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2"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fileVersion appName="SpreadsheetGear 8.0.65.102"/>
  <workbookPr defaultThemeVersion="164011"/>
  <bookViews>
    <workbookView xWindow="480" yWindow="60" windowWidth="18075" windowHeight="99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40001"/>
</workbook>
</file>

<file path=xl/sharedStrings.xml><?xml version="1.0" encoding="utf-8"?>
<sst xmlns="http://schemas.openxmlformats.org/spreadsheetml/2006/main" count="41819" uniqueCount="689">
  <si>
    <t>第10回高齢者の生活と意識に関する国際比較調査_質問間クロス_SW</t>
  </si>
  <si>
    <t xml:space="preserve">    共通条件:Country(4)</t>
  </si>
  <si>
    <t>No</t>
  </si>
  <si>
    <t>表頭</t>
  </si>
  <si>
    <t>アイテム名</t>
  </si>
  <si>
    <t>タイトル</t>
  </si>
  <si>
    <t>型</t>
  </si>
  <si>
    <t>表側</t>
  </si>
  <si>
    <t>N</t>
  </si>
  <si>
    <t>%</t>
  </si>
  <si>
    <t>アイテム条件</t>
  </si>
  <si>
    <t>出力条件</t>
  </si>
  <si>
    <t>表肩</t>
  </si>
  <si>
    <t>表頭:[Country]国(SA)</t>
  </si>
  <si>
    <t>表側:[Axis2]＜質問間クロス＞(MA)</t>
  </si>
  <si>
    <t>全体</t>
  </si>
  <si>
    <t>日本</t>
  </si>
  <si>
    <t>アメリカ</t>
  </si>
  <si>
    <t>ドイツ</t>
  </si>
  <si>
    <t>スウェーデン</t>
  </si>
  <si>
    <t>Q4-1　あなたの現在の健康状態はいかがですか。</t>
  </si>
  <si>
    <t>よい</t>
  </si>
  <si>
    <t>まあよい</t>
  </si>
  <si>
    <t>ふつう</t>
  </si>
  <si>
    <t>あまりよくない</t>
  </si>
  <si>
    <t>よくない</t>
  </si>
  <si>
    <t>不明・無回答</t>
  </si>
  <si>
    <t>健康状態はよい（再掲）</t>
  </si>
  <si>
    <t>健康状態はよくない（再掲）</t>
  </si>
  <si>
    <t>Q6　あなたは、日頃ご自分の健康についてどんなことを心がけていますか。</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</si>
  <si>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</si>
  <si>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</si>
  <si>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</si>
  <si>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</si>
  <si>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</si>
  <si>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</si>
  <si>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</si>
  <si>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</si>
  <si>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</si>
  <si>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</si>
  <si>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</si>
  <si>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その他</t>
  </si>
  <si>
    <t>特に心がけていることはない</t>
  </si>
  <si>
    <t>心がけていることがある（再掲）</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</si>
  <si>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</si>
  <si>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</si>
  <si>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</si>
  <si>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</si>
  <si>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</si>
  <si>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</si>
  <si>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</si>
  <si>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</si>
  <si>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</si>
  <si>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</si>
  <si>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</si>
  <si>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</si>
  <si>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Q12　あなたは、経済的な意味で、日々の暮らしに困ることがありますか。</t>
  </si>
  <si>
    <t>困っている</t>
  </si>
  <si>
    <t>少し困っている</t>
  </si>
  <si>
    <t>あまり困っていない</t>
  </si>
  <si>
    <t>困っていない</t>
  </si>
  <si>
    <t>経済的に困っている（再掲）</t>
  </si>
  <si>
    <t>経済的に困っていない（再掲）</t>
  </si>
  <si>
    <t>Q15　あなたは、現在、次のような収入を伴う仕事をしていますか。</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</si>
  <si>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</si>
  <si>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</si>
  <si>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</si>
  <si>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</si>
  <si>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</si>
  <si>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</si>
  <si>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</si>
  <si>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Q16　あなたが、これまでに一番長くした収入を伴う仕事はどのような仕事でしたか。</t>
  </si>
  <si>
    <t>収入を伴う仕事をしたことはない</t>
  </si>
  <si>
    <t>収入を伴う仕事をしたことがある（再掲）</t>
  </si>
  <si>
    <t>Q28　あなたは、ふだん、近所の人と、どのようなお付き合いをしていますか。</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</si>
  <si>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</si>
  <si>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</si>
  <si>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</si>
  <si>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</si>
  <si>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</si>
  <si>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</si>
  <si>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</si>
  <si>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</si>
  <si>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</si>
  <si>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Q30　あなたはどの程度、孤独であると感じることがありますか。</t>
  </si>
  <si>
    <t>全くない</t>
  </si>
  <si>
    <t>ほとんどない</t>
  </si>
  <si>
    <t>たまにある</t>
  </si>
  <si>
    <t>しばしばある</t>
  </si>
  <si>
    <t>常にある</t>
  </si>
  <si>
    <t>孤独感はない（再掲）</t>
  </si>
  <si>
    <t>孤独感がある（再掲）</t>
  </si>
  <si>
    <t>Q31　あなたは福祉や環境を改善することなどを目的としたボランティア活動その他の社会活動を行っていますか。</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</si>
  <si>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</si>
  <si>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</si>
  <si>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</si>
  <si>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</si>
  <si>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</si>
  <si>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</si>
  <si>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</si>
  <si>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</si>
  <si>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</si>
  <si>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</si>
  <si>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</si>
  <si>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</si>
  <si>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</si>
  <si>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</si>
  <si>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Q35　あなたは、情報通信機器を使って、どのようなことをされますか。</t>
  </si>
  <si>
    <t>ファックスで家族・友人などと連絡をとる</t>
  </si>
  <si>
    <t>パソコンの電子メールで家族・友人などと連絡をとる※１</t>
  </si>
  <si>
    <t>携帯電話・スマートフォンで家族・友人などと連絡をとる（携帯電話のメールを含む。）※２</t>
  </si>
  <si>
    <t>インターネットで情報を集めたり、ショッピングをする※３</t>
  </si>
  <si>
    <t>ＳＮＳ(Facebook,X(旧Twitter),LINE,Instagram など)を利用する※４</t>
  </si>
  <si>
    <t>ホームページやブログへの書き込みまたは開設・更新をする※５</t>
  </si>
  <si>
    <t>ネットバンキングや金融取引（証券・保険取引など）をする※６</t>
  </si>
  <si>
    <t>行政の手続きをインターネットで行う（電子政府・電子自治体）</t>
  </si>
  <si>
    <t>オンライン診療</t>
  </si>
  <si>
    <t>ゲーム</t>
  </si>
  <si>
    <t>いずれも使わない</t>
  </si>
  <si>
    <t>※1～3の使い方をする（再掲）</t>
  </si>
  <si>
    <t>※4～6の使い方をする（再掲）</t>
  </si>
  <si>
    <t>Q37　あなたは、現在、どの程度生きがい（喜びや楽しみ）を感じていますか。</t>
  </si>
  <si>
    <t>大変感じている</t>
  </si>
  <si>
    <t>多少感じている</t>
  </si>
  <si>
    <t>どちらとも言えない</t>
  </si>
  <si>
    <t>あまり感じていない</t>
  </si>
  <si>
    <t>まったく感じていない</t>
  </si>
  <si>
    <t>生きがいを感じている（再掲）</t>
  </si>
  <si>
    <t>生きがいを感じていない（再掲）</t>
  </si>
  <si>
    <t>Q38　あなたが生きがい（生きていることの喜びや楽しみを実感すること）を感じるのはどのような時ですか。</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</si>
  <si>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</si>
  <si>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</si>
  <si>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</si>
  <si>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</si>
  <si>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</si>
  <si>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</si>
  <si>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</si>
  <si>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</si>
  <si>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</si>
  <si>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</si>
  <si>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</si>
  <si>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</si>
  <si>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</si>
  <si>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</si>
  <si>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</si>
  <si>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わからない</t>
  </si>
  <si>
    <t>Q39　総合的にみて、あなたは現在の生活に満足していますか。</t>
  </si>
  <si>
    <t>満足している</t>
  </si>
  <si>
    <t>まあ満足している</t>
  </si>
  <si>
    <t>やや不満である</t>
  </si>
  <si>
    <t>不満である</t>
  </si>
  <si>
    <t>満足している（再掲）</t>
  </si>
  <si>
    <t>不満である（再掲）</t>
  </si>
  <si>
    <t>Q40　あなたが大切だと思う、高齢者に対する政策や支援はどれですか。</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</si>
  <si>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</si>
  <si>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</si>
  <si>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</si>
  <si>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</si>
  <si>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</si>
  <si>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</si>
  <si>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</si>
  <si>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</si>
  <si>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</si>
  <si>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</si>
  <si>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</si>
  <si>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</si>
  <si>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</si>
  <si>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</si>
  <si>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t>
  </si>
  <si>
    <t>Country</t>
  </si>
  <si>
    <t>国</t>
  </si>
  <si>
    <t>SA</t>
  </si>
  <si>
    <t>Axis2</t>
  </si>
  <si>
    <t>＜質問間クロス＞</t>
  </si>
  <si>
    <t>MA</t>
  </si>
  <si>
    <t xml:space="preserve"> </t>
  </si>
  <si>
    <t>表頭:[F1]F1　あなたの性別をお答え下さい。(SA)</t>
  </si>
  <si>
    <t>男性</t>
  </si>
  <si>
    <t>女性</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</si>
  <si>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</si>
  <si>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</si>
  <si>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</si>
  <si>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</si>
  <si>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</si>
  <si>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</si>
  <si>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</si>
  <si>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</si>
  <si>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</si>
  <si>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</si>
  <si>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</si>
  <si>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</si>
  <si>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80.0,81.0</t>
  </si>
  <si>
    <t>78.0,88.0</t>
  </si>
  <si>
    <t>64.0,71.0,76.0</t>
  </si>
  <si>
    <t>66.0,67.0,71.0,72.0,76.0,80.0,82.0,83.0,85.0,87.0,95.0</t>
  </si>
  <si>
    <t>65.0,78.0</t>
  </si>
  <si>
    <t>78.0,81.0,83.0</t>
  </si>
  <si>
    <t>60.0,80.0,81.0</t>
  </si>
  <si>
    <t>61.0,70.0,80.0</t>
  </si>
  <si>
    <t>61.0,62.0,63.0,75.0</t>
  </si>
  <si>
    <t>62.0,76.0,78.0,82.0</t>
  </si>
  <si>
    <t>78.0,81.0</t>
  </si>
  <si>
    <t>67.0,68.0,81.0,86.0,87.0</t>
  </si>
  <si>
    <t>63.0,75.0,79.0,84.0,88.0</t>
  </si>
  <si>
    <t>66.0,72.0,74.0,81.0</t>
  </si>
  <si>
    <t>68.0,74.0,80.0</t>
  </si>
  <si>
    <t>71.0,80.0</t>
  </si>
  <si>
    <t>68.0,73.0</t>
  </si>
  <si>
    <t>65.0,81.0</t>
  </si>
  <si>
    <t>61.0,82.0,83.0</t>
  </si>
  <si>
    <t>68.0,88.0</t>
  </si>
  <si>
    <t>74.0,81.0</t>
  </si>
  <si>
    <t>66.0,69.0,73.0,78.0,80.0,83.0</t>
  </si>
  <si>
    <t>70.0,73.0,80.0,81.0</t>
  </si>
  <si>
    <t>63.0,68.0,75.0,77.0,78.0,84.0</t>
  </si>
  <si>
    <t>70.0,73.0,77.0,80.0,81.0,84.0</t>
  </si>
  <si>
    <t>64.0,65.0,72.0,80.0,81.0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</si>
  <si>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</si>
  <si>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</si>
  <si>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</si>
  <si>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</si>
  <si>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</si>
  <si>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</si>
  <si>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</si>
  <si>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</si>
  <si>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</si>
  <si>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</si>
  <si>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</si>
  <si>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</si>
  <si>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</si>
  <si>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</si>
  <si>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</si>
  <si>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</si>
  <si>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</si>
  <si>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</si>
  <si>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</si>
  <si>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</si>
  <si>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</si>
  <si>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</si>
  <si>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</si>
  <si>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</si>
  <si>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配偶者あるいはパートナーがいたことがない</t>
  </si>
  <si>
    <t>現在、配偶者あるいはパートナーがいる</t>
  </si>
  <si>
    <t>配偶者あるいはパートナーとは離別している</t>
  </si>
  <si>
    <t>配偶者あるいはパートナーとは死別している</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</si>
  <si>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</si>
  <si>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</si>
  <si>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</si>
  <si>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</si>
  <si>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同居者はいない（ひとり暮らし）</t>
  </si>
  <si>
    <t>配偶者（夫又は妻（パートナーも含む））</t>
  </si>
  <si>
    <t>親（配偶者の親を含む）</t>
  </si>
  <si>
    <t>子（子の配偶者を含む）</t>
  </si>
  <si>
    <t>孫（孫の配偶者を含む）</t>
  </si>
  <si>
    <t>その他（親族以外も含む）</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</si>
  <si>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</si>
  <si>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</si>
  <si>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</si>
  <si>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</si>
  <si>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</si>
  <si>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</si>
  <si>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</si>
  <si>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</si>
  <si>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</si>
  <si>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</si>
  <si>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</si>
  <si>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</si>
  <si>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</si>
  <si>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</si>
  <si>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</si>
  <si>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</si>
  <si>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</si>
  <si>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</si>
  <si>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</si>
  <si>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</si>
  <si>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</si>
  <si>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</si>
  <si>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</si>
  <si>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</si>
  <si>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</si>
  <si>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</si>
  <si>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</si>
  <si>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</si>
  <si>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</si>
  <si>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</si>
  <si>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</si>
  <si>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</si>
  <si>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</si>
  <si>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</si>
  <si>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</si>
  <si>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賃貸住宅（民営のアパート、マンション）</t>
  </si>
  <si>
    <t>賃貸住宅（公営・公社・ＵＲ等の集合住宅）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</si>
  <si>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</si>
  <si>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</si>
  <si>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</si>
  <si>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</si>
  <si>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</si>
  <si>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</si>
  <si>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</si>
  <si>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</si>
  <si>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</si>
  <si>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</si>
  <si>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</si>
  <si>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</si>
  <si>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</si>
  <si>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</si>
  <si>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</si>
  <si>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</si>
  <si>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</si>
  <si>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</si>
  <si>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</si>
  <si>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</si>
  <si>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</si>
  <si>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</si>
  <si>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</si>
  <si>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</si>
  <si>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</si>
  <si>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</si>
  <si>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</si>
  <si>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</si>
  <si>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</si>
  <si>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</si>
  <si>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</si>
  <si>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</si>
  <si>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</si>
  <si>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Q4_1</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</si>
  <si>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</si>
  <si>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</si>
  <si>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</si>
  <si>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</si>
  <si>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</si>
  <si>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</si>
  <si>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</si>
  <si>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</si>
  <si>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</si>
  <si>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</si>
  <si>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</si>
  <si>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</si>
  <si>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</si>
  <si>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</si>
  <si>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</si>
  <si>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</si>
  <si>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</si>
  <si>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</si>
  <si>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</si>
  <si>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</si>
  <si>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</si>
  <si>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</si>
  <si>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</si>
  <si>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Q6</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</si>
  <si>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</si>
  <si>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</si>
  <si>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</si>
  <si>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</si>
  <si>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</si>
  <si>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</si>
  <si>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</si>
  <si>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</si>
  <si>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</si>
  <si>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</si>
  <si>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</si>
  <si>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</si>
  <si>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</si>
  <si>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</si>
  <si>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</si>
  <si>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</si>
  <si>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</si>
  <si>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</si>
  <si>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</si>
  <si>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</si>
  <si>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</si>
  <si>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</si>
  <si>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</si>
  <si>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</si>
  <si>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</si>
  <si>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</si>
  <si>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</si>
  <si>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</si>
  <si>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</si>
  <si>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</si>
  <si>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</si>
  <si>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</si>
  <si>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</si>
  <si>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</si>
  <si>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</si>
  <si>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</si>
  <si>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</si>
  <si>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</si>
  <si>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</si>
  <si>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</si>
  <si>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</si>
  <si>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</si>
  <si>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</si>
  <si>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</si>
  <si>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</si>
  <si>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</si>
  <si>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</si>
  <si>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</si>
  <si>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平均値（万円）</t>
  </si>
  <si>
    <t>中央値（万円）</t>
  </si>
  <si>
    <t>(2.5)</t>
  </si>
  <si>
    <t>(7.5)</t>
  </si>
  <si>
    <t>(15)</t>
  </si>
  <si>
    <t>(25)</t>
  </si>
  <si>
    <t>(35)</t>
  </si>
  <si>
    <t>(45)</t>
  </si>
  <si>
    <t>(55)</t>
  </si>
  <si>
    <t>(65)</t>
  </si>
  <si>
    <t>(75)</t>
  </si>
  <si>
    <t>(92.5)</t>
  </si>
  <si>
    <t>(0)</t>
  </si>
  <si>
    <t>Q11</t>
  </si>
  <si>
    <t>表頭:[Q12]Q12　あなたは、経済的な意味で、日々の暮らしに困ることがありますか。(SA)</t>
  </si>
  <si>
    <t>Q12</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</si>
  <si>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</si>
  <si>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</si>
  <si>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</si>
  <si>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</si>
  <si>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</si>
  <si>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</si>
  <si>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</si>
  <si>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</si>
  <si>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</si>
  <si>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</si>
  <si>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</si>
  <si>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</si>
  <si>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</si>
  <si>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</si>
  <si>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</si>
  <si>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</si>
  <si>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</si>
  <si>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</si>
  <si>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</si>
  <si>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</si>
  <si>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</si>
  <si>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</si>
  <si>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</si>
  <si>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Q15</t>
  </si>
  <si>
    <t>表頭:[Q16]Q16　あなたが、これまでに一番長くした収入を伴う仕事はどのような仕事でしたか。(SA)</t>
  </si>
  <si>
    <t>Q16</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</si>
  <si>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</si>
  <si>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</si>
  <si>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</si>
  <si>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</si>
  <si>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</si>
  <si>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</si>
  <si>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</si>
  <si>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</si>
  <si>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</si>
  <si>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</si>
  <si>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</si>
  <si>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</si>
  <si>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</si>
  <si>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</si>
  <si>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</si>
  <si>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</si>
  <si>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</si>
  <si>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</si>
  <si>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</si>
  <si>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</si>
  <si>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</si>
  <si>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</si>
  <si>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</si>
  <si>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</si>
  <si>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</si>
  <si>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</si>
  <si>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</si>
  <si>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</si>
  <si>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</si>
  <si>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</si>
  <si>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</si>
  <si>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</si>
  <si>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</si>
  <si>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</si>
  <si>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</si>
  <si>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</si>
  <si>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</si>
  <si>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</si>
  <si>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</si>
  <si>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</si>
  <si>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</si>
  <si>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</si>
  <si>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</si>
  <si>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</si>
  <si>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</si>
  <si>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</si>
  <si>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</si>
  <si>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</si>
  <si>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</si>
  <si>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</si>
  <si>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</si>
  <si>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</si>
  <si>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</si>
  <si>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</si>
  <si>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</si>
  <si>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</si>
  <si>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</si>
  <si>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</si>
  <si>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</si>
  <si>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</si>
  <si>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</si>
  <si>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</si>
  <si>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</si>
  <si>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</si>
  <si>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</si>
  <si>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</si>
  <si>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</si>
  <si>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</si>
  <si>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</si>
  <si>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</si>
  <si>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</si>
  <si>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</si>
  <si>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</si>
  <si>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</si>
  <si>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</si>
  <si>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</si>
  <si>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</si>
  <si>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</si>
  <si>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</si>
  <si>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</si>
  <si>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</si>
  <si>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</si>
  <si>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</si>
  <si>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</si>
  <si>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</si>
  <si>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</si>
  <si>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</si>
  <si>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</si>
  <si>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</si>
  <si>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</si>
  <si>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</si>
  <si>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</si>
  <si>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</si>
  <si>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</si>
  <si>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</si>
  <si>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</si>
  <si>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</si>
  <si>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</si>
  <si>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</si>
  <si>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</si>
  <si>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</si>
  <si>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</si>
  <si>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</si>
  <si>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</si>
  <si>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</si>
  <si>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</si>
  <si>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</si>
  <si>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</si>
  <si>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</si>
  <si>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</si>
  <si>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</si>
  <si>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</si>
  <si>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</si>
  <si>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</si>
  <si>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</si>
  <si>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</si>
  <si>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</si>
  <si>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</si>
  <si>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</si>
  <si>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</si>
  <si>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</si>
  <si>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</si>
  <si>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</si>
  <si>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</si>
  <si>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</si>
  <si>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</si>
  <si>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</si>
  <si>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Q28</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</si>
  <si>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</si>
  <si>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</si>
  <si>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</si>
  <si>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</si>
  <si>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</si>
  <si>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</si>
  <si>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</si>
  <si>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</si>
  <si>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Q30</t>
  </si>
  <si>
    <t>表頭:[Q31]Q31　あなたは福祉や環境を改善することなどを目的としたボランティア活動その他の社会活動を行っていますか。(MA)</t>
  </si>
  <si>
    <t>Q31</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</si>
  <si>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</si>
  <si>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</si>
  <si>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</si>
  <si>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</si>
  <si>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</si>
  <si>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</si>
  <si>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</si>
  <si>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</si>
  <si>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</si>
  <si>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</si>
  <si>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</si>
  <si>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</si>
  <si>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</si>
  <si>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</si>
  <si>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</si>
  <si>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</si>
  <si>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</si>
  <si>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</si>
  <si>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</si>
  <si>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</si>
  <si>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</si>
  <si>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</si>
  <si>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</si>
  <si>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</si>
  <si>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</si>
  <si>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</si>
  <si>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</si>
  <si>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</si>
  <si>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</si>
  <si>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</si>
  <si>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</si>
  <si>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</si>
  <si>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</si>
  <si>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</si>
  <si>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</si>
  <si>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</si>
  <si>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</si>
  <si>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</si>
  <si>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</si>
  <si>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</si>
  <si>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</si>
  <si>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</si>
  <si>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</si>
  <si>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Q35</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</si>
  <si>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</si>
  <si>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</si>
  <si>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</si>
  <si>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</si>
  <si>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</si>
  <si>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</si>
  <si>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</si>
  <si>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</si>
  <si>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</si>
  <si>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</si>
  <si>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</si>
  <si>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</si>
  <si>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</si>
  <si>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Q37</t>
  </si>
  <si>
    <t>表頭:[Q38]Q38　あなたが生きがい（生きていることの喜びや楽しみを実感すること）を感じるのはどのような時ですか。(MA)</t>
  </si>
  <si>
    <t>Q38</t>
  </si>
  <si>
    <t>表頭:[Q39]Q39　総合的にみて、あなたは現在の生活に満足していますか。(SA)</t>
  </si>
  <si>
    <t>Q39</t>
  </si>
  <si>
    <t>表頭:[Q40]Q40　あなたが大切だと思う、高齢者に対する政策や支援はどれですか。(MA)</t>
  </si>
  <si>
    <t>Q40</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</si>
  <si>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</si>
  <si>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</si>
  <si>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</si>
  <si>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</si>
  <si>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</si>
  <si>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</si>
  <si>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</si>
  <si>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</si>
  <si>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</si>
  <si>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</si>
  <si>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</si>
  <si>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</si>
  <si>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</si>
  <si>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</si>
  <si>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</si>
  <si>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</si>
  <si>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</si>
  <si>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</si>
  <si>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</si>
  <si>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</si>
  <si>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</si>
  <si>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</si>
  <si>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</si>
  <si>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</si>
  <si>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</si>
  <si>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</si>
  <si>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</si>
  <si>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</si>
  <si>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</si>
  <si>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</si>
  <si>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</si>
  <si>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</si>
  <si>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表頭:[n_Region_SW]地域（スウェーデン）(SA)</t>
  </si>
  <si>
    <t xml:space="preserve">    アイテム条件:Country(4)</t>
  </si>
  <si>
    <t>東部</t>
  </si>
  <si>
    <t>南部</t>
  </si>
  <si>
    <t>北部</t>
  </si>
  <si>
    <t>n_Region_SW</t>
  </si>
  <si>
    <t>地域（スウェーデン）</t>
  </si>
  <si>
    <t>Country(4)</t>
  </si>
  <si>
    <t>表頭:[n_Size_SW]都市規模（スウェーデン）(SA)</t>
  </si>
  <si>
    <t>都市</t>
  </si>
  <si>
    <t>中小都市</t>
  </si>
  <si>
    <t>町村</t>
  </si>
  <si>
    <t>n_Size_SW</t>
  </si>
  <si>
    <t>都市規模（スウェーデン）</t>
  </si>
</sst>
</file>

<file path=xl/styles.xml><?xml version="1.0" encoding="utf-8"?>
<styleSheet xmlns="http://schemas.openxmlformats.org/spreadsheetml/2006/main">
  <numFmts count="2">
    <numFmt numFmtId="164" formatCode="#,###,##0"/>
    <numFmt numFmtId="165" formatCode="#,###,##0.0"/>
  </numFmts>
  <fonts count="23">
    <font>
      <sz val="11"/>
      <color theme="1"/>
      <name val="Calibri"/>
      <family val="2"/>
      <scheme val="minor"/>
    </font>
    <font>
      <sz val="9"/>
      <color theme="1"/>
      <name val="Meiryo UI"/>
    </font>
    <font>
      <sz val="9"/>
      <color rgb="FF000000"/>
      <name val="Meiryo UI"/>
    </font>
    <font>
      <sz val="9"/>
      <color rgb="FF0000FF"/>
      <name val="Meiryo UI"/>
    </font>
    <font>
      <u/>
      <sz val="9"/>
      <color rgb="FF0000FF"/>
      <name val="Meiryo UI"/>
    </font>
    <font>
      <sz val="11"/>
      <color theme="0"/>
      <name val="Calibri"/>
      <family val="2"/>
      <scheme val="minor"/>
    </font>
    <font>
      <sz val="8"/>
      <color theme="1"/>
      <name val="Meiryo UI"/>
    </font>
    <font>
      <b/>
      <sz val="11"/>
      <color theme="3"/>
      <name val="Calibri"/>
      <family val="2"/>
      <scheme val="minor"/>
    </font>
    <font>
      <sz val="8"/>
      <color rgb="FF000000"/>
      <name val="Meiryo UI"/>
    </font>
    <font>
      <sz val="11"/>
      <color rgb="FF006100"/>
      <name val="Calibri"/>
      <family val="2"/>
      <scheme val="minor"/>
    </font>
    <font>
      <sz val="11"/>
      <color rgb="FF9C6500"/>
      <name val="Calibri"/>
      <family val="2"/>
      <scheme val="minor"/>
    </font>
    <font>
      <b/>
      <sz val="18"/>
      <color theme="3"/>
      <name val="Calibri Light"/>
      <scheme val="major"/>
    </font>
    <font>
      <sz val="11"/>
      <color rgb="FFFA7D00"/>
      <name val="Calibri"/>
      <family val="2"/>
      <scheme val="minor"/>
    </font>
    <font>
      <b/>
      <sz val="11"/>
      <color theme="1"/>
      <name val="Calibri"/>
      <family val="2"/>
      <scheme val="minor"/>
    </font>
    <font>
      <b/>
      <sz val="11"/>
      <color theme="0"/>
      <name val="Calibri"/>
      <family val="2"/>
      <scheme val="minor"/>
    </font>
    <font>
      <b/>
      <sz val="11"/>
      <color rgb="FFFA7D00"/>
      <name val="Calibri"/>
      <family val="2"/>
      <scheme val="minor"/>
    </font>
    <font>
      <b/>
      <sz val="11"/>
      <color rgb="FF3F3F3F"/>
      <name val="Calibri"/>
      <family val="2"/>
      <scheme val="minor"/>
    </font>
    <font>
      <b/>
      <sz val="13"/>
      <color theme="3"/>
      <name val="Calibri"/>
      <family val="2"/>
      <scheme val="minor"/>
    </font>
    <font>
      <sz val="11"/>
      <color rgb="FF9C0006"/>
      <name val="Calibri"/>
      <family val="2"/>
      <scheme val="minor"/>
    </font>
    <font>
      <sz val="11"/>
      <color rgb="FFFF0000"/>
      <name val="Calibri"/>
      <family val="2"/>
      <scheme val="minor"/>
    </font>
    <font>
      <sz val="11"/>
      <color rgb="FF3F3F76"/>
      <name val="Calibri"/>
      <family val="2"/>
      <scheme val="minor"/>
    </font>
    <font>
      <b/>
      <sz val="15"/>
      <color theme="3"/>
      <name val="Calibri"/>
      <family val="2"/>
      <scheme val="minor"/>
    </font>
    <font>
      <i/>
      <sz val="11"/>
      <color rgb="FF7F7F7F"/>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thin">
        <color indexed="64"/>
      </left>
      <right/>
      <top style="thin">
        <color indexed="64"/>
      </top>
      <bottom/>
      <diagonal/>
    </border>
    <border>
      <left/>
      <right/>
      <top style="thin">
        <color indexed="64"/>
      </top>
      <bottom/>
      <diagonal/>
    </border>
    <border>
      <left/>
      <right/>
      <top style="hair">
        <color indexed="64"/>
      </top>
      <bottom/>
      <diagonal/>
    </border>
    <border>
      <left style="thin">
        <color indexed="64"/>
      </left>
      <right/>
      <top style="hair">
        <color indexed="64"/>
      </top>
      <bottom/>
      <diagonal/>
    </border>
    <border>
      <left style="thin">
        <color indexed="64"/>
      </left>
      <right/>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right style="hair">
        <color indexed="64"/>
      </right>
      <top style="thin">
        <color indexed="64"/>
      </top>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thin">
        <color indexed="64"/>
      </top>
      <bottom/>
      <diagonal/>
    </border>
    <border>
      <left/>
      <right/>
      <top/>
      <bottom style="thin">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164" fontId="1" fillId="2" borderId="1" xfId="0" applyNumberFormat="1" applyFont="1" applyFill="1" applyBorder="1"/>
    <xf numFmtId="165" fontId="1" fillId="2" borderId="1" xfId="0" applyNumberFormat="1" applyFont="1" applyFill="1" applyBorder="1"/>
    <xf numFmtId="164" fontId="2" fillId="3" borderId="1" xfId="0" applyNumberFormat="1" applyFont="1" applyFill="1" applyBorder="1"/>
    <xf numFmtId="0" fontId="2" fillId="3" borderId="1" xfId="0" applyFont="1" applyFill="1" applyBorder="1" applyAlignment="1">
      <alignment horizontal="right"/>
    </xf>
    <xf numFmtId="165" fontId="2" fillId="3" borderId="1" xfId="0" applyNumberFormat="1" applyFont="1" applyFill="1" applyBorder="1"/>
    <xf numFmtId="164" fontId="1" fillId="2" borderId="2" xfId="0" applyNumberFormat="1" applyFont="1" applyFill="1" applyBorder="1"/>
    <xf numFmtId="164" fontId="1" fillId="2" borderId="3" xfId="0" applyNumberFormat="1" applyFont="1" applyFill="1" applyBorder="1"/>
    <xf numFmtId="165" fontId="1" fillId="2" borderId="2" xfId="0" applyNumberFormat="1" applyFont="1" applyFill="1" applyBorder="1"/>
    <xf numFmtId="164" fontId="2" fillId="3" borderId="2" xfId="0" applyNumberFormat="1" applyFont="1" applyFill="1" applyBorder="1"/>
    <xf numFmtId="0" fontId="1" fillId="2" borderId="1" xfId="0" applyFont="1" applyFill="1" applyBorder="1" applyAlignment="1">
      <alignment horizontal="right"/>
    </xf>
    <xf numFmtId="164" fontId="2" fillId="3" borderId="3" xfId="0" applyNumberFormat="1" applyFont="1" applyFill="1" applyBorder="1"/>
    <xf numFmtId="164" fontId="1" fillId="2" borderId="4" xfId="0" applyNumberFormat="1" applyFont="1" applyFill="1" applyBorder="1"/>
    <xf numFmtId="165" fontId="2" fillId="3" borderId="2" xfId="0" applyNumberFormat="1" applyFont="1" applyFill="1" applyBorder="1"/>
    <xf numFmtId="49" fontId="1" fillId="2" borderId="5" xfId="0" applyNumberFormat="1" applyFont="1" applyFill="1" applyBorder="1" applyAlignment="1">
      <alignment horizontal="left" wrapText="1"/>
    </xf>
    <xf numFmtId="49" fontId="1" fillId="2" borderId="5" xfId="0" applyNumberFormat="1" applyFont="1" applyFill="1" applyBorder="1" applyAlignment="1">
      <alignment horizontal="left" vertical="top" wrapText="1"/>
    </xf>
    <xf numFmtId="0" fontId="1" fillId="2" borderId="6" xfId="0" applyFont="1" applyFill="1" applyBorder="1"/>
    <xf numFmtId="0" fontId="1" fillId="2" borderId="7" xfId="0" applyFont="1" applyFill="1" applyBorder="1"/>
    <xf numFmtId="49" fontId="1" fillId="2" borderId="8" xfId="0" applyNumberFormat="1" applyFont="1" applyFill="1" applyBorder="1" applyAlignment="1">
      <alignment horizontal="left" wrapText="1"/>
    </xf>
    <xf numFmtId="49" fontId="1" fillId="2" borderId="9" xfId="0" applyNumberFormat="1" applyFont="1" applyFill="1" applyBorder="1" applyAlignment="1">
      <alignment horizontal="left"/>
    </xf>
    <xf numFmtId="165" fontId="1" fillId="2" borderId="4" xfId="0" applyNumberFormat="1" applyFont="1" applyFill="1" applyBorder="1"/>
    <xf numFmtId="164" fontId="1" fillId="2" borderId="10" xfId="0" applyNumberFormat="1" applyFont="1" applyFill="1" applyBorder="1"/>
    <xf numFmtId="165" fontId="1" fillId="2" borderId="10" xfId="0" applyNumberFormat="1" applyFont="1" applyFill="1" applyBorder="1"/>
    <xf numFmtId="164" fontId="2" fillId="3" borderId="4" xfId="0" applyNumberFormat="1" applyFont="1" applyFill="1" applyBorder="1"/>
    <xf numFmtId="164" fontId="2" fillId="3" borderId="10" xfId="0" applyNumberFormat="1" applyFont="1" applyFill="1" applyBorder="1"/>
    <xf numFmtId="0" fontId="2" fillId="3" borderId="2" xfId="0" applyFont="1" applyFill="1" applyBorder="1" applyAlignment="1">
      <alignment horizontal="right"/>
    </xf>
    <xf numFmtId="164" fontId="1" fillId="2" borderId="11" xfId="0" applyNumberFormat="1" applyFont="1" applyFill="1" applyBorder="1"/>
    <xf numFmtId="165" fontId="2" fillId="3" borderId="4" xfId="0" applyNumberFormat="1" applyFont="1" applyFill="1" applyBorder="1"/>
    <xf numFmtId="49" fontId="1" fillId="2" borderId="2" xfId="0" applyNumberFormat="1" applyFont="1" applyFill="1" applyBorder="1" applyAlignment="1">
      <alignment horizontal="left" vertical="top" wrapText="1"/>
    </xf>
    <xf numFmtId="0" fontId="1" fillId="2" borderId="12" xfId="0" applyFont="1" applyFill="1" applyBorder="1"/>
    <xf numFmtId="165" fontId="2" fillId="3" borderId="10" xfId="0" applyNumberFormat="1" applyFont="1" applyFill="1" applyBorder="1"/>
    <xf numFmtId="0" fontId="2" fillId="3" borderId="10" xfId="0" applyFont="1" applyFill="1" applyBorder="1" applyAlignment="1">
      <alignment horizontal="right"/>
    </xf>
    <xf numFmtId="0" fontId="2" fillId="3" borderId="4" xfId="0" applyFont="1" applyFill="1" applyBorder="1" applyAlignment="1">
      <alignment horizontal="right"/>
    </xf>
    <xf numFmtId="164" fontId="2" fillId="3" borderId="11" xfId="0" applyNumberFormat="1" applyFont="1" applyFill="1" applyBorder="1"/>
    <xf numFmtId="0" fontId="1" fillId="2" borderId="10" xfId="0" applyFont="1" applyFill="1" applyBorder="1" applyAlignment="1">
      <alignment horizontal="right"/>
    </xf>
    <xf numFmtId="164" fontId="1" fillId="2" borderId="13" xfId="0" applyNumberFormat="1" applyFont="1" applyFill="1" applyBorder="1"/>
    <xf numFmtId="165" fontId="1" fillId="2" borderId="13" xfId="0" applyNumberFormat="1" applyFont="1" applyFill="1" applyBorder="1"/>
    <xf numFmtId="164" fontId="1" fillId="2" borderId="14" xfId="0" applyNumberFormat="1" applyFont="1" applyFill="1" applyBorder="1"/>
    <xf numFmtId="164" fontId="2" fillId="3" borderId="15" xfId="0" applyNumberFormat="1" applyFont="1" applyFill="1" applyBorder="1"/>
    <xf numFmtId="164" fontId="1" fillId="2" borderId="16" xfId="0" applyNumberFormat="1" applyFont="1" applyFill="1" applyBorder="1"/>
    <xf numFmtId="165" fontId="1" fillId="2" borderId="14" xfId="0" applyNumberFormat="1" applyFont="1" applyFill="1" applyBorder="1"/>
    <xf numFmtId="0" fontId="1" fillId="2" borderId="2" xfId="0" applyFont="1" applyFill="1" applyBorder="1" applyAlignment="1">
      <alignment horizontal="right"/>
    </xf>
    <xf numFmtId="165" fontId="1" fillId="2" borderId="16" xfId="0" applyNumberFormat="1" applyFont="1" applyFill="1" applyBorder="1"/>
    <xf numFmtId="164" fontId="2" fillId="3" borderId="14" xfId="0" applyNumberFormat="1" applyFont="1" applyFill="1" applyBorder="1"/>
    <xf numFmtId="164" fontId="2" fillId="3" borderId="16" xfId="0" applyNumberFormat="1" applyFont="1" applyFill="1" applyBorder="1"/>
    <xf numFmtId="165" fontId="2" fillId="3" borderId="14" xfId="0" applyNumberFormat="1" applyFont="1" applyFill="1" applyBorder="1"/>
    <xf numFmtId="165" fontId="2" fillId="3" borderId="15" xfId="0" applyNumberFormat="1" applyFont="1" applyFill="1" applyBorder="1"/>
    <xf numFmtId="0" fontId="1" fillId="2" borderId="6" xfId="0" applyFont="1" applyFill="1" applyBorder="1" applyAlignment="1">
      <alignment vertical="top" wrapText="1"/>
    </xf>
    <xf numFmtId="0" fontId="1" fillId="2" borderId="17" xfId="0" applyFont="1" applyFill="1" applyBorder="1" applyAlignment="1">
      <alignment vertical="top" wrapText="1"/>
    </xf>
    <xf numFmtId="0" fontId="1" fillId="0" borderId="0" xfId="0" applyFont="1" applyAlignment="1"/>
    <xf numFmtId="165" fontId="2" fillId="3" borderId="16" xfId="0" applyNumberFormat="1" applyFont="1" applyFill="1" applyBorder="1"/>
    <xf numFmtId="0" fontId="2" fillId="3" borderId="15" xfId="0" applyFont="1" applyFill="1" applyBorder="1" applyAlignment="1">
      <alignment horizontal="right"/>
    </xf>
    <xf numFmtId="0" fontId="1" fillId="2" borderId="4" xfId="0" applyFont="1" applyFill="1" applyBorder="1" applyAlignment="1">
      <alignment horizontal="right"/>
    </xf>
    <xf numFmtId="0" fontId="2" fillId="3" borderId="16" xfId="0" applyFont="1" applyFill="1" applyBorder="1" applyAlignment="1">
      <alignment horizontal="right"/>
    </xf>
    <xf numFmtId="49" fontId="1" fillId="2" borderId="18" xfId="0" applyNumberFormat="1" applyFont="1" applyFill="1" applyBorder="1" applyAlignment="1">
      <alignment horizontal="left" wrapText="1"/>
    </xf>
    <xf numFmtId="0" fontId="1" fillId="2" borderId="19" xfId="0" applyFont="1" applyFill="1" applyBorder="1" applyAlignment="1">
      <alignment vertical="top" wrapText="1"/>
    </xf>
    <xf numFmtId="0" fontId="1" fillId="2" borderId="20" xfId="0" applyFont="1" applyFill="1" applyBorder="1"/>
    <xf numFmtId="49" fontId="1" fillId="2" borderId="19" xfId="0" applyNumberFormat="1" applyFont="1" applyFill="1" applyBorder="1" applyAlignment="1">
      <alignment horizontal="left"/>
    </xf>
    <xf numFmtId="49" fontId="1" fillId="2" borderId="16" xfId="0" applyNumberFormat="1" applyFont="1" applyFill="1" applyBorder="1" applyAlignment="1">
      <alignment horizontal="left" vertical="top" wrapText="1"/>
    </xf>
    <xf numFmtId="164" fontId="2" fillId="3" borderId="21" xfId="0" applyNumberFormat="1" applyFont="1" applyFill="1" applyBorder="1"/>
    <xf numFmtId="49" fontId="1" fillId="2" borderId="22" xfId="0" applyNumberFormat="1" applyFont="1" applyFill="1" applyBorder="1" applyAlignment="1">
      <alignment horizontal="left"/>
    </xf>
    <xf numFmtId="49" fontId="1" fillId="2" borderId="11" xfId="0" applyNumberFormat="1" applyFont="1" applyFill="1" applyBorder="1" applyAlignment="1">
      <alignment horizontal="left" vertical="top" wrapText="1"/>
    </xf>
    <xf numFmtId="0" fontId="1" fillId="2" borderId="23" xfId="0" applyFont="1" applyFill="1" applyBorder="1"/>
    <xf numFmtId="0" fontId="3" fillId="0" borderId="0" xfId="0" applyFont="1"/>
    <xf numFmtId="0" fontId="1" fillId="2" borderId="5" xfId="0" applyFont="1" applyFill="1" applyBorder="1" applyAlignment="1">
      <alignment vertical="top" wrapText="1"/>
    </xf>
    <xf numFmtId="0" fontId="1" fillId="2" borderId="24" xfId="0" applyFont="1" applyFill="1" applyBorder="1"/>
    <xf numFmtId="49" fontId="1" fillId="2" borderId="25" xfId="0" applyNumberFormat="1" applyFont="1" applyFill="1" applyBorder="1" applyAlignment="1">
      <alignment horizontal="left" vertical="top" wrapText="1"/>
    </xf>
    <xf numFmtId="0" fontId="1" fillId="2" borderId="26" xfId="0" applyFont="1" applyFill="1" applyBorder="1"/>
    <xf numFmtId="0" fontId="1" fillId="2" borderId="27" xfId="0" applyFont="1" applyFill="1" applyBorder="1"/>
    <xf numFmtId="164" fontId="1" fillId="2" borderId="28" xfId="0" applyNumberFormat="1" applyFont="1" applyFill="1" applyBorder="1"/>
    <xf numFmtId="0" fontId="1" fillId="2" borderId="29" xfId="0" applyFont="1" applyFill="1" applyBorder="1"/>
    <xf numFmtId="0" fontId="1" fillId="2" borderId="16" xfId="0" applyFont="1" applyFill="1" applyBorder="1" applyAlignment="1">
      <alignment horizontal="right"/>
    </xf>
    <xf numFmtId="0" fontId="2" fillId="3" borderId="14" xfId="0" applyFont="1" applyFill="1" applyBorder="1" applyAlignment="1">
      <alignment horizontal="right"/>
    </xf>
    <xf numFmtId="164" fontId="2" fillId="3" borderId="30" xfId="0" applyNumberFormat="1" applyFont="1" applyFill="1" applyBorder="1"/>
    <xf numFmtId="164" fontId="2" fillId="3" borderId="31" xfId="0" applyNumberFormat="1" applyFont="1" applyFill="1" applyBorder="1"/>
    <xf numFmtId="164" fontId="1" fillId="2" borderId="32" xfId="0" applyNumberFormat="1" applyFont="1" applyFill="1" applyBorder="1"/>
    <xf numFmtId="165" fontId="1" fillId="2" borderId="32" xfId="0" applyNumberFormat="1" applyFont="1" applyFill="1" applyBorder="1"/>
    <xf numFmtId="165" fontId="2" fillId="3" borderId="31" xfId="0" applyNumberFormat="1" applyFont="1" applyFill="1" applyBorder="1"/>
    <xf numFmtId="165" fontId="2" fillId="3" borderId="30" xfId="0" applyNumberFormat="1" applyFont="1" applyFill="1" applyBorder="1"/>
    <xf numFmtId="0" fontId="1" fillId="2" borderId="14" xfId="0" applyFont="1" applyFill="1" applyBorder="1" applyAlignment="1">
      <alignment horizontal="right"/>
    </xf>
    <xf numFmtId="0" fontId="1" fillId="2" borderId="13" xfId="0" applyFont="1" applyFill="1" applyBorder="1" applyAlignment="1">
      <alignment horizontal="right"/>
    </xf>
    <xf numFmtId="49" fontId="1" fillId="2" borderId="12" xfId="0" applyNumberFormat="1" applyFont="1" applyFill="1" applyBorder="1" applyAlignment="1">
      <alignment horizontal="right"/>
    </xf>
    <xf numFmtId="0" fontId="2" fillId="3" borderId="31" xfId="0" applyFont="1" applyFill="1" applyBorder="1" applyAlignment="1">
      <alignment horizontal="right"/>
    </xf>
    <xf numFmtId="0" fontId="2" fillId="3" borderId="30" xfId="0" applyFont="1" applyFill="1" applyBorder="1" applyAlignment="1">
      <alignment horizontal="right"/>
    </xf>
    <xf numFmtId="0" fontId="1" fillId="4" borderId="33" xfId="0" applyFont="1" applyFill="1" applyBorder="1" applyAlignment="1">
      <alignment horizontal="center" vertical="center"/>
    </xf>
    <xf numFmtId="0" fontId="1" fillId="2" borderId="32" xfId="0" applyFont="1" applyFill="1" applyBorder="1" applyAlignment="1">
      <alignment horizontal="right"/>
    </xf>
    <xf numFmtId="0" fontId="1" fillId="0" borderId="33" xfId="0" applyFont="1" applyBorder="1" applyAlignment="1">
      <alignment vertical="center" wrapText="1"/>
    </xf>
    <xf numFmtId="164" fontId="2" fillId="3" borderId="13" xfId="0" applyNumberFormat="1" applyFont="1" applyFill="1" applyBorder="1"/>
    <xf numFmtId="0" fontId="2" fillId="3" borderId="13" xfId="0" applyFont="1" applyFill="1" applyBorder="1" applyAlignment="1">
      <alignment horizontal="right"/>
    </xf>
    <xf numFmtId="0" fontId="1" fillId="0" borderId="0" xfId="0" applyFont="1"/>
    <xf numFmtId="0" fontId="1" fillId="4" borderId="26" xfId="0" applyFont="1" applyFill="1" applyBorder="1" applyAlignment="1">
      <alignment horizontal="center" vertical="center"/>
    </xf>
    <xf numFmtId="164" fontId="2" fillId="3" borderId="28" xfId="0" applyNumberFormat="1" applyFont="1" applyFill="1" applyBorder="1"/>
    <xf numFmtId="165" fontId="2" fillId="3" borderId="13" xfId="0" applyNumberFormat="1" applyFont="1" applyFill="1" applyBorder="1"/>
    <xf numFmtId="49" fontId="1" fillId="2" borderId="29" xfId="0" applyNumberFormat="1" applyFont="1" applyFill="1" applyBorder="1" applyAlignment="1">
      <alignment horizontal="right"/>
    </xf>
    <xf numFmtId="0" fontId="1" fillId="4" borderId="22" xfId="0" applyFont="1" applyFill="1" applyBorder="1" applyAlignment="1">
      <alignment horizontal="center" vertical="center"/>
    </xf>
    <xf numFmtId="0" fontId="4" fillId="0" borderId="33" xfId="0" applyFont="1" applyBorder="1" applyAlignment="1">
      <alignment vertical="center" wrapText="1"/>
    </xf>
    <xf numFmtId="0" fontId="1" fillId="4" borderId="20" xfId="0" applyFont="1" applyFill="1" applyBorder="1" applyAlignment="1">
      <alignment horizontal="center" vertical="center"/>
    </xf>
    <xf numFmtId="0" fontId="2" fillId="3" borderId="32" xfId="0" applyFont="1" applyFill="1" applyBorder="1" applyAlignment="1">
      <alignment horizontal="right"/>
    </xf>
    <xf numFmtId="164" fontId="2" fillId="3" borderId="32" xfId="0" applyNumberFormat="1" applyFont="1" applyFill="1" applyBorder="1"/>
    <xf numFmtId="0" fontId="1" fillId="0" borderId="0" xfId="0" applyFont="1" applyAlignment="1">
      <alignment vertical="center"/>
    </xf>
  </cellXfs>
  <cellStyles count="1">
    <cellStyle name="Normal" xfId="0" builtinId="0"/>
  </cellStyles>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6" Type="http://schemas.openxmlformats.org/officeDocument/2006/relationships/sharedStrings" Target="sharedStrings.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Id="rId1" Type="http://schemas.openxmlformats.org/officeDocument/2006/relationships/drawing" Target="../drawings/drawing1.xml" /></Relationships>
</file>

<file path=xl/worksheets/_rels/sheet3.xml.rels>&#65279;<?xml version="1.0" encoding="utf-8"?><Relationships xmlns="http://schemas.openxmlformats.org/package/2006/relationships"><Relationship Id="rId1" Type="http://schemas.openxmlformats.org/officeDocument/2006/relationships/drawing" Target="../drawings/drawing2.xml" /></Relationships>
</file>

<file path=xl/worksheets/sheet1.xml><?xml version="1.0" encoding="utf-8"?>
<worksheet xmlns:r="http://schemas.openxmlformats.org/officeDocument/2006/relationships" xmlns="http://schemas.openxmlformats.org/spreadsheetml/2006/main">
  <dimension ref="B1:M62"/>
  <sheetViews>
    <sheetView tabSelected="1" workbookViewId="0"/>
  </sheetViews>
  <sheetFormatPr defaultRowHeight="12.75"/>
  <cols>
    <col min="1" max="1" width="3.61328125" style="89" customWidth="1"/>
    <col min="2" max="2" width="5.61328125" style="89" customWidth="1"/>
    <col min="3" max="3" width="7.61328125" style="89" customWidth="1"/>
    <col min="4" max="4" width="26.61328125" style="89" customWidth="1"/>
    <col min="5" max="6" width="7.61328125" style="89" customWidth="1"/>
    <col min="7" max="7" width="26.61328125" style="89" customWidth="1"/>
    <col min="8" max="8" width="7.61328125" style="89" customWidth="1"/>
    <col min="9" max="10" width="10.61328125" style="89" customWidth="1"/>
    <col min="11" max="13" width="26.61328125" style="89" customWidth="1"/>
    <col min="14" max="16384" width="8.8984375" style="89"/>
  </cols>
  <sheetData>
    <row r="1">
      <c r="B1" s="99"/>
    </row>
    <row r="2">
      <c r="B2" s="89" t="s">
        <v>0</v>
      </c>
    </row>
    <row r="3">
      <c r="C3" s="89" t="s">
        <v>1</v>
      </c>
    </row>
    <row r="5">
      <c r="B5" s="84" t="s">
        <v>2</v>
      </c>
      <c r="C5" s="96" t="s">
        <v>3</v>
      </c>
      <c r="D5" s="94"/>
      <c r="E5" s="90"/>
      <c r="F5" s="96" t="s">
        <v>7</v>
      </c>
      <c r="G5" s="94"/>
      <c r="H5" s="90"/>
      <c r="I5" s="84" t="s">
        <v>8</v>
      </c>
      <c r="J5" s="84" t="s">
        <v>9</v>
      </c>
      <c r="K5" s="84" t="s">
        <v>10</v>
      </c>
      <c r="L5" s="84" t="s">
        <v>11</v>
      </c>
      <c r="M5" s="84" t="s">
        <v>12</v>
      </c>
    </row>
    <row r="6">
      <c r="B6" s="84"/>
      <c r="C6" s="84" t="s">
        <v>4</v>
      </c>
      <c r="D6" s="84" t="s">
        <v>5</v>
      </c>
      <c r="E6" s="84" t="s">
        <v>6</v>
      </c>
      <c r="F6" s="84" t="s">
        <v>4</v>
      </c>
      <c r="G6" s="84" t="s">
        <v>5</v>
      </c>
      <c r="H6" s="84" t="s">
        <v>6</v>
      </c>
      <c r="I6" s="84"/>
      <c r="J6" s="84"/>
      <c r="K6" s="84"/>
      <c r="L6" s="84"/>
      <c r="M6" s="84"/>
    </row>
    <row r="7">
      <c r="B7" s="86">
        <v>1</v>
      </c>
      <c r="C7" s="86" t="s">
        <v>169</v>
      </c>
      <c r="D7" s="86" t="s">
        <v>170</v>
      </c>
      <c r="E7" s="86" t="s">
        <v>171</v>
      </c>
      <c r="F7" s="86" t="s">
        <v>172</v>
      </c>
      <c r="G7" s="86" t="s">
        <v>173</v>
      </c>
      <c r="H7" s="86" t="s">
        <v>174</v>
      </c>
      <c r="I7" s="95" t="str">
        <f ca="1" xml:space="preserve"> HYPERLINK("#'N(1)'!B7:K169", "N(1)")</f>
        <v>N(1)</v>
      </c>
      <c r="J7" s="95" t="str">
        <f ca="1" xml:space="preserve"> HYPERLINK("#'P(2)'!B7:K169", "P(2)")</f>
        <v>P(2)</v>
      </c>
      <c r="K7" s="86"/>
      <c r="L7" s="86"/>
      <c r="M7" s="86" t="s">
        <v>175</v>
      </c>
    </row>
    <row r="8">
      <c r="B8" s="86">
        <v>2</v>
      </c>
      <c r="C8" s="86" t="s">
        <v>179</v>
      </c>
      <c r="D8" s="86" t="s">
        <v>180</v>
      </c>
      <c r="E8" s="86" t="s">
        <v>171</v>
      </c>
      <c r="F8" s="86" t="s">
        <v>172</v>
      </c>
      <c r="G8" s="86" t="s">
        <v>173</v>
      </c>
      <c r="H8" s="86" t="s">
        <v>174</v>
      </c>
      <c r="I8" s="95" t="str">
        <f ca="1" xml:space="preserve"> HYPERLINK("#'N(1)'!B171:K333", "N(1)")</f>
        <v>N(1)</v>
      </c>
      <c r="J8" s="95" t="str">
        <f ca="1" xml:space="preserve"> HYPERLINK("#'P(2)'!B171:K333", "P(2)")</f>
        <v>P(2)</v>
      </c>
      <c r="K8" s="86"/>
      <c r="L8" s="86"/>
      <c r="M8" s="86" t="s">
        <v>175</v>
      </c>
    </row>
    <row r="9">
      <c r="B9" s="86">
        <v>3</v>
      </c>
      <c r="C9" s="86" t="s">
        <v>217</v>
      </c>
      <c r="D9" s="86" t="s">
        <v>218</v>
      </c>
      <c r="E9" s="86" t="s">
        <v>171</v>
      </c>
      <c r="F9" s="86" t="s">
        <v>172</v>
      </c>
      <c r="G9" s="86" t="s">
        <v>173</v>
      </c>
      <c r="H9" s="86" t="s">
        <v>174</v>
      </c>
      <c r="I9" s="95" t="str">
        <f ca="1" xml:space="preserve"> HYPERLINK("#'N(1)'!B335:P497", "N(1)")</f>
        <v>N(1)</v>
      </c>
      <c r="J9" s="95" t="str">
        <f ca="1" xml:space="preserve"> HYPERLINK("#'P(2)'!B335:P497", "P(2)")</f>
        <v>P(2)</v>
      </c>
      <c r="K9" s="86"/>
      <c r="L9" s="86"/>
      <c r="M9" s="86" t="s">
        <v>175</v>
      </c>
    </row>
    <row r="10">
      <c r="B10" s="86">
        <v>4</v>
      </c>
      <c r="C10" s="86" t="s">
        <v>238</v>
      </c>
      <c r="D10" s="86" t="s">
        <v>239</v>
      </c>
      <c r="E10" s="86" t="s">
        <v>171</v>
      </c>
      <c r="F10" s="86" t="s">
        <v>172</v>
      </c>
      <c r="G10" s="86" t="s">
        <v>173</v>
      </c>
      <c r="H10" s="86" t="s">
        <v>174</v>
      </c>
      <c r="I10" s="95" t="str">
        <f ca="1" xml:space="preserve"> HYPERLINK("#'N(1)'!B499:Y661", "N(1)")</f>
        <v>N(1)</v>
      </c>
      <c r="J10" s="95" t="str">
        <f ca="1" xml:space="preserve"> HYPERLINK("#'P(2)'!B499:Y661", "P(2)")</f>
        <v>P(2)</v>
      </c>
      <c r="K10" s="86"/>
      <c r="L10" s="86"/>
      <c r="M10" s="86" t="s">
        <v>175</v>
      </c>
    </row>
    <row r="11">
      <c r="B11" s="86">
        <v>5</v>
      </c>
      <c r="C11" s="86" t="s">
        <v>246</v>
      </c>
      <c r="D11" s="86" t="s">
        <v>247</v>
      </c>
      <c r="E11" s="86" t="s">
        <v>171</v>
      </c>
      <c r="F11" s="86" t="s">
        <v>172</v>
      </c>
      <c r="G11" s="86" t="s">
        <v>173</v>
      </c>
      <c r="H11" s="86" t="s">
        <v>174</v>
      </c>
      <c r="I11" s="95" t="str">
        <f ca="1" xml:space="preserve"> HYPERLINK("#'N(1)'!B663:M825", "N(1)")</f>
        <v>N(1)</v>
      </c>
      <c r="J11" s="95" t="str">
        <f ca="1" xml:space="preserve"> HYPERLINK("#'P(2)'!B663:M825", "P(2)")</f>
        <v>P(2)</v>
      </c>
      <c r="K11" s="86"/>
      <c r="L11" s="86"/>
      <c r="M11" s="86" t="s">
        <v>175</v>
      </c>
    </row>
    <row r="12">
      <c r="B12" s="86">
        <v>6</v>
      </c>
      <c r="C12" s="86" t="s">
        <v>256</v>
      </c>
      <c r="D12" s="86" t="s">
        <v>257</v>
      </c>
      <c r="E12" s="86" t="s">
        <v>174</v>
      </c>
      <c r="F12" s="86" t="s">
        <v>172</v>
      </c>
      <c r="G12" s="86" t="s">
        <v>173</v>
      </c>
      <c r="H12" s="86" t="s">
        <v>174</v>
      </c>
      <c r="I12" s="95" t="str">
        <f ca="1" xml:space="preserve"> HYPERLINK("#'N(1)'!B827:O989", "N(1)")</f>
        <v>N(1)</v>
      </c>
      <c r="J12" s="95" t="str">
        <f ca="1" xml:space="preserve"> HYPERLINK("#'P(2)'!B827:O989", "P(2)")</f>
        <v>P(2)</v>
      </c>
      <c r="K12" s="86"/>
      <c r="L12" s="86"/>
      <c r="M12" s="86" t="s">
        <v>175</v>
      </c>
    </row>
    <row r="13">
      <c r="B13" s="86">
        <v>7</v>
      </c>
      <c r="C13" s="86" t="s">
        <v>268</v>
      </c>
      <c r="D13" s="86" t="s">
        <v>269</v>
      </c>
      <c r="E13" s="86" t="s">
        <v>171</v>
      </c>
      <c r="F13" s="86" t="s">
        <v>172</v>
      </c>
      <c r="G13" s="86" t="s">
        <v>173</v>
      </c>
      <c r="H13" s="86" t="s">
        <v>174</v>
      </c>
      <c r="I13" s="95" t="str">
        <f ca="1" xml:space="preserve"> HYPERLINK("#'N(1)'!B991:P1153", "N(1)")</f>
        <v>N(1)</v>
      </c>
      <c r="J13" s="95" t="str">
        <f ca="1" xml:space="preserve"> HYPERLINK("#'P(2)'!B991:P1153", "P(2)")</f>
        <v>P(2)</v>
      </c>
      <c r="K13" s="86" t="s">
        <v>270</v>
      </c>
      <c r="L13" s="86"/>
      <c r="M13" s="86" t="s">
        <v>175</v>
      </c>
    </row>
    <row r="14">
      <c r="B14" s="86">
        <v>8</v>
      </c>
      <c r="C14" s="86" t="s">
        <v>277</v>
      </c>
      <c r="D14" s="86" t="s">
        <v>278</v>
      </c>
      <c r="E14" s="86" t="s">
        <v>171</v>
      </c>
      <c r="F14" s="86" t="s">
        <v>172</v>
      </c>
      <c r="G14" s="86" t="s">
        <v>173</v>
      </c>
      <c r="H14" s="86" t="s">
        <v>174</v>
      </c>
      <c r="I14" s="95" t="str">
        <f ca="1" xml:space="preserve"> HYPERLINK("#'N(1)'!B1155:M1317", "N(1)")</f>
        <v>N(1)</v>
      </c>
      <c r="J14" s="95" t="str">
        <f ca="1" xml:space="preserve"> HYPERLINK("#'P(2)'!B1155:M1317", "P(2)")</f>
        <v>P(2)</v>
      </c>
      <c r="K14" s="86"/>
      <c r="L14" s="86"/>
      <c r="M14" s="86" t="s">
        <v>175</v>
      </c>
    </row>
    <row r="15">
      <c r="B15" s="86">
        <v>9</v>
      </c>
      <c r="C15" s="86" t="s">
        <v>284</v>
      </c>
      <c r="D15" s="86" t="s">
        <v>285</v>
      </c>
      <c r="E15" s="86" t="s">
        <v>171</v>
      </c>
      <c r="F15" s="86" t="s">
        <v>172</v>
      </c>
      <c r="G15" s="86" t="s">
        <v>173</v>
      </c>
      <c r="H15" s="86" t="s">
        <v>174</v>
      </c>
      <c r="I15" s="95" t="str">
        <f ca="1" xml:space="preserve"> HYPERLINK("#'N(1)'!B1319:M1481", "N(1)")</f>
        <v>N(1)</v>
      </c>
      <c r="J15" s="95" t="str">
        <f ca="1" xml:space="preserve"> HYPERLINK("#'P(2)'!B1319:M1481", "P(2)")</f>
        <v>P(2)</v>
      </c>
      <c r="K15" s="86"/>
      <c r="L15" s="86"/>
      <c r="M15" s="86" t="s">
        <v>175</v>
      </c>
    </row>
    <row r="16">
      <c r="B16" s="86">
        <v>10</v>
      </c>
      <c r="C16" s="86" t="s">
        <v>295</v>
      </c>
      <c r="D16" s="86" t="s">
        <v>296</v>
      </c>
      <c r="E16" s="86" t="s">
        <v>171</v>
      </c>
      <c r="F16" s="86" t="s">
        <v>172</v>
      </c>
      <c r="G16" s="86" t="s">
        <v>173</v>
      </c>
      <c r="H16" s="86" t="s">
        <v>174</v>
      </c>
      <c r="I16" s="95" t="str">
        <f ca="1" xml:space="preserve"> HYPERLINK("#'N(1)'!B1483:Q1645", "N(1)")</f>
        <v>N(1)</v>
      </c>
      <c r="J16" s="95" t="str">
        <f ca="1" xml:space="preserve"> HYPERLINK("#'P(2)'!B1483:Q1645", "P(2)")</f>
        <v>P(2)</v>
      </c>
      <c r="K16" s="86"/>
      <c r="L16" s="86"/>
      <c r="M16" s="86" t="s">
        <v>175</v>
      </c>
    </row>
    <row r="17">
      <c r="B17" s="86">
        <v>11</v>
      </c>
      <c r="C17" s="86" t="s">
        <v>306</v>
      </c>
      <c r="D17" s="86" t="s">
        <v>307</v>
      </c>
      <c r="E17" s="86" t="s">
        <v>174</v>
      </c>
      <c r="F17" s="86" t="s">
        <v>172</v>
      </c>
      <c r="G17" s="86" t="s">
        <v>173</v>
      </c>
      <c r="H17" s="86" t="s">
        <v>174</v>
      </c>
      <c r="I17" s="95" t="str">
        <f ca="1" xml:space="preserve"> HYPERLINK("#'N(1)'!B1647:Q1809", "N(1)")</f>
        <v>N(1)</v>
      </c>
      <c r="J17" s="95" t="str">
        <f ca="1" xml:space="preserve"> HYPERLINK("#'P(2)'!B1647:Q1809", "P(2)")</f>
        <v>P(2)</v>
      </c>
      <c r="K17" s="86"/>
      <c r="L17" s="86"/>
      <c r="M17" s="86" t="s">
        <v>175</v>
      </c>
    </row>
    <row r="18">
      <c r="B18" s="86">
        <v>12</v>
      </c>
      <c r="C18" s="86" t="s">
        <v>315</v>
      </c>
      <c r="D18" s="86" t="s">
        <v>316</v>
      </c>
      <c r="E18" s="86" t="s">
        <v>171</v>
      </c>
      <c r="F18" s="86" t="s">
        <v>172</v>
      </c>
      <c r="G18" s="86" t="s">
        <v>173</v>
      </c>
      <c r="H18" s="86" t="s">
        <v>174</v>
      </c>
      <c r="I18" s="95" t="str">
        <f ca="1" xml:space="preserve"> HYPERLINK("#'N(1)'!B1811:O1973", "N(1)")</f>
        <v>N(1)</v>
      </c>
      <c r="J18" s="95" t="str">
        <f ca="1" xml:space="preserve"> HYPERLINK("#'P(2)'!B1811:O1973", "P(2)")</f>
        <v>P(2)</v>
      </c>
      <c r="K18" s="86"/>
      <c r="L18" s="86"/>
      <c r="M18" s="86" t="s">
        <v>175</v>
      </c>
    </row>
    <row r="19">
      <c r="B19" s="86">
        <v>13</v>
      </c>
      <c r="C19" s="86" t="s">
        <v>322</v>
      </c>
      <c r="D19" s="86" t="s">
        <v>323</v>
      </c>
      <c r="E19" s="86" t="s">
        <v>171</v>
      </c>
      <c r="F19" s="86" t="s">
        <v>172</v>
      </c>
      <c r="G19" s="86" t="s">
        <v>173</v>
      </c>
      <c r="H19" s="86" t="s">
        <v>174</v>
      </c>
      <c r="I19" s="95" t="str">
        <f ca="1" xml:space="preserve"> HYPERLINK("#'N(1)'!B1975:M2137", "N(1)")</f>
        <v>N(1)</v>
      </c>
      <c r="J19" s="95" t="str">
        <f ca="1" xml:space="preserve"> HYPERLINK("#'P(2)'!B1975:M2137", "P(2)")</f>
        <v>P(2)</v>
      </c>
      <c r="K19" s="86"/>
      <c r="L19" s="86"/>
      <c r="M19" s="86" t="s">
        <v>175</v>
      </c>
    </row>
    <row r="20">
      <c r="B20" s="86">
        <v>14</v>
      </c>
      <c r="C20" s="86" t="s">
        <v>325</v>
      </c>
      <c r="D20" s="86" t="s">
        <v>20</v>
      </c>
      <c r="E20" s="86" t="s">
        <v>171</v>
      </c>
      <c r="F20" s="86" t="s">
        <v>172</v>
      </c>
      <c r="G20" s="86" t="s">
        <v>173</v>
      </c>
      <c r="H20" s="86" t="s">
        <v>174</v>
      </c>
      <c r="I20" s="95" t="str">
        <f ca="1" xml:space="preserve"> HYPERLINK("#'N(1)'!B2139:O2301", "N(1)")</f>
        <v>N(1)</v>
      </c>
      <c r="J20" s="95" t="str">
        <f ca="1" xml:space="preserve"> HYPERLINK("#'P(2)'!B2139:O2301", "P(2)")</f>
        <v>P(2)</v>
      </c>
      <c r="K20" s="86"/>
      <c r="L20" s="86"/>
      <c r="M20" s="86" t="s">
        <v>175</v>
      </c>
    </row>
    <row r="21">
      <c r="B21" s="86">
        <v>15</v>
      </c>
      <c r="C21" s="86" t="s">
        <v>337</v>
      </c>
      <c r="D21" s="86" t="s">
        <v>338</v>
      </c>
      <c r="E21" s="86" t="s">
        <v>174</v>
      </c>
      <c r="F21" s="86" t="s">
        <v>172</v>
      </c>
      <c r="G21" s="86" t="s">
        <v>173</v>
      </c>
      <c r="H21" s="86" t="s">
        <v>174</v>
      </c>
      <c r="I21" s="95" t="str">
        <f ca="1" xml:space="preserve"> HYPERLINK("#'N(1)'!B2303:R2465", "N(1)")</f>
        <v>N(1)</v>
      </c>
      <c r="J21" s="95" t="str">
        <f ca="1" xml:space="preserve"> HYPERLINK("#'P(2)'!B2303:R2465", "P(2)")</f>
        <v>P(2)</v>
      </c>
      <c r="K21" s="86"/>
      <c r="L21" s="86"/>
      <c r="M21" s="86" t="s">
        <v>175</v>
      </c>
    </row>
    <row r="22">
      <c r="B22" s="86">
        <v>16</v>
      </c>
      <c r="C22" s="86" t="s">
        <v>346</v>
      </c>
      <c r="D22" s="86" t="s">
        <v>347</v>
      </c>
      <c r="E22" s="86" t="s">
        <v>171</v>
      </c>
      <c r="F22" s="86" t="s">
        <v>172</v>
      </c>
      <c r="G22" s="86" t="s">
        <v>173</v>
      </c>
      <c r="H22" s="86" t="s">
        <v>174</v>
      </c>
      <c r="I22" s="95" t="str">
        <f ca="1" xml:space="preserve"> HYPERLINK("#'N(1)'!B2467:N2629", "N(1)")</f>
        <v>N(1)</v>
      </c>
      <c r="J22" s="95" t="str">
        <f ca="1" xml:space="preserve"> HYPERLINK("#'P(2)'!B2467:N2629", "P(2)")</f>
        <v>P(2)</v>
      </c>
      <c r="K22" s="86"/>
      <c r="L22" s="86"/>
      <c r="M22" s="86" t="s">
        <v>175</v>
      </c>
    </row>
    <row r="23">
      <c r="B23" s="86">
        <v>17</v>
      </c>
      <c r="C23" s="86" t="s">
        <v>349</v>
      </c>
      <c r="D23" s="86" t="s">
        <v>29</v>
      </c>
      <c r="E23" s="86" t="s">
        <v>174</v>
      </c>
      <c r="F23" s="86" t="s">
        <v>172</v>
      </c>
      <c r="G23" s="86" t="s">
        <v>173</v>
      </c>
      <c r="H23" s="86" t="s">
        <v>174</v>
      </c>
      <c r="I23" s="95" t="str">
        <f ca="1" xml:space="preserve"> HYPERLINK("#'N(1)'!B2631:V2793", "N(1)")</f>
        <v>N(1)</v>
      </c>
      <c r="J23" s="95" t="str">
        <f ca="1" xml:space="preserve"> HYPERLINK("#'P(2)'!B2631:V2793", "P(2)")</f>
        <v>P(2)</v>
      </c>
      <c r="K23" s="86"/>
      <c r="L23" s="86"/>
      <c r="M23" s="86" t="s">
        <v>175</v>
      </c>
    </row>
    <row r="24">
      <c r="B24" s="86">
        <v>18</v>
      </c>
      <c r="C24" s="86" t="s">
        <v>359</v>
      </c>
      <c r="D24" s="86" t="s">
        <v>360</v>
      </c>
      <c r="E24" s="86" t="s">
        <v>171</v>
      </c>
      <c r="F24" s="86" t="s">
        <v>172</v>
      </c>
      <c r="G24" s="86" t="s">
        <v>173</v>
      </c>
      <c r="H24" s="86" t="s">
        <v>174</v>
      </c>
      <c r="I24" s="95" t="str">
        <f ca="1" xml:space="preserve"> HYPERLINK("#'N(1)'!B2795:Q2957", "N(1)")</f>
        <v>N(1)</v>
      </c>
      <c r="J24" s="95" t="str">
        <f ca="1" xml:space="preserve"> HYPERLINK("#'P(2)'!B2795:Q2957", "P(2)")</f>
        <v>P(2)</v>
      </c>
      <c r="K24" s="86"/>
      <c r="L24" s="86"/>
      <c r="M24" s="86" t="s">
        <v>175</v>
      </c>
    </row>
    <row r="25">
      <c r="B25" s="86">
        <v>19</v>
      </c>
      <c r="C25" s="86" t="s">
        <v>374</v>
      </c>
      <c r="D25" s="86" t="s">
        <v>375</v>
      </c>
      <c r="E25" s="86" t="s">
        <v>174</v>
      </c>
      <c r="F25" s="86" t="s">
        <v>172</v>
      </c>
      <c r="G25" s="86" t="s">
        <v>173</v>
      </c>
      <c r="H25" s="86" t="s">
        <v>174</v>
      </c>
      <c r="I25" s="95" t="str">
        <f ca="1" xml:space="preserve"> HYPERLINK("#'N(1)'!B2959:T3121", "N(1)")</f>
        <v>N(1)</v>
      </c>
      <c r="J25" s="95" t="str">
        <f ca="1" xml:space="preserve"> HYPERLINK("#'P(2)'!B2959:T3121", "P(2)")</f>
        <v>P(2)</v>
      </c>
      <c r="K25" s="86" t="s">
        <v>376</v>
      </c>
      <c r="L25" s="86"/>
      <c r="M25" s="86" t="s">
        <v>175</v>
      </c>
    </row>
    <row r="26">
      <c r="B26" s="86">
        <v>20</v>
      </c>
      <c r="C26" s="86" t="s">
        <v>385</v>
      </c>
      <c r="D26" s="86" t="s">
        <v>386</v>
      </c>
      <c r="E26" s="86" t="s">
        <v>174</v>
      </c>
      <c r="F26" s="86" t="s">
        <v>172</v>
      </c>
      <c r="G26" s="86" t="s">
        <v>173</v>
      </c>
      <c r="H26" s="86" t="s">
        <v>174</v>
      </c>
      <c r="I26" s="95" t="str">
        <f ca="1" xml:space="preserve"> HYPERLINK("#'N(1)'!B3123:Q3285", "N(1)")</f>
        <v>N(1)</v>
      </c>
      <c r="J26" s="95" t="str">
        <f ca="1" xml:space="preserve"> HYPERLINK("#'P(2)'!B3123:Q3285", "P(2)")</f>
        <v>P(2)</v>
      </c>
      <c r="K26" s="86"/>
      <c r="L26" s="86"/>
      <c r="M26" s="86" t="s">
        <v>175</v>
      </c>
    </row>
    <row r="27">
      <c r="B27" s="86">
        <v>21</v>
      </c>
      <c r="C27" s="86" t="s">
        <v>395</v>
      </c>
      <c r="D27" s="86" t="s">
        <v>396</v>
      </c>
      <c r="E27" s="86" t="s">
        <v>171</v>
      </c>
      <c r="F27" s="86" t="s">
        <v>172</v>
      </c>
      <c r="G27" s="86" t="s">
        <v>173</v>
      </c>
      <c r="H27" s="86" t="s">
        <v>174</v>
      </c>
      <c r="I27" s="95" t="str">
        <f ca="1" xml:space="preserve"> HYPERLINK("#'N(1)'!B3287:P3449", "N(1)")</f>
        <v>N(1)</v>
      </c>
      <c r="J27" s="95" t="str">
        <f ca="1" xml:space="preserve"> HYPERLINK("#'P(2)'!B3287:P3449", "P(2)")</f>
        <v>P(2)</v>
      </c>
      <c r="K27" s="86"/>
      <c r="L27" s="86"/>
      <c r="M27" s="86" t="s">
        <v>175</v>
      </c>
    </row>
    <row r="28">
      <c r="B28" s="86">
        <v>22</v>
      </c>
      <c r="C28" s="86" t="s">
        <v>411</v>
      </c>
      <c r="D28" s="86" t="s">
        <v>44</v>
      </c>
      <c r="E28" s="86" t="s">
        <v>171</v>
      </c>
      <c r="F28" s="86" t="s">
        <v>172</v>
      </c>
      <c r="G28" s="86" t="s">
        <v>173</v>
      </c>
      <c r="H28" s="86" t="s">
        <v>174</v>
      </c>
      <c r="I28" s="95" t="str">
        <f ca="1" xml:space="preserve"> HYPERLINK("#'N(1)'!B3451:U3613", "N(1)")</f>
        <v>N(1)</v>
      </c>
      <c r="J28" s="95" t="str">
        <f ca="1" xml:space="preserve"> HYPERLINK("#'P(2)'!B3451:U3613", "P(2)")</f>
        <v>P(2)</v>
      </c>
      <c r="K28" s="86"/>
      <c r="L28" s="86"/>
      <c r="M28" s="86" t="s">
        <v>175</v>
      </c>
    </row>
    <row r="29">
      <c r="B29" s="86">
        <v>23</v>
      </c>
      <c r="C29" s="86" t="s">
        <v>413</v>
      </c>
      <c r="D29" s="86" t="s">
        <v>56</v>
      </c>
      <c r="E29" s="86" t="s">
        <v>171</v>
      </c>
      <c r="F29" s="86" t="s">
        <v>172</v>
      </c>
      <c r="G29" s="86" t="s">
        <v>173</v>
      </c>
      <c r="H29" s="86" t="s">
        <v>174</v>
      </c>
      <c r="I29" s="95" t="str">
        <f ca="1" xml:space="preserve"> HYPERLINK("#'N(1)'!B3615:N3777", "N(1)")</f>
        <v>N(1)</v>
      </c>
      <c r="J29" s="95" t="str">
        <f ca="1" xml:space="preserve"> HYPERLINK("#'P(2)'!B3615:N3777", "P(2)")</f>
        <v>P(2)</v>
      </c>
      <c r="K29" s="86"/>
      <c r="L29" s="86"/>
      <c r="M29" s="86" t="s">
        <v>175</v>
      </c>
    </row>
    <row r="30">
      <c r="B30" s="86">
        <v>24</v>
      </c>
      <c r="C30" s="86" t="s">
        <v>424</v>
      </c>
      <c r="D30" s="86" t="s">
        <v>425</v>
      </c>
      <c r="E30" s="86" t="s">
        <v>174</v>
      </c>
      <c r="F30" s="86" t="s">
        <v>172</v>
      </c>
      <c r="G30" s="86" t="s">
        <v>173</v>
      </c>
      <c r="H30" s="86" t="s">
        <v>174</v>
      </c>
      <c r="I30" s="95" t="str">
        <f ca="1" xml:space="preserve"> HYPERLINK("#'N(1)'!B3779:R3941", "N(1)")</f>
        <v>N(1)</v>
      </c>
      <c r="J30" s="95" t="str">
        <f ca="1" xml:space="preserve"> HYPERLINK("#'P(2)'!B3779:R3941", "P(2)")</f>
        <v>P(2)</v>
      </c>
      <c r="K30" s="86"/>
      <c r="L30" s="86"/>
      <c r="M30" s="86" t="s">
        <v>175</v>
      </c>
    </row>
    <row r="31">
      <c r="B31" s="86">
        <v>25</v>
      </c>
      <c r="C31" s="86" t="s">
        <v>434</v>
      </c>
      <c r="D31" s="86" t="s">
        <v>435</v>
      </c>
      <c r="E31" s="86" t="s">
        <v>171</v>
      </c>
      <c r="F31" s="86" t="s">
        <v>172</v>
      </c>
      <c r="G31" s="86" t="s">
        <v>173</v>
      </c>
      <c r="H31" s="86" t="s">
        <v>174</v>
      </c>
      <c r="I31" s="95" t="str">
        <f ca="1" xml:space="preserve"> HYPERLINK("#'N(1)'!B3943:P4105", "N(1)")</f>
        <v>N(1)</v>
      </c>
      <c r="J31" s="95" t="str">
        <f ca="1" xml:space="preserve"> HYPERLINK("#'P(2)'!B3943:P4105", "P(2)")</f>
        <v>P(2)</v>
      </c>
      <c r="K31" s="86"/>
      <c r="L31" s="86"/>
      <c r="M31" s="86" t="s">
        <v>175</v>
      </c>
    </row>
    <row r="32">
      <c r="B32" s="86">
        <v>26</v>
      </c>
      <c r="C32" s="86" t="s">
        <v>437</v>
      </c>
      <c r="D32" s="86" t="s">
        <v>63</v>
      </c>
      <c r="E32" s="86" t="s">
        <v>171</v>
      </c>
      <c r="F32" s="86" t="s">
        <v>172</v>
      </c>
      <c r="G32" s="86" t="s">
        <v>173</v>
      </c>
      <c r="H32" s="86" t="s">
        <v>174</v>
      </c>
      <c r="I32" s="95" t="str">
        <f ca="1" xml:space="preserve"> HYPERLINK("#'N(1)'!B4107:O4269", "N(1)")</f>
        <v>N(1)</v>
      </c>
      <c r="J32" s="95" t="str">
        <f ca="1" xml:space="preserve"> HYPERLINK("#'P(2)'!B4107:O4269", "P(2)")</f>
        <v>P(2)</v>
      </c>
      <c r="K32" s="86"/>
      <c r="L32" s="86"/>
      <c r="M32" s="86" t="s">
        <v>175</v>
      </c>
    </row>
    <row r="33">
      <c r="B33" s="86">
        <v>27</v>
      </c>
      <c r="C33" s="86" t="s">
        <v>439</v>
      </c>
      <c r="D33" s="86" t="s">
        <v>71</v>
      </c>
      <c r="E33" s="86" t="s">
        <v>171</v>
      </c>
      <c r="F33" s="86" t="s">
        <v>172</v>
      </c>
      <c r="G33" s="86" t="s">
        <v>173</v>
      </c>
      <c r="H33" s="86" t="s">
        <v>174</v>
      </c>
      <c r="I33" s="95" t="str">
        <f ca="1" xml:space="preserve"> HYPERLINK("#'N(1)'!B4271:O4433", "N(1)")</f>
        <v>N(1)</v>
      </c>
      <c r="J33" s="95" t="str">
        <f ca="1" xml:space="preserve"> HYPERLINK("#'P(2)'!B4271:O4433", "P(2)")</f>
        <v>P(2)</v>
      </c>
      <c r="K33" s="86"/>
      <c r="L33" s="86"/>
      <c r="M33" s="86" t="s">
        <v>175</v>
      </c>
    </row>
    <row r="34">
      <c r="B34" s="86">
        <v>28</v>
      </c>
      <c r="C34" s="86" t="s">
        <v>450</v>
      </c>
      <c r="D34" s="86" t="s">
        <v>451</v>
      </c>
      <c r="E34" s="86" t="s">
        <v>171</v>
      </c>
      <c r="F34" s="86" t="s">
        <v>172</v>
      </c>
      <c r="G34" s="86" t="s">
        <v>173</v>
      </c>
      <c r="H34" s="86" t="s">
        <v>174</v>
      </c>
      <c r="I34" s="95" t="str">
        <f ca="1" xml:space="preserve"> HYPERLINK("#'N(1)'!B4435:P4597", "N(1)")</f>
        <v>N(1)</v>
      </c>
      <c r="J34" s="95" t="str">
        <f ca="1" xml:space="preserve"> HYPERLINK("#'P(2)'!B4435:P4597", "P(2)")</f>
        <v>P(2)</v>
      </c>
      <c r="K34" s="86" t="s">
        <v>452</v>
      </c>
      <c r="L34" s="86"/>
      <c r="M34" s="86" t="s">
        <v>175</v>
      </c>
    </row>
    <row r="35">
      <c r="B35" s="86">
        <v>29</v>
      </c>
      <c r="C35" s="86" t="s">
        <v>456</v>
      </c>
      <c r="D35" s="86" t="s">
        <v>457</v>
      </c>
      <c r="E35" s="86" t="s">
        <v>171</v>
      </c>
      <c r="F35" s="86" t="s">
        <v>172</v>
      </c>
      <c r="G35" s="86" t="s">
        <v>173</v>
      </c>
      <c r="H35" s="86" t="s">
        <v>174</v>
      </c>
      <c r="I35" s="95" t="str">
        <f ca="1" xml:space="preserve"> HYPERLINK("#'N(1)'!B4599:J4761", "N(1)")</f>
        <v>N(1)</v>
      </c>
      <c r="J35" s="95" t="str">
        <f ca="1" xml:space="preserve"> HYPERLINK("#'P(2)'!B4599:J4761", "P(2)")</f>
        <v>P(2)</v>
      </c>
      <c r="K35" s="86"/>
      <c r="L35" s="86"/>
      <c r="M35" s="86" t="s">
        <v>175</v>
      </c>
    </row>
    <row r="36">
      <c r="B36" s="86">
        <v>30</v>
      </c>
      <c r="C36" s="86" t="s">
        <v>465</v>
      </c>
      <c r="D36" s="86" t="s">
        <v>466</v>
      </c>
      <c r="E36" s="86" t="s">
        <v>171</v>
      </c>
      <c r="F36" s="86" t="s">
        <v>172</v>
      </c>
      <c r="G36" s="86" t="s">
        <v>173</v>
      </c>
      <c r="H36" s="86" t="s">
        <v>174</v>
      </c>
      <c r="I36" s="95" t="str">
        <f ca="1" xml:space="preserve"> HYPERLINK("#'N(1)'!B4763:N4925", "N(1)")</f>
        <v>N(1)</v>
      </c>
      <c r="J36" s="95" t="str">
        <f ca="1" xml:space="preserve"> HYPERLINK("#'P(2)'!B4763:N4925", "P(2)")</f>
        <v>P(2)</v>
      </c>
      <c r="K36" s="86" t="s">
        <v>467</v>
      </c>
      <c r="L36" s="86"/>
      <c r="M36" s="86" t="s">
        <v>175</v>
      </c>
    </row>
    <row r="37">
      <c r="B37" s="86">
        <v>31</v>
      </c>
      <c r="C37" s="86" t="s">
        <v>475</v>
      </c>
      <c r="D37" s="86" t="s">
        <v>476</v>
      </c>
      <c r="E37" s="86" t="s">
        <v>171</v>
      </c>
      <c r="F37" s="86" t="s">
        <v>172</v>
      </c>
      <c r="G37" s="86" t="s">
        <v>173</v>
      </c>
      <c r="H37" s="86" t="s">
        <v>174</v>
      </c>
      <c r="I37" s="95" t="str">
        <f ca="1" xml:space="preserve"> HYPERLINK("#'N(1)'!B4927:N5089", "N(1)")</f>
        <v>N(1)</v>
      </c>
      <c r="J37" s="95" t="str">
        <f ca="1" xml:space="preserve"> HYPERLINK("#'P(2)'!B4927:N5089", "P(2)")</f>
        <v>P(2)</v>
      </c>
      <c r="K37" s="86" t="s">
        <v>477</v>
      </c>
      <c r="L37" s="86"/>
      <c r="M37" s="86" t="s">
        <v>175</v>
      </c>
    </row>
    <row r="38">
      <c r="B38" s="86">
        <v>32</v>
      </c>
      <c r="C38" s="86" t="s">
        <v>495</v>
      </c>
      <c r="D38" s="86" t="s">
        <v>496</v>
      </c>
      <c r="E38" s="86" t="s">
        <v>174</v>
      </c>
      <c r="F38" s="86" t="s">
        <v>172</v>
      </c>
      <c r="G38" s="86" t="s">
        <v>173</v>
      </c>
      <c r="H38" s="86" t="s">
        <v>174</v>
      </c>
      <c r="I38" s="95" t="str">
        <f ca="1" xml:space="preserve"> HYPERLINK("#'N(1)'!B5091:Y5253", "N(1)")</f>
        <v>N(1)</v>
      </c>
      <c r="J38" s="95" t="str">
        <f ca="1" xml:space="preserve"> HYPERLINK("#'P(2)'!B5091:Y5253", "P(2)")</f>
        <v>P(2)</v>
      </c>
      <c r="K38" s="86"/>
      <c r="L38" s="86"/>
      <c r="M38" s="86" t="s">
        <v>175</v>
      </c>
    </row>
    <row r="39">
      <c r="B39" s="86">
        <v>33</v>
      </c>
      <c r="C39" s="86" t="s">
        <v>504</v>
      </c>
      <c r="D39" s="86" t="s">
        <v>505</v>
      </c>
      <c r="E39" s="86" t="s">
        <v>171</v>
      </c>
      <c r="F39" s="86" t="s">
        <v>172</v>
      </c>
      <c r="G39" s="86" t="s">
        <v>173</v>
      </c>
      <c r="H39" s="86" t="s">
        <v>174</v>
      </c>
      <c r="I39" s="95" t="str">
        <f ca="1" xml:space="preserve"> HYPERLINK("#'N(1)'!B5255:N5417", "N(1)")</f>
        <v>N(1)</v>
      </c>
      <c r="J39" s="95" t="str">
        <f ca="1" xml:space="preserve"> HYPERLINK("#'P(2)'!B5255:N5417", "P(2)")</f>
        <v>P(2)</v>
      </c>
      <c r="K39" s="86"/>
      <c r="L39" s="86"/>
      <c r="M39" s="86" t="s">
        <v>175</v>
      </c>
    </row>
    <row r="40">
      <c r="B40" s="86">
        <v>34</v>
      </c>
      <c r="C40" s="86" t="s">
        <v>515</v>
      </c>
      <c r="D40" s="86" t="s">
        <v>516</v>
      </c>
      <c r="E40" s="86" t="s">
        <v>171</v>
      </c>
      <c r="F40" s="86" t="s">
        <v>172</v>
      </c>
      <c r="G40" s="86" t="s">
        <v>173</v>
      </c>
      <c r="H40" s="86" t="s">
        <v>174</v>
      </c>
      <c r="I40" s="95" t="str">
        <f ca="1" xml:space="preserve"> HYPERLINK("#'N(1)'!B5419:Q5581", "N(1)")</f>
        <v>N(1)</v>
      </c>
      <c r="J40" s="95" t="str">
        <f ca="1" xml:space="preserve"> HYPERLINK("#'P(2)'!B5419:Q5581", "P(2)")</f>
        <v>P(2)</v>
      </c>
      <c r="K40" s="86"/>
      <c r="L40" s="86"/>
      <c r="M40" s="86" t="s">
        <v>175</v>
      </c>
    </row>
    <row r="41">
      <c r="B41" s="86">
        <v>35</v>
      </c>
      <c r="C41" s="86" t="s">
        <v>528</v>
      </c>
      <c r="D41" s="86" t="s">
        <v>529</v>
      </c>
      <c r="E41" s="86" t="s">
        <v>174</v>
      </c>
      <c r="F41" s="86" t="s">
        <v>172</v>
      </c>
      <c r="G41" s="86" t="s">
        <v>173</v>
      </c>
      <c r="H41" s="86" t="s">
        <v>174</v>
      </c>
      <c r="I41" s="95" t="str">
        <f ca="1" xml:space="preserve"> HYPERLINK("#'N(1)'!B5583:S5745", "N(1)")</f>
        <v>N(1)</v>
      </c>
      <c r="J41" s="95" t="str">
        <f ca="1" xml:space="preserve"> HYPERLINK("#'P(2)'!B5583:S5745", "P(2)")</f>
        <v>P(2)</v>
      </c>
      <c r="K41" s="86"/>
      <c r="L41" s="86"/>
      <c r="M41" s="86" t="s">
        <v>175</v>
      </c>
    </row>
    <row r="42">
      <c r="B42" s="86">
        <v>36</v>
      </c>
      <c r="C42" s="86" t="s">
        <v>548</v>
      </c>
      <c r="D42" s="86" t="s">
        <v>549</v>
      </c>
      <c r="E42" s="86" t="s">
        <v>174</v>
      </c>
      <c r="F42" s="86" t="s">
        <v>172</v>
      </c>
      <c r="G42" s="86" t="s">
        <v>173</v>
      </c>
      <c r="H42" s="86" t="s">
        <v>174</v>
      </c>
      <c r="I42" s="95" t="str">
        <f ca="1" xml:space="preserve"> HYPERLINK("#'N(1)'!B5747:Z5909", "N(1)")</f>
        <v>N(1)</v>
      </c>
      <c r="J42" s="95" t="str">
        <f ca="1" xml:space="preserve"> HYPERLINK("#'P(2)'!B5747:Z5909", "P(2)")</f>
        <v>P(2)</v>
      </c>
      <c r="K42" s="86"/>
      <c r="L42" s="86"/>
      <c r="M42" s="86" t="s">
        <v>175</v>
      </c>
    </row>
    <row r="43">
      <c r="B43" s="86">
        <v>37</v>
      </c>
      <c r="C43" s="86" t="s">
        <v>554</v>
      </c>
      <c r="D43" s="86" t="s">
        <v>555</v>
      </c>
      <c r="E43" s="86" t="s">
        <v>171</v>
      </c>
      <c r="F43" s="86" t="s">
        <v>172</v>
      </c>
      <c r="G43" s="86" t="s">
        <v>173</v>
      </c>
      <c r="H43" s="86" t="s">
        <v>174</v>
      </c>
      <c r="I43" s="95" t="str">
        <f ca="1" xml:space="preserve"> HYPERLINK("#'N(1)'!B5911:M6073", "N(1)")</f>
        <v>N(1)</v>
      </c>
      <c r="J43" s="95" t="str">
        <f ca="1" xml:space="preserve"> HYPERLINK("#'P(2)'!B5911:M6073", "P(2)")</f>
        <v>P(2)</v>
      </c>
      <c r="K43" s="86"/>
      <c r="L43" s="86"/>
      <c r="M43" s="86" t="s">
        <v>175</v>
      </c>
    </row>
    <row r="44">
      <c r="B44" s="86">
        <v>38</v>
      </c>
      <c r="C44" s="86" t="s">
        <v>564</v>
      </c>
      <c r="D44" s="86" t="s">
        <v>565</v>
      </c>
      <c r="E44" s="86" t="s">
        <v>174</v>
      </c>
      <c r="F44" s="86" t="s">
        <v>172</v>
      </c>
      <c r="G44" s="86" t="s">
        <v>173</v>
      </c>
      <c r="H44" s="86" t="s">
        <v>174</v>
      </c>
      <c r="I44" s="95" t="str">
        <f ca="1" xml:space="preserve"> HYPERLINK("#'N(1)'!B6075:P6237", "N(1)")</f>
        <v>N(1)</v>
      </c>
      <c r="J44" s="95" t="str">
        <f ca="1" xml:space="preserve"> HYPERLINK("#'P(2)'!B6075:P6237", "P(2)")</f>
        <v>P(2)</v>
      </c>
      <c r="K44" s="86"/>
      <c r="L44" s="86"/>
      <c r="M44" s="86" t="s">
        <v>175</v>
      </c>
    </row>
    <row r="45">
      <c r="B45" s="86">
        <v>39</v>
      </c>
      <c r="C45" s="86" t="s">
        <v>567</v>
      </c>
      <c r="D45" s="86" t="s">
        <v>74</v>
      </c>
      <c r="E45" s="86" t="s">
        <v>174</v>
      </c>
      <c r="F45" s="86" t="s">
        <v>172</v>
      </c>
      <c r="G45" s="86" t="s">
        <v>173</v>
      </c>
      <c r="H45" s="86" t="s">
        <v>174</v>
      </c>
      <c r="I45" s="95" t="str">
        <f ca="1" xml:space="preserve"> HYPERLINK("#'N(1)'!B6239:R6401", "N(1)")</f>
        <v>N(1)</v>
      </c>
      <c r="J45" s="95" t="str">
        <f ca="1" xml:space="preserve"> HYPERLINK("#'P(2)'!B6239:R6401", "P(2)")</f>
        <v>P(2)</v>
      </c>
      <c r="K45" s="86"/>
      <c r="L45" s="86"/>
      <c r="M45" s="86" t="s">
        <v>175</v>
      </c>
    </row>
    <row r="46">
      <c r="B46" s="86">
        <v>40</v>
      </c>
      <c r="C46" s="86" t="s">
        <v>573</v>
      </c>
      <c r="D46" s="86" t="s">
        <v>574</v>
      </c>
      <c r="E46" s="86" t="s">
        <v>171</v>
      </c>
      <c r="F46" s="86" t="s">
        <v>172</v>
      </c>
      <c r="G46" s="86" t="s">
        <v>173</v>
      </c>
      <c r="H46" s="86" t="s">
        <v>174</v>
      </c>
      <c r="I46" s="95" t="str">
        <f ca="1" xml:space="preserve"> HYPERLINK("#'N(1)'!B6403:L6565", "N(1)")</f>
        <v>N(1)</v>
      </c>
      <c r="J46" s="95" t="str">
        <f ca="1" xml:space="preserve"> HYPERLINK("#'P(2)'!B6403:L6565", "P(2)")</f>
        <v>P(2)</v>
      </c>
      <c r="K46" s="86"/>
      <c r="L46" s="86"/>
      <c r="M46" s="86" t="s">
        <v>175</v>
      </c>
    </row>
    <row r="47">
      <c r="B47" s="86">
        <v>41</v>
      </c>
      <c r="C47" s="86" t="s">
        <v>576</v>
      </c>
      <c r="D47" s="86" t="s">
        <v>84</v>
      </c>
      <c r="E47" s="86" t="s">
        <v>171</v>
      </c>
      <c r="F47" s="86" t="s">
        <v>172</v>
      </c>
      <c r="G47" s="86" t="s">
        <v>173</v>
      </c>
      <c r="H47" s="86" t="s">
        <v>174</v>
      </c>
      <c r="I47" s="95" t="str">
        <f ca="1" xml:space="preserve"> HYPERLINK("#'N(1)'!B6567:M6729", "N(1)")</f>
        <v>N(1)</v>
      </c>
      <c r="J47" s="95" t="str">
        <f ca="1" xml:space="preserve"> HYPERLINK("#'P(2)'!B6567:M6729", "P(2)")</f>
        <v>P(2)</v>
      </c>
      <c r="K47" s="86"/>
      <c r="L47" s="86"/>
      <c r="M47" s="86" t="s">
        <v>175</v>
      </c>
    </row>
    <row r="48">
      <c r="B48" s="86">
        <v>42</v>
      </c>
      <c r="C48" s="86" t="s">
        <v>578</v>
      </c>
      <c r="D48" s="86" t="s">
        <v>92</v>
      </c>
      <c r="E48" s="86" t="s">
        <v>174</v>
      </c>
      <c r="F48" s="86" t="s">
        <v>172</v>
      </c>
      <c r="G48" s="86" t="s">
        <v>173</v>
      </c>
      <c r="H48" s="86" t="s">
        <v>174</v>
      </c>
      <c r="I48" s="95" t="str">
        <f ca="1" xml:space="preserve"> HYPERLINK("#'N(1)'!B6731:W6893", "N(1)")</f>
        <v>N(1)</v>
      </c>
      <c r="J48" s="95" t="str">
        <f ca="1" xml:space="preserve"> HYPERLINK("#'P(2)'!B6731:W6893", "P(2)")</f>
        <v>P(2)</v>
      </c>
      <c r="K48" s="86"/>
      <c r="L48" s="86"/>
      <c r="M48" s="86" t="s">
        <v>175</v>
      </c>
    </row>
    <row r="49">
      <c r="B49" s="86">
        <v>43</v>
      </c>
      <c r="C49" s="86" t="s">
        <v>593</v>
      </c>
      <c r="D49" s="86" t="s">
        <v>594</v>
      </c>
      <c r="E49" s="86" t="s">
        <v>174</v>
      </c>
      <c r="F49" s="86" t="s">
        <v>172</v>
      </c>
      <c r="G49" s="86" t="s">
        <v>173</v>
      </c>
      <c r="H49" s="86" t="s">
        <v>174</v>
      </c>
      <c r="I49" s="95" t="str">
        <f ca="1" xml:space="preserve"> HYPERLINK("#'N(1)'!B6895:U7057", "N(1)")</f>
        <v>N(1)</v>
      </c>
      <c r="J49" s="95" t="str">
        <f ca="1" xml:space="preserve"> HYPERLINK("#'P(2)'!B6895:U7057", "P(2)")</f>
        <v>P(2)</v>
      </c>
      <c r="K49" s="86" t="s">
        <v>595</v>
      </c>
      <c r="L49" s="86"/>
      <c r="M49" s="86" t="s">
        <v>175</v>
      </c>
    </row>
    <row r="50">
      <c r="B50" s="86">
        <v>44</v>
      </c>
      <c r="C50" s="86" t="s">
        <v>608</v>
      </c>
      <c r="D50" s="86" t="s">
        <v>609</v>
      </c>
      <c r="E50" s="86" t="s">
        <v>174</v>
      </c>
      <c r="F50" s="86" t="s">
        <v>172</v>
      </c>
      <c r="G50" s="86" t="s">
        <v>173</v>
      </c>
      <c r="H50" s="86" t="s">
        <v>174</v>
      </c>
      <c r="I50" s="95" t="str">
        <f ca="1" xml:space="preserve"> HYPERLINK("#'N(1)'!B7059:T7221", "N(1)")</f>
        <v>N(1)</v>
      </c>
      <c r="J50" s="95" t="str">
        <f ca="1" xml:space="preserve"> HYPERLINK("#'P(2)'!B7059:T7221", "P(2)")</f>
        <v>P(2)</v>
      </c>
      <c r="K50" s="86"/>
      <c r="L50" s="86"/>
      <c r="M50" s="86" t="s">
        <v>175</v>
      </c>
    </row>
    <row r="51">
      <c r="B51" s="86">
        <v>45</v>
      </c>
      <c r="C51" s="86" t="s">
        <v>613</v>
      </c>
      <c r="D51" s="86" t="s">
        <v>614</v>
      </c>
      <c r="E51" s="86" t="s">
        <v>174</v>
      </c>
      <c r="F51" s="86" t="s">
        <v>172</v>
      </c>
      <c r="G51" s="86" t="s">
        <v>173</v>
      </c>
      <c r="H51" s="86" t="s">
        <v>174</v>
      </c>
      <c r="I51" s="95" t="str">
        <f ca="1" xml:space="preserve"> HYPERLINK("#'N(1)'!B7223:T7385", "N(1)")</f>
        <v>N(1)</v>
      </c>
      <c r="J51" s="95" t="str">
        <f ca="1" xml:space="preserve"> HYPERLINK("#'P(2)'!B7223:T7385", "P(2)")</f>
        <v>P(2)</v>
      </c>
      <c r="K51" s="86"/>
      <c r="L51" s="86"/>
      <c r="M51" s="86" t="s">
        <v>175</v>
      </c>
    </row>
    <row r="52">
      <c r="B52" s="86">
        <v>46</v>
      </c>
      <c r="C52" s="86" t="s">
        <v>622</v>
      </c>
      <c r="D52" s="86" t="s">
        <v>107</v>
      </c>
      <c r="E52" s="86" t="s">
        <v>174</v>
      </c>
      <c r="F52" s="86" t="s">
        <v>172</v>
      </c>
      <c r="G52" s="86" t="s">
        <v>173</v>
      </c>
      <c r="H52" s="86" t="s">
        <v>174</v>
      </c>
      <c r="I52" s="95" t="str">
        <f ca="1" xml:space="preserve"> HYPERLINK("#'N(1)'!B7387:S7549", "N(1)")</f>
        <v>N(1)</v>
      </c>
      <c r="J52" s="95" t="str">
        <f ca="1" xml:space="preserve"> HYPERLINK("#'P(2)'!B7387:S7549", "P(2)")</f>
        <v>P(2)</v>
      </c>
      <c r="K52" s="86"/>
      <c r="L52" s="86"/>
      <c r="M52" s="86" t="s">
        <v>175</v>
      </c>
    </row>
    <row r="53">
      <c r="B53" s="86">
        <v>47</v>
      </c>
      <c r="C53" s="86" t="s">
        <v>632</v>
      </c>
      <c r="D53" s="86" t="s">
        <v>633</v>
      </c>
      <c r="E53" s="86" t="s">
        <v>174</v>
      </c>
      <c r="F53" s="86" t="s">
        <v>172</v>
      </c>
      <c r="G53" s="86" t="s">
        <v>173</v>
      </c>
      <c r="H53" s="86" t="s">
        <v>174</v>
      </c>
      <c r="I53" s="95" t="str">
        <f ca="1" xml:space="preserve"> HYPERLINK("#'N(1)'!B7551:P7713", "N(1)")</f>
        <v>N(1)</v>
      </c>
      <c r="J53" s="95" t="str">
        <f ca="1" xml:space="preserve"> HYPERLINK("#'P(2)'!B7551:P7713", "P(2)")</f>
        <v>P(2)</v>
      </c>
      <c r="K53" s="86" t="s">
        <v>634</v>
      </c>
      <c r="L53" s="86"/>
      <c r="M53" s="86" t="s">
        <v>175</v>
      </c>
    </row>
    <row r="54">
      <c r="B54" s="86">
        <v>48</v>
      </c>
      <c r="C54" s="86" t="s">
        <v>636</v>
      </c>
      <c r="D54" s="86" t="s">
        <v>121</v>
      </c>
      <c r="E54" s="86" t="s">
        <v>171</v>
      </c>
      <c r="F54" s="86" t="s">
        <v>172</v>
      </c>
      <c r="G54" s="86" t="s">
        <v>173</v>
      </c>
      <c r="H54" s="86" t="s">
        <v>174</v>
      </c>
      <c r="I54" s="95" t="str">
        <f ca="1" xml:space="preserve"> HYPERLINK("#'N(1)'!B7715:O7877", "N(1)")</f>
        <v>N(1)</v>
      </c>
      <c r="J54" s="95" t="str">
        <f ca="1" xml:space="preserve"> HYPERLINK("#'P(2)'!B7715:O7877", "P(2)")</f>
        <v>P(2)</v>
      </c>
      <c r="K54" s="86"/>
      <c r="L54" s="86"/>
      <c r="M54" s="86" t="s">
        <v>175</v>
      </c>
    </row>
    <row r="55">
      <c r="B55" s="86">
        <v>49</v>
      </c>
      <c r="C55" s="86" t="s">
        <v>638</v>
      </c>
      <c r="D55" s="86" t="s">
        <v>129</v>
      </c>
      <c r="E55" s="86" t="s">
        <v>174</v>
      </c>
      <c r="F55" s="86" t="s">
        <v>172</v>
      </c>
      <c r="G55" s="86" t="s">
        <v>173</v>
      </c>
      <c r="H55" s="86" t="s">
        <v>174</v>
      </c>
      <c r="I55" s="95" t="str">
        <f ca="1" xml:space="preserve"> HYPERLINK("#'N(1)'!B7879:Y8041", "N(1)")</f>
        <v>N(1)</v>
      </c>
      <c r="J55" s="95" t="str">
        <f ca="1" xml:space="preserve"> HYPERLINK("#'P(2)'!B7879:Y8041", "P(2)")</f>
        <v>P(2)</v>
      </c>
      <c r="K55" s="86"/>
      <c r="L55" s="86"/>
      <c r="M55" s="86" t="s">
        <v>175</v>
      </c>
    </row>
    <row r="56">
      <c r="B56" s="86">
        <v>50</v>
      </c>
      <c r="C56" s="86" t="s">
        <v>640</v>
      </c>
      <c r="D56" s="86" t="s">
        <v>146</v>
      </c>
      <c r="E56" s="86" t="s">
        <v>171</v>
      </c>
      <c r="F56" s="86" t="s">
        <v>172</v>
      </c>
      <c r="G56" s="86" t="s">
        <v>173</v>
      </c>
      <c r="H56" s="86" t="s">
        <v>174</v>
      </c>
      <c r="I56" s="95" t="str">
        <f ca="1" xml:space="preserve"> HYPERLINK("#'N(1)'!B8043:N8205", "N(1)")</f>
        <v>N(1)</v>
      </c>
      <c r="J56" s="95" t="str">
        <f ca="1" xml:space="preserve"> HYPERLINK("#'P(2)'!B8043:N8205", "P(2)")</f>
        <v>P(2)</v>
      </c>
      <c r="K56" s="86"/>
      <c r="L56" s="86"/>
      <c r="M56" s="86" t="s">
        <v>175</v>
      </c>
    </row>
    <row r="57">
      <c r="B57" s="86">
        <v>51</v>
      </c>
      <c r="C57" s="86" t="s">
        <v>642</v>
      </c>
      <c r="D57" s="86" t="s">
        <v>153</v>
      </c>
      <c r="E57" s="86" t="s">
        <v>174</v>
      </c>
      <c r="F57" s="86" t="s">
        <v>172</v>
      </c>
      <c r="G57" s="86" t="s">
        <v>173</v>
      </c>
      <c r="H57" s="86" t="s">
        <v>174</v>
      </c>
      <c r="I57" s="95" t="str">
        <f ca="1" xml:space="preserve"> HYPERLINK("#'N(1)'!B8207:W8369", "N(1)")</f>
        <v>N(1)</v>
      </c>
      <c r="J57" s="95" t="str">
        <f ca="1" xml:space="preserve"> HYPERLINK("#'P(2)'!B8207:W8369", "P(2)")</f>
        <v>P(2)</v>
      </c>
      <c r="K57" s="86"/>
      <c r="L57" s="86"/>
      <c r="M57" s="86" t="s">
        <v>175</v>
      </c>
    </row>
    <row r="58">
      <c r="B58" s="86">
        <v>52</v>
      </c>
      <c r="C58" s="86" t="s">
        <v>647</v>
      </c>
      <c r="D58" s="86" t="s">
        <v>648</v>
      </c>
      <c r="E58" s="86" t="s">
        <v>171</v>
      </c>
      <c r="F58" s="86" t="s">
        <v>172</v>
      </c>
      <c r="G58" s="86" t="s">
        <v>173</v>
      </c>
      <c r="H58" s="86" t="s">
        <v>174</v>
      </c>
      <c r="I58" s="95" t="str">
        <f ca="1" xml:space="preserve"> HYPERLINK("#'N(1)'!B8371:L8533", "N(1)")</f>
        <v>N(1)</v>
      </c>
      <c r="J58" s="95" t="str">
        <f ca="1" xml:space="preserve"> HYPERLINK("#'P(2)'!B8371:L8533", "P(2)")</f>
        <v>P(2)</v>
      </c>
      <c r="K58" s="86"/>
      <c r="L58" s="86"/>
      <c r="M58" s="86" t="s">
        <v>175</v>
      </c>
    </row>
    <row r="59">
      <c r="B59" s="86">
        <v>53</v>
      </c>
      <c r="C59" s="86" t="s">
        <v>660</v>
      </c>
      <c r="D59" s="86" t="s">
        <v>661</v>
      </c>
      <c r="E59" s="86" t="s">
        <v>174</v>
      </c>
      <c r="F59" s="86" t="s">
        <v>172</v>
      </c>
      <c r="G59" s="86" t="s">
        <v>173</v>
      </c>
      <c r="H59" s="86" t="s">
        <v>174</v>
      </c>
      <c r="I59" s="95" t="str">
        <f ca="1" xml:space="preserve"> HYPERLINK("#'N(1)'!B8535:T8697", "N(1)")</f>
        <v>N(1)</v>
      </c>
      <c r="J59" s="95" t="str">
        <f ca="1" xml:space="preserve"> HYPERLINK("#'P(2)'!B8535:T8697", "P(2)")</f>
        <v>P(2)</v>
      </c>
      <c r="K59" s="86"/>
      <c r="L59" s="86"/>
      <c r="M59" s="86" t="s">
        <v>175</v>
      </c>
    </row>
    <row r="60">
      <c r="B60" s="86">
        <v>54</v>
      </c>
      <c r="C60" s="86" t="s">
        <v>673</v>
      </c>
      <c r="D60" s="86" t="s">
        <v>674</v>
      </c>
      <c r="E60" s="86" t="s">
        <v>174</v>
      </c>
      <c r="F60" s="86" t="s">
        <v>172</v>
      </c>
      <c r="G60" s="86" t="s">
        <v>173</v>
      </c>
      <c r="H60" s="86" t="s">
        <v>174</v>
      </c>
      <c r="I60" s="95" t="str">
        <f ca="1" xml:space="preserve"> HYPERLINK("#'N(1)'!B8699:S8861", "N(1)")</f>
        <v>N(1)</v>
      </c>
      <c r="J60" s="95" t="str">
        <f ca="1" xml:space="preserve"> HYPERLINK("#'P(2)'!B8699:S8861", "P(2)")</f>
        <v>P(2)</v>
      </c>
      <c r="K60" s="86"/>
      <c r="L60" s="86"/>
      <c r="M60" s="86" t="s">
        <v>175</v>
      </c>
    </row>
    <row r="61">
      <c r="B61" s="86">
        <v>55</v>
      </c>
      <c r="C61" s="86" t="s">
        <v>680</v>
      </c>
      <c r="D61" s="86" t="s">
        <v>681</v>
      </c>
      <c r="E61" s="86" t="s">
        <v>171</v>
      </c>
      <c r="F61" s="86" t="s">
        <v>172</v>
      </c>
      <c r="G61" s="86" t="s">
        <v>173</v>
      </c>
      <c r="H61" s="86" t="s">
        <v>174</v>
      </c>
      <c r="I61" s="95" t="str">
        <f ca="1" xml:space="preserve"> HYPERLINK("#'N(1)'!B8863:J9025", "N(1)")</f>
        <v>N(1)</v>
      </c>
      <c r="J61" s="95" t="str">
        <f ca="1" xml:space="preserve"> HYPERLINK("#'P(2)'!B8863:J9025", "P(2)")</f>
        <v>P(2)</v>
      </c>
      <c r="K61" s="86" t="s">
        <v>682</v>
      </c>
      <c r="L61" s="86"/>
      <c r="M61" s="86" t="s">
        <v>175</v>
      </c>
    </row>
    <row r="62">
      <c r="B62" s="86">
        <v>56</v>
      </c>
      <c r="C62" s="86" t="s">
        <v>687</v>
      </c>
      <c r="D62" s="86" t="s">
        <v>688</v>
      </c>
      <c r="E62" s="86" t="s">
        <v>171</v>
      </c>
      <c r="F62" s="86" t="s">
        <v>172</v>
      </c>
      <c r="G62" s="86" t="s">
        <v>173</v>
      </c>
      <c r="H62" s="86" t="s">
        <v>174</v>
      </c>
      <c r="I62" s="95" t="str">
        <f ca="1" xml:space="preserve"> HYPERLINK("#'N(1)'!B9027:J9189", "N(1)")</f>
        <v>N(1)</v>
      </c>
      <c r="J62" s="95" t="str">
        <f ca="1" xml:space="preserve"> HYPERLINK("#'P(2)'!B9027:J9189", "P(2)")</f>
        <v>P(2)</v>
      </c>
      <c r="K62" s="86" t="s">
        <v>682</v>
      </c>
      <c r="L62" s="86"/>
      <c r="M62" s="86" t="s">
        <v>175</v>
      </c>
    </row>
  </sheetData>
  <mergeCells count="8">
    <mergeCell ref="B5:B6"/>
    <mergeCell ref="I5:I6"/>
    <mergeCell ref="J5:J6"/>
    <mergeCell ref="K5:K6"/>
    <mergeCell ref="L5:L6"/>
    <mergeCell ref="M5:M6"/>
    <mergeCell ref="F5:H5"/>
    <mergeCell ref="C5:E5"/>
  </mergeCells>
  <pageMargins left="0.7" right="0.7" top="0.75" bottom="0.75" header="0.3" footer="0.3"/>
  <pageSetup paperSize="9" scale="63" pageOrder="overThenDown" orientation="landscape"/>
</worksheet>
</file>

<file path=xl/worksheets/sheet2.xml><?xml version="1.0" encoding="utf-8"?>
<worksheet xmlns:r="http://schemas.openxmlformats.org/officeDocument/2006/relationships" xmlns="http://schemas.openxmlformats.org/spreadsheetml/2006/main">
  <dimension ref="B3:Z9189"/>
  <sheetViews>
    <sheetView workbookViewId="0"/>
  </sheetViews>
  <sheetFormatPr defaultRowHeight="12.95"/>
  <cols>
    <col min="1" max="1" width="3.61328125" style="89" customWidth="1"/>
    <col min="2" max="2" width="4.61328125" style="89" customWidth="1"/>
    <col min="3" max="4" width="7.61328125" style="89" customWidth="1"/>
    <col min="5" max="5" width="16.61328125" style="89" customWidth="1"/>
    <col min="6" max="6" width="5.61328125" style="89" customWidth="1"/>
    <col min="7" max="26" width="8.61328125" style="89" customWidth="1"/>
    <col min="27" max="16384" width="8.8984375" style="89"/>
  </cols>
  <sheetData>
    <row r="3">
      <c r="C3" s="89" t="s">
        <v>1</v>
      </c>
    </row>
    <row r="7">
      <c r="B7" s="63" t="str">
        <f ca="1" xml:space="preserve"> HYPERLINK("#'目次'!B7", "[1]")</f>
        <v>[1]</v>
      </c>
      <c r="C7" s="49" t="s">
        <v>13</v>
      </c>
    </row>
    <row r="10">
      <c r="C10" s="49" t="s">
        <v>14</v>
      </c>
    </row>
    <row r="11">
      <c r="D11" s="64"/>
      <c r="E11" s="47"/>
      <c r="F11" s="47"/>
      <c r="G11" s="61" t="s">
        <v>15</v>
      </c>
      <c r="H11" s="66" t="s">
        <v>16</v>
      </c>
      <c r="I11" s="28" t="s">
        <v>17</v>
      </c>
      <c r="J11" s="28" t="s">
        <v>18</v>
      </c>
      <c r="K11" s="58" t="s">
        <v>19</v>
      </c>
    </row>
    <row r="12">
      <c r="D12" s="55"/>
      <c r="E12" s="48"/>
      <c r="F12" s="48"/>
      <c r="G12" s="68"/>
      <c r="H12" s="70"/>
      <c r="I12" s="29"/>
      <c r="J12" s="29"/>
      <c r="K12" s="65"/>
    </row>
    <row r="13">
      <c r="D13" s="56"/>
      <c r="E13" s="60" t="s">
        <v>15</v>
      </c>
      <c r="F13" s="67"/>
      <c r="G13" s="69">
        <v>1093</v>
      </c>
      <c r="H13" s="35">
        <v>0</v>
      </c>
      <c r="I13" s="35">
        <v>0</v>
      </c>
      <c r="J13" s="35">
        <v>0</v>
      </c>
      <c r="K13" s="75">
        <v>1093</v>
      </c>
    </row>
    <row r="14">
      <c r="D14" s="15" t="s">
        <v>20</v>
      </c>
      <c r="E14" s="14" t="s">
        <v>21</v>
      </c>
      <c r="F14" s="16"/>
      <c r="G14" s="26">
        <v>211</v>
      </c>
      <c r="H14" s="37">
        <v>0</v>
      </c>
      <c r="I14" s="6">
        <v>0</v>
      </c>
      <c r="J14" s="6">
        <v>0</v>
      </c>
      <c r="K14" s="39">
        <v>211</v>
      </c>
    </row>
    <row r="15">
      <c r="D15" s="19"/>
      <c r="E15" s="18" t="s">
        <v>22</v>
      </c>
      <c r="F15" s="17"/>
      <c r="G15" s="7">
        <v>539</v>
      </c>
      <c r="H15" s="12">
        <v>0</v>
      </c>
      <c r="I15" s="1">
        <v>0</v>
      </c>
      <c r="J15" s="1">
        <v>0</v>
      </c>
      <c r="K15" s="21">
        <v>539</v>
      </c>
    </row>
    <row r="16">
      <c r="D16" s="19"/>
      <c r="E16" s="18" t="s">
        <v>23</v>
      </c>
      <c r="F16" s="17"/>
      <c r="G16" s="7">
        <v>263</v>
      </c>
      <c r="H16" s="12">
        <v>0</v>
      </c>
      <c r="I16" s="1">
        <v>0</v>
      </c>
      <c r="J16" s="1">
        <v>0</v>
      </c>
      <c r="K16" s="21">
        <v>263</v>
      </c>
    </row>
    <row r="17">
      <c r="D17" s="19"/>
      <c r="E17" s="18" t="s">
        <v>24</v>
      </c>
      <c r="F17" s="17"/>
      <c r="G17" s="7">
        <v>74</v>
      </c>
      <c r="H17" s="12">
        <v>0</v>
      </c>
      <c r="I17" s="1">
        <v>0</v>
      </c>
      <c r="J17" s="1">
        <v>0</v>
      </c>
      <c r="K17" s="21">
        <v>74</v>
      </c>
    </row>
    <row r="18">
      <c r="D18" s="19"/>
      <c r="E18" s="18" t="s">
        <v>25</v>
      </c>
      <c r="F18" s="17"/>
      <c r="G18" s="11">
        <v>6</v>
      </c>
      <c r="H18" s="23">
        <v>0</v>
      </c>
      <c r="I18" s="3">
        <v>0</v>
      </c>
      <c r="J18" s="3">
        <v>0</v>
      </c>
      <c r="K18" s="24">
        <v>6</v>
      </c>
    </row>
    <row r="19">
      <c r="D19" s="19"/>
      <c r="E19" s="18" t="s">
        <v>26</v>
      </c>
      <c r="F19" s="17"/>
      <c r="G19" s="11">
        <v>0</v>
      </c>
      <c r="H19" s="23">
        <v>0</v>
      </c>
      <c r="I19" s="3">
        <v>0</v>
      </c>
      <c r="J19" s="3">
        <v>0</v>
      </c>
      <c r="K19" s="24">
        <v>0</v>
      </c>
    </row>
    <row r="20">
      <c r="D20" s="19"/>
      <c r="E20" s="18" t="s">
        <v>27</v>
      </c>
      <c r="F20" s="17"/>
      <c r="G20" s="7">
        <v>750</v>
      </c>
      <c r="H20" s="12">
        <v>0</v>
      </c>
      <c r="I20" s="1">
        <v>0</v>
      </c>
      <c r="J20" s="1">
        <v>0</v>
      </c>
      <c r="K20" s="21">
        <v>750</v>
      </c>
    </row>
    <row r="21">
      <c r="D21" s="19"/>
      <c r="E21" s="18" t="s">
        <v>28</v>
      </c>
      <c r="F21" s="17"/>
      <c r="G21" s="7">
        <v>80</v>
      </c>
      <c r="H21" s="12">
        <v>0</v>
      </c>
      <c r="I21" s="1">
        <v>0</v>
      </c>
      <c r="J21" s="1">
        <v>0</v>
      </c>
      <c r="K21" s="21">
        <v>80</v>
      </c>
    </row>
    <row r="22">
      <c r="D22" s="15" t="s">
        <v>29</v>
      </c>
      <c r="E22" s="14" t="s">
        <v>30</v>
      </c>
      <c r="F22" s="16"/>
      <c r="G22" s="26">
        <v>823</v>
      </c>
      <c r="H22" s="37">
        <v>0</v>
      </c>
      <c r="I22" s="6">
        <v>0</v>
      </c>
      <c r="J22" s="6">
        <v>0</v>
      </c>
      <c r="K22" s="39">
        <v>823</v>
      </c>
    </row>
    <row r="23">
      <c r="D23" s="19"/>
      <c r="E23" s="18" t="s">
        <v>31</v>
      </c>
      <c r="F23" s="17"/>
      <c r="G23" s="7">
        <v>798</v>
      </c>
      <c r="H23" s="12">
        <v>0</v>
      </c>
      <c r="I23" s="1">
        <v>0</v>
      </c>
      <c r="J23" s="1">
        <v>0</v>
      </c>
      <c r="K23" s="21">
        <v>798</v>
      </c>
    </row>
    <row r="24">
      <c r="D24" s="19"/>
      <c r="E24" s="18" t="s">
        <v>32</v>
      </c>
      <c r="F24" s="17"/>
      <c r="G24" s="7">
        <v>808</v>
      </c>
      <c r="H24" s="12">
        <v>0</v>
      </c>
      <c r="I24" s="1">
        <v>0</v>
      </c>
      <c r="J24" s="1">
        <v>0</v>
      </c>
      <c r="K24" s="21">
        <v>808</v>
      </c>
    </row>
    <row r="25">
      <c r="D25" s="19"/>
      <c r="E25" s="18" t="s">
        <v>33</v>
      </c>
      <c r="F25" s="17"/>
      <c r="G25" s="7">
        <v>206</v>
      </c>
      <c r="H25" s="12">
        <v>0</v>
      </c>
      <c r="I25" s="1">
        <v>0</v>
      </c>
      <c r="J25" s="1">
        <v>0</v>
      </c>
      <c r="K25" s="21">
        <v>206</v>
      </c>
    </row>
    <row r="26">
      <c r="D26" s="19"/>
      <c r="E26" s="18" t="s">
        <v>34</v>
      </c>
      <c r="F26" s="17"/>
      <c r="G26" s="7">
        <v>488</v>
      </c>
      <c r="H26" s="12">
        <v>0</v>
      </c>
      <c r="I26" s="1">
        <v>0</v>
      </c>
      <c r="J26" s="1">
        <v>0</v>
      </c>
      <c r="K26" s="21">
        <v>488</v>
      </c>
    </row>
    <row r="27">
      <c r="D27" s="19"/>
      <c r="E27" s="18" t="s">
        <v>35</v>
      </c>
      <c r="F27" s="17"/>
      <c r="G27" s="7">
        <v>154</v>
      </c>
      <c r="H27" s="12">
        <v>0</v>
      </c>
      <c r="I27" s="1">
        <v>0</v>
      </c>
      <c r="J27" s="1">
        <v>0</v>
      </c>
      <c r="K27" s="21">
        <v>154</v>
      </c>
    </row>
    <row r="28">
      <c r="D28" s="19"/>
      <c r="E28" s="18" t="s">
        <v>36</v>
      </c>
      <c r="F28" s="17"/>
      <c r="G28" s="7">
        <v>871</v>
      </c>
      <c r="H28" s="12">
        <v>0</v>
      </c>
      <c r="I28" s="1">
        <v>0</v>
      </c>
      <c r="J28" s="1">
        <v>0</v>
      </c>
      <c r="K28" s="21">
        <v>871</v>
      </c>
    </row>
    <row r="29">
      <c r="D29" s="19"/>
      <c r="E29" s="18" t="s">
        <v>37</v>
      </c>
      <c r="F29" s="17"/>
      <c r="G29" s="7">
        <v>366</v>
      </c>
      <c r="H29" s="12">
        <v>0</v>
      </c>
      <c r="I29" s="1">
        <v>0</v>
      </c>
      <c r="J29" s="1">
        <v>0</v>
      </c>
      <c r="K29" s="21">
        <v>366</v>
      </c>
    </row>
    <row r="30">
      <c r="D30" s="19"/>
      <c r="E30" s="18" t="s">
        <v>38</v>
      </c>
      <c r="F30" s="17"/>
      <c r="G30" s="7">
        <v>552</v>
      </c>
      <c r="H30" s="12">
        <v>0</v>
      </c>
      <c r="I30" s="1">
        <v>0</v>
      </c>
      <c r="J30" s="1">
        <v>0</v>
      </c>
      <c r="K30" s="21">
        <v>552</v>
      </c>
    </row>
    <row r="31">
      <c r="D31" s="19"/>
      <c r="E31" s="18" t="s">
        <v>39</v>
      </c>
      <c r="F31" s="17"/>
      <c r="G31" s="7">
        <v>514</v>
      </c>
      <c r="H31" s="12">
        <v>0</v>
      </c>
      <c r="I31" s="1">
        <v>0</v>
      </c>
      <c r="J31" s="1">
        <v>0</v>
      </c>
      <c r="K31" s="21">
        <v>514</v>
      </c>
    </row>
    <row r="32">
      <c r="D32" s="19"/>
      <c r="E32" s="18" t="s">
        <v>40</v>
      </c>
      <c r="F32" s="17"/>
      <c r="G32" s="7">
        <v>559</v>
      </c>
      <c r="H32" s="12">
        <v>0</v>
      </c>
      <c r="I32" s="1">
        <v>0</v>
      </c>
      <c r="J32" s="1">
        <v>0</v>
      </c>
      <c r="K32" s="21">
        <v>559</v>
      </c>
    </row>
    <row r="33">
      <c r="D33" s="19"/>
      <c r="E33" s="18" t="s">
        <v>41</v>
      </c>
      <c r="F33" s="17"/>
      <c r="G33" s="7">
        <v>71</v>
      </c>
      <c r="H33" s="12">
        <v>0</v>
      </c>
      <c r="I33" s="1">
        <v>0</v>
      </c>
      <c r="J33" s="1">
        <v>0</v>
      </c>
      <c r="K33" s="21">
        <v>71</v>
      </c>
    </row>
    <row r="34">
      <c r="D34" s="19"/>
      <c r="E34" s="18" t="s">
        <v>42</v>
      </c>
      <c r="F34" s="17"/>
      <c r="G34" s="11">
        <v>11</v>
      </c>
      <c r="H34" s="23">
        <v>0</v>
      </c>
      <c r="I34" s="3">
        <v>0</v>
      </c>
      <c r="J34" s="3">
        <v>0</v>
      </c>
      <c r="K34" s="24">
        <v>11</v>
      </c>
    </row>
    <row r="35">
      <c r="D35" s="19"/>
      <c r="E35" s="18" t="s">
        <v>26</v>
      </c>
      <c r="F35" s="17"/>
      <c r="G35" s="11">
        <v>2</v>
      </c>
      <c r="H35" s="23">
        <v>0</v>
      </c>
      <c r="I35" s="3">
        <v>0</v>
      </c>
      <c r="J35" s="3">
        <v>0</v>
      </c>
      <c r="K35" s="24">
        <v>2</v>
      </c>
    </row>
    <row r="36">
      <c r="D36" s="19"/>
      <c r="E36" s="18" t="s">
        <v>43</v>
      </c>
      <c r="F36" s="17"/>
      <c r="G36" s="7">
        <v>1080</v>
      </c>
      <c r="H36" s="12">
        <v>0</v>
      </c>
      <c r="I36" s="1">
        <v>0</v>
      </c>
      <c r="J36" s="1">
        <v>0</v>
      </c>
      <c r="K36" s="21">
        <v>1080</v>
      </c>
    </row>
    <row r="37">
      <c r="D37" s="15" t="s">
        <v>44</v>
      </c>
      <c r="E37" s="14" t="s">
        <v>45</v>
      </c>
      <c r="F37" s="16"/>
      <c r="G37" s="33">
        <v>3</v>
      </c>
      <c r="H37" s="43">
        <v>0</v>
      </c>
      <c r="I37" s="9">
        <v>0</v>
      </c>
      <c r="J37" s="9">
        <v>0</v>
      </c>
      <c r="K37" s="44">
        <v>3</v>
      </c>
    </row>
    <row r="38">
      <c r="D38" s="19"/>
      <c r="E38" s="18" t="s">
        <v>46</v>
      </c>
      <c r="F38" s="17"/>
      <c r="G38" s="11">
        <v>11</v>
      </c>
      <c r="H38" s="23">
        <v>0</v>
      </c>
      <c r="I38" s="3">
        <v>0</v>
      </c>
      <c r="J38" s="3">
        <v>0</v>
      </c>
      <c r="K38" s="24">
        <v>11</v>
      </c>
    </row>
    <row r="39">
      <c r="D39" s="19"/>
      <c r="E39" s="18" t="s">
        <v>47</v>
      </c>
      <c r="F39" s="17"/>
      <c r="G39" s="11">
        <v>25</v>
      </c>
      <c r="H39" s="23">
        <v>0</v>
      </c>
      <c r="I39" s="3">
        <v>0</v>
      </c>
      <c r="J39" s="3">
        <v>0</v>
      </c>
      <c r="K39" s="24">
        <v>25</v>
      </c>
    </row>
    <row r="40">
      <c r="D40" s="19"/>
      <c r="E40" s="18" t="s">
        <v>48</v>
      </c>
      <c r="F40" s="17"/>
      <c r="G40" s="7">
        <v>160</v>
      </c>
      <c r="H40" s="12">
        <v>0</v>
      </c>
      <c r="I40" s="1">
        <v>0</v>
      </c>
      <c r="J40" s="1">
        <v>0</v>
      </c>
      <c r="K40" s="21">
        <v>160</v>
      </c>
    </row>
    <row r="41">
      <c r="D41" s="19"/>
      <c r="E41" s="18" t="s">
        <v>49</v>
      </c>
      <c r="F41" s="17"/>
      <c r="G41" s="7">
        <v>166</v>
      </c>
      <c r="H41" s="12">
        <v>0</v>
      </c>
      <c r="I41" s="1">
        <v>0</v>
      </c>
      <c r="J41" s="1">
        <v>0</v>
      </c>
      <c r="K41" s="21">
        <v>166</v>
      </c>
    </row>
    <row r="42">
      <c r="D42" s="19"/>
      <c r="E42" s="18" t="s">
        <v>50</v>
      </c>
      <c r="F42" s="17"/>
      <c r="G42" s="7">
        <v>129</v>
      </c>
      <c r="H42" s="12">
        <v>0</v>
      </c>
      <c r="I42" s="1">
        <v>0</v>
      </c>
      <c r="J42" s="1">
        <v>0</v>
      </c>
      <c r="K42" s="21">
        <v>129</v>
      </c>
    </row>
    <row r="43">
      <c r="D43" s="19"/>
      <c r="E43" s="18" t="s">
        <v>51</v>
      </c>
      <c r="F43" s="17"/>
      <c r="G43" s="7">
        <v>124</v>
      </c>
      <c r="H43" s="12">
        <v>0</v>
      </c>
      <c r="I43" s="1">
        <v>0</v>
      </c>
      <c r="J43" s="1">
        <v>0</v>
      </c>
      <c r="K43" s="21">
        <v>124</v>
      </c>
    </row>
    <row r="44">
      <c r="D44" s="19"/>
      <c r="E44" s="18" t="s">
        <v>52</v>
      </c>
      <c r="F44" s="17"/>
      <c r="G44" s="7">
        <v>114</v>
      </c>
      <c r="H44" s="12">
        <v>0</v>
      </c>
      <c r="I44" s="1">
        <v>0</v>
      </c>
      <c r="J44" s="1">
        <v>0</v>
      </c>
      <c r="K44" s="21">
        <v>114</v>
      </c>
    </row>
    <row r="45">
      <c r="D45" s="19"/>
      <c r="E45" s="18" t="s">
        <v>53</v>
      </c>
      <c r="F45" s="17"/>
      <c r="G45" s="7">
        <v>95</v>
      </c>
      <c r="H45" s="12">
        <v>0</v>
      </c>
      <c r="I45" s="1">
        <v>0</v>
      </c>
      <c r="J45" s="1">
        <v>0</v>
      </c>
      <c r="K45" s="21">
        <v>95</v>
      </c>
    </row>
    <row r="46">
      <c r="D46" s="19"/>
      <c r="E46" s="18" t="s">
        <v>54</v>
      </c>
      <c r="F46" s="17"/>
      <c r="G46" s="7">
        <v>253</v>
      </c>
      <c r="H46" s="12">
        <v>0</v>
      </c>
      <c r="I46" s="1">
        <v>0</v>
      </c>
      <c r="J46" s="1">
        <v>0</v>
      </c>
      <c r="K46" s="21">
        <v>253</v>
      </c>
    </row>
    <row r="47">
      <c r="D47" s="19"/>
      <c r="E47" s="18" t="s">
        <v>55</v>
      </c>
      <c r="F47" s="17"/>
      <c r="G47" s="11">
        <v>1</v>
      </c>
      <c r="H47" s="23">
        <v>0</v>
      </c>
      <c r="I47" s="3">
        <v>0</v>
      </c>
      <c r="J47" s="3">
        <v>0</v>
      </c>
      <c r="K47" s="24">
        <v>1</v>
      </c>
    </row>
    <row r="48">
      <c r="D48" s="19"/>
      <c r="E48" s="18" t="s">
        <v>26</v>
      </c>
      <c r="F48" s="17"/>
      <c r="G48" s="11">
        <v>12</v>
      </c>
      <c r="H48" s="23">
        <v>0</v>
      </c>
      <c r="I48" s="3">
        <v>0</v>
      </c>
      <c r="J48" s="3">
        <v>0</v>
      </c>
      <c r="K48" s="24">
        <v>12</v>
      </c>
    </row>
    <row r="49">
      <c r="D49" s="15" t="s">
        <v>56</v>
      </c>
      <c r="E49" s="14" t="s">
        <v>57</v>
      </c>
      <c r="F49" s="16"/>
      <c r="G49" s="33">
        <v>15</v>
      </c>
      <c r="H49" s="43">
        <v>0</v>
      </c>
      <c r="I49" s="9">
        <v>0</v>
      </c>
      <c r="J49" s="9">
        <v>0</v>
      </c>
      <c r="K49" s="44">
        <v>15</v>
      </c>
    </row>
    <row r="50">
      <c r="D50" s="19"/>
      <c r="E50" s="18" t="s">
        <v>58</v>
      </c>
      <c r="F50" s="17"/>
      <c r="G50" s="7">
        <v>111</v>
      </c>
      <c r="H50" s="12">
        <v>0</v>
      </c>
      <c r="I50" s="1">
        <v>0</v>
      </c>
      <c r="J50" s="1">
        <v>0</v>
      </c>
      <c r="K50" s="21">
        <v>111</v>
      </c>
    </row>
    <row r="51">
      <c r="D51" s="19"/>
      <c r="E51" s="18" t="s">
        <v>59</v>
      </c>
      <c r="F51" s="17"/>
      <c r="G51" s="7">
        <v>404</v>
      </c>
      <c r="H51" s="12">
        <v>0</v>
      </c>
      <c r="I51" s="1">
        <v>0</v>
      </c>
      <c r="J51" s="1">
        <v>0</v>
      </c>
      <c r="K51" s="21">
        <v>404</v>
      </c>
    </row>
    <row r="52">
      <c r="D52" s="19"/>
      <c r="E52" s="18" t="s">
        <v>60</v>
      </c>
      <c r="F52" s="17"/>
      <c r="G52" s="7">
        <v>562</v>
      </c>
      <c r="H52" s="12">
        <v>0</v>
      </c>
      <c r="I52" s="1">
        <v>0</v>
      </c>
      <c r="J52" s="1">
        <v>0</v>
      </c>
      <c r="K52" s="21">
        <v>562</v>
      </c>
    </row>
    <row r="53">
      <c r="D53" s="19"/>
      <c r="E53" s="18" t="s">
        <v>26</v>
      </c>
      <c r="F53" s="17"/>
      <c r="G53" s="11">
        <v>1</v>
      </c>
      <c r="H53" s="23">
        <v>0</v>
      </c>
      <c r="I53" s="3">
        <v>0</v>
      </c>
      <c r="J53" s="3">
        <v>0</v>
      </c>
      <c r="K53" s="24">
        <v>1</v>
      </c>
    </row>
    <row r="54">
      <c r="D54" s="19"/>
      <c r="E54" s="18" t="s">
        <v>61</v>
      </c>
      <c r="F54" s="17"/>
      <c r="G54" s="7">
        <v>126</v>
      </c>
      <c r="H54" s="12">
        <v>0</v>
      </c>
      <c r="I54" s="1">
        <v>0</v>
      </c>
      <c r="J54" s="1">
        <v>0</v>
      </c>
      <c r="K54" s="21">
        <v>126</v>
      </c>
    </row>
    <row r="55">
      <c r="D55" s="19"/>
      <c r="E55" s="18" t="s">
        <v>62</v>
      </c>
      <c r="F55" s="17"/>
      <c r="G55" s="7">
        <v>966</v>
      </c>
      <c r="H55" s="12">
        <v>0</v>
      </c>
      <c r="I55" s="1">
        <v>0</v>
      </c>
      <c r="J55" s="1">
        <v>0</v>
      </c>
      <c r="K55" s="21">
        <v>966</v>
      </c>
    </row>
    <row r="56">
      <c r="D56" s="15" t="s">
        <v>63</v>
      </c>
      <c r="E56" s="14" t="s">
        <v>64</v>
      </c>
      <c r="F56" s="16"/>
      <c r="G56" s="33">
        <v>17</v>
      </c>
      <c r="H56" s="43">
        <v>0</v>
      </c>
      <c r="I56" s="9">
        <v>0</v>
      </c>
      <c r="J56" s="9">
        <v>0</v>
      </c>
      <c r="K56" s="44">
        <v>17</v>
      </c>
    </row>
    <row r="57">
      <c r="D57" s="19"/>
      <c r="E57" s="18" t="s">
        <v>65</v>
      </c>
      <c r="F57" s="17"/>
      <c r="G57" s="11">
        <v>38</v>
      </c>
      <c r="H57" s="23">
        <v>0</v>
      </c>
      <c r="I57" s="3">
        <v>0</v>
      </c>
      <c r="J57" s="3">
        <v>0</v>
      </c>
      <c r="K57" s="24">
        <v>38</v>
      </c>
    </row>
    <row r="58">
      <c r="D58" s="19"/>
      <c r="E58" s="18" t="s">
        <v>66</v>
      </c>
      <c r="F58" s="17"/>
      <c r="G58" s="11">
        <v>14</v>
      </c>
      <c r="H58" s="23">
        <v>0</v>
      </c>
      <c r="I58" s="3">
        <v>0</v>
      </c>
      <c r="J58" s="3">
        <v>0</v>
      </c>
      <c r="K58" s="24">
        <v>14</v>
      </c>
    </row>
    <row r="59">
      <c r="D59" s="19"/>
      <c r="E59" s="18" t="s">
        <v>67</v>
      </c>
      <c r="F59" s="17"/>
      <c r="G59" s="7">
        <v>95</v>
      </c>
      <c r="H59" s="12">
        <v>0</v>
      </c>
      <c r="I59" s="1">
        <v>0</v>
      </c>
      <c r="J59" s="1">
        <v>0</v>
      </c>
      <c r="K59" s="21">
        <v>95</v>
      </c>
    </row>
    <row r="60">
      <c r="D60" s="19"/>
      <c r="E60" s="18" t="s">
        <v>68</v>
      </c>
      <c r="F60" s="17"/>
      <c r="G60" s="7">
        <v>81</v>
      </c>
      <c r="H60" s="12">
        <v>0</v>
      </c>
      <c r="I60" s="1">
        <v>0</v>
      </c>
      <c r="J60" s="1">
        <v>0</v>
      </c>
      <c r="K60" s="21">
        <v>81</v>
      </c>
    </row>
    <row r="61">
      <c r="D61" s="19"/>
      <c r="E61" s="18" t="s">
        <v>69</v>
      </c>
      <c r="F61" s="17"/>
      <c r="G61" s="7">
        <v>844</v>
      </c>
      <c r="H61" s="12">
        <v>0</v>
      </c>
      <c r="I61" s="1">
        <v>0</v>
      </c>
      <c r="J61" s="1">
        <v>0</v>
      </c>
      <c r="K61" s="21">
        <v>844</v>
      </c>
    </row>
    <row r="62">
      <c r="D62" s="19"/>
      <c r="E62" s="18" t="s">
        <v>26</v>
      </c>
      <c r="F62" s="17"/>
      <c r="G62" s="11">
        <v>4</v>
      </c>
      <c r="H62" s="23">
        <v>0</v>
      </c>
      <c r="I62" s="3">
        <v>0</v>
      </c>
      <c r="J62" s="3">
        <v>0</v>
      </c>
      <c r="K62" s="24">
        <v>4</v>
      </c>
    </row>
    <row r="63">
      <c r="D63" s="19"/>
      <c r="E63" s="18" t="s">
        <v>70</v>
      </c>
      <c r="F63" s="17"/>
      <c r="G63" s="7">
        <v>245</v>
      </c>
      <c r="H63" s="12">
        <v>0</v>
      </c>
      <c r="I63" s="1">
        <v>0</v>
      </c>
      <c r="J63" s="1">
        <v>0</v>
      </c>
      <c r="K63" s="21">
        <v>245</v>
      </c>
    </row>
    <row r="64">
      <c r="D64" s="15" t="s">
        <v>71</v>
      </c>
      <c r="E64" s="14" t="s">
        <v>64</v>
      </c>
      <c r="F64" s="16"/>
      <c r="G64" s="33">
        <v>15</v>
      </c>
      <c r="H64" s="43">
        <v>0</v>
      </c>
      <c r="I64" s="9">
        <v>0</v>
      </c>
      <c r="J64" s="9">
        <v>0</v>
      </c>
      <c r="K64" s="44">
        <v>15</v>
      </c>
    </row>
    <row r="65">
      <c r="D65" s="19"/>
      <c r="E65" s="18" t="s">
        <v>65</v>
      </c>
      <c r="F65" s="17"/>
      <c r="G65" s="7">
        <v>58</v>
      </c>
      <c r="H65" s="12">
        <v>0</v>
      </c>
      <c r="I65" s="1">
        <v>0</v>
      </c>
      <c r="J65" s="1">
        <v>0</v>
      </c>
      <c r="K65" s="21">
        <v>58</v>
      </c>
    </row>
    <row r="66">
      <c r="D66" s="19"/>
      <c r="E66" s="18" t="s">
        <v>66</v>
      </c>
      <c r="F66" s="17"/>
      <c r="G66" s="7">
        <v>113</v>
      </c>
      <c r="H66" s="12">
        <v>0</v>
      </c>
      <c r="I66" s="1">
        <v>0</v>
      </c>
      <c r="J66" s="1">
        <v>0</v>
      </c>
      <c r="K66" s="21">
        <v>113</v>
      </c>
    </row>
    <row r="67">
      <c r="D67" s="19"/>
      <c r="E67" s="18" t="s">
        <v>67</v>
      </c>
      <c r="F67" s="17"/>
      <c r="G67" s="7">
        <v>837</v>
      </c>
      <c r="H67" s="12">
        <v>0</v>
      </c>
      <c r="I67" s="1">
        <v>0</v>
      </c>
      <c r="J67" s="1">
        <v>0</v>
      </c>
      <c r="K67" s="21">
        <v>837</v>
      </c>
    </row>
    <row r="68">
      <c r="D68" s="19"/>
      <c r="E68" s="18" t="s">
        <v>68</v>
      </c>
      <c r="F68" s="17"/>
      <c r="G68" s="7">
        <v>61</v>
      </c>
      <c r="H68" s="12">
        <v>0</v>
      </c>
      <c r="I68" s="1">
        <v>0</v>
      </c>
      <c r="J68" s="1">
        <v>0</v>
      </c>
      <c r="K68" s="21">
        <v>61</v>
      </c>
    </row>
    <row r="69">
      <c r="D69" s="19"/>
      <c r="E69" s="18" t="s">
        <v>72</v>
      </c>
      <c r="F69" s="17"/>
      <c r="G69" s="11">
        <v>5</v>
      </c>
      <c r="H69" s="23">
        <v>0</v>
      </c>
      <c r="I69" s="3">
        <v>0</v>
      </c>
      <c r="J69" s="3">
        <v>0</v>
      </c>
      <c r="K69" s="24">
        <v>5</v>
      </c>
    </row>
    <row r="70">
      <c r="D70" s="19"/>
      <c r="E70" s="18" t="s">
        <v>26</v>
      </c>
      <c r="F70" s="17"/>
      <c r="G70" s="11">
        <v>4</v>
      </c>
      <c r="H70" s="23">
        <v>0</v>
      </c>
      <c r="I70" s="3">
        <v>0</v>
      </c>
      <c r="J70" s="3">
        <v>0</v>
      </c>
      <c r="K70" s="24">
        <v>4</v>
      </c>
    </row>
    <row r="71">
      <c r="D71" s="19"/>
      <c r="E71" s="18" t="s">
        <v>73</v>
      </c>
      <c r="F71" s="17"/>
      <c r="G71" s="7">
        <v>1084</v>
      </c>
      <c r="H71" s="12">
        <v>0</v>
      </c>
      <c r="I71" s="1">
        <v>0</v>
      </c>
      <c r="J71" s="1">
        <v>0</v>
      </c>
      <c r="K71" s="21">
        <v>1084</v>
      </c>
    </row>
    <row r="72">
      <c r="D72" s="15" t="s">
        <v>74</v>
      </c>
      <c r="E72" s="14" t="s">
        <v>75</v>
      </c>
      <c r="F72" s="16"/>
      <c r="G72" s="26">
        <v>315</v>
      </c>
      <c r="H72" s="37">
        <v>0</v>
      </c>
      <c r="I72" s="6">
        <v>0</v>
      </c>
      <c r="J72" s="6">
        <v>0</v>
      </c>
      <c r="K72" s="39">
        <v>315</v>
      </c>
    </row>
    <row r="73">
      <c r="D73" s="19"/>
      <c r="E73" s="18" t="s">
        <v>76</v>
      </c>
      <c r="F73" s="17"/>
      <c r="G73" s="7">
        <v>78</v>
      </c>
      <c r="H73" s="12">
        <v>0</v>
      </c>
      <c r="I73" s="1">
        <v>0</v>
      </c>
      <c r="J73" s="1">
        <v>0</v>
      </c>
      <c r="K73" s="21">
        <v>78</v>
      </c>
    </row>
    <row r="74">
      <c r="D74" s="19"/>
      <c r="E74" s="18" t="s">
        <v>77</v>
      </c>
      <c r="F74" s="17"/>
      <c r="G74" s="7">
        <v>297</v>
      </c>
      <c r="H74" s="12">
        <v>0</v>
      </c>
      <c r="I74" s="1">
        <v>0</v>
      </c>
      <c r="J74" s="1">
        <v>0</v>
      </c>
      <c r="K74" s="21">
        <v>297</v>
      </c>
    </row>
    <row r="75">
      <c r="D75" s="19"/>
      <c r="E75" s="18" t="s">
        <v>78</v>
      </c>
      <c r="F75" s="17"/>
      <c r="G75" s="11">
        <v>12</v>
      </c>
      <c r="H75" s="23">
        <v>0</v>
      </c>
      <c r="I75" s="3">
        <v>0</v>
      </c>
      <c r="J75" s="3">
        <v>0</v>
      </c>
      <c r="K75" s="24">
        <v>12</v>
      </c>
    </row>
    <row r="76">
      <c r="D76" s="19"/>
      <c r="E76" s="18" t="s">
        <v>79</v>
      </c>
      <c r="F76" s="17"/>
      <c r="G76" s="7">
        <v>116</v>
      </c>
      <c r="H76" s="12">
        <v>0</v>
      </c>
      <c r="I76" s="1">
        <v>0</v>
      </c>
      <c r="J76" s="1">
        <v>0</v>
      </c>
      <c r="K76" s="21">
        <v>116</v>
      </c>
    </row>
    <row r="77">
      <c r="D77" s="19"/>
      <c r="E77" s="18" t="s">
        <v>80</v>
      </c>
      <c r="F77" s="17"/>
      <c r="G77" s="7">
        <v>175</v>
      </c>
      <c r="H77" s="12">
        <v>0</v>
      </c>
      <c r="I77" s="1">
        <v>0</v>
      </c>
      <c r="J77" s="1">
        <v>0</v>
      </c>
      <c r="K77" s="21">
        <v>175</v>
      </c>
    </row>
    <row r="78">
      <c r="D78" s="19"/>
      <c r="E78" s="18" t="s">
        <v>81</v>
      </c>
      <c r="F78" s="17"/>
      <c r="G78" s="7">
        <v>908</v>
      </c>
      <c r="H78" s="12">
        <v>0</v>
      </c>
      <c r="I78" s="1">
        <v>0</v>
      </c>
      <c r="J78" s="1">
        <v>0</v>
      </c>
      <c r="K78" s="21">
        <v>908</v>
      </c>
    </row>
    <row r="79">
      <c r="D79" s="19"/>
      <c r="E79" s="18" t="s">
        <v>41</v>
      </c>
      <c r="F79" s="17"/>
      <c r="G79" s="11">
        <v>26</v>
      </c>
      <c r="H79" s="23">
        <v>0</v>
      </c>
      <c r="I79" s="3">
        <v>0</v>
      </c>
      <c r="J79" s="3">
        <v>0</v>
      </c>
      <c r="K79" s="24">
        <v>26</v>
      </c>
    </row>
    <row r="80">
      <c r="D80" s="19"/>
      <c r="E80" s="18" t="s">
        <v>82</v>
      </c>
      <c r="F80" s="17"/>
      <c r="G80" s="7">
        <v>96</v>
      </c>
      <c r="H80" s="12">
        <v>0</v>
      </c>
      <c r="I80" s="1">
        <v>0</v>
      </c>
      <c r="J80" s="1">
        <v>0</v>
      </c>
      <c r="K80" s="21">
        <v>96</v>
      </c>
    </row>
    <row r="81">
      <c r="D81" s="19"/>
      <c r="E81" s="18" t="s">
        <v>26</v>
      </c>
      <c r="F81" s="17"/>
      <c r="G81" s="11">
        <v>0</v>
      </c>
      <c r="H81" s="23">
        <v>0</v>
      </c>
      <c r="I81" s="3">
        <v>0</v>
      </c>
      <c r="J81" s="3">
        <v>0</v>
      </c>
      <c r="K81" s="24">
        <v>0</v>
      </c>
    </row>
    <row r="82">
      <c r="D82" s="19"/>
      <c r="E82" s="18" t="s">
        <v>83</v>
      </c>
      <c r="F82" s="17"/>
      <c r="G82" s="7">
        <v>997</v>
      </c>
      <c r="H82" s="12">
        <v>0</v>
      </c>
      <c r="I82" s="1">
        <v>0</v>
      </c>
      <c r="J82" s="1">
        <v>0</v>
      </c>
      <c r="K82" s="21">
        <v>997</v>
      </c>
    </row>
    <row r="83">
      <c r="D83" s="15" t="s">
        <v>84</v>
      </c>
      <c r="E83" s="14" t="s">
        <v>85</v>
      </c>
      <c r="F83" s="16"/>
      <c r="G83" s="26">
        <v>394</v>
      </c>
      <c r="H83" s="37">
        <v>0</v>
      </c>
      <c r="I83" s="6">
        <v>0</v>
      </c>
      <c r="J83" s="6">
        <v>0</v>
      </c>
      <c r="K83" s="39">
        <v>394</v>
      </c>
    </row>
    <row r="84">
      <c r="D84" s="19"/>
      <c r="E84" s="18" t="s">
        <v>86</v>
      </c>
      <c r="F84" s="17"/>
      <c r="G84" s="7">
        <v>401</v>
      </c>
      <c r="H84" s="12">
        <v>0</v>
      </c>
      <c r="I84" s="1">
        <v>0</v>
      </c>
      <c r="J84" s="1">
        <v>0</v>
      </c>
      <c r="K84" s="21">
        <v>401</v>
      </c>
    </row>
    <row r="85">
      <c r="D85" s="19"/>
      <c r="E85" s="18" t="s">
        <v>87</v>
      </c>
      <c r="F85" s="17"/>
      <c r="G85" s="7">
        <v>247</v>
      </c>
      <c r="H85" s="12">
        <v>0</v>
      </c>
      <c r="I85" s="1">
        <v>0</v>
      </c>
      <c r="J85" s="1">
        <v>0</v>
      </c>
      <c r="K85" s="21">
        <v>247</v>
      </c>
    </row>
    <row r="86">
      <c r="D86" s="19"/>
      <c r="E86" s="18" t="s">
        <v>88</v>
      </c>
      <c r="F86" s="17"/>
      <c r="G86" s="11">
        <v>46</v>
      </c>
      <c r="H86" s="23">
        <v>0</v>
      </c>
      <c r="I86" s="3">
        <v>0</v>
      </c>
      <c r="J86" s="3">
        <v>0</v>
      </c>
      <c r="K86" s="24">
        <v>46</v>
      </c>
    </row>
    <row r="87">
      <c r="D87" s="19"/>
      <c r="E87" s="18" t="s">
        <v>89</v>
      </c>
      <c r="F87" s="17"/>
      <c r="G87" s="11">
        <v>5</v>
      </c>
      <c r="H87" s="23">
        <v>0</v>
      </c>
      <c r="I87" s="3">
        <v>0</v>
      </c>
      <c r="J87" s="3">
        <v>0</v>
      </c>
      <c r="K87" s="24">
        <v>5</v>
      </c>
    </row>
    <row r="88">
      <c r="D88" s="19"/>
      <c r="E88" s="18" t="s">
        <v>26</v>
      </c>
      <c r="F88" s="17"/>
      <c r="G88" s="11">
        <v>0</v>
      </c>
      <c r="H88" s="23">
        <v>0</v>
      </c>
      <c r="I88" s="3">
        <v>0</v>
      </c>
      <c r="J88" s="3">
        <v>0</v>
      </c>
      <c r="K88" s="24">
        <v>0</v>
      </c>
    </row>
    <row r="89">
      <c r="D89" s="19"/>
      <c r="E89" s="18" t="s">
        <v>90</v>
      </c>
      <c r="F89" s="17"/>
      <c r="G89" s="7">
        <v>795</v>
      </c>
      <c r="H89" s="12">
        <v>0</v>
      </c>
      <c r="I89" s="1">
        <v>0</v>
      </c>
      <c r="J89" s="1">
        <v>0</v>
      </c>
      <c r="K89" s="21">
        <v>795</v>
      </c>
    </row>
    <row r="90">
      <c r="D90" s="19"/>
      <c r="E90" s="18" t="s">
        <v>91</v>
      </c>
      <c r="F90" s="17"/>
      <c r="G90" s="7">
        <v>298</v>
      </c>
      <c r="H90" s="12">
        <v>0</v>
      </c>
      <c r="I90" s="1">
        <v>0</v>
      </c>
      <c r="J90" s="1">
        <v>0</v>
      </c>
      <c r="K90" s="21">
        <v>298</v>
      </c>
    </row>
    <row r="91">
      <c r="D91" s="15" t="s">
        <v>92</v>
      </c>
      <c r="E91" s="14" t="s">
        <v>93</v>
      </c>
      <c r="F91" s="16"/>
      <c r="G91" s="33">
        <v>46</v>
      </c>
      <c r="H91" s="43">
        <v>0</v>
      </c>
      <c r="I91" s="9">
        <v>0</v>
      </c>
      <c r="J91" s="9">
        <v>0</v>
      </c>
      <c r="K91" s="44">
        <v>46</v>
      </c>
    </row>
    <row r="92">
      <c r="D92" s="19"/>
      <c r="E92" s="18" t="s">
        <v>94</v>
      </c>
      <c r="F92" s="17"/>
      <c r="G92" s="7">
        <v>189</v>
      </c>
      <c r="H92" s="12">
        <v>0</v>
      </c>
      <c r="I92" s="1">
        <v>0</v>
      </c>
      <c r="J92" s="1">
        <v>0</v>
      </c>
      <c r="K92" s="21">
        <v>189</v>
      </c>
    </row>
    <row r="93">
      <c r="D93" s="19"/>
      <c r="E93" s="18" t="s">
        <v>95</v>
      </c>
      <c r="F93" s="17"/>
      <c r="G93" s="7">
        <v>69</v>
      </c>
      <c r="H93" s="12">
        <v>0</v>
      </c>
      <c r="I93" s="1">
        <v>0</v>
      </c>
      <c r="J93" s="1">
        <v>0</v>
      </c>
      <c r="K93" s="21">
        <v>69</v>
      </c>
    </row>
    <row r="94">
      <c r="D94" s="19"/>
      <c r="E94" s="18" t="s">
        <v>96</v>
      </c>
      <c r="F94" s="17"/>
      <c r="G94" s="11">
        <v>21</v>
      </c>
      <c r="H94" s="23">
        <v>0</v>
      </c>
      <c r="I94" s="3">
        <v>0</v>
      </c>
      <c r="J94" s="3">
        <v>0</v>
      </c>
      <c r="K94" s="24">
        <v>21</v>
      </c>
    </row>
    <row r="95">
      <c r="D95" s="19"/>
      <c r="E95" s="18" t="s">
        <v>97</v>
      </c>
      <c r="F95" s="17"/>
      <c r="G95" s="11">
        <v>40</v>
      </c>
      <c r="H95" s="23">
        <v>0</v>
      </c>
      <c r="I95" s="3">
        <v>0</v>
      </c>
      <c r="J95" s="3">
        <v>0</v>
      </c>
      <c r="K95" s="24">
        <v>40</v>
      </c>
    </row>
    <row r="96">
      <c r="D96" s="19"/>
      <c r="E96" s="18" t="s">
        <v>98</v>
      </c>
      <c r="F96" s="17"/>
      <c r="G96" s="7">
        <v>62</v>
      </c>
      <c r="H96" s="12">
        <v>0</v>
      </c>
      <c r="I96" s="1">
        <v>0</v>
      </c>
      <c r="J96" s="1">
        <v>0</v>
      </c>
      <c r="K96" s="21">
        <v>62</v>
      </c>
    </row>
    <row r="97">
      <c r="D97" s="19"/>
      <c r="E97" s="18" t="s">
        <v>99</v>
      </c>
      <c r="F97" s="17"/>
      <c r="G97" s="11">
        <v>20</v>
      </c>
      <c r="H97" s="23">
        <v>0</v>
      </c>
      <c r="I97" s="3">
        <v>0</v>
      </c>
      <c r="J97" s="3">
        <v>0</v>
      </c>
      <c r="K97" s="24">
        <v>20</v>
      </c>
    </row>
    <row r="98">
      <c r="D98" s="19"/>
      <c r="E98" s="18" t="s">
        <v>100</v>
      </c>
      <c r="F98" s="17"/>
      <c r="G98" s="11">
        <v>39</v>
      </c>
      <c r="H98" s="23">
        <v>0</v>
      </c>
      <c r="I98" s="3">
        <v>0</v>
      </c>
      <c r="J98" s="3">
        <v>0</v>
      </c>
      <c r="K98" s="24">
        <v>39</v>
      </c>
    </row>
    <row r="99">
      <c r="D99" s="19"/>
      <c r="E99" s="18" t="s">
        <v>101</v>
      </c>
      <c r="F99" s="17"/>
      <c r="G99" s="7">
        <v>148</v>
      </c>
      <c r="H99" s="12">
        <v>0</v>
      </c>
      <c r="I99" s="1">
        <v>0</v>
      </c>
      <c r="J99" s="1">
        <v>0</v>
      </c>
      <c r="K99" s="21">
        <v>148</v>
      </c>
    </row>
    <row r="100">
      <c r="D100" s="19"/>
      <c r="E100" s="18" t="s">
        <v>102</v>
      </c>
      <c r="F100" s="17"/>
      <c r="G100" s="7">
        <v>82</v>
      </c>
      <c r="H100" s="12">
        <v>0</v>
      </c>
      <c r="I100" s="1">
        <v>0</v>
      </c>
      <c r="J100" s="1">
        <v>0</v>
      </c>
      <c r="K100" s="21">
        <v>82</v>
      </c>
    </row>
    <row r="101">
      <c r="D101" s="19"/>
      <c r="E101" s="18" t="s">
        <v>41</v>
      </c>
      <c r="F101" s="17"/>
      <c r="G101" s="7">
        <v>161</v>
      </c>
      <c r="H101" s="12">
        <v>0</v>
      </c>
      <c r="I101" s="1">
        <v>0</v>
      </c>
      <c r="J101" s="1">
        <v>0</v>
      </c>
      <c r="K101" s="21">
        <v>161</v>
      </c>
    </row>
    <row r="102">
      <c r="D102" s="19"/>
      <c r="E102" s="18" t="s">
        <v>103</v>
      </c>
      <c r="F102" s="17"/>
      <c r="G102" s="7">
        <v>211</v>
      </c>
      <c r="H102" s="12">
        <v>0</v>
      </c>
      <c r="I102" s="1">
        <v>0</v>
      </c>
      <c r="J102" s="1">
        <v>0</v>
      </c>
      <c r="K102" s="21">
        <v>211</v>
      </c>
    </row>
    <row r="103">
      <c r="D103" s="19"/>
      <c r="E103" s="18" t="s">
        <v>104</v>
      </c>
      <c r="F103" s="17"/>
      <c r="G103" s="7">
        <v>319</v>
      </c>
      <c r="H103" s="12">
        <v>0</v>
      </c>
      <c r="I103" s="1">
        <v>0</v>
      </c>
      <c r="J103" s="1">
        <v>0</v>
      </c>
      <c r="K103" s="21">
        <v>319</v>
      </c>
    </row>
    <row r="104">
      <c r="D104" s="19"/>
      <c r="E104" s="18" t="s">
        <v>26</v>
      </c>
      <c r="F104" s="17"/>
      <c r="G104" s="11">
        <v>5</v>
      </c>
      <c r="H104" s="23">
        <v>0</v>
      </c>
      <c r="I104" s="3">
        <v>0</v>
      </c>
      <c r="J104" s="3">
        <v>0</v>
      </c>
      <c r="K104" s="24">
        <v>5</v>
      </c>
    </row>
    <row r="105">
      <c r="D105" s="19"/>
      <c r="E105" s="18" t="s">
        <v>105</v>
      </c>
      <c r="F105" s="17"/>
      <c r="G105" s="7">
        <v>558</v>
      </c>
      <c r="H105" s="12">
        <v>0</v>
      </c>
      <c r="I105" s="1">
        <v>0</v>
      </c>
      <c r="J105" s="1">
        <v>0</v>
      </c>
      <c r="K105" s="21">
        <v>558</v>
      </c>
    </row>
    <row r="106">
      <c r="D106" s="19"/>
      <c r="E106" s="18" t="s">
        <v>106</v>
      </c>
      <c r="F106" s="17"/>
      <c r="G106" s="7">
        <v>530</v>
      </c>
      <c r="H106" s="12">
        <v>0</v>
      </c>
      <c r="I106" s="1">
        <v>0</v>
      </c>
      <c r="J106" s="1">
        <v>0</v>
      </c>
      <c r="K106" s="21">
        <v>530</v>
      </c>
    </row>
    <row r="107">
      <c r="D107" s="15" t="s">
        <v>107</v>
      </c>
      <c r="E107" s="14" t="s">
        <v>108</v>
      </c>
      <c r="F107" s="16"/>
      <c r="G107" s="33">
        <v>32</v>
      </c>
      <c r="H107" s="43">
        <v>0</v>
      </c>
      <c r="I107" s="9">
        <v>0</v>
      </c>
      <c r="J107" s="9">
        <v>0</v>
      </c>
      <c r="K107" s="44">
        <v>32</v>
      </c>
    </row>
    <row r="108">
      <c r="D108" s="19"/>
      <c r="E108" s="18" t="s">
        <v>109</v>
      </c>
      <c r="F108" s="17"/>
      <c r="G108" s="7">
        <v>715</v>
      </c>
      <c r="H108" s="12">
        <v>0</v>
      </c>
      <c r="I108" s="1">
        <v>0</v>
      </c>
      <c r="J108" s="1">
        <v>0</v>
      </c>
      <c r="K108" s="21">
        <v>715</v>
      </c>
    </row>
    <row r="109">
      <c r="D109" s="19"/>
      <c r="E109" s="18" t="s">
        <v>110</v>
      </c>
      <c r="F109" s="17"/>
      <c r="G109" s="7">
        <v>1003</v>
      </c>
      <c r="H109" s="12">
        <v>0</v>
      </c>
      <c r="I109" s="1">
        <v>0</v>
      </c>
      <c r="J109" s="1">
        <v>0</v>
      </c>
      <c r="K109" s="21">
        <v>1003</v>
      </c>
    </row>
    <row r="110">
      <c r="D110" s="19"/>
      <c r="E110" s="18" t="s">
        <v>111</v>
      </c>
      <c r="F110" s="17"/>
      <c r="G110" s="7">
        <v>921</v>
      </c>
      <c r="H110" s="12">
        <v>0</v>
      </c>
      <c r="I110" s="1">
        <v>0</v>
      </c>
      <c r="J110" s="1">
        <v>0</v>
      </c>
      <c r="K110" s="21">
        <v>921</v>
      </c>
    </row>
    <row r="111">
      <c r="D111" s="19"/>
      <c r="E111" s="18" t="s">
        <v>112</v>
      </c>
      <c r="F111" s="17"/>
      <c r="G111" s="7">
        <v>765</v>
      </c>
      <c r="H111" s="12">
        <v>0</v>
      </c>
      <c r="I111" s="1">
        <v>0</v>
      </c>
      <c r="J111" s="1">
        <v>0</v>
      </c>
      <c r="K111" s="21">
        <v>765</v>
      </c>
    </row>
    <row r="112">
      <c r="D112" s="19"/>
      <c r="E112" s="18" t="s">
        <v>113</v>
      </c>
      <c r="F112" s="17"/>
      <c r="G112" s="7">
        <v>197</v>
      </c>
      <c r="H112" s="12">
        <v>0</v>
      </c>
      <c r="I112" s="1">
        <v>0</v>
      </c>
      <c r="J112" s="1">
        <v>0</v>
      </c>
      <c r="K112" s="21">
        <v>197</v>
      </c>
    </row>
    <row r="113">
      <c r="D113" s="19"/>
      <c r="E113" s="18" t="s">
        <v>114</v>
      </c>
      <c r="F113" s="17"/>
      <c r="G113" s="7">
        <v>1029</v>
      </c>
      <c r="H113" s="12">
        <v>0</v>
      </c>
      <c r="I113" s="1">
        <v>0</v>
      </c>
      <c r="J113" s="1">
        <v>0</v>
      </c>
      <c r="K113" s="21">
        <v>1029</v>
      </c>
    </row>
    <row r="114">
      <c r="D114" s="19"/>
      <c r="E114" s="18" t="s">
        <v>115</v>
      </c>
      <c r="F114" s="17"/>
      <c r="G114" s="7">
        <v>793</v>
      </c>
      <c r="H114" s="12">
        <v>0</v>
      </c>
      <c r="I114" s="1">
        <v>0</v>
      </c>
      <c r="J114" s="1">
        <v>0</v>
      </c>
      <c r="K114" s="21">
        <v>793</v>
      </c>
    </row>
    <row r="115">
      <c r="D115" s="19"/>
      <c r="E115" s="18" t="s">
        <v>116</v>
      </c>
      <c r="F115" s="17"/>
      <c r="G115" s="7">
        <v>253</v>
      </c>
      <c r="H115" s="12">
        <v>0</v>
      </c>
      <c r="I115" s="1">
        <v>0</v>
      </c>
      <c r="J115" s="1">
        <v>0</v>
      </c>
      <c r="K115" s="21">
        <v>253</v>
      </c>
    </row>
    <row r="116">
      <c r="D116" s="19"/>
      <c r="E116" s="18" t="s">
        <v>117</v>
      </c>
      <c r="F116" s="17"/>
      <c r="G116" s="7">
        <v>200</v>
      </c>
      <c r="H116" s="12">
        <v>0</v>
      </c>
      <c r="I116" s="1">
        <v>0</v>
      </c>
      <c r="J116" s="1">
        <v>0</v>
      </c>
      <c r="K116" s="21">
        <v>200</v>
      </c>
    </row>
    <row r="117">
      <c r="D117" s="19"/>
      <c r="E117" s="18" t="s">
        <v>118</v>
      </c>
      <c r="F117" s="17"/>
      <c r="G117" s="11">
        <v>3</v>
      </c>
      <c r="H117" s="23">
        <v>0</v>
      </c>
      <c r="I117" s="3">
        <v>0</v>
      </c>
      <c r="J117" s="3">
        <v>0</v>
      </c>
      <c r="K117" s="24">
        <v>3</v>
      </c>
    </row>
    <row r="118">
      <c r="D118" s="19"/>
      <c r="E118" s="18" t="s">
        <v>26</v>
      </c>
      <c r="F118" s="17"/>
      <c r="G118" s="11">
        <v>1</v>
      </c>
      <c r="H118" s="23">
        <v>0</v>
      </c>
      <c r="I118" s="3">
        <v>0</v>
      </c>
      <c r="J118" s="3">
        <v>0</v>
      </c>
      <c r="K118" s="24">
        <v>1</v>
      </c>
    </row>
    <row r="119">
      <c r="D119" s="19"/>
      <c r="E119" s="18" t="s">
        <v>119</v>
      </c>
      <c r="F119" s="17"/>
      <c r="G119" s="7">
        <v>1080</v>
      </c>
      <c r="H119" s="12">
        <v>0</v>
      </c>
      <c r="I119" s="1">
        <v>0</v>
      </c>
      <c r="J119" s="1">
        <v>0</v>
      </c>
      <c r="K119" s="21">
        <v>1080</v>
      </c>
    </row>
    <row r="120">
      <c r="D120" s="19"/>
      <c r="E120" s="18" t="s">
        <v>120</v>
      </c>
      <c r="F120" s="17"/>
      <c r="G120" s="7">
        <v>1054</v>
      </c>
      <c r="H120" s="12">
        <v>0</v>
      </c>
      <c r="I120" s="1">
        <v>0</v>
      </c>
      <c r="J120" s="1">
        <v>0</v>
      </c>
      <c r="K120" s="21">
        <v>1054</v>
      </c>
    </row>
    <row r="121">
      <c r="D121" s="15" t="s">
        <v>121</v>
      </c>
      <c r="E121" s="14" t="s">
        <v>122</v>
      </c>
      <c r="F121" s="16"/>
      <c r="G121" s="26">
        <v>564</v>
      </c>
      <c r="H121" s="37">
        <v>0</v>
      </c>
      <c r="I121" s="6">
        <v>0</v>
      </c>
      <c r="J121" s="6">
        <v>0</v>
      </c>
      <c r="K121" s="39">
        <v>564</v>
      </c>
    </row>
    <row r="122">
      <c r="D122" s="19"/>
      <c r="E122" s="18" t="s">
        <v>123</v>
      </c>
      <c r="F122" s="17"/>
      <c r="G122" s="7">
        <v>396</v>
      </c>
      <c r="H122" s="12">
        <v>0</v>
      </c>
      <c r="I122" s="1">
        <v>0</v>
      </c>
      <c r="J122" s="1">
        <v>0</v>
      </c>
      <c r="K122" s="21">
        <v>396</v>
      </c>
    </row>
    <row r="123">
      <c r="D123" s="19"/>
      <c r="E123" s="18" t="s">
        <v>124</v>
      </c>
      <c r="F123" s="17"/>
      <c r="G123" s="7">
        <v>69</v>
      </c>
      <c r="H123" s="12">
        <v>0</v>
      </c>
      <c r="I123" s="1">
        <v>0</v>
      </c>
      <c r="J123" s="1">
        <v>0</v>
      </c>
      <c r="K123" s="21">
        <v>69</v>
      </c>
    </row>
    <row r="124">
      <c r="D124" s="19"/>
      <c r="E124" s="18" t="s">
        <v>125</v>
      </c>
      <c r="F124" s="17"/>
      <c r="G124" s="7">
        <v>50</v>
      </c>
      <c r="H124" s="12">
        <v>0</v>
      </c>
      <c r="I124" s="1">
        <v>0</v>
      </c>
      <c r="J124" s="1">
        <v>0</v>
      </c>
      <c r="K124" s="21">
        <v>50</v>
      </c>
    </row>
    <row r="125">
      <c r="D125" s="19"/>
      <c r="E125" s="18" t="s">
        <v>126</v>
      </c>
      <c r="F125" s="17"/>
      <c r="G125" s="11">
        <v>14</v>
      </c>
      <c r="H125" s="23">
        <v>0</v>
      </c>
      <c r="I125" s="3">
        <v>0</v>
      </c>
      <c r="J125" s="3">
        <v>0</v>
      </c>
      <c r="K125" s="24">
        <v>14</v>
      </c>
    </row>
    <row r="126">
      <c r="D126" s="19"/>
      <c r="E126" s="18" t="s">
        <v>26</v>
      </c>
      <c r="F126" s="17"/>
      <c r="G126" s="11">
        <v>0</v>
      </c>
      <c r="H126" s="23">
        <v>0</v>
      </c>
      <c r="I126" s="3">
        <v>0</v>
      </c>
      <c r="J126" s="3">
        <v>0</v>
      </c>
      <c r="K126" s="24">
        <v>0</v>
      </c>
    </row>
    <row r="127">
      <c r="D127" s="19"/>
      <c r="E127" s="18" t="s">
        <v>127</v>
      </c>
      <c r="F127" s="17"/>
      <c r="G127" s="7">
        <v>960</v>
      </c>
      <c r="H127" s="12">
        <v>0</v>
      </c>
      <c r="I127" s="1">
        <v>0</v>
      </c>
      <c r="J127" s="1">
        <v>0</v>
      </c>
      <c r="K127" s="21">
        <v>960</v>
      </c>
    </row>
    <row r="128">
      <c r="D128" s="19"/>
      <c r="E128" s="18" t="s">
        <v>128</v>
      </c>
      <c r="F128" s="17"/>
      <c r="G128" s="7">
        <v>64</v>
      </c>
      <c r="H128" s="12">
        <v>0</v>
      </c>
      <c r="I128" s="1">
        <v>0</v>
      </c>
      <c r="J128" s="1">
        <v>0</v>
      </c>
      <c r="K128" s="21">
        <v>64</v>
      </c>
    </row>
    <row r="129">
      <c r="D129" s="15" t="s">
        <v>129</v>
      </c>
      <c r="E129" s="14" t="s">
        <v>130</v>
      </c>
      <c r="F129" s="16"/>
      <c r="G129" s="26">
        <v>130</v>
      </c>
      <c r="H129" s="37">
        <v>0</v>
      </c>
      <c r="I129" s="6">
        <v>0</v>
      </c>
      <c r="J129" s="6">
        <v>0</v>
      </c>
      <c r="K129" s="39">
        <v>130</v>
      </c>
    </row>
    <row r="130">
      <c r="D130" s="19"/>
      <c r="E130" s="18" t="s">
        <v>131</v>
      </c>
      <c r="F130" s="17"/>
      <c r="G130" s="11">
        <v>32</v>
      </c>
      <c r="H130" s="23">
        <v>0</v>
      </c>
      <c r="I130" s="3">
        <v>0</v>
      </c>
      <c r="J130" s="3">
        <v>0</v>
      </c>
      <c r="K130" s="24">
        <v>32</v>
      </c>
    </row>
    <row r="131">
      <c r="D131" s="19"/>
      <c r="E131" s="18" t="s">
        <v>132</v>
      </c>
      <c r="F131" s="17"/>
      <c r="G131" s="7">
        <v>492</v>
      </c>
      <c r="H131" s="12">
        <v>0</v>
      </c>
      <c r="I131" s="1">
        <v>0</v>
      </c>
      <c r="J131" s="1">
        <v>0</v>
      </c>
      <c r="K131" s="21">
        <v>492</v>
      </c>
    </row>
    <row r="132">
      <c r="D132" s="19"/>
      <c r="E132" s="18" t="s">
        <v>133</v>
      </c>
      <c r="F132" s="17"/>
      <c r="G132" s="7">
        <v>610</v>
      </c>
      <c r="H132" s="12">
        <v>0</v>
      </c>
      <c r="I132" s="1">
        <v>0</v>
      </c>
      <c r="J132" s="1">
        <v>0</v>
      </c>
      <c r="K132" s="21">
        <v>610</v>
      </c>
    </row>
    <row r="133">
      <c r="D133" s="19"/>
      <c r="E133" s="18" t="s">
        <v>134</v>
      </c>
      <c r="F133" s="17"/>
      <c r="G133" s="7">
        <v>869</v>
      </c>
      <c r="H133" s="12">
        <v>0</v>
      </c>
      <c r="I133" s="1">
        <v>0</v>
      </c>
      <c r="J133" s="1">
        <v>0</v>
      </c>
      <c r="K133" s="21">
        <v>869</v>
      </c>
    </row>
    <row r="134">
      <c r="D134" s="19"/>
      <c r="E134" s="18" t="s">
        <v>135</v>
      </c>
      <c r="F134" s="17"/>
      <c r="G134" s="7">
        <v>842</v>
      </c>
      <c r="H134" s="12">
        <v>0</v>
      </c>
      <c r="I134" s="1">
        <v>0</v>
      </c>
      <c r="J134" s="1">
        <v>0</v>
      </c>
      <c r="K134" s="21">
        <v>842</v>
      </c>
    </row>
    <row r="135">
      <c r="D135" s="19"/>
      <c r="E135" s="18" t="s">
        <v>136</v>
      </c>
      <c r="F135" s="17"/>
      <c r="G135" s="7">
        <v>514</v>
      </c>
      <c r="H135" s="12">
        <v>0</v>
      </c>
      <c r="I135" s="1">
        <v>0</v>
      </c>
      <c r="J135" s="1">
        <v>0</v>
      </c>
      <c r="K135" s="21">
        <v>514</v>
      </c>
    </row>
    <row r="136">
      <c r="D136" s="19"/>
      <c r="E136" s="18" t="s">
        <v>137</v>
      </c>
      <c r="F136" s="17"/>
      <c r="G136" s="7">
        <v>487</v>
      </c>
      <c r="H136" s="12">
        <v>0</v>
      </c>
      <c r="I136" s="1">
        <v>0</v>
      </c>
      <c r="J136" s="1">
        <v>0</v>
      </c>
      <c r="K136" s="21">
        <v>487</v>
      </c>
    </row>
    <row r="137">
      <c r="D137" s="19"/>
      <c r="E137" s="18" t="s">
        <v>138</v>
      </c>
      <c r="F137" s="17"/>
      <c r="G137" s="7">
        <v>480</v>
      </c>
      <c r="H137" s="12">
        <v>0</v>
      </c>
      <c r="I137" s="1">
        <v>0</v>
      </c>
      <c r="J137" s="1">
        <v>0</v>
      </c>
      <c r="K137" s="21">
        <v>480</v>
      </c>
    </row>
    <row r="138">
      <c r="D138" s="19"/>
      <c r="E138" s="18" t="s">
        <v>139</v>
      </c>
      <c r="F138" s="17"/>
      <c r="G138" s="7">
        <v>624</v>
      </c>
      <c r="H138" s="12">
        <v>0</v>
      </c>
      <c r="I138" s="1">
        <v>0</v>
      </c>
      <c r="J138" s="1">
        <v>0</v>
      </c>
      <c r="K138" s="21">
        <v>624</v>
      </c>
    </row>
    <row r="139">
      <c r="D139" s="19"/>
      <c r="E139" s="18" t="s">
        <v>140</v>
      </c>
      <c r="F139" s="17"/>
      <c r="G139" s="7">
        <v>172</v>
      </c>
      <c r="H139" s="12">
        <v>0</v>
      </c>
      <c r="I139" s="1">
        <v>0</v>
      </c>
      <c r="J139" s="1">
        <v>0</v>
      </c>
      <c r="K139" s="21">
        <v>172</v>
      </c>
    </row>
    <row r="140">
      <c r="D140" s="19"/>
      <c r="E140" s="18" t="s">
        <v>141</v>
      </c>
      <c r="F140" s="17"/>
      <c r="G140" s="7">
        <v>683</v>
      </c>
      <c r="H140" s="12">
        <v>0</v>
      </c>
      <c r="I140" s="1">
        <v>0</v>
      </c>
      <c r="J140" s="1">
        <v>0</v>
      </c>
      <c r="K140" s="21">
        <v>683</v>
      </c>
    </row>
    <row r="141">
      <c r="D141" s="19"/>
      <c r="E141" s="18" t="s">
        <v>142</v>
      </c>
      <c r="F141" s="17"/>
      <c r="G141" s="7">
        <v>341</v>
      </c>
      <c r="H141" s="12">
        <v>0</v>
      </c>
      <c r="I141" s="1">
        <v>0</v>
      </c>
      <c r="J141" s="1">
        <v>0</v>
      </c>
      <c r="K141" s="21">
        <v>341</v>
      </c>
    </row>
    <row r="142">
      <c r="D142" s="19"/>
      <c r="E142" s="18" t="s">
        <v>143</v>
      </c>
      <c r="F142" s="17"/>
      <c r="G142" s="7">
        <v>185</v>
      </c>
      <c r="H142" s="12">
        <v>0</v>
      </c>
      <c r="I142" s="1">
        <v>0</v>
      </c>
      <c r="J142" s="1">
        <v>0</v>
      </c>
      <c r="K142" s="21">
        <v>185</v>
      </c>
    </row>
    <row r="143">
      <c r="D143" s="19"/>
      <c r="E143" s="18" t="s">
        <v>144</v>
      </c>
      <c r="F143" s="17"/>
      <c r="G143" s="7">
        <v>219</v>
      </c>
      <c r="H143" s="12">
        <v>0</v>
      </c>
      <c r="I143" s="1">
        <v>0</v>
      </c>
      <c r="J143" s="1">
        <v>0</v>
      </c>
      <c r="K143" s="21">
        <v>219</v>
      </c>
    </row>
    <row r="144">
      <c r="D144" s="19"/>
      <c r="E144" s="18" t="s">
        <v>41</v>
      </c>
      <c r="F144" s="17"/>
      <c r="G144" s="11">
        <v>40</v>
      </c>
      <c r="H144" s="23">
        <v>0</v>
      </c>
      <c r="I144" s="3">
        <v>0</v>
      </c>
      <c r="J144" s="3">
        <v>0</v>
      </c>
      <c r="K144" s="24">
        <v>40</v>
      </c>
    </row>
    <row r="145">
      <c r="D145" s="19"/>
      <c r="E145" s="18" t="s">
        <v>145</v>
      </c>
      <c r="F145" s="17"/>
      <c r="G145" s="11">
        <v>19</v>
      </c>
      <c r="H145" s="23">
        <v>0</v>
      </c>
      <c r="I145" s="3">
        <v>0</v>
      </c>
      <c r="J145" s="3">
        <v>0</v>
      </c>
      <c r="K145" s="24">
        <v>19</v>
      </c>
    </row>
    <row r="146">
      <c r="D146" s="19"/>
      <c r="E146" s="18" t="s">
        <v>26</v>
      </c>
      <c r="F146" s="17"/>
      <c r="G146" s="11">
        <v>0</v>
      </c>
      <c r="H146" s="23">
        <v>0</v>
      </c>
      <c r="I146" s="3">
        <v>0</v>
      </c>
      <c r="J146" s="3">
        <v>0</v>
      </c>
      <c r="K146" s="24">
        <v>0</v>
      </c>
    </row>
    <row r="147">
      <c r="D147" s="15" t="s">
        <v>146</v>
      </c>
      <c r="E147" s="14" t="s">
        <v>147</v>
      </c>
      <c r="F147" s="16"/>
      <c r="G147" s="26">
        <v>628</v>
      </c>
      <c r="H147" s="37">
        <v>0</v>
      </c>
      <c r="I147" s="6">
        <v>0</v>
      </c>
      <c r="J147" s="6">
        <v>0</v>
      </c>
      <c r="K147" s="39">
        <v>628</v>
      </c>
    </row>
    <row r="148">
      <c r="D148" s="19"/>
      <c r="E148" s="18" t="s">
        <v>148</v>
      </c>
      <c r="F148" s="17"/>
      <c r="G148" s="7">
        <v>423</v>
      </c>
      <c r="H148" s="12">
        <v>0</v>
      </c>
      <c r="I148" s="1">
        <v>0</v>
      </c>
      <c r="J148" s="1">
        <v>0</v>
      </c>
      <c r="K148" s="21">
        <v>423</v>
      </c>
    </row>
    <row r="149">
      <c r="D149" s="19"/>
      <c r="E149" s="18" t="s">
        <v>149</v>
      </c>
      <c r="F149" s="17"/>
      <c r="G149" s="11">
        <v>36</v>
      </c>
      <c r="H149" s="23">
        <v>0</v>
      </c>
      <c r="I149" s="3">
        <v>0</v>
      </c>
      <c r="J149" s="3">
        <v>0</v>
      </c>
      <c r="K149" s="24">
        <v>36</v>
      </c>
    </row>
    <row r="150">
      <c r="D150" s="19"/>
      <c r="E150" s="18" t="s">
        <v>150</v>
      </c>
      <c r="F150" s="17"/>
      <c r="G150" s="11">
        <v>6</v>
      </c>
      <c r="H150" s="23">
        <v>0</v>
      </c>
      <c r="I150" s="3">
        <v>0</v>
      </c>
      <c r="J150" s="3">
        <v>0</v>
      </c>
      <c r="K150" s="24">
        <v>6</v>
      </c>
    </row>
    <row r="151">
      <c r="D151" s="19"/>
      <c r="E151" s="18" t="s">
        <v>26</v>
      </c>
      <c r="F151" s="17"/>
      <c r="G151" s="11">
        <v>0</v>
      </c>
      <c r="H151" s="23">
        <v>0</v>
      </c>
      <c r="I151" s="3">
        <v>0</v>
      </c>
      <c r="J151" s="3">
        <v>0</v>
      </c>
      <c r="K151" s="24">
        <v>0</v>
      </c>
    </row>
    <row r="152">
      <c r="D152" s="19"/>
      <c r="E152" s="18" t="s">
        <v>151</v>
      </c>
      <c r="F152" s="17"/>
      <c r="G152" s="7">
        <v>1051</v>
      </c>
      <c r="H152" s="12">
        <v>0</v>
      </c>
      <c r="I152" s="1">
        <v>0</v>
      </c>
      <c r="J152" s="1">
        <v>0</v>
      </c>
      <c r="K152" s="21">
        <v>1051</v>
      </c>
    </row>
    <row r="153">
      <c r="D153" s="19"/>
      <c r="E153" s="18" t="s">
        <v>152</v>
      </c>
      <c r="F153" s="17"/>
      <c r="G153" s="11">
        <v>42</v>
      </c>
      <c r="H153" s="23">
        <v>0</v>
      </c>
      <c r="I153" s="3">
        <v>0</v>
      </c>
      <c r="J153" s="3">
        <v>0</v>
      </c>
      <c r="K153" s="24">
        <v>42</v>
      </c>
    </row>
    <row r="154">
      <c r="D154" s="15" t="s">
        <v>153</v>
      </c>
      <c r="E154" s="14" t="s">
        <v>154</v>
      </c>
      <c r="F154" s="16"/>
      <c r="G154" s="26">
        <v>596</v>
      </c>
      <c r="H154" s="37">
        <v>0</v>
      </c>
      <c r="I154" s="6">
        <v>0</v>
      </c>
      <c r="J154" s="6">
        <v>0</v>
      </c>
      <c r="K154" s="39">
        <v>596</v>
      </c>
    </row>
    <row r="155">
      <c r="D155" s="19"/>
      <c r="E155" s="18" t="s">
        <v>155</v>
      </c>
      <c r="F155" s="17"/>
      <c r="G155" s="7">
        <v>800</v>
      </c>
      <c r="H155" s="12">
        <v>0</v>
      </c>
      <c r="I155" s="1">
        <v>0</v>
      </c>
      <c r="J155" s="1">
        <v>0</v>
      </c>
      <c r="K155" s="21">
        <v>800</v>
      </c>
    </row>
    <row r="156">
      <c r="D156" s="19"/>
      <c r="E156" s="18" t="s">
        <v>156</v>
      </c>
      <c r="F156" s="17"/>
      <c r="G156" s="7">
        <v>449</v>
      </c>
      <c r="H156" s="12">
        <v>0</v>
      </c>
      <c r="I156" s="1">
        <v>0</v>
      </c>
      <c r="J156" s="1">
        <v>0</v>
      </c>
      <c r="K156" s="21">
        <v>449</v>
      </c>
    </row>
    <row r="157">
      <c r="D157" s="19"/>
      <c r="E157" s="18" t="s">
        <v>157</v>
      </c>
      <c r="F157" s="17"/>
      <c r="G157" s="7">
        <v>867</v>
      </c>
      <c r="H157" s="12">
        <v>0</v>
      </c>
      <c r="I157" s="1">
        <v>0</v>
      </c>
      <c r="J157" s="1">
        <v>0</v>
      </c>
      <c r="K157" s="21">
        <v>867</v>
      </c>
    </row>
    <row r="158">
      <c r="D158" s="19"/>
      <c r="E158" s="18" t="s">
        <v>158</v>
      </c>
      <c r="F158" s="17"/>
      <c r="G158" s="7">
        <v>818</v>
      </c>
      <c r="H158" s="12">
        <v>0</v>
      </c>
      <c r="I158" s="1">
        <v>0</v>
      </c>
      <c r="J158" s="1">
        <v>0</v>
      </c>
      <c r="K158" s="21">
        <v>818</v>
      </c>
    </row>
    <row r="159">
      <c r="D159" s="19"/>
      <c r="E159" s="18" t="s">
        <v>159</v>
      </c>
      <c r="F159" s="17"/>
      <c r="G159" s="7">
        <v>595</v>
      </c>
      <c r="H159" s="12">
        <v>0</v>
      </c>
      <c r="I159" s="1">
        <v>0</v>
      </c>
      <c r="J159" s="1">
        <v>0</v>
      </c>
      <c r="K159" s="21">
        <v>595</v>
      </c>
    </row>
    <row r="160">
      <c r="D160" s="19"/>
      <c r="E160" s="18" t="s">
        <v>160</v>
      </c>
      <c r="F160" s="17"/>
      <c r="G160" s="7">
        <v>330</v>
      </c>
      <c r="H160" s="12">
        <v>0</v>
      </c>
      <c r="I160" s="1">
        <v>0</v>
      </c>
      <c r="J160" s="1">
        <v>0</v>
      </c>
      <c r="K160" s="21">
        <v>330</v>
      </c>
    </row>
    <row r="161">
      <c r="D161" s="19"/>
      <c r="E161" s="18" t="s">
        <v>161</v>
      </c>
      <c r="F161" s="17"/>
      <c r="G161" s="7">
        <v>744</v>
      </c>
      <c r="H161" s="12">
        <v>0</v>
      </c>
      <c r="I161" s="1">
        <v>0</v>
      </c>
      <c r="J161" s="1">
        <v>0</v>
      </c>
      <c r="K161" s="21">
        <v>744</v>
      </c>
    </row>
    <row r="162">
      <c r="D162" s="19"/>
      <c r="E162" s="18" t="s">
        <v>162</v>
      </c>
      <c r="F162" s="17"/>
      <c r="G162" s="7">
        <v>519</v>
      </c>
      <c r="H162" s="12">
        <v>0</v>
      </c>
      <c r="I162" s="1">
        <v>0</v>
      </c>
      <c r="J162" s="1">
        <v>0</v>
      </c>
      <c r="K162" s="21">
        <v>519</v>
      </c>
    </row>
    <row r="163">
      <c r="D163" s="19"/>
      <c r="E163" s="18" t="s">
        <v>163</v>
      </c>
      <c r="F163" s="17"/>
      <c r="G163" s="7">
        <v>576</v>
      </c>
      <c r="H163" s="12">
        <v>0</v>
      </c>
      <c r="I163" s="1">
        <v>0</v>
      </c>
      <c r="J163" s="1">
        <v>0</v>
      </c>
      <c r="K163" s="21">
        <v>576</v>
      </c>
    </row>
    <row r="164">
      <c r="D164" s="19"/>
      <c r="E164" s="18" t="s">
        <v>164</v>
      </c>
      <c r="F164" s="17"/>
      <c r="G164" s="7">
        <v>372</v>
      </c>
      <c r="H164" s="12">
        <v>0</v>
      </c>
      <c r="I164" s="1">
        <v>0</v>
      </c>
      <c r="J164" s="1">
        <v>0</v>
      </c>
      <c r="K164" s="21">
        <v>372</v>
      </c>
    </row>
    <row r="165">
      <c r="D165" s="19"/>
      <c r="E165" s="18" t="s">
        <v>165</v>
      </c>
      <c r="F165" s="17"/>
      <c r="G165" s="7">
        <v>520</v>
      </c>
      <c r="H165" s="12">
        <v>0</v>
      </c>
      <c r="I165" s="1">
        <v>0</v>
      </c>
      <c r="J165" s="1">
        <v>0</v>
      </c>
      <c r="K165" s="21">
        <v>520</v>
      </c>
    </row>
    <row r="166">
      <c r="D166" s="19"/>
      <c r="E166" s="18" t="s">
        <v>166</v>
      </c>
      <c r="F166" s="17"/>
      <c r="G166" s="7">
        <v>445</v>
      </c>
      <c r="H166" s="12">
        <v>0</v>
      </c>
      <c r="I166" s="1">
        <v>0</v>
      </c>
      <c r="J166" s="1">
        <v>0</v>
      </c>
      <c r="K166" s="21">
        <v>445</v>
      </c>
    </row>
    <row r="167">
      <c r="D167" s="19"/>
      <c r="E167" s="18" t="s">
        <v>167</v>
      </c>
      <c r="F167" s="17"/>
      <c r="G167" s="7">
        <v>294</v>
      </c>
      <c r="H167" s="12">
        <v>0</v>
      </c>
      <c r="I167" s="1">
        <v>0</v>
      </c>
      <c r="J167" s="1">
        <v>0</v>
      </c>
      <c r="K167" s="21">
        <v>294</v>
      </c>
    </row>
    <row r="168">
      <c r="D168" s="19"/>
      <c r="E168" s="18" t="s">
        <v>41</v>
      </c>
      <c r="F168" s="17"/>
      <c r="G168" s="7">
        <v>62</v>
      </c>
      <c r="H168" s="12">
        <v>0</v>
      </c>
      <c r="I168" s="1">
        <v>0</v>
      </c>
      <c r="J168" s="1">
        <v>0</v>
      </c>
      <c r="K168" s="21">
        <v>62</v>
      </c>
    </row>
    <row r="169">
      <c r="D169" s="57"/>
      <c r="E169" s="54" t="s">
        <v>26</v>
      </c>
      <c r="F169" s="62"/>
      <c r="G169" s="59">
        <v>17</v>
      </c>
      <c r="H169" s="73">
        <v>0</v>
      </c>
      <c r="I169" s="38">
        <v>0</v>
      </c>
      <c r="J169" s="38">
        <v>0</v>
      </c>
      <c r="K169" s="74">
        <v>17</v>
      </c>
    </row>
    <row r="171">
      <c r="B171" s="63" t="str">
        <f ca="1" xml:space="preserve"> HYPERLINK("#'目次'!B8", "[2]")</f>
        <v>[2]</v>
      </c>
      <c r="C171" s="49" t="s">
        <v>176</v>
      </c>
    </row>
    <row r="174">
      <c r="C174" s="49" t="s">
        <v>14</v>
      </c>
    </row>
    <row r="175">
      <c r="D175" s="64"/>
      <c r="E175" s="47"/>
      <c r="F175" s="47"/>
      <c r="G175" s="61" t="s">
        <v>15</v>
      </c>
      <c r="H175" s="66" t="s">
        <v>177</v>
      </c>
      <c r="I175" s="28" t="s">
        <v>178</v>
      </c>
      <c r="J175" s="28" t="s">
        <v>41</v>
      </c>
      <c r="K175" s="58" t="s">
        <v>26</v>
      </c>
    </row>
    <row r="176">
      <c r="D176" s="55"/>
      <c r="E176" s="48"/>
      <c r="F176" s="48"/>
      <c r="G176" s="68"/>
      <c r="H176" s="70"/>
      <c r="I176" s="29"/>
      <c r="J176" s="29"/>
      <c r="K176" s="65"/>
    </row>
    <row r="177">
      <c r="D177" s="56"/>
      <c r="E177" s="60" t="s">
        <v>15</v>
      </c>
      <c r="F177" s="67"/>
      <c r="G177" s="69">
        <v>1093</v>
      </c>
      <c r="H177" s="35">
        <v>581</v>
      </c>
      <c r="I177" s="35">
        <v>512</v>
      </c>
      <c r="J177" s="35">
        <v>0</v>
      </c>
      <c r="K177" s="75">
        <v>0</v>
      </c>
    </row>
    <row r="178">
      <c r="D178" s="15" t="s">
        <v>20</v>
      </c>
      <c r="E178" s="14" t="s">
        <v>21</v>
      </c>
      <c r="F178" s="16"/>
      <c r="G178" s="26">
        <v>211</v>
      </c>
      <c r="H178" s="37">
        <v>104</v>
      </c>
      <c r="I178" s="6">
        <v>107</v>
      </c>
      <c r="J178" s="6">
        <v>0</v>
      </c>
      <c r="K178" s="39">
        <v>0</v>
      </c>
    </row>
    <row r="179">
      <c r="D179" s="19"/>
      <c r="E179" s="18" t="s">
        <v>22</v>
      </c>
      <c r="F179" s="17"/>
      <c r="G179" s="7">
        <v>539</v>
      </c>
      <c r="H179" s="12">
        <v>290</v>
      </c>
      <c r="I179" s="1">
        <v>249</v>
      </c>
      <c r="J179" s="1">
        <v>0</v>
      </c>
      <c r="K179" s="21">
        <v>0</v>
      </c>
    </row>
    <row r="180">
      <c r="D180" s="19"/>
      <c r="E180" s="18" t="s">
        <v>23</v>
      </c>
      <c r="F180" s="17"/>
      <c r="G180" s="7">
        <v>263</v>
      </c>
      <c r="H180" s="12">
        <v>144</v>
      </c>
      <c r="I180" s="1">
        <v>119</v>
      </c>
      <c r="J180" s="1">
        <v>0</v>
      </c>
      <c r="K180" s="21">
        <v>0</v>
      </c>
    </row>
    <row r="181">
      <c r="D181" s="19"/>
      <c r="E181" s="18" t="s">
        <v>24</v>
      </c>
      <c r="F181" s="17"/>
      <c r="G181" s="7">
        <v>74</v>
      </c>
      <c r="H181" s="12">
        <v>39</v>
      </c>
      <c r="I181" s="1">
        <v>35</v>
      </c>
      <c r="J181" s="1">
        <v>0</v>
      </c>
      <c r="K181" s="21">
        <v>0</v>
      </c>
    </row>
    <row r="182">
      <c r="D182" s="19"/>
      <c r="E182" s="18" t="s">
        <v>25</v>
      </c>
      <c r="F182" s="17"/>
      <c r="G182" s="11">
        <v>6</v>
      </c>
      <c r="H182" s="23">
        <v>4</v>
      </c>
      <c r="I182" s="3">
        <v>2</v>
      </c>
      <c r="J182" s="3">
        <v>0</v>
      </c>
      <c r="K182" s="24">
        <v>0</v>
      </c>
    </row>
    <row r="183">
      <c r="D183" s="19"/>
      <c r="E183" s="18" t="s">
        <v>26</v>
      </c>
      <c r="F183" s="17"/>
      <c r="G183" s="11">
        <v>0</v>
      </c>
      <c r="H183" s="23">
        <v>0</v>
      </c>
      <c r="I183" s="3">
        <v>0</v>
      </c>
      <c r="J183" s="3">
        <v>0</v>
      </c>
      <c r="K183" s="24">
        <v>0</v>
      </c>
    </row>
    <row r="184">
      <c r="D184" s="19"/>
      <c r="E184" s="18" t="s">
        <v>27</v>
      </c>
      <c r="F184" s="17"/>
      <c r="G184" s="7">
        <v>750</v>
      </c>
      <c r="H184" s="12">
        <v>394</v>
      </c>
      <c r="I184" s="1">
        <v>356</v>
      </c>
      <c r="J184" s="1">
        <v>0</v>
      </c>
      <c r="K184" s="21">
        <v>0</v>
      </c>
    </row>
    <row r="185">
      <c r="D185" s="19"/>
      <c r="E185" s="18" t="s">
        <v>28</v>
      </c>
      <c r="F185" s="17"/>
      <c r="G185" s="7">
        <v>80</v>
      </c>
      <c r="H185" s="12">
        <v>43</v>
      </c>
      <c r="I185" s="1">
        <v>37</v>
      </c>
      <c r="J185" s="1">
        <v>0</v>
      </c>
      <c r="K185" s="21">
        <v>0</v>
      </c>
    </row>
    <row r="186">
      <c r="D186" s="15" t="s">
        <v>29</v>
      </c>
      <c r="E186" s="14" t="s">
        <v>30</v>
      </c>
      <c r="F186" s="16"/>
      <c r="G186" s="26">
        <v>823</v>
      </c>
      <c r="H186" s="37">
        <v>435</v>
      </c>
      <c r="I186" s="6">
        <v>388</v>
      </c>
      <c r="J186" s="6">
        <v>0</v>
      </c>
      <c r="K186" s="39">
        <v>0</v>
      </c>
    </row>
    <row r="187">
      <c r="D187" s="19"/>
      <c r="E187" s="18" t="s">
        <v>31</v>
      </c>
      <c r="F187" s="17"/>
      <c r="G187" s="7">
        <v>798</v>
      </c>
      <c r="H187" s="12">
        <v>428</v>
      </c>
      <c r="I187" s="1">
        <v>370</v>
      </c>
      <c r="J187" s="1">
        <v>0</v>
      </c>
      <c r="K187" s="21">
        <v>0</v>
      </c>
    </row>
    <row r="188">
      <c r="D188" s="19"/>
      <c r="E188" s="18" t="s">
        <v>32</v>
      </c>
      <c r="F188" s="17"/>
      <c r="G188" s="7">
        <v>808</v>
      </c>
      <c r="H188" s="12">
        <v>418</v>
      </c>
      <c r="I188" s="1">
        <v>390</v>
      </c>
      <c r="J188" s="1">
        <v>0</v>
      </c>
      <c r="K188" s="21">
        <v>0</v>
      </c>
    </row>
    <row r="189">
      <c r="D189" s="19"/>
      <c r="E189" s="18" t="s">
        <v>33</v>
      </c>
      <c r="F189" s="17"/>
      <c r="G189" s="7">
        <v>206</v>
      </c>
      <c r="H189" s="12">
        <v>86</v>
      </c>
      <c r="I189" s="1">
        <v>120</v>
      </c>
      <c r="J189" s="1">
        <v>0</v>
      </c>
      <c r="K189" s="21">
        <v>0</v>
      </c>
    </row>
    <row r="190">
      <c r="D190" s="19"/>
      <c r="E190" s="18" t="s">
        <v>34</v>
      </c>
      <c r="F190" s="17"/>
      <c r="G190" s="7">
        <v>488</v>
      </c>
      <c r="H190" s="12">
        <v>298</v>
      </c>
      <c r="I190" s="1">
        <v>190</v>
      </c>
      <c r="J190" s="1">
        <v>0</v>
      </c>
      <c r="K190" s="21">
        <v>0</v>
      </c>
    </row>
    <row r="191">
      <c r="D191" s="19"/>
      <c r="E191" s="18" t="s">
        <v>35</v>
      </c>
      <c r="F191" s="17"/>
      <c r="G191" s="7">
        <v>154</v>
      </c>
      <c r="H191" s="12">
        <v>88</v>
      </c>
      <c r="I191" s="1">
        <v>66</v>
      </c>
      <c r="J191" s="1">
        <v>0</v>
      </c>
      <c r="K191" s="21">
        <v>0</v>
      </c>
    </row>
    <row r="192">
      <c r="D192" s="19"/>
      <c r="E192" s="18" t="s">
        <v>36</v>
      </c>
      <c r="F192" s="17"/>
      <c r="G192" s="7">
        <v>871</v>
      </c>
      <c r="H192" s="12">
        <v>452</v>
      </c>
      <c r="I192" s="1">
        <v>419</v>
      </c>
      <c r="J192" s="1">
        <v>0</v>
      </c>
      <c r="K192" s="21">
        <v>0</v>
      </c>
    </row>
    <row r="193">
      <c r="D193" s="19"/>
      <c r="E193" s="18" t="s">
        <v>37</v>
      </c>
      <c r="F193" s="17"/>
      <c r="G193" s="7">
        <v>366</v>
      </c>
      <c r="H193" s="12">
        <v>157</v>
      </c>
      <c r="I193" s="1">
        <v>209</v>
      </c>
      <c r="J193" s="1">
        <v>0</v>
      </c>
      <c r="K193" s="21">
        <v>0</v>
      </c>
    </row>
    <row r="194">
      <c r="D194" s="19"/>
      <c r="E194" s="18" t="s">
        <v>38</v>
      </c>
      <c r="F194" s="17"/>
      <c r="G194" s="7">
        <v>552</v>
      </c>
      <c r="H194" s="12">
        <v>287</v>
      </c>
      <c r="I194" s="1">
        <v>265</v>
      </c>
      <c r="J194" s="1">
        <v>0</v>
      </c>
      <c r="K194" s="21">
        <v>0</v>
      </c>
    </row>
    <row r="195">
      <c r="D195" s="19"/>
      <c r="E195" s="18" t="s">
        <v>39</v>
      </c>
      <c r="F195" s="17"/>
      <c r="G195" s="7">
        <v>514</v>
      </c>
      <c r="H195" s="12">
        <v>263</v>
      </c>
      <c r="I195" s="1">
        <v>251</v>
      </c>
      <c r="J195" s="1">
        <v>0</v>
      </c>
      <c r="K195" s="21">
        <v>0</v>
      </c>
    </row>
    <row r="196">
      <c r="D196" s="19"/>
      <c r="E196" s="18" t="s">
        <v>40</v>
      </c>
      <c r="F196" s="17"/>
      <c r="G196" s="7">
        <v>559</v>
      </c>
      <c r="H196" s="12">
        <v>269</v>
      </c>
      <c r="I196" s="1">
        <v>290</v>
      </c>
      <c r="J196" s="1">
        <v>0</v>
      </c>
      <c r="K196" s="21">
        <v>0</v>
      </c>
    </row>
    <row r="197">
      <c r="D197" s="19"/>
      <c r="E197" s="18" t="s">
        <v>41</v>
      </c>
      <c r="F197" s="17"/>
      <c r="G197" s="7">
        <v>71</v>
      </c>
      <c r="H197" s="12">
        <v>37</v>
      </c>
      <c r="I197" s="1">
        <v>34</v>
      </c>
      <c r="J197" s="1">
        <v>0</v>
      </c>
      <c r="K197" s="21">
        <v>0</v>
      </c>
    </row>
    <row r="198">
      <c r="D198" s="19"/>
      <c r="E198" s="18" t="s">
        <v>42</v>
      </c>
      <c r="F198" s="17"/>
      <c r="G198" s="11">
        <v>11</v>
      </c>
      <c r="H198" s="23">
        <v>6</v>
      </c>
      <c r="I198" s="3">
        <v>5</v>
      </c>
      <c r="J198" s="3">
        <v>0</v>
      </c>
      <c r="K198" s="24">
        <v>0</v>
      </c>
    </row>
    <row r="199">
      <c r="D199" s="19"/>
      <c r="E199" s="18" t="s">
        <v>26</v>
      </c>
      <c r="F199" s="17"/>
      <c r="G199" s="11">
        <v>2</v>
      </c>
      <c r="H199" s="23">
        <v>0</v>
      </c>
      <c r="I199" s="3">
        <v>2</v>
      </c>
      <c r="J199" s="3">
        <v>0</v>
      </c>
      <c r="K199" s="24">
        <v>0</v>
      </c>
    </row>
    <row r="200">
      <c r="D200" s="19"/>
      <c r="E200" s="18" t="s">
        <v>43</v>
      </c>
      <c r="F200" s="17"/>
      <c r="G200" s="7">
        <v>1080</v>
      </c>
      <c r="H200" s="12">
        <v>575</v>
      </c>
      <c r="I200" s="1">
        <v>505</v>
      </c>
      <c r="J200" s="1">
        <v>0</v>
      </c>
      <c r="K200" s="21">
        <v>0</v>
      </c>
    </row>
    <row r="201">
      <c r="D201" s="15" t="s">
        <v>44</v>
      </c>
      <c r="E201" s="14" t="s">
        <v>45</v>
      </c>
      <c r="F201" s="16"/>
      <c r="G201" s="33">
        <v>3</v>
      </c>
      <c r="H201" s="43">
        <v>1</v>
      </c>
      <c r="I201" s="9">
        <v>2</v>
      </c>
      <c r="J201" s="9">
        <v>0</v>
      </c>
      <c r="K201" s="44">
        <v>0</v>
      </c>
    </row>
    <row r="202">
      <c r="D202" s="19"/>
      <c r="E202" s="18" t="s">
        <v>46</v>
      </c>
      <c r="F202" s="17"/>
      <c r="G202" s="11">
        <v>11</v>
      </c>
      <c r="H202" s="23">
        <v>7</v>
      </c>
      <c r="I202" s="3">
        <v>4</v>
      </c>
      <c r="J202" s="3">
        <v>0</v>
      </c>
      <c r="K202" s="24">
        <v>0</v>
      </c>
    </row>
    <row r="203">
      <c r="D203" s="19"/>
      <c r="E203" s="18" t="s">
        <v>47</v>
      </c>
      <c r="F203" s="17"/>
      <c r="G203" s="11">
        <v>25</v>
      </c>
      <c r="H203" s="23">
        <v>6</v>
      </c>
      <c r="I203" s="3">
        <v>19</v>
      </c>
      <c r="J203" s="3">
        <v>0</v>
      </c>
      <c r="K203" s="24">
        <v>0</v>
      </c>
    </row>
    <row r="204">
      <c r="D204" s="19"/>
      <c r="E204" s="18" t="s">
        <v>48</v>
      </c>
      <c r="F204" s="17"/>
      <c r="G204" s="7">
        <v>160</v>
      </c>
      <c r="H204" s="12">
        <v>65</v>
      </c>
      <c r="I204" s="1">
        <v>95</v>
      </c>
      <c r="J204" s="1">
        <v>0</v>
      </c>
      <c r="K204" s="21">
        <v>0</v>
      </c>
    </row>
    <row r="205">
      <c r="D205" s="19"/>
      <c r="E205" s="18" t="s">
        <v>49</v>
      </c>
      <c r="F205" s="17"/>
      <c r="G205" s="7">
        <v>166</v>
      </c>
      <c r="H205" s="12">
        <v>63</v>
      </c>
      <c r="I205" s="1">
        <v>103</v>
      </c>
      <c r="J205" s="1">
        <v>0</v>
      </c>
      <c r="K205" s="21">
        <v>0</v>
      </c>
    </row>
    <row r="206">
      <c r="D206" s="19"/>
      <c r="E206" s="18" t="s">
        <v>50</v>
      </c>
      <c r="F206" s="17"/>
      <c r="G206" s="7">
        <v>129</v>
      </c>
      <c r="H206" s="12">
        <v>77</v>
      </c>
      <c r="I206" s="1">
        <v>52</v>
      </c>
      <c r="J206" s="1">
        <v>0</v>
      </c>
      <c r="K206" s="21">
        <v>0</v>
      </c>
    </row>
    <row r="207">
      <c r="D207" s="19"/>
      <c r="E207" s="18" t="s">
        <v>51</v>
      </c>
      <c r="F207" s="17"/>
      <c r="G207" s="7">
        <v>124</v>
      </c>
      <c r="H207" s="12">
        <v>70</v>
      </c>
      <c r="I207" s="1">
        <v>54</v>
      </c>
      <c r="J207" s="1">
        <v>0</v>
      </c>
      <c r="K207" s="21">
        <v>0</v>
      </c>
    </row>
    <row r="208">
      <c r="D208" s="19"/>
      <c r="E208" s="18" t="s">
        <v>52</v>
      </c>
      <c r="F208" s="17"/>
      <c r="G208" s="7">
        <v>114</v>
      </c>
      <c r="H208" s="12">
        <v>72</v>
      </c>
      <c r="I208" s="1">
        <v>42</v>
      </c>
      <c r="J208" s="1">
        <v>0</v>
      </c>
      <c r="K208" s="21">
        <v>0</v>
      </c>
    </row>
    <row r="209">
      <c r="D209" s="19"/>
      <c r="E209" s="18" t="s">
        <v>53</v>
      </c>
      <c r="F209" s="17"/>
      <c r="G209" s="7">
        <v>95</v>
      </c>
      <c r="H209" s="12">
        <v>56</v>
      </c>
      <c r="I209" s="1">
        <v>39</v>
      </c>
      <c r="J209" s="1">
        <v>0</v>
      </c>
      <c r="K209" s="21">
        <v>0</v>
      </c>
    </row>
    <row r="210">
      <c r="D210" s="19"/>
      <c r="E210" s="18" t="s">
        <v>54</v>
      </c>
      <c r="F210" s="17"/>
      <c r="G210" s="7">
        <v>253</v>
      </c>
      <c r="H210" s="12">
        <v>158</v>
      </c>
      <c r="I210" s="1">
        <v>95</v>
      </c>
      <c r="J210" s="1">
        <v>0</v>
      </c>
      <c r="K210" s="21">
        <v>0</v>
      </c>
    </row>
    <row r="211">
      <c r="D211" s="19"/>
      <c r="E211" s="18" t="s">
        <v>55</v>
      </c>
      <c r="F211" s="17"/>
      <c r="G211" s="11">
        <v>1</v>
      </c>
      <c r="H211" s="23">
        <v>1</v>
      </c>
      <c r="I211" s="3">
        <v>0</v>
      </c>
      <c r="J211" s="3">
        <v>0</v>
      </c>
      <c r="K211" s="24">
        <v>0</v>
      </c>
    </row>
    <row r="212">
      <c r="D212" s="19"/>
      <c r="E212" s="18" t="s">
        <v>26</v>
      </c>
      <c r="F212" s="17"/>
      <c r="G212" s="11">
        <v>12</v>
      </c>
      <c r="H212" s="23">
        <v>5</v>
      </c>
      <c r="I212" s="3">
        <v>7</v>
      </c>
      <c r="J212" s="3">
        <v>0</v>
      </c>
      <c r="K212" s="24">
        <v>0</v>
      </c>
    </row>
    <row r="213">
      <c r="D213" s="15" t="s">
        <v>56</v>
      </c>
      <c r="E213" s="14" t="s">
        <v>57</v>
      </c>
      <c r="F213" s="16"/>
      <c r="G213" s="33">
        <v>15</v>
      </c>
      <c r="H213" s="43">
        <v>4</v>
      </c>
      <c r="I213" s="9">
        <v>11</v>
      </c>
      <c r="J213" s="9">
        <v>0</v>
      </c>
      <c r="K213" s="44">
        <v>0</v>
      </c>
    </row>
    <row r="214">
      <c r="D214" s="19"/>
      <c r="E214" s="18" t="s">
        <v>58</v>
      </c>
      <c r="F214" s="17"/>
      <c r="G214" s="7">
        <v>111</v>
      </c>
      <c r="H214" s="12">
        <v>52</v>
      </c>
      <c r="I214" s="1">
        <v>59</v>
      </c>
      <c r="J214" s="1">
        <v>0</v>
      </c>
      <c r="K214" s="21">
        <v>0</v>
      </c>
    </row>
    <row r="215">
      <c r="D215" s="19"/>
      <c r="E215" s="18" t="s">
        <v>59</v>
      </c>
      <c r="F215" s="17"/>
      <c r="G215" s="7">
        <v>404</v>
      </c>
      <c r="H215" s="12">
        <v>202</v>
      </c>
      <c r="I215" s="1">
        <v>202</v>
      </c>
      <c r="J215" s="1">
        <v>0</v>
      </c>
      <c r="K215" s="21">
        <v>0</v>
      </c>
    </row>
    <row r="216">
      <c r="D216" s="19"/>
      <c r="E216" s="18" t="s">
        <v>60</v>
      </c>
      <c r="F216" s="17"/>
      <c r="G216" s="7">
        <v>562</v>
      </c>
      <c r="H216" s="12">
        <v>323</v>
      </c>
      <c r="I216" s="1">
        <v>239</v>
      </c>
      <c r="J216" s="1">
        <v>0</v>
      </c>
      <c r="K216" s="21">
        <v>0</v>
      </c>
    </row>
    <row r="217">
      <c r="D217" s="19"/>
      <c r="E217" s="18" t="s">
        <v>26</v>
      </c>
      <c r="F217" s="17"/>
      <c r="G217" s="11">
        <v>1</v>
      </c>
      <c r="H217" s="23">
        <v>0</v>
      </c>
      <c r="I217" s="3">
        <v>1</v>
      </c>
      <c r="J217" s="3">
        <v>0</v>
      </c>
      <c r="K217" s="24">
        <v>0</v>
      </c>
    </row>
    <row r="218">
      <c r="D218" s="19"/>
      <c r="E218" s="18" t="s">
        <v>61</v>
      </c>
      <c r="F218" s="17"/>
      <c r="G218" s="7">
        <v>126</v>
      </c>
      <c r="H218" s="12">
        <v>56</v>
      </c>
      <c r="I218" s="1">
        <v>70</v>
      </c>
      <c r="J218" s="1">
        <v>0</v>
      </c>
      <c r="K218" s="21">
        <v>0</v>
      </c>
    </row>
    <row r="219">
      <c r="D219" s="19"/>
      <c r="E219" s="18" t="s">
        <v>62</v>
      </c>
      <c r="F219" s="17"/>
      <c r="G219" s="7">
        <v>966</v>
      </c>
      <c r="H219" s="12">
        <v>525</v>
      </c>
      <c r="I219" s="1">
        <v>441</v>
      </c>
      <c r="J219" s="1">
        <v>0</v>
      </c>
      <c r="K219" s="21">
        <v>0</v>
      </c>
    </row>
    <row r="220">
      <c r="D220" s="15" t="s">
        <v>63</v>
      </c>
      <c r="E220" s="14" t="s">
        <v>64</v>
      </c>
      <c r="F220" s="16"/>
      <c r="G220" s="33">
        <v>17</v>
      </c>
      <c r="H220" s="43">
        <v>12</v>
      </c>
      <c r="I220" s="9">
        <v>5</v>
      </c>
      <c r="J220" s="9">
        <v>0</v>
      </c>
      <c r="K220" s="44">
        <v>0</v>
      </c>
    </row>
    <row r="221">
      <c r="D221" s="19"/>
      <c r="E221" s="18" t="s">
        <v>65</v>
      </c>
      <c r="F221" s="17"/>
      <c r="G221" s="11">
        <v>38</v>
      </c>
      <c r="H221" s="23">
        <v>25</v>
      </c>
      <c r="I221" s="3">
        <v>13</v>
      </c>
      <c r="J221" s="3">
        <v>0</v>
      </c>
      <c r="K221" s="24">
        <v>0</v>
      </c>
    </row>
    <row r="222">
      <c r="D222" s="19"/>
      <c r="E222" s="18" t="s">
        <v>66</v>
      </c>
      <c r="F222" s="17"/>
      <c r="G222" s="11">
        <v>14</v>
      </c>
      <c r="H222" s="23">
        <v>11</v>
      </c>
      <c r="I222" s="3">
        <v>3</v>
      </c>
      <c r="J222" s="3">
        <v>0</v>
      </c>
      <c r="K222" s="24">
        <v>0</v>
      </c>
    </row>
    <row r="223">
      <c r="D223" s="19"/>
      <c r="E223" s="18" t="s">
        <v>67</v>
      </c>
      <c r="F223" s="17"/>
      <c r="G223" s="7">
        <v>95</v>
      </c>
      <c r="H223" s="12">
        <v>50</v>
      </c>
      <c r="I223" s="1">
        <v>45</v>
      </c>
      <c r="J223" s="1">
        <v>0</v>
      </c>
      <c r="K223" s="21">
        <v>0</v>
      </c>
    </row>
    <row r="224">
      <c r="D224" s="19"/>
      <c r="E224" s="18" t="s">
        <v>68</v>
      </c>
      <c r="F224" s="17"/>
      <c r="G224" s="7">
        <v>81</v>
      </c>
      <c r="H224" s="12">
        <v>38</v>
      </c>
      <c r="I224" s="1">
        <v>43</v>
      </c>
      <c r="J224" s="1">
        <v>0</v>
      </c>
      <c r="K224" s="21">
        <v>0</v>
      </c>
    </row>
    <row r="225">
      <c r="D225" s="19"/>
      <c r="E225" s="18" t="s">
        <v>69</v>
      </c>
      <c r="F225" s="17"/>
      <c r="G225" s="7">
        <v>844</v>
      </c>
      <c r="H225" s="12">
        <v>443</v>
      </c>
      <c r="I225" s="1">
        <v>401</v>
      </c>
      <c r="J225" s="1">
        <v>0</v>
      </c>
      <c r="K225" s="21">
        <v>0</v>
      </c>
    </row>
    <row r="226">
      <c r="D226" s="19"/>
      <c r="E226" s="18" t="s">
        <v>26</v>
      </c>
      <c r="F226" s="17"/>
      <c r="G226" s="11">
        <v>4</v>
      </c>
      <c r="H226" s="23">
        <v>2</v>
      </c>
      <c r="I226" s="3">
        <v>2</v>
      </c>
      <c r="J226" s="3">
        <v>0</v>
      </c>
      <c r="K226" s="24">
        <v>0</v>
      </c>
    </row>
    <row r="227">
      <c r="D227" s="19"/>
      <c r="E227" s="18" t="s">
        <v>70</v>
      </c>
      <c r="F227" s="17"/>
      <c r="G227" s="7">
        <v>245</v>
      </c>
      <c r="H227" s="12">
        <v>136</v>
      </c>
      <c r="I227" s="1">
        <v>109</v>
      </c>
      <c r="J227" s="1">
        <v>0</v>
      </c>
      <c r="K227" s="21">
        <v>0</v>
      </c>
    </row>
    <row r="228">
      <c r="D228" s="15" t="s">
        <v>71</v>
      </c>
      <c r="E228" s="14" t="s">
        <v>64</v>
      </c>
      <c r="F228" s="16"/>
      <c r="G228" s="33">
        <v>15</v>
      </c>
      <c r="H228" s="43">
        <v>10</v>
      </c>
      <c r="I228" s="9">
        <v>5</v>
      </c>
      <c r="J228" s="9">
        <v>0</v>
      </c>
      <c r="K228" s="44">
        <v>0</v>
      </c>
    </row>
    <row r="229">
      <c r="D229" s="19"/>
      <c r="E229" s="18" t="s">
        <v>65</v>
      </c>
      <c r="F229" s="17"/>
      <c r="G229" s="7">
        <v>58</v>
      </c>
      <c r="H229" s="12">
        <v>37</v>
      </c>
      <c r="I229" s="1">
        <v>21</v>
      </c>
      <c r="J229" s="1">
        <v>0</v>
      </c>
      <c r="K229" s="21">
        <v>0</v>
      </c>
    </row>
    <row r="230">
      <c r="D230" s="19"/>
      <c r="E230" s="18" t="s">
        <v>66</v>
      </c>
      <c r="F230" s="17"/>
      <c r="G230" s="7">
        <v>113</v>
      </c>
      <c r="H230" s="12">
        <v>82</v>
      </c>
      <c r="I230" s="1">
        <v>31</v>
      </c>
      <c r="J230" s="1">
        <v>0</v>
      </c>
      <c r="K230" s="21">
        <v>0</v>
      </c>
    </row>
    <row r="231">
      <c r="D231" s="19"/>
      <c r="E231" s="18" t="s">
        <v>67</v>
      </c>
      <c r="F231" s="17"/>
      <c r="G231" s="7">
        <v>837</v>
      </c>
      <c r="H231" s="12">
        <v>439</v>
      </c>
      <c r="I231" s="1">
        <v>398</v>
      </c>
      <c r="J231" s="1">
        <v>0</v>
      </c>
      <c r="K231" s="21">
        <v>0</v>
      </c>
    </row>
    <row r="232">
      <c r="D232" s="19"/>
      <c r="E232" s="18" t="s">
        <v>68</v>
      </c>
      <c r="F232" s="17"/>
      <c r="G232" s="7">
        <v>61</v>
      </c>
      <c r="H232" s="12">
        <v>8</v>
      </c>
      <c r="I232" s="1">
        <v>53</v>
      </c>
      <c r="J232" s="1">
        <v>0</v>
      </c>
      <c r="K232" s="21">
        <v>0</v>
      </c>
    </row>
    <row r="233">
      <c r="D233" s="19"/>
      <c r="E233" s="18" t="s">
        <v>72</v>
      </c>
      <c r="F233" s="17"/>
      <c r="G233" s="11">
        <v>5</v>
      </c>
      <c r="H233" s="23">
        <v>3</v>
      </c>
      <c r="I233" s="3">
        <v>2</v>
      </c>
      <c r="J233" s="3">
        <v>0</v>
      </c>
      <c r="K233" s="24">
        <v>0</v>
      </c>
    </row>
    <row r="234">
      <c r="D234" s="19"/>
      <c r="E234" s="18" t="s">
        <v>26</v>
      </c>
      <c r="F234" s="17"/>
      <c r="G234" s="11">
        <v>4</v>
      </c>
      <c r="H234" s="23">
        <v>2</v>
      </c>
      <c r="I234" s="3">
        <v>2</v>
      </c>
      <c r="J234" s="3">
        <v>0</v>
      </c>
      <c r="K234" s="24">
        <v>0</v>
      </c>
    </row>
    <row r="235">
      <c r="D235" s="19"/>
      <c r="E235" s="18" t="s">
        <v>73</v>
      </c>
      <c r="F235" s="17"/>
      <c r="G235" s="7">
        <v>1084</v>
      </c>
      <c r="H235" s="12">
        <v>576</v>
      </c>
      <c r="I235" s="1">
        <v>508</v>
      </c>
      <c r="J235" s="1">
        <v>0</v>
      </c>
      <c r="K235" s="21">
        <v>0</v>
      </c>
    </row>
    <row r="236">
      <c r="D236" s="15" t="s">
        <v>74</v>
      </c>
      <c r="E236" s="14" t="s">
        <v>75</v>
      </c>
      <c r="F236" s="16"/>
      <c r="G236" s="26">
        <v>315</v>
      </c>
      <c r="H236" s="37">
        <v>151</v>
      </c>
      <c r="I236" s="6">
        <v>164</v>
      </c>
      <c r="J236" s="6">
        <v>0</v>
      </c>
      <c r="K236" s="39">
        <v>0</v>
      </c>
    </row>
    <row r="237">
      <c r="D237" s="19"/>
      <c r="E237" s="18" t="s">
        <v>76</v>
      </c>
      <c r="F237" s="17"/>
      <c r="G237" s="7">
        <v>78</v>
      </c>
      <c r="H237" s="12">
        <v>37</v>
      </c>
      <c r="I237" s="1">
        <v>41</v>
      </c>
      <c r="J237" s="1">
        <v>0</v>
      </c>
      <c r="K237" s="21">
        <v>0</v>
      </c>
    </row>
    <row r="238">
      <c r="D238" s="19"/>
      <c r="E238" s="18" t="s">
        <v>77</v>
      </c>
      <c r="F238" s="17"/>
      <c r="G238" s="7">
        <v>297</v>
      </c>
      <c r="H238" s="12">
        <v>164</v>
      </c>
      <c r="I238" s="1">
        <v>133</v>
      </c>
      <c r="J238" s="1">
        <v>0</v>
      </c>
      <c r="K238" s="21">
        <v>0</v>
      </c>
    </row>
    <row r="239">
      <c r="D239" s="19"/>
      <c r="E239" s="18" t="s">
        <v>78</v>
      </c>
      <c r="F239" s="17"/>
      <c r="G239" s="11">
        <v>12</v>
      </c>
      <c r="H239" s="23">
        <v>7</v>
      </c>
      <c r="I239" s="3">
        <v>5</v>
      </c>
      <c r="J239" s="3">
        <v>0</v>
      </c>
      <c r="K239" s="24">
        <v>0</v>
      </c>
    </row>
    <row r="240">
      <c r="D240" s="19"/>
      <c r="E240" s="18" t="s">
        <v>79</v>
      </c>
      <c r="F240" s="17"/>
      <c r="G240" s="7">
        <v>116</v>
      </c>
      <c r="H240" s="12">
        <v>47</v>
      </c>
      <c r="I240" s="1">
        <v>69</v>
      </c>
      <c r="J240" s="1">
        <v>0</v>
      </c>
      <c r="K240" s="21">
        <v>0</v>
      </c>
    </row>
    <row r="241">
      <c r="D241" s="19"/>
      <c r="E241" s="18" t="s">
        <v>80</v>
      </c>
      <c r="F241" s="17"/>
      <c r="G241" s="7">
        <v>175</v>
      </c>
      <c r="H241" s="12">
        <v>87</v>
      </c>
      <c r="I241" s="1">
        <v>88</v>
      </c>
      <c r="J241" s="1">
        <v>0</v>
      </c>
      <c r="K241" s="21">
        <v>0</v>
      </c>
    </row>
    <row r="242">
      <c r="D242" s="19"/>
      <c r="E242" s="18" t="s">
        <v>81</v>
      </c>
      <c r="F242" s="17"/>
      <c r="G242" s="7">
        <v>908</v>
      </c>
      <c r="H242" s="12">
        <v>492</v>
      </c>
      <c r="I242" s="1">
        <v>416</v>
      </c>
      <c r="J242" s="1">
        <v>0</v>
      </c>
      <c r="K242" s="21">
        <v>0</v>
      </c>
    </row>
    <row r="243">
      <c r="D243" s="19"/>
      <c r="E243" s="18" t="s">
        <v>41</v>
      </c>
      <c r="F243" s="17"/>
      <c r="G243" s="11">
        <v>26</v>
      </c>
      <c r="H243" s="23">
        <v>10</v>
      </c>
      <c r="I243" s="3">
        <v>16</v>
      </c>
      <c r="J243" s="3">
        <v>0</v>
      </c>
      <c r="K243" s="24">
        <v>0</v>
      </c>
    </row>
    <row r="244">
      <c r="D244" s="19"/>
      <c r="E244" s="18" t="s">
        <v>82</v>
      </c>
      <c r="F244" s="17"/>
      <c r="G244" s="7">
        <v>96</v>
      </c>
      <c r="H244" s="12">
        <v>47</v>
      </c>
      <c r="I244" s="1">
        <v>49</v>
      </c>
      <c r="J244" s="1">
        <v>0</v>
      </c>
      <c r="K244" s="21">
        <v>0</v>
      </c>
    </row>
    <row r="245">
      <c r="D245" s="19"/>
      <c r="E245" s="18" t="s">
        <v>26</v>
      </c>
      <c r="F245" s="17"/>
      <c r="G245" s="11">
        <v>0</v>
      </c>
      <c r="H245" s="23">
        <v>0</v>
      </c>
      <c r="I245" s="3">
        <v>0</v>
      </c>
      <c r="J245" s="3">
        <v>0</v>
      </c>
      <c r="K245" s="24">
        <v>0</v>
      </c>
    </row>
    <row r="246">
      <c r="D246" s="19"/>
      <c r="E246" s="18" t="s">
        <v>83</v>
      </c>
      <c r="F246" s="17"/>
      <c r="G246" s="7">
        <v>997</v>
      </c>
      <c r="H246" s="12">
        <v>534</v>
      </c>
      <c r="I246" s="1">
        <v>463</v>
      </c>
      <c r="J246" s="1">
        <v>0</v>
      </c>
      <c r="K246" s="21">
        <v>0</v>
      </c>
    </row>
    <row r="247">
      <c r="D247" s="15" t="s">
        <v>84</v>
      </c>
      <c r="E247" s="14" t="s">
        <v>85</v>
      </c>
      <c r="F247" s="16"/>
      <c r="G247" s="26">
        <v>394</v>
      </c>
      <c r="H247" s="37">
        <v>253</v>
      </c>
      <c r="I247" s="6">
        <v>141</v>
      </c>
      <c r="J247" s="6">
        <v>0</v>
      </c>
      <c r="K247" s="39">
        <v>0</v>
      </c>
    </row>
    <row r="248">
      <c r="D248" s="19"/>
      <c r="E248" s="18" t="s">
        <v>86</v>
      </c>
      <c r="F248" s="17"/>
      <c r="G248" s="7">
        <v>401</v>
      </c>
      <c r="H248" s="12">
        <v>204</v>
      </c>
      <c r="I248" s="1">
        <v>197</v>
      </c>
      <c r="J248" s="1">
        <v>0</v>
      </c>
      <c r="K248" s="21">
        <v>0</v>
      </c>
    </row>
    <row r="249">
      <c r="D249" s="19"/>
      <c r="E249" s="18" t="s">
        <v>87</v>
      </c>
      <c r="F249" s="17"/>
      <c r="G249" s="7">
        <v>247</v>
      </c>
      <c r="H249" s="12">
        <v>101</v>
      </c>
      <c r="I249" s="1">
        <v>146</v>
      </c>
      <c r="J249" s="1">
        <v>0</v>
      </c>
      <c r="K249" s="21">
        <v>0</v>
      </c>
    </row>
    <row r="250">
      <c r="D250" s="19"/>
      <c r="E250" s="18" t="s">
        <v>88</v>
      </c>
      <c r="F250" s="17"/>
      <c r="G250" s="11">
        <v>46</v>
      </c>
      <c r="H250" s="23">
        <v>19</v>
      </c>
      <c r="I250" s="3">
        <v>27</v>
      </c>
      <c r="J250" s="3">
        <v>0</v>
      </c>
      <c r="K250" s="24">
        <v>0</v>
      </c>
    </row>
    <row r="251">
      <c r="D251" s="19"/>
      <c r="E251" s="18" t="s">
        <v>89</v>
      </c>
      <c r="F251" s="17"/>
      <c r="G251" s="11">
        <v>5</v>
      </c>
      <c r="H251" s="23">
        <v>4</v>
      </c>
      <c r="I251" s="3">
        <v>1</v>
      </c>
      <c r="J251" s="3">
        <v>0</v>
      </c>
      <c r="K251" s="24">
        <v>0</v>
      </c>
    </row>
    <row r="252">
      <c r="D252" s="19"/>
      <c r="E252" s="18" t="s">
        <v>26</v>
      </c>
      <c r="F252" s="17"/>
      <c r="G252" s="11">
        <v>0</v>
      </c>
      <c r="H252" s="23">
        <v>0</v>
      </c>
      <c r="I252" s="3">
        <v>0</v>
      </c>
      <c r="J252" s="3">
        <v>0</v>
      </c>
      <c r="K252" s="24">
        <v>0</v>
      </c>
    </row>
    <row r="253">
      <c r="D253" s="19"/>
      <c r="E253" s="18" t="s">
        <v>90</v>
      </c>
      <c r="F253" s="17"/>
      <c r="G253" s="7">
        <v>795</v>
      </c>
      <c r="H253" s="12">
        <v>457</v>
      </c>
      <c r="I253" s="1">
        <v>338</v>
      </c>
      <c r="J253" s="1">
        <v>0</v>
      </c>
      <c r="K253" s="21">
        <v>0</v>
      </c>
    </row>
    <row r="254">
      <c r="D254" s="19"/>
      <c r="E254" s="18" t="s">
        <v>91</v>
      </c>
      <c r="F254" s="17"/>
      <c r="G254" s="7">
        <v>298</v>
      </c>
      <c r="H254" s="12">
        <v>124</v>
      </c>
      <c r="I254" s="1">
        <v>174</v>
      </c>
      <c r="J254" s="1">
        <v>0</v>
      </c>
      <c r="K254" s="21">
        <v>0</v>
      </c>
    </row>
    <row r="255">
      <c r="D255" s="15" t="s">
        <v>92</v>
      </c>
      <c r="E255" s="14" t="s">
        <v>93</v>
      </c>
      <c r="F255" s="16"/>
      <c r="G255" s="33">
        <v>46</v>
      </c>
      <c r="H255" s="43">
        <v>29</v>
      </c>
      <c r="I255" s="9">
        <v>17</v>
      </c>
      <c r="J255" s="9">
        <v>0</v>
      </c>
      <c r="K255" s="44">
        <v>0</v>
      </c>
    </row>
    <row r="256">
      <c r="D256" s="19"/>
      <c r="E256" s="18" t="s">
        <v>94</v>
      </c>
      <c r="F256" s="17"/>
      <c r="G256" s="7">
        <v>189</v>
      </c>
      <c r="H256" s="12">
        <v>101</v>
      </c>
      <c r="I256" s="1">
        <v>88</v>
      </c>
      <c r="J256" s="1">
        <v>0</v>
      </c>
      <c r="K256" s="21">
        <v>0</v>
      </c>
    </row>
    <row r="257">
      <c r="D257" s="19"/>
      <c r="E257" s="18" t="s">
        <v>95</v>
      </c>
      <c r="F257" s="17"/>
      <c r="G257" s="7">
        <v>69</v>
      </c>
      <c r="H257" s="12">
        <v>45</v>
      </c>
      <c r="I257" s="1">
        <v>24</v>
      </c>
      <c r="J257" s="1">
        <v>0</v>
      </c>
      <c r="K257" s="21">
        <v>0</v>
      </c>
    </row>
    <row r="258">
      <c r="D258" s="19"/>
      <c r="E258" s="18" t="s">
        <v>96</v>
      </c>
      <c r="F258" s="17"/>
      <c r="G258" s="11">
        <v>21</v>
      </c>
      <c r="H258" s="23">
        <v>15</v>
      </c>
      <c r="I258" s="3">
        <v>6</v>
      </c>
      <c r="J258" s="3">
        <v>0</v>
      </c>
      <c r="K258" s="24">
        <v>0</v>
      </c>
    </row>
    <row r="259">
      <c r="D259" s="19"/>
      <c r="E259" s="18" t="s">
        <v>97</v>
      </c>
      <c r="F259" s="17"/>
      <c r="G259" s="11">
        <v>40</v>
      </c>
      <c r="H259" s="23">
        <v>28</v>
      </c>
      <c r="I259" s="3">
        <v>12</v>
      </c>
      <c r="J259" s="3">
        <v>0</v>
      </c>
      <c r="K259" s="24">
        <v>0</v>
      </c>
    </row>
    <row r="260">
      <c r="D260" s="19"/>
      <c r="E260" s="18" t="s">
        <v>98</v>
      </c>
      <c r="F260" s="17"/>
      <c r="G260" s="7">
        <v>62</v>
      </c>
      <c r="H260" s="12">
        <v>24</v>
      </c>
      <c r="I260" s="1">
        <v>38</v>
      </c>
      <c r="J260" s="1">
        <v>0</v>
      </c>
      <c r="K260" s="21">
        <v>0</v>
      </c>
    </row>
    <row r="261">
      <c r="D261" s="19"/>
      <c r="E261" s="18" t="s">
        <v>99</v>
      </c>
      <c r="F261" s="17"/>
      <c r="G261" s="11">
        <v>20</v>
      </c>
      <c r="H261" s="23">
        <v>8</v>
      </c>
      <c r="I261" s="3">
        <v>12</v>
      </c>
      <c r="J261" s="3">
        <v>0</v>
      </c>
      <c r="K261" s="24">
        <v>0</v>
      </c>
    </row>
    <row r="262">
      <c r="D262" s="19"/>
      <c r="E262" s="18" t="s">
        <v>100</v>
      </c>
      <c r="F262" s="17"/>
      <c r="G262" s="11">
        <v>39</v>
      </c>
      <c r="H262" s="23">
        <v>21</v>
      </c>
      <c r="I262" s="3">
        <v>18</v>
      </c>
      <c r="J262" s="3">
        <v>0</v>
      </c>
      <c r="K262" s="24">
        <v>0</v>
      </c>
    </row>
    <row r="263">
      <c r="D263" s="19"/>
      <c r="E263" s="18" t="s">
        <v>101</v>
      </c>
      <c r="F263" s="17"/>
      <c r="G263" s="7">
        <v>148</v>
      </c>
      <c r="H263" s="12">
        <v>79</v>
      </c>
      <c r="I263" s="1">
        <v>69</v>
      </c>
      <c r="J263" s="1">
        <v>0</v>
      </c>
      <c r="K263" s="21">
        <v>0</v>
      </c>
    </row>
    <row r="264">
      <c r="D264" s="19"/>
      <c r="E264" s="18" t="s">
        <v>102</v>
      </c>
      <c r="F264" s="17"/>
      <c r="G264" s="7">
        <v>82</v>
      </c>
      <c r="H264" s="12">
        <v>45</v>
      </c>
      <c r="I264" s="1">
        <v>37</v>
      </c>
      <c r="J264" s="1">
        <v>0</v>
      </c>
      <c r="K264" s="21">
        <v>0</v>
      </c>
    </row>
    <row r="265">
      <c r="D265" s="19"/>
      <c r="E265" s="18" t="s">
        <v>41</v>
      </c>
      <c r="F265" s="17"/>
      <c r="G265" s="7">
        <v>161</v>
      </c>
      <c r="H265" s="12">
        <v>76</v>
      </c>
      <c r="I265" s="1">
        <v>85</v>
      </c>
      <c r="J265" s="1">
        <v>0</v>
      </c>
      <c r="K265" s="21">
        <v>0</v>
      </c>
    </row>
    <row r="266">
      <c r="D266" s="19"/>
      <c r="E266" s="18" t="s">
        <v>103</v>
      </c>
      <c r="F266" s="17"/>
      <c r="G266" s="7">
        <v>211</v>
      </c>
      <c r="H266" s="12">
        <v>120</v>
      </c>
      <c r="I266" s="1">
        <v>91</v>
      </c>
      <c r="J266" s="1">
        <v>0</v>
      </c>
      <c r="K266" s="21">
        <v>0</v>
      </c>
    </row>
    <row r="267">
      <c r="D267" s="19"/>
      <c r="E267" s="18" t="s">
        <v>104</v>
      </c>
      <c r="F267" s="17"/>
      <c r="G267" s="7">
        <v>319</v>
      </c>
      <c r="H267" s="12">
        <v>167</v>
      </c>
      <c r="I267" s="1">
        <v>152</v>
      </c>
      <c r="J267" s="1">
        <v>0</v>
      </c>
      <c r="K267" s="21">
        <v>0</v>
      </c>
    </row>
    <row r="268">
      <c r="D268" s="19"/>
      <c r="E268" s="18" t="s">
        <v>26</v>
      </c>
      <c r="F268" s="17"/>
      <c r="G268" s="11">
        <v>5</v>
      </c>
      <c r="H268" s="23">
        <v>4</v>
      </c>
      <c r="I268" s="3">
        <v>1</v>
      </c>
      <c r="J268" s="3">
        <v>0</v>
      </c>
      <c r="K268" s="24">
        <v>0</v>
      </c>
    </row>
    <row r="269">
      <c r="D269" s="19"/>
      <c r="E269" s="18" t="s">
        <v>105</v>
      </c>
      <c r="F269" s="17"/>
      <c r="G269" s="7">
        <v>558</v>
      </c>
      <c r="H269" s="12">
        <v>290</v>
      </c>
      <c r="I269" s="1">
        <v>268</v>
      </c>
      <c r="J269" s="1">
        <v>0</v>
      </c>
      <c r="K269" s="21">
        <v>0</v>
      </c>
    </row>
    <row r="270">
      <c r="D270" s="19"/>
      <c r="E270" s="18" t="s">
        <v>106</v>
      </c>
      <c r="F270" s="17"/>
      <c r="G270" s="7">
        <v>530</v>
      </c>
      <c r="H270" s="12">
        <v>287</v>
      </c>
      <c r="I270" s="1">
        <v>243</v>
      </c>
      <c r="J270" s="1">
        <v>0</v>
      </c>
      <c r="K270" s="21">
        <v>0</v>
      </c>
    </row>
    <row r="271">
      <c r="D271" s="15" t="s">
        <v>107</v>
      </c>
      <c r="E271" s="14" t="s">
        <v>108</v>
      </c>
      <c r="F271" s="16"/>
      <c r="G271" s="33">
        <v>32</v>
      </c>
      <c r="H271" s="43">
        <v>19</v>
      </c>
      <c r="I271" s="9">
        <v>13</v>
      </c>
      <c r="J271" s="9">
        <v>0</v>
      </c>
      <c r="K271" s="44">
        <v>0</v>
      </c>
    </row>
    <row r="272">
      <c r="D272" s="19"/>
      <c r="E272" s="18" t="s">
        <v>109</v>
      </c>
      <c r="F272" s="17"/>
      <c r="G272" s="7">
        <v>715</v>
      </c>
      <c r="H272" s="12">
        <v>405</v>
      </c>
      <c r="I272" s="1">
        <v>310</v>
      </c>
      <c r="J272" s="1">
        <v>0</v>
      </c>
      <c r="K272" s="21">
        <v>0</v>
      </c>
    </row>
    <row r="273">
      <c r="D273" s="19"/>
      <c r="E273" s="18" t="s">
        <v>110</v>
      </c>
      <c r="F273" s="17"/>
      <c r="G273" s="7">
        <v>1003</v>
      </c>
      <c r="H273" s="12">
        <v>521</v>
      </c>
      <c r="I273" s="1">
        <v>482</v>
      </c>
      <c r="J273" s="1">
        <v>0</v>
      </c>
      <c r="K273" s="21">
        <v>0</v>
      </c>
    </row>
    <row r="274">
      <c r="D274" s="19"/>
      <c r="E274" s="18" t="s">
        <v>111</v>
      </c>
      <c r="F274" s="17"/>
      <c r="G274" s="7">
        <v>921</v>
      </c>
      <c r="H274" s="12">
        <v>484</v>
      </c>
      <c r="I274" s="1">
        <v>437</v>
      </c>
      <c r="J274" s="1">
        <v>0</v>
      </c>
      <c r="K274" s="21">
        <v>0</v>
      </c>
    </row>
    <row r="275">
      <c r="D275" s="19"/>
      <c r="E275" s="18" t="s">
        <v>112</v>
      </c>
      <c r="F275" s="17"/>
      <c r="G275" s="7">
        <v>765</v>
      </c>
      <c r="H275" s="12">
        <v>375</v>
      </c>
      <c r="I275" s="1">
        <v>390</v>
      </c>
      <c r="J275" s="1">
        <v>0</v>
      </c>
      <c r="K275" s="21">
        <v>0</v>
      </c>
    </row>
    <row r="276">
      <c r="D276" s="19"/>
      <c r="E276" s="18" t="s">
        <v>113</v>
      </c>
      <c r="F276" s="17"/>
      <c r="G276" s="7">
        <v>197</v>
      </c>
      <c r="H276" s="12">
        <v>116</v>
      </c>
      <c r="I276" s="1">
        <v>81</v>
      </c>
      <c r="J276" s="1">
        <v>0</v>
      </c>
      <c r="K276" s="21">
        <v>0</v>
      </c>
    </row>
    <row r="277">
      <c r="D277" s="19"/>
      <c r="E277" s="18" t="s">
        <v>114</v>
      </c>
      <c r="F277" s="17"/>
      <c r="G277" s="7">
        <v>1029</v>
      </c>
      <c r="H277" s="12">
        <v>545</v>
      </c>
      <c r="I277" s="1">
        <v>484</v>
      </c>
      <c r="J277" s="1">
        <v>0</v>
      </c>
      <c r="K277" s="21">
        <v>0</v>
      </c>
    </row>
    <row r="278">
      <c r="D278" s="19"/>
      <c r="E278" s="18" t="s">
        <v>115</v>
      </c>
      <c r="F278" s="17"/>
      <c r="G278" s="7">
        <v>793</v>
      </c>
      <c r="H278" s="12">
        <v>438</v>
      </c>
      <c r="I278" s="1">
        <v>355</v>
      </c>
      <c r="J278" s="1">
        <v>0</v>
      </c>
      <c r="K278" s="21">
        <v>0</v>
      </c>
    </row>
    <row r="279">
      <c r="D279" s="19"/>
      <c r="E279" s="18" t="s">
        <v>116</v>
      </c>
      <c r="F279" s="17"/>
      <c r="G279" s="7">
        <v>253</v>
      </c>
      <c r="H279" s="12">
        <v>131</v>
      </c>
      <c r="I279" s="1">
        <v>122</v>
      </c>
      <c r="J279" s="1">
        <v>0</v>
      </c>
      <c r="K279" s="21">
        <v>0</v>
      </c>
    </row>
    <row r="280">
      <c r="D280" s="19"/>
      <c r="E280" s="18" t="s">
        <v>117</v>
      </c>
      <c r="F280" s="17"/>
      <c r="G280" s="7">
        <v>200</v>
      </c>
      <c r="H280" s="12">
        <v>88</v>
      </c>
      <c r="I280" s="1">
        <v>112</v>
      </c>
      <c r="J280" s="1">
        <v>0</v>
      </c>
      <c r="K280" s="21">
        <v>0</v>
      </c>
    </row>
    <row r="281">
      <c r="D281" s="19"/>
      <c r="E281" s="18" t="s">
        <v>118</v>
      </c>
      <c r="F281" s="17"/>
      <c r="G281" s="11">
        <v>3</v>
      </c>
      <c r="H281" s="23">
        <v>2</v>
      </c>
      <c r="I281" s="3">
        <v>1</v>
      </c>
      <c r="J281" s="3">
        <v>0</v>
      </c>
      <c r="K281" s="24">
        <v>0</v>
      </c>
    </row>
    <row r="282">
      <c r="D282" s="19"/>
      <c r="E282" s="18" t="s">
        <v>26</v>
      </c>
      <c r="F282" s="17"/>
      <c r="G282" s="11">
        <v>1</v>
      </c>
      <c r="H282" s="23">
        <v>0</v>
      </c>
      <c r="I282" s="3">
        <v>1</v>
      </c>
      <c r="J282" s="3">
        <v>0</v>
      </c>
      <c r="K282" s="24">
        <v>0</v>
      </c>
    </row>
    <row r="283">
      <c r="D283" s="19"/>
      <c r="E283" s="18" t="s">
        <v>119</v>
      </c>
      <c r="F283" s="17"/>
      <c r="G283" s="7">
        <v>1080</v>
      </c>
      <c r="H283" s="12">
        <v>572</v>
      </c>
      <c r="I283" s="1">
        <v>508</v>
      </c>
      <c r="J283" s="1">
        <v>0</v>
      </c>
      <c r="K283" s="21">
        <v>0</v>
      </c>
    </row>
    <row r="284">
      <c r="D284" s="19"/>
      <c r="E284" s="18" t="s">
        <v>120</v>
      </c>
      <c r="F284" s="17"/>
      <c r="G284" s="7">
        <v>1054</v>
      </c>
      <c r="H284" s="12">
        <v>559</v>
      </c>
      <c r="I284" s="1">
        <v>495</v>
      </c>
      <c r="J284" s="1">
        <v>0</v>
      </c>
      <c r="K284" s="21">
        <v>0</v>
      </c>
    </row>
    <row r="285">
      <c r="D285" s="15" t="s">
        <v>121</v>
      </c>
      <c r="E285" s="14" t="s">
        <v>122</v>
      </c>
      <c r="F285" s="16"/>
      <c r="G285" s="26">
        <v>564</v>
      </c>
      <c r="H285" s="37">
        <v>289</v>
      </c>
      <c r="I285" s="6">
        <v>275</v>
      </c>
      <c r="J285" s="6">
        <v>0</v>
      </c>
      <c r="K285" s="39">
        <v>0</v>
      </c>
    </row>
    <row r="286">
      <c r="D286" s="19"/>
      <c r="E286" s="18" t="s">
        <v>123</v>
      </c>
      <c r="F286" s="17"/>
      <c r="G286" s="7">
        <v>396</v>
      </c>
      <c r="H286" s="12">
        <v>219</v>
      </c>
      <c r="I286" s="1">
        <v>177</v>
      </c>
      <c r="J286" s="1">
        <v>0</v>
      </c>
      <c r="K286" s="21">
        <v>0</v>
      </c>
    </row>
    <row r="287">
      <c r="D287" s="19"/>
      <c r="E287" s="18" t="s">
        <v>124</v>
      </c>
      <c r="F287" s="17"/>
      <c r="G287" s="7">
        <v>69</v>
      </c>
      <c r="H287" s="12">
        <v>40</v>
      </c>
      <c r="I287" s="1">
        <v>29</v>
      </c>
      <c r="J287" s="1">
        <v>0</v>
      </c>
      <c r="K287" s="21">
        <v>0</v>
      </c>
    </row>
    <row r="288">
      <c r="D288" s="19"/>
      <c r="E288" s="18" t="s">
        <v>125</v>
      </c>
      <c r="F288" s="17"/>
      <c r="G288" s="7">
        <v>50</v>
      </c>
      <c r="H288" s="12">
        <v>25</v>
      </c>
      <c r="I288" s="1">
        <v>25</v>
      </c>
      <c r="J288" s="1">
        <v>0</v>
      </c>
      <c r="K288" s="21">
        <v>0</v>
      </c>
    </row>
    <row r="289">
      <c r="D289" s="19"/>
      <c r="E289" s="18" t="s">
        <v>126</v>
      </c>
      <c r="F289" s="17"/>
      <c r="G289" s="11">
        <v>14</v>
      </c>
      <c r="H289" s="23">
        <v>8</v>
      </c>
      <c r="I289" s="3">
        <v>6</v>
      </c>
      <c r="J289" s="3">
        <v>0</v>
      </c>
      <c r="K289" s="24">
        <v>0</v>
      </c>
    </row>
    <row r="290">
      <c r="D290" s="19"/>
      <c r="E290" s="18" t="s">
        <v>26</v>
      </c>
      <c r="F290" s="17"/>
      <c r="G290" s="11">
        <v>0</v>
      </c>
      <c r="H290" s="23">
        <v>0</v>
      </c>
      <c r="I290" s="3">
        <v>0</v>
      </c>
      <c r="J290" s="3">
        <v>0</v>
      </c>
      <c r="K290" s="24">
        <v>0</v>
      </c>
    </row>
    <row r="291">
      <c r="D291" s="19"/>
      <c r="E291" s="18" t="s">
        <v>127</v>
      </c>
      <c r="F291" s="17"/>
      <c r="G291" s="7">
        <v>960</v>
      </c>
      <c r="H291" s="12">
        <v>508</v>
      </c>
      <c r="I291" s="1">
        <v>452</v>
      </c>
      <c r="J291" s="1">
        <v>0</v>
      </c>
      <c r="K291" s="21">
        <v>0</v>
      </c>
    </row>
    <row r="292">
      <c r="D292" s="19"/>
      <c r="E292" s="18" t="s">
        <v>128</v>
      </c>
      <c r="F292" s="17"/>
      <c r="G292" s="7">
        <v>64</v>
      </c>
      <c r="H292" s="12">
        <v>33</v>
      </c>
      <c r="I292" s="1">
        <v>31</v>
      </c>
      <c r="J292" s="1">
        <v>0</v>
      </c>
      <c r="K292" s="21">
        <v>0</v>
      </c>
    </row>
    <row r="293">
      <c r="D293" s="15" t="s">
        <v>129</v>
      </c>
      <c r="E293" s="14" t="s">
        <v>130</v>
      </c>
      <c r="F293" s="16"/>
      <c r="G293" s="26">
        <v>130</v>
      </c>
      <c r="H293" s="37">
        <v>76</v>
      </c>
      <c r="I293" s="6">
        <v>54</v>
      </c>
      <c r="J293" s="6">
        <v>0</v>
      </c>
      <c r="K293" s="39">
        <v>0</v>
      </c>
    </row>
    <row r="294">
      <c r="D294" s="19"/>
      <c r="E294" s="18" t="s">
        <v>131</v>
      </c>
      <c r="F294" s="17"/>
      <c r="G294" s="11">
        <v>32</v>
      </c>
      <c r="H294" s="23">
        <v>22</v>
      </c>
      <c r="I294" s="3">
        <v>10</v>
      </c>
      <c r="J294" s="3">
        <v>0</v>
      </c>
      <c r="K294" s="24">
        <v>0</v>
      </c>
    </row>
    <row r="295">
      <c r="D295" s="19"/>
      <c r="E295" s="18" t="s">
        <v>132</v>
      </c>
      <c r="F295" s="17"/>
      <c r="G295" s="7">
        <v>492</v>
      </c>
      <c r="H295" s="12">
        <v>267</v>
      </c>
      <c r="I295" s="1">
        <v>225</v>
      </c>
      <c r="J295" s="1">
        <v>0</v>
      </c>
      <c r="K295" s="21">
        <v>0</v>
      </c>
    </row>
    <row r="296">
      <c r="D296" s="19"/>
      <c r="E296" s="18" t="s">
        <v>133</v>
      </c>
      <c r="F296" s="17"/>
      <c r="G296" s="7">
        <v>610</v>
      </c>
      <c r="H296" s="12">
        <v>390</v>
      </c>
      <c r="I296" s="1">
        <v>220</v>
      </c>
      <c r="J296" s="1">
        <v>0</v>
      </c>
      <c r="K296" s="21">
        <v>0</v>
      </c>
    </row>
    <row r="297">
      <c r="D297" s="19"/>
      <c r="E297" s="18" t="s">
        <v>134</v>
      </c>
      <c r="F297" s="17"/>
      <c r="G297" s="7">
        <v>869</v>
      </c>
      <c r="H297" s="12">
        <v>442</v>
      </c>
      <c r="I297" s="1">
        <v>427</v>
      </c>
      <c r="J297" s="1">
        <v>0</v>
      </c>
      <c r="K297" s="21">
        <v>0</v>
      </c>
    </row>
    <row r="298">
      <c r="D298" s="19"/>
      <c r="E298" s="18" t="s">
        <v>135</v>
      </c>
      <c r="F298" s="17"/>
      <c r="G298" s="7">
        <v>842</v>
      </c>
      <c r="H298" s="12">
        <v>415</v>
      </c>
      <c r="I298" s="1">
        <v>427</v>
      </c>
      <c r="J298" s="1">
        <v>0</v>
      </c>
      <c r="K298" s="21">
        <v>0</v>
      </c>
    </row>
    <row r="299">
      <c r="D299" s="19"/>
      <c r="E299" s="18" t="s">
        <v>136</v>
      </c>
      <c r="F299" s="17"/>
      <c r="G299" s="7">
        <v>514</v>
      </c>
      <c r="H299" s="12">
        <v>263</v>
      </c>
      <c r="I299" s="1">
        <v>251</v>
      </c>
      <c r="J299" s="1">
        <v>0</v>
      </c>
      <c r="K299" s="21">
        <v>0</v>
      </c>
    </row>
    <row r="300">
      <c r="D300" s="19"/>
      <c r="E300" s="18" t="s">
        <v>137</v>
      </c>
      <c r="F300" s="17"/>
      <c r="G300" s="7">
        <v>487</v>
      </c>
      <c r="H300" s="12">
        <v>220</v>
      </c>
      <c r="I300" s="1">
        <v>267</v>
      </c>
      <c r="J300" s="1">
        <v>0</v>
      </c>
      <c r="K300" s="21">
        <v>0</v>
      </c>
    </row>
    <row r="301">
      <c r="D301" s="19"/>
      <c r="E301" s="18" t="s">
        <v>138</v>
      </c>
      <c r="F301" s="17"/>
      <c r="G301" s="7">
        <v>480</v>
      </c>
      <c r="H301" s="12">
        <v>248</v>
      </c>
      <c r="I301" s="1">
        <v>232</v>
      </c>
      <c r="J301" s="1">
        <v>0</v>
      </c>
      <c r="K301" s="21">
        <v>0</v>
      </c>
    </row>
    <row r="302">
      <c r="D302" s="19"/>
      <c r="E302" s="18" t="s">
        <v>139</v>
      </c>
      <c r="F302" s="17"/>
      <c r="G302" s="7">
        <v>624</v>
      </c>
      <c r="H302" s="12">
        <v>304</v>
      </c>
      <c r="I302" s="1">
        <v>320</v>
      </c>
      <c r="J302" s="1">
        <v>0</v>
      </c>
      <c r="K302" s="21">
        <v>0</v>
      </c>
    </row>
    <row r="303">
      <c r="D303" s="19"/>
      <c r="E303" s="18" t="s">
        <v>140</v>
      </c>
      <c r="F303" s="17"/>
      <c r="G303" s="7">
        <v>172</v>
      </c>
      <c r="H303" s="12">
        <v>104</v>
      </c>
      <c r="I303" s="1">
        <v>68</v>
      </c>
      <c r="J303" s="1">
        <v>0</v>
      </c>
      <c r="K303" s="21">
        <v>0</v>
      </c>
    </row>
    <row r="304">
      <c r="D304" s="19"/>
      <c r="E304" s="18" t="s">
        <v>141</v>
      </c>
      <c r="F304" s="17"/>
      <c r="G304" s="7">
        <v>683</v>
      </c>
      <c r="H304" s="12">
        <v>377</v>
      </c>
      <c r="I304" s="1">
        <v>306</v>
      </c>
      <c r="J304" s="1">
        <v>0</v>
      </c>
      <c r="K304" s="21">
        <v>0</v>
      </c>
    </row>
    <row r="305">
      <c r="D305" s="19"/>
      <c r="E305" s="18" t="s">
        <v>142</v>
      </c>
      <c r="F305" s="17"/>
      <c r="G305" s="7">
        <v>341</v>
      </c>
      <c r="H305" s="12">
        <v>176</v>
      </c>
      <c r="I305" s="1">
        <v>165</v>
      </c>
      <c r="J305" s="1">
        <v>0</v>
      </c>
      <c r="K305" s="21">
        <v>0</v>
      </c>
    </row>
    <row r="306">
      <c r="D306" s="19"/>
      <c r="E306" s="18" t="s">
        <v>143</v>
      </c>
      <c r="F306" s="17"/>
      <c r="G306" s="7">
        <v>185</v>
      </c>
      <c r="H306" s="12">
        <v>59</v>
      </c>
      <c r="I306" s="1">
        <v>126</v>
      </c>
      <c r="J306" s="1">
        <v>0</v>
      </c>
      <c r="K306" s="21">
        <v>0</v>
      </c>
    </row>
    <row r="307">
      <c r="D307" s="19"/>
      <c r="E307" s="18" t="s">
        <v>144</v>
      </c>
      <c r="F307" s="17"/>
      <c r="G307" s="7">
        <v>219</v>
      </c>
      <c r="H307" s="12">
        <v>104</v>
      </c>
      <c r="I307" s="1">
        <v>115</v>
      </c>
      <c r="J307" s="1">
        <v>0</v>
      </c>
      <c r="K307" s="21">
        <v>0</v>
      </c>
    </row>
    <row r="308">
      <c r="D308" s="19"/>
      <c r="E308" s="18" t="s">
        <v>41</v>
      </c>
      <c r="F308" s="17"/>
      <c r="G308" s="11">
        <v>40</v>
      </c>
      <c r="H308" s="23">
        <v>17</v>
      </c>
      <c r="I308" s="3">
        <v>23</v>
      </c>
      <c r="J308" s="3">
        <v>0</v>
      </c>
      <c r="K308" s="24">
        <v>0</v>
      </c>
    </row>
    <row r="309">
      <c r="D309" s="19"/>
      <c r="E309" s="18" t="s">
        <v>145</v>
      </c>
      <c r="F309" s="17"/>
      <c r="G309" s="11">
        <v>19</v>
      </c>
      <c r="H309" s="23">
        <v>12</v>
      </c>
      <c r="I309" s="3">
        <v>7</v>
      </c>
      <c r="J309" s="3">
        <v>0</v>
      </c>
      <c r="K309" s="24">
        <v>0</v>
      </c>
    </row>
    <row r="310">
      <c r="D310" s="19"/>
      <c r="E310" s="18" t="s">
        <v>26</v>
      </c>
      <c r="F310" s="17"/>
      <c r="G310" s="11">
        <v>0</v>
      </c>
      <c r="H310" s="23">
        <v>0</v>
      </c>
      <c r="I310" s="3">
        <v>0</v>
      </c>
      <c r="J310" s="3">
        <v>0</v>
      </c>
      <c r="K310" s="24">
        <v>0</v>
      </c>
    </row>
    <row r="311">
      <c r="D311" s="15" t="s">
        <v>146</v>
      </c>
      <c r="E311" s="14" t="s">
        <v>147</v>
      </c>
      <c r="F311" s="16"/>
      <c r="G311" s="26">
        <v>628</v>
      </c>
      <c r="H311" s="37">
        <v>324</v>
      </c>
      <c r="I311" s="6">
        <v>304</v>
      </c>
      <c r="J311" s="6">
        <v>0</v>
      </c>
      <c r="K311" s="39">
        <v>0</v>
      </c>
    </row>
    <row r="312">
      <c r="D312" s="19"/>
      <c r="E312" s="18" t="s">
        <v>148</v>
      </c>
      <c r="F312" s="17"/>
      <c r="G312" s="7">
        <v>423</v>
      </c>
      <c r="H312" s="12">
        <v>234</v>
      </c>
      <c r="I312" s="1">
        <v>189</v>
      </c>
      <c r="J312" s="1">
        <v>0</v>
      </c>
      <c r="K312" s="21">
        <v>0</v>
      </c>
    </row>
    <row r="313">
      <c r="D313" s="19"/>
      <c r="E313" s="18" t="s">
        <v>149</v>
      </c>
      <c r="F313" s="17"/>
      <c r="G313" s="11">
        <v>36</v>
      </c>
      <c r="H313" s="23">
        <v>20</v>
      </c>
      <c r="I313" s="3">
        <v>16</v>
      </c>
      <c r="J313" s="3">
        <v>0</v>
      </c>
      <c r="K313" s="24">
        <v>0</v>
      </c>
    </row>
    <row r="314">
      <c r="D314" s="19"/>
      <c r="E314" s="18" t="s">
        <v>150</v>
      </c>
      <c r="F314" s="17"/>
      <c r="G314" s="11">
        <v>6</v>
      </c>
      <c r="H314" s="23">
        <v>3</v>
      </c>
      <c r="I314" s="3">
        <v>3</v>
      </c>
      <c r="J314" s="3">
        <v>0</v>
      </c>
      <c r="K314" s="24">
        <v>0</v>
      </c>
    </row>
    <row r="315">
      <c r="D315" s="19"/>
      <c r="E315" s="18" t="s">
        <v>26</v>
      </c>
      <c r="F315" s="17"/>
      <c r="G315" s="11">
        <v>0</v>
      </c>
      <c r="H315" s="23">
        <v>0</v>
      </c>
      <c r="I315" s="3">
        <v>0</v>
      </c>
      <c r="J315" s="3">
        <v>0</v>
      </c>
      <c r="K315" s="24">
        <v>0</v>
      </c>
    </row>
    <row r="316">
      <c r="D316" s="19"/>
      <c r="E316" s="18" t="s">
        <v>151</v>
      </c>
      <c r="F316" s="17"/>
      <c r="G316" s="7">
        <v>1051</v>
      </c>
      <c r="H316" s="12">
        <v>558</v>
      </c>
      <c r="I316" s="1">
        <v>493</v>
      </c>
      <c r="J316" s="1">
        <v>0</v>
      </c>
      <c r="K316" s="21">
        <v>0</v>
      </c>
    </row>
    <row r="317">
      <c r="D317" s="19"/>
      <c r="E317" s="18" t="s">
        <v>152</v>
      </c>
      <c r="F317" s="17"/>
      <c r="G317" s="11">
        <v>42</v>
      </c>
      <c r="H317" s="23">
        <v>23</v>
      </c>
      <c r="I317" s="3">
        <v>19</v>
      </c>
      <c r="J317" s="3">
        <v>0</v>
      </c>
      <c r="K317" s="24">
        <v>0</v>
      </c>
    </row>
    <row r="318">
      <c r="D318" s="15" t="s">
        <v>153</v>
      </c>
      <c r="E318" s="14" t="s">
        <v>154</v>
      </c>
      <c r="F318" s="16"/>
      <c r="G318" s="26">
        <v>596</v>
      </c>
      <c r="H318" s="37">
        <v>312</v>
      </c>
      <c r="I318" s="6">
        <v>284</v>
      </c>
      <c r="J318" s="6">
        <v>0</v>
      </c>
      <c r="K318" s="39">
        <v>0</v>
      </c>
    </row>
    <row r="319">
      <c r="D319" s="19"/>
      <c r="E319" s="18" t="s">
        <v>155</v>
      </c>
      <c r="F319" s="17"/>
      <c r="G319" s="7">
        <v>800</v>
      </c>
      <c r="H319" s="12">
        <v>433</v>
      </c>
      <c r="I319" s="1">
        <v>367</v>
      </c>
      <c r="J319" s="1">
        <v>0</v>
      </c>
      <c r="K319" s="21">
        <v>0</v>
      </c>
    </row>
    <row r="320">
      <c r="D320" s="19"/>
      <c r="E320" s="18" t="s">
        <v>156</v>
      </c>
      <c r="F320" s="17"/>
      <c r="G320" s="7">
        <v>449</v>
      </c>
      <c r="H320" s="12">
        <v>263</v>
      </c>
      <c r="I320" s="1">
        <v>186</v>
      </c>
      <c r="J320" s="1">
        <v>0</v>
      </c>
      <c r="K320" s="21">
        <v>0</v>
      </c>
    </row>
    <row r="321">
      <c r="D321" s="19"/>
      <c r="E321" s="18" t="s">
        <v>157</v>
      </c>
      <c r="F321" s="17"/>
      <c r="G321" s="7">
        <v>867</v>
      </c>
      <c r="H321" s="12">
        <v>449</v>
      </c>
      <c r="I321" s="1">
        <v>418</v>
      </c>
      <c r="J321" s="1">
        <v>0</v>
      </c>
      <c r="K321" s="21">
        <v>0</v>
      </c>
    </row>
    <row r="322">
      <c r="D322" s="19"/>
      <c r="E322" s="18" t="s">
        <v>158</v>
      </c>
      <c r="F322" s="17"/>
      <c r="G322" s="7">
        <v>818</v>
      </c>
      <c r="H322" s="12">
        <v>406</v>
      </c>
      <c r="I322" s="1">
        <v>412</v>
      </c>
      <c r="J322" s="1">
        <v>0</v>
      </c>
      <c r="K322" s="21">
        <v>0</v>
      </c>
    </row>
    <row r="323">
      <c r="D323" s="19"/>
      <c r="E323" s="18" t="s">
        <v>159</v>
      </c>
      <c r="F323" s="17"/>
      <c r="G323" s="7">
        <v>595</v>
      </c>
      <c r="H323" s="12">
        <v>289</v>
      </c>
      <c r="I323" s="1">
        <v>306</v>
      </c>
      <c r="J323" s="1">
        <v>0</v>
      </c>
      <c r="K323" s="21">
        <v>0</v>
      </c>
    </row>
    <row r="324">
      <c r="D324" s="19"/>
      <c r="E324" s="18" t="s">
        <v>160</v>
      </c>
      <c r="F324" s="17"/>
      <c r="G324" s="7">
        <v>330</v>
      </c>
      <c r="H324" s="12">
        <v>167</v>
      </c>
      <c r="I324" s="1">
        <v>163</v>
      </c>
      <c r="J324" s="1">
        <v>0</v>
      </c>
      <c r="K324" s="21">
        <v>0</v>
      </c>
    </row>
    <row r="325">
      <c r="D325" s="19"/>
      <c r="E325" s="18" t="s">
        <v>161</v>
      </c>
      <c r="F325" s="17"/>
      <c r="G325" s="7">
        <v>744</v>
      </c>
      <c r="H325" s="12">
        <v>359</v>
      </c>
      <c r="I325" s="1">
        <v>385</v>
      </c>
      <c r="J325" s="1">
        <v>0</v>
      </c>
      <c r="K325" s="21">
        <v>0</v>
      </c>
    </row>
    <row r="326">
      <c r="D326" s="19"/>
      <c r="E326" s="18" t="s">
        <v>162</v>
      </c>
      <c r="F326" s="17"/>
      <c r="G326" s="7">
        <v>519</v>
      </c>
      <c r="H326" s="12">
        <v>261</v>
      </c>
      <c r="I326" s="1">
        <v>258</v>
      </c>
      <c r="J326" s="1">
        <v>0</v>
      </c>
      <c r="K326" s="21">
        <v>0</v>
      </c>
    </row>
    <row r="327">
      <c r="D327" s="19"/>
      <c r="E327" s="18" t="s">
        <v>163</v>
      </c>
      <c r="F327" s="17"/>
      <c r="G327" s="7">
        <v>576</v>
      </c>
      <c r="H327" s="12">
        <v>304</v>
      </c>
      <c r="I327" s="1">
        <v>272</v>
      </c>
      <c r="J327" s="1">
        <v>0</v>
      </c>
      <c r="K327" s="21">
        <v>0</v>
      </c>
    </row>
    <row r="328">
      <c r="D328" s="19"/>
      <c r="E328" s="18" t="s">
        <v>164</v>
      </c>
      <c r="F328" s="17"/>
      <c r="G328" s="7">
        <v>372</v>
      </c>
      <c r="H328" s="12">
        <v>192</v>
      </c>
      <c r="I328" s="1">
        <v>180</v>
      </c>
      <c r="J328" s="1">
        <v>0</v>
      </c>
      <c r="K328" s="21">
        <v>0</v>
      </c>
    </row>
    <row r="329">
      <c r="D329" s="19"/>
      <c r="E329" s="18" t="s">
        <v>165</v>
      </c>
      <c r="F329" s="17"/>
      <c r="G329" s="7">
        <v>520</v>
      </c>
      <c r="H329" s="12">
        <v>240</v>
      </c>
      <c r="I329" s="1">
        <v>280</v>
      </c>
      <c r="J329" s="1">
        <v>0</v>
      </c>
      <c r="K329" s="21">
        <v>0</v>
      </c>
    </row>
    <row r="330">
      <c r="D330" s="19"/>
      <c r="E330" s="18" t="s">
        <v>166</v>
      </c>
      <c r="F330" s="17"/>
      <c r="G330" s="7">
        <v>445</v>
      </c>
      <c r="H330" s="12">
        <v>218</v>
      </c>
      <c r="I330" s="1">
        <v>227</v>
      </c>
      <c r="J330" s="1">
        <v>0</v>
      </c>
      <c r="K330" s="21">
        <v>0</v>
      </c>
    </row>
    <row r="331">
      <c r="D331" s="19"/>
      <c r="E331" s="18" t="s">
        <v>167</v>
      </c>
      <c r="F331" s="17"/>
      <c r="G331" s="7">
        <v>294</v>
      </c>
      <c r="H331" s="12">
        <v>158</v>
      </c>
      <c r="I331" s="1">
        <v>136</v>
      </c>
      <c r="J331" s="1">
        <v>0</v>
      </c>
      <c r="K331" s="21">
        <v>0</v>
      </c>
    </row>
    <row r="332">
      <c r="D332" s="19"/>
      <c r="E332" s="18" t="s">
        <v>41</v>
      </c>
      <c r="F332" s="17"/>
      <c r="G332" s="7">
        <v>62</v>
      </c>
      <c r="H332" s="12">
        <v>38</v>
      </c>
      <c r="I332" s="1">
        <v>24</v>
      </c>
      <c r="J332" s="1">
        <v>0</v>
      </c>
      <c r="K332" s="21">
        <v>0</v>
      </c>
    </row>
    <row r="333">
      <c r="D333" s="57"/>
      <c r="E333" s="54" t="s">
        <v>26</v>
      </c>
      <c r="F333" s="62"/>
      <c r="G333" s="59">
        <v>17</v>
      </c>
      <c r="H333" s="73">
        <v>7</v>
      </c>
      <c r="I333" s="38">
        <v>10</v>
      </c>
      <c r="J333" s="38">
        <v>0</v>
      </c>
      <c r="K333" s="74">
        <v>0</v>
      </c>
    </row>
    <row r="335">
      <c r="B335" s="63" t="str">
        <f ca="1" xml:space="preserve"> HYPERLINK("#'目次'!B9", "[3]")</f>
        <v>[3]</v>
      </c>
      <c r="C335" s="49" t="s">
        <v>181</v>
      </c>
    </row>
    <row r="338">
      <c r="C338" s="49" t="s">
        <v>14</v>
      </c>
    </row>
    <row r="339">
      <c r="D339" s="64"/>
      <c r="E339" s="47"/>
      <c r="F339" s="47"/>
      <c r="G339" s="61" t="s">
        <v>15</v>
      </c>
      <c r="H339" s="66" t="s">
        <v>182</v>
      </c>
      <c r="I339" s="28" t="s">
        <v>183</v>
      </c>
      <c r="J339" s="28" t="s">
        <v>184</v>
      </c>
      <c r="K339" s="28" t="s">
        <v>185</v>
      </c>
      <c r="L339" s="28" t="s">
        <v>186</v>
      </c>
      <c r="M339" s="28" t="s">
        <v>187</v>
      </c>
      <c r="N339" s="28" t="s">
        <v>188</v>
      </c>
      <c r="O339" s="28" t="s">
        <v>189</v>
      </c>
      <c r="P339" s="58" t="s">
        <v>190</v>
      </c>
    </row>
    <row r="340">
      <c r="D340" s="55"/>
      <c r="E340" s="48"/>
      <c r="F340" s="48"/>
      <c r="G340" s="68"/>
      <c r="H340" s="70"/>
      <c r="I340" s="29"/>
      <c r="J340" s="29"/>
      <c r="K340" s="29"/>
      <c r="L340" s="29"/>
      <c r="M340" s="29"/>
      <c r="N340" s="29"/>
      <c r="O340" s="29"/>
      <c r="P340" s="65"/>
    </row>
    <row r="341">
      <c r="D341" s="56"/>
      <c r="E341" s="60" t="s">
        <v>15</v>
      </c>
      <c r="F341" s="67"/>
      <c r="G341" s="69">
        <v>1093</v>
      </c>
      <c r="H341" s="35">
        <v>138</v>
      </c>
      <c r="I341" s="35">
        <v>199</v>
      </c>
      <c r="J341" s="35">
        <v>194</v>
      </c>
      <c r="K341" s="35">
        <v>173</v>
      </c>
      <c r="L341" s="35">
        <v>263</v>
      </c>
      <c r="M341" s="35">
        <v>126</v>
      </c>
      <c r="N341" s="36">
        <v>74.721866422689999</v>
      </c>
      <c r="O341" s="36">
        <v>75</v>
      </c>
      <c r="P341" s="85" t="s">
        <v>191</v>
      </c>
    </row>
    <row r="342">
      <c r="D342" s="15" t="s">
        <v>20</v>
      </c>
      <c r="E342" s="14" t="s">
        <v>21</v>
      </c>
      <c r="F342" s="16"/>
      <c r="G342" s="26">
        <v>211</v>
      </c>
      <c r="H342" s="37">
        <v>38</v>
      </c>
      <c r="I342" s="6">
        <v>50</v>
      </c>
      <c r="J342" s="6">
        <v>41</v>
      </c>
      <c r="K342" s="6">
        <v>29</v>
      </c>
      <c r="L342" s="6">
        <v>33</v>
      </c>
      <c r="M342" s="6">
        <v>20</v>
      </c>
      <c r="N342" s="8">
        <v>72.763033175355005</v>
      </c>
      <c r="O342" s="8">
        <v>72</v>
      </c>
      <c r="P342" s="42">
        <v>68</v>
      </c>
    </row>
    <row r="343">
      <c r="D343" s="19"/>
      <c r="E343" s="18" t="s">
        <v>22</v>
      </c>
      <c r="F343" s="17"/>
      <c r="G343" s="7">
        <v>539</v>
      </c>
      <c r="H343" s="12">
        <v>69</v>
      </c>
      <c r="I343" s="1">
        <v>105</v>
      </c>
      <c r="J343" s="1">
        <v>92</v>
      </c>
      <c r="K343" s="1">
        <v>100</v>
      </c>
      <c r="L343" s="1">
        <v>113</v>
      </c>
      <c r="M343" s="1">
        <v>60</v>
      </c>
      <c r="N343" s="2">
        <v>74.372912801484006</v>
      </c>
      <c r="O343" s="2">
        <v>75</v>
      </c>
      <c r="P343" s="22">
        <v>80</v>
      </c>
    </row>
    <row r="344">
      <c r="D344" s="19"/>
      <c r="E344" s="18" t="s">
        <v>23</v>
      </c>
      <c r="F344" s="17"/>
      <c r="G344" s="7">
        <v>263</v>
      </c>
      <c r="H344" s="12">
        <v>17</v>
      </c>
      <c r="I344" s="1">
        <v>37</v>
      </c>
      <c r="J344" s="1">
        <v>50</v>
      </c>
      <c r="K344" s="1">
        <v>33</v>
      </c>
      <c r="L344" s="1">
        <v>91</v>
      </c>
      <c r="M344" s="1">
        <v>35</v>
      </c>
      <c r="N344" s="2">
        <v>76.623574144486994</v>
      </c>
      <c r="O344" s="2">
        <v>78</v>
      </c>
      <c r="P344" s="22">
        <v>81</v>
      </c>
    </row>
    <row r="345">
      <c r="D345" s="19"/>
      <c r="E345" s="18" t="s">
        <v>24</v>
      </c>
      <c r="F345" s="17"/>
      <c r="G345" s="7">
        <v>74</v>
      </c>
      <c r="H345" s="12">
        <v>14</v>
      </c>
      <c r="I345" s="1">
        <v>6</v>
      </c>
      <c r="J345" s="1">
        <v>11</v>
      </c>
      <c r="K345" s="1">
        <v>7</v>
      </c>
      <c r="L345" s="1">
        <v>25</v>
      </c>
      <c r="M345" s="1">
        <v>11</v>
      </c>
      <c r="N345" s="2">
        <v>75.959459459458998</v>
      </c>
      <c r="O345" s="2">
        <v>79</v>
      </c>
      <c r="P345" s="22">
        <v>84</v>
      </c>
    </row>
    <row r="346">
      <c r="D346" s="19"/>
      <c r="E346" s="18" t="s">
        <v>25</v>
      </c>
      <c r="F346" s="17"/>
      <c r="G346" s="11">
        <v>6</v>
      </c>
      <c r="H346" s="23">
        <v>0</v>
      </c>
      <c r="I346" s="3">
        <v>1</v>
      </c>
      <c r="J346" s="3">
        <v>0</v>
      </c>
      <c r="K346" s="3">
        <v>4</v>
      </c>
      <c r="L346" s="3">
        <v>1</v>
      </c>
      <c r="M346" s="3">
        <v>0</v>
      </c>
      <c r="N346" s="5">
        <v>76.333333333333002</v>
      </c>
      <c r="O346" s="5">
        <v>77</v>
      </c>
      <c r="P346" s="30">
        <v>77</v>
      </c>
    </row>
    <row r="347">
      <c r="D347" s="19"/>
      <c r="E347" s="18" t="s">
        <v>26</v>
      </c>
      <c r="F347" s="17"/>
      <c r="G347" s="11">
        <v>0</v>
      </c>
      <c r="H347" s="23">
        <v>0</v>
      </c>
      <c r="I347" s="3">
        <v>0</v>
      </c>
      <c r="J347" s="3">
        <v>0</v>
      </c>
      <c r="K347" s="3">
        <v>0</v>
      </c>
      <c r="L347" s="3">
        <v>0</v>
      </c>
      <c r="M347" s="3">
        <v>0</v>
      </c>
      <c r="N347" s="4" t="s">
        <v>168</v>
      </c>
      <c r="O347" s="4" t="s">
        <v>168</v>
      </c>
      <c r="P347" s="31" t="s">
        <v>168</v>
      </c>
    </row>
    <row r="348">
      <c r="D348" s="19"/>
      <c r="E348" s="18" t="s">
        <v>27</v>
      </c>
      <c r="F348" s="17"/>
      <c r="G348" s="7">
        <v>750</v>
      </c>
      <c r="H348" s="12">
        <v>107</v>
      </c>
      <c r="I348" s="1">
        <v>155</v>
      </c>
      <c r="J348" s="1">
        <v>133</v>
      </c>
      <c r="K348" s="1">
        <v>129</v>
      </c>
      <c r="L348" s="1">
        <v>146</v>
      </c>
      <c r="M348" s="1">
        <v>80</v>
      </c>
      <c r="N348" s="2">
        <v>73.920000000000002</v>
      </c>
      <c r="O348" s="2">
        <v>74</v>
      </c>
      <c r="P348" s="22">
        <v>80</v>
      </c>
    </row>
    <row r="349">
      <c r="D349" s="19"/>
      <c r="E349" s="18" t="s">
        <v>28</v>
      </c>
      <c r="F349" s="17"/>
      <c r="G349" s="7">
        <v>80</v>
      </c>
      <c r="H349" s="12">
        <v>14</v>
      </c>
      <c r="I349" s="1">
        <v>7</v>
      </c>
      <c r="J349" s="1">
        <v>11</v>
      </c>
      <c r="K349" s="1">
        <v>11</v>
      </c>
      <c r="L349" s="1">
        <v>26</v>
      </c>
      <c r="M349" s="1">
        <v>11</v>
      </c>
      <c r="N349" s="2">
        <v>75.987499999999997</v>
      </c>
      <c r="O349" s="2">
        <v>78.5</v>
      </c>
      <c r="P349" s="22">
        <v>84</v>
      </c>
    </row>
    <row r="350">
      <c r="D350" s="15" t="s">
        <v>29</v>
      </c>
      <c r="E350" s="14" t="s">
        <v>30</v>
      </c>
      <c r="F350" s="16"/>
      <c r="G350" s="26">
        <v>823</v>
      </c>
      <c r="H350" s="37">
        <v>108</v>
      </c>
      <c r="I350" s="6">
        <v>152</v>
      </c>
      <c r="J350" s="6">
        <v>154</v>
      </c>
      <c r="K350" s="6">
        <v>123</v>
      </c>
      <c r="L350" s="6">
        <v>199</v>
      </c>
      <c r="M350" s="6">
        <v>87</v>
      </c>
      <c r="N350" s="8">
        <v>74.461725394897002</v>
      </c>
      <c r="O350" s="8">
        <v>74</v>
      </c>
      <c r="P350" s="71" t="s">
        <v>191</v>
      </c>
    </row>
    <row r="351">
      <c r="D351" s="19"/>
      <c r="E351" s="18" t="s">
        <v>31</v>
      </c>
      <c r="F351" s="17"/>
      <c r="G351" s="7">
        <v>798</v>
      </c>
      <c r="H351" s="12">
        <v>95</v>
      </c>
      <c r="I351" s="1">
        <v>136</v>
      </c>
      <c r="J351" s="1">
        <v>144</v>
      </c>
      <c r="K351" s="1">
        <v>122</v>
      </c>
      <c r="L351" s="1">
        <v>201</v>
      </c>
      <c r="M351" s="1">
        <v>100</v>
      </c>
      <c r="N351" s="2">
        <v>75.068922305764005</v>
      </c>
      <c r="O351" s="2">
        <v>76</v>
      </c>
      <c r="P351" s="34" t="s">
        <v>191</v>
      </c>
    </row>
    <row r="352">
      <c r="D352" s="19"/>
      <c r="E352" s="18" t="s">
        <v>32</v>
      </c>
      <c r="F352" s="17"/>
      <c r="G352" s="7">
        <v>808</v>
      </c>
      <c r="H352" s="12">
        <v>93</v>
      </c>
      <c r="I352" s="1">
        <v>147</v>
      </c>
      <c r="J352" s="1">
        <v>142</v>
      </c>
      <c r="K352" s="1">
        <v>131</v>
      </c>
      <c r="L352" s="1">
        <v>197</v>
      </c>
      <c r="M352" s="1">
        <v>98</v>
      </c>
      <c r="N352" s="2">
        <v>74.970297029703005</v>
      </c>
      <c r="O352" s="2">
        <v>75.5</v>
      </c>
      <c r="P352" s="22">
        <v>81</v>
      </c>
    </row>
    <row r="353">
      <c r="D353" s="19"/>
      <c r="E353" s="18" t="s">
        <v>33</v>
      </c>
      <c r="F353" s="17"/>
      <c r="G353" s="7">
        <v>206</v>
      </c>
      <c r="H353" s="12">
        <v>34</v>
      </c>
      <c r="I353" s="1">
        <v>43</v>
      </c>
      <c r="J353" s="1">
        <v>36</v>
      </c>
      <c r="K353" s="1">
        <v>25</v>
      </c>
      <c r="L353" s="1">
        <v>47</v>
      </c>
      <c r="M353" s="1">
        <v>21</v>
      </c>
      <c r="N353" s="2">
        <v>73.742718446601998</v>
      </c>
      <c r="O353" s="2">
        <v>73</v>
      </c>
      <c r="P353" s="22">
        <v>81</v>
      </c>
    </row>
    <row r="354">
      <c r="D354" s="19"/>
      <c r="E354" s="18" t="s">
        <v>34</v>
      </c>
      <c r="F354" s="17"/>
      <c r="G354" s="7">
        <v>488</v>
      </c>
      <c r="H354" s="12">
        <v>48</v>
      </c>
      <c r="I354" s="1">
        <v>76</v>
      </c>
      <c r="J354" s="1">
        <v>84</v>
      </c>
      <c r="K354" s="1">
        <v>79</v>
      </c>
      <c r="L354" s="1">
        <v>138</v>
      </c>
      <c r="M354" s="1">
        <v>63</v>
      </c>
      <c r="N354" s="2">
        <v>75.862704918033003</v>
      </c>
      <c r="O354" s="2">
        <v>77</v>
      </c>
      <c r="P354" s="22">
        <v>81</v>
      </c>
    </row>
    <row r="355">
      <c r="D355" s="19"/>
      <c r="E355" s="18" t="s">
        <v>35</v>
      </c>
      <c r="F355" s="17"/>
      <c r="G355" s="7">
        <v>154</v>
      </c>
      <c r="H355" s="12">
        <v>21</v>
      </c>
      <c r="I355" s="1">
        <v>31</v>
      </c>
      <c r="J355" s="1">
        <v>22</v>
      </c>
      <c r="K355" s="1">
        <v>33</v>
      </c>
      <c r="L355" s="1">
        <v>34</v>
      </c>
      <c r="M355" s="1">
        <v>13</v>
      </c>
      <c r="N355" s="2">
        <v>74.259740259739999</v>
      </c>
      <c r="O355" s="2">
        <v>75</v>
      </c>
      <c r="P355" s="22">
        <v>81</v>
      </c>
    </row>
    <row r="356">
      <c r="D356" s="19"/>
      <c r="E356" s="18" t="s">
        <v>36</v>
      </c>
      <c r="F356" s="17"/>
      <c r="G356" s="7">
        <v>871</v>
      </c>
      <c r="H356" s="12">
        <v>112</v>
      </c>
      <c r="I356" s="1">
        <v>170</v>
      </c>
      <c r="J356" s="1">
        <v>154</v>
      </c>
      <c r="K356" s="1">
        <v>145</v>
      </c>
      <c r="L356" s="1">
        <v>194</v>
      </c>
      <c r="M356" s="1">
        <v>96</v>
      </c>
      <c r="N356" s="2">
        <v>74.430539609644001</v>
      </c>
      <c r="O356" s="2">
        <v>74</v>
      </c>
      <c r="P356" s="22">
        <v>80</v>
      </c>
    </row>
    <row r="357">
      <c r="D357" s="19"/>
      <c r="E357" s="18" t="s">
        <v>37</v>
      </c>
      <c r="F357" s="17"/>
      <c r="G357" s="7">
        <v>366</v>
      </c>
      <c r="H357" s="12">
        <v>20</v>
      </c>
      <c r="I357" s="1">
        <v>58</v>
      </c>
      <c r="J357" s="1">
        <v>65</v>
      </c>
      <c r="K357" s="1">
        <v>65</v>
      </c>
      <c r="L357" s="1">
        <v>111</v>
      </c>
      <c r="M357" s="1">
        <v>47</v>
      </c>
      <c r="N357" s="2">
        <v>76.360655737705002</v>
      </c>
      <c r="O357" s="2">
        <v>78</v>
      </c>
      <c r="P357" s="22">
        <v>81</v>
      </c>
    </row>
    <row r="358">
      <c r="D358" s="19"/>
      <c r="E358" s="18" t="s">
        <v>38</v>
      </c>
      <c r="F358" s="17"/>
      <c r="G358" s="7">
        <v>552</v>
      </c>
      <c r="H358" s="12">
        <v>62</v>
      </c>
      <c r="I358" s="1">
        <v>100</v>
      </c>
      <c r="J358" s="1">
        <v>110</v>
      </c>
      <c r="K358" s="1">
        <v>84</v>
      </c>
      <c r="L358" s="1">
        <v>130</v>
      </c>
      <c r="M358" s="1">
        <v>66</v>
      </c>
      <c r="N358" s="2">
        <v>74.867753623187994</v>
      </c>
      <c r="O358" s="2">
        <v>75</v>
      </c>
      <c r="P358" s="22">
        <v>81</v>
      </c>
    </row>
    <row r="359">
      <c r="D359" s="19"/>
      <c r="E359" s="18" t="s">
        <v>39</v>
      </c>
      <c r="F359" s="17"/>
      <c r="G359" s="7">
        <v>514</v>
      </c>
      <c r="H359" s="12">
        <v>70</v>
      </c>
      <c r="I359" s="1">
        <v>104</v>
      </c>
      <c r="J359" s="1">
        <v>91</v>
      </c>
      <c r="K359" s="1">
        <v>74</v>
      </c>
      <c r="L359" s="1">
        <v>119</v>
      </c>
      <c r="M359" s="1">
        <v>56</v>
      </c>
      <c r="N359" s="2">
        <v>74.208171206225998</v>
      </c>
      <c r="O359" s="2">
        <v>74</v>
      </c>
      <c r="P359" s="22">
        <v>81</v>
      </c>
    </row>
    <row r="360">
      <c r="D360" s="19"/>
      <c r="E360" s="18" t="s">
        <v>40</v>
      </c>
      <c r="F360" s="17"/>
      <c r="G360" s="7">
        <v>559</v>
      </c>
      <c r="H360" s="12">
        <v>52</v>
      </c>
      <c r="I360" s="1">
        <v>104</v>
      </c>
      <c r="J360" s="1">
        <v>112</v>
      </c>
      <c r="K360" s="1">
        <v>94</v>
      </c>
      <c r="L360" s="1">
        <v>133</v>
      </c>
      <c r="M360" s="1">
        <v>64</v>
      </c>
      <c r="N360" s="2">
        <v>75.067978533095001</v>
      </c>
      <c r="O360" s="2">
        <v>75</v>
      </c>
      <c r="P360" s="22">
        <v>80</v>
      </c>
    </row>
    <row r="361">
      <c r="D361" s="19"/>
      <c r="E361" s="18" t="s">
        <v>41</v>
      </c>
      <c r="F361" s="17"/>
      <c r="G361" s="7">
        <v>71</v>
      </c>
      <c r="H361" s="12">
        <v>14</v>
      </c>
      <c r="I361" s="1">
        <v>12</v>
      </c>
      <c r="J361" s="1">
        <v>14</v>
      </c>
      <c r="K361" s="1">
        <v>7</v>
      </c>
      <c r="L361" s="1">
        <v>15</v>
      </c>
      <c r="M361" s="1">
        <v>9</v>
      </c>
      <c r="N361" s="2">
        <v>73.633802816900996</v>
      </c>
      <c r="O361" s="2">
        <v>73</v>
      </c>
      <c r="P361" s="22">
        <v>80</v>
      </c>
    </row>
    <row r="362">
      <c r="D362" s="19"/>
      <c r="E362" s="18" t="s">
        <v>42</v>
      </c>
      <c r="F362" s="17"/>
      <c r="G362" s="11">
        <v>11</v>
      </c>
      <c r="H362" s="23">
        <v>2</v>
      </c>
      <c r="I362" s="3">
        <v>2</v>
      </c>
      <c r="J362" s="3">
        <v>0</v>
      </c>
      <c r="K362" s="3">
        <v>1</v>
      </c>
      <c r="L362" s="3">
        <v>3</v>
      </c>
      <c r="M362" s="3">
        <v>3</v>
      </c>
      <c r="N362" s="5">
        <v>77</v>
      </c>
      <c r="O362" s="5">
        <v>81</v>
      </c>
      <c r="P362" s="30">
        <v>82</v>
      </c>
    </row>
    <row r="363">
      <c r="D363" s="19"/>
      <c r="E363" s="18" t="s">
        <v>26</v>
      </c>
      <c r="F363" s="17"/>
      <c r="G363" s="11">
        <v>2</v>
      </c>
      <c r="H363" s="23">
        <v>0</v>
      </c>
      <c r="I363" s="3">
        <v>0</v>
      </c>
      <c r="J363" s="3">
        <v>0</v>
      </c>
      <c r="K363" s="3">
        <v>1</v>
      </c>
      <c r="L363" s="3">
        <v>0</v>
      </c>
      <c r="M363" s="3">
        <v>1</v>
      </c>
      <c r="N363" s="5">
        <v>83</v>
      </c>
      <c r="O363" s="5">
        <v>83</v>
      </c>
      <c r="P363" s="31" t="s">
        <v>192</v>
      </c>
    </row>
    <row r="364">
      <c r="D364" s="19"/>
      <c r="E364" s="18" t="s">
        <v>43</v>
      </c>
      <c r="F364" s="17"/>
      <c r="G364" s="7">
        <v>1080</v>
      </c>
      <c r="H364" s="12">
        <v>136</v>
      </c>
      <c r="I364" s="1">
        <v>197</v>
      </c>
      <c r="J364" s="1">
        <v>194</v>
      </c>
      <c r="K364" s="1">
        <v>171</v>
      </c>
      <c r="L364" s="1">
        <v>260</v>
      </c>
      <c r="M364" s="1">
        <v>122</v>
      </c>
      <c r="N364" s="2">
        <v>74.683333333332996</v>
      </c>
      <c r="O364" s="2">
        <v>75</v>
      </c>
      <c r="P364" s="22">
        <v>80</v>
      </c>
    </row>
    <row r="365">
      <c r="D365" s="15" t="s">
        <v>44</v>
      </c>
      <c r="E365" s="14" t="s">
        <v>45</v>
      </c>
      <c r="F365" s="16"/>
      <c r="G365" s="33">
        <v>3</v>
      </c>
      <c r="H365" s="43">
        <v>1</v>
      </c>
      <c r="I365" s="9">
        <v>0</v>
      </c>
      <c r="J365" s="9">
        <v>1</v>
      </c>
      <c r="K365" s="9">
        <v>1</v>
      </c>
      <c r="L365" s="9">
        <v>0</v>
      </c>
      <c r="M365" s="9">
        <v>0</v>
      </c>
      <c r="N365" s="13">
        <v>70.333333333333002</v>
      </c>
      <c r="O365" s="13">
        <v>71</v>
      </c>
      <c r="P365" s="53" t="s">
        <v>193</v>
      </c>
    </row>
    <row r="366">
      <c r="D366" s="19"/>
      <c r="E366" s="18" t="s">
        <v>46</v>
      </c>
      <c r="F366" s="17"/>
      <c r="G366" s="11">
        <v>11</v>
      </c>
      <c r="H366" s="23">
        <v>0</v>
      </c>
      <c r="I366" s="3">
        <v>2</v>
      </c>
      <c r="J366" s="3">
        <v>2</v>
      </c>
      <c r="K366" s="3">
        <v>1</v>
      </c>
      <c r="L366" s="3">
        <v>3</v>
      </c>
      <c r="M366" s="3">
        <v>3</v>
      </c>
      <c r="N366" s="5">
        <v>78.545454545455001</v>
      </c>
      <c r="O366" s="5">
        <v>80</v>
      </c>
      <c r="P366" s="31" t="s">
        <v>194</v>
      </c>
    </row>
    <row r="367">
      <c r="D367" s="19"/>
      <c r="E367" s="18" t="s">
        <v>47</v>
      </c>
      <c r="F367" s="17"/>
      <c r="G367" s="11">
        <v>25</v>
      </c>
      <c r="H367" s="23">
        <v>4</v>
      </c>
      <c r="I367" s="3">
        <v>1</v>
      </c>
      <c r="J367" s="3">
        <v>4</v>
      </c>
      <c r="K367" s="3">
        <v>4</v>
      </c>
      <c r="L367" s="3">
        <v>8</v>
      </c>
      <c r="M367" s="3">
        <v>4</v>
      </c>
      <c r="N367" s="5">
        <v>76.359999999999999</v>
      </c>
      <c r="O367" s="5">
        <v>79</v>
      </c>
      <c r="P367" s="30">
        <v>81</v>
      </c>
    </row>
    <row r="368">
      <c r="D368" s="19"/>
      <c r="E368" s="18" t="s">
        <v>48</v>
      </c>
      <c r="F368" s="17"/>
      <c r="G368" s="7">
        <v>160</v>
      </c>
      <c r="H368" s="12">
        <v>4</v>
      </c>
      <c r="I368" s="1">
        <v>27</v>
      </c>
      <c r="J368" s="1">
        <v>28</v>
      </c>
      <c r="K368" s="1">
        <v>30</v>
      </c>
      <c r="L368" s="1">
        <v>47</v>
      </c>
      <c r="M368" s="1">
        <v>24</v>
      </c>
      <c r="N368" s="2">
        <v>76.768749999999997</v>
      </c>
      <c r="O368" s="2">
        <v>78</v>
      </c>
      <c r="P368" s="22">
        <v>81</v>
      </c>
    </row>
    <row r="369">
      <c r="D369" s="19"/>
      <c r="E369" s="18" t="s">
        <v>49</v>
      </c>
      <c r="F369" s="17"/>
      <c r="G369" s="7">
        <v>166</v>
      </c>
      <c r="H369" s="12">
        <v>4</v>
      </c>
      <c r="I369" s="1">
        <v>26</v>
      </c>
      <c r="J369" s="1">
        <v>30</v>
      </c>
      <c r="K369" s="1">
        <v>31</v>
      </c>
      <c r="L369" s="1">
        <v>46</v>
      </c>
      <c r="M369" s="1">
        <v>29</v>
      </c>
      <c r="N369" s="2">
        <v>77.475903614458005</v>
      </c>
      <c r="O369" s="2">
        <v>79</v>
      </c>
      <c r="P369" s="22">
        <v>81</v>
      </c>
    </row>
    <row r="370">
      <c r="D370" s="19"/>
      <c r="E370" s="18" t="s">
        <v>50</v>
      </c>
      <c r="F370" s="17"/>
      <c r="G370" s="7">
        <v>129</v>
      </c>
      <c r="H370" s="12">
        <v>13</v>
      </c>
      <c r="I370" s="1">
        <v>21</v>
      </c>
      <c r="J370" s="1">
        <v>23</v>
      </c>
      <c r="K370" s="1">
        <v>13</v>
      </c>
      <c r="L370" s="1">
        <v>42</v>
      </c>
      <c r="M370" s="1">
        <v>17</v>
      </c>
      <c r="N370" s="2">
        <v>75.860465116279002</v>
      </c>
      <c r="O370" s="2">
        <v>78</v>
      </c>
      <c r="P370" s="22">
        <v>80</v>
      </c>
    </row>
    <row r="371">
      <c r="D371" s="19"/>
      <c r="E371" s="18" t="s">
        <v>51</v>
      </c>
      <c r="F371" s="17"/>
      <c r="G371" s="7">
        <v>124</v>
      </c>
      <c r="H371" s="12">
        <v>14</v>
      </c>
      <c r="I371" s="1">
        <v>23</v>
      </c>
      <c r="J371" s="1">
        <v>23</v>
      </c>
      <c r="K371" s="1">
        <v>23</v>
      </c>
      <c r="L371" s="1">
        <v>24</v>
      </c>
      <c r="M371" s="1">
        <v>17</v>
      </c>
      <c r="N371" s="2">
        <v>74.943548387096996</v>
      </c>
      <c r="O371" s="2">
        <v>75.5</v>
      </c>
      <c r="P371" s="34" t="s">
        <v>195</v>
      </c>
    </row>
    <row r="372">
      <c r="D372" s="19"/>
      <c r="E372" s="18" t="s">
        <v>52</v>
      </c>
      <c r="F372" s="17"/>
      <c r="G372" s="7">
        <v>114</v>
      </c>
      <c r="H372" s="12">
        <v>14</v>
      </c>
      <c r="I372" s="1">
        <v>24</v>
      </c>
      <c r="J372" s="1">
        <v>12</v>
      </c>
      <c r="K372" s="1">
        <v>26</v>
      </c>
      <c r="L372" s="1">
        <v>29</v>
      </c>
      <c r="M372" s="1">
        <v>9</v>
      </c>
      <c r="N372" s="2">
        <v>74.701754385965003</v>
      </c>
      <c r="O372" s="2">
        <v>76</v>
      </c>
      <c r="P372" s="34" t="s">
        <v>196</v>
      </c>
    </row>
    <row r="373">
      <c r="D373" s="19"/>
      <c r="E373" s="18" t="s">
        <v>53</v>
      </c>
      <c r="F373" s="17"/>
      <c r="G373" s="7">
        <v>95</v>
      </c>
      <c r="H373" s="12">
        <v>14</v>
      </c>
      <c r="I373" s="1">
        <v>19</v>
      </c>
      <c r="J373" s="1">
        <v>25</v>
      </c>
      <c r="K373" s="1">
        <v>8</v>
      </c>
      <c r="L373" s="1">
        <v>24</v>
      </c>
      <c r="M373" s="1">
        <v>5</v>
      </c>
      <c r="N373" s="2">
        <v>72.989473684211006</v>
      </c>
      <c r="O373" s="2">
        <v>72</v>
      </c>
      <c r="P373" s="22">
        <v>70</v>
      </c>
    </row>
    <row r="374">
      <c r="D374" s="19"/>
      <c r="E374" s="18" t="s">
        <v>54</v>
      </c>
      <c r="F374" s="17"/>
      <c r="G374" s="7">
        <v>253</v>
      </c>
      <c r="H374" s="12">
        <v>67</v>
      </c>
      <c r="I374" s="1">
        <v>53</v>
      </c>
      <c r="J374" s="1">
        <v>45</v>
      </c>
      <c r="K374" s="1">
        <v>36</v>
      </c>
      <c r="L374" s="1">
        <v>35</v>
      </c>
      <c r="M374" s="1">
        <v>17</v>
      </c>
      <c r="N374" s="2">
        <v>71.411067193676004</v>
      </c>
      <c r="O374" s="2">
        <v>71</v>
      </c>
      <c r="P374" s="22">
        <v>61</v>
      </c>
    </row>
    <row r="375">
      <c r="D375" s="19"/>
      <c r="E375" s="18" t="s">
        <v>55</v>
      </c>
      <c r="F375" s="17"/>
      <c r="G375" s="11">
        <v>1</v>
      </c>
      <c r="H375" s="23">
        <v>1</v>
      </c>
      <c r="I375" s="3">
        <v>0</v>
      </c>
      <c r="J375" s="3">
        <v>0</v>
      </c>
      <c r="K375" s="3">
        <v>0</v>
      </c>
      <c r="L375" s="3">
        <v>0</v>
      </c>
      <c r="M375" s="3">
        <v>0</v>
      </c>
      <c r="N375" s="5">
        <v>64</v>
      </c>
      <c r="O375" s="5">
        <v>64</v>
      </c>
      <c r="P375" s="30">
        <v>64</v>
      </c>
    </row>
    <row r="376">
      <c r="D376" s="19"/>
      <c r="E376" s="18" t="s">
        <v>26</v>
      </c>
      <c r="F376" s="17"/>
      <c r="G376" s="11">
        <v>12</v>
      </c>
      <c r="H376" s="23">
        <v>2</v>
      </c>
      <c r="I376" s="3">
        <v>3</v>
      </c>
      <c r="J376" s="3">
        <v>1</v>
      </c>
      <c r="K376" s="3">
        <v>0</v>
      </c>
      <c r="L376" s="3">
        <v>5</v>
      </c>
      <c r="M376" s="3">
        <v>1</v>
      </c>
      <c r="N376" s="5">
        <v>73.583333333333002</v>
      </c>
      <c r="O376" s="5">
        <v>77</v>
      </c>
      <c r="P376" s="31" t="s">
        <v>197</v>
      </c>
    </row>
    <row r="377">
      <c r="D377" s="15" t="s">
        <v>56</v>
      </c>
      <c r="E377" s="14" t="s">
        <v>57</v>
      </c>
      <c r="F377" s="16"/>
      <c r="G377" s="33">
        <v>15</v>
      </c>
      <c r="H377" s="43">
        <v>5</v>
      </c>
      <c r="I377" s="9">
        <v>1</v>
      </c>
      <c r="J377" s="9">
        <v>3</v>
      </c>
      <c r="K377" s="9">
        <v>3</v>
      </c>
      <c r="L377" s="9">
        <v>2</v>
      </c>
      <c r="M377" s="9">
        <v>1</v>
      </c>
      <c r="N377" s="13">
        <v>70.733333333332993</v>
      </c>
      <c r="O377" s="13">
        <v>70</v>
      </c>
      <c r="P377" s="53" t="s">
        <v>198</v>
      </c>
    </row>
    <row r="378">
      <c r="D378" s="19"/>
      <c r="E378" s="18" t="s">
        <v>58</v>
      </c>
      <c r="F378" s="17"/>
      <c r="G378" s="7">
        <v>111</v>
      </c>
      <c r="H378" s="12">
        <v>13</v>
      </c>
      <c r="I378" s="1">
        <v>24</v>
      </c>
      <c r="J378" s="1">
        <v>27</v>
      </c>
      <c r="K378" s="1">
        <v>23</v>
      </c>
      <c r="L378" s="1">
        <v>19</v>
      </c>
      <c r="M378" s="1">
        <v>5</v>
      </c>
      <c r="N378" s="2">
        <v>73.225225225225003</v>
      </c>
      <c r="O378" s="2">
        <v>73</v>
      </c>
      <c r="P378" s="22">
        <v>74</v>
      </c>
    </row>
    <row r="379">
      <c r="D379" s="19"/>
      <c r="E379" s="18" t="s">
        <v>59</v>
      </c>
      <c r="F379" s="17"/>
      <c r="G379" s="7">
        <v>404</v>
      </c>
      <c r="H379" s="12">
        <v>53</v>
      </c>
      <c r="I379" s="1">
        <v>74</v>
      </c>
      <c r="J379" s="1">
        <v>76</v>
      </c>
      <c r="K379" s="1">
        <v>61</v>
      </c>
      <c r="L379" s="1">
        <v>94</v>
      </c>
      <c r="M379" s="1">
        <v>46</v>
      </c>
      <c r="N379" s="2">
        <v>74.574257425742999</v>
      </c>
      <c r="O379" s="2">
        <v>74</v>
      </c>
      <c r="P379" s="22">
        <v>81</v>
      </c>
    </row>
    <row r="380">
      <c r="D380" s="19"/>
      <c r="E380" s="18" t="s">
        <v>60</v>
      </c>
      <c r="F380" s="17"/>
      <c r="G380" s="7">
        <v>562</v>
      </c>
      <c r="H380" s="12">
        <v>67</v>
      </c>
      <c r="I380" s="1">
        <v>100</v>
      </c>
      <c r="J380" s="1">
        <v>88</v>
      </c>
      <c r="K380" s="1">
        <v>86</v>
      </c>
      <c r="L380" s="1">
        <v>148</v>
      </c>
      <c r="M380" s="1">
        <v>73</v>
      </c>
      <c r="N380" s="2">
        <v>75.209964412811004</v>
      </c>
      <c r="O380" s="2">
        <v>76</v>
      </c>
      <c r="P380" s="22">
        <v>80</v>
      </c>
    </row>
    <row r="381">
      <c r="D381" s="19"/>
      <c r="E381" s="18" t="s">
        <v>26</v>
      </c>
      <c r="F381" s="17"/>
      <c r="G381" s="11">
        <v>1</v>
      </c>
      <c r="H381" s="23">
        <v>0</v>
      </c>
      <c r="I381" s="3">
        <v>0</v>
      </c>
      <c r="J381" s="3">
        <v>0</v>
      </c>
      <c r="K381" s="3">
        <v>0</v>
      </c>
      <c r="L381" s="3">
        <v>0</v>
      </c>
      <c r="M381" s="3">
        <v>1</v>
      </c>
      <c r="N381" s="5">
        <v>86</v>
      </c>
      <c r="O381" s="5">
        <v>86</v>
      </c>
      <c r="P381" s="30">
        <v>86</v>
      </c>
    </row>
    <row r="382">
      <c r="D382" s="19"/>
      <c r="E382" s="18" t="s">
        <v>61</v>
      </c>
      <c r="F382" s="17"/>
      <c r="G382" s="7">
        <v>126</v>
      </c>
      <c r="H382" s="12">
        <v>18</v>
      </c>
      <c r="I382" s="1">
        <v>25</v>
      </c>
      <c r="J382" s="1">
        <v>30</v>
      </c>
      <c r="K382" s="1">
        <v>26</v>
      </c>
      <c r="L382" s="1">
        <v>21</v>
      </c>
      <c r="M382" s="1">
        <v>6</v>
      </c>
      <c r="N382" s="2">
        <v>72.928571428571004</v>
      </c>
      <c r="O382" s="2">
        <v>73</v>
      </c>
      <c r="P382" s="22">
        <v>74</v>
      </c>
    </row>
    <row r="383">
      <c r="D383" s="19"/>
      <c r="E383" s="18" t="s">
        <v>62</v>
      </c>
      <c r="F383" s="17"/>
      <c r="G383" s="7">
        <v>966</v>
      </c>
      <c r="H383" s="12">
        <v>120</v>
      </c>
      <c r="I383" s="1">
        <v>174</v>
      </c>
      <c r="J383" s="1">
        <v>164</v>
      </c>
      <c r="K383" s="1">
        <v>147</v>
      </c>
      <c r="L383" s="1">
        <v>242</v>
      </c>
      <c r="M383" s="1">
        <v>119</v>
      </c>
      <c r="N383" s="2">
        <v>74.944099378882001</v>
      </c>
      <c r="O383" s="2">
        <v>76</v>
      </c>
      <c r="P383" s="22">
        <v>80</v>
      </c>
    </row>
    <row r="384">
      <c r="D384" s="15" t="s">
        <v>63</v>
      </c>
      <c r="E384" s="14" t="s">
        <v>64</v>
      </c>
      <c r="F384" s="16"/>
      <c r="G384" s="33">
        <v>17</v>
      </c>
      <c r="H384" s="43">
        <v>2</v>
      </c>
      <c r="I384" s="9">
        <v>1</v>
      </c>
      <c r="J384" s="9">
        <v>4</v>
      </c>
      <c r="K384" s="9">
        <v>3</v>
      </c>
      <c r="L384" s="9">
        <v>5</v>
      </c>
      <c r="M384" s="9">
        <v>2</v>
      </c>
      <c r="N384" s="13">
        <v>75.882352941175995</v>
      </c>
      <c r="O384" s="13">
        <v>76</v>
      </c>
      <c r="P384" s="50">
        <v>81</v>
      </c>
    </row>
    <row r="385">
      <c r="D385" s="19"/>
      <c r="E385" s="18" t="s">
        <v>65</v>
      </c>
      <c r="F385" s="17"/>
      <c r="G385" s="11">
        <v>38</v>
      </c>
      <c r="H385" s="23">
        <v>11</v>
      </c>
      <c r="I385" s="3">
        <v>12</v>
      </c>
      <c r="J385" s="3">
        <v>6</v>
      </c>
      <c r="K385" s="3">
        <v>3</v>
      </c>
      <c r="L385" s="3">
        <v>1</v>
      </c>
      <c r="M385" s="3">
        <v>5</v>
      </c>
      <c r="N385" s="5">
        <v>70.210526315788997</v>
      </c>
      <c r="O385" s="5">
        <v>68</v>
      </c>
      <c r="P385" s="30">
        <v>65</v>
      </c>
    </row>
    <row r="386">
      <c r="D386" s="19"/>
      <c r="E386" s="18" t="s">
        <v>66</v>
      </c>
      <c r="F386" s="17"/>
      <c r="G386" s="11">
        <v>14</v>
      </c>
      <c r="H386" s="23">
        <v>7</v>
      </c>
      <c r="I386" s="3">
        <v>1</v>
      </c>
      <c r="J386" s="3">
        <v>1</v>
      </c>
      <c r="K386" s="3">
        <v>3</v>
      </c>
      <c r="L386" s="3">
        <v>2</v>
      </c>
      <c r="M386" s="3">
        <v>0</v>
      </c>
      <c r="N386" s="5">
        <v>69</v>
      </c>
      <c r="O386" s="5">
        <v>66</v>
      </c>
      <c r="P386" s="31" t="s">
        <v>199</v>
      </c>
    </row>
    <row r="387">
      <c r="D387" s="19"/>
      <c r="E387" s="18" t="s">
        <v>67</v>
      </c>
      <c r="F387" s="17"/>
      <c r="G387" s="7">
        <v>95</v>
      </c>
      <c r="H387" s="12">
        <v>61</v>
      </c>
      <c r="I387" s="1">
        <v>19</v>
      </c>
      <c r="J387" s="1">
        <v>1</v>
      </c>
      <c r="K387" s="1">
        <v>6</v>
      </c>
      <c r="L387" s="1">
        <v>6</v>
      </c>
      <c r="M387" s="1">
        <v>2</v>
      </c>
      <c r="N387" s="2">
        <v>65.515789473683995</v>
      </c>
      <c r="O387" s="2">
        <v>63</v>
      </c>
      <c r="P387" s="22">
        <v>61</v>
      </c>
    </row>
    <row r="388">
      <c r="D388" s="19"/>
      <c r="E388" s="18" t="s">
        <v>68</v>
      </c>
      <c r="F388" s="17"/>
      <c r="G388" s="7">
        <v>81</v>
      </c>
      <c r="H388" s="12">
        <v>23</v>
      </c>
      <c r="I388" s="1">
        <v>25</v>
      </c>
      <c r="J388" s="1">
        <v>14</v>
      </c>
      <c r="K388" s="1">
        <v>8</v>
      </c>
      <c r="L388" s="1">
        <v>7</v>
      </c>
      <c r="M388" s="1">
        <v>4</v>
      </c>
      <c r="N388" s="2">
        <v>69.679012345678998</v>
      </c>
      <c r="O388" s="2">
        <v>68</v>
      </c>
      <c r="P388" s="22">
        <v>62</v>
      </c>
    </row>
    <row r="389">
      <c r="D389" s="19"/>
      <c r="E389" s="18" t="s">
        <v>69</v>
      </c>
      <c r="F389" s="17"/>
      <c r="G389" s="7">
        <v>844</v>
      </c>
      <c r="H389" s="12">
        <v>33</v>
      </c>
      <c r="I389" s="1">
        <v>141</v>
      </c>
      <c r="J389" s="1">
        <v>168</v>
      </c>
      <c r="K389" s="1">
        <v>148</v>
      </c>
      <c r="L389" s="1">
        <v>241</v>
      </c>
      <c r="M389" s="1">
        <v>113</v>
      </c>
      <c r="N389" s="2">
        <v>76.517772511847994</v>
      </c>
      <c r="O389" s="2">
        <v>78</v>
      </c>
      <c r="P389" s="22">
        <v>80</v>
      </c>
    </row>
    <row r="390">
      <c r="D390" s="19"/>
      <c r="E390" s="18" t="s">
        <v>26</v>
      </c>
      <c r="F390" s="17"/>
      <c r="G390" s="11">
        <v>4</v>
      </c>
      <c r="H390" s="23">
        <v>1</v>
      </c>
      <c r="I390" s="3">
        <v>0</v>
      </c>
      <c r="J390" s="3">
        <v>0</v>
      </c>
      <c r="K390" s="3">
        <v>2</v>
      </c>
      <c r="L390" s="3">
        <v>1</v>
      </c>
      <c r="M390" s="3">
        <v>0</v>
      </c>
      <c r="N390" s="5">
        <v>74.5</v>
      </c>
      <c r="O390" s="5">
        <v>77</v>
      </c>
      <c r="P390" s="31" t="s">
        <v>200</v>
      </c>
    </row>
    <row r="391">
      <c r="D391" s="19"/>
      <c r="E391" s="18" t="s">
        <v>70</v>
      </c>
      <c r="F391" s="17"/>
      <c r="G391" s="7">
        <v>245</v>
      </c>
      <c r="H391" s="12">
        <v>104</v>
      </c>
      <c r="I391" s="1">
        <v>58</v>
      </c>
      <c r="J391" s="1">
        <v>26</v>
      </c>
      <c r="K391" s="1">
        <v>23</v>
      </c>
      <c r="L391" s="1">
        <v>21</v>
      </c>
      <c r="M391" s="1">
        <v>13</v>
      </c>
      <c r="N391" s="2">
        <v>68.538775510204005</v>
      </c>
      <c r="O391" s="2">
        <v>66</v>
      </c>
      <c r="P391" s="22">
        <v>62</v>
      </c>
    </row>
    <row r="392">
      <c r="D392" s="15" t="s">
        <v>71</v>
      </c>
      <c r="E392" s="14" t="s">
        <v>64</v>
      </c>
      <c r="F392" s="16"/>
      <c r="G392" s="33">
        <v>15</v>
      </c>
      <c r="H392" s="43">
        <v>1</v>
      </c>
      <c r="I392" s="9">
        <v>1</v>
      </c>
      <c r="J392" s="9">
        <v>2</v>
      </c>
      <c r="K392" s="9">
        <v>3</v>
      </c>
      <c r="L392" s="9">
        <v>4</v>
      </c>
      <c r="M392" s="9">
        <v>4</v>
      </c>
      <c r="N392" s="13">
        <v>79.066666666667004</v>
      </c>
      <c r="O392" s="13">
        <v>81</v>
      </c>
      <c r="P392" s="53" t="s">
        <v>201</v>
      </c>
    </row>
    <row r="393">
      <c r="D393" s="19"/>
      <c r="E393" s="18" t="s">
        <v>65</v>
      </c>
      <c r="F393" s="17"/>
      <c r="G393" s="7">
        <v>58</v>
      </c>
      <c r="H393" s="12">
        <v>7</v>
      </c>
      <c r="I393" s="1">
        <v>13</v>
      </c>
      <c r="J393" s="1">
        <v>13</v>
      </c>
      <c r="K393" s="1">
        <v>9</v>
      </c>
      <c r="L393" s="1">
        <v>6</v>
      </c>
      <c r="M393" s="1">
        <v>10</v>
      </c>
      <c r="N393" s="2">
        <v>74.034482758620996</v>
      </c>
      <c r="O393" s="2">
        <v>73</v>
      </c>
      <c r="P393" s="22">
        <v>65</v>
      </c>
    </row>
    <row r="394">
      <c r="D394" s="19"/>
      <c r="E394" s="18" t="s">
        <v>66</v>
      </c>
      <c r="F394" s="17"/>
      <c r="G394" s="7">
        <v>113</v>
      </c>
      <c r="H394" s="12">
        <v>11</v>
      </c>
      <c r="I394" s="1">
        <v>20</v>
      </c>
      <c r="J394" s="1">
        <v>17</v>
      </c>
      <c r="K394" s="1">
        <v>22</v>
      </c>
      <c r="L394" s="1">
        <v>31</v>
      </c>
      <c r="M394" s="1">
        <v>12</v>
      </c>
      <c r="N394" s="2">
        <v>75.592920353981995</v>
      </c>
      <c r="O394" s="2">
        <v>78</v>
      </c>
      <c r="P394" s="22">
        <v>80</v>
      </c>
    </row>
    <row r="395">
      <c r="D395" s="19"/>
      <c r="E395" s="18" t="s">
        <v>67</v>
      </c>
      <c r="F395" s="17"/>
      <c r="G395" s="7">
        <v>837</v>
      </c>
      <c r="H395" s="12">
        <v>109</v>
      </c>
      <c r="I395" s="1">
        <v>141</v>
      </c>
      <c r="J395" s="1">
        <v>153</v>
      </c>
      <c r="K395" s="1">
        <v>131</v>
      </c>
      <c r="L395" s="1">
        <v>209</v>
      </c>
      <c r="M395" s="1">
        <v>94</v>
      </c>
      <c r="N395" s="2">
        <v>74.777777777777999</v>
      </c>
      <c r="O395" s="2">
        <v>75</v>
      </c>
      <c r="P395" s="22">
        <v>81</v>
      </c>
    </row>
    <row r="396">
      <c r="D396" s="19"/>
      <c r="E396" s="18" t="s">
        <v>68</v>
      </c>
      <c r="F396" s="17"/>
      <c r="G396" s="7">
        <v>61</v>
      </c>
      <c r="H396" s="12">
        <v>10</v>
      </c>
      <c r="I396" s="1">
        <v>22</v>
      </c>
      <c r="J396" s="1">
        <v>9</v>
      </c>
      <c r="K396" s="1">
        <v>8</v>
      </c>
      <c r="L396" s="1">
        <v>9</v>
      </c>
      <c r="M396" s="1">
        <v>3</v>
      </c>
      <c r="N396" s="2">
        <v>71.213114754098001</v>
      </c>
      <c r="O396" s="2">
        <v>69</v>
      </c>
      <c r="P396" s="22">
        <v>65</v>
      </c>
    </row>
    <row r="397">
      <c r="D397" s="19"/>
      <c r="E397" s="18" t="s">
        <v>72</v>
      </c>
      <c r="F397" s="17"/>
      <c r="G397" s="11">
        <v>5</v>
      </c>
      <c r="H397" s="23">
        <v>0</v>
      </c>
      <c r="I397" s="3">
        <v>2</v>
      </c>
      <c r="J397" s="3">
        <v>0</v>
      </c>
      <c r="K397" s="3">
        <v>0</v>
      </c>
      <c r="L397" s="3">
        <v>1</v>
      </c>
      <c r="M397" s="3">
        <v>2</v>
      </c>
      <c r="N397" s="5">
        <v>77.799999999999997</v>
      </c>
      <c r="O397" s="5">
        <v>81</v>
      </c>
      <c r="P397" s="31" t="s">
        <v>202</v>
      </c>
    </row>
    <row r="398">
      <c r="D398" s="19"/>
      <c r="E398" s="18" t="s">
        <v>26</v>
      </c>
      <c r="F398" s="17"/>
      <c r="G398" s="11">
        <v>4</v>
      </c>
      <c r="H398" s="23">
        <v>0</v>
      </c>
      <c r="I398" s="3">
        <v>0</v>
      </c>
      <c r="J398" s="3">
        <v>0</v>
      </c>
      <c r="K398" s="3">
        <v>0</v>
      </c>
      <c r="L398" s="3">
        <v>3</v>
      </c>
      <c r="M398" s="3">
        <v>1</v>
      </c>
      <c r="N398" s="5">
        <v>81.75</v>
      </c>
      <c r="O398" s="5">
        <v>81</v>
      </c>
      <c r="P398" s="30">
        <v>80</v>
      </c>
    </row>
    <row r="399">
      <c r="D399" s="19"/>
      <c r="E399" s="18" t="s">
        <v>73</v>
      </c>
      <c r="F399" s="17"/>
      <c r="G399" s="7">
        <v>1084</v>
      </c>
      <c r="H399" s="12">
        <v>138</v>
      </c>
      <c r="I399" s="1">
        <v>197</v>
      </c>
      <c r="J399" s="1">
        <v>194</v>
      </c>
      <c r="K399" s="1">
        <v>173</v>
      </c>
      <c r="L399" s="1">
        <v>259</v>
      </c>
      <c r="M399" s="1">
        <v>123</v>
      </c>
      <c r="N399" s="2">
        <v>74.681734317343</v>
      </c>
      <c r="O399" s="2">
        <v>75</v>
      </c>
      <c r="P399" s="22">
        <v>81</v>
      </c>
    </row>
    <row r="400">
      <c r="D400" s="15" t="s">
        <v>74</v>
      </c>
      <c r="E400" s="14" t="s">
        <v>75</v>
      </c>
      <c r="F400" s="16"/>
      <c r="G400" s="26">
        <v>315</v>
      </c>
      <c r="H400" s="37">
        <v>29</v>
      </c>
      <c r="I400" s="6">
        <v>65</v>
      </c>
      <c r="J400" s="6">
        <v>60</v>
      </c>
      <c r="K400" s="6">
        <v>45</v>
      </c>
      <c r="L400" s="6">
        <v>80</v>
      </c>
      <c r="M400" s="6">
        <v>36</v>
      </c>
      <c r="N400" s="8">
        <v>75.041269841269994</v>
      </c>
      <c r="O400" s="8">
        <v>75</v>
      </c>
      <c r="P400" s="42">
        <v>82</v>
      </c>
    </row>
    <row r="401">
      <c r="D401" s="19"/>
      <c r="E401" s="18" t="s">
        <v>76</v>
      </c>
      <c r="F401" s="17"/>
      <c r="G401" s="7">
        <v>78</v>
      </c>
      <c r="H401" s="12">
        <v>8</v>
      </c>
      <c r="I401" s="1">
        <v>14</v>
      </c>
      <c r="J401" s="1">
        <v>15</v>
      </c>
      <c r="K401" s="1">
        <v>8</v>
      </c>
      <c r="L401" s="1">
        <v>25</v>
      </c>
      <c r="M401" s="1">
        <v>8</v>
      </c>
      <c r="N401" s="2">
        <v>75.269230769231001</v>
      </c>
      <c r="O401" s="2">
        <v>75</v>
      </c>
      <c r="P401" s="22">
        <v>80</v>
      </c>
    </row>
    <row r="402">
      <c r="D402" s="19"/>
      <c r="E402" s="18" t="s">
        <v>77</v>
      </c>
      <c r="F402" s="17"/>
      <c r="G402" s="7">
        <v>297</v>
      </c>
      <c r="H402" s="12">
        <v>40</v>
      </c>
      <c r="I402" s="1">
        <v>62</v>
      </c>
      <c r="J402" s="1">
        <v>51</v>
      </c>
      <c r="K402" s="1">
        <v>48</v>
      </c>
      <c r="L402" s="1">
        <v>57</v>
      </c>
      <c r="M402" s="1">
        <v>39</v>
      </c>
      <c r="N402" s="2">
        <v>74.393939393938993</v>
      </c>
      <c r="O402" s="2">
        <v>74</v>
      </c>
      <c r="P402" s="22">
        <v>80</v>
      </c>
    </row>
    <row r="403">
      <c r="D403" s="19"/>
      <c r="E403" s="18" t="s">
        <v>78</v>
      </c>
      <c r="F403" s="17"/>
      <c r="G403" s="11">
        <v>12</v>
      </c>
      <c r="H403" s="23">
        <v>2</v>
      </c>
      <c r="I403" s="3">
        <v>3</v>
      </c>
      <c r="J403" s="3">
        <v>2</v>
      </c>
      <c r="K403" s="3">
        <v>0</v>
      </c>
      <c r="L403" s="3">
        <v>3</v>
      </c>
      <c r="M403" s="3">
        <v>2</v>
      </c>
      <c r="N403" s="5">
        <v>73.583333333333002</v>
      </c>
      <c r="O403" s="5">
        <v>70.5</v>
      </c>
      <c r="P403" s="30">
        <v>83</v>
      </c>
    </row>
    <row r="404">
      <c r="D404" s="19"/>
      <c r="E404" s="18" t="s">
        <v>79</v>
      </c>
      <c r="F404" s="17"/>
      <c r="G404" s="7">
        <v>116</v>
      </c>
      <c r="H404" s="12">
        <v>17</v>
      </c>
      <c r="I404" s="1">
        <v>19</v>
      </c>
      <c r="J404" s="1">
        <v>23</v>
      </c>
      <c r="K404" s="1">
        <v>14</v>
      </c>
      <c r="L404" s="1">
        <v>31</v>
      </c>
      <c r="M404" s="1">
        <v>12</v>
      </c>
      <c r="N404" s="2">
        <v>74.594827586207003</v>
      </c>
      <c r="O404" s="2">
        <v>74</v>
      </c>
      <c r="P404" s="22">
        <v>80</v>
      </c>
    </row>
    <row r="405">
      <c r="D405" s="19"/>
      <c r="E405" s="18" t="s">
        <v>80</v>
      </c>
      <c r="F405" s="17"/>
      <c r="G405" s="7">
        <v>175</v>
      </c>
      <c r="H405" s="12">
        <v>26</v>
      </c>
      <c r="I405" s="1">
        <v>28</v>
      </c>
      <c r="J405" s="1">
        <v>33</v>
      </c>
      <c r="K405" s="1">
        <v>28</v>
      </c>
      <c r="L405" s="1">
        <v>40</v>
      </c>
      <c r="M405" s="1">
        <v>20</v>
      </c>
      <c r="N405" s="2">
        <v>74.611428571429002</v>
      </c>
      <c r="O405" s="2">
        <v>75</v>
      </c>
      <c r="P405" s="22">
        <v>82</v>
      </c>
    </row>
    <row r="406">
      <c r="D406" s="19"/>
      <c r="E406" s="18" t="s">
        <v>81</v>
      </c>
      <c r="F406" s="17"/>
      <c r="G406" s="7">
        <v>908</v>
      </c>
      <c r="H406" s="12">
        <v>111</v>
      </c>
      <c r="I406" s="1">
        <v>165</v>
      </c>
      <c r="J406" s="1">
        <v>162</v>
      </c>
      <c r="K406" s="1">
        <v>147</v>
      </c>
      <c r="L406" s="1">
        <v>218</v>
      </c>
      <c r="M406" s="1">
        <v>105</v>
      </c>
      <c r="N406" s="2">
        <v>74.798458149780004</v>
      </c>
      <c r="O406" s="2">
        <v>75</v>
      </c>
      <c r="P406" s="22">
        <v>80</v>
      </c>
    </row>
    <row r="407">
      <c r="D407" s="19"/>
      <c r="E407" s="18" t="s">
        <v>41</v>
      </c>
      <c r="F407" s="17"/>
      <c r="G407" s="11">
        <v>26</v>
      </c>
      <c r="H407" s="23">
        <v>4</v>
      </c>
      <c r="I407" s="3">
        <v>8</v>
      </c>
      <c r="J407" s="3">
        <v>6</v>
      </c>
      <c r="K407" s="3">
        <v>0</v>
      </c>
      <c r="L407" s="3">
        <v>6</v>
      </c>
      <c r="M407" s="3">
        <v>2</v>
      </c>
      <c r="N407" s="5">
        <v>72.346153846153996</v>
      </c>
      <c r="O407" s="5">
        <v>70.5</v>
      </c>
      <c r="P407" s="30">
        <v>66</v>
      </c>
    </row>
    <row r="408">
      <c r="D408" s="19"/>
      <c r="E408" s="18" t="s">
        <v>82</v>
      </c>
      <c r="F408" s="17"/>
      <c r="G408" s="7">
        <v>96</v>
      </c>
      <c r="H408" s="12">
        <v>18</v>
      </c>
      <c r="I408" s="1">
        <v>17</v>
      </c>
      <c r="J408" s="1">
        <v>12</v>
      </c>
      <c r="K408" s="1">
        <v>15</v>
      </c>
      <c r="L408" s="1">
        <v>22</v>
      </c>
      <c r="M408" s="1">
        <v>12</v>
      </c>
      <c r="N408" s="2">
        <v>74.114583333333002</v>
      </c>
      <c r="O408" s="2">
        <v>75</v>
      </c>
      <c r="P408" s="34" t="s">
        <v>191</v>
      </c>
    </row>
    <row r="409">
      <c r="D409" s="19"/>
      <c r="E409" s="18" t="s">
        <v>26</v>
      </c>
      <c r="F409" s="17"/>
      <c r="G409" s="11">
        <v>0</v>
      </c>
      <c r="H409" s="23">
        <v>0</v>
      </c>
      <c r="I409" s="3">
        <v>0</v>
      </c>
      <c r="J409" s="3">
        <v>0</v>
      </c>
      <c r="K409" s="3">
        <v>0</v>
      </c>
      <c r="L409" s="3">
        <v>0</v>
      </c>
      <c r="M409" s="3">
        <v>0</v>
      </c>
      <c r="N409" s="4" t="s">
        <v>168</v>
      </c>
      <c r="O409" s="4" t="s">
        <v>168</v>
      </c>
      <c r="P409" s="31" t="s">
        <v>168</v>
      </c>
    </row>
    <row r="410">
      <c r="D410" s="19"/>
      <c r="E410" s="18" t="s">
        <v>83</v>
      </c>
      <c r="F410" s="17"/>
      <c r="G410" s="7">
        <v>997</v>
      </c>
      <c r="H410" s="12">
        <v>120</v>
      </c>
      <c r="I410" s="1">
        <v>182</v>
      </c>
      <c r="J410" s="1">
        <v>182</v>
      </c>
      <c r="K410" s="1">
        <v>158</v>
      </c>
      <c r="L410" s="1">
        <v>241</v>
      </c>
      <c r="M410" s="1">
        <v>114</v>
      </c>
      <c r="N410" s="2">
        <v>74.780341023068999</v>
      </c>
      <c r="O410" s="2">
        <v>75</v>
      </c>
      <c r="P410" s="34" t="s">
        <v>191</v>
      </c>
    </row>
    <row r="411">
      <c r="D411" s="15" t="s">
        <v>84</v>
      </c>
      <c r="E411" s="14" t="s">
        <v>85</v>
      </c>
      <c r="F411" s="16"/>
      <c r="G411" s="26">
        <v>394</v>
      </c>
      <c r="H411" s="37">
        <v>51</v>
      </c>
      <c r="I411" s="6">
        <v>73</v>
      </c>
      <c r="J411" s="6">
        <v>79</v>
      </c>
      <c r="K411" s="6">
        <v>66</v>
      </c>
      <c r="L411" s="6">
        <v>92</v>
      </c>
      <c r="M411" s="6">
        <v>33</v>
      </c>
      <c r="N411" s="8">
        <v>74.142131979694994</v>
      </c>
      <c r="O411" s="8">
        <v>74</v>
      </c>
      <c r="P411" s="42">
        <v>80</v>
      </c>
    </row>
    <row r="412">
      <c r="D412" s="19"/>
      <c r="E412" s="18" t="s">
        <v>86</v>
      </c>
      <c r="F412" s="17"/>
      <c r="G412" s="7">
        <v>401</v>
      </c>
      <c r="H412" s="12">
        <v>47</v>
      </c>
      <c r="I412" s="1">
        <v>70</v>
      </c>
      <c r="J412" s="1">
        <v>61</v>
      </c>
      <c r="K412" s="1">
        <v>65</v>
      </c>
      <c r="L412" s="1">
        <v>103</v>
      </c>
      <c r="M412" s="1">
        <v>55</v>
      </c>
      <c r="N412" s="2">
        <v>75.366583541146994</v>
      </c>
      <c r="O412" s="2">
        <v>76</v>
      </c>
      <c r="P412" s="22">
        <v>81</v>
      </c>
    </row>
    <row r="413">
      <c r="D413" s="19"/>
      <c r="E413" s="18" t="s">
        <v>87</v>
      </c>
      <c r="F413" s="17"/>
      <c r="G413" s="7">
        <v>247</v>
      </c>
      <c r="H413" s="12">
        <v>32</v>
      </c>
      <c r="I413" s="1">
        <v>51</v>
      </c>
      <c r="J413" s="1">
        <v>45</v>
      </c>
      <c r="K413" s="1">
        <v>36</v>
      </c>
      <c r="L413" s="1">
        <v>54</v>
      </c>
      <c r="M413" s="1">
        <v>29</v>
      </c>
      <c r="N413" s="2">
        <v>74.388663967610995</v>
      </c>
      <c r="O413" s="2">
        <v>74</v>
      </c>
      <c r="P413" s="22">
        <v>81</v>
      </c>
    </row>
    <row r="414">
      <c r="D414" s="19"/>
      <c r="E414" s="18" t="s">
        <v>88</v>
      </c>
      <c r="F414" s="17"/>
      <c r="G414" s="11">
        <v>46</v>
      </c>
      <c r="H414" s="23">
        <v>7</v>
      </c>
      <c r="I414" s="3">
        <v>5</v>
      </c>
      <c r="J414" s="3">
        <v>9</v>
      </c>
      <c r="K414" s="3">
        <v>4</v>
      </c>
      <c r="L414" s="3">
        <v>13</v>
      </c>
      <c r="M414" s="3">
        <v>8</v>
      </c>
      <c r="N414" s="5">
        <v>75.521739130434995</v>
      </c>
      <c r="O414" s="5">
        <v>77.5</v>
      </c>
      <c r="P414" s="30">
        <v>80</v>
      </c>
    </row>
    <row r="415">
      <c r="D415" s="19"/>
      <c r="E415" s="18" t="s">
        <v>89</v>
      </c>
      <c r="F415" s="17"/>
      <c r="G415" s="11">
        <v>5</v>
      </c>
      <c r="H415" s="23">
        <v>1</v>
      </c>
      <c r="I415" s="3">
        <v>0</v>
      </c>
      <c r="J415" s="3">
        <v>0</v>
      </c>
      <c r="K415" s="3">
        <v>2</v>
      </c>
      <c r="L415" s="3">
        <v>1</v>
      </c>
      <c r="M415" s="3">
        <v>1</v>
      </c>
      <c r="N415" s="5">
        <v>77.799999999999997</v>
      </c>
      <c r="O415" s="5">
        <v>79</v>
      </c>
      <c r="P415" s="31" t="s">
        <v>203</v>
      </c>
    </row>
    <row r="416">
      <c r="D416" s="19"/>
      <c r="E416" s="18" t="s">
        <v>26</v>
      </c>
      <c r="F416" s="17"/>
      <c r="G416" s="11">
        <v>0</v>
      </c>
      <c r="H416" s="23">
        <v>0</v>
      </c>
      <c r="I416" s="3">
        <v>0</v>
      </c>
      <c r="J416" s="3">
        <v>0</v>
      </c>
      <c r="K416" s="3">
        <v>0</v>
      </c>
      <c r="L416" s="3">
        <v>0</v>
      </c>
      <c r="M416" s="3">
        <v>0</v>
      </c>
      <c r="N416" s="4" t="s">
        <v>168</v>
      </c>
      <c r="O416" s="4" t="s">
        <v>168</v>
      </c>
      <c r="P416" s="31" t="s">
        <v>168</v>
      </c>
    </row>
    <row r="417">
      <c r="D417" s="19"/>
      <c r="E417" s="18" t="s">
        <v>90</v>
      </c>
      <c r="F417" s="17"/>
      <c r="G417" s="7">
        <v>795</v>
      </c>
      <c r="H417" s="12">
        <v>98</v>
      </c>
      <c r="I417" s="1">
        <v>143</v>
      </c>
      <c r="J417" s="1">
        <v>140</v>
      </c>
      <c r="K417" s="1">
        <v>131</v>
      </c>
      <c r="L417" s="1">
        <v>195</v>
      </c>
      <c r="M417" s="1">
        <v>88</v>
      </c>
      <c r="N417" s="2">
        <v>74.759748427673003</v>
      </c>
      <c r="O417" s="2">
        <v>75</v>
      </c>
      <c r="P417" s="22">
        <v>80</v>
      </c>
    </row>
    <row r="418">
      <c r="D418" s="19"/>
      <c r="E418" s="18" t="s">
        <v>91</v>
      </c>
      <c r="F418" s="17"/>
      <c r="G418" s="7">
        <v>298</v>
      </c>
      <c r="H418" s="12">
        <v>40</v>
      </c>
      <c r="I418" s="1">
        <v>56</v>
      </c>
      <c r="J418" s="1">
        <v>54</v>
      </c>
      <c r="K418" s="1">
        <v>42</v>
      </c>
      <c r="L418" s="1">
        <v>68</v>
      </c>
      <c r="M418" s="1">
        <v>38</v>
      </c>
      <c r="N418" s="2">
        <v>74.620805369128007</v>
      </c>
      <c r="O418" s="2">
        <v>74</v>
      </c>
      <c r="P418" s="22">
        <v>81</v>
      </c>
    </row>
    <row r="419">
      <c r="D419" s="15" t="s">
        <v>92</v>
      </c>
      <c r="E419" s="14" t="s">
        <v>93</v>
      </c>
      <c r="F419" s="16"/>
      <c r="G419" s="33">
        <v>46</v>
      </c>
      <c r="H419" s="43">
        <v>5</v>
      </c>
      <c r="I419" s="9">
        <v>7</v>
      </c>
      <c r="J419" s="9">
        <v>16</v>
      </c>
      <c r="K419" s="9">
        <v>7</v>
      </c>
      <c r="L419" s="9">
        <v>8</v>
      </c>
      <c r="M419" s="9">
        <v>3</v>
      </c>
      <c r="N419" s="13">
        <v>73.391304347825994</v>
      </c>
      <c r="O419" s="13">
        <v>73</v>
      </c>
      <c r="P419" s="53" t="s">
        <v>204</v>
      </c>
    </row>
    <row r="420">
      <c r="D420" s="19"/>
      <c r="E420" s="18" t="s">
        <v>94</v>
      </c>
      <c r="F420" s="17"/>
      <c r="G420" s="7">
        <v>189</v>
      </c>
      <c r="H420" s="12">
        <v>17</v>
      </c>
      <c r="I420" s="1">
        <v>29</v>
      </c>
      <c r="J420" s="1">
        <v>32</v>
      </c>
      <c r="K420" s="1">
        <v>34</v>
      </c>
      <c r="L420" s="1">
        <v>57</v>
      </c>
      <c r="M420" s="1">
        <v>20</v>
      </c>
      <c r="N420" s="2">
        <v>75.825396825396993</v>
      </c>
      <c r="O420" s="2">
        <v>77</v>
      </c>
      <c r="P420" s="22">
        <v>81</v>
      </c>
    </row>
    <row r="421">
      <c r="D421" s="19"/>
      <c r="E421" s="18" t="s">
        <v>95</v>
      </c>
      <c r="F421" s="17"/>
      <c r="G421" s="7">
        <v>69</v>
      </c>
      <c r="H421" s="12">
        <v>7</v>
      </c>
      <c r="I421" s="1">
        <v>18</v>
      </c>
      <c r="J421" s="1">
        <v>16</v>
      </c>
      <c r="K421" s="1">
        <v>8</v>
      </c>
      <c r="L421" s="1">
        <v>15</v>
      </c>
      <c r="M421" s="1">
        <v>5</v>
      </c>
      <c r="N421" s="2">
        <v>73.434782608695997</v>
      </c>
      <c r="O421" s="2">
        <v>73</v>
      </c>
      <c r="P421" s="22">
        <v>68</v>
      </c>
    </row>
    <row r="422">
      <c r="D422" s="19"/>
      <c r="E422" s="18" t="s">
        <v>96</v>
      </c>
      <c r="F422" s="17"/>
      <c r="G422" s="11">
        <v>21</v>
      </c>
      <c r="H422" s="23">
        <v>4</v>
      </c>
      <c r="I422" s="3">
        <v>6</v>
      </c>
      <c r="J422" s="3">
        <v>7</v>
      </c>
      <c r="K422" s="3">
        <v>3</v>
      </c>
      <c r="L422" s="3">
        <v>1</v>
      </c>
      <c r="M422" s="3">
        <v>0</v>
      </c>
      <c r="N422" s="5">
        <v>70.238095238094999</v>
      </c>
      <c r="O422" s="5">
        <v>70</v>
      </c>
      <c r="P422" s="30">
        <v>63</v>
      </c>
    </row>
    <row r="423">
      <c r="D423" s="19"/>
      <c r="E423" s="18" t="s">
        <v>97</v>
      </c>
      <c r="F423" s="17"/>
      <c r="G423" s="11">
        <v>40</v>
      </c>
      <c r="H423" s="23">
        <v>6</v>
      </c>
      <c r="I423" s="3">
        <v>6</v>
      </c>
      <c r="J423" s="3">
        <v>8</v>
      </c>
      <c r="K423" s="3">
        <v>5</v>
      </c>
      <c r="L423" s="3">
        <v>12</v>
      </c>
      <c r="M423" s="3">
        <v>3</v>
      </c>
      <c r="N423" s="5">
        <v>74.375</v>
      </c>
      <c r="O423" s="5">
        <v>74</v>
      </c>
      <c r="P423" s="30">
        <v>80</v>
      </c>
    </row>
    <row r="424">
      <c r="D424" s="19"/>
      <c r="E424" s="18" t="s">
        <v>98</v>
      </c>
      <c r="F424" s="17"/>
      <c r="G424" s="7">
        <v>62</v>
      </c>
      <c r="H424" s="12">
        <v>7</v>
      </c>
      <c r="I424" s="1">
        <v>13</v>
      </c>
      <c r="J424" s="1">
        <v>13</v>
      </c>
      <c r="K424" s="1">
        <v>10</v>
      </c>
      <c r="L424" s="1">
        <v>11</v>
      </c>
      <c r="M424" s="1">
        <v>8</v>
      </c>
      <c r="N424" s="2">
        <v>74.419354838710007</v>
      </c>
      <c r="O424" s="2">
        <v>74</v>
      </c>
      <c r="P424" s="34" t="s">
        <v>205</v>
      </c>
    </row>
    <row r="425">
      <c r="D425" s="19"/>
      <c r="E425" s="18" t="s">
        <v>99</v>
      </c>
      <c r="F425" s="17"/>
      <c r="G425" s="11">
        <v>20</v>
      </c>
      <c r="H425" s="23">
        <v>1</v>
      </c>
      <c r="I425" s="3">
        <v>3</v>
      </c>
      <c r="J425" s="3">
        <v>1</v>
      </c>
      <c r="K425" s="3">
        <v>4</v>
      </c>
      <c r="L425" s="3">
        <v>8</v>
      </c>
      <c r="M425" s="3">
        <v>3</v>
      </c>
      <c r="N425" s="5">
        <v>77.200000000000003</v>
      </c>
      <c r="O425" s="5">
        <v>80</v>
      </c>
      <c r="P425" s="30">
        <v>80</v>
      </c>
    </row>
    <row r="426">
      <c r="D426" s="19"/>
      <c r="E426" s="18" t="s">
        <v>100</v>
      </c>
      <c r="F426" s="17"/>
      <c r="G426" s="11">
        <v>39</v>
      </c>
      <c r="H426" s="23">
        <v>4</v>
      </c>
      <c r="I426" s="3">
        <v>8</v>
      </c>
      <c r="J426" s="3">
        <v>3</v>
      </c>
      <c r="K426" s="3">
        <v>8</v>
      </c>
      <c r="L426" s="3">
        <v>9</v>
      </c>
      <c r="M426" s="3">
        <v>7</v>
      </c>
      <c r="N426" s="5">
        <v>75.974358974359006</v>
      </c>
      <c r="O426" s="5">
        <v>77</v>
      </c>
      <c r="P426" s="30">
        <v>66</v>
      </c>
    </row>
    <row r="427">
      <c r="D427" s="19"/>
      <c r="E427" s="18" t="s">
        <v>101</v>
      </c>
      <c r="F427" s="17"/>
      <c r="G427" s="7">
        <v>148</v>
      </c>
      <c r="H427" s="12">
        <v>19</v>
      </c>
      <c r="I427" s="1">
        <v>28</v>
      </c>
      <c r="J427" s="1">
        <v>27</v>
      </c>
      <c r="K427" s="1">
        <v>23</v>
      </c>
      <c r="L427" s="1">
        <v>37</v>
      </c>
      <c r="M427" s="1">
        <v>14</v>
      </c>
      <c r="N427" s="2">
        <v>74.297297297297007</v>
      </c>
      <c r="O427" s="2">
        <v>74.5</v>
      </c>
      <c r="P427" s="34" t="s">
        <v>206</v>
      </c>
    </row>
    <row r="428">
      <c r="D428" s="19"/>
      <c r="E428" s="18" t="s">
        <v>102</v>
      </c>
      <c r="F428" s="17"/>
      <c r="G428" s="7">
        <v>82</v>
      </c>
      <c r="H428" s="12">
        <v>4</v>
      </c>
      <c r="I428" s="1">
        <v>16</v>
      </c>
      <c r="J428" s="1">
        <v>14</v>
      </c>
      <c r="K428" s="1">
        <v>18</v>
      </c>
      <c r="L428" s="1">
        <v>17</v>
      </c>
      <c r="M428" s="1">
        <v>13</v>
      </c>
      <c r="N428" s="2">
        <v>76.353658536585002</v>
      </c>
      <c r="O428" s="2">
        <v>77</v>
      </c>
      <c r="P428" s="34" t="s">
        <v>207</v>
      </c>
    </row>
    <row r="429">
      <c r="D429" s="19"/>
      <c r="E429" s="18" t="s">
        <v>41</v>
      </c>
      <c r="F429" s="17"/>
      <c r="G429" s="7">
        <v>161</v>
      </c>
      <c r="H429" s="12">
        <v>15</v>
      </c>
      <c r="I429" s="1">
        <v>24</v>
      </c>
      <c r="J429" s="1">
        <v>34</v>
      </c>
      <c r="K429" s="1">
        <v>30</v>
      </c>
      <c r="L429" s="1">
        <v>43</v>
      </c>
      <c r="M429" s="1">
        <v>15</v>
      </c>
      <c r="N429" s="2">
        <v>75.204968944098994</v>
      </c>
      <c r="O429" s="2">
        <v>76</v>
      </c>
      <c r="P429" s="22">
        <v>81</v>
      </c>
    </row>
    <row r="430">
      <c r="D430" s="19"/>
      <c r="E430" s="18" t="s">
        <v>103</v>
      </c>
      <c r="F430" s="17"/>
      <c r="G430" s="7">
        <v>211</v>
      </c>
      <c r="H430" s="12">
        <v>22</v>
      </c>
      <c r="I430" s="1">
        <v>30</v>
      </c>
      <c r="J430" s="1">
        <v>28</v>
      </c>
      <c r="K430" s="1">
        <v>31</v>
      </c>
      <c r="L430" s="1">
        <v>62</v>
      </c>
      <c r="M430" s="1">
        <v>38</v>
      </c>
      <c r="N430" s="2">
        <v>76.786729857820006</v>
      </c>
      <c r="O430" s="2">
        <v>79</v>
      </c>
      <c r="P430" s="22">
        <v>81</v>
      </c>
    </row>
    <row r="431">
      <c r="D431" s="19"/>
      <c r="E431" s="18" t="s">
        <v>104</v>
      </c>
      <c r="F431" s="17"/>
      <c r="G431" s="7">
        <v>319</v>
      </c>
      <c r="H431" s="12">
        <v>60</v>
      </c>
      <c r="I431" s="1">
        <v>67</v>
      </c>
      <c r="J431" s="1">
        <v>63</v>
      </c>
      <c r="K431" s="1">
        <v>44</v>
      </c>
      <c r="L431" s="1">
        <v>56</v>
      </c>
      <c r="M431" s="1">
        <v>29</v>
      </c>
      <c r="N431" s="2">
        <v>72.736677115987007</v>
      </c>
      <c r="O431" s="2">
        <v>72</v>
      </c>
      <c r="P431" s="22">
        <v>80</v>
      </c>
    </row>
    <row r="432">
      <c r="D432" s="19"/>
      <c r="E432" s="18" t="s">
        <v>26</v>
      </c>
      <c r="F432" s="17"/>
      <c r="G432" s="11">
        <v>5</v>
      </c>
      <c r="H432" s="23">
        <v>1</v>
      </c>
      <c r="I432" s="3">
        <v>0</v>
      </c>
      <c r="J432" s="3">
        <v>0</v>
      </c>
      <c r="K432" s="3">
        <v>1</v>
      </c>
      <c r="L432" s="3">
        <v>3</v>
      </c>
      <c r="M432" s="3">
        <v>0</v>
      </c>
      <c r="N432" s="5">
        <v>77</v>
      </c>
      <c r="O432" s="5">
        <v>81</v>
      </c>
      <c r="P432" s="30">
        <v>81</v>
      </c>
    </row>
    <row r="433">
      <c r="D433" s="19"/>
      <c r="E433" s="18" t="s">
        <v>105</v>
      </c>
      <c r="F433" s="17"/>
      <c r="G433" s="7">
        <v>558</v>
      </c>
      <c r="H433" s="12">
        <v>55</v>
      </c>
      <c r="I433" s="1">
        <v>102</v>
      </c>
      <c r="J433" s="1">
        <v>103</v>
      </c>
      <c r="K433" s="1">
        <v>97</v>
      </c>
      <c r="L433" s="1">
        <v>142</v>
      </c>
      <c r="M433" s="1">
        <v>59</v>
      </c>
      <c r="N433" s="2">
        <v>75.055555555555998</v>
      </c>
      <c r="O433" s="2">
        <v>76</v>
      </c>
      <c r="P433" s="22">
        <v>80</v>
      </c>
    </row>
    <row r="434">
      <c r="D434" s="19"/>
      <c r="E434" s="18" t="s">
        <v>106</v>
      </c>
      <c r="F434" s="17"/>
      <c r="G434" s="7">
        <v>530</v>
      </c>
      <c r="H434" s="12">
        <v>82</v>
      </c>
      <c r="I434" s="1">
        <v>97</v>
      </c>
      <c r="J434" s="1">
        <v>91</v>
      </c>
      <c r="K434" s="1">
        <v>75</v>
      </c>
      <c r="L434" s="1">
        <v>118</v>
      </c>
      <c r="M434" s="1">
        <v>67</v>
      </c>
      <c r="N434" s="2">
        <v>74.349056603774002</v>
      </c>
      <c r="O434" s="2">
        <v>74</v>
      </c>
      <c r="P434" s="34" t="s">
        <v>191</v>
      </c>
    </row>
    <row r="435">
      <c r="D435" s="15" t="s">
        <v>107</v>
      </c>
      <c r="E435" s="14" t="s">
        <v>108</v>
      </c>
      <c r="F435" s="16"/>
      <c r="G435" s="33">
        <v>32</v>
      </c>
      <c r="H435" s="43">
        <v>5</v>
      </c>
      <c r="I435" s="9">
        <v>5</v>
      </c>
      <c r="J435" s="9">
        <v>3</v>
      </c>
      <c r="K435" s="9">
        <v>2</v>
      </c>
      <c r="L435" s="9">
        <v>13</v>
      </c>
      <c r="M435" s="9">
        <v>4</v>
      </c>
      <c r="N435" s="13">
        <v>75.28125</v>
      </c>
      <c r="O435" s="13">
        <v>80</v>
      </c>
      <c r="P435" s="50">
        <v>80</v>
      </c>
    </row>
    <row r="436">
      <c r="D436" s="19"/>
      <c r="E436" s="18" t="s">
        <v>109</v>
      </c>
      <c r="F436" s="17"/>
      <c r="G436" s="7">
        <v>715</v>
      </c>
      <c r="H436" s="12">
        <v>67</v>
      </c>
      <c r="I436" s="1">
        <v>94</v>
      </c>
      <c r="J436" s="1">
        <v>130</v>
      </c>
      <c r="K436" s="1">
        <v>119</v>
      </c>
      <c r="L436" s="1">
        <v>209</v>
      </c>
      <c r="M436" s="1">
        <v>96</v>
      </c>
      <c r="N436" s="2">
        <v>76.197202797203005</v>
      </c>
      <c r="O436" s="2">
        <v>78</v>
      </c>
      <c r="P436" s="22">
        <v>81</v>
      </c>
    </row>
    <row r="437">
      <c r="D437" s="19"/>
      <c r="E437" s="18" t="s">
        <v>110</v>
      </c>
      <c r="F437" s="17"/>
      <c r="G437" s="7">
        <v>1003</v>
      </c>
      <c r="H437" s="12">
        <v>131</v>
      </c>
      <c r="I437" s="1">
        <v>185</v>
      </c>
      <c r="J437" s="1">
        <v>182</v>
      </c>
      <c r="K437" s="1">
        <v>159</v>
      </c>
      <c r="L437" s="1">
        <v>234</v>
      </c>
      <c r="M437" s="1">
        <v>112</v>
      </c>
      <c r="N437" s="2">
        <v>74.549351944167</v>
      </c>
      <c r="O437" s="2">
        <v>75</v>
      </c>
      <c r="P437" s="22">
        <v>80</v>
      </c>
    </row>
    <row r="438">
      <c r="D438" s="19"/>
      <c r="E438" s="18" t="s">
        <v>111</v>
      </c>
      <c r="F438" s="17"/>
      <c r="G438" s="7">
        <v>921</v>
      </c>
      <c r="H438" s="12">
        <v>117</v>
      </c>
      <c r="I438" s="1">
        <v>178</v>
      </c>
      <c r="J438" s="1">
        <v>168</v>
      </c>
      <c r="K438" s="1">
        <v>143</v>
      </c>
      <c r="L438" s="1">
        <v>221</v>
      </c>
      <c r="M438" s="1">
        <v>94</v>
      </c>
      <c r="N438" s="2">
        <v>74.421281216069005</v>
      </c>
      <c r="O438" s="2">
        <v>74</v>
      </c>
      <c r="P438" s="22">
        <v>81</v>
      </c>
    </row>
    <row r="439">
      <c r="D439" s="19"/>
      <c r="E439" s="18" t="s">
        <v>112</v>
      </c>
      <c r="F439" s="17"/>
      <c r="G439" s="7">
        <v>765</v>
      </c>
      <c r="H439" s="12">
        <v>112</v>
      </c>
      <c r="I439" s="1">
        <v>142</v>
      </c>
      <c r="J439" s="1">
        <v>146</v>
      </c>
      <c r="K439" s="1">
        <v>112</v>
      </c>
      <c r="L439" s="1">
        <v>178</v>
      </c>
      <c r="M439" s="1">
        <v>75</v>
      </c>
      <c r="N439" s="2">
        <v>74.113725490196003</v>
      </c>
      <c r="O439" s="2">
        <v>74</v>
      </c>
      <c r="P439" s="22">
        <v>81</v>
      </c>
    </row>
    <row r="440">
      <c r="D440" s="19"/>
      <c r="E440" s="18" t="s">
        <v>113</v>
      </c>
      <c r="F440" s="17"/>
      <c r="G440" s="7">
        <v>197</v>
      </c>
      <c r="H440" s="12">
        <v>22</v>
      </c>
      <c r="I440" s="1">
        <v>29</v>
      </c>
      <c r="J440" s="1">
        <v>31</v>
      </c>
      <c r="K440" s="1">
        <v>36</v>
      </c>
      <c r="L440" s="1">
        <v>50</v>
      </c>
      <c r="M440" s="1">
        <v>29</v>
      </c>
      <c r="N440" s="2">
        <v>75.761421319796995</v>
      </c>
      <c r="O440" s="2">
        <v>77</v>
      </c>
      <c r="P440" s="22">
        <v>81</v>
      </c>
    </row>
    <row r="441">
      <c r="D441" s="19"/>
      <c r="E441" s="18" t="s">
        <v>114</v>
      </c>
      <c r="F441" s="17"/>
      <c r="G441" s="7">
        <v>1029</v>
      </c>
      <c r="H441" s="12">
        <v>129</v>
      </c>
      <c r="I441" s="1">
        <v>185</v>
      </c>
      <c r="J441" s="1">
        <v>184</v>
      </c>
      <c r="K441" s="1">
        <v>162</v>
      </c>
      <c r="L441" s="1">
        <v>251</v>
      </c>
      <c r="M441" s="1">
        <v>118</v>
      </c>
      <c r="N441" s="2">
        <v>74.764820213799993</v>
      </c>
      <c r="O441" s="2">
        <v>75</v>
      </c>
      <c r="P441" s="22">
        <v>81</v>
      </c>
    </row>
    <row r="442">
      <c r="D442" s="19"/>
      <c r="E442" s="18" t="s">
        <v>115</v>
      </c>
      <c r="F442" s="17"/>
      <c r="G442" s="7">
        <v>793</v>
      </c>
      <c r="H442" s="12">
        <v>111</v>
      </c>
      <c r="I442" s="1">
        <v>157</v>
      </c>
      <c r="J442" s="1">
        <v>139</v>
      </c>
      <c r="K442" s="1">
        <v>123</v>
      </c>
      <c r="L442" s="1">
        <v>188</v>
      </c>
      <c r="M442" s="1">
        <v>75</v>
      </c>
      <c r="N442" s="2">
        <v>74.162673392182001</v>
      </c>
      <c r="O442" s="2">
        <v>74</v>
      </c>
      <c r="P442" s="22">
        <v>81</v>
      </c>
    </row>
    <row r="443">
      <c r="D443" s="19"/>
      <c r="E443" s="18" t="s">
        <v>116</v>
      </c>
      <c r="F443" s="17"/>
      <c r="G443" s="7">
        <v>253</v>
      </c>
      <c r="H443" s="12">
        <v>41</v>
      </c>
      <c r="I443" s="1">
        <v>56</v>
      </c>
      <c r="J443" s="1">
        <v>45</v>
      </c>
      <c r="K443" s="1">
        <v>39</v>
      </c>
      <c r="L443" s="1">
        <v>51</v>
      </c>
      <c r="M443" s="1">
        <v>21</v>
      </c>
      <c r="N443" s="2">
        <v>73.260869565217007</v>
      </c>
      <c r="O443" s="2">
        <v>73</v>
      </c>
      <c r="P443" s="34" t="s">
        <v>208</v>
      </c>
    </row>
    <row r="444">
      <c r="D444" s="19"/>
      <c r="E444" s="18" t="s">
        <v>117</v>
      </c>
      <c r="F444" s="17"/>
      <c r="G444" s="7">
        <v>200</v>
      </c>
      <c r="H444" s="12">
        <v>35</v>
      </c>
      <c r="I444" s="1">
        <v>48</v>
      </c>
      <c r="J444" s="1">
        <v>32</v>
      </c>
      <c r="K444" s="1">
        <v>32</v>
      </c>
      <c r="L444" s="1">
        <v>37</v>
      </c>
      <c r="M444" s="1">
        <v>16</v>
      </c>
      <c r="N444" s="2">
        <v>72.890000000000001</v>
      </c>
      <c r="O444" s="2">
        <v>73</v>
      </c>
      <c r="P444" s="22">
        <v>74</v>
      </c>
    </row>
    <row r="445">
      <c r="D445" s="19"/>
      <c r="E445" s="18" t="s">
        <v>118</v>
      </c>
      <c r="F445" s="17"/>
      <c r="G445" s="11">
        <v>3</v>
      </c>
      <c r="H445" s="23">
        <v>1</v>
      </c>
      <c r="I445" s="3">
        <v>0</v>
      </c>
      <c r="J445" s="3">
        <v>0</v>
      </c>
      <c r="K445" s="3">
        <v>0</v>
      </c>
      <c r="L445" s="3">
        <v>2</v>
      </c>
      <c r="M445" s="3">
        <v>0</v>
      </c>
      <c r="N445" s="5">
        <v>75.333333333333002</v>
      </c>
      <c r="O445" s="5">
        <v>82</v>
      </c>
      <c r="P445" s="31" t="s">
        <v>209</v>
      </c>
    </row>
    <row r="446">
      <c r="D446" s="19"/>
      <c r="E446" s="18" t="s">
        <v>26</v>
      </c>
      <c r="F446" s="17"/>
      <c r="G446" s="11">
        <v>1</v>
      </c>
      <c r="H446" s="23">
        <v>1</v>
      </c>
      <c r="I446" s="3">
        <v>0</v>
      </c>
      <c r="J446" s="3">
        <v>0</v>
      </c>
      <c r="K446" s="3">
        <v>0</v>
      </c>
      <c r="L446" s="3">
        <v>0</v>
      </c>
      <c r="M446" s="3">
        <v>0</v>
      </c>
      <c r="N446" s="5">
        <v>62</v>
      </c>
      <c r="O446" s="5">
        <v>62</v>
      </c>
      <c r="P446" s="30">
        <v>62</v>
      </c>
    </row>
    <row r="447">
      <c r="D447" s="19"/>
      <c r="E447" s="18" t="s">
        <v>119</v>
      </c>
      <c r="F447" s="17"/>
      <c r="G447" s="7">
        <v>1080</v>
      </c>
      <c r="H447" s="12">
        <v>134</v>
      </c>
      <c r="I447" s="1">
        <v>198</v>
      </c>
      <c r="J447" s="1">
        <v>194</v>
      </c>
      <c r="K447" s="1">
        <v>172</v>
      </c>
      <c r="L447" s="1">
        <v>259</v>
      </c>
      <c r="M447" s="1">
        <v>123</v>
      </c>
      <c r="N447" s="2">
        <v>74.706481481481006</v>
      </c>
      <c r="O447" s="2">
        <v>75</v>
      </c>
      <c r="P447" s="34" t="s">
        <v>191</v>
      </c>
    </row>
    <row r="448">
      <c r="D448" s="19"/>
      <c r="E448" s="18" t="s">
        <v>120</v>
      </c>
      <c r="F448" s="17"/>
      <c r="G448" s="7">
        <v>1054</v>
      </c>
      <c r="H448" s="12">
        <v>133</v>
      </c>
      <c r="I448" s="1">
        <v>193</v>
      </c>
      <c r="J448" s="1">
        <v>188</v>
      </c>
      <c r="K448" s="1">
        <v>165</v>
      </c>
      <c r="L448" s="1">
        <v>254</v>
      </c>
      <c r="M448" s="1">
        <v>121</v>
      </c>
      <c r="N448" s="2">
        <v>74.709677419355003</v>
      </c>
      <c r="O448" s="2">
        <v>75</v>
      </c>
      <c r="P448" s="22">
        <v>81</v>
      </c>
    </row>
    <row r="449">
      <c r="D449" s="15" t="s">
        <v>121</v>
      </c>
      <c r="E449" s="14" t="s">
        <v>122</v>
      </c>
      <c r="F449" s="16"/>
      <c r="G449" s="26">
        <v>564</v>
      </c>
      <c r="H449" s="37">
        <v>73</v>
      </c>
      <c r="I449" s="6">
        <v>110</v>
      </c>
      <c r="J449" s="6">
        <v>107</v>
      </c>
      <c r="K449" s="6">
        <v>88</v>
      </c>
      <c r="L449" s="6">
        <v>126</v>
      </c>
      <c r="M449" s="6">
        <v>60</v>
      </c>
      <c r="N449" s="8">
        <v>74.313829787233999</v>
      </c>
      <c r="O449" s="8">
        <v>74</v>
      </c>
      <c r="P449" s="71" t="s">
        <v>191</v>
      </c>
    </row>
    <row r="450">
      <c r="D450" s="19"/>
      <c r="E450" s="18" t="s">
        <v>123</v>
      </c>
      <c r="F450" s="17"/>
      <c r="G450" s="7">
        <v>396</v>
      </c>
      <c r="H450" s="12">
        <v>47</v>
      </c>
      <c r="I450" s="1">
        <v>72</v>
      </c>
      <c r="J450" s="1">
        <v>62</v>
      </c>
      <c r="K450" s="1">
        <v>61</v>
      </c>
      <c r="L450" s="1">
        <v>103</v>
      </c>
      <c r="M450" s="1">
        <v>51</v>
      </c>
      <c r="N450" s="2">
        <v>75.138888888888999</v>
      </c>
      <c r="O450" s="2">
        <v>76</v>
      </c>
      <c r="P450" s="22">
        <v>81</v>
      </c>
    </row>
    <row r="451">
      <c r="D451" s="19"/>
      <c r="E451" s="18" t="s">
        <v>124</v>
      </c>
      <c r="F451" s="17"/>
      <c r="G451" s="7">
        <v>69</v>
      </c>
      <c r="H451" s="12">
        <v>4</v>
      </c>
      <c r="I451" s="1">
        <v>12</v>
      </c>
      <c r="J451" s="1">
        <v>12</v>
      </c>
      <c r="K451" s="1">
        <v>15</v>
      </c>
      <c r="L451" s="1">
        <v>17</v>
      </c>
      <c r="M451" s="1">
        <v>9</v>
      </c>
      <c r="N451" s="2">
        <v>76.115942028985998</v>
      </c>
      <c r="O451" s="2">
        <v>76</v>
      </c>
      <c r="P451" s="22">
        <v>74</v>
      </c>
    </row>
    <row r="452">
      <c r="D452" s="19"/>
      <c r="E452" s="18" t="s">
        <v>125</v>
      </c>
      <c r="F452" s="17"/>
      <c r="G452" s="7">
        <v>50</v>
      </c>
      <c r="H452" s="12">
        <v>11</v>
      </c>
      <c r="I452" s="1">
        <v>3</v>
      </c>
      <c r="J452" s="1">
        <v>12</v>
      </c>
      <c r="K452" s="1">
        <v>6</v>
      </c>
      <c r="L452" s="1">
        <v>14</v>
      </c>
      <c r="M452" s="1">
        <v>4</v>
      </c>
      <c r="N452" s="2">
        <v>74.140000000000001</v>
      </c>
      <c r="O452" s="2">
        <v>74</v>
      </c>
      <c r="P452" s="22">
        <v>80</v>
      </c>
    </row>
    <row r="453">
      <c r="D453" s="19"/>
      <c r="E453" s="18" t="s">
        <v>126</v>
      </c>
      <c r="F453" s="17"/>
      <c r="G453" s="11">
        <v>14</v>
      </c>
      <c r="H453" s="23">
        <v>3</v>
      </c>
      <c r="I453" s="3">
        <v>2</v>
      </c>
      <c r="J453" s="3">
        <v>1</v>
      </c>
      <c r="K453" s="3">
        <v>3</v>
      </c>
      <c r="L453" s="3">
        <v>3</v>
      </c>
      <c r="M453" s="3">
        <v>2</v>
      </c>
      <c r="N453" s="5">
        <v>74.571428571428996</v>
      </c>
      <c r="O453" s="5">
        <v>76</v>
      </c>
      <c r="P453" s="31" t="s">
        <v>210</v>
      </c>
    </row>
    <row r="454">
      <c r="D454" s="19"/>
      <c r="E454" s="18" t="s">
        <v>26</v>
      </c>
      <c r="F454" s="17"/>
      <c r="G454" s="11">
        <v>0</v>
      </c>
      <c r="H454" s="23">
        <v>0</v>
      </c>
      <c r="I454" s="3">
        <v>0</v>
      </c>
      <c r="J454" s="3">
        <v>0</v>
      </c>
      <c r="K454" s="3">
        <v>0</v>
      </c>
      <c r="L454" s="3">
        <v>0</v>
      </c>
      <c r="M454" s="3">
        <v>0</v>
      </c>
      <c r="N454" s="4" t="s">
        <v>168</v>
      </c>
      <c r="O454" s="4" t="s">
        <v>168</v>
      </c>
      <c r="P454" s="31" t="s">
        <v>168</v>
      </c>
    </row>
    <row r="455">
      <c r="D455" s="19"/>
      <c r="E455" s="18" t="s">
        <v>127</v>
      </c>
      <c r="F455" s="17"/>
      <c r="G455" s="7">
        <v>960</v>
      </c>
      <c r="H455" s="12">
        <v>120</v>
      </c>
      <c r="I455" s="1">
        <v>182</v>
      </c>
      <c r="J455" s="1">
        <v>169</v>
      </c>
      <c r="K455" s="1">
        <v>149</v>
      </c>
      <c r="L455" s="1">
        <v>229</v>
      </c>
      <c r="M455" s="1">
        <v>111</v>
      </c>
      <c r="N455" s="2">
        <v>74.654166666666995</v>
      </c>
      <c r="O455" s="2">
        <v>75</v>
      </c>
      <c r="P455" s="22">
        <v>81</v>
      </c>
    </row>
    <row r="456">
      <c r="D456" s="19"/>
      <c r="E456" s="18" t="s">
        <v>128</v>
      </c>
      <c r="F456" s="17"/>
      <c r="G456" s="7">
        <v>64</v>
      </c>
      <c r="H456" s="12">
        <v>14</v>
      </c>
      <c r="I456" s="1">
        <v>5</v>
      </c>
      <c r="J456" s="1">
        <v>13</v>
      </c>
      <c r="K456" s="1">
        <v>9</v>
      </c>
      <c r="L456" s="1">
        <v>17</v>
      </c>
      <c r="M456" s="1">
        <v>6</v>
      </c>
      <c r="N456" s="2">
        <v>74.234375</v>
      </c>
      <c r="O456" s="2">
        <v>74.5</v>
      </c>
      <c r="P456" s="22">
        <v>80</v>
      </c>
    </row>
    <row r="457">
      <c r="D457" s="15" t="s">
        <v>129</v>
      </c>
      <c r="E457" s="14" t="s">
        <v>130</v>
      </c>
      <c r="F457" s="16"/>
      <c r="G457" s="26">
        <v>130</v>
      </c>
      <c r="H457" s="37">
        <v>39</v>
      </c>
      <c r="I457" s="6">
        <v>28</v>
      </c>
      <c r="J457" s="6">
        <v>17</v>
      </c>
      <c r="K457" s="6">
        <v>18</v>
      </c>
      <c r="L457" s="6">
        <v>17</v>
      </c>
      <c r="M457" s="6">
        <v>11</v>
      </c>
      <c r="N457" s="8">
        <v>71.161538461538001</v>
      </c>
      <c r="O457" s="8">
        <v>68.5</v>
      </c>
      <c r="P457" s="42">
        <v>62</v>
      </c>
    </row>
    <row r="458">
      <c r="D458" s="19"/>
      <c r="E458" s="18" t="s">
        <v>131</v>
      </c>
      <c r="F458" s="17"/>
      <c r="G458" s="11">
        <v>32</v>
      </c>
      <c r="H458" s="23">
        <v>2</v>
      </c>
      <c r="I458" s="3">
        <v>4</v>
      </c>
      <c r="J458" s="3">
        <v>11</v>
      </c>
      <c r="K458" s="3">
        <v>5</v>
      </c>
      <c r="L458" s="3">
        <v>5</v>
      </c>
      <c r="M458" s="3">
        <v>5</v>
      </c>
      <c r="N458" s="5">
        <v>75.375</v>
      </c>
      <c r="O458" s="5">
        <v>74</v>
      </c>
      <c r="P458" s="30">
        <v>71</v>
      </c>
    </row>
    <row r="459">
      <c r="D459" s="19"/>
      <c r="E459" s="18" t="s">
        <v>132</v>
      </c>
      <c r="F459" s="17"/>
      <c r="G459" s="7">
        <v>492</v>
      </c>
      <c r="H459" s="12">
        <v>72</v>
      </c>
      <c r="I459" s="1">
        <v>93</v>
      </c>
      <c r="J459" s="1">
        <v>89</v>
      </c>
      <c r="K459" s="1">
        <v>84</v>
      </c>
      <c r="L459" s="1">
        <v>109</v>
      </c>
      <c r="M459" s="1">
        <v>45</v>
      </c>
      <c r="N459" s="2">
        <v>73.955284552845995</v>
      </c>
      <c r="O459" s="2">
        <v>74</v>
      </c>
      <c r="P459" s="22">
        <v>80</v>
      </c>
    </row>
    <row r="460">
      <c r="D460" s="19"/>
      <c r="E460" s="18" t="s">
        <v>133</v>
      </c>
      <c r="F460" s="17"/>
      <c r="G460" s="7">
        <v>610</v>
      </c>
      <c r="H460" s="12">
        <v>86</v>
      </c>
      <c r="I460" s="1">
        <v>126</v>
      </c>
      <c r="J460" s="1">
        <v>114</v>
      </c>
      <c r="K460" s="1">
        <v>98</v>
      </c>
      <c r="L460" s="1">
        <v>125</v>
      </c>
      <c r="M460" s="1">
        <v>61</v>
      </c>
      <c r="N460" s="2">
        <v>73.885245901638996</v>
      </c>
      <c r="O460" s="2">
        <v>74</v>
      </c>
      <c r="P460" s="22">
        <v>80</v>
      </c>
    </row>
    <row r="461">
      <c r="D461" s="19"/>
      <c r="E461" s="18" t="s">
        <v>134</v>
      </c>
      <c r="F461" s="17"/>
      <c r="G461" s="7">
        <v>869</v>
      </c>
      <c r="H461" s="12">
        <v>101</v>
      </c>
      <c r="I461" s="1">
        <v>155</v>
      </c>
      <c r="J461" s="1">
        <v>145</v>
      </c>
      <c r="K461" s="1">
        <v>153</v>
      </c>
      <c r="L461" s="1">
        <v>213</v>
      </c>
      <c r="M461" s="1">
        <v>102</v>
      </c>
      <c r="N461" s="2">
        <v>74.987341772152007</v>
      </c>
      <c r="O461" s="2">
        <v>76</v>
      </c>
      <c r="P461" s="22">
        <v>81</v>
      </c>
    </row>
    <row r="462">
      <c r="D462" s="19"/>
      <c r="E462" s="18" t="s">
        <v>135</v>
      </c>
      <c r="F462" s="17"/>
      <c r="G462" s="7">
        <v>842</v>
      </c>
      <c r="H462" s="12">
        <v>99</v>
      </c>
      <c r="I462" s="1">
        <v>155</v>
      </c>
      <c r="J462" s="1">
        <v>155</v>
      </c>
      <c r="K462" s="1">
        <v>133</v>
      </c>
      <c r="L462" s="1">
        <v>197</v>
      </c>
      <c r="M462" s="1">
        <v>103</v>
      </c>
      <c r="N462" s="2">
        <v>74.852731591449</v>
      </c>
      <c r="O462" s="2">
        <v>75</v>
      </c>
      <c r="P462" s="22">
        <v>81</v>
      </c>
    </row>
    <row r="463">
      <c r="D463" s="19"/>
      <c r="E463" s="18" t="s">
        <v>136</v>
      </c>
      <c r="F463" s="17"/>
      <c r="G463" s="7">
        <v>514</v>
      </c>
      <c r="H463" s="12">
        <v>49</v>
      </c>
      <c r="I463" s="1">
        <v>66</v>
      </c>
      <c r="J463" s="1">
        <v>90</v>
      </c>
      <c r="K463" s="1">
        <v>83</v>
      </c>
      <c r="L463" s="1">
        <v>145</v>
      </c>
      <c r="M463" s="1">
        <v>81</v>
      </c>
      <c r="N463" s="2">
        <v>76.350194552529004</v>
      </c>
      <c r="O463" s="2">
        <v>78</v>
      </c>
      <c r="P463" s="22">
        <v>81</v>
      </c>
    </row>
    <row r="464">
      <c r="D464" s="19"/>
      <c r="E464" s="18" t="s">
        <v>137</v>
      </c>
      <c r="F464" s="17"/>
      <c r="G464" s="7">
        <v>487</v>
      </c>
      <c r="H464" s="12">
        <v>50</v>
      </c>
      <c r="I464" s="1">
        <v>79</v>
      </c>
      <c r="J464" s="1">
        <v>87</v>
      </c>
      <c r="K464" s="1">
        <v>84</v>
      </c>
      <c r="L464" s="1">
        <v>135</v>
      </c>
      <c r="M464" s="1">
        <v>52</v>
      </c>
      <c r="N464" s="2">
        <v>75.357289527720994</v>
      </c>
      <c r="O464" s="2">
        <v>76</v>
      </c>
      <c r="P464" s="22">
        <v>81</v>
      </c>
    </row>
    <row r="465">
      <c r="D465" s="19"/>
      <c r="E465" s="18" t="s">
        <v>138</v>
      </c>
      <c r="F465" s="17"/>
      <c r="G465" s="7">
        <v>480</v>
      </c>
      <c r="H465" s="12">
        <v>94</v>
      </c>
      <c r="I465" s="1">
        <v>111</v>
      </c>
      <c r="J465" s="1">
        <v>91</v>
      </c>
      <c r="K465" s="1">
        <v>65</v>
      </c>
      <c r="L465" s="1">
        <v>91</v>
      </c>
      <c r="M465" s="1">
        <v>28</v>
      </c>
      <c r="N465" s="2">
        <v>72.239583333333002</v>
      </c>
      <c r="O465" s="2">
        <v>72</v>
      </c>
      <c r="P465" s="22">
        <v>80</v>
      </c>
    </row>
    <row r="466">
      <c r="D466" s="19"/>
      <c r="E466" s="18" t="s">
        <v>139</v>
      </c>
      <c r="F466" s="17"/>
      <c r="G466" s="7">
        <v>624</v>
      </c>
      <c r="H466" s="12">
        <v>87</v>
      </c>
      <c r="I466" s="1">
        <v>122</v>
      </c>
      <c r="J466" s="1">
        <v>111</v>
      </c>
      <c r="K466" s="1">
        <v>102</v>
      </c>
      <c r="L466" s="1">
        <v>138</v>
      </c>
      <c r="M466" s="1">
        <v>64</v>
      </c>
      <c r="N466" s="2">
        <v>74.104166666666998</v>
      </c>
      <c r="O466" s="2">
        <v>74</v>
      </c>
      <c r="P466" s="22">
        <v>81</v>
      </c>
    </row>
    <row r="467">
      <c r="D467" s="19"/>
      <c r="E467" s="18" t="s">
        <v>140</v>
      </c>
      <c r="F467" s="17"/>
      <c r="G467" s="7">
        <v>172</v>
      </c>
      <c r="H467" s="12">
        <v>40</v>
      </c>
      <c r="I467" s="1">
        <v>38</v>
      </c>
      <c r="J467" s="1">
        <v>30</v>
      </c>
      <c r="K467" s="1">
        <v>28</v>
      </c>
      <c r="L467" s="1">
        <v>27</v>
      </c>
      <c r="M467" s="1">
        <v>9</v>
      </c>
      <c r="N467" s="2">
        <v>71.697674418605004</v>
      </c>
      <c r="O467" s="2">
        <v>71</v>
      </c>
      <c r="P467" s="22">
        <v>65</v>
      </c>
    </row>
    <row r="468">
      <c r="D468" s="19"/>
      <c r="E468" s="18" t="s">
        <v>141</v>
      </c>
      <c r="F468" s="17"/>
      <c r="G468" s="7">
        <v>683</v>
      </c>
      <c r="H468" s="12">
        <v>89</v>
      </c>
      <c r="I468" s="1">
        <v>131</v>
      </c>
      <c r="J468" s="1">
        <v>125</v>
      </c>
      <c r="K468" s="1">
        <v>107</v>
      </c>
      <c r="L468" s="1">
        <v>163</v>
      </c>
      <c r="M468" s="1">
        <v>68</v>
      </c>
      <c r="N468" s="2">
        <v>74.308931185944004</v>
      </c>
      <c r="O468" s="2">
        <v>74</v>
      </c>
      <c r="P468" s="22">
        <v>81</v>
      </c>
    </row>
    <row r="469">
      <c r="D469" s="19"/>
      <c r="E469" s="18" t="s">
        <v>142</v>
      </c>
      <c r="F469" s="17"/>
      <c r="G469" s="7">
        <v>341</v>
      </c>
      <c r="H469" s="12">
        <v>33</v>
      </c>
      <c r="I469" s="1">
        <v>55</v>
      </c>
      <c r="J469" s="1">
        <v>63</v>
      </c>
      <c r="K469" s="1">
        <v>55</v>
      </c>
      <c r="L469" s="1">
        <v>85</v>
      </c>
      <c r="M469" s="1">
        <v>50</v>
      </c>
      <c r="N469" s="2">
        <v>75.645161290323003</v>
      </c>
      <c r="O469" s="2">
        <v>76</v>
      </c>
      <c r="P469" s="22">
        <v>81</v>
      </c>
    </row>
    <row r="470">
      <c r="D470" s="19"/>
      <c r="E470" s="18" t="s">
        <v>143</v>
      </c>
      <c r="F470" s="17"/>
      <c r="G470" s="7">
        <v>185</v>
      </c>
      <c r="H470" s="12">
        <v>23</v>
      </c>
      <c r="I470" s="1">
        <v>37</v>
      </c>
      <c r="J470" s="1">
        <v>34</v>
      </c>
      <c r="K470" s="1">
        <v>24</v>
      </c>
      <c r="L470" s="1">
        <v>42</v>
      </c>
      <c r="M470" s="1">
        <v>25</v>
      </c>
      <c r="N470" s="2">
        <v>74.589189189189</v>
      </c>
      <c r="O470" s="2">
        <v>74</v>
      </c>
      <c r="P470" s="22">
        <v>81</v>
      </c>
    </row>
    <row r="471">
      <c r="D471" s="19"/>
      <c r="E471" s="18" t="s">
        <v>144</v>
      </c>
      <c r="F471" s="17"/>
      <c r="G471" s="7">
        <v>219</v>
      </c>
      <c r="H471" s="12">
        <v>44</v>
      </c>
      <c r="I471" s="1">
        <v>49</v>
      </c>
      <c r="J471" s="1">
        <v>39</v>
      </c>
      <c r="K471" s="1">
        <v>35</v>
      </c>
      <c r="L471" s="1">
        <v>41</v>
      </c>
      <c r="M471" s="1">
        <v>11</v>
      </c>
      <c r="N471" s="2">
        <v>72.333333333333002</v>
      </c>
      <c r="O471" s="2">
        <v>72</v>
      </c>
      <c r="P471" s="34" t="s">
        <v>211</v>
      </c>
    </row>
    <row r="472">
      <c r="D472" s="19"/>
      <c r="E472" s="18" t="s">
        <v>41</v>
      </c>
      <c r="F472" s="17"/>
      <c r="G472" s="11">
        <v>40</v>
      </c>
      <c r="H472" s="23">
        <v>4</v>
      </c>
      <c r="I472" s="3">
        <v>8</v>
      </c>
      <c r="J472" s="3">
        <v>8</v>
      </c>
      <c r="K472" s="3">
        <v>6</v>
      </c>
      <c r="L472" s="3">
        <v>10</v>
      </c>
      <c r="M472" s="3">
        <v>4</v>
      </c>
      <c r="N472" s="5">
        <v>74.799999999999997</v>
      </c>
      <c r="O472" s="5">
        <v>74.5</v>
      </c>
      <c r="P472" s="31" t="s">
        <v>212</v>
      </c>
    </row>
    <row r="473">
      <c r="D473" s="19"/>
      <c r="E473" s="18" t="s">
        <v>145</v>
      </c>
      <c r="F473" s="17"/>
      <c r="G473" s="11">
        <v>19</v>
      </c>
      <c r="H473" s="23">
        <v>2</v>
      </c>
      <c r="I473" s="3">
        <v>4</v>
      </c>
      <c r="J473" s="3">
        <v>3</v>
      </c>
      <c r="K473" s="3">
        <v>3</v>
      </c>
      <c r="L473" s="3">
        <v>5</v>
      </c>
      <c r="M473" s="3">
        <v>2</v>
      </c>
      <c r="N473" s="5">
        <v>75.368421052632002</v>
      </c>
      <c r="O473" s="5">
        <v>77</v>
      </c>
      <c r="P473" s="30">
        <v>74</v>
      </c>
    </row>
    <row r="474">
      <c r="D474" s="19"/>
      <c r="E474" s="18" t="s">
        <v>26</v>
      </c>
      <c r="F474" s="17"/>
      <c r="G474" s="11">
        <v>0</v>
      </c>
      <c r="H474" s="23">
        <v>0</v>
      </c>
      <c r="I474" s="3">
        <v>0</v>
      </c>
      <c r="J474" s="3">
        <v>0</v>
      </c>
      <c r="K474" s="3">
        <v>0</v>
      </c>
      <c r="L474" s="3">
        <v>0</v>
      </c>
      <c r="M474" s="3">
        <v>0</v>
      </c>
      <c r="N474" s="4" t="s">
        <v>168</v>
      </c>
      <c r="O474" s="4" t="s">
        <v>168</v>
      </c>
      <c r="P474" s="31" t="s">
        <v>168</v>
      </c>
    </row>
    <row r="475">
      <c r="D475" s="15" t="s">
        <v>146</v>
      </c>
      <c r="E475" s="14" t="s">
        <v>147</v>
      </c>
      <c r="F475" s="16"/>
      <c r="G475" s="26">
        <v>628</v>
      </c>
      <c r="H475" s="37">
        <v>77</v>
      </c>
      <c r="I475" s="6">
        <v>117</v>
      </c>
      <c r="J475" s="6">
        <v>120</v>
      </c>
      <c r="K475" s="6">
        <v>97</v>
      </c>
      <c r="L475" s="6">
        <v>143</v>
      </c>
      <c r="M475" s="6">
        <v>74</v>
      </c>
      <c r="N475" s="8">
        <v>74.587579617833995</v>
      </c>
      <c r="O475" s="8">
        <v>74.5</v>
      </c>
      <c r="P475" s="42">
        <v>80</v>
      </c>
    </row>
    <row r="476">
      <c r="D476" s="19"/>
      <c r="E476" s="18" t="s">
        <v>148</v>
      </c>
      <c r="F476" s="17"/>
      <c r="G476" s="7">
        <v>423</v>
      </c>
      <c r="H476" s="12">
        <v>51</v>
      </c>
      <c r="I476" s="1">
        <v>76</v>
      </c>
      <c r="J476" s="1">
        <v>67</v>
      </c>
      <c r="K476" s="1">
        <v>68</v>
      </c>
      <c r="L476" s="1">
        <v>111</v>
      </c>
      <c r="M476" s="1">
        <v>50</v>
      </c>
      <c r="N476" s="2">
        <v>75.101654846336004</v>
      </c>
      <c r="O476" s="2">
        <v>76</v>
      </c>
      <c r="P476" s="22">
        <v>81</v>
      </c>
    </row>
    <row r="477">
      <c r="D477" s="19"/>
      <c r="E477" s="18" t="s">
        <v>149</v>
      </c>
      <c r="F477" s="17"/>
      <c r="G477" s="11">
        <v>36</v>
      </c>
      <c r="H477" s="23">
        <v>9</v>
      </c>
      <c r="I477" s="3">
        <v>5</v>
      </c>
      <c r="J477" s="3">
        <v>7</v>
      </c>
      <c r="K477" s="3">
        <v>5</v>
      </c>
      <c r="L477" s="3">
        <v>8</v>
      </c>
      <c r="M477" s="3">
        <v>2</v>
      </c>
      <c r="N477" s="5">
        <v>72.694444444444002</v>
      </c>
      <c r="O477" s="5">
        <v>73</v>
      </c>
      <c r="P477" s="31" t="s">
        <v>213</v>
      </c>
    </row>
    <row r="478">
      <c r="D478" s="19"/>
      <c r="E478" s="18" t="s">
        <v>150</v>
      </c>
      <c r="F478" s="17"/>
      <c r="G478" s="11">
        <v>6</v>
      </c>
      <c r="H478" s="23">
        <v>1</v>
      </c>
      <c r="I478" s="3">
        <v>1</v>
      </c>
      <c r="J478" s="3">
        <v>0</v>
      </c>
      <c r="K478" s="3">
        <v>3</v>
      </c>
      <c r="L478" s="3">
        <v>1</v>
      </c>
      <c r="M478" s="3">
        <v>0</v>
      </c>
      <c r="N478" s="5">
        <v>74.166666666666998</v>
      </c>
      <c r="O478" s="5">
        <v>76</v>
      </c>
      <c r="P478" s="31" t="s">
        <v>214</v>
      </c>
    </row>
    <row r="479">
      <c r="D479" s="19"/>
      <c r="E479" s="18" t="s">
        <v>26</v>
      </c>
      <c r="F479" s="17"/>
      <c r="G479" s="11">
        <v>0</v>
      </c>
      <c r="H479" s="23">
        <v>0</v>
      </c>
      <c r="I479" s="3">
        <v>0</v>
      </c>
      <c r="J479" s="3">
        <v>0</v>
      </c>
      <c r="K479" s="3">
        <v>0</v>
      </c>
      <c r="L479" s="3">
        <v>0</v>
      </c>
      <c r="M479" s="3">
        <v>0</v>
      </c>
      <c r="N479" s="4" t="s">
        <v>168</v>
      </c>
      <c r="O479" s="4" t="s">
        <v>168</v>
      </c>
      <c r="P479" s="31" t="s">
        <v>168</v>
      </c>
    </row>
    <row r="480">
      <c r="D480" s="19"/>
      <c r="E480" s="18" t="s">
        <v>151</v>
      </c>
      <c r="F480" s="17"/>
      <c r="G480" s="7">
        <v>1051</v>
      </c>
      <c r="H480" s="12">
        <v>128</v>
      </c>
      <c r="I480" s="1">
        <v>193</v>
      </c>
      <c r="J480" s="1">
        <v>187</v>
      </c>
      <c r="K480" s="1">
        <v>165</v>
      </c>
      <c r="L480" s="1">
        <v>254</v>
      </c>
      <c r="M480" s="1">
        <v>124</v>
      </c>
      <c r="N480" s="2">
        <v>74.794481446242003</v>
      </c>
      <c r="O480" s="2">
        <v>75</v>
      </c>
      <c r="P480" s="34" t="s">
        <v>191</v>
      </c>
    </row>
    <row r="481">
      <c r="D481" s="19"/>
      <c r="E481" s="18" t="s">
        <v>152</v>
      </c>
      <c r="F481" s="17"/>
      <c r="G481" s="11">
        <v>42</v>
      </c>
      <c r="H481" s="23">
        <v>10</v>
      </c>
      <c r="I481" s="3">
        <v>6</v>
      </c>
      <c r="J481" s="3">
        <v>7</v>
      </c>
      <c r="K481" s="3">
        <v>8</v>
      </c>
      <c r="L481" s="3">
        <v>9</v>
      </c>
      <c r="M481" s="3">
        <v>2</v>
      </c>
      <c r="N481" s="5">
        <v>72.904761904761997</v>
      </c>
      <c r="O481" s="5">
        <v>73</v>
      </c>
      <c r="P481" s="31" t="s">
        <v>215</v>
      </c>
    </row>
    <row r="482">
      <c r="D482" s="15" t="s">
        <v>153</v>
      </c>
      <c r="E482" s="14" t="s">
        <v>154</v>
      </c>
      <c r="F482" s="16"/>
      <c r="G482" s="26">
        <v>596</v>
      </c>
      <c r="H482" s="37">
        <v>83</v>
      </c>
      <c r="I482" s="6">
        <v>114</v>
      </c>
      <c r="J482" s="6">
        <v>112</v>
      </c>
      <c r="K482" s="6">
        <v>94</v>
      </c>
      <c r="L482" s="6">
        <v>132</v>
      </c>
      <c r="M482" s="6">
        <v>61</v>
      </c>
      <c r="N482" s="8">
        <v>74.147651006711001</v>
      </c>
      <c r="O482" s="8">
        <v>74</v>
      </c>
      <c r="P482" s="42">
        <v>81</v>
      </c>
    </row>
    <row r="483">
      <c r="D483" s="19"/>
      <c r="E483" s="18" t="s">
        <v>155</v>
      </c>
      <c r="F483" s="17"/>
      <c r="G483" s="7">
        <v>800</v>
      </c>
      <c r="H483" s="12">
        <v>108</v>
      </c>
      <c r="I483" s="1">
        <v>153</v>
      </c>
      <c r="J483" s="1">
        <v>152</v>
      </c>
      <c r="K483" s="1">
        <v>129</v>
      </c>
      <c r="L483" s="1">
        <v>176</v>
      </c>
      <c r="M483" s="1">
        <v>82</v>
      </c>
      <c r="N483" s="2">
        <v>74.237499999999997</v>
      </c>
      <c r="O483" s="2">
        <v>74</v>
      </c>
      <c r="P483" s="22">
        <v>80</v>
      </c>
    </row>
    <row r="484">
      <c r="D484" s="19"/>
      <c r="E484" s="18" t="s">
        <v>156</v>
      </c>
      <c r="F484" s="17"/>
      <c r="G484" s="7">
        <v>449</v>
      </c>
      <c r="H484" s="12">
        <v>58</v>
      </c>
      <c r="I484" s="1">
        <v>88</v>
      </c>
      <c r="J484" s="1">
        <v>86</v>
      </c>
      <c r="K484" s="1">
        <v>69</v>
      </c>
      <c r="L484" s="1">
        <v>98</v>
      </c>
      <c r="M484" s="1">
        <v>50</v>
      </c>
      <c r="N484" s="2">
        <v>74.338530066814997</v>
      </c>
      <c r="O484" s="2">
        <v>74</v>
      </c>
      <c r="P484" s="22">
        <v>80</v>
      </c>
    </row>
    <row r="485">
      <c r="D485" s="19"/>
      <c r="E485" s="18" t="s">
        <v>157</v>
      </c>
      <c r="F485" s="17"/>
      <c r="G485" s="7">
        <v>867</v>
      </c>
      <c r="H485" s="12">
        <v>117</v>
      </c>
      <c r="I485" s="1">
        <v>151</v>
      </c>
      <c r="J485" s="1">
        <v>159</v>
      </c>
      <c r="K485" s="1">
        <v>146</v>
      </c>
      <c r="L485" s="1">
        <v>200</v>
      </c>
      <c r="M485" s="1">
        <v>94</v>
      </c>
      <c r="N485" s="2">
        <v>74.516724336793999</v>
      </c>
      <c r="O485" s="2">
        <v>75</v>
      </c>
      <c r="P485" s="34" t="s">
        <v>191</v>
      </c>
    </row>
    <row r="486">
      <c r="D486" s="19"/>
      <c r="E486" s="18" t="s">
        <v>158</v>
      </c>
      <c r="F486" s="17"/>
      <c r="G486" s="7">
        <v>818</v>
      </c>
      <c r="H486" s="12">
        <v>109</v>
      </c>
      <c r="I486" s="1">
        <v>152</v>
      </c>
      <c r="J486" s="1">
        <v>155</v>
      </c>
      <c r="K486" s="1">
        <v>123</v>
      </c>
      <c r="L486" s="1">
        <v>183</v>
      </c>
      <c r="M486" s="1">
        <v>96</v>
      </c>
      <c r="N486" s="2">
        <v>74.459657701710995</v>
      </c>
      <c r="O486" s="2">
        <v>74</v>
      </c>
      <c r="P486" s="34" t="s">
        <v>191</v>
      </c>
    </row>
    <row r="487">
      <c r="D487" s="19"/>
      <c r="E487" s="18" t="s">
        <v>159</v>
      </c>
      <c r="F487" s="17"/>
      <c r="G487" s="7">
        <v>595</v>
      </c>
      <c r="H487" s="12">
        <v>89</v>
      </c>
      <c r="I487" s="1">
        <v>112</v>
      </c>
      <c r="J487" s="1">
        <v>111</v>
      </c>
      <c r="K487" s="1">
        <v>86</v>
      </c>
      <c r="L487" s="1">
        <v>137</v>
      </c>
      <c r="M487" s="1">
        <v>60</v>
      </c>
      <c r="N487" s="2">
        <v>74.003361344538007</v>
      </c>
      <c r="O487" s="2">
        <v>74</v>
      </c>
      <c r="P487" s="22">
        <v>80</v>
      </c>
    </row>
    <row r="488">
      <c r="D488" s="19"/>
      <c r="E488" s="18" t="s">
        <v>160</v>
      </c>
      <c r="F488" s="17"/>
      <c r="G488" s="7">
        <v>330</v>
      </c>
      <c r="H488" s="12">
        <v>50</v>
      </c>
      <c r="I488" s="1">
        <v>61</v>
      </c>
      <c r="J488" s="1">
        <v>59</v>
      </c>
      <c r="K488" s="1">
        <v>53</v>
      </c>
      <c r="L488" s="1">
        <v>71</v>
      </c>
      <c r="M488" s="1">
        <v>36</v>
      </c>
      <c r="N488" s="2">
        <v>74.051515151515005</v>
      </c>
      <c r="O488" s="2">
        <v>74</v>
      </c>
      <c r="P488" s="22">
        <v>80</v>
      </c>
    </row>
    <row r="489">
      <c r="D489" s="19"/>
      <c r="E489" s="18" t="s">
        <v>161</v>
      </c>
      <c r="F489" s="17"/>
      <c r="G489" s="7">
        <v>744</v>
      </c>
      <c r="H489" s="12">
        <v>104</v>
      </c>
      <c r="I489" s="1">
        <v>141</v>
      </c>
      <c r="J489" s="1">
        <v>141</v>
      </c>
      <c r="K489" s="1">
        <v>116</v>
      </c>
      <c r="L489" s="1">
        <v>169</v>
      </c>
      <c r="M489" s="1">
        <v>73</v>
      </c>
      <c r="N489" s="2">
        <v>74.154569892473006</v>
      </c>
      <c r="O489" s="2">
        <v>74</v>
      </c>
      <c r="P489" s="22">
        <v>80</v>
      </c>
    </row>
    <row r="490">
      <c r="D490" s="19"/>
      <c r="E490" s="18" t="s">
        <v>162</v>
      </c>
      <c r="F490" s="17"/>
      <c r="G490" s="7">
        <v>519</v>
      </c>
      <c r="H490" s="12">
        <v>69</v>
      </c>
      <c r="I490" s="1">
        <v>93</v>
      </c>
      <c r="J490" s="1">
        <v>101</v>
      </c>
      <c r="K490" s="1">
        <v>88</v>
      </c>
      <c r="L490" s="1">
        <v>105</v>
      </c>
      <c r="M490" s="1">
        <v>63</v>
      </c>
      <c r="N490" s="2">
        <v>74.387283236993994</v>
      </c>
      <c r="O490" s="2">
        <v>74</v>
      </c>
      <c r="P490" s="22">
        <v>80</v>
      </c>
    </row>
    <row r="491">
      <c r="D491" s="19"/>
      <c r="E491" s="18" t="s">
        <v>163</v>
      </c>
      <c r="F491" s="17"/>
      <c r="G491" s="7">
        <v>576</v>
      </c>
      <c r="H491" s="12">
        <v>73</v>
      </c>
      <c r="I491" s="1">
        <v>106</v>
      </c>
      <c r="J491" s="1">
        <v>110</v>
      </c>
      <c r="K491" s="1">
        <v>97</v>
      </c>
      <c r="L491" s="1">
        <v>122</v>
      </c>
      <c r="M491" s="1">
        <v>68</v>
      </c>
      <c r="N491" s="2">
        <v>74.512152777777999</v>
      </c>
      <c r="O491" s="2">
        <v>74</v>
      </c>
      <c r="P491" s="22">
        <v>81</v>
      </c>
    </row>
    <row r="492">
      <c r="D492" s="19"/>
      <c r="E492" s="18" t="s">
        <v>164</v>
      </c>
      <c r="F492" s="17"/>
      <c r="G492" s="7">
        <v>372</v>
      </c>
      <c r="H492" s="12">
        <v>50</v>
      </c>
      <c r="I492" s="1">
        <v>55</v>
      </c>
      <c r="J492" s="1">
        <v>69</v>
      </c>
      <c r="K492" s="1">
        <v>61</v>
      </c>
      <c r="L492" s="1">
        <v>92</v>
      </c>
      <c r="M492" s="1">
        <v>45</v>
      </c>
      <c r="N492" s="2">
        <v>74.919354838710007</v>
      </c>
      <c r="O492" s="2">
        <v>76</v>
      </c>
      <c r="P492" s="22">
        <v>80</v>
      </c>
    </row>
    <row r="493">
      <c r="D493" s="19"/>
      <c r="E493" s="18" t="s">
        <v>165</v>
      </c>
      <c r="F493" s="17"/>
      <c r="G493" s="7">
        <v>520</v>
      </c>
      <c r="H493" s="12">
        <v>82</v>
      </c>
      <c r="I493" s="1">
        <v>99</v>
      </c>
      <c r="J493" s="1">
        <v>92</v>
      </c>
      <c r="K493" s="1">
        <v>86</v>
      </c>
      <c r="L493" s="1">
        <v>106</v>
      </c>
      <c r="M493" s="1">
        <v>55</v>
      </c>
      <c r="N493" s="2">
        <v>73.853846153846007</v>
      </c>
      <c r="O493" s="2">
        <v>74</v>
      </c>
      <c r="P493" s="22">
        <v>81</v>
      </c>
    </row>
    <row r="494">
      <c r="D494" s="19"/>
      <c r="E494" s="18" t="s">
        <v>166</v>
      </c>
      <c r="F494" s="17"/>
      <c r="G494" s="7">
        <v>445</v>
      </c>
      <c r="H494" s="12">
        <v>57</v>
      </c>
      <c r="I494" s="1">
        <v>71</v>
      </c>
      <c r="J494" s="1">
        <v>85</v>
      </c>
      <c r="K494" s="1">
        <v>74</v>
      </c>
      <c r="L494" s="1">
        <v>100</v>
      </c>
      <c r="M494" s="1">
        <v>58</v>
      </c>
      <c r="N494" s="2">
        <v>74.930337078652002</v>
      </c>
      <c r="O494" s="2">
        <v>75</v>
      </c>
      <c r="P494" s="22">
        <v>80</v>
      </c>
    </row>
    <row r="495">
      <c r="D495" s="19"/>
      <c r="E495" s="18" t="s">
        <v>167</v>
      </c>
      <c r="F495" s="17"/>
      <c r="G495" s="7">
        <v>294</v>
      </c>
      <c r="H495" s="12">
        <v>35</v>
      </c>
      <c r="I495" s="1">
        <v>43</v>
      </c>
      <c r="J495" s="1">
        <v>59</v>
      </c>
      <c r="K495" s="1">
        <v>52</v>
      </c>
      <c r="L495" s="1">
        <v>69</v>
      </c>
      <c r="M495" s="1">
        <v>36</v>
      </c>
      <c r="N495" s="2">
        <v>75.061224489796004</v>
      </c>
      <c r="O495" s="2">
        <v>75</v>
      </c>
      <c r="P495" s="22">
        <v>80</v>
      </c>
    </row>
    <row r="496">
      <c r="D496" s="19"/>
      <c r="E496" s="18" t="s">
        <v>41</v>
      </c>
      <c r="F496" s="17"/>
      <c r="G496" s="7">
        <v>62</v>
      </c>
      <c r="H496" s="12">
        <v>7</v>
      </c>
      <c r="I496" s="1">
        <v>13</v>
      </c>
      <c r="J496" s="1">
        <v>13</v>
      </c>
      <c r="K496" s="1">
        <v>5</v>
      </c>
      <c r="L496" s="1">
        <v>15</v>
      </c>
      <c r="M496" s="1">
        <v>9</v>
      </c>
      <c r="N496" s="2">
        <v>74.548387096773993</v>
      </c>
      <c r="O496" s="2">
        <v>74</v>
      </c>
      <c r="P496" s="34" t="s">
        <v>216</v>
      </c>
    </row>
    <row r="497">
      <c r="D497" s="57"/>
      <c r="E497" s="54" t="s">
        <v>26</v>
      </c>
      <c r="F497" s="62"/>
      <c r="G497" s="59">
        <v>17</v>
      </c>
      <c r="H497" s="73">
        <v>0</v>
      </c>
      <c r="I497" s="38">
        <v>2</v>
      </c>
      <c r="J497" s="38">
        <v>3</v>
      </c>
      <c r="K497" s="38">
        <v>3</v>
      </c>
      <c r="L497" s="38">
        <v>7</v>
      </c>
      <c r="M497" s="38">
        <v>2</v>
      </c>
      <c r="N497" s="46">
        <v>77.647058823528994</v>
      </c>
      <c r="O497" s="46">
        <v>80</v>
      </c>
      <c r="P497" s="77">
        <v>83</v>
      </c>
    </row>
    <row r="499">
      <c r="B499" s="63" t="str">
        <f ca="1" xml:space="preserve"> HYPERLINK("#'目次'!B10", "[4]")</f>
        <v>[4]</v>
      </c>
      <c r="C499" s="49" t="s">
        <v>219</v>
      </c>
    </row>
    <row r="502">
      <c r="C502" s="49" t="s">
        <v>14</v>
      </c>
    </row>
    <row r="503">
      <c r="D503" s="64"/>
      <c r="E503" s="47"/>
      <c r="F503" s="47"/>
      <c r="G503" s="61" t="s">
        <v>15</v>
      </c>
      <c r="H503" s="66" t="s">
        <v>220</v>
      </c>
      <c r="I503" s="28" t="s">
        <v>221</v>
      </c>
      <c r="J503" s="28" t="s">
        <v>222</v>
      </c>
      <c r="K503" s="28" t="s">
        <v>223</v>
      </c>
      <c r="L503" s="28" t="s">
        <v>224</v>
      </c>
      <c r="M503" s="28" t="s">
        <v>225</v>
      </c>
      <c r="N503" s="28" t="s">
        <v>226</v>
      </c>
      <c r="O503" s="28" t="s">
        <v>227</v>
      </c>
      <c r="P503" s="28" t="s">
        <v>228</v>
      </c>
      <c r="Q503" s="28" t="s">
        <v>229</v>
      </c>
      <c r="R503" s="28" t="s">
        <v>230</v>
      </c>
      <c r="S503" s="28" t="s">
        <v>231</v>
      </c>
      <c r="T503" s="28" t="s">
        <v>232</v>
      </c>
      <c r="U503" s="28" t="s">
        <v>233</v>
      </c>
      <c r="V503" s="28" t="s">
        <v>234</v>
      </c>
      <c r="W503" s="28" t="s">
        <v>235</v>
      </c>
      <c r="X503" s="28" t="s">
        <v>236</v>
      </c>
      <c r="Y503" s="58" t="s">
        <v>237</v>
      </c>
    </row>
    <row r="504">
      <c r="D504" s="55"/>
      <c r="E504" s="48"/>
      <c r="F504" s="48"/>
      <c r="G504" s="68"/>
      <c r="H504" s="70"/>
      <c r="I504" s="29"/>
      <c r="J504" s="29"/>
      <c r="K504" s="29"/>
      <c r="L504" s="29"/>
      <c r="M504" s="29"/>
      <c r="N504" s="29"/>
      <c r="O504" s="29"/>
      <c r="P504" s="29"/>
      <c r="Q504" s="29"/>
      <c r="R504" s="29"/>
      <c r="S504" s="29"/>
      <c r="T504" s="29"/>
      <c r="U504" s="29"/>
      <c r="V504" s="29"/>
      <c r="W504" s="29"/>
      <c r="X504" s="29"/>
      <c r="Y504" s="65"/>
    </row>
    <row r="505">
      <c r="D505" s="56"/>
      <c r="E505" s="60" t="s">
        <v>15</v>
      </c>
      <c r="F505" s="67"/>
      <c r="G505" s="69">
        <v>1093</v>
      </c>
      <c r="H505" s="35">
        <v>69</v>
      </c>
      <c r="I505" s="35">
        <v>93</v>
      </c>
      <c r="J505" s="35">
        <v>105</v>
      </c>
      <c r="K505" s="35">
        <v>99</v>
      </c>
      <c r="L505" s="35">
        <v>151</v>
      </c>
      <c r="M505" s="35">
        <v>64</v>
      </c>
      <c r="N505" s="35">
        <v>69</v>
      </c>
      <c r="O505" s="35">
        <v>106</v>
      </c>
      <c r="P505" s="35">
        <v>89</v>
      </c>
      <c r="Q505" s="35">
        <v>74</v>
      </c>
      <c r="R505" s="35">
        <v>112</v>
      </c>
      <c r="S505" s="35">
        <v>62</v>
      </c>
      <c r="T505" s="35">
        <v>0</v>
      </c>
      <c r="U505" s="35">
        <v>0</v>
      </c>
      <c r="V505" s="35">
        <v>0</v>
      </c>
      <c r="W505" s="35">
        <v>0</v>
      </c>
      <c r="X505" s="35">
        <v>0</v>
      </c>
      <c r="Y505" s="75">
        <v>0</v>
      </c>
    </row>
    <row r="506">
      <c r="D506" s="15" t="s">
        <v>20</v>
      </c>
      <c r="E506" s="14" t="s">
        <v>21</v>
      </c>
      <c r="F506" s="16"/>
      <c r="G506" s="26">
        <v>211</v>
      </c>
      <c r="H506" s="37">
        <v>18</v>
      </c>
      <c r="I506" s="6">
        <v>25</v>
      </c>
      <c r="J506" s="6">
        <v>21</v>
      </c>
      <c r="K506" s="6">
        <v>15</v>
      </c>
      <c r="L506" s="6">
        <v>14</v>
      </c>
      <c r="M506" s="6">
        <v>11</v>
      </c>
      <c r="N506" s="6">
        <v>20</v>
      </c>
      <c r="O506" s="6">
        <v>25</v>
      </c>
      <c r="P506" s="6">
        <v>20</v>
      </c>
      <c r="Q506" s="6">
        <v>14</v>
      </c>
      <c r="R506" s="6">
        <v>19</v>
      </c>
      <c r="S506" s="6">
        <v>9</v>
      </c>
      <c r="T506" s="6">
        <v>0</v>
      </c>
      <c r="U506" s="6">
        <v>0</v>
      </c>
      <c r="V506" s="6">
        <v>0</v>
      </c>
      <c r="W506" s="6">
        <v>0</v>
      </c>
      <c r="X506" s="6">
        <v>0</v>
      </c>
      <c r="Y506" s="39">
        <v>0</v>
      </c>
    </row>
    <row r="507">
      <c r="D507" s="19"/>
      <c r="E507" s="18" t="s">
        <v>22</v>
      </c>
      <c r="F507" s="17"/>
      <c r="G507" s="7">
        <v>539</v>
      </c>
      <c r="H507" s="12">
        <v>36</v>
      </c>
      <c r="I507" s="1">
        <v>47</v>
      </c>
      <c r="J507" s="1">
        <v>52</v>
      </c>
      <c r="K507" s="1">
        <v>56</v>
      </c>
      <c r="L507" s="1">
        <v>68</v>
      </c>
      <c r="M507" s="1">
        <v>31</v>
      </c>
      <c r="N507" s="1">
        <v>33</v>
      </c>
      <c r="O507" s="1">
        <v>58</v>
      </c>
      <c r="P507" s="1">
        <v>40</v>
      </c>
      <c r="Q507" s="1">
        <v>44</v>
      </c>
      <c r="R507" s="1">
        <v>45</v>
      </c>
      <c r="S507" s="1">
        <v>29</v>
      </c>
      <c r="T507" s="1">
        <v>0</v>
      </c>
      <c r="U507" s="1">
        <v>0</v>
      </c>
      <c r="V507" s="1">
        <v>0</v>
      </c>
      <c r="W507" s="1">
        <v>0</v>
      </c>
      <c r="X507" s="1">
        <v>0</v>
      </c>
      <c r="Y507" s="21">
        <v>0</v>
      </c>
    </row>
    <row r="508">
      <c r="D508" s="19"/>
      <c r="E508" s="18" t="s">
        <v>23</v>
      </c>
      <c r="F508" s="17"/>
      <c r="G508" s="7">
        <v>263</v>
      </c>
      <c r="H508" s="12">
        <v>12</v>
      </c>
      <c r="I508" s="1">
        <v>16</v>
      </c>
      <c r="J508" s="1">
        <v>24</v>
      </c>
      <c r="K508" s="1">
        <v>23</v>
      </c>
      <c r="L508" s="1">
        <v>52</v>
      </c>
      <c r="M508" s="1">
        <v>17</v>
      </c>
      <c r="N508" s="1">
        <v>5</v>
      </c>
      <c r="O508" s="1">
        <v>21</v>
      </c>
      <c r="P508" s="1">
        <v>26</v>
      </c>
      <c r="Q508" s="1">
        <v>10</v>
      </c>
      <c r="R508" s="1">
        <v>39</v>
      </c>
      <c r="S508" s="1">
        <v>18</v>
      </c>
      <c r="T508" s="1">
        <v>0</v>
      </c>
      <c r="U508" s="1">
        <v>0</v>
      </c>
      <c r="V508" s="1">
        <v>0</v>
      </c>
      <c r="W508" s="1">
        <v>0</v>
      </c>
      <c r="X508" s="1">
        <v>0</v>
      </c>
      <c r="Y508" s="21">
        <v>0</v>
      </c>
    </row>
    <row r="509">
      <c r="D509" s="19"/>
      <c r="E509" s="18" t="s">
        <v>24</v>
      </c>
      <c r="F509" s="17"/>
      <c r="G509" s="7">
        <v>74</v>
      </c>
      <c r="H509" s="12">
        <v>3</v>
      </c>
      <c r="I509" s="1">
        <v>5</v>
      </c>
      <c r="J509" s="1">
        <v>8</v>
      </c>
      <c r="K509" s="1">
        <v>2</v>
      </c>
      <c r="L509" s="1">
        <v>16</v>
      </c>
      <c r="M509" s="1">
        <v>5</v>
      </c>
      <c r="N509" s="1">
        <v>11</v>
      </c>
      <c r="O509" s="1">
        <v>1</v>
      </c>
      <c r="P509" s="1">
        <v>3</v>
      </c>
      <c r="Q509" s="1">
        <v>5</v>
      </c>
      <c r="R509" s="1">
        <v>9</v>
      </c>
      <c r="S509" s="1">
        <v>6</v>
      </c>
      <c r="T509" s="1">
        <v>0</v>
      </c>
      <c r="U509" s="1">
        <v>0</v>
      </c>
      <c r="V509" s="1">
        <v>0</v>
      </c>
      <c r="W509" s="1">
        <v>0</v>
      </c>
      <c r="X509" s="1">
        <v>0</v>
      </c>
      <c r="Y509" s="21">
        <v>0</v>
      </c>
    </row>
    <row r="510">
      <c r="D510" s="19"/>
      <c r="E510" s="18" t="s">
        <v>25</v>
      </c>
      <c r="F510" s="17"/>
      <c r="G510" s="11">
        <v>6</v>
      </c>
      <c r="H510" s="23">
        <v>0</v>
      </c>
      <c r="I510" s="3">
        <v>0</v>
      </c>
      <c r="J510" s="3">
        <v>0</v>
      </c>
      <c r="K510" s="3">
        <v>3</v>
      </c>
      <c r="L510" s="3">
        <v>1</v>
      </c>
      <c r="M510" s="3">
        <v>0</v>
      </c>
      <c r="N510" s="3">
        <v>0</v>
      </c>
      <c r="O510" s="3">
        <v>1</v>
      </c>
      <c r="P510" s="3">
        <v>0</v>
      </c>
      <c r="Q510" s="3">
        <v>1</v>
      </c>
      <c r="R510" s="3">
        <v>0</v>
      </c>
      <c r="S510" s="3">
        <v>0</v>
      </c>
      <c r="T510" s="3">
        <v>0</v>
      </c>
      <c r="U510" s="3">
        <v>0</v>
      </c>
      <c r="V510" s="3">
        <v>0</v>
      </c>
      <c r="W510" s="3">
        <v>0</v>
      </c>
      <c r="X510" s="3">
        <v>0</v>
      </c>
      <c r="Y510" s="24">
        <v>0</v>
      </c>
    </row>
    <row r="511">
      <c r="D511" s="19"/>
      <c r="E511" s="18" t="s">
        <v>26</v>
      </c>
      <c r="F511" s="17"/>
      <c r="G511" s="11">
        <v>0</v>
      </c>
      <c r="H511" s="23">
        <v>0</v>
      </c>
      <c r="I511" s="3">
        <v>0</v>
      </c>
      <c r="J511" s="3">
        <v>0</v>
      </c>
      <c r="K511" s="3">
        <v>0</v>
      </c>
      <c r="L511" s="3">
        <v>0</v>
      </c>
      <c r="M511" s="3">
        <v>0</v>
      </c>
      <c r="N511" s="3">
        <v>0</v>
      </c>
      <c r="O511" s="3">
        <v>0</v>
      </c>
      <c r="P511" s="3">
        <v>0</v>
      </c>
      <c r="Q511" s="3">
        <v>0</v>
      </c>
      <c r="R511" s="3">
        <v>0</v>
      </c>
      <c r="S511" s="3">
        <v>0</v>
      </c>
      <c r="T511" s="3">
        <v>0</v>
      </c>
      <c r="U511" s="3">
        <v>0</v>
      </c>
      <c r="V511" s="3">
        <v>0</v>
      </c>
      <c r="W511" s="3">
        <v>0</v>
      </c>
      <c r="X511" s="3">
        <v>0</v>
      </c>
      <c r="Y511" s="24">
        <v>0</v>
      </c>
    </row>
    <row r="512">
      <c r="D512" s="19"/>
      <c r="E512" s="18" t="s">
        <v>27</v>
      </c>
      <c r="F512" s="17"/>
      <c r="G512" s="7">
        <v>750</v>
      </c>
      <c r="H512" s="12">
        <v>54</v>
      </c>
      <c r="I512" s="1">
        <v>72</v>
      </c>
      <c r="J512" s="1">
        <v>73</v>
      </c>
      <c r="K512" s="1">
        <v>71</v>
      </c>
      <c r="L512" s="1">
        <v>82</v>
      </c>
      <c r="M512" s="1">
        <v>42</v>
      </c>
      <c r="N512" s="1">
        <v>53</v>
      </c>
      <c r="O512" s="1">
        <v>83</v>
      </c>
      <c r="P512" s="1">
        <v>60</v>
      </c>
      <c r="Q512" s="1">
        <v>58</v>
      </c>
      <c r="R512" s="1">
        <v>64</v>
      </c>
      <c r="S512" s="1">
        <v>38</v>
      </c>
      <c r="T512" s="1">
        <v>0</v>
      </c>
      <c r="U512" s="1">
        <v>0</v>
      </c>
      <c r="V512" s="1">
        <v>0</v>
      </c>
      <c r="W512" s="1">
        <v>0</v>
      </c>
      <c r="X512" s="1">
        <v>0</v>
      </c>
      <c r="Y512" s="21">
        <v>0</v>
      </c>
    </row>
    <row r="513">
      <c r="D513" s="19"/>
      <c r="E513" s="18" t="s">
        <v>28</v>
      </c>
      <c r="F513" s="17"/>
      <c r="G513" s="7">
        <v>80</v>
      </c>
      <c r="H513" s="12">
        <v>3</v>
      </c>
      <c r="I513" s="1">
        <v>5</v>
      </c>
      <c r="J513" s="1">
        <v>8</v>
      </c>
      <c r="K513" s="1">
        <v>5</v>
      </c>
      <c r="L513" s="1">
        <v>17</v>
      </c>
      <c r="M513" s="1">
        <v>5</v>
      </c>
      <c r="N513" s="1">
        <v>11</v>
      </c>
      <c r="O513" s="1">
        <v>2</v>
      </c>
      <c r="P513" s="1">
        <v>3</v>
      </c>
      <c r="Q513" s="1">
        <v>6</v>
      </c>
      <c r="R513" s="1">
        <v>9</v>
      </c>
      <c r="S513" s="1">
        <v>6</v>
      </c>
      <c r="T513" s="1">
        <v>0</v>
      </c>
      <c r="U513" s="1">
        <v>0</v>
      </c>
      <c r="V513" s="1">
        <v>0</v>
      </c>
      <c r="W513" s="1">
        <v>0</v>
      </c>
      <c r="X513" s="1">
        <v>0</v>
      </c>
      <c r="Y513" s="21">
        <v>0</v>
      </c>
    </row>
    <row r="514">
      <c r="D514" s="15" t="s">
        <v>29</v>
      </c>
      <c r="E514" s="14" t="s">
        <v>30</v>
      </c>
      <c r="F514" s="16"/>
      <c r="G514" s="26">
        <v>823</v>
      </c>
      <c r="H514" s="37">
        <v>50</v>
      </c>
      <c r="I514" s="6">
        <v>67</v>
      </c>
      <c r="J514" s="6">
        <v>83</v>
      </c>
      <c r="K514" s="6">
        <v>72</v>
      </c>
      <c r="L514" s="6">
        <v>116</v>
      </c>
      <c r="M514" s="6">
        <v>47</v>
      </c>
      <c r="N514" s="6">
        <v>58</v>
      </c>
      <c r="O514" s="6">
        <v>85</v>
      </c>
      <c r="P514" s="6">
        <v>71</v>
      </c>
      <c r="Q514" s="6">
        <v>51</v>
      </c>
      <c r="R514" s="6">
        <v>83</v>
      </c>
      <c r="S514" s="6">
        <v>40</v>
      </c>
      <c r="T514" s="6">
        <v>0</v>
      </c>
      <c r="U514" s="6">
        <v>0</v>
      </c>
      <c r="V514" s="6">
        <v>0</v>
      </c>
      <c r="W514" s="6">
        <v>0</v>
      </c>
      <c r="X514" s="6">
        <v>0</v>
      </c>
      <c r="Y514" s="39">
        <v>0</v>
      </c>
    </row>
    <row r="515">
      <c r="D515" s="19"/>
      <c r="E515" s="18" t="s">
        <v>31</v>
      </c>
      <c r="F515" s="17"/>
      <c r="G515" s="7">
        <v>798</v>
      </c>
      <c r="H515" s="12">
        <v>46</v>
      </c>
      <c r="I515" s="1">
        <v>64</v>
      </c>
      <c r="J515" s="1">
        <v>78</v>
      </c>
      <c r="K515" s="1">
        <v>71</v>
      </c>
      <c r="L515" s="1">
        <v>120</v>
      </c>
      <c r="M515" s="1">
        <v>49</v>
      </c>
      <c r="N515" s="1">
        <v>49</v>
      </c>
      <c r="O515" s="1">
        <v>72</v>
      </c>
      <c r="P515" s="1">
        <v>66</v>
      </c>
      <c r="Q515" s="1">
        <v>51</v>
      </c>
      <c r="R515" s="1">
        <v>81</v>
      </c>
      <c r="S515" s="1">
        <v>51</v>
      </c>
      <c r="T515" s="1">
        <v>0</v>
      </c>
      <c r="U515" s="1">
        <v>0</v>
      </c>
      <c r="V515" s="1">
        <v>0</v>
      </c>
      <c r="W515" s="1">
        <v>0</v>
      </c>
      <c r="X515" s="1">
        <v>0</v>
      </c>
      <c r="Y515" s="21">
        <v>0</v>
      </c>
    </row>
    <row r="516">
      <c r="D516" s="19"/>
      <c r="E516" s="18" t="s">
        <v>32</v>
      </c>
      <c r="F516" s="17"/>
      <c r="G516" s="7">
        <v>808</v>
      </c>
      <c r="H516" s="12">
        <v>41</v>
      </c>
      <c r="I516" s="1">
        <v>61</v>
      </c>
      <c r="J516" s="1">
        <v>77</v>
      </c>
      <c r="K516" s="1">
        <v>76</v>
      </c>
      <c r="L516" s="1">
        <v>111</v>
      </c>
      <c r="M516" s="1">
        <v>52</v>
      </c>
      <c r="N516" s="1">
        <v>52</v>
      </c>
      <c r="O516" s="1">
        <v>86</v>
      </c>
      <c r="P516" s="1">
        <v>65</v>
      </c>
      <c r="Q516" s="1">
        <v>55</v>
      </c>
      <c r="R516" s="1">
        <v>86</v>
      </c>
      <c r="S516" s="1">
        <v>46</v>
      </c>
      <c r="T516" s="1">
        <v>0</v>
      </c>
      <c r="U516" s="1">
        <v>0</v>
      </c>
      <c r="V516" s="1">
        <v>0</v>
      </c>
      <c r="W516" s="1">
        <v>0</v>
      </c>
      <c r="X516" s="1">
        <v>0</v>
      </c>
      <c r="Y516" s="21">
        <v>0</v>
      </c>
    </row>
    <row r="517">
      <c r="D517" s="19"/>
      <c r="E517" s="18" t="s">
        <v>33</v>
      </c>
      <c r="F517" s="17"/>
      <c r="G517" s="7">
        <v>206</v>
      </c>
      <c r="H517" s="12">
        <v>14</v>
      </c>
      <c r="I517" s="1">
        <v>13</v>
      </c>
      <c r="J517" s="1">
        <v>11</v>
      </c>
      <c r="K517" s="1">
        <v>16</v>
      </c>
      <c r="L517" s="1">
        <v>22</v>
      </c>
      <c r="M517" s="1">
        <v>10</v>
      </c>
      <c r="N517" s="1">
        <v>20</v>
      </c>
      <c r="O517" s="1">
        <v>30</v>
      </c>
      <c r="P517" s="1">
        <v>25</v>
      </c>
      <c r="Q517" s="1">
        <v>9</v>
      </c>
      <c r="R517" s="1">
        <v>25</v>
      </c>
      <c r="S517" s="1">
        <v>11</v>
      </c>
      <c r="T517" s="1">
        <v>0</v>
      </c>
      <c r="U517" s="1">
        <v>0</v>
      </c>
      <c r="V517" s="1">
        <v>0</v>
      </c>
      <c r="W517" s="1">
        <v>0</v>
      </c>
      <c r="X517" s="1">
        <v>0</v>
      </c>
      <c r="Y517" s="21">
        <v>0</v>
      </c>
    </row>
    <row r="518">
      <c r="D518" s="19"/>
      <c r="E518" s="18" t="s">
        <v>34</v>
      </c>
      <c r="F518" s="17"/>
      <c r="G518" s="7">
        <v>488</v>
      </c>
      <c r="H518" s="12">
        <v>30</v>
      </c>
      <c r="I518" s="1">
        <v>37</v>
      </c>
      <c r="J518" s="1">
        <v>59</v>
      </c>
      <c r="K518" s="1">
        <v>52</v>
      </c>
      <c r="L518" s="1">
        <v>82</v>
      </c>
      <c r="M518" s="1">
        <v>38</v>
      </c>
      <c r="N518" s="1">
        <v>18</v>
      </c>
      <c r="O518" s="1">
        <v>39</v>
      </c>
      <c r="P518" s="1">
        <v>25</v>
      </c>
      <c r="Q518" s="1">
        <v>27</v>
      </c>
      <c r="R518" s="1">
        <v>56</v>
      </c>
      <c r="S518" s="1">
        <v>25</v>
      </c>
      <c r="T518" s="1">
        <v>0</v>
      </c>
      <c r="U518" s="1">
        <v>0</v>
      </c>
      <c r="V518" s="1">
        <v>0</v>
      </c>
      <c r="W518" s="1">
        <v>0</v>
      </c>
      <c r="X518" s="1">
        <v>0</v>
      </c>
      <c r="Y518" s="21">
        <v>0</v>
      </c>
    </row>
    <row r="519">
      <c r="D519" s="19"/>
      <c r="E519" s="18" t="s">
        <v>35</v>
      </c>
      <c r="F519" s="17"/>
      <c r="G519" s="7">
        <v>154</v>
      </c>
      <c r="H519" s="12">
        <v>12</v>
      </c>
      <c r="I519" s="1">
        <v>18</v>
      </c>
      <c r="J519" s="1">
        <v>9</v>
      </c>
      <c r="K519" s="1">
        <v>21</v>
      </c>
      <c r="L519" s="1">
        <v>19</v>
      </c>
      <c r="M519" s="1">
        <v>9</v>
      </c>
      <c r="N519" s="1">
        <v>9</v>
      </c>
      <c r="O519" s="1">
        <v>13</v>
      </c>
      <c r="P519" s="1">
        <v>13</v>
      </c>
      <c r="Q519" s="1">
        <v>12</v>
      </c>
      <c r="R519" s="1">
        <v>15</v>
      </c>
      <c r="S519" s="1">
        <v>4</v>
      </c>
      <c r="T519" s="1">
        <v>0</v>
      </c>
      <c r="U519" s="1">
        <v>0</v>
      </c>
      <c r="V519" s="1">
        <v>0</v>
      </c>
      <c r="W519" s="1">
        <v>0</v>
      </c>
      <c r="X519" s="1">
        <v>0</v>
      </c>
      <c r="Y519" s="21">
        <v>0</v>
      </c>
    </row>
    <row r="520">
      <c r="D520" s="19"/>
      <c r="E520" s="18" t="s">
        <v>36</v>
      </c>
      <c r="F520" s="17"/>
      <c r="G520" s="7">
        <v>871</v>
      </c>
      <c r="H520" s="12">
        <v>56</v>
      </c>
      <c r="I520" s="1">
        <v>73</v>
      </c>
      <c r="J520" s="1">
        <v>80</v>
      </c>
      <c r="K520" s="1">
        <v>82</v>
      </c>
      <c r="L520" s="1">
        <v>111</v>
      </c>
      <c r="M520" s="1">
        <v>50</v>
      </c>
      <c r="N520" s="1">
        <v>56</v>
      </c>
      <c r="O520" s="1">
        <v>97</v>
      </c>
      <c r="P520" s="1">
        <v>74</v>
      </c>
      <c r="Q520" s="1">
        <v>63</v>
      </c>
      <c r="R520" s="1">
        <v>83</v>
      </c>
      <c r="S520" s="1">
        <v>46</v>
      </c>
      <c r="T520" s="1">
        <v>0</v>
      </c>
      <c r="U520" s="1">
        <v>0</v>
      </c>
      <c r="V520" s="1">
        <v>0</v>
      </c>
      <c r="W520" s="1">
        <v>0</v>
      </c>
      <c r="X520" s="1">
        <v>0</v>
      </c>
      <c r="Y520" s="21">
        <v>0</v>
      </c>
    </row>
    <row r="521">
      <c r="D521" s="19"/>
      <c r="E521" s="18" t="s">
        <v>37</v>
      </c>
      <c r="F521" s="17"/>
      <c r="G521" s="7">
        <v>366</v>
      </c>
      <c r="H521" s="12">
        <v>8</v>
      </c>
      <c r="I521" s="1">
        <v>20</v>
      </c>
      <c r="J521" s="1">
        <v>30</v>
      </c>
      <c r="K521" s="1">
        <v>27</v>
      </c>
      <c r="L521" s="1">
        <v>55</v>
      </c>
      <c r="M521" s="1">
        <v>17</v>
      </c>
      <c r="N521" s="1">
        <v>12</v>
      </c>
      <c r="O521" s="1">
        <v>38</v>
      </c>
      <c r="P521" s="1">
        <v>35</v>
      </c>
      <c r="Q521" s="1">
        <v>38</v>
      </c>
      <c r="R521" s="1">
        <v>56</v>
      </c>
      <c r="S521" s="1">
        <v>30</v>
      </c>
      <c r="T521" s="1">
        <v>0</v>
      </c>
      <c r="U521" s="1">
        <v>0</v>
      </c>
      <c r="V521" s="1">
        <v>0</v>
      </c>
      <c r="W521" s="1">
        <v>0</v>
      </c>
      <c r="X521" s="1">
        <v>0</v>
      </c>
      <c r="Y521" s="21">
        <v>0</v>
      </c>
    </row>
    <row r="522">
      <c r="D522" s="19"/>
      <c r="E522" s="18" t="s">
        <v>38</v>
      </c>
      <c r="F522" s="17"/>
      <c r="G522" s="7">
        <v>552</v>
      </c>
      <c r="H522" s="12">
        <v>30</v>
      </c>
      <c r="I522" s="1">
        <v>47</v>
      </c>
      <c r="J522" s="1">
        <v>59</v>
      </c>
      <c r="K522" s="1">
        <v>43</v>
      </c>
      <c r="L522" s="1">
        <v>74</v>
      </c>
      <c r="M522" s="1">
        <v>34</v>
      </c>
      <c r="N522" s="1">
        <v>32</v>
      </c>
      <c r="O522" s="1">
        <v>53</v>
      </c>
      <c r="P522" s="1">
        <v>51</v>
      </c>
      <c r="Q522" s="1">
        <v>41</v>
      </c>
      <c r="R522" s="1">
        <v>56</v>
      </c>
      <c r="S522" s="1">
        <v>32</v>
      </c>
      <c r="T522" s="1">
        <v>0</v>
      </c>
      <c r="U522" s="1">
        <v>0</v>
      </c>
      <c r="V522" s="1">
        <v>0</v>
      </c>
      <c r="W522" s="1">
        <v>0</v>
      </c>
      <c r="X522" s="1">
        <v>0</v>
      </c>
      <c r="Y522" s="21">
        <v>0</v>
      </c>
    </row>
    <row r="523">
      <c r="D523" s="19"/>
      <c r="E523" s="18" t="s">
        <v>39</v>
      </c>
      <c r="F523" s="17"/>
      <c r="G523" s="7">
        <v>514</v>
      </c>
      <c r="H523" s="12">
        <v>40</v>
      </c>
      <c r="I523" s="1">
        <v>49</v>
      </c>
      <c r="J523" s="1">
        <v>45</v>
      </c>
      <c r="K523" s="1">
        <v>38</v>
      </c>
      <c r="L523" s="1">
        <v>66</v>
      </c>
      <c r="M523" s="1">
        <v>25</v>
      </c>
      <c r="N523" s="1">
        <v>30</v>
      </c>
      <c r="O523" s="1">
        <v>55</v>
      </c>
      <c r="P523" s="1">
        <v>46</v>
      </c>
      <c r="Q523" s="1">
        <v>36</v>
      </c>
      <c r="R523" s="1">
        <v>53</v>
      </c>
      <c r="S523" s="1">
        <v>31</v>
      </c>
      <c r="T523" s="1">
        <v>0</v>
      </c>
      <c r="U523" s="1">
        <v>0</v>
      </c>
      <c r="V523" s="1">
        <v>0</v>
      </c>
      <c r="W523" s="1">
        <v>0</v>
      </c>
      <c r="X523" s="1">
        <v>0</v>
      </c>
      <c r="Y523" s="21">
        <v>0</v>
      </c>
    </row>
    <row r="524">
      <c r="D524" s="19"/>
      <c r="E524" s="18" t="s">
        <v>40</v>
      </c>
      <c r="F524" s="17"/>
      <c r="G524" s="7">
        <v>559</v>
      </c>
      <c r="H524" s="12">
        <v>21</v>
      </c>
      <c r="I524" s="1">
        <v>43</v>
      </c>
      <c r="J524" s="1">
        <v>57</v>
      </c>
      <c r="K524" s="1">
        <v>49</v>
      </c>
      <c r="L524" s="1">
        <v>72</v>
      </c>
      <c r="M524" s="1">
        <v>27</v>
      </c>
      <c r="N524" s="1">
        <v>31</v>
      </c>
      <c r="O524" s="1">
        <v>61</v>
      </c>
      <c r="P524" s="1">
        <v>55</v>
      </c>
      <c r="Q524" s="1">
        <v>45</v>
      </c>
      <c r="R524" s="1">
        <v>61</v>
      </c>
      <c r="S524" s="1">
        <v>37</v>
      </c>
      <c r="T524" s="1">
        <v>0</v>
      </c>
      <c r="U524" s="1">
        <v>0</v>
      </c>
      <c r="V524" s="1">
        <v>0</v>
      </c>
      <c r="W524" s="1">
        <v>0</v>
      </c>
      <c r="X524" s="1">
        <v>0</v>
      </c>
      <c r="Y524" s="21">
        <v>0</v>
      </c>
    </row>
    <row r="525">
      <c r="D525" s="19"/>
      <c r="E525" s="18" t="s">
        <v>41</v>
      </c>
      <c r="F525" s="17"/>
      <c r="G525" s="7">
        <v>71</v>
      </c>
      <c r="H525" s="12">
        <v>6</v>
      </c>
      <c r="I525" s="1">
        <v>4</v>
      </c>
      <c r="J525" s="1">
        <v>6</v>
      </c>
      <c r="K525" s="1">
        <v>5</v>
      </c>
      <c r="L525" s="1">
        <v>10</v>
      </c>
      <c r="M525" s="1">
        <v>6</v>
      </c>
      <c r="N525" s="1">
        <v>8</v>
      </c>
      <c r="O525" s="1">
        <v>8</v>
      </c>
      <c r="P525" s="1">
        <v>8</v>
      </c>
      <c r="Q525" s="1">
        <v>2</v>
      </c>
      <c r="R525" s="1">
        <v>5</v>
      </c>
      <c r="S525" s="1">
        <v>3</v>
      </c>
      <c r="T525" s="1">
        <v>0</v>
      </c>
      <c r="U525" s="1">
        <v>0</v>
      </c>
      <c r="V525" s="1">
        <v>0</v>
      </c>
      <c r="W525" s="1">
        <v>0</v>
      </c>
      <c r="X525" s="1">
        <v>0</v>
      </c>
      <c r="Y525" s="21">
        <v>0</v>
      </c>
    </row>
    <row r="526">
      <c r="D526" s="19"/>
      <c r="E526" s="18" t="s">
        <v>42</v>
      </c>
      <c r="F526" s="17"/>
      <c r="G526" s="11">
        <v>11</v>
      </c>
      <c r="H526" s="23">
        <v>1</v>
      </c>
      <c r="I526" s="3">
        <v>0</v>
      </c>
      <c r="J526" s="3">
        <v>0</v>
      </c>
      <c r="K526" s="3">
        <v>1</v>
      </c>
      <c r="L526" s="3">
        <v>2</v>
      </c>
      <c r="M526" s="3">
        <v>2</v>
      </c>
      <c r="N526" s="3">
        <v>1</v>
      </c>
      <c r="O526" s="3">
        <v>2</v>
      </c>
      <c r="P526" s="3">
        <v>0</v>
      </c>
      <c r="Q526" s="3">
        <v>0</v>
      </c>
      <c r="R526" s="3">
        <v>1</v>
      </c>
      <c r="S526" s="3">
        <v>1</v>
      </c>
      <c r="T526" s="3">
        <v>0</v>
      </c>
      <c r="U526" s="3">
        <v>0</v>
      </c>
      <c r="V526" s="3">
        <v>0</v>
      </c>
      <c r="W526" s="3">
        <v>0</v>
      </c>
      <c r="X526" s="3">
        <v>0</v>
      </c>
      <c r="Y526" s="24">
        <v>0</v>
      </c>
    </row>
    <row r="527">
      <c r="D527" s="19"/>
      <c r="E527" s="18" t="s">
        <v>26</v>
      </c>
      <c r="F527" s="17"/>
      <c r="G527" s="11">
        <v>2</v>
      </c>
      <c r="H527" s="23">
        <v>0</v>
      </c>
      <c r="I527" s="3">
        <v>0</v>
      </c>
      <c r="J527" s="3">
        <v>0</v>
      </c>
      <c r="K527" s="3">
        <v>0</v>
      </c>
      <c r="L527" s="3">
        <v>0</v>
      </c>
      <c r="M527" s="3">
        <v>0</v>
      </c>
      <c r="N527" s="3">
        <v>0</v>
      </c>
      <c r="O527" s="3">
        <v>0</v>
      </c>
      <c r="P527" s="3">
        <v>0</v>
      </c>
      <c r="Q527" s="3">
        <v>1</v>
      </c>
      <c r="R527" s="3">
        <v>0</v>
      </c>
      <c r="S527" s="3">
        <v>1</v>
      </c>
      <c r="T527" s="3">
        <v>0</v>
      </c>
      <c r="U527" s="3">
        <v>0</v>
      </c>
      <c r="V527" s="3">
        <v>0</v>
      </c>
      <c r="W527" s="3">
        <v>0</v>
      </c>
      <c r="X527" s="3">
        <v>0</v>
      </c>
      <c r="Y527" s="24">
        <v>0</v>
      </c>
    </row>
    <row r="528">
      <c r="D528" s="19"/>
      <c r="E528" s="18" t="s">
        <v>43</v>
      </c>
      <c r="F528" s="17"/>
      <c r="G528" s="7">
        <v>1080</v>
      </c>
      <c r="H528" s="12">
        <v>68</v>
      </c>
      <c r="I528" s="1">
        <v>93</v>
      </c>
      <c r="J528" s="1">
        <v>105</v>
      </c>
      <c r="K528" s="1">
        <v>98</v>
      </c>
      <c r="L528" s="1">
        <v>149</v>
      </c>
      <c r="M528" s="1">
        <v>62</v>
      </c>
      <c r="N528" s="1">
        <v>68</v>
      </c>
      <c r="O528" s="1">
        <v>104</v>
      </c>
      <c r="P528" s="1">
        <v>89</v>
      </c>
      <c r="Q528" s="1">
        <v>73</v>
      </c>
      <c r="R528" s="1">
        <v>111</v>
      </c>
      <c r="S528" s="1">
        <v>60</v>
      </c>
      <c r="T528" s="1">
        <v>0</v>
      </c>
      <c r="U528" s="1">
        <v>0</v>
      </c>
      <c r="V528" s="1">
        <v>0</v>
      </c>
      <c r="W528" s="1">
        <v>0</v>
      </c>
      <c r="X528" s="1">
        <v>0</v>
      </c>
      <c r="Y528" s="21">
        <v>0</v>
      </c>
    </row>
    <row r="529">
      <c r="D529" s="15" t="s">
        <v>44</v>
      </c>
      <c r="E529" s="14" t="s">
        <v>45</v>
      </c>
      <c r="F529" s="16"/>
      <c r="G529" s="33">
        <v>3</v>
      </c>
      <c r="H529" s="43">
        <v>0</v>
      </c>
      <c r="I529" s="9">
        <v>0</v>
      </c>
      <c r="J529" s="9">
        <v>1</v>
      </c>
      <c r="K529" s="9">
        <v>0</v>
      </c>
      <c r="L529" s="9">
        <v>0</v>
      </c>
      <c r="M529" s="9">
        <v>0</v>
      </c>
      <c r="N529" s="9">
        <v>1</v>
      </c>
      <c r="O529" s="9">
        <v>0</v>
      </c>
      <c r="P529" s="9">
        <v>0</v>
      </c>
      <c r="Q529" s="9">
        <v>1</v>
      </c>
      <c r="R529" s="9">
        <v>0</v>
      </c>
      <c r="S529" s="9">
        <v>0</v>
      </c>
      <c r="T529" s="9">
        <v>0</v>
      </c>
      <c r="U529" s="9">
        <v>0</v>
      </c>
      <c r="V529" s="9">
        <v>0</v>
      </c>
      <c r="W529" s="9">
        <v>0</v>
      </c>
      <c r="X529" s="9">
        <v>0</v>
      </c>
      <c r="Y529" s="44">
        <v>0</v>
      </c>
    </row>
    <row r="530">
      <c r="D530" s="19"/>
      <c r="E530" s="18" t="s">
        <v>46</v>
      </c>
      <c r="F530" s="17"/>
      <c r="G530" s="11">
        <v>11</v>
      </c>
      <c r="H530" s="23">
        <v>0</v>
      </c>
      <c r="I530" s="3">
        <v>1</v>
      </c>
      <c r="J530" s="3">
        <v>1</v>
      </c>
      <c r="K530" s="3">
        <v>1</v>
      </c>
      <c r="L530" s="3">
        <v>3</v>
      </c>
      <c r="M530" s="3">
        <v>1</v>
      </c>
      <c r="N530" s="3">
        <v>0</v>
      </c>
      <c r="O530" s="3">
        <v>1</v>
      </c>
      <c r="P530" s="3">
        <v>1</v>
      </c>
      <c r="Q530" s="3">
        <v>0</v>
      </c>
      <c r="R530" s="3">
        <v>0</v>
      </c>
      <c r="S530" s="3">
        <v>2</v>
      </c>
      <c r="T530" s="3">
        <v>0</v>
      </c>
      <c r="U530" s="3">
        <v>0</v>
      </c>
      <c r="V530" s="3">
        <v>0</v>
      </c>
      <c r="W530" s="3">
        <v>0</v>
      </c>
      <c r="X530" s="3">
        <v>0</v>
      </c>
      <c r="Y530" s="24">
        <v>0</v>
      </c>
    </row>
    <row r="531">
      <c r="D531" s="19"/>
      <c r="E531" s="18" t="s">
        <v>47</v>
      </c>
      <c r="F531" s="17"/>
      <c r="G531" s="11">
        <v>25</v>
      </c>
      <c r="H531" s="23">
        <v>0</v>
      </c>
      <c r="I531" s="3">
        <v>0</v>
      </c>
      <c r="J531" s="3">
        <v>2</v>
      </c>
      <c r="K531" s="3">
        <v>0</v>
      </c>
      <c r="L531" s="3">
        <v>3</v>
      </c>
      <c r="M531" s="3">
        <v>1</v>
      </c>
      <c r="N531" s="3">
        <v>4</v>
      </c>
      <c r="O531" s="3">
        <v>1</v>
      </c>
      <c r="P531" s="3">
        <v>2</v>
      </c>
      <c r="Q531" s="3">
        <v>4</v>
      </c>
      <c r="R531" s="3">
        <v>5</v>
      </c>
      <c r="S531" s="3">
        <v>3</v>
      </c>
      <c r="T531" s="3">
        <v>0</v>
      </c>
      <c r="U531" s="3">
        <v>0</v>
      </c>
      <c r="V531" s="3">
        <v>0</v>
      </c>
      <c r="W531" s="3">
        <v>0</v>
      </c>
      <c r="X531" s="3">
        <v>0</v>
      </c>
      <c r="Y531" s="24">
        <v>0</v>
      </c>
    </row>
    <row r="532">
      <c r="D532" s="19"/>
      <c r="E532" s="18" t="s">
        <v>48</v>
      </c>
      <c r="F532" s="17"/>
      <c r="G532" s="7">
        <v>160</v>
      </c>
      <c r="H532" s="12">
        <v>3</v>
      </c>
      <c r="I532" s="1">
        <v>9</v>
      </c>
      <c r="J532" s="1">
        <v>9</v>
      </c>
      <c r="K532" s="1">
        <v>10</v>
      </c>
      <c r="L532" s="1">
        <v>21</v>
      </c>
      <c r="M532" s="1">
        <v>13</v>
      </c>
      <c r="N532" s="1">
        <v>1</v>
      </c>
      <c r="O532" s="1">
        <v>18</v>
      </c>
      <c r="P532" s="1">
        <v>19</v>
      </c>
      <c r="Q532" s="1">
        <v>20</v>
      </c>
      <c r="R532" s="1">
        <v>26</v>
      </c>
      <c r="S532" s="1">
        <v>11</v>
      </c>
      <c r="T532" s="1">
        <v>0</v>
      </c>
      <c r="U532" s="1">
        <v>0</v>
      </c>
      <c r="V532" s="1">
        <v>0</v>
      </c>
      <c r="W532" s="1">
        <v>0</v>
      </c>
      <c r="X532" s="1">
        <v>0</v>
      </c>
      <c r="Y532" s="21">
        <v>0</v>
      </c>
    </row>
    <row r="533">
      <c r="D533" s="19"/>
      <c r="E533" s="18" t="s">
        <v>49</v>
      </c>
      <c r="F533" s="17"/>
      <c r="G533" s="7">
        <v>166</v>
      </c>
      <c r="H533" s="12">
        <v>2</v>
      </c>
      <c r="I533" s="1">
        <v>8</v>
      </c>
      <c r="J533" s="1">
        <v>12</v>
      </c>
      <c r="K533" s="1">
        <v>15</v>
      </c>
      <c r="L533" s="1">
        <v>19</v>
      </c>
      <c r="M533" s="1">
        <v>7</v>
      </c>
      <c r="N533" s="1">
        <v>2</v>
      </c>
      <c r="O533" s="1">
        <v>18</v>
      </c>
      <c r="P533" s="1">
        <v>18</v>
      </c>
      <c r="Q533" s="1">
        <v>16</v>
      </c>
      <c r="R533" s="1">
        <v>27</v>
      </c>
      <c r="S533" s="1">
        <v>22</v>
      </c>
      <c r="T533" s="1">
        <v>0</v>
      </c>
      <c r="U533" s="1">
        <v>0</v>
      </c>
      <c r="V533" s="1">
        <v>0</v>
      </c>
      <c r="W533" s="1">
        <v>0</v>
      </c>
      <c r="X533" s="1">
        <v>0</v>
      </c>
      <c r="Y533" s="21">
        <v>0</v>
      </c>
    </row>
    <row r="534">
      <c r="D534" s="19"/>
      <c r="E534" s="18" t="s">
        <v>50</v>
      </c>
      <c r="F534" s="17"/>
      <c r="G534" s="7">
        <v>129</v>
      </c>
      <c r="H534" s="12">
        <v>7</v>
      </c>
      <c r="I534" s="1">
        <v>10</v>
      </c>
      <c r="J534" s="1">
        <v>17</v>
      </c>
      <c r="K534" s="1">
        <v>7</v>
      </c>
      <c r="L534" s="1">
        <v>27</v>
      </c>
      <c r="M534" s="1">
        <v>9</v>
      </c>
      <c r="N534" s="1">
        <v>6</v>
      </c>
      <c r="O534" s="1">
        <v>11</v>
      </c>
      <c r="P534" s="1">
        <v>6</v>
      </c>
      <c r="Q534" s="1">
        <v>6</v>
      </c>
      <c r="R534" s="1">
        <v>15</v>
      </c>
      <c r="S534" s="1">
        <v>8</v>
      </c>
      <c r="T534" s="1">
        <v>0</v>
      </c>
      <c r="U534" s="1">
        <v>0</v>
      </c>
      <c r="V534" s="1">
        <v>0</v>
      </c>
      <c r="W534" s="1">
        <v>0</v>
      </c>
      <c r="X534" s="1">
        <v>0</v>
      </c>
      <c r="Y534" s="21">
        <v>0</v>
      </c>
    </row>
    <row r="535">
      <c r="D535" s="19"/>
      <c r="E535" s="18" t="s">
        <v>51</v>
      </c>
      <c r="F535" s="17"/>
      <c r="G535" s="7">
        <v>124</v>
      </c>
      <c r="H535" s="12">
        <v>6</v>
      </c>
      <c r="I535" s="1">
        <v>11</v>
      </c>
      <c r="J535" s="1">
        <v>15</v>
      </c>
      <c r="K535" s="1">
        <v>16</v>
      </c>
      <c r="L535" s="1">
        <v>13</v>
      </c>
      <c r="M535" s="1">
        <v>9</v>
      </c>
      <c r="N535" s="1">
        <v>8</v>
      </c>
      <c r="O535" s="1">
        <v>12</v>
      </c>
      <c r="P535" s="1">
        <v>8</v>
      </c>
      <c r="Q535" s="1">
        <v>7</v>
      </c>
      <c r="R535" s="1">
        <v>11</v>
      </c>
      <c r="S535" s="1">
        <v>8</v>
      </c>
      <c r="T535" s="1">
        <v>0</v>
      </c>
      <c r="U535" s="1">
        <v>0</v>
      </c>
      <c r="V535" s="1">
        <v>0</v>
      </c>
      <c r="W535" s="1">
        <v>0</v>
      </c>
      <c r="X535" s="1">
        <v>0</v>
      </c>
      <c r="Y535" s="21">
        <v>0</v>
      </c>
    </row>
    <row r="536">
      <c r="D536" s="19"/>
      <c r="E536" s="18" t="s">
        <v>52</v>
      </c>
      <c r="F536" s="17"/>
      <c r="G536" s="7">
        <v>114</v>
      </c>
      <c r="H536" s="12">
        <v>6</v>
      </c>
      <c r="I536" s="1">
        <v>12</v>
      </c>
      <c r="J536" s="1">
        <v>7</v>
      </c>
      <c r="K536" s="1">
        <v>16</v>
      </c>
      <c r="L536" s="1">
        <v>24</v>
      </c>
      <c r="M536" s="1">
        <v>7</v>
      </c>
      <c r="N536" s="1">
        <v>8</v>
      </c>
      <c r="O536" s="1">
        <v>12</v>
      </c>
      <c r="P536" s="1">
        <v>5</v>
      </c>
      <c r="Q536" s="1">
        <v>10</v>
      </c>
      <c r="R536" s="1">
        <v>5</v>
      </c>
      <c r="S536" s="1">
        <v>2</v>
      </c>
      <c r="T536" s="1">
        <v>0</v>
      </c>
      <c r="U536" s="1">
        <v>0</v>
      </c>
      <c r="V536" s="1">
        <v>0</v>
      </c>
      <c r="W536" s="1">
        <v>0</v>
      </c>
      <c r="X536" s="1">
        <v>0</v>
      </c>
      <c r="Y536" s="21">
        <v>0</v>
      </c>
    </row>
    <row r="537">
      <c r="D537" s="19"/>
      <c r="E537" s="18" t="s">
        <v>53</v>
      </c>
      <c r="F537" s="17"/>
      <c r="G537" s="7">
        <v>95</v>
      </c>
      <c r="H537" s="12">
        <v>8</v>
      </c>
      <c r="I537" s="1">
        <v>13</v>
      </c>
      <c r="J537" s="1">
        <v>12</v>
      </c>
      <c r="K537" s="1">
        <v>4</v>
      </c>
      <c r="L537" s="1">
        <v>15</v>
      </c>
      <c r="M537" s="1">
        <v>4</v>
      </c>
      <c r="N537" s="1">
        <v>6</v>
      </c>
      <c r="O537" s="1">
        <v>6</v>
      </c>
      <c r="P537" s="1">
        <v>13</v>
      </c>
      <c r="Q537" s="1">
        <v>4</v>
      </c>
      <c r="R537" s="1">
        <v>9</v>
      </c>
      <c r="S537" s="1">
        <v>1</v>
      </c>
      <c r="T537" s="1">
        <v>0</v>
      </c>
      <c r="U537" s="1">
        <v>0</v>
      </c>
      <c r="V537" s="1">
        <v>0</v>
      </c>
      <c r="W537" s="1">
        <v>0</v>
      </c>
      <c r="X537" s="1">
        <v>0</v>
      </c>
      <c r="Y537" s="21">
        <v>0</v>
      </c>
    </row>
    <row r="538">
      <c r="D538" s="19"/>
      <c r="E538" s="18" t="s">
        <v>54</v>
      </c>
      <c r="F538" s="17"/>
      <c r="G538" s="7">
        <v>253</v>
      </c>
      <c r="H538" s="12">
        <v>36</v>
      </c>
      <c r="I538" s="1">
        <v>28</v>
      </c>
      <c r="J538" s="1">
        <v>29</v>
      </c>
      <c r="K538" s="1">
        <v>30</v>
      </c>
      <c r="L538" s="1">
        <v>22</v>
      </c>
      <c r="M538" s="1">
        <v>13</v>
      </c>
      <c r="N538" s="1">
        <v>31</v>
      </c>
      <c r="O538" s="1">
        <v>25</v>
      </c>
      <c r="P538" s="1">
        <v>16</v>
      </c>
      <c r="Q538" s="1">
        <v>6</v>
      </c>
      <c r="R538" s="1">
        <v>13</v>
      </c>
      <c r="S538" s="1">
        <v>4</v>
      </c>
      <c r="T538" s="1">
        <v>0</v>
      </c>
      <c r="U538" s="1">
        <v>0</v>
      </c>
      <c r="V538" s="1">
        <v>0</v>
      </c>
      <c r="W538" s="1">
        <v>0</v>
      </c>
      <c r="X538" s="1">
        <v>0</v>
      </c>
      <c r="Y538" s="21">
        <v>0</v>
      </c>
    </row>
    <row r="539">
      <c r="D539" s="19"/>
      <c r="E539" s="18" t="s">
        <v>55</v>
      </c>
      <c r="F539" s="17"/>
      <c r="G539" s="11">
        <v>1</v>
      </c>
      <c r="H539" s="23">
        <v>1</v>
      </c>
      <c r="I539" s="3">
        <v>0</v>
      </c>
      <c r="J539" s="3">
        <v>0</v>
      </c>
      <c r="K539" s="3">
        <v>0</v>
      </c>
      <c r="L539" s="3">
        <v>0</v>
      </c>
      <c r="M539" s="3">
        <v>0</v>
      </c>
      <c r="N539" s="3">
        <v>0</v>
      </c>
      <c r="O539" s="3">
        <v>0</v>
      </c>
      <c r="P539" s="3">
        <v>0</v>
      </c>
      <c r="Q539" s="3">
        <v>0</v>
      </c>
      <c r="R539" s="3">
        <v>0</v>
      </c>
      <c r="S539" s="3">
        <v>0</v>
      </c>
      <c r="T539" s="3">
        <v>0</v>
      </c>
      <c r="U539" s="3">
        <v>0</v>
      </c>
      <c r="V539" s="3">
        <v>0</v>
      </c>
      <c r="W539" s="3">
        <v>0</v>
      </c>
      <c r="X539" s="3">
        <v>0</v>
      </c>
      <c r="Y539" s="24">
        <v>0</v>
      </c>
    </row>
    <row r="540">
      <c r="D540" s="19"/>
      <c r="E540" s="18" t="s">
        <v>26</v>
      </c>
      <c r="F540" s="17"/>
      <c r="G540" s="11">
        <v>12</v>
      </c>
      <c r="H540" s="23">
        <v>0</v>
      </c>
      <c r="I540" s="3">
        <v>1</v>
      </c>
      <c r="J540" s="3">
        <v>0</v>
      </c>
      <c r="K540" s="3">
        <v>0</v>
      </c>
      <c r="L540" s="3">
        <v>4</v>
      </c>
      <c r="M540" s="3">
        <v>0</v>
      </c>
      <c r="N540" s="3">
        <v>2</v>
      </c>
      <c r="O540" s="3">
        <v>2</v>
      </c>
      <c r="P540" s="3">
        <v>1</v>
      </c>
      <c r="Q540" s="3">
        <v>0</v>
      </c>
      <c r="R540" s="3">
        <v>1</v>
      </c>
      <c r="S540" s="3">
        <v>1</v>
      </c>
      <c r="T540" s="3">
        <v>0</v>
      </c>
      <c r="U540" s="3">
        <v>0</v>
      </c>
      <c r="V540" s="3">
        <v>0</v>
      </c>
      <c r="W540" s="3">
        <v>0</v>
      </c>
      <c r="X540" s="3">
        <v>0</v>
      </c>
      <c r="Y540" s="24">
        <v>0</v>
      </c>
    </row>
    <row r="541">
      <c r="D541" s="15" t="s">
        <v>56</v>
      </c>
      <c r="E541" s="14" t="s">
        <v>57</v>
      </c>
      <c r="F541" s="16"/>
      <c r="G541" s="33">
        <v>15</v>
      </c>
      <c r="H541" s="43">
        <v>1</v>
      </c>
      <c r="I541" s="9">
        <v>0</v>
      </c>
      <c r="J541" s="9">
        <v>1</v>
      </c>
      <c r="K541" s="9">
        <v>1</v>
      </c>
      <c r="L541" s="9">
        <v>1</v>
      </c>
      <c r="M541" s="9">
        <v>0</v>
      </c>
      <c r="N541" s="9">
        <v>4</v>
      </c>
      <c r="O541" s="9">
        <v>1</v>
      </c>
      <c r="P541" s="9">
        <v>2</v>
      </c>
      <c r="Q541" s="9">
        <v>2</v>
      </c>
      <c r="R541" s="9">
        <v>1</v>
      </c>
      <c r="S541" s="9">
        <v>1</v>
      </c>
      <c r="T541" s="9">
        <v>0</v>
      </c>
      <c r="U541" s="9">
        <v>0</v>
      </c>
      <c r="V541" s="9">
        <v>0</v>
      </c>
      <c r="W541" s="9">
        <v>0</v>
      </c>
      <c r="X541" s="9">
        <v>0</v>
      </c>
      <c r="Y541" s="44">
        <v>0</v>
      </c>
    </row>
    <row r="542">
      <c r="D542" s="19"/>
      <c r="E542" s="18" t="s">
        <v>58</v>
      </c>
      <c r="F542" s="17"/>
      <c r="G542" s="7">
        <v>111</v>
      </c>
      <c r="H542" s="12">
        <v>7</v>
      </c>
      <c r="I542" s="1">
        <v>12</v>
      </c>
      <c r="J542" s="1">
        <v>11</v>
      </c>
      <c r="K542" s="1">
        <v>11</v>
      </c>
      <c r="L542" s="1">
        <v>10</v>
      </c>
      <c r="M542" s="1">
        <v>1</v>
      </c>
      <c r="N542" s="1">
        <v>6</v>
      </c>
      <c r="O542" s="1">
        <v>12</v>
      </c>
      <c r="P542" s="1">
        <v>16</v>
      </c>
      <c r="Q542" s="1">
        <v>12</v>
      </c>
      <c r="R542" s="1">
        <v>9</v>
      </c>
      <c r="S542" s="1">
        <v>4</v>
      </c>
      <c r="T542" s="1">
        <v>0</v>
      </c>
      <c r="U542" s="1">
        <v>0</v>
      </c>
      <c r="V542" s="1">
        <v>0</v>
      </c>
      <c r="W542" s="1">
        <v>0</v>
      </c>
      <c r="X542" s="1">
        <v>0</v>
      </c>
      <c r="Y542" s="21">
        <v>0</v>
      </c>
    </row>
    <row r="543">
      <c r="D543" s="19"/>
      <c r="E543" s="18" t="s">
        <v>59</v>
      </c>
      <c r="F543" s="17"/>
      <c r="G543" s="7">
        <v>404</v>
      </c>
      <c r="H543" s="12">
        <v>25</v>
      </c>
      <c r="I543" s="1">
        <v>25</v>
      </c>
      <c r="J543" s="1">
        <v>40</v>
      </c>
      <c r="K543" s="1">
        <v>36</v>
      </c>
      <c r="L543" s="1">
        <v>51</v>
      </c>
      <c r="M543" s="1">
        <v>25</v>
      </c>
      <c r="N543" s="1">
        <v>28</v>
      </c>
      <c r="O543" s="1">
        <v>49</v>
      </c>
      <c r="P543" s="1">
        <v>36</v>
      </c>
      <c r="Q543" s="1">
        <v>25</v>
      </c>
      <c r="R543" s="1">
        <v>43</v>
      </c>
      <c r="S543" s="1">
        <v>21</v>
      </c>
      <c r="T543" s="1">
        <v>0</v>
      </c>
      <c r="U543" s="1">
        <v>0</v>
      </c>
      <c r="V543" s="1">
        <v>0</v>
      </c>
      <c r="W543" s="1">
        <v>0</v>
      </c>
      <c r="X543" s="1">
        <v>0</v>
      </c>
      <c r="Y543" s="21">
        <v>0</v>
      </c>
    </row>
    <row r="544">
      <c r="D544" s="19"/>
      <c r="E544" s="18" t="s">
        <v>60</v>
      </c>
      <c r="F544" s="17"/>
      <c r="G544" s="7">
        <v>562</v>
      </c>
      <c r="H544" s="12">
        <v>36</v>
      </c>
      <c r="I544" s="1">
        <v>56</v>
      </c>
      <c r="J544" s="1">
        <v>53</v>
      </c>
      <c r="K544" s="1">
        <v>51</v>
      </c>
      <c r="L544" s="1">
        <v>89</v>
      </c>
      <c r="M544" s="1">
        <v>38</v>
      </c>
      <c r="N544" s="1">
        <v>31</v>
      </c>
      <c r="O544" s="1">
        <v>44</v>
      </c>
      <c r="P544" s="1">
        <v>35</v>
      </c>
      <c r="Q544" s="1">
        <v>35</v>
      </c>
      <c r="R544" s="1">
        <v>59</v>
      </c>
      <c r="S544" s="1">
        <v>35</v>
      </c>
      <c r="T544" s="1">
        <v>0</v>
      </c>
      <c r="U544" s="1">
        <v>0</v>
      </c>
      <c r="V544" s="1">
        <v>0</v>
      </c>
      <c r="W544" s="1">
        <v>0</v>
      </c>
      <c r="X544" s="1">
        <v>0</v>
      </c>
      <c r="Y544" s="21">
        <v>0</v>
      </c>
    </row>
    <row r="545">
      <c r="D545" s="19"/>
      <c r="E545" s="18" t="s">
        <v>26</v>
      </c>
      <c r="F545" s="17"/>
      <c r="G545" s="11">
        <v>1</v>
      </c>
      <c r="H545" s="23">
        <v>0</v>
      </c>
      <c r="I545" s="3">
        <v>0</v>
      </c>
      <c r="J545" s="3">
        <v>0</v>
      </c>
      <c r="K545" s="3">
        <v>0</v>
      </c>
      <c r="L545" s="3">
        <v>0</v>
      </c>
      <c r="M545" s="3">
        <v>0</v>
      </c>
      <c r="N545" s="3">
        <v>0</v>
      </c>
      <c r="O545" s="3">
        <v>0</v>
      </c>
      <c r="P545" s="3">
        <v>0</v>
      </c>
      <c r="Q545" s="3">
        <v>0</v>
      </c>
      <c r="R545" s="3">
        <v>0</v>
      </c>
      <c r="S545" s="3">
        <v>1</v>
      </c>
      <c r="T545" s="3">
        <v>0</v>
      </c>
      <c r="U545" s="3">
        <v>0</v>
      </c>
      <c r="V545" s="3">
        <v>0</v>
      </c>
      <c r="W545" s="3">
        <v>0</v>
      </c>
      <c r="X545" s="3">
        <v>0</v>
      </c>
      <c r="Y545" s="24">
        <v>0</v>
      </c>
    </row>
    <row r="546">
      <c r="D546" s="19"/>
      <c r="E546" s="18" t="s">
        <v>61</v>
      </c>
      <c r="F546" s="17"/>
      <c r="G546" s="7">
        <v>126</v>
      </c>
      <c r="H546" s="12">
        <v>8</v>
      </c>
      <c r="I546" s="1">
        <v>12</v>
      </c>
      <c r="J546" s="1">
        <v>12</v>
      </c>
      <c r="K546" s="1">
        <v>12</v>
      </c>
      <c r="L546" s="1">
        <v>11</v>
      </c>
      <c r="M546" s="1">
        <v>1</v>
      </c>
      <c r="N546" s="1">
        <v>10</v>
      </c>
      <c r="O546" s="1">
        <v>13</v>
      </c>
      <c r="P546" s="1">
        <v>18</v>
      </c>
      <c r="Q546" s="1">
        <v>14</v>
      </c>
      <c r="R546" s="1">
        <v>10</v>
      </c>
      <c r="S546" s="1">
        <v>5</v>
      </c>
      <c r="T546" s="1">
        <v>0</v>
      </c>
      <c r="U546" s="1">
        <v>0</v>
      </c>
      <c r="V546" s="1">
        <v>0</v>
      </c>
      <c r="W546" s="1">
        <v>0</v>
      </c>
      <c r="X546" s="1">
        <v>0</v>
      </c>
      <c r="Y546" s="21">
        <v>0</v>
      </c>
    </row>
    <row r="547">
      <c r="D547" s="19"/>
      <c r="E547" s="18" t="s">
        <v>62</v>
      </c>
      <c r="F547" s="17"/>
      <c r="G547" s="7">
        <v>966</v>
      </c>
      <c r="H547" s="12">
        <v>61</v>
      </c>
      <c r="I547" s="1">
        <v>81</v>
      </c>
      <c r="J547" s="1">
        <v>93</v>
      </c>
      <c r="K547" s="1">
        <v>87</v>
      </c>
      <c r="L547" s="1">
        <v>140</v>
      </c>
      <c r="M547" s="1">
        <v>63</v>
      </c>
      <c r="N547" s="1">
        <v>59</v>
      </c>
      <c r="O547" s="1">
        <v>93</v>
      </c>
      <c r="P547" s="1">
        <v>71</v>
      </c>
      <c r="Q547" s="1">
        <v>60</v>
      </c>
      <c r="R547" s="1">
        <v>102</v>
      </c>
      <c r="S547" s="1">
        <v>56</v>
      </c>
      <c r="T547" s="1">
        <v>0</v>
      </c>
      <c r="U547" s="1">
        <v>0</v>
      </c>
      <c r="V547" s="1">
        <v>0</v>
      </c>
      <c r="W547" s="1">
        <v>0</v>
      </c>
      <c r="X547" s="1">
        <v>0</v>
      </c>
      <c r="Y547" s="21">
        <v>0</v>
      </c>
    </row>
    <row r="548">
      <c r="D548" s="15" t="s">
        <v>63</v>
      </c>
      <c r="E548" s="14" t="s">
        <v>64</v>
      </c>
      <c r="F548" s="16"/>
      <c r="G548" s="33">
        <v>17</v>
      </c>
      <c r="H548" s="43">
        <v>0</v>
      </c>
      <c r="I548" s="9">
        <v>1</v>
      </c>
      <c r="J548" s="9">
        <v>3</v>
      </c>
      <c r="K548" s="9">
        <v>3</v>
      </c>
      <c r="L548" s="9">
        <v>4</v>
      </c>
      <c r="M548" s="9">
        <v>1</v>
      </c>
      <c r="N548" s="9">
        <v>2</v>
      </c>
      <c r="O548" s="9">
        <v>0</v>
      </c>
      <c r="P548" s="9">
        <v>1</v>
      </c>
      <c r="Q548" s="9">
        <v>0</v>
      </c>
      <c r="R548" s="9">
        <v>1</v>
      </c>
      <c r="S548" s="9">
        <v>1</v>
      </c>
      <c r="T548" s="9">
        <v>0</v>
      </c>
      <c r="U548" s="9">
        <v>0</v>
      </c>
      <c r="V548" s="9">
        <v>0</v>
      </c>
      <c r="W548" s="9">
        <v>0</v>
      </c>
      <c r="X548" s="9">
        <v>0</v>
      </c>
      <c r="Y548" s="44">
        <v>0</v>
      </c>
    </row>
    <row r="549">
      <c r="D549" s="19"/>
      <c r="E549" s="18" t="s">
        <v>65</v>
      </c>
      <c r="F549" s="17"/>
      <c r="G549" s="11">
        <v>38</v>
      </c>
      <c r="H549" s="23">
        <v>7</v>
      </c>
      <c r="I549" s="3">
        <v>8</v>
      </c>
      <c r="J549" s="3">
        <v>3</v>
      </c>
      <c r="K549" s="3">
        <v>2</v>
      </c>
      <c r="L549" s="3">
        <v>1</v>
      </c>
      <c r="M549" s="3">
        <v>4</v>
      </c>
      <c r="N549" s="3">
        <v>4</v>
      </c>
      <c r="O549" s="3">
        <v>4</v>
      </c>
      <c r="P549" s="3">
        <v>3</v>
      </c>
      <c r="Q549" s="3">
        <v>1</v>
      </c>
      <c r="R549" s="3">
        <v>0</v>
      </c>
      <c r="S549" s="3">
        <v>1</v>
      </c>
      <c r="T549" s="3">
        <v>0</v>
      </c>
      <c r="U549" s="3">
        <v>0</v>
      </c>
      <c r="V549" s="3">
        <v>0</v>
      </c>
      <c r="W549" s="3">
        <v>0</v>
      </c>
      <c r="X549" s="3">
        <v>0</v>
      </c>
      <c r="Y549" s="24">
        <v>0</v>
      </c>
    </row>
    <row r="550">
      <c r="D550" s="19"/>
      <c r="E550" s="18" t="s">
        <v>66</v>
      </c>
      <c r="F550" s="17"/>
      <c r="G550" s="11">
        <v>14</v>
      </c>
      <c r="H550" s="23">
        <v>4</v>
      </c>
      <c r="I550" s="3">
        <v>1</v>
      </c>
      <c r="J550" s="3">
        <v>1</v>
      </c>
      <c r="K550" s="3">
        <v>3</v>
      </c>
      <c r="L550" s="3">
        <v>2</v>
      </c>
      <c r="M550" s="3">
        <v>0</v>
      </c>
      <c r="N550" s="3">
        <v>3</v>
      </c>
      <c r="O550" s="3">
        <v>0</v>
      </c>
      <c r="P550" s="3">
        <v>0</v>
      </c>
      <c r="Q550" s="3">
        <v>0</v>
      </c>
      <c r="R550" s="3">
        <v>0</v>
      </c>
      <c r="S550" s="3">
        <v>0</v>
      </c>
      <c r="T550" s="3">
        <v>0</v>
      </c>
      <c r="U550" s="3">
        <v>0</v>
      </c>
      <c r="V550" s="3">
        <v>0</v>
      </c>
      <c r="W550" s="3">
        <v>0</v>
      </c>
      <c r="X550" s="3">
        <v>0</v>
      </c>
      <c r="Y550" s="24">
        <v>0</v>
      </c>
    </row>
    <row r="551">
      <c r="D551" s="19"/>
      <c r="E551" s="18" t="s">
        <v>67</v>
      </c>
      <c r="F551" s="17"/>
      <c r="G551" s="7">
        <v>95</v>
      </c>
      <c r="H551" s="12">
        <v>34</v>
      </c>
      <c r="I551" s="1">
        <v>10</v>
      </c>
      <c r="J551" s="1">
        <v>0</v>
      </c>
      <c r="K551" s="1">
        <v>2</v>
      </c>
      <c r="L551" s="1">
        <v>3</v>
      </c>
      <c r="M551" s="1">
        <v>1</v>
      </c>
      <c r="N551" s="1">
        <v>27</v>
      </c>
      <c r="O551" s="1">
        <v>9</v>
      </c>
      <c r="P551" s="1">
        <v>1</v>
      </c>
      <c r="Q551" s="1">
        <v>4</v>
      </c>
      <c r="R551" s="1">
        <v>3</v>
      </c>
      <c r="S551" s="1">
        <v>1</v>
      </c>
      <c r="T551" s="1">
        <v>0</v>
      </c>
      <c r="U551" s="1">
        <v>0</v>
      </c>
      <c r="V551" s="1">
        <v>0</v>
      </c>
      <c r="W551" s="1">
        <v>0</v>
      </c>
      <c r="X551" s="1">
        <v>0</v>
      </c>
      <c r="Y551" s="21">
        <v>0</v>
      </c>
    </row>
    <row r="552">
      <c r="D552" s="19"/>
      <c r="E552" s="18" t="s">
        <v>68</v>
      </c>
      <c r="F552" s="17"/>
      <c r="G552" s="7">
        <v>81</v>
      </c>
      <c r="H552" s="12">
        <v>6</v>
      </c>
      <c r="I552" s="1">
        <v>10</v>
      </c>
      <c r="J552" s="1">
        <v>11</v>
      </c>
      <c r="K552" s="1">
        <v>4</v>
      </c>
      <c r="L552" s="1">
        <v>5</v>
      </c>
      <c r="M552" s="1">
        <v>2</v>
      </c>
      <c r="N552" s="1">
        <v>17</v>
      </c>
      <c r="O552" s="1">
        <v>15</v>
      </c>
      <c r="P552" s="1">
        <v>3</v>
      </c>
      <c r="Q552" s="1">
        <v>4</v>
      </c>
      <c r="R552" s="1">
        <v>2</v>
      </c>
      <c r="S552" s="1">
        <v>2</v>
      </c>
      <c r="T552" s="1">
        <v>0</v>
      </c>
      <c r="U552" s="1">
        <v>0</v>
      </c>
      <c r="V552" s="1">
        <v>0</v>
      </c>
      <c r="W552" s="1">
        <v>0</v>
      </c>
      <c r="X552" s="1">
        <v>0</v>
      </c>
      <c r="Y552" s="21">
        <v>0</v>
      </c>
    </row>
    <row r="553">
      <c r="D553" s="19"/>
      <c r="E553" s="18" t="s">
        <v>69</v>
      </c>
      <c r="F553" s="17"/>
      <c r="G553" s="7">
        <v>844</v>
      </c>
      <c r="H553" s="12">
        <v>17</v>
      </c>
      <c r="I553" s="1">
        <v>63</v>
      </c>
      <c r="J553" s="1">
        <v>87</v>
      </c>
      <c r="K553" s="1">
        <v>84</v>
      </c>
      <c r="L553" s="1">
        <v>136</v>
      </c>
      <c r="M553" s="1">
        <v>56</v>
      </c>
      <c r="N553" s="1">
        <v>16</v>
      </c>
      <c r="O553" s="1">
        <v>78</v>
      </c>
      <c r="P553" s="1">
        <v>81</v>
      </c>
      <c r="Q553" s="1">
        <v>64</v>
      </c>
      <c r="R553" s="1">
        <v>105</v>
      </c>
      <c r="S553" s="1">
        <v>57</v>
      </c>
      <c r="T553" s="1">
        <v>0</v>
      </c>
      <c r="U553" s="1">
        <v>0</v>
      </c>
      <c r="V553" s="1">
        <v>0</v>
      </c>
      <c r="W553" s="1">
        <v>0</v>
      </c>
      <c r="X553" s="1">
        <v>0</v>
      </c>
      <c r="Y553" s="21">
        <v>0</v>
      </c>
    </row>
    <row r="554">
      <c r="D554" s="19"/>
      <c r="E554" s="18" t="s">
        <v>26</v>
      </c>
      <c r="F554" s="17"/>
      <c r="G554" s="11">
        <v>4</v>
      </c>
      <c r="H554" s="23">
        <v>1</v>
      </c>
      <c r="I554" s="3">
        <v>0</v>
      </c>
      <c r="J554" s="3">
        <v>0</v>
      </c>
      <c r="K554" s="3">
        <v>1</v>
      </c>
      <c r="L554" s="3">
        <v>0</v>
      </c>
      <c r="M554" s="3">
        <v>0</v>
      </c>
      <c r="N554" s="3">
        <v>0</v>
      </c>
      <c r="O554" s="3">
        <v>0</v>
      </c>
      <c r="P554" s="3">
        <v>0</v>
      </c>
      <c r="Q554" s="3">
        <v>1</v>
      </c>
      <c r="R554" s="3">
        <v>1</v>
      </c>
      <c r="S554" s="3">
        <v>0</v>
      </c>
      <c r="T554" s="3">
        <v>0</v>
      </c>
      <c r="U554" s="3">
        <v>0</v>
      </c>
      <c r="V554" s="3">
        <v>0</v>
      </c>
      <c r="W554" s="3">
        <v>0</v>
      </c>
      <c r="X554" s="3">
        <v>0</v>
      </c>
      <c r="Y554" s="24">
        <v>0</v>
      </c>
    </row>
    <row r="555">
      <c r="D555" s="19"/>
      <c r="E555" s="18" t="s">
        <v>70</v>
      </c>
      <c r="F555" s="17"/>
      <c r="G555" s="7">
        <v>245</v>
      </c>
      <c r="H555" s="12">
        <v>51</v>
      </c>
      <c r="I555" s="1">
        <v>30</v>
      </c>
      <c r="J555" s="1">
        <v>18</v>
      </c>
      <c r="K555" s="1">
        <v>14</v>
      </c>
      <c r="L555" s="1">
        <v>15</v>
      </c>
      <c r="M555" s="1">
        <v>8</v>
      </c>
      <c r="N555" s="1">
        <v>53</v>
      </c>
      <c r="O555" s="1">
        <v>28</v>
      </c>
      <c r="P555" s="1">
        <v>8</v>
      </c>
      <c r="Q555" s="1">
        <v>9</v>
      </c>
      <c r="R555" s="1">
        <v>6</v>
      </c>
      <c r="S555" s="1">
        <v>5</v>
      </c>
      <c r="T555" s="1">
        <v>0</v>
      </c>
      <c r="U555" s="1">
        <v>0</v>
      </c>
      <c r="V555" s="1">
        <v>0</v>
      </c>
      <c r="W555" s="1">
        <v>0</v>
      </c>
      <c r="X555" s="1">
        <v>0</v>
      </c>
      <c r="Y555" s="21">
        <v>0</v>
      </c>
    </row>
    <row r="556">
      <c r="D556" s="15" t="s">
        <v>71</v>
      </c>
      <c r="E556" s="14" t="s">
        <v>64</v>
      </c>
      <c r="F556" s="16"/>
      <c r="G556" s="33">
        <v>15</v>
      </c>
      <c r="H556" s="43">
        <v>0</v>
      </c>
      <c r="I556" s="9">
        <v>1</v>
      </c>
      <c r="J556" s="9">
        <v>2</v>
      </c>
      <c r="K556" s="9">
        <v>2</v>
      </c>
      <c r="L556" s="9">
        <v>2</v>
      </c>
      <c r="M556" s="9">
        <v>3</v>
      </c>
      <c r="N556" s="9">
        <v>1</v>
      </c>
      <c r="O556" s="9">
        <v>0</v>
      </c>
      <c r="P556" s="9">
        <v>0</v>
      </c>
      <c r="Q556" s="9">
        <v>1</v>
      </c>
      <c r="R556" s="9">
        <v>2</v>
      </c>
      <c r="S556" s="9">
        <v>1</v>
      </c>
      <c r="T556" s="9">
        <v>0</v>
      </c>
      <c r="U556" s="9">
        <v>0</v>
      </c>
      <c r="V556" s="9">
        <v>0</v>
      </c>
      <c r="W556" s="9">
        <v>0</v>
      </c>
      <c r="X556" s="9">
        <v>0</v>
      </c>
      <c r="Y556" s="44">
        <v>0</v>
      </c>
    </row>
    <row r="557">
      <c r="D557" s="19"/>
      <c r="E557" s="18" t="s">
        <v>65</v>
      </c>
      <c r="F557" s="17"/>
      <c r="G557" s="7">
        <v>58</v>
      </c>
      <c r="H557" s="12">
        <v>4</v>
      </c>
      <c r="I557" s="1">
        <v>10</v>
      </c>
      <c r="J557" s="1">
        <v>7</v>
      </c>
      <c r="K557" s="1">
        <v>7</v>
      </c>
      <c r="L557" s="1">
        <v>2</v>
      </c>
      <c r="M557" s="1">
        <v>7</v>
      </c>
      <c r="N557" s="1">
        <v>3</v>
      </c>
      <c r="O557" s="1">
        <v>3</v>
      </c>
      <c r="P557" s="1">
        <v>6</v>
      </c>
      <c r="Q557" s="1">
        <v>2</v>
      </c>
      <c r="R557" s="1">
        <v>4</v>
      </c>
      <c r="S557" s="1">
        <v>3</v>
      </c>
      <c r="T557" s="1">
        <v>0</v>
      </c>
      <c r="U557" s="1">
        <v>0</v>
      </c>
      <c r="V557" s="1">
        <v>0</v>
      </c>
      <c r="W557" s="1">
        <v>0</v>
      </c>
      <c r="X557" s="1">
        <v>0</v>
      </c>
      <c r="Y557" s="21">
        <v>0</v>
      </c>
    </row>
    <row r="558">
      <c r="D558" s="19"/>
      <c r="E558" s="18" t="s">
        <v>66</v>
      </c>
      <c r="F558" s="17"/>
      <c r="G558" s="7">
        <v>113</v>
      </c>
      <c r="H558" s="12">
        <v>8</v>
      </c>
      <c r="I558" s="1">
        <v>9</v>
      </c>
      <c r="J558" s="1">
        <v>12</v>
      </c>
      <c r="K558" s="1">
        <v>19</v>
      </c>
      <c r="L558" s="1">
        <v>24</v>
      </c>
      <c r="M558" s="1">
        <v>10</v>
      </c>
      <c r="N558" s="1">
        <v>3</v>
      </c>
      <c r="O558" s="1">
        <v>11</v>
      </c>
      <c r="P558" s="1">
        <v>5</v>
      </c>
      <c r="Q558" s="1">
        <v>3</v>
      </c>
      <c r="R558" s="1">
        <v>7</v>
      </c>
      <c r="S558" s="1">
        <v>2</v>
      </c>
      <c r="T558" s="1">
        <v>0</v>
      </c>
      <c r="U558" s="1">
        <v>0</v>
      </c>
      <c r="V558" s="1">
        <v>0</v>
      </c>
      <c r="W558" s="1">
        <v>0</v>
      </c>
      <c r="X558" s="1">
        <v>0</v>
      </c>
      <c r="Y558" s="21">
        <v>0</v>
      </c>
    </row>
    <row r="559">
      <c r="D559" s="19"/>
      <c r="E559" s="18" t="s">
        <v>67</v>
      </c>
      <c r="F559" s="17"/>
      <c r="G559" s="7">
        <v>837</v>
      </c>
      <c r="H559" s="12">
        <v>56</v>
      </c>
      <c r="I559" s="1">
        <v>69</v>
      </c>
      <c r="J559" s="1">
        <v>84</v>
      </c>
      <c r="K559" s="1">
        <v>70</v>
      </c>
      <c r="L559" s="1">
        <v>119</v>
      </c>
      <c r="M559" s="1">
        <v>41</v>
      </c>
      <c r="N559" s="1">
        <v>53</v>
      </c>
      <c r="O559" s="1">
        <v>72</v>
      </c>
      <c r="P559" s="1">
        <v>69</v>
      </c>
      <c r="Q559" s="1">
        <v>61</v>
      </c>
      <c r="R559" s="1">
        <v>90</v>
      </c>
      <c r="S559" s="1">
        <v>53</v>
      </c>
      <c r="T559" s="1">
        <v>0</v>
      </c>
      <c r="U559" s="1">
        <v>0</v>
      </c>
      <c r="V559" s="1">
        <v>0</v>
      </c>
      <c r="W559" s="1">
        <v>0</v>
      </c>
      <c r="X559" s="1">
        <v>0</v>
      </c>
      <c r="Y559" s="21">
        <v>0</v>
      </c>
    </row>
    <row r="560">
      <c r="D560" s="19"/>
      <c r="E560" s="18" t="s">
        <v>68</v>
      </c>
      <c r="F560" s="17"/>
      <c r="G560" s="7">
        <v>61</v>
      </c>
      <c r="H560" s="12">
        <v>1</v>
      </c>
      <c r="I560" s="1">
        <v>3</v>
      </c>
      <c r="J560" s="1">
        <v>0</v>
      </c>
      <c r="K560" s="1">
        <v>1</v>
      </c>
      <c r="L560" s="1">
        <v>2</v>
      </c>
      <c r="M560" s="1">
        <v>1</v>
      </c>
      <c r="N560" s="1">
        <v>9</v>
      </c>
      <c r="O560" s="1">
        <v>19</v>
      </c>
      <c r="P560" s="1">
        <v>9</v>
      </c>
      <c r="Q560" s="1">
        <v>7</v>
      </c>
      <c r="R560" s="1">
        <v>7</v>
      </c>
      <c r="S560" s="1">
        <v>2</v>
      </c>
      <c r="T560" s="1">
        <v>0</v>
      </c>
      <c r="U560" s="1">
        <v>0</v>
      </c>
      <c r="V560" s="1">
        <v>0</v>
      </c>
      <c r="W560" s="1">
        <v>0</v>
      </c>
      <c r="X560" s="1">
        <v>0</v>
      </c>
      <c r="Y560" s="21">
        <v>0</v>
      </c>
    </row>
    <row r="561">
      <c r="D561" s="19"/>
      <c r="E561" s="18" t="s">
        <v>72</v>
      </c>
      <c r="F561" s="17"/>
      <c r="G561" s="11">
        <v>5</v>
      </c>
      <c r="H561" s="23">
        <v>0</v>
      </c>
      <c r="I561" s="3">
        <v>1</v>
      </c>
      <c r="J561" s="3">
        <v>0</v>
      </c>
      <c r="K561" s="3">
        <v>0</v>
      </c>
      <c r="L561" s="3">
        <v>1</v>
      </c>
      <c r="M561" s="3">
        <v>1</v>
      </c>
      <c r="N561" s="3">
        <v>0</v>
      </c>
      <c r="O561" s="3">
        <v>1</v>
      </c>
      <c r="P561" s="3">
        <v>0</v>
      </c>
      <c r="Q561" s="3">
        <v>0</v>
      </c>
      <c r="R561" s="3">
        <v>0</v>
      </c>
      <c r="S561" s="3">
        <v>1</v>
      </c>
      <c r="T561" s="3">
        <v>0</v>
      </c>
      <c r="U561" s="3">
        <v>0</v>
      </c>
      <c r="V561" s="3">
        <v>0</v>
      </c>
      <c r="W561" s="3">
        <v>0</v>
      </c>
      <c r="X561" s="3">
        <v>0</v>
      </c>
      <c r="Y561" s="24">
        <v>0</v>
      </c>
    </row>
    <row r="562">
      <c r="D562" s="19"/>
      <c r="E562" s="18" t="s">
        <v>26</v>
      </c>
      <c r="F562" s="17"/>
      <c r="G562" s="11">
        <v>4</v>
      </c>
      <c r="H562" s="23">
        <v>0</v>
      </c>
      <c r="I562" s="3">
        <v>0</v>
      </c>
      <c r="J562" s="3">
        <v>0</v>
      </c>
      <c r="K562" s="3">
        <v>0</v>
      </c>
      <c r="L562" s="3">
        <v>1</v>
      </c>
      <c r="M562" s="3">
        <v>1</v>
      </c>
      <c r="N562" s="3">
        <v>0</v>
      </c>
      <c r="O562" s="3">
        <v>0</v>
      </c>
      <c r="P562" s="3">
        <v>0</v>
      </c>
      <c r="Q562" s="3">
        <v>0</v>
      </c>
      <c r="R562" s="3">
        <v>2</v>
      </c>
      <c r="S562" s="3">
        <v>0</v>
      </c>
      <c r="T562" s="3">
        <v>0</v>
      </c>
      <c r="U562" s="3">
        <v>0</v>
      </c>
      <c r="V562" s="3">
        <v>0</v>
      </c>
      <c r="W562" s="3">
        <v>0</v>
      </c>
      <c r="X562" s="3">
        <v>0</v>
      </c>
      <c r="Y562" s="24">
        <v>0</v>
      </c>
    </row>
    <row r="563">
      <c r="D563" s="19"/>
      <c r="E563" s="18" t="s">
        <v>73</v>
      </c>
      <c r="F563" s="17"/>
      <c r="G563" s="7">
        <v>1084</v>
      </c>
      <c r="H563" s="12">
        <v>69</v>
      </c>
      <c r="I563" s="1">
        <v>92</v>
      </c>
      <c r="J563" s="1">
        <v>105</v>
      </c>
      <c r="K563" s="1">
        <v>99</v>
      </c>
      <c r="L563" s="1">
        <v>149</v>
      </c>
      <c r="M563" s="1">
        <v>62</v>
      </c>
      <c r="N563" s="1">
        <v>69</v>
      </c>
      <c r="O563" s="1">
        <v>105</v>
      </c>
      <c r="P563" s="1">
        <v>89</v>
      </c>
      <c r="Q563" s="1">
        <v>74</v>
      </c>
      <c r="R563" s="1">
        <v>110</v>
      </c>
      <c r="S563" s="1">
        <v>61</v>
      </c>
      <c r="T563" s="1">
        <v>0</v>
      </c>
      <c r="U563" s="1">
        <v>0</v>
      </c>
      <c r="V563" s="1">
        <v>0</v>
      </c>
      <c r="W563" s="1">
        <v>0</v>
      </c>
      <c r="X563" s="1">
        <v>0</v>
      </c>
      <c r="Y563" s="21">
        <v>0</v>
      </c>
    </row>
    <row r="564">
      <c r="D564" s="15" t="s">
        <v>74</v>
      </c>
      <c r="E564" s="14" t="s">
        <v>75</v>
      </c>
      <c r="F564" s="16"/>
      <c r="G564" s="26">
        <v>315</v>
      </c>
      <c r="H564" s="37">
        <v>14</v>
      </c>
      <c r="I564" s="6">
        <v>27</v>
      </c>
      <c r="J564" s="6">
        <v>26</v>
      </c>
      <c r="K564" s="6">
        <v>28</v>
      </c>
      <c r="L564" s="6">
        <v>37</v>
      </c>
      <c r="M564" s="6">
        <v>19</v>
      </c>
      <c r="N564" s="6">
        <v>15</v>
      </c>
      <c r="O564" s="6">
        <v>38</v>
      </c>
      <c r="P564" s="6">
        <v>34</v>
      </c>
      <c r="Q564" s="6">
        <v>17</v>
      </c>
      <c r="R564" s="6">
        <v>43</v>
      </c>
      <c r="S564" s="6">
        <v>17</v>
      </c>
      <c r="T564" s="6">
        <v>0</v>
      </c>
      <c r="U564" s="6">
        <v>0</v>
      </c>
      <c r="V564" s="6">
        <v>0</v>
      </c>
      <c r="W564" s="6">
        <v>0</v>
      </c>
      <c r="X564" s="6">
        <v>0</v>
      </c>
      <c r="Y564" s="39">
        <v>0</v>
      </c>
    </row>
    <row r="565">
      <c r="D565" s="19"/>
      <c r="E565" s="18" t="s">
        <v>76</v>
      </c>
      <c r="F565" s="17"/>
      <c r="G565" s="7">
        <v>78</v>
      </c>
      <c r="H565" s="12">
        <v>4</v>
      </c>
      <c r="I565" s="1">
        <v>7</v>
      </c>
      <c r="J565" s="1">
        <v>5</v>
      </c>
      <c r="K565" s="1">
        <v>3</v>
      </c>
      <c r="L565" s="1">
        <v>13</v>
      </c>
      <c r="M565" s="1">
        <v>5</v>
      </c>
      <c r="N565" s="1">
        <v>4</v>
      </c>
      <c r="O565" s="1">
        <v>7</v>
      </c>
      <c r="P565" s="1">
        <v>10</v>
      </c>
      <c r="Q565" s="1">
        <v>5</v>
      </c>
      <c r="R565" s="1">
        <v>12</v>
      </c>
      <c r="S565" s="1">
        <v>3</v>
      </c>
      <c r="T565" s="1">
        <v>0</v>
      </c>
      <c r="U565" s="1">
        <v>0</v>
      </c>
      <c r="V565" s="1">
        <v>0</v>
      </c>
      <c r="W565" s="1">
        <v>0</v>
      </c>
      <c r="X565" s="1">
        <v>0</v>
      </c>
      <c r="Y565" s="21">
        <v>0</v>
      </c>
    </row>
    <row r="566">
      <c r="D566" s="19"/>
      <c r="E566" s="18" t="s">
        <v>77</v>
      </c>
      <c r="F566" s="17"/>
      <c r="G566" s="7">
        <v>297</v>
      </c>
      <c r="H566" s="12">
        <v>18</v>
      </c>
      <c r="I566" s="1">
        <v>28</v>
      </c>
      <c r="J566" s="1">
        <v>29</v>
      </c>
      <c r="K566" s="1">
        <v>29</v>
      </c>
      <c r="L566" s="1">
        <v>33</v>
      </c>
      <c r="M566" s="1">
        <v>27</v>
      </c>
      <c r="N566" s="1">
        <v>22</v>
      </c>
      <c r="O566" s="1">
        <v>34</v>
      </c>
      <c r="P566" s="1">
        <v>22</v>
      </c>
      <c r="Q566" s="1">
        <v>19</v>
      </c>
      <c r="R566" s="1">
        <v>24</v>
      </c>
      <c r="S566" s="1">
        <v>12</v>
      </c>
      <c r="T566" s="1">
        <v>0</v>
      </c>
      <c r="U566" s="1">
        <v>0</v>
      </c>
      <c r="V566" s="1">
        <v>0</v>
      </c>
      <c r="W566" s="1">
        <v>0</v>
      </c>
      <c r="X566" s="1">
        <v>0</v>
      </c>
      <c r="Y566" s="21">
        <v>0</v>
      </c>
    </row>
    <row r="567">
      <c r="D567" s="19"/>
      <c r="E567" s="18" t="s">
        <v>78</v>
      </c>
      <c r="F567" s="17"/>
      <c r="G567" s="11">
        <v>12</v>
      </c>
      <c r="H567" s="23">
        <v>1</v>
      </c>
      <c r="I567" s="3">
        <v>1</v>
      </c>
      <c r="J567" s="3">
        <v>2</v>
      </c>
      <c r="K567" s="3">
        <v>0</v>
      </c>
      <c r="L567" s="3">
        <v>1</v>
      </c>
      <c r="M567" s="3">
        <v>2</v>
      </c>
      <c r="N567" s="3">
        <v>1</v>
      </c>
      <c r="O567" s="3">
        <v>2</v>
      </c>
      <c r="P567" s="3">
        <v>0</v>
      </c>
      <c r="Q567" s="3">
        <v>0</v>
      </c>
      <c r="R567" s="3">
        <v>2</v>
      </c>
      <c r="S567" s="3">
        <v>0</v>
      </c>
      <c r="T567" s="3">
        <v>0</v>
      </c>
      <c r="U567" s="3">
        <v>0</v>
      </c>
      <c r="V567" s="3">
        <v>0</v>
      </c>
      <c r="W567" s="3">
        <v>0</v>
      </c>
      <c r="X567" s="3">
        <v>0</v>
      </c>
      <c r="Y567" s="24">
        <v>0</v>
      </c>
    </row>
    <row r="568">
      <c r="D568" s="19"/>
      <c r="E568" s="18" t="s">
        <v>79</v>
      </c>
      <c r="F568" s="17"/>
      <c r="G568" s="7">
        <v>116</v>
      </c>
      <c r="H568" s="12">
        <v>8</v>
      </c>
      <c r="I568" s="1">
        <v>6</v>
      </c>
      <c r="J568" s="1">
        <v>9</v>
      </c>
      <c r="K568" s="1">
        <v>7</v>
      </c>
      <c r="L568" s="1">
        <v>11</v>
      </c>
      <c r="M568" s="1">
        <v>6</v>
      </c>
      <c r="N568" s="1">
        <v>9</v>
      </c>
      <c r="O568" s="1">
        <v>13</v>
      </c>
      <c r="P568" s="1">
        <v>14</v>
      </c>
      <c r="Q568" s="1">
        <v>7</v>
      </c>
      <c r="R568" s="1">
        <v>20</v>
      </c>
      <c r="S568" s="1">
        <v>6</v>
      </c>
      <c r="T568" s="1">
        <v>0</v>
      </c>
      <c r="U568" s="1">
        <v>0</v>
      </c>
      <c r="V568" s="1">
        <v>0</v>
      </c>
      <c r="W568" s="1">
        <v>0</v>
      </c>
      <c r="X568" s="1">
        <v>0</v>
      </c>
      <c r="Y568" s="21">
        <v>0</v>
      </c>
    </row>
    <row r="569">
      <c r="D569" s="19"/>
      <c r="E569" s="18" t="s">
        <v>80</v>
      </c>
      <c r="F569" s="17"/>
      <c r="G569" s="7">
        <v>175</v>
      </c>
      <c r="H569" s="12">
        <v>11</v>
      </c>
      <c r="I569" s="1">
        <v>11</v>
      </c>
      <c r="J569" s="1">
        <v>15</v>
      </c>
      <c r="K569" s="1">
        <v>16</v>
      </c>
      <c r="L569" s="1">
        <v>20</v>
      </c>
      <c r="M569" s="1">
        <v>14</v>
      </c>
      <c r="N569" s="1">
        <v>15</v>
      </c>
      <c r="O569" s="1">
        <v>17</v>
      </c>
      <c r="P569" s="1">
        <v>18</v>
      </c>
      <c r="Q569" s="1">
        <v>12</v>
      </c>
      <c r="R569" s="1">
        <v>20</v>
      </c>
      <c r="S569" s="1">
        <v>6</v>
      </c>
      <c r="T569" s="1">
        <v>0</v>
      </c>
      <c r="U569" s="1">
        <v>0</v>
      </c>
      <c r="V569" s="1">
        <v>0</v>
      </c>
      <c r="W569" s="1">
        <v>0</v>
      </c>
      <c r="X569" s="1">
        <v>0</v>
      </c>
      <c r="Y569" s="21">
        <v>0</v>
      </c>
    </row>
    <row r="570">
      <c r="D570" s="19"/>
      <c r="E570" s="18" t="s">
        <v>81</v>
      </c>
      <c r="F570" s="17"/>
      <c r="G570" s="7">
        <v>908</v>
      </c>
      <c r="H570" s="12">
        <v>58</v>
      </c>
      <c r="I570" s="1">
        <v>81</v>
      </c>
      <c r="J570" s="1">
        <v>88</v>
      </c>
      <c r="K570" s="1">
        <v>84</v>
      </c>
      <c r="L570" s="1">
        <v>126</v>
      </c>
      <c r="M570" s="1">
        <v>55</v>
      </c>
      <c r="N570" s="1">
        <v>53</v>
      </c>
      <c r="O570" s="1">
        <v>84</v>
      </c>
      <c r="P570" s="1">
        <v>74</v>
      </c>
      <c r="Q570" s="1">
        <v>63</v>
      </c>
      <c r="R570" s="1">
        <v>92</v>
      </c>
      <c r="S570" s="1">
        <v>50</v>
      </c>
      <c r="T570" s="1">
        <v>0</v>
      </c>
      <c r="U570" s="1">
        <v>0</v>
      </c>
      <c r="V570" s="1">
        <v>0</v>
      </c>
      <c r="W570" s="1">
        <v>0</v>
      </c>
      <c r="X570" s="1">
        <v>0</v>
      </c>
      <c r="Y570" s="21">
        <v>0</v>
      </c>
    </row>
    <row r="571">
      <c r="D571" s="19"/>
      <c r="E571" s="18" t="s">
        <v>41</v>
      </c>
      <c r="F571" s="17"/>
      <c r="G571" s="11">
        <v>26</v>
      </c>
      <c r="H571" s="23">
        <v>0</v>
      </c>
      <c r="I571" s="3">
        <v>3</v>
      </c>
      <c r="J571" s="3">
        <v>4</v>
      </c>
      <c r="K571" s="3">
        <v>0</v>
      </c>
      <c r="L571" s="3">
        <v>3</v>
      </c>
      <c r="M571" s="3">
        <v>0</v>
      </c>
      <c r="N571" s="3">
        <v>4</v>
      </c>
      <c r="O571" s="3">
        <v>5</v>
      </c>
      <c r="P571" s="3">
        <v>2</v>
      </c>
      <c r="Q571" s="3">
        <v>0</v>
      </c>
      <c r="R571" s="3">
        <v>3</v>
      </c>
      <c r="S571" s="3">
        <v>2</v>
      </c>
      <c r="T571" s="3">
        <v>0</v>
      </c>
      <c r="U571" s="3">
        <v>0</v>
      </c>
      <c r="V571" s="3">
        <v>0</v>
      </c>
      <c r="W571" s="3">
        <v>0</v>
      </c>
      <c r="X571" s="3">
        <v>0</v>
      </c>
      <c r="Y571" s="24">
        <v>0</v>
      </c>
    </row>
    <row r="572">
      <c r="D572" s="19"/>
      <c r="E572" s="18" t="s">
        <v>82</v>
      </c>
      <c r="F572" s="17"/>
      <c r="G572" s="7">
        <v>96</v>
      </c>
      <c r="H572" s="12">
        <v>9</v>
      </c>
      <c r="I572" s="1">
        <v>6</v>
      </c>
      <c r="J572" s="1">
        <v>5</v>
      </c>
      <c r="K572" s="1">
        <v>9</v>
      </c>
      <c r="L572" s="1">
        <v>12</v>
      </c>
      <c r="M572" s="1">
        <v>6</v>
      </c>
      <c r="N572" s="1">
        <v>9</v>
      </c>
      <c r="O572" s="1">
        <v>11</v>
      </c>
      <c r="P572" s="1">
        <v>7</v>
      </c>
      <c r="Q572" s="1">
        <v>6</v>
      </c>
      <c r="R572" s="1">
        <v>10</v>
      </c>
      <c r="S572" s="1">
        <v>6</v>
      </c>
      <c r="T572" s="1">
        <v>0</v>
      </c>
      <c r="U572" s="1">
        <v>0</v>
      </c>
      <c r="V572" s="1">
        <v>0</v>
      </c>
      <c r="W572" s="1">
        <v>0</v>
      </c>
      <c r="X572" s="1">
        <v>0</v>
      </c>
      <c r="Y572" s="21">
        <v>0</v>
      </c>
    </row>
    <row r="573">
      <c r="D573" s="19"/>
      <c r="E573" s="18" t="s">
        <v>26</v>
      </c>
      <c r="F573" s="17"/>
      <c r="G573" s="11">
        <v>0</v>
      </c>
      <c r="H573" s="23">
        <v>0</v>
      </c>
      <c r="I573" s="3">
        <v>0</v>
      </c>
      <c r="J573" s="3">
        <v>0</v>
      </c>
      <c r="K573" s="3">
        <v>0</v>
      </c>
      <c r="L573" s="3">
        <v>0</v>
      </c>
      <c r="M573" s="3">
        <v>0</v>
      </c>
      <c r="N573" s="3">
        <v>0</v>
      </c>
      <c r="O573" s="3">
        <v>0</v>
      </c>
      <c r="P573" s="3">
        <v>0</v>
      </c>
      <c r="Q573" s="3">
        <v>0</v>
      </c>
      <c r="R573" s="3">
        <v>0</v>
      </c>
      <c r="S573" s="3">
        <v>0</v>
      </c>
      <c r="T573" s="3">
        <v>0</v>
      </c>
      <c r="U573" s="3">
        <v>0</v>
      </c>
      <c r="V573" s="3">
        <v>0</v>
      </c>
      <c r="W573" s="3">
        <v>0</v>
      </c>
      <c r="X573" s="3">
        <v>0</v>
      </c>
      <c r="Y573" s="24">
        <v>0</v>
      </c>
    </row>
    <row r="574">
      <c r="D574" s="19"/>
      <c r="E574" s="18" t="s">
        <v>83</v>
      </c>
      <c r="F574" s="17"/>
      <c r="G574" s="7">
        <v>997</v>
      </c>
      <c r="H574" s="12">
        <v>60</v>
      </c>
      <c r="I574" s="1">
        <v>87</v>
      </c>
      <c r="J574" s="1">
        <v>100</v>
      </c>
      <c r="K574" s="1">
        <v>90</v>
      </c>
      <c r="L574" s="1">
        <v>139</v>
      </c>
      <c r="M574" s="1">
        <v>58</v>
      </c>
      <c r="N574" s="1">
        <v>60</v>
      </c>
      <c r="O574" s="1">
        <v>95</v>
      </c>
      <c r="P574" s="1">
        <v>82</v>
      </c>
      <c r="Q574" s="1">
        <v>68</v>
      </c>
      <c r="R574" s="1">
        <v>102</v>
      </c>
      <c r="S574" s="1">
        <v>56</v>
      </c>
      <c r="T574" s="1">
        <v>0</v>
      </c>
      <c r="U574" s="1">
        <v>0</v>
      </c>
      <c r="V574" s="1">
        <v>0</v>
      </c>
      <c r="W574" s="1">
        <v>0</v>
      </c>
      <c r="X574" s="1">
        <v>0</v>
      </c>
      <c r="Y574" s="21">
        <v>0</v>
      </c>
    </row>
    <row r="575">
      <c r="D575" s="15" t="s">
        <v>84</v>
      </c>
      <c r="E575" s="14" t="s">
        <v>85</v>
      </c>
      <c r="F575" s="16"/>
      <c r="G575" s="26">
        <v>394</v>
      </c>
      <c r="H575" s="37">
        <v>31</v>
      </c>
      <c r="I575" s="6">
        <v>36</v>
      </c>
      <c r="J575" s="6">
        <v>56</v>
      </c>
      <c r="K575" s="6">
        <v>44</v>
      </c>
      <c r="L575" s="6">
        <v>63</v>
      </c>
      <c r="M575" s="6">
        <v>23</v>
      </c>
      <c r="N575" s="6">
        <v>20</v>
      </c>
      <c r="O575" s="6">
        <v>37</v>
      </c>
      <c r="P575" s="6">
        <v>23</v>
      </c>
      <c r="Q575" s="6">
        <v>22</v>
      </c>
      <c r="R575" s="6">
        <v>29</v>
      </c>
      <c r="S575" s="6">
        <v>10</v>
      </c>
      <c r="T575" s="6">
        <v>0</v>
      </c>
      <c r="U575" s="6">
        <v>0</v>
      </c>
      <c r="V575" s="6">
        <v>0</v>
      </c>
      <c r="W575" s="6">
        <v>0</v>
      </c>
      <c r="X575" s="6">
        <v>0</v>
      </c>
      <c r="Y575" s="39">
        <v>0</v>
      </c>
    </row>
    <row r="576">
      <c r="D576" s="19"/>
      <c r="E576" s="18" t="s">
        <v>86</v>
      </c>
      <c r="F576" s="17"/>
      <c r="G576" s="7">
        <v>401</v>
      </c>
      <c r="H576" s="12">
        <v>23</v>
      </c>
      <c r="I576" s="1">
        <v>35</v>
      </c>
      <c r="J576" s="1">
        <v>31</v>
      </c>
      <c r="K576" s="1">
        <v>34</v>
      </c>
      <c r="L576" s="1">
        <v>54</v>
      </c>
      <c r="M576" s="1">
        <v>27</v>
      </c>
      <c r="N576" s="1">
        <v>24</v>
      </c>
      <c r="O576" s="1">
        <v>35</v>
      </c>
      <c r="P576" s="1">
        <v>30</v>
      </c>
      <c r="Q576" s="1">
        <v>31</v>
      </c>
      <c r="R576" s="1">
        <v>49</v>
      </c>
      <c r="S576" s="1">
        <v>28</v>
      </c>
      <c r="T576" s="1">
        <v>0</v>
      </c>
      <c r="U576" s="1">
        <v>0</v>
      </c>
      <c r="V576" s="1">
        <v>0</v>
      </c>
      <c r="W576" s="1">
        <v>0</v>
      </c>
      <c r="X576" s="1">
        <v>0</v>
      </c>
      <c r="Y576" s="21">
        <v>0</v>
      </c>
    </row>
    <row r="577">
      <c r="D577" s="19"/>
      <c r="E577" s="18" t="s">
        <v>87</v>
      </c>
      <c r="F577" s="17"/>
      <c r="G577" s="7">
        <v>247</v>
      </c>
      <c r="H577" s="12">
        <v>11</v>
      </c>
      <c r="I577" s="1">
        <v>22</v>
      </c>
      <c r="J577" s="1">
        <v>17</v>
      </c>
      <c r="K577" s="1">
        <v>17</v>
      </c>
      <c r="L577" s="1">
        <v>23</v>
      </c>
      <c r="M577" s="1">
        <v>11</v>
      </c>
      <c r="N577" s="1">
        <v>21</v>
      </c>
      <c r="O577" s="1">
        <v>29</v>
      </c>
      <c r="P577" s="1">
        <v>28</v>
      </c>
      <c r="Q577" s="1">
        <v>19</v>
      </c>
      <c r="R577" s="1">
        <v>31</v>
      </c>
      <c r="S577" s="1">
        <v>18</v>
      </c>
      <c r="T577" s="1">
        <v>0</v>
      </c>
      <c r="U577" s="1">
        <v>0</v>
      </c>
      <c r="V577" s="1">
        <v>0</v>
      </c>
      <c r="W577" s="1">
        <v>0</v>
      </c>
      <c r="X577" s="1">
        <v>0</v>
      </c>
      <c r="Y577" s="21">
        <v>0</v>
      </c>
    </row>
    <row r="578">
      <c r="D578" s="19"/>
      <c r="E578" s="18" t="s">
        <v>88</v>
      </c>
      <c r="F578" s="17"/>
      <c r="G578" s="11">
        <v>46</v>
      </c>
      <c r="H578" s="23">
        <v>4</v>
      </c>
      <c r="I578" s="3">
        <v>0</v>
      </c>
      <c r="J578" s="3">
        <v>1</v>
      </c>
      <c r="K578" s="3">
        <v>2</v>
      </c>
      <c r="L578" s="3">
        <v>10</v>
      </c>
      <c r="M578" s="3">
        <v>2</v>
      </c>
      <c r="N578" s="3">
        <v>3</v>
      </c>
      <c r="O578" s="3">
        <v>5</v>
      </c>
      <c r="P578" s="3">
        <v>8</v>
      </c>
      <c r="Q578" s="3">
        <v>2</v>
      </c>
      <c r="R578" s="3">
        <v>3</v>
      </c>
      <c r="S578" s="3">
        <v>6</v>
      </c>
      <c r="T578" s="3">
        <v>0</v>
      </c>
      <c r="U578" s="3">
        <v>0</v>
      </c>
      <c r="V578" s="3">
        <v>0</v>
      </c>
      <c r="W578" s="3">
        <v>0</v>
      </c>
      <c r="X578" s="3">
        <v>0</v>
      </c>
      <c r="Y578" s="24">
        <v>0</v>
      </c>
    </row>
    <row r="579">
      <c r="D579" s="19"/>
      <c r="E579" s="18" t="s">
        <v>89</v>
      </c>
      <c r="F579" s="17"/>
      <c r="G579" s="11">
        <v>5</v>
      </c>
      <c r="H579" s="23">
        <v>0</v>
      </c>
      <c r="I579" s="3">
        <v>0</v>
      </c>
      <c r="J579" s="3">
        <v>0</v>
      </c>
      <c r="K579" s="3">
        <v>2</v>
      </c>
      <c r="L579" s="3">
        <v>1</v>
      </c>
      <c r="M579" s="3">
        <v>1</v>
      </c>
      <c r="N579" s="3">
        <v>1</v>
      </c>
      <c r="O579" s="3">
        <v>0</v>
      </c>
      <c r="P579" s="3">
        <v>0</v>
      </c>
      <c r="Q579" s="3">
        <v>0</v>
      </c>
      <c r="R579" s="3">
        <v>0</v>
      </c>
      <c r="S579" s="3">
        <v>0</v>
      </c>
      <c r="T579" s="3">
        <v>0</v>
      </c>
      <c r="U579" s="3">
        <v>0</v>
      </c>
      <c r="V579" s="3">
        <v>0</v>
      </c>
      <c r="W579" s="3">
        <v>0</v>
      </c>
      <c r="X579" s="3">
        <v>0</v>
      </c>
      <c r="Y579" s="24">
        <v>0</v>
      </c>
    </row>
    <row r="580">
      <c r="D580" s="19"/>
      <c r="E580" s="18" t="s">
        <v>26</v>
      </c>
      <c r="F580" s="17"/>
      <c r="G580" s="11">
        <v>0</v>
      </c>
      <c r="H580" s="23">
        <v>0</v>
      </c>
      <c r="I580" s="3">
        <v>0</v>
      </c>
      <c r="J580" s="3">
        <v>0</v>
      </c>
      <c r="K580" s="3">
        <v>0</v>
      </c>
      <c r="L580" s="3">
        <v>0</v>
      </c>
      <c r="M580" s="3">
        <v>0</v>
      </c>
      <c r="N580" s="3">
        <v>0</v>
      </c>
      <c r="O580" s="3">
        <v>0</v>
      </c>
      <c r="P580" s="3">
        <v>0</v>
      </c>
      <c r="Q580" s="3">
        <v>0</v>
      </c>
      <c r="R580" s="3">
        <v>0</v>
      </c>
      <c r="S580" s="3">
        <v>0</v>
      </c>
      <c r="T580" s="3">
        <v>0</v>
      </c>
      <c r="U580" s="3">
        <v>0</v>
      </c>
      <c r="V580" s="3">
        <v>0</v>
      </c>
      <c r="W580" s="3">
        <v>0</v>
      </c>
      <c r="X580" s="3">
        <v>0</v>
      </c>
      <c r="Y580" s="24">
        <v>0</v>
      </c>
    </row>
    <row r="581">
      <c r="D581" s="19"/>
      <c r="E581" s="18" t="s">
        <v>90</v>
      </c>
      <c r="F581" s="17"/>
      <c r="G581" s="7">
        <v>795</v>
      </c>
      <c r="H581" s="12">
        <v>54</v>
      </c>
      <c r="I581" s="1">
        <v>71</v>
      </c>
      <c r="J581" s="1">
        <v>87</v>
      </c>
      <c r="K581" s="1">
        <v>78</v>
      </c>
      <c r="L581" s="1">
        <v>117</v>
      </c>
      <c r="M581" s="1">
        <v>50</v>
      </c>
      <c r="N581" s="1">
        <v>44</v>
      </c>
      <c r="O581" s="1">
        <v>72</v>
      </c>
      <c r="P581" s="1">
        <v>53</v>
      </c>
      <c r="Q581" s="1">
        <v>53</v>
      </c>
      <c r="R581" s="1">
        <v>78</v>
      </c>
      <c r="S581" s="1">
        <v>38</v>
      </c>
      <c r="T581" s="1">
        <v>0</v>
      </c>
      <c r="U581" s="1">
        <v>0</v>
      </c>
      <c r="V581" s="1">
        <v>0</v>
      </c>
      <c r="W581" s="1">
        <v>0</v>
      </c>
      <c r="X581" s="1">
        <v>0</v>
      </c>
      <c r="Y581" s="21">
        <v>0</v>
      </c>
    </row>
    <row r="582">
      <c r="D582" s="19"/>
      <c r="E582" s="18" t="s">
        <v>91</v>
      </c>
      <c r="F582" s="17"/>
      <c r="G582" s="7">
        <v>298</v>
      </c>
      <c r="H582" s="12">
        <v>15</v>
      </c>
      <c r="I582" s="1">
        <v>22</v>
      </c>
      <c r="J582" s="1">
        <v>18</v>
      </c>
      <c r="K582" s="1">
        <v>21</v>
      </c>
      <c r="L582" s="1">
        <v>34</v>
      </c>
      <c r="M582" s="1">
        <v>14</v>
      </c>
      <c r="N582" s="1">
        <v>25</v>
      </c>
      <c r="O582" s="1">
        <v>34</v>
      </c>
      <c r="P582" s="1">
        <v>36</v>
      </c>
      <c r="Q582" s="1">
        <v>21</v>
      </c>
      <c r="R582" s="1">
        <v>34</v>
      </c>
      <c r="S582" s="1">
        <v>24</v>
      </c>
      <c r="T582" s="1">
        <v>0</v>
      </c>
      <c r="U582" s="1">
        <v>0</v>
      </c>
      <c r="V582" s="1">
        <v>0</v>
      </c>
      <c r="W582" s="1">
        <v>0</v>
      </c>
      <c r="X582" s="1">
        <v>0</v>
      </c>
      <c r="Y582" s="21">
        <v>0</v>
      </c>
    </row>
    <row r="583">
      <c r="D583" s="15" t="s">
        <v>92</v>
      </c>
      <c r="E583" s="14" t="s">
        <v>93</v>
      </c>
      <c r="F583" s="16"/>
      <c r="G583" s="33">
        <v>46</v>
      </c>
      <c r="H583" s="43">
        <v>1</v>
      </c>
      <c r="I583" s="9">
        <v>5</v>
      </c>
      <c r="J583" s="9">
        <v>10</v>
      </c>
      <c r="K583" s="9">
        <v>3</v>
      </c>
      <c r="L583" s="9">
        <v>8</v>
      </c>
      <c r="M583" s="9">
        <v>2</v>
      </c>
      <c r="N583" s="9">
        <v>4</v>
      </c>
      <c r="O583" s="9">
        <v>2</v>
      </c>
      <c r="P583" s="9">
        <v>6</v>
      </c>
      <c r="Q583" s="9">
        <v>4</v>
      </c>
      <c r="R583" s="9">
        <v>0</v>
      </c>
      <c r="S583" s="9">
        <v>1</v>
      </c>
      <c r="T583" s="9">
        <v>0</v>
      </c>
      <c r="U583" s="9">
        <v>0</v>
      </c>
      <c r="V583" s="9">
        <v>0</v>
      </c>
      <c r="W583" s="9">
        <v>0</v>
      </c>
      <c r="X583" s="9">
        <v>0</v>
      </c>
      <c r="Y583" s="44">
        <v>0</v>
      </c>
    </row>
    <row r="584">
      <c r="D584" s="19"/>
      <c r="E584" s="18" t="s">
        <v>94</v>
      </c>
      <c r="F584" s="17"/>
      <c r="G584" s="7">
        <v>189</v>
      </c>
      <c r="H584" s="12">
        <v>8</v>
      </c>
      <c r="I584" s="1">
        <v>14</v>
      </c>
      <c r="J584" s="1">
        <v>16</v>
      </c>
      <c r="K584" s="1">
        <v>22</v>
      </c>
      <c r="L584" s="1">
        <v>33</v>
      </c>
      <c r="M584" s="1">
        <v>8</v>
      </c>
      <c r="N584" s="1">
        <v>9</v>
      </c>
      <c r="O584" s="1">
        <v>15</v>
      </c>
      <c r="P584" s="1">
        <v>16</v>
      </c>
      <c r="Q584" s="1">
        <v>12</v>
      </c>
      <c r="R584" s="1">
        <v>24</v>
      </c>
      <c r="S584" s="1">
        <v>12</v>
      </c>
      <c r="T584" s="1">
        <v>0</v>
      </c>
      <c r="U584" s="1">
        <v>0</v>
      </c>
      <c r="V584" s="1">
        <v>0</v>
      </c>
      <c r="W584" s="1">
        <v>0</v>
      </c>
      <c r="X584" s="1">
        <v>0</v>
      </c>
      <c r="Y584" s="21">
        <v>0</v>
      </c>
    </row>
    <row r="585">
      <c r="D585" s="19"/>
      <c r="E585" s="18" t="s">
        <v>95</v>
      </c>
      <c r="F585" s="17"/>
      <c r="G585" s="7">
        <v>69</v>
      </c>
      <c r="H585" s="12">
        <v>4</v>
      </c>
      <c r="I585" s="1">
        <v>11</v>
      </c>
      <c r="J585" s="1">
        <v>10</v>
      </c>
      <c r="K585" s="1">
        <v>6</v>
      </c>
      <c r="L585" s="1">
        <v>11</v>
      </c>
      <c r="M585" s="1">
        <v>3</v>
      </c>
      <c r="N585" s="1">
        <v>3</v>
      </c>
      <c r="O585" s="1">
        <v>7</v>
      </c>
      <c r="P585" s="1">
        <v>6</v>
      </c>
      <c r="Q585" s="1">
        <v>2</v>
      </c>
      <c r="R585" s="1">
        <v>4</v>
      </c>
      <c r="S585" s="1">
        <v>2</v>
      </c>
      <c r="T585" s="1">
        <v>0</v>
      </c>
      <c r="U585" s="1">
        <v>0</v>
      </c>
      <c r="V585" s="1">
        <v>0</v>
      </c>
      <c r="W585" s="1">
        <v>0</v>
      </c>
      <c r="X585" s="1">
        <v>0</v>
      </c>
      <c r="Y585" s="21">
        <v>0</v>
      </c>
    </row>
    <row r="586">
      <c r="D586" s="19"/>
      <c r="E586" s="18" t="s">
        <v>96</v>
      </c>
      <c r="F586" s="17"/>
      <c r="G586" s="11">
        <v>21</v>
      </c>
      <c r="H586" s="23">
        <v>4</v>
      </c>
      <c r="I586" s="3">
        <v>5</v>
      </c>
      <c r="J586" s="3">
        <v>4</v>
      </c>
      <c r="K586" s="3">
        <v>1</v>
      </c>
      <c r="L586" s="3">
        <v>1</v>
      </c>
      <c r="M586" s="3">
        <v>0</v>
      </c>
      <c r="N586" s="3">
        <v>0</v>
      </c>
      <c r="O586" s="3">
        <v>1</v>
      </c>
      <c r="P586" s="3">
        <v>3</v>
      </c>
      <c r="Q586" s="3">
        <v>2</v>
      </c>
      <c r="R586" s="3">
        <v>0</v>
      </c>
      <c r="S586" s="3">
        <v>0</v>
      </c>
      <c r="T586" s="3">
        <v>0</v>
      </c>
      <c r="U586" s="3">
        <v>0</v>
      </c>
      <c r="V586" s="3">
        <v>0</v>
      </c>
      <c r="W586" s="3">
        <v>0</v>
      </c>
      <c r="X586" s="3">
        <v>0</v>
      </c>
      <c r="Y586" s="24">
        <v>0</v>
      </c>
    </row>
    <row r="587">
      <c r="D587" s="19"/>
      <c r="E587" s="18" t="s">
        <v>97</v>
      </c>
      <c r="F587" s="17"/>
      <c r="G587" s="11">
        <v>40</v>
      </c>
      <c r="H587" s="23">
        <v>4</v>
      </c>
      <c r="I587" s="3">
        <v>5</v>
      </c>
      <c r="J587" s="3">
        <v>6</v>
      </c>
      <c r="K587" s="3">
        <v>3</v>
      </c>
      <c r="L587" s="3">
        <v>7</v>
      </c>
      <c r="M587" s="3">
        <v>3</v>
      </c>
      <c r="N587" s="3">
        <v>2</v>
      </c>
      <c r="O587" s="3">
        <v>1</v>
      </c>
      <c r="P587" s="3">
        <v>2</v>
      </c>
      <c r="Q587" s="3">
        <v>2</v>
      </c>
      <c r="R587" s="3">
        <v>5</v>
      </c>
      <c r="S587" s="3">
        <v>0</v>
      </c>
      <c r="T587" s="3">
        <v>0</v>
      </c>
      <c r="U587" s="3">
        <v>0</v>
      </c>
      <c r="V587" s="3">
        <v>0</v>
      </c>
      <c r="W587" s="3">
        <v>0</v>
      </c>
      <c r="X587" s="3">
        <v>0</v>
      </c>
      <c r="Y587" s="24">
        <v>0</v>
      </c>
    </row>
    <row r="588">
      <c r="D588" s="19"/>
      <c r="E588" s="18" t="s">
        <v>98</v>
      </c>
      <c r="F588" s="17"/>
      <c r="G588" s="7">
        <v>62</v>
      </c>
      <c r="H588" s="12">
        <v>3</v>
      </c>
      <c r="I588" s="1">
        <v>6</v>
      </c>
      <c r="J588" s="1">
        <v>5</v>
      </c>
      <c r="K588" s="1">
        <v>4</v>
      </c>
      <c r="L588" s="1">
        <v>5</v>
      </c>
      <c r="M588" s="1">
        <v>1</v>
      </c>
      <c r="N588" s="1">
        <v>4</v>
      </c>
      <c r="O588" s="1">
        <v>7</v>
      </c>
      <c r="P588" s="1">
        <v>8</v>
      </c>
      <c r="Q588" s="1">
        <v>6</v>
      </c>
      <c r="R588" s="1">
        <v>6</v>
      </c>
      <c r="S588" s="1">
        <v>7</v>
      </c>
      <c r="T588" s="1">
        <v>0</v>
      </c>
      <c r="U588" s="1">
        <v>0</v>
      </c>
      <c r="V588" s="1">
        <v>0</v>
      </c>
      <c r="W588" s="1">
        <v>0</v>
      </c>
      <c r="X588" s="1">
        <v>0</v>
      </c>
      <c r="Y588" s="21">
        <v>0</v>
      </c>
    </row>
    <row r="589">
      <c r="D589" s="19"/>
      <c r="E589" s="18" t="s">
        <v>99</v>
      </c>
      <c r="F589" s="17"/>
      <c r="G589" s="11">
        <v>20</v>
      </c>
      <c r="H589" s="23">
        <v>1</v>
      </c>
      <c r="I589" s="3">
        <v>1</v>
      </c>
      <c r="J589" s="3">
        <v>0</v>
      </c>
      <c r="K589" s="3">
        <v>1</v>
      </c>
      <c r="L589" s="3">
        <v>3</v>
      </c>
      <c r="M589" s="3">
        <v>2</v>
      </c>
      <c r="N589" s="3">
        <v>0</v>
      </c>
      <c r="O589" s="3">
        <v>2</v>
      </c>
      <c r="P589" s="3">
        <v>1</v>
      </c>
      <c r="Q589" s="3">
        <v>3</v>
      </c>
      <c r="R589" s="3">
        <v>5</v>
      </c>
      <c r="S589" s="3">
        <v>1</v>
      </c>
      <c r="T589" s="3">
        <v>0</v>
      </c>
      <c r="U589" s="3">
        <v>0</v>
      </c>
      <c r="V589" s="3">
        <v>0</v>
      </c>
      <c r="W589" s="3">
        <v>0</v>
      </c>
      <c r="X589" s="3">
        <v>0</v>
      </c>
      <c r="Y589" s="24">
        <v>0</v>
      </c>
    </row>
    <row r="590">
      <c r="D590" s="19"/>
      <c r="E590" s="18" t="s">
        <v>100</v>
      </c>
      <c r="F590" s="17"/>
      <c r="G590" s="11">
        <v>39</v>
      </c>
      <c r="H590" s="23">
        <v>3</v>
      </c>
      <c r="I590" s="3">
        <v>6</v>
      </c>
      <c r="J590" s="3">
        <v>3</v>
      </c>
      <c r="K590" s="3">
        <v>4</v>
      </c>
      <c r="L590" s="3">
        <v>2</v>
      </c>
      <c r="M590" s="3">
        <v>3</v>
      </c>
      <c r="N590" s="3">
        <v>1</v>
      </c>
      <c r="O590" s="3">
        <v>2</v>
      </c>
      <c r="P590" s="3">
        <v>0</v>
      </c>
      <c r="Q590" s="3">
        <v>4</v>
      </c>
      <c r="R590" s="3">
        <v>7</v>
      </c>
      <c r="S590" s="3">
        <v>4</v>
      </c>
      <c r="T590" s="3">
        <v>0</v>
      </c>
      <c r="U590" s="3">
        <v>0</v>
      </c>
      <c r="V590" s="3">
        <v>0</v>
      </c>
      <c r="W590" s="3">
        <v>0</v>
      </c>
      <c r="X590" s="3">
        <v>0</v>
      </c>
      <c r="Y590" s="24">
        <v>0</v>
      </c>
    </row>
    <row r="591">
      <c r="D591" s="19"/>
      <c r="E591" s="18" t="s">
        <v>101</v>
      </c>
      <c r="F591" s="17"/>
      <c r="G591" s="7">
        <v>148</v>
      </c>
      <c r="H591" s="12">
        <v>12</v>
      </c>
      <c r="I591" s="1">
        <v>14</v>
      </c>
      <c r="J591" s="1">
        <v>16</v>
      </c>
      <c r="K591" s="1">
        <v>12</v>
      </c>
      <c r="L591" s="1">
        <v>20</v>
      </c>
      <c r="M591" s="1">
        <v>5</v>
      </c>
      <c r="N591" s="1">
        <v>7</v>
      </c>
      <c r="O591" s="1">
        <v>14</v>
      </c>
      <c r="P591" s="1">
        <v>11</v>
      </c>
      <c r="Q591" s="1">
        <v>11</v>
      </c>
      <c r="R591" s="1">
        <v>17</v>
      </c>
      <c r="S591" s="1">
        <v>9</v>
      </c>
      <c r="T591" s="1">
        <v>0</v>
      </c>
      <c r="U591" s="1">
        <v>0</v>
      </c>
      <c r="V591" s="1">
        <v>0</v>
      </c>
      <c r="W591" s="1">
        <v>0</v>
      </c>
      <c r="X591" s="1">
        <v>0</v>
      </c>
      <c r="Y591" s="21">
        <v>0</v>
      </c>
    </row>
    <row r="592">
      <c r="D592" s="19"/>
      <c r="E592" s="18" t="s">
        <v>102</v>
      </c>
      <c r="F592" s="17"/>
      <c r="G592" s="7">
        <v>82</v>
      </c>
      <c r="H592" s="12">
        <v>3</v>
      </c>
      <c r="I592" s="1">
        <v>8</v>
      </c>
      <c r="J592" s="1">
        <v>3</v>
      </c>
      <c r="K592" s="1">
        <v>9</v>
      </c>
      <c r="L592" s="1">
        <v>12</v>
      </c>
      <c r="M592" s="1">
        <v>10</v>
      </c>
      <c r="N592" s="1">
        <v>1</v>
      </c>
      <c r="O592" s="1">
        <v>8</v>
      </c>
      <c r="P592" s="1">
        <v>11</v>
      </c>
      <c r="Q592" s="1">
        <v>9</v>
      </c>
      <c r="R592" s="1">
        <v>5</v>
      </c>
      <c r="S592" s="1">
        <v>3</v>
      </c>
      <c r="T592" s="1">
        <v>0</v>
      </c>
      <c r="U592" s="1">
        <v>0</v>
      </c>
      <c r="V592" s="1">
        <v>0</v>
      </c>
      <c r="W592" s="1">
        <v>0</v>
      </c>
      <c r="X592" s="1">
        <v>0</v>
      </c>
      <c r="Y592" s="21">
        <v>0</v>
      </c>
    </row>
    <row r="593">
      <c r="D593" s="19"/>
      <c r="E593" s="18" t="s">
        <v>41</v>
      </c>
      <c r="F593" s="17"/>
      <c r="G593" s="7">
        <v>161</v>
      </c>
      <c r="H593" s="12">
        <v>5</v>
      </c>
      <c r="I593" s="1">
        <v>9</v>
      </c>
      <c r="J593" s="1">
        <v>20</v>
      </c>
      <c r="K593" s="1">
        <v>18</v>
      </c>
      <c r="L593" s="1">
        <v>18</v>
      </c>
      <c r="M593" s="1">
        <v>6</v>
      </c>
      <c r="N593" s="1">
        <v>10</v>
      </c>
      <c r="O593" s="1">
        <v>15</v>
      </c>
      <c r="P593" s="1">
        <v>14</v>
      </c>
      <c r="Q593" s="1">
        <v>12</v>
      </c>
      <c r="R593" s="1">
        <v>25</v>
      </c>
      <c r="S593" s="1">
        <v>9</v>
      </c>
      <c r="T593" s="1">
        <v>0</v>
      </c>
      <c r="U593" s="1">
        <v>0</v>
      </c>
      <c r="V593" s="1">
        <v>0</v>
      </c>
      <c r="W593" s="1">
        <v>0</v>
      </c>
      <c r="X593" s="1">
        <v>0</v>
      </c>
      <c r="Y593" s="21">
        <v>0</v>
      </c>
    </row>
    <row r="594">
      <c r="D594" s="19"/>
      <c r="E594" s="18" t="s">
        <v>103</v>
      </c>
      <c r="F594" s="17"/>
      <c r="G594" s="7">
        <v>211</v>
      </c>
      <c r="H594" s="12">
        <v>11</v>
      </c>
      <c r="I594" s="1">
        <v>15</v>
      </c>
      <c r="J594" s="1">
        <v>20</v>
      </c>
      <c r="K594" s="1">
        <v>15</v>
      </c>
      <c r="L594" s="1">
        <v>37</v>
      </c>
      <c r="M594" s="1">
        <v>22</v>
      </c>
      <c r="N594" s="1">
        <v>11</v>
      </c>
      <c r="O594" s="1">
        <v>15</v>
      </c>
      <c r="P594" s="1">
        <v>8</v>
      </c>
      <c r="Q594" s="1">
        <v>16</v>
      </c>
      <c r="R594" s="1">
        <v>25</v>
      </c>
      <c r="S594" s="1">
        <v>16</v>
      </c>
      <c r="T594" s="1">
        <v>0</v>
      </c>
      <c r="U594" s="1">
        <v>0</v>
      </c>
      <c r="V594" s="1">
        <v>0</v>
      </c>
      <c r="W594" s="1">
        <v>0</v>
      </c>
      <c r="X594" s="1">
        <v>0</v>
      </c>
      <c r="Y594" s="21">
        <v>0</v>
      </c>
    </row>
    <row r="595">
      <c r="D595" s="19"/>
      <c r="E595" s="18" t="s">
        <v>104</v>
      </c>
      <c r="F595" s="17"/>
      <c r="G595" s="7">
        <v>319</v>
      </c>
      <c r="H595" s="12">
        <v>31</v>
      </c>
      <c r="I595" s="1">
        <v>27</v>
      </c>
      <c r="J595" s="1">
        <v>30</v>
      </c>
      <c r="K595" s="1">
        <v>28</v>
      </c>
      <c r="L595" s="1">
        <v>32</v>
      </c>
      <c r="M595" s="1">
        <v>19</v>
      </c>
      <c r="N595" s="1">
        <v>29</v>
      </c>
      <c r="O595" s="1">
        <v>40</v>
      </c>
      <c r="P595" s="1">
        <v>33</v>
      </c>
      <c r="Q595" s="1">
        <v>16</v>
      </c>
      <c r="R595" s="1">
        <v>24</v>
      </c>
      <c r="S595" s="1">
        <v>10</v>
      </c>
      <c r="T595" s="1">
        <v>0</v>
      </c>
      <c r="U595" s="1">
        <v>0</v>
      </c>
      <c r="V595" s="1">
        <v>0</v>
      </c>
      <c r="W595" s="1">
        <v>0</v>
      </c>
      <c r="X595" s="1">
        <v>0</v>
      </c>
      <c r="Y595" s="21">
        <v>0</v>
      </c>
    </row>
    <row r="596">
      <c r="D596" s="19"/>
      <c r="E596" s="18" t="s">
        <v>26</v>
      </c>
      <c r="F596" s="17"/>
      <c r="G596" s="11">
        <v>5</v>
      </c>
      <c r="H596" s="23">
        <v>0</v>
      </c>
      <c r="I596" s="3">
        <v>0</v>
      </c>
      <c r="J596" s="3">
        <v>0</v>
      </c>
      <c r="K596" s="3">
        <v>1</v>
      </c>
      <c r="L596" s="3">
        <v>3</v>
      </c>
      <c r="M596" s="3">
        <v>0</v>
      </c>
      <c r="N596" s="3">
        <v>1</v>
      </c>
      <c r="O596" s="3">
        <v>0</v>
      </c>
      <c r="P596" s="3">
        <v>0</v>
      </c>
      <c r="Q596" s="3">
        <v>0</v>
      </c>
      <c r="R596" s="3">
        <v>0</v>
      </c>
      <c r="S596" s="3">
        <v>0</v>
      </c>
      <c r="T596" s="3">
        <v>0</v>
      </c>
      <c r="U596" s="3">
        <v>0</v>
      </c>
      <c r="V596" s="3">
        <v>0</v>
      </c>
      <c r="W596" s="3">
        <v>0</v>
      </c>
      <c r="X596" s="3">
        <v>0</v>
      </c>
      <c r="Y596" s="24">
        <v>0</v>
      </c>
    </row>
    <row r="597">
      <c r="D597" s="19"/>
      <c r="E597" s="18" t="s">
        <v>105</v>
      </c>
      <c r="F597" s="17"/>
      <c r="G597" s="7">
        <v>558</v>
      </c>
      <c r="H597" s="12">
        <v>27</v>
      </c>
      <c r="I597" s="1">
        <v>51</v>
      </c>
      <c r="J597" s="1">
        <v>55</v>
      </c>
      <c r="K597" s="1">
        <v>55</v>
      </c>
      <c r="L597" s="1">
        <v>79</v>
      </c>
      <c r="M597" s="1">
        <v>23</v>
      </c>
      <c r="N597" s="1">
        <v>28</v>
      </c>
      <c r="O597" s="1">
        <v>51</v>
      </c>
      <c r="P597" s="1">
        <v>48</v>
      </c>
      <c r="Q597" s="1">
        <v>42</v>
      </c>
      <c r="R597" s="1">
        <v>63</v>
      </c>
      <c r="S597" s="1">
        <v>36</v>
      </c>
      <c r="T597" s="1">
        <v>0</v>
      </c>
      <c r="U597" s="1">
        <v>0</v>
      </c>
      <c r="V597" s="1">
        <v>0</v>
      </c>
      <c r="W597" s="1">
        <v>0</v>
      </c>
      <c r="X597" s="1">
        <v>0</v>
      </c>
      <c r="Y597" s="21">
        <v>0</v>
      </c>
    </row>
    <row r="598">
      <c r="D598" s="19"/>
      <c r="E598" s="18" t="s">
        <v>106</v>
      </c>
      <c r="F598" s="17"/>
      <c r="G598" s="7">
        <v>530</v>
      </c>
      <c r="H598" s="12">
        <v>42</v>
      </c>
      <c r="I598" s="1">
        <v>42</v>
      </c>
      <c r="J598" s="1">
        <v>50</v>
      </c>
      <c r="K598" s="1">
        <v>43</v>
      </c>
      <c r="L598" s="1">
        <v>69</v>
      </c>
      <c r="M598" s="1">
        <v>41</v>
      </c>
      <c r="N598" s="1">
        <v>40</v>
      </c>
      <c r="O598" s="1">
        <v>55</v>
      </c>
      <c r="P598" s="1">
        <v>41</v>
      </c>
      <c r="Q598" s="1">
        <v>32</v>
      </c>
      <c r="R598" s="1">
        <v>49</v>
      </c>
      <c r="S598" s="1">
        <v>26</v>
      </c>
      <c r="T598" s="1">
        <v>0</v>
      </c>
      <c r="U598" s="1">
        <v>0</v>
      </c>
      <c r="V598" s="1">
        <v>0</v>
      </c>
      <c r="W598" s="1">
        <v>0</v>
      </c>
      <c r="X598" s="1">
        <v>0</v>
      </c>
      <c r="Y598" s="21">
        <v>0</v>
      </c>
    </row>
    <row r="599">
      <c r="D599" s="15" t="s">
        <v>107</v>
      </c>
      <c r="E599" s="14" t="s">
        <v>108</v>
      </c>
      <c r="F599" s="16"/>
      <c r="G599" s="33">
        <v>32</v>
      </c>
      <c r="H599" s="43">
        <v>2</v>
      </c>
      <c r="I599" s="9">
        <v>2</v>
      </c>
      <c r="J599" s="9">
        <v>1</v>
      </c>
      <c r="K599" s="9">
        <v>2</v>
      </c>
      <c r="L599" s="9">
        <v>9</v>
      </c>
      <c r="M599" s="9">
        <v>3</v>
      </c>
      <c r="N599" s="9">
        <v>3</v>
      </c>
      <c r="O599" s="9">
        <v>3</v>
      </c>
      <c r="P599" s="9">
        <v>2</v>
      </c>
      <c r="Q599" s="9">
        <v>0</v>
      </c>
      <c r="R599" s="9">
        <v>4</v>
      </c>
      <c r="S599" s="9">
        <v>1</v>
      </c>
      <c r="T599" s="9">
        <v>0</v>
      </c>
      <c r="U599" s="9">
        <v>0</v>
      </c>
      <c r="V599" s="9">
        <v>0</v>
      </c>
      <c r="W599" s="9">
        <v>0</v>
      </c>
      <c r="X599" s="9">
        <v>0</v>
      </c>
      <c r="Y599" s="44">
        <v>0</v>
      </c>
    </row>
    <row r="600">
      <c r="D600" s="19"/>
      <c r="E600" s="18" t="s">
        <v>109</v>
      </c>
      <c r="F600" s="17"/>
      <c r="G600" s="7">
        <v>715</v>
      </c>
      <c r="H600" s="12">
        <v>36</v>
      </c>
      <c r="I600" s="1">
        <v>50</v>
      </c>
      <c r="J600" s="1">
        <v>75</v>
      </c>
      <c r="K600" s="1">
        <v>71</v>
      </c>
      <c r="L600" s="1">
        <v>123</v>
      </c>
      <c r="M600" s="1">
        <v>50</v>
      </c>
      <c r="N600" s="1">
        <v>31</v>
      </c>
      <c r="O600" s="1">
        <v>44</v>
      </c>
      <c r="P600" s="1">
        <v>55</v>
      </c>
      <c r="Q600" s="1">
        <v>48</v>
      </c>
      <c r="R600" s="1">
        <v>86</v>
      </c>
      <c r="S600" s="1">
        <v>46</v>
      </c>
      <c r="T600" s="1">
        <v>0</v>
      </c>
      <c r="U600" s="1">
        <v>0</v>
      </c>
      <c r="V600" s="1">
        <v>0</v>
      </c>
      <c r="W600" s="1">
        <v>0</v>
      </c>
      <c r="X600" s="1">
        <v>0</v>
      </c>
      <c r="Y600" s="21">
        <v>0</v>
      </c>
    </row>
    <row r="601">
      <c r="D601" s="19"/>
      <c r="E601" s="18" t="s">
        <v>110</v>
      </c>
      <c r="F601" s="17"/>
      <c r="G601" s="7">
        <v>1003</v>
      </c>
      <c r="H601" s="12">
        <v>66</v>
      </c>
      <c r="I601" s="1">
        <v>84</v>
      </c>
      <c r="J601" s="1">
        <v>95</v>
      </c>
      <c r="K601" s="1">
        <v>89</v>
      </c>
      <c r="L601" s="1">
        <v>133</v>
      </c>
      <c r="M601" s="1">
        <v>54</v>
      </c>
      <c r="N601" s="1">
        <v>65</v>
      </c>
      <c r="O601" s="1">
        <v>101</v>
      </c>
      <c r="P601" s="1">
        <v>87</v>
      </c>
      <c r="Q601" s="1">
        <v>70</v>
      </c>
      <c r="R601" s="1">
        <v>101</v>
      </c>
      <c r="S601" s="1">
        <v>58</v>
      </c>
      <c r="T601" s="1">
        <v>0</v>
      </c>
      <c r="U601" s="1">
        <v>0</v>
      </c>
      <c r="V601" s="1">
        <v>0</v>
      </c>
      <c r="W601" s="1">
        <v>0</v>
      </c>
      <c r="X601" s="1">
        <v>0</v>
      </c>
      <c r="Y601" s="21">
        <v>0</v>
      </c>
    </row>
    <row r="602">
      <c r="D602" s="19"/>
      <c r="E602" s="18" t="s">
        <v>111</v>
      </c>
      <c r="F602" s="17"/>
      <c r="G602" s="7">
        <v>921</v>
      </c>
      <c r="H602" s="12">
        <v>61</v>
      </c>
      <c r="I602" s="1">
        <v>82</v>
      </c>
      <c r="J602" s="1">
        <v>89</v>
      </c>
      <c r="K602" s="1">
        <v>78</v>
      </c>
      <c r="L602" s="1">
        <v>126</v>
      </c>
      <c r="M602" s="1">
        <v>48</v>
      </c>
      <c r="N602" s="1">
        <v>56</v>
      </c>
      <c r="O602" s="1">
        <v>96</v>
      </c>
      <c r="P602" s="1">
        <v>79</v>
      </c>
      <c r="Q602" s="1">
        <v>65</v>
      </c>
      <c r="R602" s="1">
        <v>95</v>
      </c>
      <c r="S602" s="1">
        <v>46</v>
      </c>
      <c r="T602" s="1">
        <v>0</v>
      </c>
      <c r="U602" s="1">
        <v>0</v>
      </c>
      <c r="V602" s="1">
        <v>0</v>
      </c>
      <c r="W602" s="1">
        <v>0</v>
      </c>
      <c r="X602" s="1">
        <v>0</v>
      </c>
      <c r="Y602" s="21">
        <v>0</v>
      </c>
    </row>
    <row r="603">
      <c r="D603" s="19"/>
      <c r="E603" s="18" t="s">
        <v>112</v>
      </c>
      <c r="F603" s="17"/>
      <c r="G603" s="7">
        <v>765</v>
      </c>
      <c r="H603" s="12">
        <v>54</v>
      </c>
      <c r="I603" s="1">
        <v>57</v>
      </c>
      <c r="J603" s="1">
        <v>73</v>
      </c>
      <c r="K603" s="1">
        <v>58</v>
      </c>
      <c r="L603" s="1">
        <v>99</v>
      </c>
      <c r="M603" s="1">
        <v>34</v>
      </c>
      <c r="N603" s="1">
        <v>58</v>
      </c>
      <c r="O603" s="1">
        <v>85</v>
      </c>
      <c r="P603" s="1">
        <v>73</v>
      </c>
      <c r="Q603" s="1">
        <v>54</v>
      </c>
      <c r="R603" s="1">
        <v>79</v>
      </c>
      <c r="S603" s="1">
        <v>41</v>
      </c>
      <c r="T603" s="1">
        <v>0</v>
      </c>
      <c r="U603" s="1">
        <v>0</v>
      </c>
      <c r="V603" s="1">
        <v>0</v>
      </c>
      <c r="W603" s="1">
        <v>0</v>
      </c>
      <c r="X603" s="1">
        <v>0</v>
      </c>
      <c r="Y603" s="21">
        <v>0</v>
      </c>
    </row>
    <row r="604">
      <c r="D604" s="19"/>
      <c r="E604" s="18" t="s">
        <v>113</v>
      </c>
      <c r="F604" s="17"/>
      <c r="G604" s="7">
        <v>197</v>
      </c>
      <c r="H604" s="12">
        <v>16</v>
      </c>
      <c r="I604" s="1">
        <v>15</v>
      </c>
      <c r="J604" s="1">
        <v>18</v>
      </c>
      <c r="K604" s="1">
        <v>19</v>
      </c>
      <c r="L604" s="1">
        <v>34</v>
      </c>
      <c r="M604" s="1">
        <v>14</v>
      </c>
      <c r="N604" s="1">
        <v>6</v>
      </c>
      <c r="O604" s="1">
        <v>14</v>
      </c>
      <c r="P604" s="1">
        <v>13</v>
      </c>
      <c r="Q604" s="1">
        <v>17</v>
      </c>
      <c r="R604" s="1">
        <v>16</v>
      </c>
      <c r="S604" s="1">
        <v>15</v>
      </c>
      <c r="T604" s="1">
        <v>0</v>
      </c>
      <c r="U604" s="1">
        <v>0</v>
      </c>
      <c r="V604" s="1">
        <v>0</v>
      </c>
      <c r="W604" s="1">
        <v>0</v>
      </c>
      <c r="X604" s="1">
        <v>0</v>
      </c>
      <c r="Y604" s="21">
        <v>0</v>
      </c>
    </row>
    <row r="605">
      <c r="D605" s="19"/>
      <c r="E605" s="18" t="s">
        <v>114</v>
      </c>
      <c r="F605" s="17"/>
      <c r="G605" s="7">
        <v>1029</v>
      </c>
      <c r="H605" s="12">
        <v>66</v>
      </c>
      <c r="I605" s="1">
        <v>86</v>
      </c>
      <c r="J605" s="1">
        <v>98</v>
      </c>
      <c r="K605" s="1">
        <v>94</v>
      </c>
      <c r="L605" s="1">
        <v>143</v>
      </c>
      <c r="M605" s="1">
        <v>58</v>
      </c>
      <c r="N605" s="1">
        <v>63</v>
      </c>
      <c r="O605" s="1">
        <v>99</v>
      </c>
      <c r="P605" s="1">
        <v>86</v>
      </c>
      <c r="Q605" s="1">
        <v>68</v>
      </c>
      <c r="R605" s="1">
        <v>108</v>
      </c>
      <c r="S605" s="1">
        <v>60</v>
      </c>
      <c r="T605" s="1">
        <v>0</v>
      </c>
      <c r="U605" s="1">
        <v>0</v>
      </c>
      <c r="V605" s="1">
        <v>0</v>
      </c>
      <c r="W605" s="1">
        <v>0</v>
      </c>
      <c r="X605" s="1">
        <v>0</v>
      </c>
      <c r="Y605" s="21">
        <v>0</v>
      </c>
    </row>
    <row r="606">
      <c r="D606" s="19"/>
      <c r="E606" s="18" t="s">
        <v>115</v>
      </c>
      <c r="F606" s="17"/>
      <c r="G606" s="7">
        <v>793</v>
      </c>
      <c r="H606" s="12">
        <v>56</v>
      </c>
      <c r="I606" s="1">
        <v>76</v>
      </c>
      <c r="J606" s="1">
        <v>78</v>
      </c>
      <c r="K606" s="1">
        <v>72</v>
      </c>
      <c r="L606" s="1">
        <v>113</v>
      </c>
      <c r="M606" s="1">
        <v>43</v>
      </c>
      <c r="N606" s="1">
        <v>55</v>
      </c>
      <c r="O606" s="1">
        <v>81</v>
      </c>
      <c r="P606" s="1">
        <v>61</v>
      </c>
      <c r="Q606" s="1">
        <v>51</v>
      </c>
      <c r="R606" s="1">
        <v>75</v>
      </c>
      <c r="S606" s="1">
        <v>32</v>
      </c>
      <c r="T606" s="1">
        <v>0</v>
      </c>
      <c r="U606" s="1">
        <v>0</v>
      </c>
      <c r="V606" s="1">
        <v>0</v>
      </c>
      <c r="W606" s="1">
        <v>0</v>
      </c>
      <c r="X606" s="1">
        <v>0</v>
      </c>
      <c r="Y606" s="21">
        <v>0</v>
      </c>
    </row>
    <row r="607">
      <c r="D607" s="19"/>
      <c r="E607" s="18" t="s">
        <v>116</v>
      </c>
      <c r="F607" s="17"/>
      <c r="G607" s="7">
        <v>253</v>
      </c>
      <c r="H607" s="12">
        <v>17</v>
      </c>
      <c r="I607" s="1">
        <v>28</v>
      </c>
      <c r="J607" s="1">
        <v>20</v>
      </c>
      <c r="K607" s="1">
        <v>24</v>
      </c>
      <c r="L607" s="1">
        <v>32</v>
      </c>
      <c r="M607" s="1">
        <v>10</v>
      </c>
      <c r="N607" s="1">
        <v>24</v>
      </c>
      <c r="O607" s="1">
        <v>28</v>
      </c>
      <c r="P607" s="1">
        <v>25</v>
      </c>
      <c r="Q607" s="1">
        <v>15</v>
      </c>
      <c r="R607" s="1">
        <v>19</v>
      </c>
      <c r="S607" s="1">
        <v>11</v>
      </c>
      <c r="T607" s="1">
        <v>0</v>
      </c>
      <c r="U607" s="1">
        <v>0</v>
      </c>
      <c r="V607" s="1">
        <v>0</v>
      </c>
      <c r="W607" s="1">
        <v>0</v>
      </c>
      <c r="X607" s="1">
        <v>0</v>
      </c>
      <c r="Y607" s="21">
        <v>0</v>
      </c>
    </row>
    <row r="608">
      <c r="D608" s="19"/>
      <c r="E608" s="18" t="s">
        <v>117</v>
      </c>
      <c r="F608" s="17"/>
      <c r="G608" s="7">
        <v>200</v>
      </c>
      <c r="H608" s="12">
        <v>20</v>
      </c>
      <c r="I608" s="1">
        <v>22</v>
      </c>
      <c r="J608" s="1">
        <v>14</v>
      </c>
      <c r="K608" s="1">
        <v>14</v>
      </c>
      <c r="L608" s="1">
        <v>14</v>
      </c>
      <c r="M608" s="1">
        <v>4</v>
      </c>
      <c r="N608" s="1">
        <v>15</v>
      </c>
      <c r="O608" s="1">
        <v>26</v>
      </c>
      <c r="P608" s="1">
        <v>18</v>
      </c>
      <c r="Q608" s="1">
        <v>18</v>
      </c>
      <c r="R608" s="1">
        <v>23</v>
      </c>
      <c r="S608" s="1">
        <v>12</v>
      </c>
      <c r="T608" s="1">
        <v>0</v>
      </c>
      <c r="U608" s="1">
        <v>0</v>
      </c>
      <c r="V608" s="1">
        <v>0</v>
      </c>
      <c r="W608" s="1">
        <v>0</v>
      </c>
      <c r="X608" s="1">
        <v>0</v>
      </c>
      <c r="Y608" s="21">
        <v>0</v>
      </c>
    </row>
    <row r="609">
      <c r="D609" s="19"/>
      <c r="E609" s="18" t="s">
        <v>118</v>
      </c>
      <c r="F609" s="17"/>
      <c r="G609" s="11">
        <v>3</v>
      </c>
      <c r="H609" s="23">
        <v>0</v>
      </c>
      <c r="I609" s="3">
        <v>0</v>
      </c>
      <c r="J609" s="3">
        <v>0</v>
      </c>
      <c r="K609" s="3">
        <v>0</v>
      </c>
      <c r="L609" s="3">
        <v>2</v>
      </c>
      <c r="M609" s="3">
        <v>0</v>
      </c>
      <c r="N609" s="3">
        <v>1</v>
      </c>
      <c r="O609" s="3">
        <v>0</v>
      </c>
      <c r="P609" s="3">
        <v>0</v>
      </c>
      <c r="Q609" s="3">
        <v>0</v>
      </c>
      <c r="R609" s="3">
        <v>0</v>
      </c>
      <c r="S609" s="3">
        <v>0</v>
      </c>
      <c r="T609" s="3">
        <v>0</v>
      </c>
      <c r="U609" s="3">
        <v>0</v>
      </c>
      <c r="V609" s="3">
        <v>0</v>
      </c>
      <c r="W609" s="3">
        <v>0</v>
      </c>
      <c r="X609" s="3">
        <v>0</v>
      </c>
      <c r="Y609" s="24">
        <v>0</v>
      </c>
    </row>
    <row r="610">
      <c r="D610" s="19"/>
      <c r="E610" s="18" t="s">
        <v>26</v>
      </c>
      <c r="F610" s="17"/>
      <c r="G610" s="11">
        <v>1</v>
      </c>
      <c r="H610" s="23">
        <v>0</v>
      </c>
      <c r="I610" s="3">
        <v>0</v>
      </c>
      <c r="J610" s="3">
        <v>0</v>
      </c>
      <c r="K610" s="3">
        <v>0</v>
      </c>
      <c r="L610" s="3">
        <v>0</v>
      </c>
      <c r="M610" s="3">
        <v>0</v>
      </c>
      <c r="N610" s="3">
        <v>1</v>
      </c>
      <c r="O610" s="3">
        <v>0</v>
      </c>
      <c r="P610" s="3">
        <v>0</v>
      </c>
      <c r="Q610" s="3">
        <v>0</v>
      </c>
      <c r="R610" s="3">
        <v>0</v>
      </c>
      <c r="S610" s="3">
        <v>0</v>
      </c>
      <c r="T610" s="3">
        <v>0</v>
      </c>
      <c r="U610" s="3">
        <v>0</v>
      </c>
      <c r="V610" s="3">
        <v>0</v>
      </c>
      <c r="W610" s="3">
        <v>0</v>
      </c>
      <c r="X610" s="3">
        <v>0</v>
      </c>
      <c r="Y610" s="24">
        <v>0</v>
      </c>
    </row>
    <row r="611">
      <c r="D611" s="19"/>
      <c r="E611" s="18" t="s">
        <v>119</v>
      </c>
      <c r="F611" s="17"/>
      <c r="G611" s="7">
        <v>1080</v>
      </c>
      <c r="H611" s="12">
        <v>68</v>
      </c>
      <c r="I611" s="1">
        <v>92</v>
      </c>
      <c r="J611" s="1">
        <v>105</v>
      </c>
      <c r="K611" s="1">
        <v>98</v>
      </c>
      <c r="L611" s="1">
        <v>148</v>
      </c>
      <c r="M611" s="1">
        <v>61</v>
      </c>
      <c r="N611" s="1">
        <v>66</v>
      </c>
      <c r="O611" s="1">
        <v>106</v>
      </c>
      <c r="P611" s="1">
        <v>89</v>
      </c>
      <c r="Q611" s="1">
        <v>74</v>
      </c>
      <c r="R611" s="1">
        <v>111</v>
      </c>
      <c r="S611" s="1">
        <v>62</v>
      </c>
      <c r="T611" s="1">
        <v>0</v>
      </c>
      <c r="U611" s="1">
        <v>0</v>
      </c>
      <c r="V611" s="1">
        <v>0</v>
      </c>
      <c r="W611" s="1">
        <v>0</v>
      </c>
      <c r="X611" s="1">
        <v>0</v>
      </c>
      <c r="Y611" s="21">
        <v>0</v>
      </c>
    </row>
    <row r="612">
      <c r="D612" s="19"/>
      <c r="E612" s="18" t="s">
        <v>120</v>
      </c>
      <c r="F612" s="17"/>
      <c r="G612" s="7">
        <v>1054</v>
      </c>
      <c r="H612" s="12">
        <v>69</v>
      </c>
      <c r="I612" s="1">
        <v>90</v>
      </c>
      <c r="J612" s="1">
        <v>100</v>
      </c>
      <c r="K612" s="1">
        <v>95</v>
      </c>
      <c r="L612" s="1">
        <v>144</v>
      </c>
      <c r="M612" s="1">
        <v>61</v>
      </c>
      <c r="N612" s="1">
        <v>64</v>
      </c>
      <c r="O612" s="1">
        <v>103</v>
      </c>
      <c r="P612" s="1">
        <v>88</v>
      </c>
      <c r="Q612" s="1">
        <v>70</v>
      </c>
      <c r="R612" s="1">
        <v>110</v>
      </c>
      <c r="S612" s="1">
        <v>60</v>
      </c>
      <c r="T612" s="1">
        <v>0</v>
      </c>
      <c r="U612" s="1">
        <v>0</v>
      </c>
      <c r="V612" s="1">
        <v>0</v>
      </c>
      <c r="W612" s="1">
        <v>0</v>
      </c>
      <c r="X612" s="1">
        <v>0</v>
      </c>
      <c r="Y612" s="21">
        <v>0</v>
      </c>
    </row>
    <row r="613">
      <c r="D613" s="15" t="s">
        <v>121</v>
      </c>
      <c r="E613" s="14" t="s">
        <v>122</v>
      </c>
      <c r="F613" s="16"/>
      <c r="G613" s="26">
        <v>564</v>
      </c>
      <c r="H613" s="37">
        <v>33</v>
      </c>
      <c r="I613" s="6">
        <v>47</v>
      </c>
      <c r="J613" s="6">
        <v>57</v>
      </c>
      <c r="K613" s="6">
        <v>51</v>
      </c>
      <c r="L613" s="6">
        <v>69</v>
      </c>
      <c r="M613" s="6">
        <v>32</v>
      </c>
      <c r="N613" s="6">
        <v>40</v>
      </c>
      <c r="O613" s="6">
        <v>63</v>
      </c>
      <c r="P613" s="6">
        <v>50</v>
      </c>
      <c r="Q613" s="6">
        <v>37</v>
      </c>
      <c r="R613" s="6">
        <v>57</v>
      </c>
      <c r="S613" s="6">
        <v>28</v>
      </c>
      <c r="T613" s="6">
        <v>0</v>
      </c>
      <c r="U613" s="6">
        <v>0</v>
      </c>
      <c r="V613" s="6">
        <v>0</v>
      </c>
      <c r="W613" s="6">
        <v>0</v>
      </c>
      <c r="X613" s="6">
        <v>0</v>
      </c>
      <c r="Y613" s="39">
        <v>0</v>
      </c>
    </row>
    <row r="614">
      <c r="D614" s="19"/>
      <c r="E614" s="18" t="s">
        <v>123</v>
      </c>
      <c r="F614" s="17"/>
      <c r="G614" s="7">
        <v>396</v>
      </c>
      <c r="H614" s="12">
        <v>26</v>
      </c>
      <c r="I614" s="1">
        <v>41</v>
      </c>
      <c r="J614" s="1">
        <v>34</v>
      </c>
      <c r="K614" s="1">
        <v>34</v>
      </c>
      <c r="L614" s="1">
        <v>60</v>
      </c>
      <c r="M614" s="1">
        <v>24</v>
      </c>
      <c r="N614" s="1">
        <v>21</v>
      </c>
      <c r="O614" s="1">
        <v>31</v>
      </c>
      <c r="P614" s="1">
        <v>28</v>
      </c>
      <c r="Q614" s="1">
        <v>27</v>
      </c>
      <c r="R614" s="1">
        <v>43</v>
      </c>
      <c r="S614" s="1">
        <v>27</v>
      </c>
      <c r="T614" s="1">
        <v>0</v>
      </c>
      <c r="U614" s="1">
        <v>0</v>
      </c>
      <c r="V614" s="1">
        <v>0</v>
      </c>
      <c r="W614" s="1">
        <v>0</v>
      </c>
      <c r="X614" s="1">
        <v>0</v>
      </c>
      <c r="Y614" s="21">
        <v>0</v>
      </c>
    </row>
    <row r="615">
      <c r="D615" s="19"/>
      <c r="E615" s="18" t="s">
        <v>124</v>
      </c>
      <c r="F615" s="17"/>
      <c r="G615" s="7">
        <v>69</v>
      </c>
      <c r="H615" s="12">
        <v>4</v>
      </c>
      <c r="I615" s="1">
        <v>4</v>
      </c>
      <c r="J615" s="1">
        <v>8</v>
      </c>
      <c r="K615" s="1">
        <v>10</v>
      </c>
      <c r="L615" s="1">
        <v>11</v>
      </c>
      <c r="M615" s="1">
        <v>3</v>
      </c>
      <c r="N615" s="1">
        <v>0</v>
      </c>
      <c r="O615" s="1">
        <v>8</v>
      </c>
      <c r="P615" s="1">
        <v>4</v>
      </c>
      <c r="Q615" s="1">
        <v>5</v>
      </c>
      <c r="R615" s="1">
        <v>6</v>
      </c>
      <c r="S615" s="1">
        <v>6</v>
      </c>
      <c r="T615" s="1">
        <v>0</v>
      </c>
      <c r="U615" s="1">
        <v>0</v>
      </c>
      <c r="V615" s="1">
        <v>0</v>
      </c>
      <c r="W615" s="1">
        <v>0</v>
      </c>
      <c r="X615" s="1">
        <v>0</v>
      </c>
      <c r="Y615" s="21">
        <v>0</v>
      </c>
    </row>
    <row r="616">
      <c r="D616" s="19"/>
      <c r="E616" s="18" t="s">
        <v>125</v>
      </c>
      <c r="F616" s="17"/>
      <c r="G616" s="7">
        <v>50</v>
      </c>
      <c r="H616" s="12">
        <v>5</v>
      </c>
      <c r="I616" s="1">
        <v>1</v>
      </c>
      <c r="J616" s="1">
        <v>5</v>
      </c>
      <c r="K616" s="1">
        <v>1</v>
      </c>
      <c r="L616" s="1">
        <v>9</v>
      </c>
      <c r="M616" s="1">
        <v>4</v>
      </c>
      <c r="N616" s="1">
        <v>6</v>
      </c>
      <c r="O616" s="1">
        <v>2</v>
      </c>
      <c r="P616" s="1">
        <v>7</v>
      </c>
      <c r="Q616" s="1">
        <v>5</v>
      </c>
      <c r="R616" s="1">
        <v>5</v>
      </c>
      <c r="S616" s="1">
        <v>0</v>
      </c>
      <c r="T616" s="1">
        <v>0</v>
      </c>
      <c r="U616" s="1">
        <v>0</v>
      </c>
      <c r="V616" s="1">
        <v>0</v>
      </c>
      <c r="W616" s="1">
        <v>0</v>
      </c>
      <c r="X616" s="1">
        <v>0</v>
      </c>
      <c r="Y616" s="21">
        <v>0</v>
      </c>
    </row>
    <row r="617">
      <c r="D617" s="19"/>
      <c r="E617" s="18" t="s">
        <v>126</v>
      </c>
      <c r="F617" s="17"/>
      <c r="G617" s="11">
        <v>14</v>
      </c>
      <c r="H617" s="23">
        <v>1</v>
      </c>
      <c r="I617" s="3">
        <v>0</v>
      </c>
      <c r="J617" s="3">
        <v>1</v>
      </c>
      <c r="K617" s="3">
        <v>3</v>
      </c>
      <c r="L617" s="3">
        <v>2</v>
      </c>
      <c r="M617" s="3">
        <v>1</v>
      </c>
      <c r="N617" s="3">
        <v>2</v>
      </c>
      <c r="O617" s="3">
        <v>2</v>
      </c>
      <c r="P617" s="3">
        <v>0</v>
      </c>
      <c r="Q617" s="3">
        <v>0</v>
      </c>
      <c r="R617" s="3">
        <v>1</v>
      </c>
      <c r="S617" s="3">
        <v>1</v>
      </c>
      <c r="T617" s="3">
        <v>0</v>
      </c>
      <c r="U617" s="3">
        <v>0</v>
      </c>
      <c r="V617" s="3">
        <v>0</v>
      </c>
      <c r="W617" s="3">
        <v>0</v>
      </c>
      <c r="X617" s="3">
        <v>0</v>
      </c>
      <c r="Y617" s="24">
        <v>0</v>
      </c>
    </row>
    <row r="618">
      <c r="D618" s="19"/>
      <c r="E618" s="18" t="s">
        <v>26</v>
      </c>
      <c r="F618" s="17"/>
      <c r="G618" s="11">
        <v>0</v>
      </c>
      <c r="H618" s="23">
        <v>0</v>
      </c>
      <c r="I618" s="3">
        <v>0</v>
      </c>
      <c r="J618" s="3">
        <v>0</v>
      </c>
      <c r="K618" s="3">
        <v>0</v>
      </c>
      <c r="L618" s="3">
        <v>0</v>
      </c>
      <c r="M618" s="3">
        <v>0</v>
      </c>
      <c r="N618" s="3">
        <v>0</v>
      </c>
      <c r="O618" s="3">
        <v>0</v>
      </c>
      <c r="P618" s="3">
        <v>0</v>
      </c>
      <c r="Q618" s="3">
        <v>0</v>
      </c>
      <c r="R618" s="3">
        <v>0</v>
      </c>
      <c r="S618" s="3">
        <v>0</v>
      </c>
      <c r="T618" s="3">
        <v>0</v>
      </c>
      <c r="U618" s="3">
        <v>0</v>
      </c>
      <c r="V618" s="3">
        <v>0</v>
      </c>
      <c r="W618" s="3">
        <v>0</v>
      </c>
      <c r="X618" s="3">
        <v>0</v>
      </c>
      <c r="Y618" s="24">
        <v>0</v>
      </c>
    </row>
    <row r="619">
      <c r="D619" s="19"/>
      <c r="E619" s="18" t="s">
        <v>127</v>
      </c>
      <c r="F619" s="17"/>
      <c r="G619" s="7">
        <v>960</v>
      </c>
      <c r="H619" s="12">
        <v>59</v>
      </c>
      <c r="I619" s="1">
        <v>88</v>
      </c>
      <c r="J619" s="1">
        <v>91</v>
      </c>
      <c r="K619" s="1">
        <v>85</v>
      </c>
      <c r="L619" s="1">
        <v>129</v>
      </c>
      <c r="M619" s="1">
        <v>56</v>
      </c>
      <c r="N619" s="1">
        <v>61</v>
      </c>
      <c r="O619" s="1">
        <v>94</v>
      </c>
      <c r="P619" s="1">
        <v>78</v>
      </c>
      <c r="Q619" s="1">
        <v>64</v>
      </c>
      <c r="R619" s="1">
        <v>100</v>
      </c>
      <c r="S619" s="1">
        <v>55</v>
      </c>
      <c r="T619" s="1">
        <v>0</v>
      </c>
      <c r="U619" s="1">
        <v>0</v>
      </c>
      <c r="V619" s="1">
        <v>0</v>
      </c>
      <c r="W619" s="1">
        <v>0</v>
      </c>
      <c r="X619" s="1">
        <v>0</v>
      </c>
      <c r="Y619" s="21">
        <v>0</v>
      </c>
    </row>
    <row r="620">
      <c r="D620" s="19"/>
      <c r="E620" s="18" t="s">
        <v>128</v>
      </c>
      <c r="F620" s="17"/>
      <c r="G620" s="7">
        <v>64</v>
      </c>
      <c r="H620" s="12">
        <v>6</v>
      </c>
      <c r="I620" s="1">
        <v>1</v>
      </c>
      <c r="J620" s="1">
        <v>6</v>
      </c>
      <c r="K620" s="1">
        <v>4</v>
      </c>
      <c r="L620" s="1">
        <v>11</v>
      </c>
      <c r="M620" s="1">
        <v>5</v>
      </c>
      <c r="N620" s="1">
        <v>8</v>
      </c>
      <c r="O620" s="1">
        <v>4</v>
      </c>
      <c r="P620" s="1">
        <v>7</v>
      </c>
      <c r="Q620" s="1">
        <v>5</v>
      </c>
      <c r="R620" s="1">
        <v>6</v>
      </c>
      <c r="S620" s="1">
        <v>1</v>
      </c>
      <c r="T620" s="1">
        <v>0</v>
      </c>
      <c r="U620" s="1">
        <v>0</v>
      </c>
      <c r="V620" s="1">
        <v>0</v>
      </c>
      <c r="W620" s="1">
        <v>0</v>
      </c>
      <c r="X620" s="1">
        <v>0</v>
      </c>
      <c r="Y620" s="21">
        <v>0</v>
      </c>
    </row>
    <row r="621">
      <c r="D621" s="15" t="s">
        <v>129</v>
      </c>
      <c r="E621" s="14" t="s">
        <v>130</v>
      </c>
      <c r="F621" s="16"/>
      <c r="G621" s="26">
        <v>130</v>
      </c>
      <c r="H621" s="37">
        <v>20</v>
      </c>
      <c r="I621" s="6">
        <v>15</v>
      </c>
      <c r="J621" s="6">
        <v>11</v>
      </c>
      <c r="K621" s="6">
        <v>12</v>
      </c>
      <c r="L621" s="6">
        <v>9</v>
      </c>
      <c r="M621" s="6">
        <v>9</v>
      </c>
      <c r="N621" s="6">
        <v>19</v>
      </c>
      <c r="O621" s="6">
        <v>13</v>
      </c>
      <c r="P621" s="6">
        <v>6</v>
      </c>
      <c r="Q621" s="6">
        <v>6</v>
      </c>
      <c r="R621" s="6">
        <v>8</v>
      </c>
      <c r="S621" s="6">
        <v>2</v>
      </c>
      <c r="T621" s="6">
        <v>0</v>
      </c>
      <c r="U621" s="6">
        <v>0</v>
      </c>
      <c r="V621" s="6">
        <v>0</v>
      </c>
      <c r="W621" s="6">
        <v>0</v>
      </c>
      <c r="X621" s="6">
        <v>0</v>
      </c>
      <c r="Y621" s="39">
        <v>0</v>
      </c>
    </row>
    <row r="622">
      <c r="D622" s="19"/>
      <c r="E622" s="18" t="s">
        <v>131</v>
      </c>
      <c r="F622" s="17"/>
      <c r="G622" s="11">
        <v>32</v>
      </c>
      <c r="H622" s="23">
        <v>2</v>
      </c>
      <c r="I622" s="3">
        <v>2</v>
      </c>
      <c r="J622" s="3">
        <v>7</v>
      </c>
      <c r="K622" s="3">
        <v>4</v>
      </c>
      <c r="L622" s="3">
        <v>2</v>
      </c>
      <c r="M622" s="3">
        <v>5</v>
      </c>
      <c r="N622" s="3">
        <v>0</v>
      </c>
      <c r="O622" s="3">
        <v>2</v>
      </c>
      <c r="P622" s="3">
        <v>4</v>
      </c>
      <c r="Q622" s="3">
        <v>1</v>
      </c>
      <c r="R622" s="3">
        <v>3</v>
      </c>
      <c r="S622" s="3">
        <v>0</v>
      </c>
      <c r="T622" s="3">
        <v>0</v>
      </c>
      <c r="U622" s="3">
        <v>0</v>
      </c>
      <c r="V622" s="3">
        <v>0</v>
      </c>
      <c r="W622" s="3">
        <v>0</v>
      </c>
      <c r="X622" s="3">
        <v>0</v>
      </c>
      <c r="Y622" s="24">
        <v>0</v>
      </c>
    </row>
    <row r="623">
      <c r="D623" s="19"/>
      <c r="E623" s="18" t="s">
        <v>132</v>
      </c>
      <c r="F623" s="17"/>
      <c r="G623" s="7">
        <v>492</v>
      </c>
      <c r="H623" s="12">
        <v>39</v>
      </c>
      <c r="I623" s="1">
        <v>43</v>
      </c>
      <c r="J623" s="1">
        <v>47</v>
      </c>
      <c r="K623" s="1">
        <v>51</v>
      </c>
      <c r="L623" s="1">
        <v>63</v>
      </c>
      <c r="M623" s="1">
        <v>24</v>
      </c>
      <c r="N623" s="1">
        <v>33</v>
      </c>
      <c r="O623" s="1">
        <v>50</v>
      </c>
      <c r="P623" s="1">
        <v>42</v>
      </c>
      <c r="Q623" s="1">
        <v>33</v>
      </c>
      <c r="R623" s="1">
        <v>46</v>
      </c>
      <c r="S623" s="1">
        <v>21</v>
      </c>
      <c r="T623" s="1">
        <v>0</v>
      </c>
      <c r="U623" s="1">
        <v>0</v>
      </c>
      <c r="V623" s="1">
        <v>0</v>
      </c>
      <c r="W623" s="1">
        <v>0</v>
      </c>
      <c r="X623" s="1">
        <v>0</v>
      </c>
      <c r="Y623" s="21">
        <v>0</v>
      </c>
    </row>
    <row r="624">
      <c r="D624" s="19"/>
      <c r="E624" s="18" t="s">
        <v>133</v>
      </c>
      <c r="F624" s="17"/>
      <c r="G624" s="7">
        <v>610</v>
      </c>
      <c r="H624" s="12">
        <v>46</v>
      </c>
      <c r="I624" s="1">
        <v>67</v>
      </c>
      <c r="J624" s="1">
        <v>74</v>
      </c>
      <c r="K624" s="1">
        <v>66</v>
      </c>
      <c r="L624" s="1">
        <v>92</v>
      </c>
      <c r="M624" s="1">
        <v>45</v>
      </c>
      <c r="N624" s="1">
        <v>40</v>
      </c>
      <c r="O624" s="1">
        <v>59</v>
      </c>
      <c r="P624" s="1">
        <v>40</v>
      </c>
      <c r="Q624" s="1">
        <v>32</v>
      </c>
      <c r="R624" s="1">
        <v>33</v>
      </c>
      <c r="S624" s="1">
        <v>16</v>
      </c>
      <c r="T624" s="1">
        <v>0</v>
      </c>
      <c r="U624" s="1">
        <v>0</v>
      </c>
      <c r="V624" s="1">
        <v>0</v>
      </c>
      <c r="W624" s="1">
        <v>0</v>
      </c>
      <c r="X624" s="1">
        <v>0</v>
      </c>
      <c r="Y624" s="21">
        <v>0</v>
      </c>
    </row>
    <row r="625">
      <c r="D625" s="19"/>
      <c r="E625" s="18" t="s">
        <v>134</v>
      </c>
      <c r="F625" s="17"/>
      <c r="G625" s="7">
        <v>869</v>
      </c>
      <c r="H625" s="12">
        <v>50</v>
      </c>
      <c r="I625" s="1">
        <v>68</v>
      </c>
      <c r="J625" s="1">
        <v>71</v>
      </c>
      <c r="K625" s="1">
        <v>85</v>
      </c>
      <c r="L625" s="1">
        <v>115</v>
      </c>
      <c r="M625" s="1">
        <v>53</v>
      </c>
      <c r="N625" s="1">
        <v>51</v>
      </c>
      <c r="O625" s="1">
        <v>87</v>
      </c>
      <c r="P625" s="1">
        <v>74</v>
      </c>
      <c r="Q625" s="1">
        <v>68</v>
      </c>
      <c r="R625" s="1">
        <v>98</v>
      </c>
      <c r="S625" s="1">
        <v>49</v>
      </c>
      <c r="T625" s="1">
        <v>0</v>
      </c>
      <c r="U625" s="1">
        <v>0</v>
      </c>
      <c r="V625" s="1">
        <v>0</v>
      </c>
      <c r="W625" s="1">
        <v>0</v>
      </c>
      <c r="X625" s="1">
        <v>0</v>
      </c>
      <c r="Y625" s="21">
        <v>0</v>
      </c>
    </row>
    <row r="626">
      <c r="D626" s="19"/>
      <c r="E626" s="18" t="s">
        <v>135</v>
      </c>
      <c r="F626" s="17"/>
      <c r="G626" s="7">
        <v>842</v>
      </c>
      <c r="H626" s="12">
        <v>43</v>
      </c>
      <c r="I626" s="1">
        <v>72</v>
      </c>
      <c r="J626" s="1">
        <v>74</v>
      </c>
      <c r="K626" s="1">
        <v>70</v>
      </c>
      <c r="L626" s="1">
        <v>106</v>
      </c>
      <c r="M626" s="1">
        <v>50</v>
      </c>
      <c r="N626" s="1">
        <v>56</v>
      </c>
      <c r="O626" s="1">
        <v>83</v>
      </c>
      <c r="P626" s="1">
        <v>81</v>
      </c>
      <c r="Q626" s="1">
        <v>63</v>
      </c>
      <c r="R626" s="1">
        <v>91</v>
      </c>
      <c r="S626" s="1">
        <v>53</v>
      </c>
      <c r="T626" s="1">
        <v>0</v>
      </c>
      <c r="U626" s="1">
        <v>0</v>
      </c>
      <c r="V626" s="1">
        <v>0</v>
      </c>
      <c r="W626" s="1">
        <v>0</v>
      </c>
      <c r="X626" s="1">
        <v>0</v>
      </c>
      <c r="Y626" s="21">
        <v>0</v>
      </c>
    </row>
    <row r="627">
      <c r="D627" s="19"/>
      <c r="E627" s="18" t="s">
        <v>136</v>
      </c>
      <c r="F627" s="17"/>
      <c r="G627" s="7">
        <v>514</v>
      </c>
      <c r="H627" s="12">
        <v>26</v>
      </c>
      <c r="I627" s="1">
        <v>29</v>
      </c>
      <c r="J627" s="1">
        <v>42</v>
      </c>
      <c r="K627" s="1">
        <v>42</v>
      </c>
      <c r="L627" s="1">
        <v>85</v>
      </c>
      <c r="M627" s="1">
        <v>39</v>
      </c>
      <c r="N627" s="1">
        <v>23</v>
      </c>
      <c r="O627" s="1">
        <v>37</v>
      </c>
      <c r="P627" s="1">
        <v>48</v>
      </c>
      <c r="Q627" s="1">
        <v>41</v>
      </c>
      <c r="R627" s="1">
        <v>60</v>
      </c>
      <c r="S627" s="1">
        <v>42</v>
      </c>
      <c r="T627" s="1">
        <v>0</v>
      </c>
      <c r="U627" s="1">
        <v>0</v>
      </c>
      <c r="V627" s="1">
        <v>0</v>
      </c>
      <c r="W627" s="1">
        <v>0</v>
      </c>
      <c r="X627" s="1">
        <v>0</v>
      </c>
      <c r="Y627" s="21">
        <v>0</v>
      </c>
    </row>
    <row r="628">
      <c r="D628" s="19"/>
      <c r="E628" s="18" t="s">
        <v>137</v>
      </c>
      <c r="F628" s="17"/>
      <c r="G628" s="7">
        <v>487</v>
      </c>
      <c r="H628" s="12">
        <v>19</v>
      </c>
      <c r="I628" s="1">
        <v>35</v>
      </c>
      <c r="J628" s="1">
        <v>35</v>
      </c>
      <c r="K628" s="1">
        <v>41</v>
      </c>
      <c r="L628" s="1">
        <v>70</v>
      </c>
      <c r="M628" s="1">
        <v>20</v>
      </c>
      <c r="N628" s="1">
        <v>31</v>
      </c>
      <c r="O628" s="1">
        <v>44</v>
      </c>
      <c r="P628" s="1">
        <v>52</v>
      </c>
      <c r="Q628" s="1">
        <v>43</v>
      </c>
      <c r="R628" s="1">
        <v>65</v>
      </c>
      <c r="S628" s="1">
        <v>32</v>
      </c>
      <c r="T628" s="1">
        <v>0</v>
      </c>
      <c r="U628" s="1">
        <v>0</v>
      </c>
      <c r="V628" s="1">
        <v>0</v>
      </c>
      <c r="W628" s="1">
        <v>0</v>
      </c>
      <c r="X628" s="1">
        <v>0</v>
      </c>
      <c r="Y628" s="21">
        <v>0</v>
      </c>
    </row>
    <row r="629">
      <c r="D629" s="19"/>
      <c r="E629" s="18" t="s">
        <v>138</v>
      </c>
      <c r="F629" s="17"/>
      <c r="G629" s="7">
        <v>480</v>
      </c>
      <c r="H629" s="12">
        <v>46</v>
      </c>
      <c r="I629" s="1">
        <v>49</v>
      </c>
      <c r="J629" s="1">
        <v>51</v>
      </c>
      <c r="K629" s="1">
        <v>37</v>
      </c>
      <c r="L629" s="1">
        <v>50</v>
      </c>
      <c r="M629" s="1">
        <v>15</v>
      </c>
      <c r="N629" s="1">
        <v>48</v>
      </c>
      <c r="O629" s="1">
        <v>62</v>
      </c>
      <c r="P629" s="1">
        <v>40</v>
      </c>
      <c r="Q629" s="1">
        <v>28</v>
      </c>
      <c r="R629" s="1">
        <v>41</v>
      </c>
      <c r="S629" s="1">
        <v>13</v>
      </c>
      <c r="T629" s="1">
        <v>0</v>
      </c>
      <c r="U629" s="1">
        <v>0</v>
      </c>
      <c r="V629" s="1">
        <v>0</v>
      </c>
      <c r="W629" s="1">
        <v>0</v>
      </c>
      <c r="X629" s="1">
        <v>0</v>
      </c>
      <c r="Y629" s="21">
        <v>0</v>
      </c>
    </row>
    <row r="630">
      <c r="D630" s="19"/>
      <c r="E630" s="18" t="s">
        <v>139</v>
      </c>
      <c r="F630" s="17"/>
      <c r="G630" s="7">
        <v>624</v>
      </c>
      <c r="H630" s="12">
        <v>43</v>
      </c>
      <c r="I630" s="1">
        <v>53</v>
      </c>
      <c r="J630" s="1">
        <v>60</v>
      </c>
      <c r="K630" s="1">
        <v>54</v>
      </c>
      <c r="L630" s="1">
        <v>67</v>
      </c>
      <c r="M630" s="1">
        <v>27</v>
      </c>
      <c r="N630" s="1">
        <v>44</v>
      </c>
      <c r="O630" s="1">
        <v>69</v>
      </c>
      <c r="P630" s="1">
        <v>51</v>
      </c>
      <c r="Q630" s="1">
        <v>48</v>
      </c>
      <c r="R630" s="1">
        <v>71</v>
      </c>
      <c r="S630" s="1">
        <v>37</v>
      </c>
      <c r="T630" s="1">
        <v>0</v>
      </c>
      <c r="U630" s="1">
        <v>0</v>
      </c>
      <c r="V630" s="1">
        <v>0</v>
      </c>
      <c r="W630" s="1">
        <v>0</v>
      </c>
      <c r="X630" s="1">
        <v>0</v>
      </c>
      <c r="Y630" s="21">
        <v>0</v>
      </c>
    </row>
    <row r="631">
      <c r="D631" s="19"/>
      <c r="E631" s="18" t="s">
        <v>140</v>
      </c>
      <c r="F631" s="17"/>
      <c r="G631" s="7">
        <v>172</v>
      </c>
      <c r="H631" s="12">
        <v>22</v>
      </c>
      <c r="I631" s="1">
        <v>22</v>
      </c>
      <c r="J631" s="1">
        <v>18</v>
      </c>
      <c r="K631" s="1">
        <v>20</v>
      </c>
      <c r="L631" s="1">
        <v>17</v>
      </c>
      <c r="M631" s="1">
        <v>5</v>
      </c>
      <c r="N631" s="1">
        <v>18</v>
      </c>
      <c r="O631" s="1">
        <v>16</v>
      </c>
      <c r="P631" s="1">
        <v>12</v>
      </c>
      <c r="Q631" s="1">
        <v>8</v>
      </c>
      <c r="R631" s="1">
        <v>10</v>
      </c>
      <c r="S631" s="1">
        <v>4</v>
      </c>
      <c r="T631" s="1">
        <v>0</v>
      </c>
      <c r="U631" s="1">
        <v>0</v>
      </c>
      <c r="V631" s="1">
        <v>0</v>
      </c>
      <c r="W631" s="1">
        <v>0</v>
      </c>
      <c r="X631" s="1">
        <v>0</v>
      </c>
      <c r="Y631" s="21">
        <v>0</v>
      </c>
    </row>
    <row r="632">
      <c r="D632" s="19"/>
      <c r="E632" s="18" t="s">
        <v>141</v>
      </c>
      <c r="F632" s="17"/>
      <c r="G632" s="7">
        <v>683</v>
      </c>
      <c r="H632" s="12">
        <v>45</v>
      </c>
      <c r="I632" s="1">
        <v>63</v>
      </c>
      <c r="J632" s="1">
        <v>67</v>
      </c>
      <c r="K632" s="1">
        <v>67</v>
      </c>
      <c r="L632" s="1">
        <v>95</v>
      </c>
      <c r="M632" s="1">
        <v>40</v>
      </c>
      <c r="N632" s="1">
        <v>44</v>
      </c>
      <c r="O632" s="1">
        <v>68</v>
      </c>
      <c r="P632" s="1">
        <v>58</v>
      </c>
      <c r="Q632" s="1">
        <v>40</v>
      </c>
      <c r="R632" s="1">
        <v>68</v>
      </c>
      <c r="S632" s="1">
        <v>28</v>
      </c>
      <c r="T632" s="1">
        <v>0</v>
      </c>
      <c r="U632" s="1">
        <v>0</v>
      </c>
      <c r="V632" s="1">
        <v>0</v>
      </c>
      <c r="W632" s="1">
        <v>0</v>
      </c>
      <c r="X632" s="1">
        <v>0</v>
      </c>
      <c r="Y632" s="21">
        <v>0</v>
      </c>
    </row>
    <row r="633">
      <c r="D633" s="19"/>
      <c r="E633" s="18" t="s">
        <v>142</v>
      </c>
      <c r="F633" s="17"/>
      <c r="G633" s="7">
        <v>341</v>
      </c>
      <c r="H633" s="12">
        <v>19</v>
      </c>
      <c r="I633" s="1">
        <v>25</v>
      </c>
      <c r="J633" s="1">
        <v>30</v>
      </c>
      <c r="K633" s="1">
        <v>29</v>
      </c>
      <c r="L633" s="1">
        <v>46</v>
      </c>
      <c r="M633" s="1">
        <v>27</v>
      </c>
      <c r="N633" s="1">
        <v>14</v>
      </c>
      <c r="O633" s="1">
        <v>30</v>
      </c>
      <c r="P633" s="1">
        <v>33</v>
      </c>
      <c r="Q633" s="1">
        <v>26</v>
      </c>
      <c r="R633" s="1">
        <v>39</v>
      </c>
      <c r="S633" s="1">
        <v>23</v>
      </c>
      <c r="T633" s="1">
        <v>0</v>
      </c>
      <c r="U633" s="1">
        <v>0</v>
      </c>
      <c r="V633" s="1">
        <v>0</v>
      </c>
      <c r="W633" s="1">
        <v>0</v>
      </c>
      <c r="X633" s="1">
        <v>0</v>
      </c>
      <c r="Y633" s="21">
        <v>0</v>
      </c>
    </row>
    <row r="634">
      <c r="D634" s="19"/>
      <c r="E634" s="18" t="s">
        <v>143</v>
      </c>
      <c r="F634" s="17"/>
      <c r="G634" s="7">
        <v>185</v>
      </c>
      <c r="H634" s="12">
        <v>10</v>
      </c>
      <c r="I634" s="1">
        <v>12</v>
      </c>
      <c r="J634" s="1">
        <v>10</v>
      </c>
      <c r="K634" s="1">
        <v>4</v>
      </c>
      <c r="L634" s="1">
        <v>14</v>
      </c>
      <c r="M634" s="1">
        <v>9</v>
      </c>
      <c r="N634" s="1">
        <v>13</v>
      </c>
      <c r="O634" s="1">
        <v>25</v>
      </c>
      <c r="P634" s="1">
        <v>24</v>
      </c>
      <c r="Q634" s="1">
        <v>20</v>
      </c>
      <c r="R634" s="1">
        <v>28</v>
      </c>
      <c r="S634" s="1">
        <v>16</v>
      </c>
      <c r="T634" s="1">
        <v>0</v>
      </c>
      <c r="U634" s="1">
        <v>0</v>
      </c>
      <c r="V634" s="1">
        <v>0</v>
      </c>
      <c r="W634" s="1">
        <v>0</v>
      </c>
      <c r="X634" s="1">
        <v>0</v>
      </c>
      <c r="Y634" s="21">
        <v>0</v>
      </c>
    </row>
    <row r="635">
      <c r="D635" s="19"/>
      <c r="E635" s="18" t="s">
        <v>144</v>
      </c>
      <c r="F635" s="17"/>
      <c r="G635" s="7">
        <v>219</v>
      </c>
      <c r="H635" s="12">
        <v>20</v>
      </c>
      <c r="I635" s="1">
        <v>24</v>
      </c>
      <c r="J635" s="1">
        <v>15</v>
      </c>
      <c r="K635" s="1">
        <v>23</v>
      </c>
      <c r="L635" s="1">
        <v>16</v>
      </c>
      <c r="M635" s="1">
        <v>6</v>
      </c>
      <c r="N635" s="1">
        <v>24</v>
      </c>
      <c r="O635" s="1">
        <v>25</v>
      </c>
      <c r="P635" s="1">
        <v>24</v>
      </c>
      <c r="Q635" s="1">
        <v>12</v>
      </c>
      <c r="R635" s="1">
        <v>25</v>
      </c>
      <c r="S635" s="1">
        <v>5</v>
      </c>
      <c r="T635" s="1">
        <v>0</v>
      </c>
      <c r="U635" s="1">
        <v>0</v>
      </c>
      <c r="V635" s="1">
        <v>0</v>
      </c>
      <c r="W635" s="1">
        <v>0</v>
      </c>
      <c r="X635" s="1">
        <v>0</v>
      </c>
      <c r="Y635" s="21">
        <v>0</v>
      </c>
    </row>
    <row r="636">
      <c r="D636" s="19"/>
      <c r="E636" s="18" t="s">
        <v>41</v>
      </c>
      <c r="F636" s="17"/>
      <c r="G636" s="11">
        <v>40</v>
      </c>
      <c r="H636" s="23">
        <v>1</v>
      </c>
      <c r="I636" s="3">
        <v>3</v>
      </c>
      <c r="J636" s="3">
        <v>3</v>
      </c>
      <c r="K636" s="3">
        <v>4</v>
      </c>
      <c r="L636" s="3">
        <v>6</v>
      </c>
      <c r="M636" s="3">
        <v>0</v>
      </c>
      <c r="N636" s="3">
        <v>3</v>
      </c>
      <c r="O636" s="3">
        <v>5</v>
      </c>
      <c r="P636" s="3">
        <v>5</v>
      </c>
      <c r="Q636" s="3">
        <v>2</v>
      </c>
      <c r="R636" s="3">
        <v>4</v>
      </c>
      <c r="S636" s="3">
        <v>4</v>
      </c>
      <c r="T636" s="3">
        <v>0</v>
      </c>
      <c r="U636" s="3">
        <v>0</v>
      </c>
      <c r="V636" s="3">
        <v>0</v>
      </c>
      <c r="W636" s="3">
        <v>0</v>
      </c>
      <c r="X636" s="3">
        <v>0</v>
      </c>
      <c r="Y636" s="24">
        <v>0</v>
      </c>
    </row>
    <row r="637">
      <c r="D637" s="19"/>
      <c r="E637" s="18" t="s">
        <v>145</v>
      </c>
      <c r="F637" s="17"/>
      <c r="G637" s="11">
        <v>19</v>
      </c>
      <c r="H637" s="23">
        <v>1</v>
      </c>
      <c r="I637" s="3">
        <v>0</v>
      </c>
      <c r="J637" s="3">
        <v>3</v>
      </c>
      <c r="K637" s="3">
        <v>2</v>
      </c>
      <c r="L637" s="3">
        <v>4</v>
      </c>
      <c r="M637" s="3">
        <v>2</v>
      </c>
      <c r="N637" s="3">
        <v>1</v>
      </c>
      <c r="O637" s="3">
        <v>4</v>
      </c>
      <c r="P637" s="3">
        <v>0</v>
      </c>
      <c r="Q637" s="3">
        <v>1</v>
      </c>
      <c r="R637" s="3">
        <v>1</v>
      </c>
      <c r="S637" s="3">
        <v>0</v>
      </c>
      <c r="T637" s="3">
        <v>0</v>
      </c>
      <c r="U637" s="3">
        <v>0</v>
      </c>
      <c r="V637" s="3">
        <v>0</v>
      </c>
      <c r="W637" s="3">
        <v>0</v>
      </c>
      <c r="X637" s="3">
        <v>0</v>
      </c>
      <c r="Y637" s="24">
        <v>0</v>
      </c>
    </row>
    <row r="638">
      <c r="D638" s="19"/>
      <c r="E638" s="18" t="s">
        <v>26</v>
      </c>
      <c r="F638" s="17"/>
      <c r="G638" s="11">
        <v>0</v>
      </c>
      <c r="H638" s="23">
        <v>0</v>
      </c>
      <c r="I638" s="3">
        <v>0</v>
      </c>
      <c r="J638" s="3">
        <v>0</v>
      </c>
      <c r="K638" s="3">
        <v>0</v>
      </c>
      <c r="L638" s="3">
        <v>0</v>
      </c>
      <c r="M638" s="3">
        <v>0</v>
      </c>
      <c r="N638" s="3">
        <v>0</v>
      </c>
      <c r="O638" s="3">
        <v>0</v>
      </c>
      <c r="P638" s="3">
        <v>0</v>
      </c>
      <c r="Q638" s="3">
        <v>0</v>
      </c>
      <c r="R638" s="3">
        <v>0</v>
      </c>
      <c r="S638" s="3">
        <v>0</v>
      </c>
      <c r="T638" s="3">
        <v>0</v>
      </c>
      <c r="U638" s="3">
        <v>0</v>
      </c>
      <c r="V638" s="3">
        <v>0</v>
      </c>
      <c r="W638" s="3">
        <v>0</v>
      </c>
      <c r="X638" s="3">
        <v>0</v>
      </c>
      <c r="Y638" s="24">
        <v>0</v>
      </c>
    </row>
    <row r="639">
      <c r="D639" s="15" t="s">
        <v>146</v>
      </c>
      <c r="E639" s="14" t="s">
        <v>147</v>
      </c>
      <c r="F639" s="16"/>
      <c r="G639" s="26">
        <v>628</v>
      </c>
      <c r="H639" s="37">
        <v>36</v>
      </c>
      <c r="I639" s="6">
        <v>53</v>
      </c>
      <c r="J639" s="6">
        <v>65</v>
      </c>
      <c r="K639" s="6">
        <v>55</v>
      </c>
      <c r="L639" s="6">
        <v>77</v>
      </c>
      <c r="M639" s="6">
        <v>38</v>
      </c>
      <c r="N639" s="6">
        <v>41</v>
      </c>
      <c r="O639" s="6">
        <v>64</v>
      </c>
      <c r="P639" s="6">
        <v>55</v>
      </c>
      <c r="Q639" s="6">
        <v>42</v>
      </c>
      <c r="R639" s="6">
        <v>66</v>
      </c>
      <c r="S639" s="6">
        <v>36</v>
      </c>
      <c r="T639" s="6">
        <v>0</v>
      </c>
      <c r="U639" s="6">
        <v>0</v>
      </c>
      <c r="V639" s="6">
        <v>0</v>
      </c>
      <c r="W639" s="6">
        <v>0</v>
      </c>
      <c r="X639" s="6">
        <v>0</v>
      </c>
      <c r="Y639" s="39">
        <v>0</v>
      </c>
    </row>
    <row r="640">
      <c r="D640" s="19"/>
      <c r="E640" s="18" t="s">
        <v>148</v>
      </c>
      <c r="F640" s="17"/>
      <c r="G640" s="7">
        <v>423</v>
      </c>
      <c r="H640" s="12">
        <v>28</v>
      </c>
      <c r="I640" s="1">
        <v>40</v>
      </c>
      <c r="J640" s="1">
        <v>37</v>
      </c>
      <c r="K640" s="1">
        <v>38</v>
      </c>
      <c r="L640" s="1">
        <v>67</v>
      </c>
      <c r="M640" s="1">
        <v>24</v>
      </c>
      <c r="N640" s="1">
        <v>23</v>
      </c>
      <c r="O640" s="1">
        <v>36</v>
      </c>
      <c r="P640" s="1">
        <v>30</v>
      </c>
      <c r="Q640" s="1">
        <v>30</v>
      </c>
      <c r="R640" s="1">
        <v>44</v>
      </c>
      <c r="S640" s="1">
        <v>26</v>
      </c>
      <c r="T640" s="1">
        <v>0</v>
      </c>
      <c r="U640" s="1">
        <v>0</v>
      </c>
      <c r="V640" s="1">
        <v>0</v>
      </c>
      <c r="W640" s="1">
        <v>0</v>
      </c>
      <c r="X640" s="1">
        <v>0</v>
      </c>
      <c r="Y640" s="21">
        <v>0</v>
      </c>
    </row>
    <row r="641">
      <c r="D641" s="19"/>
      <c r="E641" s="18" t="s">
        <v>149</v>
      </c>
      <c r="F641" s="17"/>
      <c r="G641" s="11">
        <v>36</v>
      </c>
      <c r="H641" s="23">
        <v>5</v>
      </c>
      <c r="I641" s="3">
        <v>0</v>
      </c>
      <c r="J641" s="3">
        <v>3</v>
      </c>
      <c r="K641" s="3">
        <v>4</v>
      </c>
      <c r="L641" s="3">
        <v>6</v>
      </c>
      <c r="M641" s="3">
        <v>2</v>
      </c>
      <c r="N641" s="3">
        <v>4</v>
      </c>
      <c r="O641" s="3">
        <v>5</v>
      </c>
      <c r="P641" s="3">
        <v>4</v>
      </c>
      <c r="Q641" s="3">
        <v>1</v>
      </c>
      <c r="R641" s="3">
        <v>2</v>
      </c>
      <c r="S641" s="3">
        <v>0</v>
      </c>
      <c r="T641" s="3">
        <v>0</v>
      </c>
      <c r="U641" s="3">
        <v>0</v>
      </c>
      <c r="V641" s="3">
        <v>0</v>
      </c>
      <c r="W641" s="3">
        <v>0</v>
      </c>
      <c r="X641" s="3">
        <v>0</v>
      </c>
      <c r="Y641" s="24">
        <v>0</v>
      </c>
    </row>
    <row r="642">
      <c r="D642" s="19"/>
      <c r="E642" s="18" t="s">
        <v>150</v>
      </c>
      <c r="F642" s="17"/>
      <c r="G642" s="11">
        <v>6</v>
      </c>
      <c r="H642" s="23">
        <v>0</v>
      </c>
      <c r="I642" s="3">
        <v>0</v>
      </c>
      <c r="J642" s="3">
        <v>0</v>
      </c>
      <c r="K642" s="3">
        <v>2</v>
      </c>
      <c r="L642" s="3">
        <v>1</v>
      </c>
      <c r="M642" s="3">
        <v>0</v>
      </c>
      <c r="N642" s="3">
        <v>1</v>
      </c>
      <c r="O642" s="3">
        <v>1</v>
      </c>
      <c r="P642" s="3">
        <v>0</v>
      </c>
      <c r="Q642" s="3">
        <v>1</v>
      </c>
      <c r="R642" s="3">
        <v>0</v>
      </c>
      <c r="S642" s="3">
        <v>0</v>
      </c>
      <c r="T642" s="3">
        <v>0</v>
      </c>
      <c r="U642" s="3">
        <v>0</v>
      </c>
      <c r="V642" s="3">
        <v>0</v>
      </c>
      <c r="W642" s="3">
        <v>0</v>
      </c>
      <c r="X642" s="3">
        <v>0</v>
      </c>
      <c r="Y642" s="24">
        <v>0</v>
      </c>
    </row>
    <row r="643">
      <c r="D643" s="19"/>
      <c r="E643" s="18" t="s">
        <v>26</v>
      </c>
      <c r="F643" s="17"/>
      <c r="G643" s="11">
        <v>0</v>
      </c>
      <c r="H643" s="23">
        <v>0</v>
      </c>
      <c r="I643" s="3">
        <v>0</v>
      </c>
      <c r="J643" s="3">
        <v>0</v>
      </c>
      <c r="K643" s="3">
        <v>0</v>
      </c>
      <c r="L643" s="3">
        <v>0</v>
      </c>
      <c r="M643" s="3">
        <v>0</v>
      </c>
      <c r="N643" s="3">
        <v>0</v>
      </c>
      <c r="O643" s="3">
        <v>0</v>
      </c>
      <c r="P643" s="3">
        <v>0</v>
      </c>
      <c r="Q643" s="3">
        <v>0</v>
      </c>
      <c r="R643" s="3">
        <v>0</v>
      </c>
      <c r="S643" s="3">
        <v>0</v>
      </c>
      <c r="T643" s="3">
        <v>0</v>
      </c>
      <c r="U643" s="3">
        <v>0</v>
      </c>
      <c r="V643" s="3">
        <v>0</v>
      </c>
      <c r="W643" s="3">
        <v>0</v>
      </c>
      <c r="X643" s="3">
        <v>0</v>
      </c>
      <c r="Y643" s="24">
        <v>0</v>
      </c>
    </row>
    <row r="644">
      <c r="D644" s="19"/>
      <c r="E644" s="18" t="s">
        <v>151</v>
      </c>
      <c r="F644" s="17"/>
      <c r="G644" s="7">
        <v>1051</v>
      </c>
      <c r="H644" s="12">
        <v>64</v>
      </c>
      <c r="I644" s="1">
        <v>93</v>
      </c>
      <c r="J644" s="1">
        <v>102</v>
      </c>
      <c r="K644" s="1">
        <v>93</v>
      </c>
      <c r="L644" s="1">
        <v>144</v>
      </c>
      <c r="M644" s="1">
        <v>62</v>
      </c>
      <c r="N644" s="1">
        <v>64</v>
      </c>
      <c r="O644" s="1">
        <v>100</v>
      </c>
      <c r="P644" s="1">
        <v>85</v>
      </c>
      <c r="Q644" s="1">
        <v>72</v>
      </c>
      <c r="R644" s="1">
        <v>110</v>
      </c>
      <c r="S644" s="1">
        <v>62</v>
      </c>
      <c r="T644" s="1">
        <v>0</v>
      </c>
      <c r="U644" s="1">
        <v>0</v>
      </c>
      <c r="V644" s="1">
        <v>0</v>
      </c>
      <c r="W644" s="1">
        <v>0</v>
      </c>
      <c r="X644" s="1">
        <v>0</v>
      </c>
      <c r="Y644" s="21">
        <v>0</v>
      </c>
    </row>
    <row r="645">
      <c r="D645" s="19"/>
      <c r="E645" s="18" t="s">
        <v>152</v>
      </c>
      <c r="F645" s="17"/>
      <c r="G645" s="11">
        <v>42</v>
      </c>
      <c r="H645" s="23">
        <v>5</v>
      </c>
      <c r="I645" s="3">
        <v>0</v>
      </c>
      <c r="J645" s="3">
        <v>3</v>
      </c>
      <c r="K645" s="3">
        <v>6</v>
      </c>
      <c r="L645" s="3">
        <v>7</v>
      </c>
      <c r="M645" s="3">
        <v>2</v>
      </c>
      <c r="N645" s="3">
        <v>5</v>
      </c>
      <c r="O645" s="3">
        <v>6</v>
      </c>
      <c r="P645" s="3">
        <v>4</v>
      </c>
      <c r="Q645" s="3">
        <v>2</v>
      </c>
      <c r="R645" s="3">
        <v>2</v>
      </c>
      <c r="S645" s="3">
        <v>0</v>
      </c>
      <c r="T645" s="3">
        <v>0</v>
      </c>
      <c r="U645" s="3">
        <v>0</v>
      </c>
      <c r="V645" s="3">
        <v>0</v>
      </c>
      <c r="W645" s="3">
        <v>0</v>
      </c>
      <c r="X645" s="3">
        <v>0</v>
      </c>
      <c r="Y645" s="24">
        <v>0</v>
      </c>
    </row>
    <row r="646">
      <c r="D646" s="15" t="s">
        <v>153</v>
      </c>
      <c r="E646" s="14" t="s">
        <v>154</v>
      </c>
      <c r="F646" s="16"/>
      <c r="G646" s="26">
        <v>596</v>
      </c>
      <c r="H646" s="37">
        <v>41</v>
      </c>
      <c r="I646" s="6">
        <v>48</v>
      </c>
      <c r="J646" s="6">
        <v>64</v>
      </c>
      <c r="K646" s="6">
        <v>54</v>
      </c>
      <c r="L646" s="6">
        <v>72</v>
      </c>
      <c r="M646" s="6">
        <v>33</v>
      </c>
      <c r="N646" s="6">
        <v>42</v>
      </c>
      <c r="O646" s="6">
        <v>66</v>
      </c>
      <c r="P646" s="6">
        <v>48</v>
      </c>
      <c r="Q646" s="6">
        <v>40</v>
      </c>
      <c r="R646" s="6">
        <v>60</v>
      </c>
      <c r="S646" s="6">
        <v>28</v>
      </c>
      <c r="T646" s="6">
        <v>0</v>
      </c>
      <c r="U646" s="6">
        <v>0</v>
      </c>
      <c r="V646" s="6">
        <v>0</v>
      </c>
      <c r="W646" s="6">
        <v>0</v>
      </c>
      <c r="X646" s="6">
        <v>0</v>
      </c>
      <c r="Y646" s="39">
        <v>0</v>
      </c>
    </row>
    <row r="647">
      <c r="D647" s="19"/>
      <c r="E647" s="18" t="s">
        <v>155</v>
      </c>
      <c r="F647" s="17"/>
      <c r="G647" s="7">
        <v>800</v>
      </c>
      <c r="H647" s="12">
        <v>54</v>
      </c>
      <c r="I647" s="1">
        <v>73</v>
      </c>
      <c r="J647" s="1">
        <v>85</v>
      </c>
      <c r="K647" s="1">
        <v>77</v>
      </c>
      <c r="L647" s="1">
        <v>101</v>
      </c>
      <c r="M647" s="1">
        <v>43</v>
      </c>
      <c r="N647" s="1">
        <v>54</v>
      </c>
      <c r="O647" s="1">
        <v>80</v>
      </c>
      <c r="P647" s="1">
        <v>67</v>
      </c>
      <c r="Q647" s="1">
        <v>52</v>
      </c>
      <c r="R647" s="1">
        <v>75</v>
      </c>
      <c r="S647" s="1">
        <v>39</v>
      </c>
      <c r="T647" s="1">
        <v>0</v>
      </c>
      <c r="U647" s="1">
        <v>0</v>
      </c>
      <c r="V647" s="1">
        <v>0</v>
      </c>
      <c r="W647" s="1">
        <v>0</v>
      </c>
      <c r="X647" s="1">
        <v>0</v>
      </c>
      <c r="Y647" s="21">
        <v>0</v>
      </c>
    </row>
    <row r="648">
      <c r="D648" s="19"/>
      <c r="E648" s="18" t="s">
        <v>156</v>
      </c>
      <c r="F648" s="17"/>
      <c r="G648" s="7">
        <v>449</v>
      </c>
      <c r="H648" s="12">
        <v>34</v>
      </c>
      <c r="I648" s="1">
        <v>43</v>
      </c>
      <c r="J648" s="1">
        <v>47</v>
      </c>
      <c r="K648" s="1">
        <v>46</v>
      </c>
      <c r="L648" s="1">
        <v>61</v>
      </c>
      <c r="M648" s="1">
        <v>32</v>
      </c>
      <c r="N648" s="1">
        <v>24</v>
      </c>
      <c r="O648" s="1">
        <v>45</v>
      </c>
      <c r="P648" s="1">
        <v>39</v>
      </c>
      <c r="Q648" s="1">
        <v>23</v>
      </c>
      <c r="R648" s="1">
        <v>37</v>
      </c>
      <c r="S648" s="1">
        <v>18</v>
      </c>
      <c r="T648" s="1">
        <v>0</v>
      </c>
      <c r="U648" s="1">
        <v>0</v>
      </c>
      <c r="V648" s="1">
        <v>0</v>
      </c>
      <c r="W648" s="1">
        <v>0</v>
      </c>
      <c r="X648" s="1">
        <v>0</v>
      </c>
      <c r="Y648" s="21">
        <v>0</v>
      </c>
    </row>
    <row r="649">
      <c r="D649" s="19"/>
      <c r="E649" s="18" t="s">
        <v>157</v>
      </c>
      <c r="F649" s="17"/>
      <c r="G649" s="7">
        <v>867</v>
      </c>
      <c r="H649" s="12">
        <v>59</v>
      </c>
      <c r="I649" s="1">
        <v>65</v>
      </c>
      <c r="J649" s="1">
        <v>83</v>
      </c>
      <c r="K649" s="1">
        <v>81</v>
      </c>
      <c r="L649" s="1">
        <v>115</v>
      </c>
      <c r="M649" s="1">
        <v>46</v>
      </c>
      <c r="N649" s="1">
        <v>58</v>
      </c>
      <c r="O649" s="1">
        <v>86</v>
      </c>
      <c r="P649" s="1">
        <v>76</v>
      </c>
      <c r="Q649" s="1">
        <v>65</v>
      </c>
      <c r="R649" s="1">
        <v>85</v>
      </c>
      <c r="S649" s="1">
        <v>48</v>
      </c>
      <c r="T649" s="1">
        <v>0</v>
      </c>
      <c r="U649" s="1">
        <v>0</v>
      </c>
      <c r="V649" s="1">
        <v>0</v>
      </c>
      <c r="W649" s="1">
        <v>0</v>
      </c>
      <c r="X649" s="1">
        <v>0</v>
      </c>
      <c r="Y649" s="21">
        <v>0</v>
      </c>
    </row>
    <row r="650">
      <c r="D650" s="19"/>
      <c r="E650" s="18" t="s">
        <v>158</v>
      </c>
      <c r="F650" s="17"/>
      <c r="G650" s="7">
        <v>818</v>
      </c>
      <c r="H650" s="12">
        <v>50</v>
      </c>
      <c r="I650" s="1">
        <v>64</v>
      </c>
      <c r="J650" s="1">
        <v>78</v>
      </c>
      <c r="K650" s="1">
        <v>67</v>
      </c>
      <c r="L650" s="1">
        <v>98</v>
      </c>
      <c r="M650" s="1">
        <v>49</v>
      </c>
      <c r="N650" s="1">
        <v>59</v>
      </c>
      <c r="O650" s="1">
        <v>88</v>
      </c>
      <c r="P650" s="1">
        <v>77</v>
      </c>
      <c r="Q650" s="1">
        <v>56</v>
      </c>
      <c r="R650" s="1">
        <v>85</v>
      </c>
      <c r="S650" s="1">
        <v>47</v>
      </c>
      <c r="T650" s="1">
        <v>0</v>
      </c>
      <c r="U650" s="1">
        <v>0</v>
      </c>
      <c r="V650" s="1">
        <v>0</v>
      </c>
      <c r="W650" s="1">
        <v>0</v>
      </c>
      <c r="X650" s="1">
        <v>0</v>
      </c>
      <c r="Y650" s="21">
        <v>0</v>
      </c>
    </row>
    <row r="651">
      <c r="D651" s="19"/>
      <c r="E651" s="18" t="s">
        <v>159</v>
      </c>
      <c r="F651" s="17"/>
      <c r="G651" s="7">
        <v>595</v>
      </c>
      <c r="H651" s="12">
        <v>40</v>
      </c>
      <c r="I651" s="1">
        <v>39</v>
      </c>
      <c r="J651" s="1">
        <v>58</v>
      </c>
      <c r="K651" s="1">
        <v>41</v>
      </c>
      <c r="L651" s="1">
        <v>82</v>
      </c>
      <c r="M651" s="1">
        <v>29</v>
      </c>
      <c r="N651" s="1">
        <v>49</v>
      </c>
      <c r="O651" s="1">
        <v>73</v>
      </c>
      <c r="P651" s="1">
        <v>53</v>
      </c>
      <c r="Q651" s="1">
        <v>45</v>
      </c>
      <c r="R651" s="1">
        <v>55</v>
      </c>
      <c r="S651" s="1">
        <v>31</v>
      </c>
      <c r="T651" s="1">
        <v>0</v>
      </c>
      <c r="U651" s="1">
        <v>0</v>
      </c>
      <c r="V651" s="1">
        <v>0</v>
      </c>
      <c r="W651" s="1">
        <v>0</v>
      </c>
      <c r="X651" s="1">
        <v>0</v>
      </c>
      <c r="Y651" s="21">
        <v>0</v>
      </c>
    </row>
    <row r="652">
      <c r="D652" s="19"/>
      <c r="E652" s="18" t="s">
        <v>160</v>
      </c>
      <c r="F652" s="17"/>
      <c r="G652" s="7">
        <v>330</v>
      </c>
      <c r="H652" s="12">
        <v>27</v>
      </c>
      <c r="I652" s="1">
        <v>23</v>
      </c>
      <c r="J652" s="1">
        <v>29</v>
      </c>
      <c r="K652" s="1">
        <v>25</v>
      </c>
      <c r="L652" s="1">
        <v>45</v>
      </c>
      <c r="M652" s="1">
        <v>18</v>
      </c>
      <c r="N652" s="1">
        <v>23</v>
      </c>
      <c r="O652" s="1">
        <v>38</v>
      </c>
      <c r="P652" s="1">
        <v>30</v>
      </c>
      <c r="Q652" s="1">
        <v>28</v>
      </c>
      <c r="R652" s="1">
        <v>26</v>
      </c>
      <c r="S652" s="1">
        <v>18</v>
      </c>
      <c r="T652" s="1">
        <v>0</v>
      </c>
      <c r="U652" s="1">
        <v>0</v>
      </c>
      <c r="V652" s="1">
        <v>0</v>
      </c>
      <c r="W652" s="1">
        <v>0</v>
      </c>
      <c r="X652" s="1">
        <v>0</v>
      </c>
      <c r="Y652" s="21">
        <v>0</v>
      </c>
    </row>
    <row r="653">
      <c r="D653" s="19"/>
      <c r="E653" s="18" t="s">
        <v>161</v>
      </c>
      <c r="F653" s="17"/>
      <c r="G653" s="7">
        <v>744</v>
      </c>
      <c r="H653" s="12">
        <v>44</v>
      </c>
      <c r="I653" s="1">
        <v>57</v>
      </c>
      <c r="J653" s="1">
        <v>71</v>
      </c>
      <c r="K653" s="1">
        <v>62</v>
      </c>
      <c r="L653" s="1">
        <v>91</v>
      </c>
      <c r="M653" s="1">
        <v>34</v>
      </c>
      <c r="N653" s="1">
        <v>60</v>
      </c>
      <c r="O653" s="1">
        <v>84</v>
      </c>
      <c r="P653" s="1">
        <v>70</v>
      </c>
      <c r="Q653" s="1">
        <v>54</v>
      </c>
      <c r="R653" s="1">
        <v>78</v>
      </c>
      <c r="S653" s="1">
        <v>39</v>
      </c>
      <c r="T653" s="1">
        <v>0</v>
      </c>
      <c r="U653" s="1">
        <v>0</v>
      </c>
      <c r="V653" s="1">
        <v>0</v>
      </c>
      <c r="W653" s="1">
        <v>0</v>
      </c>
      <c r="X653" s="1">
        <v>0</v>
      </c>
      <c r="Y653" s="21">
        <v>0</v>
      </c>
    </row>
    <row r="654">
      <c r="D654" s="19"/>
      <c r="E654" s="18" t="s">
        <v>162</v>
      </c>
      <c r="F654" s="17"/>
      <c r="G654" s="7">
        <v>519</v>
      </c>
      <c r="H654" s="12">
        <v>34</v>
      </c>
      <c r="I654" s="1">
        <v>39</v>
      </c>
      <c r="J654" s="1">
        <v>49</v>
      </c>
      <c r="K654" s="1">
        <v>48</v>
      </c>
      <c r="L654" s="1">
        <v>60</v>
      </c>
      <c r="M654" s="1">
        <v>31</v>
      </c>
      <c r="N654" s="1">
        <v>35</v>
      </c>
      <c r="O654" s="1">
        <v>54</v>
      </c>
      <c r="P654" s="1">
        <v>52</v>
      </c>
      <c r="Q654" s="1">
        <v>40</v>
      </c>
      <c r="R654" s="1">
        <v>45</v>
      </c>
      <c r="S654" s="1">
        <v>32</v>
      </c>
      <c r="T654" s="1">
        <v>0</v>
      </c>
      <c r="U654" s="1">
        <v>0</v>
      </c>
      <c r="V654" s="1">
        <v>0</v>
      </c>
      <c r="W654" s="1">
        <v>0</v>
      </c>
      <c r="X654" s="1">
        <v>0</v>
      </c>
      <c r="Y654" s="21">
        <v>0</v>
      </c>
    </row>
    <row r="655">
      <c r="D655" s="19"/>
      <c r="E655" s="18" t="s">
        <v>163</v>
      </c>
      <c r="F655" s="17"/>
      <c r="G655" s="7">
        <v>576</v>
      </c>
      <c r="H655" s="12">
        <v>37</v>
      </c>
      <c r="I655" s="1">
        <v>51</v>
      </c>
      <c r="J655" s="1">
        <v>56</v>
      </c>
      <c r="K655" s="1">
        <v>55</v>
      </c>
      <c r="L655" s="1">
        <v>71</v>
      </c>
      <c r="M655" s="1">
        <v>34</v>
      </c>
      <c r="N655" s="1">
        <v>36</v>
      </c>
      <c r="O655" s="1">
        <v>55</v>
      </c>
      <c r="P655" s="1">
        <v>54</v>
      </c>
      <c r="Q655" s="1">
        <v>42</v>
      </c>
      <c r="R655" s="1">
        <v>51</v>
      </c>
      <c r="S655" s="1">
        <v>34</v>
      </c>
      <c r="T655" s="1">
        <v>0</v>
      </c>
      <c r="U655" s="1">
        <v>0</v>
      </c>
      <c r="V655" s="1">
        <v>0</v>
      </c>
      <c r="W655" s="1">
        <v>0</v>
      </c>
      <c r="X655" s="1">
        <v>0</v>
      </c>
      <c r="Y655" s="21">
        <v>0</v>
      </c>
    </row>
    <row r="656">
      <c r="D656" s="19"/>
      <c r="E656" s="18" t="s">
        <v>164</v>
      </c>
      <c r="F656" s="17"/>
      <c r="G656" s="7">
        <v>372</v>
      </c>
      <c r="H656" s="12">
        <v>25</v>
      </c>
      <c r="I656" s="1">
        <v>24</v>
      </c>
      <c r="J656" s="1">
        <v>38</v>
      </c>
      <c r="K656" s="1">
        <v>31</v>
      </c>
      <c r="L656" s="1">
        <v>50</v>
      </c>
      <c r="M656" s="1">
        <v>24</v>
      </c>
      <c r="N656" s="1">
        <v>25</v>
      </c>
      <c r="O656" s="1">
        <v>31</v>
      </c>
      <c r="P656" s="1">
        <v>31</v>
      </c>
      <c r="Q656" s="1">
        <v>30</v>
      </c>
      <c r="R656" s="1">
        <v>42</v>
      </c>
      <c r="S656" s="1">
        <v>21</v>
      </c>
      <c r="T656" s="1">
        <v>0</v>
      </c>
      <c r="U656" s="1">
        <v>0</v>
      </c>
      <c r="V656" s="1">
        <v>0</v>
      </c>
      <c r="W656" s="1">
        <v>0</v>
      </c>
      <c r="X656" s="1">
        <v>0</v>
      </c>
      <c r="Y656" s="21">
        <v>0</v>
      </c>
    </row>
    <row r="657">
      <c r="D657" s="19"/>
      <c r="E657" s="18" t="s">
        <v>165</v>
      </c>
      <c r="F657" s="17"/>
      <c r="G657" s="7">
        <v>520</v>
      </c>
      <c r="H657" s="12">
        <v>36</v>
      </c>
      <c r="I657" s="1">
        <v>37</v>
      </c>
      <c r="J657" s="1">
        <v>44</v>
      </c>
      <c r="K657" s="1">
        <v>42</v>
      </c>
      <c r="L657" s="1">
        <v>54</v>
      </c>
      <c r="M657" s="1">
        <v>27</v>
      </c>
      <c r="N657" s="1">
        <v>46</v>
      </c>
      <c r="O657" s="1">
        <v>62</v>
      </c>
      <c r="P657" s="1">
        <v>48</v>
      </c>
      <c r="Q657" s="1">
        <v>44</v>
      </c>
      <c r="R657" s="1">
        <v>52</v>
      </c>
      <c r="S657" s="1">
        <v>28</v>
      </c>
      <c r="T657" s="1">
        <v>0</v>
      </c>
      <c r="U657" s="1">
        <v>0</v>
      </c>
      <c r="V657" s="1">
        <v>0</v>
      </c>
      <c r="W657" s="1">
        <v>0</v>
      </c>
      <c r="X657" s="1">
        <v>0</v>
      </c>
      <c r="Y657" s="21">
        <v>0</v>
      </c>
    </row>
    <row r="658">
      <c r="D658" s="19"/>
      <c r="E658" s="18" t="s">
        <v>166</v>
      </c>
      <c r="F658" s="17"/>
      <c r="G658" s="7">
        <v>445</v>
      </c>
      <c r="H658" s="12">
        <v>25</v>
      </c>
      <c r="I658" s="1">
        <v>25</v>
      </c>
      <c r="J658" s="1">
        <v>43</v>
      </c>
      <c r="K658" s="1">
        <v>39</v>
      </c>
      <c r="L658" s="1">
        <v>57</v>
      </c>
      <c r="M658" s="1">
        <v>29</v>
      </c>
      <c r="N658" s="1">
        <v>32</v>
      </c>
      <c r="O658" s="1">
        <v>46</v>
      </c>
      <c r="P658" s="1">
        <v>42</v>
      </c>
      <c r="Q658" s="1">
        <v>35</v>
      </c>
      <c r="R658" s="1">
        <v>43</v>
      </c>
      <c r="S658" s="1">
        <v>29</v>
      </c>
      <c r="T658" s="1">
        <v>0</v>
      </c>
      <c r="U658" s="1">
        <v>0</v>
      </c>
      <c r="V658" s="1">
        <v>0</v>
      </c>
      <c r="W658" s="1">
        <v>0</v>
      </c>
      <c r="X658" s="1">
        <v>0</v>
      </c>
      <c r="Y658" s="21">
        <v>0</v>
      </c>
    </row>
    <row r="659">
      <c r="D659" s="19"/>
      <c r="E659" s="18" t="s">
        <v>167</v>
      </c>
      <c r="F659" s="17"/>
      <c r="G659" s="7">
        <v>294</v>
      </c>
      <c r="H659" s="12">
        <v>23</v>
      </c>
      <c r="I659" s="1">
        <v>18</v>
      </c>
      <c r="J659" s="1">
        <v>27</v>
      </c>
      <c r="K659" s="1">
        <v>30</v>
      </c>
      <c r="L659" s="1">
        <v>42</v>
      </c>
      <c r="M659" s="1">
        <v>18</v>
      </c>
      <c r="N659" s="1">
        <v>12</v>
      </c>
      <c r="O659" s="1">
        <v>25</v>
      </c>
      <c r="P659" s="1">
        <v>32</v>
      </c>
      <c r="Q659" s="1">
        <v>22</v>
      </c>
      <c r="R659" s="1">
        <v>27</v>
      </c>
      <c r="S659" s="1">
        <v>18</v>
      </c>
      <c r="T659" s="1">
        <v>0</v>
      </c>
      <c r="U659" s="1">
        <v>0</v>
      </c>
      <c r="V659" s="1">
        <v>0</v>
      </c>
      <c r="W659" s="1">
        <v>0</v>
      </c>
      <c r="X659" s="1">
        <v>0</v>
      </c>
      <c r="Y659" s="21">
        <v>0</v>
      </c>
    </row>
    <row r="660">
      <c r="D660" s="19"/>
      <c r="E660" s="18" t="s">
        <v>41</v>
      </c>
      <c r="F660" s="17"/>
      <c r="G660" s="7">
        <v>62</v>
      </c>
      <c r="H660" s="12">
        <v>3</v>
      </c>
      <c r="I660" s="1">
        <v>7</v>
      </c>
      <c r="J660" s="1">
        <v>10</v>
      </c>
      <c r="K660" s="1">
        <v>2</v>
      </c>
      <c r="L660" s="1">
        <v>11</v>
      </c>
      <c r="M660" s="1">
        <v>5</v>
      </c>
      <c r="N660" s="1">
        <v>4</v>
      </c>
      <c r="O660" s="1">
        <v>6</v>
      </c>
      <c r="P660" s="1">
        <v>3</v>
      </c>
      <c r="Q660" s="1">
        <v>3</v>
      </c>
      <c r="R660" s="1">
        <v>4</v>
      </c>
      <c r="S660" s="1">
        <v>4</v>
      </c>
      <c r="T660" s="1">
        <v>0</v>
      </c>
      <c r="U660" s="1">
        <v>0</v>
      </c>
      <c r="V660" s="1">
        <v>0</v>
      </c>
      <c r="W660" s="1">
        <v>0</v>
      </c>
      <c r="X660" s="1">
        <v>0</v>
      </c>
      <c r="Y660" s="21">
        <v>0</v>
      </c>
    </row>
    <row r="661">
      <c r="D661" s="57"/>
      <c r="E661" s="54" t="s">
        <v>26</v>
      </c>
      <c r="F661" s="62"/>
      <c r="G661" s="59">
        <v>17</v>
      </c>
      <c r="H661" s="73">
        <v>0</v>
      </c>
      <c r="I661" s="38">
        <v>1</v>
      </c>
      <c r="J661" s="38">
        <v>1</v>
      </c>
      <c r="K661" s="38">
        <v>1</v>
      </c>
      <c r="L661" s="38">
        <v>4</v>
      </c>
      <c r="M661" s="38">
        <v>0</v>
      </c>
      <c r="N661" s="38">
        <v>0</v>
      </c>
      <c r="O661" s="38">
        <v>1</v>
      </c>
      <c r="P661" s="38">
        <v>2</v>
      </c>
      <c r="Q661" s="38">
        <v>2</v>
      </c>
      <c r="R661" s="38">
        <v>3</v>
      </c>
      <c r="S661" s="38">
        <v>2</v>
      </c>
      <c r="T661" s="38">
        <v>0</v>
      </c>
      <c r="U661" s="38">
        <v>0</v>
      </c>
      <c r="V661" s="38">
        <v>0</v>
      </c>
      <c r="W661" s="38">
        <v>0</v>
      </c>
      <c r="X661" s="38">
        <v>0</v>
      </c>
      <c r="Y661" s="74">
        <v>0</v>
      </c>
    </row>
    <row r="663">
      <c r="B663" s="63" t="str">
        <f ca="1" xml:space="preserve"> HYPERLINK("#'目次'!B11", "[5]")</f>
        <v>[5]</v>
      </c>
      <c r="C663" s="49" t="s">
        <v>240</v>
      </c>
    </row>
    <row r="666">
      <c r="C666" s="49" t="s">
        <v>14</v>
      </c>
    </row>
    <row r="667">
      <c r="D667" s="64"/>
      <c r="E667" s="47"/>
      <c r="F667" s="47"/>
      <c r="G667" s="61" t="s">
        <v>15</v>
      </c>
      <c r="H667" s="66" t="s">
        <v>241</v>
      </c>
      <c r="I667" s="28" t="s">
        <v>242</v>
      </c>
      <c r="J667" s="28" t="s">
        <v>243</v>
      </c>
      <c r="K667" s="28" t="s">
        <v>244</v>
      </c>
      <c r="L667" s="28" t="s">
        <v>26</v>
      </c>
      <c r="M667" s="58" t="s">
        <v>245</v>
      </c>
    </row>
    <row r="668">
      <c r="D668" s="55"/>
      <c r="E668" s="48"/>
      <c r="F668" s="48"/>
      <c r="G668" s="68"/>
      <c r="H668" s="70"/>
      <c r="I668" s="29"/>
      <c r="J668" s="29"/>
      <c r="K668" s="29"/>
      <c r="L668" s="29"/>
      <c r="M668" s="65"/>
    </row>
    <row r="669">
      <c r="D669" s="56"/>
      <c r="E669" s="60" t="s">
        <v>15</v>
      </c>
      <c r="F669" s="67"/>
      <c r="G669" s="69">
        <v>1093</v>
      </c>
      <c r="H669" s="35">
        <v>48</v>
      </c>
      <c r="I669" s="35">
        <v>643</v>
      </c>
      <c r="J669" s="35">
        <v>212</v>
      </c>
      <c r="K669" s="35">
        <v>172</v>
      </c>
      <c r="L669" s="35">
        <v>18</v>
      </c>
      <c r="M669" s="75">
        <v>432</v>
      </c>
    </row>
    <row r="670">
      <c r="D670" s="15" t="s">
        <v>20</v>
      </c>
      <c r="E670" s="14" t="s">
        <v>21</v>
      </c>
      <c r="F670" s="16"/>
      <c r="G670" s="26">
        <v>211</v>
      </c>
      <c r="H670" s="37">
        <v>7</v>
      </c>
      <c r="I670" s="6">
        <v>128</v>
      </c>
      <c r="J670" s="6">
        <v>47</v>
      </c>
      <c r="K670" s="6">
        <v>23</v>
      </c>
      <c r="L670" s="6">
        <v>6</v>
      </c>
      <c r="M670" s="39">
        <v>77</v>
      </c>
    </row>
    <row r="671">
      <c r="D671" s="19"/>
      <c r="E671" s="18" t="s">
        <v>22</v>
      </c>
      <c r="F671" s="17"/>
      <c r="G671" s="7">
        <v>539</v>
      </c>
      <c r="H671" s="12">
        <v>25</v>
      </c>
      <c r="I671" s="1">
        <v>337</v>
      </c>
      <c r="J671" s="1">
        <v>80</v>
      </c>
      <c r="K671" s="1">
        <v>93</v>
      </c>
      <c r="L671" s="1">
        <v>4</v>
      </c>
      <c r="M671" s="21">
        <v>198</v>
      </c>
    </row>
    <row r="672">
      <c r="D672" s="19"/>
      <c r="E672" s="18" t="s">
        <v>23</v>
      </c>
      <c r="F672" s="17"/>
      <c r="G672" s="7">
        <v>263</v>
      </c>
      <c r="H672" s="12">
        <v>10</v>
      </c>
      <c r="I672" s="1">
        <v>137</v>
      </c>
      <c r="J672" s="1">
        <v>64</v>
      </c>
      <c r="K672" s="1">
        <v>45</v>
      </c>
      <c r="L672" s="1">
        <v>7</v>
      </c>
      <c r="M672" s="21">
        <v>119</v>
      </c>
    </row>
    <row r="673">
      <c r="D673" s="19"/>
      <c r="E673" s="18" t="s">
        <v>24</v>
      </c>
      <c r="F673" s="17"/>
      <c r="G673" s="7">
        <v>74</v>
      </c>
      <c r="H673" s="12">
        <v>6</v>
      </c>
      <c r="I673" s="1">
        <v>37</v>
      </c>
      <c r="J673" s="1">
        <v>19</v>
      </c>
      <c r="K673" s="1">
        <v>11</v>
      </c>
      <c r="L673" s="1">
        <v>1</v>
      </c>
      <c r="M673" s="21">
        <v>36</v>
      </c>
    </row>
    <row r="674">
      <c r="D674" s="19"/>
      <c r="E674" s="18" t="s">
        <v>25</v>
      </c>
      <c r="F674" s="17"/>
      <c r="G674" s="11">
        <v>6</v>
      </c>
      <c r="H674" s="23">
        <v>0</v>
      </c>
      <c r="I674" s="3">
        <v>4</v>
      </c>
      <c r="J674" s="3">
        <v>2</v>
      </c>
      <c r="K674" s="3">
        <v>0</v>
      </c>
      <c r="L674" s="3">
        <v>0</v>
      </c>
      <c r="M674" s="24">
        <v>2</v>
      </c>
    </row>
    <row r="675">
      <c r="D675" s="19"/>
      <c r="E675" s="18" t="s">
        <v>26</v>
      </c>
      <c r="F675" s="17"/>
      <c r="G675" s="11">
        <v>0</v>
      </c>
      <c r="H675" s="23">
        <v>0</v>
      </c>
      <c r="I675" s="3">
        <v>0</v>
      </c>
      <c r="J675" s="3">
        <v>0</v>
      </c>
      <c r="K675" s="3">
        <v>0</v>
      </c>
      <c r="L675" s="3">
        <v>0</v>
      </c>
      <c r="M675" s="24">
        <v>0</v>
      </c>
    </row>
    <row r="676">
      <c r="D676" s="19"/>
      <c r="E676" s="18" t="s">
        <v>27</v>
      </c>
      <c r="F676" s="17"/>
      <c r="G676" s="7">
        <v>750</v>
      </c>
      <c r="H676" s="12">
        <v>32</v>
      </c>
      <c r="I676" s="1">
        <v>465</v>
      </c>
      <c r="J676" s="1">
        <v>127</v>
      </c>
      <c r="K676" s="1">
        <v>116</v>
      </c>
      <c r="L676" s="1">
        <v>10</v>
      </c>
      <c r="M676" s="21">
        <v>275</v>
      </c>
    </row>
    <row r="677">
      <c r="D677" s="19"/>
      <c r="E677" s="18" t="s">
        <v>28</v>
      </c>
      <c r="F677" s="17"/>
      <c r="G677" s="7">
        <v>80</v>
      </c>
      <c r="H677" s="12">
        <v>6</v>
      </c>
      <c r="I677" s="1">
        <v>41</v>
      </c>
      <c r="J677" s="1">
        <v>21</v>
      </c>
      <c r="K677" s="1">
        <v>11</v>
      </c>
      <c r="L677" s="1">
        <v>1</v>
      </c>
      <c r="M677" s="21">
        <v>38</v>
      </c>
    </row>
    <row r="678">
      <c r="D678" s="15" t="s">
        <v>29</v>
      </c>
      <c r="E678" s="14" t="s">
        <v>30</v>
      </c>
      <c r="F678" s="16"/>
      <c r="G678" s="26">
        <v>823</v>
      </c>
      <c r="H678" s="37">
        <v>35</v>
      </c>
      <c r="I678" s="6">
        <v>493</v>
      </c>
      <c r="J678" s="6">
        <v>156</v>
      </c>
      <c r="K678" s="6">
        <v>126</v>
      </c>
      <c r="L678" s="6">
        <v>13</v>
      </c>
      <c r="M678" s="39">
        <v>317</v>
      </c>
    </row>
    <row r="679">
      <c r="D679" s="19"/>
      <c r="E679" s="18" t="s">
        <v>31</v>
      </c>
      <c r="F679" s="17"/>
      <c r="G679" s="7">
        <v>798</v>
      </c>
      <c r="H679" s="12">
        <v>29</v>
      </c>
      <c r="I679" s="1">
        <v>482</v>
      </c>
      <c r="J679" s="1">
        <v>137</v>
      </c>
      <c r="K679" s="1">
        <v>136</v>
      </c>
      <c r="L679" s="1">
        <v>14</v>
      </c>
      <c r="M679" s="21">
        <v>302</v>
      </c>
    </row>
    <row r="680">
      <c r="D680" s="19"/>
      <c r="E680" s="18" t="s">
        <v>32</v>
      </c>
      <c r="F680" s="17"/>
      <c r="G680" s="7">
        <v>808</v>
      </c>
      <c r="H680" s="12">
        <v>32</v>
      </c>
      <c r="I680" s="1">
        <v>480</v>
      </c>
      <c r="J680" s="1">
        <v>154</v>
      </c>
      <c r="K680" s="1">
        <v>127</v>
      </c>
      <c r="L680" s="1">
        <v>15</v>
      </c>
      <c r="M680" s="21">
        <v>313</v>
      </c>
    </row>
    <row r="681">
      <c r="D681" s="19"/>
      <c r="E681" s="18" t="s">
        <v>33</v>
      </c>
      <c r="F681" s="17"/>
      <c r="G681" s="7">
        <v>206</v>
      </c>
      <c r="H681" s="12">
        <v>7</v>
      </c>
      <c r="I681" s="1">
        <v>123</v>
      </c>
      <c r="J681" s="1">
        <v>44</v>
      </c>
      <c r="K681" s="1">
        <v>28</v>
      </c>
      <c r="L681" s="1">
        <v>4</v>
      </c>
      <c r="M681" s="21">
        <v>79</v>
      </c>
    </row>
    <row r="682">
      <c r="D682" s="19"/>
      <c r="E682" s="18" t="s">
        <v>34</v>
      </c>
      <c r="F682" s="17"/>
      <c r="G682" s="7">
        <v>488</v>
      </c>
      <c r="H682" s="12">
        <v>21</v>
      </c>
      <c r="I682" s="1">
        <v>290</v>
      </c>
      <c r="J682" s="1">
        <v>91</v>
      </c>
      <c r="K682" s="1">
        <v>77</v>
      </c>
      <c r="L682" s="1">
        <v>9</v>
      </c>
      <c r="M682" s="21">
        <v>189</v>
      </c>
    </row>
    <row r="683">
      <c r="D683" s="19"/>
      <c r="E683" s="18" t="s">
        <v>35</v>
      </c>
      <c r="F683" s="17"/>
      <c r="G683" s="7">
        <v>154</v>
      </c>
      <c r="H683" s="12">
        <v>8</v>
      </c>
      <c r="I683" s="1">
        <v>89</v>
      </c>
      <c r="J683" s="1">
        <v>32</v>
      </c>
      <c r="K683" s="1">
        <v>23</v>
      </c>
      <c r="L683" s="1">
        <v>2</v>
      </c>
      <c r="M683" s="21">
        <v>63</v>
      </c>
    </row>
    <row r="684">
      <c r="D684" s="19"/>
      <c r="E684" s="18" t="s">
        <v>36</v>
      </c>
      <c r="F684" s="17"/>
      <c r="G684" s="7">
        <v>871</v>
      </c>
      <c r="H684" s="12">
        <v>36</v>
      </c>
      <c r="I684" s="1">
        <v>518</v>
      </c>
      <c r="J684" s="1">
        <v>167</v>
      </c>
      <c r="K684" s="1">
        <v>133</v>
      </c>
      <c r="L684" s="1">
        <v>17</v>
      </c>
      <c r="M684" s="21">
        <v>336</v>
      </c>
    </row>
    <row r="685">
      <c r="D685" s="19"/>
      <c r="E685" s="18" t="s">
        <v>37</v>
      </c>
      <c r="F685" s="17"/>
      <c r="G685" s="7">
        <v>366</v>
      </c>
      <c r="H685" s="12">
        <v>10</v>
      </c>
      <c r="I685" s="1">
        <v>199</v>
      </c>
      <c r="J685" s="1">
        <v>67</v>
      </c>
      <c r="K685" s="1">
        <v>85</v>
      </c>
      <c r="L685" s="1">
        <v>5</v>
      </c>
      <c r="M685" s="21">
        <v>162</v>
      </c>
    </row>
    <row r="686">
      <c r="D686" s="19"/>
      <c r="E686" s="18" t="s">
        <v>38</v>
      </c>
      <c r="F686" s="17"/>
      <c r="G686" s="7">
        <v>552</v>
      </c>
      <c r="H686" s="12">
        <v>25</v>
      </c>
      <c r="I686" s="1">
        <v>328</v>
      </c>
      <c r="J686" s="1">
        <v>92</v>
      </c>
      <c r="K686" s="1">
        <v>99</v>
      </c>
      <c r="L686" s="1">
        <v>8</v>
      </c>
      <c r="M686" s="21">
        <v>216</v>
      </c>
    </row>
    <row r="687">
      <c r="D687" s="19"/>
      <c r="E687" s="18" t="s">
        <v>39</v>
      </c>
      <c r="F687" s="17"/>
      <c r="G687" s="7">
        <v>514</v>
      </c>
      <c r="H687" s="12">
        <v>20</v>
      </c>
      <c r="I687" s="1">
        <v>292</v>
      </c>
      <c r="J687" s="1">
        <v>108</v>
      </c>
      <c r="K687" s="1">
        <v>83</v>
      </c>
      <c r="L687" s="1">
        <v>11</v>
      </c>
      <c r="M687" s="21">
        <v>211</v>
      </c>
    </row>
    <row r="688">
      <c r="D688" s="19"/>
      <c r="E688" s="18" t="s">
        <v>40</v>
      </c>
      <c r="F688" s="17"/>
      <c r="G688" s="7">
        <v>559</v>
      </c>
      <c r="H688" s="12">
        <v>23</v>
      </c>
      <c r="I688" s="1">
        <v>322</v>
      </c>
      <c r="J688" s="1">
        <v>106</v>
      </c>
      <c r="K688" s="1">
        <v>97</v>
      </c>
      <c r="L688" s="1">
        <v>11</v>
      </c>
      <c r="M688" s="21">
        <v>226</v>
      </c>
    </row>
    <row r="689">
      <c r="D689" s="19"/>
      <c r="E689" s="18" t="s">
        <v>41</v>
      </c>
      <c r="F689" s="17"/>
      <c r="G689" s="7">
        <v>71</v>
      </c>
      <c r="H689" s="12">
        <v>3</v>
      </c>
      <c r="I689" s="1">
        <v>43</v>
      </c>
      <c r="J689" s="1">
        <v>11</v>
      </c>
      <c r="K689" s="1">
        <v>12</v>
      </c>
      <c r="L689" s="1">
        <v>2</v>
      </c>
      <c r="M689" s="21">
        <v>26</v>
      </c>
    </row>
    <row r="690">
      <c r="D690" s="19"/>
      <c r="E690" s="18" t="s">
        <v>42</v>
      </c>
      <c r="F690" s="17"/>
      <c r="G690" s="11">
        <v>11</v>
      </c>
      <c r="H690" s="23">
        <v>0</v>
      </c>
      <c r="I690" s="3">
        <v>9</v>
      </c>
      <c r="J690" s="3">
        <v>0</v>
      </c>
      <c r="K690" s="3">
        <v>2</v>
      </c>
      <c r="L690" s="3">
        <v>0</v>
      </c>
      <c r="M690" s="24">
        <v>2</v>
      </c>
    </row>
    <row r="691">
      <c r="D691" s="19"/>
      <c r="E691" s="18" t="s">
        <v>26</v>
      </c>
      <c r="F691" s="17"/>
      <c r="G691" s="11">
        <v>2</v>
      </c>
      <c r="H691" s="23">
        <v>0</v>
      </c>
      <c r="I691" s="3">
        <v>2</v>
      </c>
      <c r="J691" s="3">
        <v>0</v>
      </c>
      <c r="K691" s="3">
        <v>0</v>
      </c>
      <c r="L691" s="3">
        <v>0</v>
      </c>
      <c r="M691" s="24">
        <v>0</v>
      </c>
    </row>
    <row r="692">
      <c r="D692" s="19"/>
      <c r="E692" s="18" t="s">
        <v>43</v>
      </c>
      <c r="F692" s="17"/>
      <c r="G692" s="7">
        <v>1080</v>
      </c>
      <c r="H692" s="12">
        <v>48</v>
      </c>
      <c r="I692" s="1">
        <v>632</v>
      </c>
      <c r="J692" s="1">
        <v>212</v>
      </c>
      <c r="K692" s="1">
        <v>170</v>
      </c>
      <c r="L692" s="1">
        <v>18</v>
      </c>
      <c r="M692" s="21">
        <v>430</v>
      </c>
    </row>
    <row r="693">
      <c r="D693" s="15" t="s">
        <v>44</v>
      </c>
      <c r="E693" s="14" t="s">
        <v>45</v>
      </c>
      <c r="F693" s="16"/>
      <c r="G693" s="33">
        <v>3</v>
      </c>
      <c r="H693" s="43">
        <v>0</v>
      </c>
      <c r="I693" s="9">
        <v>1</v>
      </c>
      <c r="J693" s="9">
        <v>2</v>
      </c>
      <c r="K693" s="9">
        <v>0</v>
      </c>
      <c r="L693" s="9">
        <v>0</v>
      </c>
      <c r="M693" s="44">
        <v>2</v>
      </c>
    </row>
    <row r="694">
      <c r="D694" s="19"/>
      <c r="E694" s="18" t="s">
        <v>46</v>
      </c>
      <c r="F694" s="17"/>
      <c r="G694" s="11">
        <v>11</v>
      </c>
      <c r="H694" s="23">
        <v>0</v>
      </c>
      <c r="I694" s="3">
        <v>6</v>
      </c>
      <c r="J694" s="3">
        <v>3</v>
      </c>
      <c r="K694" s="3">
        <v>2</v>
      </c>
      <c r="L694" s="3">
        <v>0</v>
      </c>
      <c r="M694" s="24">
        <v>5</v>
      </c>
    </row>
    <row r="695">
      <c r="D695" s="19"/>
      <c r="E695" s="18" t="s">
        <v>47</v>
      </c>
      <c r="F695" s="17"/>
      <c r="G695" s="11">
        <v>25</v>
      </c>
      <c r="H695" s="23">
        <v>0</v>
      </c>
      <c r="I695" s="3">
        <v>4</v>
      </c>
      <c r="J695" s="3">
        <v>12</v>
      </c>
      <c r="K695" s="3">
        <v>9</v>
      </c>
      <c r="L695" s="3">
        <v>0</v>
      </c>
      <c r="M695" s="24">
        <v>21</v>
      </c>
    </row>
    <row r="696">
      <c r="D696" s="19"/>
      <c r="E696" s="18" t="s">
        <v>48</v>
      </c>
      <c r="F696" s="17"/>
      <c r="G696" s="7">
        <v>160</v>
      </c>
      <c r="H696" s="12">
        <v>20</v>
      </c>
      <c r="I696" s="1">
        <v>48</v>
      </c>
      <c r="J696" s="1">
        <v>48</v>
      </c>
      <c r="K696" s="1">
        <v>43</v>
      </c>
      <c r="L696" s="1">
        <v>1</v>
      </c>
      <c r="M696" s="21">
        <v>111</v>
      </c>
    </row>
    <row r="697">
      <c r="D697" s="19"/>
      <c r="E697" s="18" t="s">
        <v>49</v>
      </c>
      <c r="F697" s="17"/>
      <c r="G697" s="7">
        <v>166</v>
      </c>
      <c r="H697" s="12">
        <v>11</v>
      </c>
      <c r="I697" s="1">
        <v>44</v>
      </c>
      <c r="J697" s="1">
        <v>58</v>
      </c>
      <c r="K697" s="1">
        <v>52</v>
      </c>
      <c r="L697" s="1">
        <v>1</v>
      </c>
      <c r="M697" s="21">
        <v>121</v>
      </c>
    </row>
    <row r="698">
      <c r="D698" s="19"/>
      <c r="E698" s="18" t="s">
        <v>50</v>
      </c>
      <c r="F698" s="17"/>
      <c r="G698" s="7">
        <v>129</v>
      </c>
      <c r="H698" s="12">
        <v>8</v>
      </c>
      <c r="I698" s="1">
        <v>65</v>
      </c>
      <c r="J698" s="1">
        <v>28</v>
      </c>
      <c r="K698" s="1">
        <v>26</v>
      </c>
      <c r="L698" s="1">
        <v>2</v>
      </c>
      <c r="M698" s="21">
        <v>62</v>
      </c>
    </row>
    <row r="699">
      <c r="D699" s="19"/>
      <c r="E699" s="18" t="s">
        <v>51</v>
      </c>
      <c r="F699" s="17"/>
      <c r="G699" s="7">
        <v>124</v>
      </c>
      <c r="H699" s="12">
        <v>4</v>
      </c>
      <c r="I699" s="1">
        <v>78</v>
      </c>
      <c r="J699" s="1">
        <v>25</v>
      </c>
      <c r="K699" s="1">
        <v>16</v>
      </c>
      <c r="L699" s="1">
        <v>1</v>
      </c>
      <c r="M699" s="21">
        <v>45</v>
      </c>
    </row>
    <row r="700">
      <c r="D700" s="19"/>
      <c r="E700" s="18" t="s">
        <v>52</v>
      </c>
      <c r="F700" s="17"/>
      <c r="G700" s="7">
        <v>114</v>
      </c>
      <c r="H700" s="12">
        <v>1</v>
      </c>
      <c r="I700" s="1">
        <v>92</v>
      </c>
      <c r="J700" s="1">
        <v>11</v>
      </c>
      <c r="K700" s="1">
        <v>7</v>
      </c>
      <c r="L700" s="1">
        <v>3</v>
      </c>
      <c r="M700" s="21">
        <v>19</v>
      </c>
    </row>
    <row r="701">
      <c r="D701" s="19"/>
      <c r="E701" s="18" t="s">
        <v>53</v>
      </c>
      <c r="F701" s="17"/>
      <c r="G701" s="7">
        <v>95</v>
      </c>
      <c r="H701" s="12">
        <v>1</v>
      </c>
      <c r="I701" s="1">
        <v>70</v>
      </c>
      <c r="J701" s="1">
        <v>10</v>
      </c>
      <c r="K701" s="1">
        <v>9</v>
      </c>
      <c r="L701" s="1">
        <v>5</v>
      </c>
      <c r="M701" s="21">
        <v>20</v>
      </c>
    </row>
    <row r="702">
      <c r="D702" s="19"/>
      <c r="E702" s="18" t="s">
        <v>54</v>
      </c>
      <c r="F702" s="17"/>
      <c r="G702" s="7">
        <v>253</v>
      </c>
      <c r="H702" s="12">
        <v>1</v>
      </c>
      <c r="I702" s="1">
        <v>225</v>
      </c>
      <c r="J702" s="1">
        <v>14</v>
      </c>
      <c r="K702" s="1">
        <v>8</v>
      </c>
      <c r="L702" s="1">
        <v>5</v>
      </c>
      <c r="M702" s="21">
        <v>23</v>
      </c>
    </row>
    <row r="703">
      <c r="D703" s="19"/>
      <c r="E703" s="18" t="s">
        <v>55</v>
      </c>
      <c r="F703" s="17"/>
      <c r="G703" s="11">
        <v>1</v>
      </c>
      <c r="H703" s="23">
        <v>1</v>
      </c>
      <c r="I703" s="3">
        <v>0</v>
      </c>
      <c r="J703" s="3">
        <v>0</v>
      </c>
      <c r="K703" s="3">
        <v>0</v>
      </c>
      <c r="L703" s="3">
        <v>0</v>
      </c>
      <c r="M703" s="24">
        <v>1</v>
      </c>
    </row>
    <row r="704">
      <c r="D704" s="19"/>
      <c r="E704" s="18" t="s">
        <v>26</v>
      </c>
      <c r="F704" s="17"/>
      <c r="G704" s="11">
        <v>12</v>
      </c>
      <c r="H704" s="23">
        <v>1</v>
      </c>
      <c r="I704" s="3">
        <v>10</v>
      </c>
      <c r="J704" s="3">
        <v>1</v>
      </c>
      <c r="K704" s="3">
        <v>0</v>
      </c>
      <c r="L704" s="3">
        <v>0</v>
      </c>
      <c r="M704" s="24">
        <v>2</v>
      </c>
    </row>
    <row r="705">
      <c r="D705" s="15" t="s">
        <v>56</v>
      </c>
      <c r="E705" s="14" t="s">
        <v>57</v>
      </c>
      <c r="F705" s="16"/>
      <c r="G705" s="33">
        <v>15</v>
      </c>
      <c r="H705" s="43">
        <v>1</v>
      </c>
      <c r="I705" s="9">
        <v>5</v>
      </c>
      <c r="J705" s="9">
        <v>5</v>
      </c>
      <c r="K705" s="9">
        <v>4</v>
      </c>
      <c r="L705" s="9">
        <v>0</v>
      </c>
      <c r="M705" s="44">
        <v>10</v>
      </c>
    </row>
    <row r="706">
      <c r="D706" s="19"/>
      <c r="E706" s="18" t="s">
        <v>58</v>
      </c>
      <c r="F706" s="17"/>
      <c r="G706" s="7">
        <v>111</v>
      </c>
      <c r="H706" s="12">
        <v>9</v>
      </c>
      <c r="I706" s="1">
        <v>40</v>
      </c>
      <c r="J706" s="1">
        <v>43</v>
      </c>
      <c r="K706" s="1">
        <v>17</v>
      </c>
      <c r="L706" s="1">
        <v>2</v>
      </c>
      <c r="M706" s="21">
        <v>69</v>
      </c>
    </row>
    <row r="707">
      <c r="D707" s="19"/>
      <c r="E707" s="18" t="s">
        <v>59</v>
      </c>
      <c r="F707" s="17"/>
      <c r="G707" s="7">
        <v>404</v>
      </c>
      <c r="H707" s="12">
        <v>18</v>
      </c>
      <c r="I707" s="1">
        <v>220</v>
      </c>
      <c r="J707" s="1">
        <v>90</v>
      </c>
      <c r="K707" s="1">
        <v>71</v>
      </c>
      <c r="L707" s="1">
        <v>5</v>
      </c>
      <c r="M707" s="21">
        <v>179</v>
      </c>
    </row>
    <row r="708">
      <c r="D708" s="19"/>
      <c r="E708" s="18" t="s">
        <v>60</v>
      </c>
      <c r="F708" s="17"/>
      <c r="G708" s="7">
        <v>562</v>
      </c>
      <c r="H708" s="12">
        <v>20</v>
      </c>
      <c r="I708" s="1">
        <v>378</v>
      </c>
      <c r="J708" s="1">
        <v>74</v>
      </c>
      <c r="K708" s="1">
        <v>79</v>
      </c>
      <c r="L708" s="1">
        <v>11</v>
      </c>
      <c r="M708" s="21">
        <v>173</v>
      </c>
    </row>
    <row r="709">
      <c r="D709" s="19"/>
      <c r="E709" s="18" t="s">
        <v>26</v>
      </c>
      <c r="F709" s="17"/>
      <c r="G709" s="11">
        <v>1</v>
      </c>
      <c r="H709" s="23">
        <v>0</v>
      </c>
      <c r="I709" s="3">
        <v>0</v>
      </c>
      <c r="J709" s="3">
        <v>0</v>
      </c>
      <c r="K709" s="3">
        <v>1</v>
      </c>
      <c r="L709" s="3">
        <v>0</v>
      </c>
      <c r="M709" s="24">
        <v>1</v>
      </c>
    </row>
    <row r="710">
      <c r="D710" s="19"/>
      <c r="E710" s="18" t="s">
        <v>61</v>
      </c>
      <c r="F710" s="17"/>
      <c r="G710" s="7">
        <v>126</v>
      </c>
      <c r="H710" s="12">
        <v>10</v>
      </c>
      <c r="I710" s="1">
        <v>45</v>
      </c>
      <c r="J710" s="1">
        <v>48</v>
      </c>
      <c r="K710" s="1">
        <v>21</v>
      </c>
      <c r="L710" s="1">
        <v>2</v>
      </c>
      <c r="M710" s="21">
        <v>79</v>
      </c>
    </row>
    <row r="711">
      <c r="D711" s="19"/>
      <c r="E711" s="18" t="s">
        <v>62</v>
      </c>
      <c r="F711" s="17"/>
      <c r="G711" s="7">
        <v>966</v>
      </c>
      <c r="H711" s="12">
        <v>38</v>
      </c>
      <c r="I711" s="1">
        <v>598</v>
      </c>
      <c r="J711" s="1">
        <v>164</v>
      </c>
      <c r="K711" s="1">
        <v>150</v>
      </c>
      <c r="L711" s="1">
        <v>16</v>
      </c>
      <c r="M711" s="21">
        <v>352</v>
      </c>
    </row>
    <row r="712">
      <c r="D712" s="15" t="s">
        <v>63</v>
      </c>
      <c r="E712" s="14" t="s">
        <v>64</v>
      </c>
      <c r="F712" s="16"/>
      <c r="G712" s="33">
        <v>17</v>
      </c>
      <c r="H712" s="43">
        <v>0</v>
      </c>
      <c r="I712" s="9">
        <v>16</v>
      </c>
      <c r="J712" s="9">
        <v>0</v>
      </c>
      <c r="K712" s="9">
        <v>1</v>
      </c>
      <c r="L712" s="9">
        <v>0</v>
      </c>
      <c r="M712" s="44">
        <v>1</v>
      </c>
    </row>
    <row r="713">
      <c r="D713" s="19"/>
      <c r="E713" s="18" t="s">
        <v>65</v>
      </c>
      <c r="F713" s="17"/>
      <c r="G713" s="11">
        <v>38</v>
      </c>
      <c r="H713" s="23">
        <v>1</v>
      </c>
      <c r="I713" s="3">
        <v>26</v>
      </c>
      <c r="J713" s="3">
        <v>9</v>
      </c>
      <c r="K713" s="3">
        <v>1</v>
      </c>
      <c r="L713" s="3">
        <v>1</v>
      </c>
      <c r="M713" s="24">
        <v>11</v>
      </c>
    </row>
    <row r="714">
      <c r="D714" s="19"/>
      <c r="E714" s="18" t="s">
        <v>66</v>
      </c>
      <c r="F714" s="17"/>
      <c r="G714" s="11">
        <v>14</v>
      </c>
      <c r="H714" s="23">
        <v>0</v>
      </c>
      <c r="I714" s="3">
        <v>12</v>
      </c>
      <c r="J714" s="3">
        <v>0</v>
      </c>
      <c r="K714" s="3">
        <v>1</v>
      </c>
      <c r="L714" s="3">
        <v>1</v>
      </c>
      <c r="M714" s="24">
        <v>1</v>
      </c>
    </row>
    <row r="715">
      <c r="D715" s="19"/>
      <c r="E715" s="18" t="s">
        <v>67</v>
      </c>
      <c r="F715" s="17"/>
      <c r="G715" s="7">
        <v>95</v>
      </c>
      <c r="H715" s="12">
        <v>4</v>
      </c>
      <c r="I715" s="1">
        <v>60</v>
      </c>
      <c r="J715" s="1">
        <v>22</v>
      </c>
      <c r="K715" s="1">
        <v>7</v>
      </c>
      <c r="L715" s="1">
        <v>2</v>
      </c>
      <c r="M715" s="21">
        <v>33</v>
      </c>
    </row>
    <row r="716">
      <c r="D716" s="19"/>
      <c r="E716" s="18" t="s">
        <v>68</v>
      </c>
      <c r="F716" s="17"/>
      <c r="G716" s="7">
        <v>81</v>
      </c>
      <c r="H716" s="12">
        <v>7</v>
      </c>
      <c r="I716" s="1">
        <v>48</v>
      </c>
      <c r="J716" s="1">
        <v>18</v>
      </c>
      <c r="K716" s="1">
        <v>4</v>
      </c>
      <c r="L716" s="1">
        <v>4</v>
      </c>
      <c r="M716" s="21">
        <v>29</v>
      </c>
    </row>
    <row r="717">
      <c r="D717" s="19"/>
      <c r="E717" s="18" t="s">
        <v>69</v>
      </c>
      <c r="F717" s="17"/>
      <c r="G717" s="7">
        <v>844</v>
      </c>
      <c r="H717" s="12">
        <v>35</v>
      </c>
      <c r="I717" s="1">
        <v>479</v>
      </c>
      <c r="J717" s="1">
        <v>162</v>
      </c>
      <c r="K717" s="1">
        <v>158</v>
      </c>
      <c r="L717" s="1">
        <v>10</v>
      </c>
      <c r="M717" s="21">
        <v>355</v>
      </c>
    </row>
    <row r="718">
      <c r="D718" s="19"/>
      <c r="E718" s="18" t="s">
        <v>26</v>
      </c>
      <c r="F718" s="17"/>
      <c r="G718" s="11">
        <v>4</v>
      </c>
      <c r="H718" s="23">
        <v>1</v>
      </c>
      <c r="I718" s="3">
        <v>2</v>
      </c>
      <c r="J718" s="3">
        <v>1</v>
      </c>
      <c r="K718" s="3">
        <v>0</v>
      </c>
      <c r="L718" s="3">
        <v>0</v>
      </c>
      <c r="M718" s="24">
        <v>2</v>
      </c>
    </row>
    <row r="719">
      <c r="D719" s="19"/>
      <c r="E719" s="18" t="s">
        <v>70</v>
      </c>
      <c r="F719" s="17"/>
      <c r="G719" s="7">
        <v>245</v>
      </c>
      <c r="H719" s="12">
        <v>12</v>
      </c>
      <c r="I719" s="1">
        <v>162</v>
      </c>
      <c r="J719" s="1">
        <v>49</v>
      </c>
      <c r="K719" s="1">
        <v>14</v>
      </c>
      <c r="L719" s="1">
        <v>8</v>
      </c>
      <c r="M719" s="21">
        <v>75</v>
      </c>
    </row>
    <row r="720">
      <c r="D720" s="15" t="s">
        <v>71</v>
      </c>
      <c r="E720" s="14" t="s">
        <v>64</v>
      </c>
      <c r="F720" s="16"/>
      <c r="G720" s="33">
        <v>15</v>
      </c>
      <c r="H720" s="43">
        <v>0</v>
      </c>
      <c r="I720" s="9">
        <v>11</v>
      </c>
      <c r="J720" s="9">
        <v>2</v>
      </c>
      <c r="K720" s="9">
        <v>2</v>
      </c>
      <c r="L720" s="9">
        <v>0</v>
      </c>
      <c r="M720" s="44">
        <v>4</v>
      </c>
    </row>
    <row r="721">
      <c r="D721" s="19"/>
      <c r="E721" s="18" t="s">
        <v>65</v>
      </c>
      <c r="F721" s="17"/>
      <c r="G721" s="7">
        <v>58</v>
      </c>
      <c r="H721" s="12">
        <v>1</v>
      </c>
      <c r="I721" s="1">
        <v>38</v>
      </c>
      <c r="J721" s="1">
        <v>11</v>
      </c>
      <c r="K721" s="1">
        <v>6</v>
      </c>
      <c r="L721" s="1">
        <v>2</v>
      </c>
      <c r="M721" s="21">
        <v>18</v>
      </c>
    </row>
    <row r="722">
      <c r="D722" s="19"/>
      <c r="E722" s="18" t="s">
        <v>66</v>
      </c>
      <c r="F722" s="17"/>
      <c r="G722" s="7">
        <v>113</v>
      </c>
      <c r="H722" s="12">
        <v>0</v>
      </c>
      <c r="I722" s="1">
        <v>76</v>
      </c>
      <c r="J722" s="1">
        <v>27</v>
      </c>
      <c r="K722" s="1">
        <v>10</v>
      </c>
      <c r="L722" s="1">
        <v>0</v>
      </c>
      <c r="M722" s="21">
        <v>37</v>
      </c>
    </row>
    <row r="723">
      <c r="D723" s="19"/>
      <c r="E723" s="18" t="s">
        <v>67</v>
      </c>
      <c r="F723" s="17"/>
      <c r="G723" s="7">
        <v>837</v>
      </c>
      <c r="H723" s="12">
        <v>42</v>
      </c>
      <c r="I723" s="1">
        <v>478</v>
      </c>
      <c r="J723" s="1">
        <v>157</v>
      </c>
      <c r="K723" s="1">
        <v>144</v>
      </c>
      <c r="L723" s="1">
        <v>16</v>
      </c>
      <c r="M723" s="21">
        <v>343</v>
      </c>
    </row>
    <row r="724">
      <c r="D724" s="19"/>
      <c r="E724" s="18" t="s">
        <v>68</v>
      </c>
      <c r="F724" s="17"/>
      <c r="G724" s="7">
        <v>61</v>
      </c>
      <c r="H724" s="12">
        <v>4</v>
      </c>
      <c r="I724" s="1">
        <v>37</v>
      </c>
      <c r="J724" s="1">
        <v>12</v>
      </c>
      <c r="K724" s="1">
        <v>8</v>
      </c>
      <c r="L724" s="1">
        <v>0</v>
      </c>
      <c r="M724" s="21">
        <v>24</v>
      </c>
    </row>
    <row r="725">
      <c r="D725" s="19"/>
      <c r="E725" s="18" t="s">
        <v>72</v>
      </c>
      <c r="F725" s="17"/>
      <c r="G725" s="11">
        <v>5</v>
      </c>
      <c r="H725" s="23">
        <v>1</v>
      </c>
      <c r="I725" s="3">
        <v>1</v>
      </c>
      <c r="J725" s="3">
        <v>2</v>
      </c>
      <c r="K725" s="3">
        <v>1</v>
      </c>
      <c r="L725" s="3">
        <v>0</v>
      </c>
      <c r="M725" s="24">
        <v>4</v>
      </c>
    </row>
    <row r="726">
      <c r="D726" s="19"/>
      <c r="E726" s="18" t="s">
        <v>26</v>
      </c>
      <c r="F726" s="17"/>
      <c r="G726" s="11">
        <v>4</v>
      </c>
      <c r="H726" s="23">
        <v>0</v>
      </c>
      <c r="I726" s="3">
        <v>2</v>
      </c>
      <c r="J726" s="3">
        <v>1</v>
      </c>
      <c r="K726" s="3">
        <v>1</v>
      </c>
      <c r="L726" s="3">
        <v>0</v>
      </c>
      <c r="M726" s="24">
        <v>2</v>
      </c>
    </row>
    <row r="727">
      <c r="D727" s="19"/>
      <c r="E727" s="18" t="s">
        <v>73</v>
      </c>
      <c r="F727" s="17"/>
      <c r="G727" s="7">
        <v>1084</v>
      </c>
      <c r="H727" s="12">
        <v>47</v>
      </c>
      <c r="I727" s="1">
        <v>640</v>
      </c>
      <c r="J727" s="1">
        <v>209</v>
      </c>
      <c r="K727" s="1">
        <v>170</v>
      </c>
      <c r="L727" s="1">
        <v>18</v>
      </c>
      <c r="M727" s="21">
        <v>426</v>
      </c>
    </row>
    <row r="728">
      <c r="D728" s="15" t="s">
        <v>74</v>
      </c>
      <c r="E728" s="14" t="s">
        <v>75</v>
      </c>
      <c r="F728" s="16"/>
      <c r="G728" s="26">
        <v>315</v>
      </c>
      <c r="H728" s="37">
        <v>5</v>
      </c>
      <c r="I728" s="6">
        <v>186</v>
      </c>
      <c r="J728" s="6">
        <v>60</v>
      </c>
      <c r="K728" s="6">
        <v>59</v>
      </c>
      <c r="L728" s="6">
        <v>5</v>
      </c>
      <c r="M728" s="39">
        <v>124</v>
      </c>
    </row>
    <row r="729">
      <c r="D729" s="19"/>
      <c r="E729" s="18" t="s">
        <v>76</v>
      </c>
      <c r="F729" s="17"/>
      <c r="G729" s="7">
        <v>78</v>
      </c>
      <c r="H729" s="12">
        <v>2</v>
      </c>
      <c r="I729" s="1">
        <v>54</v>
      </c>
      <c r="J729" s="1">
        <v>8</v>
      </c>
      <c r="K729" s="1">
        <v>11</v>
      </c>
      <c r="L729" s="1">
        <v>3</v>
      </c>
      <c r="M729" s="21">
        <v>21</v>
      </c>
    </row>
    <row r="730">
      <c r="D730" s="19"/>
      <c r="E730" s="18" t="s">
        <v>77</v>
      </c>
      <c r="F730" s="17"/>
      <c r="G730" s="7">
        <v>297</v>
      </c>
      <c r="H730" s="12">
        <v>10</v>
      </c>
      <c r="I730" s="1">
        <v>191</v>
      </c>
      <c r="J730" s="1">
        <v>52</v>
      </c>
      <c r="K730" s="1">
        <v>38</v>
      </c>
      <c r="L730" s="1">
        <v>6</v>
      </c>
      <c r="M730" s="21">
        <v>100</v>
      </c>
    </row>
    <row r="731">
      <c r="D731" s="19"/>
      <c r="E731" s="18" t="s">
        <v>78</v>
      </c>
      <c r="F731" s="17"/>
      <c r="G731" s="11">
        <v>12</v>
      </c>
      <c r="H731" s="23">
        <v>0</v>
      </c>
      <c r="I731" s="3">
        <v>5</v>
      </c>
      <c r="J731" s="3">
        <v>3</v>
      </c>
      <c r="K731" s="3">
        <v>4</v>
      </c>
      <c r="L731" s="3">
        <v>0</v>
      </c>
      <c r="M731" s="24">
        <v>7</v>
      </c>
    </row>
    <row r="732">
      <c r="D732" s="19"/>
      <c r="E732" s="18" t="s">
        <v>79</v>
      </c>
      <c r="F732" s="17"/>
      <c r="G732" s="7">
        <v>116</v>
      </c>
      <c r="H732" s="12">
        <v>5</v>
      </c>
      <c r="I732" s="1">
        <v>49</v>
      </c>
      <c r="J732" s="1">
        <v>30</v>
      </c>
      <c r="K732" s="1">
        <v>27</v>
      </c>
      <c r="L732" s="1">
        <v>5</v>
      </c>
      <c r="M732" s="21">
        <v>62</v>
      </c>
    </row>
    <row r="733">
      <c r="D733" s="19"/>
      <c r="E733" s="18" t="s">
        <v>80</v>
      </c>
      <c r="F733" s="17"/>
      <c r="G733" s="7">
        <v>175</v>
      </c>
      <c r="H733" s="12">
        <v>5</v>
      </c>
      <c r="I733" s="1">
        <v>102</v>
      </c>
      <c r="J733" s="1">
        <v>40</v>
      </c>
      <c r="K733" s="1">
        <v>23</v>
      </c>
      <c r="L733" s="1">
        <v>5</v>
      </c>
      <c r="M733" s="21">
        <v>68</v>
      </c>
    </row>
    <row r="734">
      <c r="D734" s="19"/>
      <c r="E734" s="18" t="s">
        <v>81</v>
      </c>
      <c r="F734" s="17"/>
      <c r="G734" s="7">
        <v>908</v>
      </c>
      <c r="H734" s="12">
        <v>43</v>
      </c>
      <c r="I734" s="1">
        <v>543</v>
      </c>
      <c r="J734" s="1">
        <v>172</v>
      </c>
      <c r="K734" s="1">
        <v>135</v>
      </c>
      <c r="L734" s="1">
        <v>15</v>
      </c>
      <c r="M734" s="21">
        <v>350</v>
      </c>
    </row>
    <row r="735">
      <c r="D735" s="19"/>
      <c r="E735" s="18" t="s">
        <v>41</v>
      </c>
      <c r="F735" s="17"/>
      <c r="G735" s="11">
        <v>26</v>
      </c>
      <c r="H735" s="23">
        <v>3</v>
      </c>
      <c r="I735" s="3">
        <v>14</v>
      </c>
      <c r="J735" s="3">
        <v>5</v>
      </c>
      <c r="K735" s="3">
        <v>4</v>
      </c>
      <c r="L735" s="3">
        <v>0</v>
      </c>
      <c r="M735" s="24">
        <v>12</v>
      </c>
    </row>
    <row r="736">
      <c r="D736" s="19"/>
      <c r="E736" s="18" t="s">
        <v>82</v>
      </c>
      <c r="F736" s="17"/>
      <c r="G736" s="7">
        <v>96</v>
      </c>
      <c r="H736" s="12">
        <v>3</v>
      </c>
      <c r="I736" s="1">
        <v>48</v>
      </c>
      <c r="J736" s="1">
        <v>26</v>
      </c>
      <c r="K736" s="1">
        <v>18</v>
      </c>
      <c r="L736" s="1">
        <v>1</v>
      </c>
      <c r="M736" s="21">
        <v>47</v>
      </c>
    </row>
    <row r="737">
      <c r="D737" s="19"/>
      <c r="E737" s="18" t="s">
        <v>26</v>
      </c>
      <c r="F737" s="17"/>
      <c r="G737" s="11">
        <v>0</v>
      </c>
      <c r="H737" s="23">
        <v>0</v>
      </c>
      <c r="I737" s="3">
        <v>0</v>
      </c>
      <c r="J737" s="3">
        <v>0</v>
      </c>
      <c r="K737" s="3">
        <v>0</v>
      </c>
      <c r="L737" s="3">
        <v>0</v>
      </c>
      <c r="M737" s="24">
        <v>0</v>
      </c>
    </row>
    <row r="738">
      <c r="D738" s="19"/>
      <c r="E738" s="18" t="s">
        <v>83</v>
      </c>
      <c r="F738" s="17"/>
      <c r="G738" s="7">
        <v>997</v>
      </c>
      <c r="H738" s="12">
        <v>45</v>
      </c>
      <c r="I738" s="1">
        <v>595</v>
      </c>
      <c r="J738" s="1">
        <v>186</v>
      </c>
      <c r="K738" s="1">
        <v>154</v>
      </c>
      <c r="L738" s="1">
        <v>17</v>
      </c>
      <c r="M738" s="21">
        <v>385</v>
      </c>
    </row>
    <row r="739">
      <c r="D739" s="15" t="s">
        <v>84</v>
      </c>
      <c r="E739" s="14" t="s">
        <v>85</v>
      </c>
      <c r="F739" s="16"/>
      <c r="G739" s="26">
        <v>394</v>
      </c>
      <c r="H739" s="37">
        <v>9</v>
      </c>
      <c r="I739" s="6">
        <v>292</v>
      </c>
      <c r="J739" s="6">
        <v>55</v>
      </c>
      <c r="K739" s="6">
        <v>29</v>
      </c>
      <c r="L739" s="6">
        <v>9</v>
      </c>
      <c r="M739" s="39">
        <v>93</v>
      </c>
    </row>
    <row r="740">
      <c r="D740" s="19"/>
      <c r="E740" s="18" t="s">
        <v>86</v>
      </c>
      <c r="F740" s="17"/>
      <c r="G740" s="7">
        <v>401</v>
      </c>
      <c r="H740" s="12">
        <v>18</v>
      </c>
      <c r="I740" s="1">
        <v>231</v>
      </c>
      <c r="J740" s="1">
        <v>76</v>
      </c>
      <c r="K740" s="1">
        <v>70</v>
      </c>
      <c r="L740" s="1">
        <v>6</v>
      </c>
      <c r="M740" s="21">
        <v>164</v>
      </c>
    </row>
    <row r="741">
      <c r="D741" s="19"/>
      <c r="E741" s="18" t="s">
        <v>87</v>
      </c>
      <c r="F741" s="17"/>
      <c r="G741" s="7">
        <v>247</v>
      </c>
      <c r="H741" s="12">
        <v>17</v>
      </c>
      <c r="I741" s="1">
        <v>104</v>
      </c>
      <c r="J741" s="1">
        <v>64</v>
      </c>
      <c r="K741" s="1">
        <v>60</v>
      </c>
      <c r="L741" s="1">
        <v>2</v>
      </c>
      <c r="M741" s="21">
        <v>141</v>
      </c>
    </row>
    <row r="742">
      <c r="D742" s="19"/>
      <c r="E742" s="18" t="s">
        <v>88</v>
      </c>
      <c r="F742" s="17"/>
      <c r="G742" s="11">
        <v>46</v>
      </c>
      <c r="H742" s="23">
        <v>4</v>
      </c>
      <c r="I742" s="3">
        <v>13</v>
      </c>
      <c r="J742" s="3">
        <v>15</v>
      </c>
      <c r="K742" s="3">
        <v>13</v>
      </c>
      <c r="L742" s="3">
        <v>1</v>
      </c>
      <c r="M742" s="24">
        <v>32</v>
      </c>
    </row>
    <row r="743">
      <c r="D743" s="19"/>
      <c r="E743" s="18" t="s">
        <v>89</v>
      </c>
      <c r="F743" s="17"/>
      <c r="G743" s="11">
        <v>5</v>
      </c>
      <c r="H743" s="23">
        <v>0</v>
      </c>
      <c r="I743" s="3">
        <v>3</v>
      </c>
      <c r="J743" s="3">
        <v>2</v>
      </c>
      <c r="K743" s="3">
        <v>0</v>
      </c>
      <c r="L743" s="3">
        <v>0</v>
      </c>
      <c r="M743" s="24">
        <v>2</v>
      </c>
    </row>
    <row r="744">
      <c r="D744" s="19"/>
      <c r="E744" s="18" t="s">
        <v>26</v>
      </c>
      <c r="F744" s="17"/>
      <c r="G744" s="11">
        <v>0</v>
      </c>
      <c r="H744" s="23">
        <v>0</v>
      </c>
      <c r="I744" s="3">
        <v>0</v>
      </c>
      <c r="J744" s="3">
        <v>0</v>
      </c>
      <c r="K744" s="3">
        <v>0</v>
      </c>
      <c r="L744" s="3">
        <v>0</v>
      </c>
      <c r="M744" s="24">
        <v>0</v>
      </c>
    </row>
    <row r="745">
      <c r="D745" s="19"/>
      <c r="E745" s="18" t="s">
        <v>90</v>
      </c>
      <c r="F745" s="17"/>
      <c r="G745" s="7">
        <v>795</v>
      </c>
      <c r="H745" s="12">
        <v>27</v>
      </c>
      <c r="I745" s="1">
        <v>523</v>
      </c>
      <c r="J745" s="1">
        <v>131</v>
      </c>
      <c r="K745" s="1">
        <v>99</v>
      </c>
      <c r="L745" s="1">
        <v>15</v>
      </c>
      <c r="M745" s="21">
        <v>257</v>
      </c>
    </row>
    <row r="746">
      <c r="D746" s="19"/>
      <c r="E746" s="18" t="s">
        <v>91</v>
      </c>
      <c r="F746" s="17"/>
      <c r="G746" s="7">
        <v>298</v>
      </c>
      <c r="H746" s="12">
        <v>21</v>
      </c>
      <c r="I746" s="1">
        <v>120</v>
      </c>
      <c r="J746" s="1">
        <v>81</v>
      </c>
      <c r="K746" s="1">
        <v>73</v>
      </c>
      <c r="L746" s="1">
        <v>3</v>
      </c>
      <c r="M746" s="21">
        <v>175</v>
      </c>
    </row>
    <row r="747">
      <c r="D747" s="15" t="s">
        <v>92</v>
      </c>
      <c r="E747" s="14" t="s">
        <v>93</v>
      </c>
      <c r="F747" s="16"/>
      <c r="G747" s="33">
        <v>46</v>
      </c>
      <c r="H747" s="43">
        <v>1</v>
      </c>
      <c r="I747" s="9">
        <v>33</v>
      </c>
      <c r="J747" s="9">
        <v>9</v>
      </c>
      <c r="K747" s="9">
        <v>3</v>
      </c>
      <c r="L747" s="9">
        <v>0</v>
      </c>
      <c r="M747" s="44">
        <v>13</v>
      </c>
    </row>
    <row r="748">
      <c r="D748" s="19"/>
      <c r="E748" s="18" t="s">
        <v>94</v>
      </c>
      <c r="F748" s="17"/>
      <c r="G748" s="7">
        <v>189</v>
      </c>
      <c r="H748" s="12">
        <v>5</v>
      </c>
      <c r="I748" s="1">
        <v>114</v>
      </c>
      <c r="J748" s="1">
        <v>36</v>
      </c>
      <c r="K748" s="1">
        <v>30</v>
      </c>
      <c r="L748" s="1">
        <v>4</v>
      </c>
      <c r="M748" s="21">
        <v>71</v>
      </c>
    </row>
    <row r="749">
      <c r="D749" s="19"/>
      <c r="E749" s="18" t="s">
        <v>95</v>
      </c>
      <c r="F749" s="17"/>
      <c r="G749" s="7">
        <v>69</v>
      </c>
      <c r="H749" s="12">
        <v>2</v>
      </c>
      <c r="I749" s="1">
        <v>42</v>
      </c>
      <c r="J749" s="1">
        <v>12</v>
      </c>
      <c r="K749" s="1">
        <v>10</v>
      </c>
      <c r="L749" s="1">
        <v>3</v>
      </c>
      <c r="M749" s="21">
        <v>24</v>
      </c>
    </row>
    <row r="750">
      <c r="D750" s="19"/>
      <c r="E750" s="18" t="s">
        <v>96</v>
      </c>
      <c r="F750" s="17"/>
      <c r="G750" s="11">
        <v>21</v>
      </c>
      <c r="H750" s="23">
        <v>1</v>
      </c>
      <c r="I750" s="3">
        <v>15</v>
      </c>
      <c r="J750" s="3">
        <v>3</v>
      </c>
      <c r="K750" s="3">
        <v>2</v>
      </c>
      <c r="L750" s="3">
        <v>0</v>
      </c>
      <c r="M750" s="24">
        <v>6</v>
      </c>
    </row>
    <row r="751">
      <c r="D751" s="19"/>
      <c r="E751" s="18" t="s">
        <v>97</v>
      </c>
      <c r="F751" s="17"/>
      <c r="G751" s="11">
        <v>40</v>
      </c>
      <c r="H751" s="23">
        <v>0</v>
      </c>
      <c r="I751" s="3">
        <v>31</v>
      </c>
      <c r="J751" s="3">
        <v>7</v>
      </c>
      <c r="K751" s="3">
        <v>2</v>
      </c>
      <c r="L751" s="3">
        <v>0</v>
      </c>
      <c r="M751" s="24">
        <v>9</v>
      </c>
    </row>
    <row r="752">
      <c r="D752" s="19"/>
      <c r="E752" s="18" t="s">
        <v>98</v>
      </c>
      <c r="F752" s="17"/>
      <c r="G752" s="7">
        <v>62</v>
      </c>
      <c r="H752" s="12">
        <v>2</v>
      </c>
      <c r="I752" s="1">
        <v>38</v>
      </c>
      <c r="J752" s="1">
        <v>14</v>
      </c>
      <c r="K752" s="1">
        <v>8</v>
      </c>
      <c r="L752" s="1">
        <v>0</v>
      </c>
      <c r="M752" s="21">
        <v>24</v>
      </c>
    </row>
    <row r="753">
      <c r="D753" s="19"/>
      <c r="E753" s="18" t="s">
        <v>99</v>
      </c>
      <c r="F753" s="17"/>
      <c r="G753" s="11">
        <v>20</v>
      </c>
      <c r="H753" s="23">
        <v>1</v>
      </c>
      <c r="I753" s="3">
        <v>12</v>
      </c>
      <c r="J753" s="3">
        <v>4</v>
      </c>
      <c r="K753" s="3">
        <v>3</v>
      </c>
      <c r="L753" s="3">
        <v>0</v>
      </c>
      <c r="M753" s="24">
        <v>8</v>
      </c>
    </row>
    <row r="754">
      <c r="D754" s="19"/>
      <c r="E754" s="18" t="s">
        <v>100</v>
      </c>
      <c r="F754" s="17"/>
      <c r="G754" s="11">
        <v>39</v>
      </c>
      <c r="H754" s="23">
        <v>1</v>
      </c>
      <c r="I754" s="3">
        <v>26</v>
      </c>
      <c r="J754" s="3">
        <v>7</v>
      </c>
      <c r="K754" s="3">
        <v>5</v>
      </c>
      <c r="L754" s="3">
        <v>0</v>
      </c>
      <c r="M754" s="24">
        <v>13</v>
      </c>
    </row>
    <row r="755">
      <c r="D755" s="19"/>
      <c r="E755" s="18" t="s">
        <v>101</v>
      </c>
      <c r="F755" s="17"/>
      <c r="G755" s="7">
        <v>148</v>
      </c>
      <c r="H755" s="12">
        <v>4</v>
      </c>
      <c r="I755" s="1">
        <v>87</v>
      </c>
      <c r="J755" s="1">
        <v>32</v>
      </c>
      <c r="K755" s="1">
        <v>23</v>
      </c>
      <c r="L755" s="1">
        <v>2</v>
      </c>
      <c r="M755" s="21">
        <v>59</v>
      </c>
    </row>
    <row r="756">
      <c r="D756" s="19"/>
      <c r="E756" s="18" t="s">
        <v>102</v>
      </c>
      <c r="F756" s="17"/>
      <c r="G756" s="7">
        <v>82</v>
      </c>
      <c r="H756" s="12">
        <v>3</v>
      </c>
      <c r="I756" s="1">
        <v>41</v>
      </c>
      <c r="J756" s="1">
        <v>21</v>
      </c>
      <c r="K756" s="1">
        <v>15</v>
      </c>
      <c r="L756" s="1">
        <v>2</v>
      </c>
      <c r="M756" s="21">
        <v>39</v>
      </c>
    </row>
    <row r="757">
      <c r="D757" s="19"/>
      <c r="E757" s="18" t="s">
        <v>41</v>
      </c>
      <c r="F757" s="17"/>
      <c r="G757" s="7">
        <v>161</v>
      </c>
      <c r="H757" s="12">
        <v>5</v>
      </c>
      <c r="I757" s="1">
        <v>82</v>
      </c>
      <c r="J757" s="1">
        <v>38</v>
      </c>
      <c r="K757" s="1">
        <v>32</v>
      </c>
      <c r="L757" s="1">
        <v>4</v>
      </c>
      <c r="M757" s="21">
        <v>75</v>
      </c>
    </row>
    <row r="758">
      <c r="D758" s="19"/>
      <c r="E758" s="18" t="s">
        <v>103</v>
      </c>
      <c r="F758" s="17"/>
      <c r="G758" s="7">
        <v>211</v>
      </c>
      <c r="H758" s="12">
        <v>9</v>
      </c>
      <c r="I758" s="1">
        <v>126</v>
      </c>
      <c r="J758" s="1">
        <v>36</v>
      </c>
      <c r="K758" s="1">
        <v>38</v>
      </c>
      <c r="L758" s="1">
        <v>2</v>
      </c>
      <c r="M758" s="21">
        <v>83</v>
      </c>
    </row>
    <row r="759">
      <c r="D759" s="19"/>
      <c r="E759" s="18" t="s">
        <v>104</v>
      </c>
      <c r="F759" s="17"/>
      <c r="G759" s="7">
        <v>319</v>
      </c>
      <c r="H759" s="12">
        <v>24</v>
      </c>
      <c r="I759" s="1">
        <v>185</v>
      </c>
      <c r="J759" s="1">
        <v>67</v>
      </c>
      <c r="K759" s="1">
        <v>39</v>
      </c>
      <c r="L759" s="1">
        <v>4</v>
      </c>
      <c r="M759" s="21">
        <v>130</v>
      </c>
    </row>
    <row r="760">
      <c r="D760" s="19"/>
      <c r="E760" s="18" t="s">
        <v>26</v>
      </c>
      <c r="F760" s="17"/>
      <c r="G760" s="11">
        <v>5</v>
      </c>
      <c r="H760" s="23">
        <v>0</v>
      </c>
      <c r="I760" s="3">
        <v>4</v>
      </c>
      <c r="J760" s="3">
        <v>0</v>
      </c>
      <c r="K760" s="3">
        <v>1</v>
      </c>
      <c r="L760" s="3">
        <v>0</v>
      </c>
      <c r="M760" s="24">
        <v>1</v>
      </c>
    </row>
    <row r="761">
      <c r="D761" s="19"/>
      <c r="E761" s="18" t="s">
        <v>105</v>
      </c>
      <c r="F761" s="17"/>
      <c r="G761" s="7">
        <v>558</v>
      </c>
      <c r="H761" s="12">
        <v>15</v>
      </c>
      <c r="I761" s="1">
        <v>328</v>
      </c>
      <c r="J761" s="1">
        <v>109</v>
      </c>
      <c r="K761" s="1">
        <v>94</v>
      </c>
      <c r="L761" s="1">
        <v>12</v>
      </c>
      <c r="M761" s="21">
        <v>218</v>
      </c>
    </row>
    <row r="762">
      <c r="D762" s="19"/>
      <c r="E762" s="18" t="s">
        <v>106</v>
      </c>
      <c r="F762" s="17"/>
      <c r="G762" s="7">
        <v>530</v>
      </c>
      <c r="H762" s="12">
        <v>33</v>
      </c>
      <c r="I762" s="1">
        <v>311</v>
      </c>
      <c r="J762" s="1">
        <v>103</v>
      </c>
      <c r="K762" s="1">
        <v>77</v>
      </c>
      <c r="L762" s="1">
        <v>6</v>
      </c>
      <c r="M762" s="21">
        <v>213</v>
      </c>
    </row>
    <row r="763">
      <c r="D763" s="15" t="s">
        <v>107</v>
      </c>
      <c r="E763" s="14" t="s">
        <v>108</v>
      </c>
      <c r="F763" s="16"/>
      <c r="G763" s="33">
        <v>32</v>
      </c>
      <c r="H763" s="43">
        <v>1</v>
      </c>
      <c r="I763" s="9">
        <v>20</v>
      </c>
      <c r="J763" s="9">
        <v>7</v>
      </c>
      <c r="K763" s="9">
        <v>4</v>
      </c>
      <c r="L763" s="9">
        <v>0</v>
      </c>
      <c r="M763" s="44">
        <v>12</v>
      </c>
    </row>
    <row r="764">
      <c r="D764" s="19"/>
      <c r="E764" s="18" t="s">
        <v>109</v>
      </c>
      <c r="F764" s="17"/>
      <c r="G764" s="7">
        <v>715</v>
      </c>
      <c r="H764" s="12">
        <v>28</v>
      </c>
      <c r="I764" s="1">
        <v>425</v>
      </c>
      <c r="J764" s="1">
        <v>132</v>
      </c>
      <c r="K764" s="1">
        <v>117</v>
      </c>
      <c r="L764" s="1">
        <v>13</v>
      </c>
      <c r="M764" s="21">
        <v>277</v>
      </c>
    </row>
    <row r="765">
      <c r="D765" s="19"/>
      <c r="E765" s="18" t="s">
        <v>110</v>
      </c>
      <c r="F765" s="17"/>
      <c r="G765" s="7">
        <v>1003</v>
      </c>
      <c r="H765" s="12">
        <v>43</v>
      </c>
      <c r="I765" s="1">
        <v>586</v>
      </c>
      <c r="J765" s="1">
        <v>196</v>
      </c>
      <c r="K765" s="1">
        <v>160</v>
      </c>
      <c r="L765" s="1">
        <v>18</v>
      </c>
      <c r="M765" s="21">
        <v>399</v>
      </c>
    </row>
    <row r="766">
      <c r="D766" s="19"/>
      <c r="E766" s="18" t="s">
        <v>111</v>
      </c>
      <c r="F766" s="17"/>
      <c r="G766" s="7">
        <v>921</v>
      </c>
      <c r="H766" s="12">
        <v>39</v>
      </c>
      <c r="I766" s="1">
        <v>551</v>
      </c>
      <c r="J766" s="1">
        <v>178</v>
      </c>
      <c r="K766" s="1">
        <v>136</v>
      </c>
      <c r="L766" s="1">
        <v>17</v>
      </c>
      <c r="M766" s="21">
        <v>353</v>
      </c>
    </row>
    <row r="767">
      <c r="D767" s="19"/>
      <c r="E767" s="18" t="s">
        <v>112</v>
      </c>
      <c r="F767" s="17"/>
      <c r="G767" s="7">
        <v>765</v>
      </c>
      <c r="H767" s="12">
        <v>33</v>
      </c>
      <c r="I767" s="1">
        <v>450</v>
      </c>
      <c r="J767" s="1">
        <v>158</v>
      </c>
      <c r="K767" s="1">
        <v>114</v>
      </c>
      <c r="L767" s="1">
        <v>10</v>
      </c>
      <c r="M767" s="21">
        <v>305</v>
      </c>
    </row>
    <row r="768">
      <c r="D768" s="19"/>
      <c r="E768" s="18" t="s">
        <v>113</v>
      </c>
      <c r="F768" s="17"/>
      <c r="G768" s="7">
        <v>197</v>
      </c>
      <c r="H768" s="12">
        <v>4</v>
      </c>
      <c r="I768" s="1">
        <v>122</v>
      </c>
      <c r="J768" s="1">
        <v>38</v>
      </c>
      <c r="K768" s="1">
        <v>30</v>
      </c>
      <c r="L768" s="1">
        <v>3</v>
      </c>
      <c r="M768" s="21">
        <v>72</v>
      </c>
    </row>
    <row r="769">
      <c r="D769" s="19"/>
      <c r="E769" s="18" t="s">
        <v>114</v>
      </c>
      <c r="F769" s="17"/>
      <c r="G769" s="7">
        <v>1029</v>
      </c>
      <c r="H769" s="12">
        <v>45</v>
      </c>
      <c r="I769" s="1">
        <v>606</v>
      </c>
      <c r="J769" s="1">
        <v>197</v>
      </c>
      <c r="K769" s="1">
        <v>163</v>
      </c>
      <c r="L769" s="1">
        <v>18</v>
      </c>
      <c r="M769" s="21">
        <v>405</v>
      </c>
    </row>
    <row r="770">
      <c r="D770" s="19"/>
      <c r="E770" s="18" t="s">
        <v>115</v>
      </c>
      <c r="F770" s="17"/>
      <c r="G770" s="7">
        <v>793</v>
      </c>
      <c r="H770" s="12">
        <v>38</v>
      </c>
      <c r="I770" s="1">
        <v>474</v>
      </c>
      <c r="J770" s="1">
        <v>148</v>
      </c>
      <c r="K770" s="1">
        <v>117</v>
      </c>
      <c r="L770" s="1">
        <v>16</v>
      </c>
      <c r="M770" s="21">
        <v>303</v>
      </c>
    </row>
    <row r="771">
      <c r="D771" s="19"/>
      <c r="E771" s="18" t="s">
        <v>116</v>
      </c>
      <c r="F771" s="17"/>
      <c r="G771" s="7">
        <v>253</v>
      </c>
      <c r="H771" s="12">
        <v>4</v>
      </c>
      <c r="I771" s="1">
        <v>168</v>
      </c>
      <c r="J771" s="1">
        <v>42</v>
      </c>
      <c r="K771" s="1">
        <v>33</v>
      </c>
      <c r="L771" s="1">
        <v>6</v>
      </c>
      <c r="M771" s="21">
        <v>79</v>
      </c>
    </row>
    <row r="772">
      <c r="D772" s="19"/>
      <c r="E772" s="18" t="s">
        <v>117</v>
      </c>
      <c r="F772" s="17"/>
      <c r="G772" s="7">
        <v>200</v>
      </c>
      <c r="H772" s="12">
        <v>11</v>
      </c>
      <c r="I772" s="1">
        <v>116</v>
      </c>
      <c r="J772" s="1">
        <v>45</v>
      </c>
      <c r="K772" s="1">
        <v>25</v>
      </c>
      <c r="L772" s="1">
        <v>3</v>
      </c>
      <c r="M772" s="21">
        <v>81</v>
      </c>
    </row>
    <row r="773">
      <c r="D773" s="19"/>
      <c r="E773" s="18" t="s">
        <v>118</v>
      </c>
      <c r="F773" s="17"/>
      <c r="G773" s="11">
        <v>3</v>
      </c>
      <c r="H773" s="23">
        <v>0</v>
      </c>
      <c r="I773" s="3">
        <v>2</v>
      </c>
      <c r="J773" s="3">
        <v>0</v>
      </c>
      <c r="K773" s="3">
        <v>1</v>
      </c>
      <c r="L773" s="3">
        <v>0</v>
      </c>
      <c r="M773" s="24">
        <v>1</v>
      </c>
    </row>
    <row r="774">
      <c r="D774" s="19"/>
      <c r="E774" s="18" t="s">
        <v>26</v>
      </c>
      <c r="F774" s="17"/>
      <c r="G774" s="11">
        <v>1</v>
      </c>
      <c r="H774" s="23">
        <v>0</v>
      </c>
      <c r="I774" s="3">
        <v>1</v>
      </c>
      <c r="J774" s="3">
        <v>0</v>
      </c>
      <c r="K774" s="3">
        <v>0</v>
      </c>
      <c r="L774" s="3">
        <v>0</v>
      </c>
      <c r="M774" s="24">
        <v>0</v>
      </c>
    </row>
    <row r="775">
      <c r="D775" s="19"/>
      <c r="E775" s="18" t="s">
        <v>119</v>
      </c>
      <c r="F775" s="17"/>
      <c r="G775" s="7">
        <v>1080</v>
      </c>
      <c r="H775" s="12">
        <v>48</v>
      </c>
      <c r="I775" s="1">
        <v>634</v>
      </c>
      <c r="J775" s="1">
        <v>209</v>
      </c>
      <c r="K775" s="1">
        <v>171</v>
      </c>
      <c r="L775" s="1">
        <v>18</v>
      </c>
      <c r="M775" s="21">
        <v>428</v>
      </c>
    </row>
    <row r="776">
      <c r="D776" s="19"/>
      <c r="E776" s="18" t="s">
        <v>120</v>
      </c>
      <c r="F776" s="17"/>
      <c r="G776" s="7">
        <v>1054</v>
      </c>
      <c r="H776" s="12">
        <v>47</v>
      </c>
      <c r="I776" s="1">
        <v>620</v>
      </c>
      <c r="J776" s="1">
        <v>205</v>
      </c>
      <c r="K776" s="1">
        <v>164</v>
      </c>
      <c r="L776" s="1">
        <v>18</v>
      </c>
      <c r="M776" s="21">
        <v>416</v>
      </c>
    </row>
    <row r="777">
      <c r="D777" s="15" t="s">
        <v>121</v>
      </c>
      <c r="E777" s="14" t="s">
        <v>122</v>
      </c>
      <c r="F777" s="16"/>
      <c r="G777" s="26">
        <v>564</v>
      </c>
      <c r="H777" s="37">
        <v>20</v>
      </c>
      <c r="I777" s="6">
        <v>367</v>
      </c>
      <c r="J777" s="6">
        <v>90</v>
      </c>
      <c r="K777" s="6">
        <v>78</v>
      </c>
      <c r="L777" s="6">
        <v>9</v>
      </c>
      <c r="M777" s="39">
        <v>188</v>
      </c>
    </row>
    <row r="778">
      <c r="D778" s="19"/>
      <c r="E778" s="18" t="s">
        <v>123</v>
      </c>
      <c r="F778" s="17"/>
      <c r="G778" s="7">
        <v>396</v>
      </c>
      <c r="H778" s="12">
        <v>19</v>
      </c>
      <c r="I778" s="1">
        <v>223</v>
      </c>
      <c r="J778" s="1">
        <v>81</v>
      </c>
      <c r="K778" s="1">
        <v>66</v>
      </c>
      <c r="L778" s="1">
        <v>7</v>
      </c>
      <c r="M778" s="21">
        <v>166</v>
      </c>
    </row>
    <row r="779">
      <c r="D779" s="19"/>
      <c r="E779" s="18" t="s">
        <v>124</v>
      </c>
      <c r="F779" s="17"/>
      <c r="G779" s="7">
        <v>69</v>
      </c>
      <c r="H779" s="12">
        <v>2</v>
      </c>
      <c r="I779" s="1">
        <v>31</v>
      </c>
      <c r="J779" s="1">
        <v>19</v>
      </c>
      <c r="K779" s="1">
        <v>17</v>
      </c>
      <c r="L779" s="1">
        <v>0</v>
      </c>
      <c r="M779" s="21">
        <v>38</v>
      </c>
    </row>
    <row r="780">
      <c r="D780" s="19"/>
      <c r="E780" s="18" t="s">
        <v>125</v>
      </c>
      <c r="F780" s="17"/>
      <c r="G780" s="7">
        <v>50</v>
      </c>
      <c r="H780" s="12">
        <v>6</v>
      </c>
      <c r="I780" s="1">
        <v>15</v>
      </c>
      <c r="J780" s="1">
        <v>18</v>
      </c>
      <c r="K780" s="1">
        <v>10</v>
      </c>
      <c r="L780" s="1">
        <v>1</v>
      </c>
      <c r="M780" s="21">
        <v>34</v>
      </c>
    </row>
    <row r="781">
      <c r="D781" s="19"/>
      <c r="E781" s="18" t="s">
        <v>126</v>
      </c>
      <c r="F781" s="17"/>
      <c r="G781" s="11">
        <v>14</v>
      </c>
      <c r="H781" s="23">
        <v>1</v>
      </c>
      <c r="I781" s="3">
        <v>7</v>
      </c>
      <c r="J781" s="3">
        <v>4</v>
      </c>
      <c r="K781" s="3">
        <v>1</v>
      </c>
      <c r="L781" s="3">
        <v>1</v>
      </c>
      <c r="M781" s="24">
        <v>6</v>
      </c>
    </row>
    <row r="782">
      <c r="D782" s="19"/>
      <c r="E782" s="18" t="s">
        <v>26</v>
      </c>
      <c r="F782" s="17"/>
      <c r="G782" s="11">
        <v>0</v>
      </c>
      <c r="H782" s="23">
        <v>0</v>
      </c>
      <c r="I782" s="3">
        <v>0</v>
      </c>
      <c r="J782" s="3">
        <v>0</v>
      </c>
      <c r="K782" s="3">
        <v>0</v>
      </c>
      <c r="L782" s="3">
        <v>0</v>
      </c>
      <c r="M782" s="24">
        <v>0</v>
      </c>
    </row>
    <row r="783">
      <c r="D783" s="19"/>
      <c r="E783" s="18" t="s">
        <v>127</v>
      </c>
      <c r="F783" s="17"/>
      <c r="G783" s="7">
        <v>960</v>
      </c>
      <c r="H783" s="12">
        <v>39</v>
      </c>
      <c r="I783" s="1">
        <v>590</v>
      </c>
      <c r="J783" s="1">
        <v>171</v>
      </c>
      <c r="K783" s="1">
        <v>144</v>
      </c>
      <c r="L783" s="1">
        <v>16</v>
      </c>
      <c r="M783" s="21">
        <v>354</v>
      </c>
    </row>
    <row r="784">
      <c r="D784" s="19"/>
      <c r="E784" s="18" t="s">
        <v>128</v>
      </c>
      <c r="F784" s="17"/>
      <c r="G784" s="7">
        <v>64</v>
      </c>
      <c r="H784" s="12">
        <v>7</v>
      </c>
      <c r="I784" s="1">
        <v>22</v>
      </c>
      <c r="J784" s="1">
        <v>22</v>
      </c>
      <c r="K784" s="1">
        <v>11</v>
      </c>
      <c r="L784" s="1">
        <v>2</v>
      </c>
      <c r="M784" s="21">
        <v>40</v>
      </c>
    </row>
    <row r="785">
      <c r="D785" s="15" t="s">
        <v>129</v>
      </c>
      <c r="E785" s="14" t="s">
        <v>130</v>
      </c>
      <c r="F785" s="16"/>
      <c r="G785" s="26">
        <v>130</v>
      </c>
      <c r="H785" s="37">
        <v>3</v>
      </c>
      <c r="I785" s="6">
        <v>89</v>
      </c>
      <c r="J785" s="6">
        <v>21</v>
      </c>
      <c r="K785" s="6">
        <v>13</v>
      </c>
      <c r="L785" s="6">
        <v>4</v>
      </c>
      <c r="M785" s="39">
        <v>37</v>
      </c>
    </row>
    <row r="786">
      <c r="D786" s="19"/>
      <c r="E786" s="18" t="s">
        <v>131</v>
      </c>
      <c r="F786" s="17"/>
      <c r="G786" s="11">
        <v>32</v>
      </c>
      <c r="H786" s="23">
        <v>1</v>
      </c>
      <c r="I786" s="3">
        <v>16</v>
      </c>
      <c r="J786" s="3">
        <v>8</v>
      </c>
      <c r="K786" s="3">
        <v>5</v>
      </c>
      <c r="L786" s="3">
        <v>2</v>
      </c>
      <c r="M786" s="24">
        <v>14</v>
      </c>
    </row>
    <row r="787">
      <c r="D787" s="19"/>
      <c r="E787" s="18" t="s">
        <v>132</v>
      </c>
      <c r="F787" s="17"/>
      <c r="G787" s="7">
        <v>492</v>
      </c>
      <c r="H787" s="12">
        <v>16</v>
      </c>
      <c r="I787" s="1">
        <v>301</v>
      </c>
      <c r="J787" s="1">
        <v>93</v>
      </c>
      <c r="K787" s="1">
        <v>70</v>
      </c>
      <c r="L787" s="1">
        <v>12</v>
      </c>
      <c r="M787" s="21">
        <v>179</v>
      </c>
    </row>
    <row r="788">
      <c r="D788" s="19"/>
      <c r="E788" s="18" t="s">
        <v>133</v>
      </c>
      <c r="F788" s="17"/>
      <c r="G788" s="7">
        <v>610</v>
      </c>
      <c r="H788" s="12">
        <v>4</v>
      </c>
      <c r="I788" s="1">
        <v>522</v>
      </c>
      <c r="J788" s="1">
        <v>45</v>
      </c>
      <c r="K788" s="1">
        <v>26</v>
      </c>
      <c r="L788" s="1">
        <v>13</v>
      </c>
      <c r="M788" s="21">
        <v>75</v>
      </c>
    </row>
    <row r="789">
      <c r="D789" s="19"/>
      <c r="E789" s="18" t="s">
        <v>134</v>
      </c>
      <c r="F789" s="17"/>
      <c r="G789" s="7">
        <v>869</v>
      </c>
      <c r="H789" s="12">
        <v>8</v>
      </c>
      <c r="I789" s="1">
        <v>549</v>
      </c>
      <c r="J789" s="1">
        <v>163</v>
      </c>
      <c r="K789" s="1">
        <v>142</v>
      </c>
      <c r="L789" s="1">
        <v>7</v>
      </c>
      <c r="M789" s="21">
        <v>313</v>
      </c>
    </row>
    <row r="790">
      <c r="D790" s="19"/>
      <c r="E790" s="18" t="s">
        <v>135</v>
      </c>
      <c r="F790" s="17"/>
      <c r="G790" s="7">
        <v>842</v>
      </c>
      <c r="H790" s="12">
        <v>33</v>
      </c>
      <c r="I790" s="1">
        <v>481</v>
      </c>
      <c r="J790" s="1">
        <v>168</v>
      </c>
      <c r="K790" s="1">
        <v>147</v>
      </c>
      <c r="L790" s="1">
        <v>13</v>
      </c>
      <c r="M790" s="21">
        <v>348</v>
      </c>
    </row>
    <row r="791">
      <c r="D791" s="19"/>
      <c r="E791" s="18" t="s">
        <v>136</v>
      </c>
      <c r="F791" s="17"/>
      <c r="G791" s="7">
        <v>514</v>
      </c>
      <c r="H791" s="12">
        <v>21</v>
      </c>
      <c r="I791" s="1">
        <v>294</v>
      </c>
      <c r="J791" s="1">
        <v>96</v>
      </c>
      <c r="K791" s="1">
        <v>97</v>
      </c>
      <c r="L791" s="1">
        <v>6</v>
      </c>
      <c r="M791" s="21">
        <v>214</v>
      </c>
    </row>
    <row r="792">
      <c r="D792" s="19"/>
      <c r="E792" s="18" t="s">
        <v>137</v>
      </c>
      <c r="F792" s="17"/>
      <c r="G792" s="7">
        <v>487</v>
      </c>
      <c r="H792" s="12">
        <v>19</v>
      </c>
      <c r="I792" s="1">
        <v>273</v>
      </c>
      <c r="J792" s="1">
        <v>102</v>
      </c>
      <c r="K792" s="1">
        <v>85</v>
      </c>
      <c r="L792" s="1">
        <v>8</v>
      </c>
      <c r="M792" s="21">
        <v>206</v>
      </c>
    </row>
    <row r="793">
      <c r="D793" s="19"/>
      <c r="E793" s="18" t="s">
        <v>138</v>
      </c>
      <c r="F793" s="17"/>
      <c r="G793" s="7">
        <v>480</v>
      </c>
      <c r="H793" s="12">
        <v>12</v>
      </c>
      <c r="I793" s="1">
        <v>329</v>
      </c>
      <c r="J793" s="1">
        <v>82</v>
      </c>
      <c r="K793" s="1">
        <v>47</v>
      </c>
      <c r="L793" s="1">
        <v>10</v>
      </c>
      <c r="M793" s="21">
        <v>141</v>
      </c>
    </row>
    <row r="794">
      <c r="D794" s="19"/>
      <c r="E794" s="18" t="s">
        <v>139</v>
      </c>
      <c r="F794" s="17"/>
      <c r="G794" s="7">
        <v>624</v>
      </c>
      <c r="H794" s="12">
        <v>22</v>
      </c>
      <c r="I794" s="1">
        <v>378</v>
      </c>
      <c r="J794" s="1">
        <v>116</v>
      </c>
      <c r="K794" s="1">
        <v>98</v>
      </c>
      <c r="L794" s="1">
        <v>10</v>
      </c>
      <c r="M794" s="21">
        <v>236</v>
      </c>
    </row>
    <row r="795">
      <c r="D795" s="19"/>
      <c r="E795" s="18" t="s">
        <v>140</v>
      </c>
      <c r="F795" s="17"/>
      <c r="G795" s="7">
        <v>172</v>
      </c>
      <c r="H795" s="12">
        <v>5</v>
      </c>
      <c r="I795" s="1">
        <v>107</v>
      </c>
      <c r="J795" s="1">
        <v>47</v>
      </c>
      <c r="K795" s="1">
        <v>12</v>
      </c>
      <c r="L795" s="1">
        <v>1</v>
      </c>
      <c r="M795" s="21">
        <v>64</v>
      </c>
    </row>
    <row r="796">
      <c r="D796" s="19"/>
      <c r="E796" s="18" t="s">
        <v>141</v>
      </c>
      <c r="F796" s="17"/>
      <c r="G796" s="7">
        <v>683</v>
      </c>
      <c r="H796" s="12">
        <v>26</v>
      </c>
      <c r="I796" s="1">
        <v>435</v>
      </c>
      <c r="J796" s="1">
        <v>117</v>
      </c>
      <c r="K796" s="1">
        <v>92</v>
      </c>
      <c r="L796" s="1">
        <v>13</v>
      </c>
      <c r="M796" s="21">
        <v>235</v>
      </c>
    </row>
    <row r="797">
      <c r="D797" s="19"/>
      <c r="E797" s="18" t="s">
        <v>142</v>
      </c>
      <c r="F797" s="17"/>
      <c r="G797" s="7">
        <v>341</v>
      </c>
      <c r="H797" s="12">
        <v>10</v>
      </c>
      <c r="I797" s="1">
        <v>210</v>
      </c>
      <c r="J797" s="1">
        <v>56</v>
      </c>
      <c r="K797" s="1">
        <v>59</v>
      </c>
      <c r="L797" s="1">
        <v>6</v>
      </c>
      <c r="M797" s="21">
        <v>125</v>
      </c>
    </row>
    <row r="798">
      <c r="D798" s="19"/>
      <c r="E798" s="18" t="s">
        <v>143</v>
      </c>
      <c r="F798" s="17"/>
      <c r="G798" s="7">
        <v>185</v>
      </c>
      <c r="H798" s="12">
        <v>6</v>
      </c>
      <c r="I798" s="1">
        <v>118</v>
      </c>
      <c r="J798" s="1">
        <v>29</v>
      </c>
      <c r="K798" s="1">
        <v>31</v>
      </c>
      <c r="L798" s="1">
        <v>1</v>
      </c>
      <c r="M798" s="21">
        <v>66</v>
      </c>
    </row>
    <row r="799">
      <c r="D799" s="19"/>
      <c r="E799" s="18" t="s">
        <v>144</v>
      </c>
      <c r="F799" s="17"/>
      <c r="G799" s="7">
        <v>219</v>
      </c>
      <c r="H799" s="12">
        <v>5</v>
      </c>
      <c r="I799" s="1">
        <v>144</v>
      </c>
      <c r="J799" s="1">
        <v>37</v>
      </c>
      <c r="K799" s="1">
        <v>25</v>
      </c>
      <c r="L799" s="1">
        <v>8</v>
      </c>
      <c r="M799" s="21">
        <v>67</v>
      </c>
    </row>
    <row r="800">
      <c r="D800" s="19"/>
      <c r="E800" s="18" t="s">
        <v>41</v>
      </c>
      <c r="F800" s="17"/>
      <c r="G800" s="11">
        <v>40</v>
      </c>
      <c r="H800" s="23">
        <v>1</v>
      </c>
      <c r="I800" s="3">
        <v>23</v>
      </c>
      <c r="J800" s="3">
        <v>7</v>
      </c>
      <c r="K800" s="3">
        <v>9</v>
      </c>
      <c r="L800" s="3">
        <v>0</v>
      </c>
      <c r="M800" s="24">
        <v>17</v>
      </c>
    </row>
    <row r="801">
      <c r="D801" s="19"/>
      <c r="E801" s="18" t="s">
        <v>145</v>
      </c>
      <c r="F801" s="17"/>
      <c r="G801" s="11">
        <v>19</v>
      </c>
      <c r="H801" s="23">
        <v>5</v>
      </c>
      <c r="I801" s="3">
        <v>7</v>
      </c>
      <c r="J801" s="3">
        <v>4</v>
      </c>
      <c r="K801" s="3">
        <v>3</v>
      </c>
      <c r="L801" s="3">
        <v>0</v>
      </c>
      <c r="M801" s="24">
        <v>12</v>
      </c>
    </row>
    <row r="802">
      <c r="D802" s="19"/>
      <c r="E802" s="18" t="s">
        <v>26</v>
      </c>
      <c r="F802" s="17"/>
      <c r="G802" s="11">
        <v>0</v>
      </c>
      <c r="H802" s="23">
        <v>0</v>
      </c>
      <c r="I802" s="3">
        <v>0</v>
      </c>
      <c r="J802" s="3">
        <v>0</v>
      </c>
      <c r="K802" s="3">
        <v>0</v>
      </c>
      <c r="L802" s="3">
        <v>0</v>
      </c>
      <c r="M802" s="24">
        <v>0</v>
      </c>
    </row>
    <row r="803">
      <c r="D803" s="15" t="s">
        <v>146</v>
      </c>
      <c r="E803" s="14" t="s">
        <v>147</v>
      </c>
      <c r="F803" s="16"/>
      <c r="G803" s="26">
        <v>628</v>
      </c>
      <c r="H803" s="37">
        <v>21</v>
      </c>
      <c r="I803" s="6">
        <v>410</v>
      </c>
      <c r="J803" s="6">
        <v>103</v>
      </c>
      <c r="K803" s="6">
        <v>83</v>
      </c>
      <c r="L803" s="6">
        <v>11</v>
      </c>
      <c r="M803" s="39">
        <v>207</v>
      </c>
    </row>
    <row r="804">
      <c r="D804" s="19"/>
      <c r="E804" s="18" t="s">
        <v>148</v>
      </c>
      <c r="F804" s="17"/>
      <c r="G804" s="7">
        <v>423</v>
      </c>
      <c r="H804" s="12">
        <v>22</v>
      </c>
      <c r="I804" s="1">
        <v>218</v>
      </c>
      <c r="J804" s="1">
        <v>90</v>
      </c>
      <c r="K804" s="1">
        <v>88</v>
      </c>
      <c r="L804" s="1">
        <v>5</v>
      </c>
      <c r="M804" s="21">
        <v>200</v>
      </c>
    </row>
    <row r="805">
      <c r="D805" s="19"/>
      <c r="E805" s="18" t="s">
        <v>149</v>
      </c>
      <c r="F805" s="17"/>
      <c r="G805" s="11">
        <v>36</v>
      </c>
      <c r="H805" s="23">
        <v>5</v>
      </c>
      <c r="I805" s="3">
        <v>13</v>
      </c>
      <c r="J805" s="3">
        <v>15</v>
      </c>
      <c r="K805" s="3">
        <v>1</v>
      </c>
      <c r="L805" s="3">
        <v>2</v>
      </c>
      <c r="M805" s="24">
        <v>21</v>
      </c>
    </row>
    <row r="806">
      <c r="D806" s="19"/>
      <c r="E806" s="18" t="s">
        <v>150</v>
      </c>
      <c r="F806" s="17"/>
      <c r="G806" s="11">
        <v>6</v>
      </c>
      <c r="H806" s="23">
        <v>0</v>
      </c>
      <c r="I806" s="3">
        <v>2</v>
      </c>
      <c r="J806" s="3">
        <v>4</v>
      </c>
      <c r="K806" s="3">
        <v>0</v>
      </c>
      <c r="L806" s="3">
        <v>0</v>
      </c>
      <c r="M806" s="24">
        <v>4</v>
      </c>
    </row>
    <row r="807">
      <c r="D807" s="19"/>
      <c r="E807" s="18" t="s">
        <v>26</v>
      </c>
      <c r="F807" s="17"/>
      <c r="G807" s="11">
        <v>0</v>
      </c>
      <c r="H807" s="23">
        <v>0</v>
      </c>
      <c r="I807" s="3">
        <v>0</v>
      </c>
      <c r="J807" s="3">
        <v>0</v>
      </c>
      <c r="K807" s="3">
        <v>0</v>
      </c>
      <c r="L807" s="3">
        <v>0</v>
      </c>
      <c r="M807" s="24">
        <v>0</v>
      </c>
    </row>
    <row r="808">
      <c r="D808" s="19"/>
      <c r="E808" s="18" t="s">
        <v>151</v>
      </c>
      <c r="F808" s="17"/>
      <c r="G808" s="7">
        <v>1051</v>
      </c>
      <c r="H808" s="12">
        <v>43</v>
      </c>
      <c r="I808" s="1">
        <v>628</v>
      </c>
      <c r="J808" s="1">
        <v>193</v>
      </c>
      <c r="K808" s="1">
        <v>171</v>
      </c>
      <c r="L808" s="1">
        <v>16</v>
      </c>
      <c r="M808" s="21">
        <v>407</v>
      </c>
    </row>
    <row r="809">
      <c r="D809" s="19"/>
      <c r="E809" s="18" t="s">
        <v>152</v>
      </c>
      <c r="F809" s="17"/>
      <c r="G809" s="11">
        <v>42</v>
      </c>
      <c r="H809" s="23">
        <v>5</v>
      </c>
      <c r="I809" s="3">
        <v>15</v>
      </c>
      <c r="J809" s="3">
        <v>19</v>
      </c>
      <c r="K809" s="3">
        <v>1</v>
      </c>
      <c r="L809" s="3">
        <v>2</v>
      </c>
      <c r="M809" s="24">
        <v>25</v>
      </c>
    </row>
    <row r="810">
      <c r="D810" s="15" t="s">
        <v>153</v>
      </c>
      <c r="E810" s="14" t="s">
        <v>154</v>
      </c>
      <c r="F810" s="16"/>
      <c r="G810" s="26">
        <v>596</v>
      </c>
      <c r="H810" s="37">
        <v>23</v>
      </c>
      <c r="I810" s="6">
        <v>359</v>
      </c>
      <c r="J810" s="6">
        <v>110</v>
      </c>
      <c r="K810" s="6">
        <v>92</v>
      </c>
      <c r="L810" s="6">
        <v>12</v>
      </c>
      <c r="M810" s="39">
        <v>225</v>
      </c>
    </row>
    <row r="811">
      <c r="D811" s="19"/>
      <c r="E811" s="18" t="s">
        <v>155</v>
      </c>
      <c r="F811" s="17"/>
      <c r="G811" s="7">
        <v>800</v>
      </c>
      <c r="H811" s="12">
        <v>39</v>
      </c>
      <c r="I811" s="1">
        <v>471</v>
      </c>
      <c r="J811" s="1">
        <v>156</v>
      </c>
      <c r="K811" s="1">
        <v>118</v>
      </c>
      <c r="L811" s="1">
        <v>16</v>
      </c>
      <c r="M811" s="21">
        <v>313</v>
      </c>
    </row>
    <row r="812">
      <c r="D812" s="19"/>
      <c r="E812" s="18" t="s">
        <v>156</v>
      </c>
      <c r="F812" s="17"/>
      <c r="G812" s="7">
        <v>449</v>
      </c>
      <c r="H812" s="12">
        <v>20</v>
      </c>
      <c r="I812" s="1">
        <v>286</v>
      </c>
      <c r="J812" s="1">
        <v>77</v>
      </c>
      <c r="K812" s="1">
        <v>58</v>
      </c>
      <c r="L812" s="1">
        <v>8</v>
      </c>
      <c r="M812" s="21">
        <v>155</v>
      </c>
    </row>
    <row r="813">
      <c r="D813" s="19"/>
      <c r="E813" s="18" t="s">
        <v>157</v>
      </c>
      <c r="F813" s="17"/>
      <c r="G813" s="7">
        <v>867</v>
      </c>
      <c r="H813" s="12">
        <v>40</v>
      </c>
      <c r="I813" s="1">
        <v>514</v>
      </c>
      <c r="J813" s="1">
        <v>158</v>
      </c>
      <c r="K813" s="1">
        <v>140</v>
      </c>
      <c r="L813" s="1">
        <v>15</v>
      </c>
      <c r="M813" s="21">
        <v>338</v>
      </c>
    </row>
    <row r="814">
      <c r="D814" s="19"/>
      <c r="E814" s="18" t="s">
        <v>158</v>
      </c>
      <c r="F814" s="17"/>
      <c r="G814" s="7">
        <v>818</v>
      </c>
      <c r="H814" s="12">
        <v>38</v>
      </c>
      <c r="I814" s="1">
        <v>481</v>
      </c>
      <c r="J814" s="1">
        <v>154</v>
      </c>
      <c r="K814" s="1">
        <v>129</v>
      </c>
      <c r="L814" s="1">
        <v>16</v>
      </c>
      <c r="M814" s="21">
        <v>321</v>
      </c>
    </row>
    <row r="815">
      <c r="D815" s="19"/>
      <c r="E815" s="18" t="s">
        <v>159</v>
      </c>
      <c r="F815" s="17"/>
      <c r="G815" s="7">
        <v>595</v>
      </c>
      <c r="H815" s="12">
        <v>24</v>
      </c>
      <c r="I815" s="1">
        <v>356</v>
      </c>
      <c r="J815" s="1">
        <v>112</v>
      </c>
      <c r="K815" s="1">
        <v>92</v>
      </c>
      <c r="L815" s="1">
        <v>11</v>
      </c>
      <c r="M815" s="21">
        <v>228</v>
      </c>
    </row>
    <row r="816">
      <c r="D816" s="19"/>
      <c r="E816" s="18" t="s">
        <v>160</v>
      </c>
      <c r="F816" s="17"/>
      <c r="G816" s="7">
        <v>330</v>
      </c>
      <c r="H816" s="12">
        <v>11</v>
      </c>
      <c r="I816" s="1">
        <v>201</v>
      </c>
      <c r="J816" s="1">
        <v>63</v>
      </c>
      <c r="K816" s="1">
        <v>48</v>
      </c>
      <c r="L816" s="1">
        <v>7</v>
      </c>
      <c r="M816" s="21">
        <v>122</v>
      </c>
    </row>
    <row r="817">
      <c r="D817" s="19"/>
      <c r="E817" s="18" t="s">
        <v>161</v>
      </c>
      <c r="F817" s="17"/>
      <c r="G817" s="7">
        <v>744</v>
      </c>
      <c r="H817" s="12">
        <v>33</v>
      </c>
      <c r="I817" s="1">
        <v>443</v>
      </c>
      <c r="J817" s="1">
        <v>135</v>
      </c>
      <c r="K817" s="1">
        <v>121</v>
      </c>
      <c r="L817" s="1">
        <v>12</v>
      </c>
      <c r="M817" s="21">
        <v>289</v>
      </c>
    </row>
    <row r="818">
      <c r="D818" s="19"/>
      <c r="E818" s="18" t="s">
        <v>162</v>
      </c>
      <c r="F818" s="17"/>
      <c r="G818" s="7">
        <v>519</v>
      </c>
      <c r="H818" s="12">
        <v>22</v>
      </c>
      <c r="I818" s="1">
        <v>310</v>
      </c>
      <c r="J818" s="1">
        <v>96</v>
      </c>
      <c r="K818" s="1">
        <v>82</v>
      </c>
      <c r="L818" s="1">
        <v>9</v>
      </c>
      <c r="M818" s="21">
        <v>200</v>
      </c>
    </row>
    <row r="819">
      <c r="D819" s="19"/>
      <c r="E819" s="18" t="s">
        <v>163</v>
      </c>
      <c r="F819" s="17"/>
      <c r="G819" s="7">
        <v>576</v>
      </c>
      <c r="H819" s="12">
        <v>20</v>
      </c>
      <c r="I819" s="1">
        <v>333</v>
      </c>
      <c r="J819" s="1">
        <v>118</v>
      </c>
      <c r="K819" s="1">
        <v>95</v>
      </c>
      <c r="L819" s="1">
        <v>10</v>
      </c>
      <c r="M819" s="21">
        <v>233</v>
      </c>
    </row>
    <row r="820">
      <c r="D820" s="19"/>
      <c r="E820" s="18" t="s">
        <v>164</v>
      </c>
      <c r="F820" s="17"/>
      <c r="G820" s="7">
        <v>372</v>
      </c>
      <c r="H820" s="12">
        <v>18</v>
      </c>
      <c r="I820" s="1">
        <v>208</v>
      </c>
      <c r="J820" s="1">
        <v>73</v>
      </c>
      <c r="K820" s="1">
        <v>67</v>
      </c>
      <c r="L820" s="1">
        <v>6</v>
      </c>
      <c r="M820" s="21">
        <v>158</v>
      </c>
    </row>
    <row r="821">
      <c r="D821" s="19"/>
      <c r="E821" s="18" t="s">
        <v>165</v>
      </c>
      <c r="F821" s="17"/>
      <c r="G821" s="7">
        <v>520</v>
      </c>
      <c r="H821" s="12">
        <v>20</v>
      </c>
      <c r="I821" s="1">
        <v>304</v>
      </c>
      <c r="J821" s="1">
        <v>102</v>
      </c>
      <c r="K821" s="1">
        <v>83</v>
      </c>
      <c r="L821" s="1">
        <v>11</v>
      </c>
      <c r="M821" s="21">
        <v>205</v>
      </c>
    </row>
    <row r="822">
      <c r="D822" s="19"/>
      <c r="E822" s="18" t="s">
        <v>166</v>
      </c>
      <c r="F822" s="17"/>
      <c r="G822" s="7">
        <v>445</v>
      </c>
      <c r="H822" s="12">
        <v>18</v>
      </c>
      <c r="I822" s="1">
        <v>257</v>
      </c>
      <c r="J822" s="1">
        <v>91</v>
      </c>
      <c r="K822" s="1">
        <v>72</v>
      </c>
      <c r="L822" s="1">
        <v>7</v>
      </c>
      <c r="M822" s="21">
        <v>181</v>
      </c>
    </row>
    <row r="823">
      <c r="D823" s="19"/>
      <c r="E823" s="18" t="s">
        <v>167</v>
      </c>
      <c r="F823" s="17"/>
      <c r="G823" s="7">
        <v>294</v>
      </c>
      <c r="H823" s="12">
        <v>7</v>
      </c>
      <c r="I823" s="1">
        <v>180</v>
      </c>
      <c r="J823" s="1">
        <v>57</v>
      </c>
      <c r="K823" s="1">
        <v>45</v>
      </c>
      <c r="L823" s="1">
        <v>5</v>
      </c>
      <c r="M823" s="21">
        <v>109</v>
      </c>
    </row>
    <row r="824">
      <c r="D824" s="19"/>
      <c r="E824" s="18" t="s">
        <v>41</v>
      </c>
      <c r="F824" s="17"/>
      <c r="G824" s="7">
        <v>62</v>
      </c>
      <c r="H824" s="12">
        <v>3</v>
      </c>
      <c r="I824" s="1">
        <v>34</v>
      </c>
      <c r="J824" s="1">
        <v>15</v>
      </c>
      <c r="K824" s="1">
        <v>10</v>
      </c>
      <c r="L824" s="1">
        <v>0</v>
      </c>
      <c r="M824" s="21">
        <v>28</v>
      </c>
    </row>
    <row r="825">
      <c r="D825" s="57"/>
      <c r="E825" s="54" t="s">
        <v>26</v>
      </c>
      <c r="F825" s="62"/>
      <c r="G825" s="59">
        <v>17</v>
      </c>
      <c r="H825" s="73">
        <v>0</v>
      </c>
      <c r="I825" s="38">
        <v>10</v>
      </c>
      <c r="J825" s="38">
        <v>4</v>
      </c>
      <c r="K825" s="38">
        <v>3</v>
      </c>
      <c r="L825" s="38">
        <v>0</v>
      </c>
      <c r="M825" s="74">
        <v>7</v>
      </c>
    </row>
    <row r="827">
      <c r="B827" s="63" t="str">
        <f ca="1" xml:space="preserve"> HYPERLINK("#'目次'!B12", "[6]")</f>
        <v>[6]</v>
      </c>
      <c r="C827" s="49" t="s">
        <v>248</v>
      </c>
    </row>
    <row r="830">
      <c r="C830" s="49" t="s">
        <v>14</v>
      </c>
    </row>
    <row r="831">
      <c r="D831" s="64"/>
      <c r="E831" s="47"/>
      <c r="F831" s="47"/>
      <c r="G831" s="61" t="s">
        <v>15</v>
      </c>
      <c r="H831" s="66" t="s">
        <v>249</v>
      </c>
      <c r="I831" s="28" t="s">
        <v>250</v>
      </c>
      <c r="J831" s="28" t="s">
        <v>251</v>
      </c>
      <c r="K831" s="28" t="s">
        <v>252</v>
      </c>
      <c r="L831" s="28" t="s">
        <v>253</v>
      </c>
      <c r="M831" s="28" t="s">
        <v>254</v>
      </c>
      <c r="N831" s="28" t="s">
        <v>26</v>
      </c>
      <c r="O831" s="58" t="s">
        <v>255</v>
      </c>
    </row>
    <row r="832">
      <c r="D832" s="55"/>
      <c r="E832" s="48"/>
      <c r="F832" s="48"/>
      <c r="G832" s="68"/>
      <c r="H832" s="70"/>
      <c r="I832" s="29"/>
      <c r="J832" s="29"/>
      <c r="K832" s="29"/>
      <c r="L832" s="29"/>
      <c r="M832" s="29"/>
      <c r="N832" s="29"/>
      <c r="O832" s="65"/>
    </row>
    <row r="833">
      <c r="D833" s="56"/>
      <c r="E833" s="60" t="s">
        <v>15</v>
      </c>
      <c r="F833" s="67"/>
      <c r="G833" s="69">
        <v>1093</v>
      </c>
      <c r="H833" s="35">
        <v>395</v>
      </c>
      <c r="I833" s="35">
        <v>652</v>
      </c>
      <c r="J833" s="35">
        <v>2</v>
      </c>
      <c r="K833" s="35">
        <v>22</v>
      </c>
      <c r="L833" s="35">
        <v>3</v>
      </c>
      <c r="M833" s="35">
        <v>7</v>
      </c>
      <c r="N833" s="35">
        <v>28</v>
      </c>
      <c r="O833" s="75">
        <v>670</v>
      </c>
    </row>
    <row r="834">
      <c r="D834" s="15" t="s">
        <v>20</v>
      </c>
      <c r="E834" s="14" t="s">
        <v>21</v>
      </c>
      <c r="F834" s="16"/>
      <c r="G834" s="26">
        <v>211</v>
      </c>
      <c r="H834" s="37">
        <v>73</v>
      </c>
      <c r="I834" s="6">
        <v>128</v>
      </c>
      <c r="J834" s="6">
        <v>0</v>
      </c>
      <c r="K834" s="6">
        <v>4</v>
      </c>
      <c r="L834" s="6">
        <v>0</v>
      </c>
      <c r="M834" s="6">
        <v>3</v>
      </c>
      <c r="N834" s="6">
        <v>7</v>
      </c>
      <c r="O834" s="39">
        <v>131</v>
      </c>
    </row>
    <row r="835">
      <c r="D835" s="19"/>
      <c r="E835" s="18" t="s">
        <v>22</v>
      </c>
      <c r="F835" s="17"/>
      <c r="G835" s="7">
        <v>539</v>
      </c>
      <c r="H835" s="12">
        <v>172</v>
      </c>
      <c r="I835" s="1">
        <v>346</v>
      </c>
      <c r="J835" s="1">
        <v>0</v>
      </c>
      <c r="K835" s="1">
        <v>14</v>
      </c>
      <c r="L835" s="1">
        <v>1</v>
      </c>
      <c r="M835" s="1">
        <v>4</v>
      </c>
      <c r="N835" s="1">
        <v>10</v>
      </c>
      <c r="O835" s="21">
        <v>357</v>
      </c>
    </row>
    <row r="836">
      <c r="D836" s="19"/>
      <c r="E836" s="18" t="s">
        <v>23</v>
      </c>
      <c r="F836" s="17"/>
      <c r="G836" s="7">
        <v>263</v>
      </c>
      <c r="H836" s="12">
        <v>113</v>
      </c>
      <c r="I836" s="1">
        <v>139</v>
      </c>
      <c r="J836" s="1">
        <v>2</v>
      </c>
      <c r="K836" s="1">
        <v>1</v>
      </c>
      <c r="L836" s="1">
        <v>2</v>
      </c>
      <c r="M836" s="1">
        <v>0</v>
      </c>
      <c r="N836" s="1">
        <v>9</v>
      </c>
      <c r="O836" s="21">
        <v>141</v>
      </c>
    </row>
    <row r="837">
      <c r="D837" s="19"/>
      <c r="E837" s="18" t="s">
        <v>24</v>
      </c>
      <c r="F837" s="17"/>
      <c r="G837" s="7">
        <v>74</v>
      </c>
      <c r="H837" s="12">
        <v>35</v>
      </c>
      <c r="I837" s="1">
        <v>36</v>
      </c>
      <c r="J837" s="1">
        <v>0</v>
      </c>
      <c r="K837" s="1">
        <v>2</v>
      </c>
      <c r="L837" s="1">
        <v>0</v>
      </c>
      <c r="M837" s="1">
        <v>0</v>
      </c>
      <c r="N837" s="1">
        <v>2</v>
      </c>
      <c r="O837" s="21">
        <v>37</v>
      </c>
    </row>
    <row r="838">
      <c r="D838" s="19"/>
      <c r="E838" s="18" t="s">
        <v>25</v>
      </c>
      <c r="F838" s="17"/>
      <c r="G838" s="11">
        <v>6</v>
      </c>
      <c r="H838" s="23">
        <v>2</v>
      </c>
      <c r="I838" s="3">
        <v>3</v>
      </c>
      <c r="J838" s="3">
        <v>0</v>
      </c>
      <c r="K838" s="3">
        <v>1</v>
      </c>
      <c r="L838" s="3">
        <v>0</v>
      </c>
      <c r="M838" s="3">
        <v>0</v>
      </c>
      <c r="N838" s="3">
        <v>0</v>
      </c>
      <c r="O838" s="24">
        <v>4</v>
      </c>
    </row>
    <row r="839">
      <c r="D839" s="19"/>
      <c r="E839" s="18" t="s">
        <v>26</v>
      </c>
      <c r="F839" s="17"/>
      <c r="G839" s="11">
        <v>0</v>
      </c>
      <c r="H839" s="23">
        <v>0</v>
      </c>
      <c r="I839" s="3">
        <v>0</v>
      </c>
      <c r="J839" s="3">
        <v>0</v>
      </c>
      <c r="K839" s="3">
        <v>0</v>
      </c>
      <c r="L839" s="3">
        <v>0</v>
      </c>
      <c r="M839" s="3">
        <v>0</v>
      </c>
      <c r="N839" s="3">
        <v>0</v>
      </c>
      <c r="O839" s="24">
        <v>0</v>
      </c>
    </row>
    <row r="840">
      <c r="D840" s="19"/>
      <c r="E840" s="18" t="s">
        <v>27</v>
      </c>
      <c r="F840" s="17"/>
      <c r="G840" s="7">
        <v>750</v>
      </c>
      <c r="H840" s="12">
        <v>245</v>
      </c>
      <c r="I840" s="1">
        <v>474</v>
      </c>
      <c r="J840" s="1">
        <v>0</v>
      </c>
      <c r="K840" s="1">
        <v>18</v>
      </c>
      <c r="L840" s="1">
        <v>1</v>
      </c>
      <c r="M840" s="1">
        <v>7</v>
      </c>
      <c r="N840" s="1">
        <v>17</v>
      </c>
      <c r="O840" s="21">
        <v>488</v>
      </c>
    </row>
    <row r="841">
      <c r="D841" s="19"/>
      <c r="E841" s="18" t="s">
        <v>28</v>
      </c>
      <c r="F841" s="17"/>
      <c r="G841" s="7">
        <v>80</v>
      </c>
      <c r="H841" s="12">
        <v>37</v>
      </c>
      <c r="I841" s="1">
        <v>39</v>
      </c>
      <c r="J841" s="1">
        <v>0</v>
      </c>
      <c r="K841" s="1">
        <v>3</v>
      </c>
      <c r="L841" s="1">
        <v>0</v>
      </c>
      <c r="M841" s="1">
        <v>0</v>
      </c>
      <c r="N841" s="1">
        <v>2</v>
      </c>
      <c r="O841" s="21">
        <v>41</v>
      </c>
    </row>
    <row r="842">
      <c r="D842" s="15" t="s">
        <v>29</v>
      </c>
      <c r="E842" s="14" t="s">
        <v>30</v>
      </c>
      <c r="F842" s="16"/>
      <c r="G842" s="26">
        <v>823</v>
      </c>
      <c r="H842" s="37">
        <v>288</v>
      </c>
      <c r="I842" s="6">
        <v>500</v>
      </c>
      <c r="J842" s="6">
        <v>2</v>
      </c>
      <c r="K842" s="6">
        <v>20</v>
      </c>
      <c r="L842" s="6">
        <v>1</v>
      </c>
      <c r="M842" s="6">
        <v>7</v>
      </c>
      <c r="N842" s="6">
        <v>19</v>
      </c>
      <c r="O842" s="39">
        <v>516</v>
      </c>
    </row>
    <row r="843">
      <c r="D843" s="19"/>
      <c r="E843" s="18" t="s">
        <v>31</v>
      </c>
      <c r="F843" s="17"/>
      <c r="G843" s="7">
        <v>798</v>
      </c>
      <c r="H843" s="12">
        <v>278</v>
      </c>
      <c r="I843" s="1">
        <v>488</v>
      </c>
      <c r="J843" s="1">
        <v>2</v>
      </c>
      <c r="K843" s="1">
        <v>17</v>
      </c>
      <c r="L843" s="1">
        <v>2</v>
      </c>
      <c r="M843" s="1">
        <v>3</v>
      </c>
      <c r="N843" s="1">
        <v>20</v>
      </c>
      <c r="O843" s="21">
        <v>500</v>
      </c>
    </row>
    <row r="844">
      <c r="D844" s="19"/>
      <c r="E844" s="18" t="s">
        <v>32</v>
      </c>
      <c r="F844" s="17"/>
      <c r="G844" s="7">
        <v>808</v>
      </c>
      <c r="H844" s="12">
        <v>284</v>
      </c>
      <c r="I844" s="1">
        <v>491</v>
      </c>
      <c r="J844" s="1">
        <v>1</v>
      </c>
      <c r="K844" s="1">
        <v>16</v>
      </c>
      <c r="L844" s="1">
        <v>2</v>
      </c>
      <c r="M844" s="1">
        <v>6</v>
      </c>
      <c r="N844" s="1">
        <v>21</v>
      </c>
      <c r="O844" s="21">
        <v>503</v>
      </c>
    </row>
    <row r="845">
      <c r="D845" s="19"/>
      <c r="E845" s="18" t="s">
        <v>33</v>
      </c>
      <c r="F845" s="17"/>
      <c r="G845" s="7">
        <v>206</v>
      </c>
      <c r="H845" s="12">
        <v>73</v>
      </c>
      <c r="I845" s="1">
        <v>124</v>
      </c>
      <c r="J845" s="1">
        <v>1</v>
      </c>
      <c r="K845" s="1">
        <v>7</v>
      </c>
      <c r="L845" s="1">
        <v>1</v>
      </c>
      <c r="M845" s="1">
        <v>0</v>
      </c>
      <c r="N845" s="1">
        <v>8</v>
      </c>
      <c r="O845" s="21">
        <v>125</v>
      </c>
    </row>
    <row r="846">
      <c r="D846" s="19"/>
      <c r="E846" s="18" t="s">
        <v>34</v>
      </c>
      <c r="F846" s="17"/>
      <c r="G846" s="7">
        <v>488</v>
      </c>
      <c r="H846" s="12">
        <v>168</v>
      </c>
      <c r="I846" s="1">
        <v>300</v>
      </c>
      <c r="J846" s="1">
        <v>2</v>
      </c>
      <c r="K846" s="1">
        <v>11</v>
      </c>
      <c r="L846" s="1">
        <v>1</v>
      </c>
      <c r="M846" s="1">
        <v>4</v>
      </c>
      <c r="N846" s="1">
        <v>10</v>
      </c>
      <c r="O846" s="21">
        <v>310</v>
      </c>
    </row>
    <row r="847">
      <c r="D847" s="19"/>
      <c r="E847" s="18" t="s">
        <v>35</v>
      </c>
      <c r="F847" s="17"/>
      <c r="G847" s="7">
        <v>154</v>
      </c>
      <c r="H847" s="12">
        <v>62</v>
      </c>
      <c r="I847" s="1">
        <v>87</v>
      </c>
      <c r="J847" s="1">
        <v>1</v>
      </c>
      <c r="K847" s="1">
        <v>3</v>
      </c>
      <c r="L847" s="1">
        <v>0</v>
      </c>
      <c r="M847" s="1">
        <v>1</v>
      </c>
      <c r="N847" s="1">
        <v>3</v>
      </c>
      <c r="O847" s="21">
        <v>89</v>
      </c>
    </row>
    <row r="848">
      <c r="D848" s="19"/>
      <c r="E848" s="18" t="s">
        <v>36</v>
      </c>
      <c r="F848" s="17"/>
      <c r="G848" s="7">
        <v>871</v>
      </c>
      <c r="H848" s="12">
        <v>306</v>
      </c>
      <c r="I848" s="1">
        <v>529</v>
      </c>
      <c r="J848" s="1">
        <v>2</v>
      </c>
      <c r="K848" s="1">
        <v>17</v>
      </c>
      <c r="L848" s="1">
        <v>2</v>
      </c>
      <c r="M848" s="1">
        <v>6</v>
      </c>
      <c r="N848" s="1">
        <v>23</v>
      </c>
      <c r="O848" s="21">
        <v>542</v>
      </c>
    </row>
    <row r="849">
      <c r="D849" s="19"/>
      <c r="E849" s="18" t="s">
        <v>37</v>
      </c>
      <c r="F849" s="17"/>
      <c r="G849" s="7">
        <v>366</v>
      </c>
      <c r="H849" s="12">
        <v>149</v>
      </c>
      <c r="I849" s="1">
        <v>207</v>
      </c>
      <c r="J849" s="1">
        <v>0</v>
      </c>
      <c r="K849" s="1">
        <v>5</v>
      </c>
      <c r="L849" s="1">
        <v>1</v>
      </c>
      <c r="M849" s="1">
        <v>3</v>
      </c>
      <c r="N849" s="1">
        <v>7</v>
      </c>
      <c r="O849" s="21">
        <v>210</v>
      </c>
    </row>
    <row r="850">
      <c r="D850" s="19"/>
      <c r="E850" s="18" t="s">
        <v>38</v>
      </c>
      <c r="F850" s="17"/>
      <c r="G850" s="7">
        <v>552</v>
      </c>
      <c r="H850" s="12">
        <v>199</v>
      </c>
      <c r="I850" s="1">
        <v>337</v>
      </c>
      <c r="J850" s="1">
        <v>1</v>
      </c>
      <c r="K850" s="1">
        <v>9</v>
      </c>
      <c r="L850" s="1">
        <v>1</v>
      </c>
      <c r="M850" s="1">
        <v>3</v>
      </c>
      <c r="N850" s="1">
        <v>9</v>
      </c>
      <c r="O850" s="21">
        <v>344</v>
      </c>
    </row>
    <row r="851">
      <c r="D851" s="19"/>
      <c r="E851" s="18" t="s">
        <v>39</v>
      </c>
      <c r="F851" s="17"/>
      <c r="G851" s="7">
        <v>514</v>
      </c>
      <c r="H851" s="12">
        <v>186</v>
      </c>
      <c r="I851" s="1">
        <v>303</v>
      </c>
      <c r="J851" s="1">
        <v>1</v>
      </c>
      <c r="K851" s="1">
        <v>12</v>
      </c>
      <c r="L851" s="1">
        <v>2</v>
      </c>
      <c r="M851" s="1">
        <v>5</v>
      </c>
      <c r="N851" s="1">
        <v>15</v>
      </c>
      <c r="O851" s="21">
        <v>313</v>
      </c>
    </row>
    <row r="852">
      <c r="D852" s="19"/>
      <c r="E852" s="18" t="s">
        <v>40</v>
      </c>
      <c r="F852" s="17"/>
      <c r="G852" s="7">
        <v>559</v>
      </c>
      <c r="H852" s="12">
        <v>205</v>
      </c>
      <c r="I852" s="1">
        <v>332</v>
      </c>
      <c r="J852" s="1">
        <v>1</v>
      </c>
      <c r="K852" s="1">
        <v>5</v>
      </c>
      <c r="L852" s="1">
        <v>1</v>
      </c>
      <c r="M852" s="1">
        <v>5</v>
      </c>
      <c r="N852" s="1">
        <v>16</v>
      </c>
      <c r="O852" s="21">
        <v>338</v>
      </c>
    </row>
    <row r="853">
      <c r="D853" s="19"/>
      <c r="E853" s="18" t="s">
        <v>41</v>
      </c>
      <c r="F853" s="17"/>
      <c r="G853" s="7">
        <v>71</v>
      </c>
      <c r="H853" s="12">
        <v>25</v>
      </c>
      <c r="I853" s="1">
        <v>43</v>
      </c>
      <c r="J853" s="1">
        <v>0</v>
      </c>
      <c r="K853" s="1">
        <v>1</v>
      </c>
      <c r="L853" s="1">
        <v>1</v>
      </c>
      <c r="M853" s="1">
        <v>0</v>
      </c>
      <c r="N853" s="1">
        <v>2</v>
      </c>
      <c r="O853" s="21">
        <v>44</v>
      </c>
    </row>
    <row r="854">
      <c r="D854" s="19"/>
      <c r="E854" s="18" t="s">
        <v>42</v>
      </c>
      <c r="F854" s="17"/>
      <c r="G854" s="11">
        <v>11</v>
      </c>
      <c r="H854" s="23">
        <v>2</v>
      </c>
      <c r="I854" s="3">
        <v>7</v>
      </c>
      <c r="J854" s="3">
        <v>0</v>
      </c>
      <c r="K854" s="3">
        <v>1</v>
      </c>
      <c r="L854" s="3">
        <v>0</v>
      </c>
      <c r="M854" s="3">
        <v>0</v>
      </c>
      <c r="N854" s="3">
        <v>1</v>
      </c>
      <c r="O854" s="24">
        <v>8</v>
      </c>
    </row>
    <row r="855">
      <c r="D855" s="19"/>
      <c r="E855" s="18" t="s">
        <v>26</v>
      </c>
      <c r="F855" s="17"/>
      <c r="G855" s="11">
        <v>2</v>
      </c>
      <c r="H855" s="23">
        <v>0</v>
      </c>
      <c r="I855" s="3">
        <v>2</v>
      </c>
      <c r="J855" s="3">
        <v>0</v>
      </c>
      <c r="K855" s="3">
        <v>0</v>
      </c>
      <c r="L855" s="3">
        <v>0</v>
      </c>
      <c r="M855" s="3">
        <v>0</v>
      </c>
      <c r="N855" s="3">
        <v>0</v>
      </c>
      <c r="O855" s="24">
        <v>2</v>
      </c>
    </row>
    <row r="856">
      <c r="D856" s="19"/>
      <c r="E856" s="18" t="s">
        <v>43</v>
      </c>
      <c r="F856" s="17"/>
      <c r="G856" s="7">
        <v>1080</v>
      </c>
      <c r="H856" s="12">
        <v>393</v>
      </c>
      <c r="I856" s="1">
        <v>643</v>
      </c>
      <c r="J856" s="1">
        <v>2</v>
      </c>
      <c r="K856" s="1">
        <v>21</v>
      </c>
      <c r="L856" s="1">
        <v>3</v>
      </c>
      <c r="M856" s="1">
        <v>7</v>
      </c>
      <c r="N856" s="1">
        <v>27</v>
      </c>
      <c r="O856" s="21">
        <v>660</v>
      </c>
    </row>
    <row r="857">
      <c r="D857" s="15" t="s">
        <v>44</v>
      </c>
      <c r="E857" s="14" t="s">
        <v>45</v>
      </c>
      <c r="F857" s="16"/>
      <c r="G857" s="33">
        <v>3</v>
      </c>
      <c r="H857" s="43">
        <v>2</v>
      </c>
      <c r="I857" s="9">
        <v>1</v>
      </c>
      <c r="J857" s="9">
        <v>0</v>
      </c>
      <c r="K857" s="9">
        <v>0</v>
      </c>
      <c r="L857" s="9">
        <v>0</v>
      </c>
      <c r="M857" s="9">
        <v>0</v>
      </c>
      <c r="N857" s="9">
        <v>0</v>
      </c>
      <c r="O857" s="44">
        <v>1</v>
      </c>
    </row>
    <row r="858">
      <c r="D858" s="19"/>
      <c r="E858" s="18" t="s">
        <v>46</v>
      </c>
      <c r="F858" s="17"/>
      <c r="G858" s="11">
        <v>11</v>
      </c>
      <c r="H858" s="23">
        <v>3</v>
      </c>
      <c r="I858" s="3">
        <v>8</v>
      </c>
      <c r="J858" s="3">
        <v>0</v>
      </c>
      <c r="K858" s="3">
        <v>0</v>
      </c>
      <c r="L858" s="3">
        <v>0</v>
      </c>
      <c r="M858" s="3">
        <v>0</v>
      </c>
      <c r="N858" s="3">
        <v>0</v>
      </c>
      <c r="O858" s="24">
        <v>8</v>
      </c>
    </row>
    <row r="859">
      <c r="D859" s="19"/>
      <c r="E859" s="18" t="s">
        <v>47</v>
      </c>
      <c r="F859" s="17"/>
      <c r="G859" s="11">
        <v>25</v>
      </c>
      <c r="H859" s="23">
        <v>20</v>
      </c>
      <c r="I859" s="3">
        <v>4</v>
      </c>
      <c r="J859" s="3">
        <v>0</v>
      </c>
      <c r="K859" s="3">
        <v>1</v>
      </c>
      <c r="L859" s="3">
        <v>0</v>
      </c>
      <c r="M859" s="3">
        <v>0</v>
      </c>
      <c r="N859" s="3">
        <v>0</v>
      </c>
      <c r="O859" s="24">
        <v>5</v>
      </c>
    </row>
    <row r="860">
      <c r="D860" s="19"/>
      <c r="E860" s="18" t="s">
        <v>48</v>
      </c>
      <c r="F860" s="17"/>
      <c r="G860" s="7">
        <v>160</v>
      </c>
      <c r="H860" s="12">
        <v>111</v>
      </c>
      <c r="I860" s="1">
        <v>46</v>
      </c>
      <c r="J860" s="1">
        <v>0</v>
      </c>
      <c r="K860" s="1">
        <v>2</v>
      </c>
      <c r="L860" s="1">
        <v>1</v>
      </c>
      <c r="M860" s="1">
        <v>1</v>
      </c>
      <c r="N860" s="1">
        <v>2</v>
      </c>
      <c r="O860" s="21">
        <v>47</v>
      </c>
    </row>
    <row r="861">
      <c r="D861" s="19"/>
      <c r="E861" s="18" t="s">
        <v>49</v>
      </c>
      <c r="F861" s="17"/>
      <c r="G861" s="7">
        <v>166</v>
      </c>
      <c r="H861" s="12">
        <v>116</v>
      </c>
      <c r="I861" s="1">
        <v>45</v>
      </c>
      <c r="J861" s="1">
        <v>1</v>
      </c>
      <c r="K861" s="1">
        <v>0</v>
      </c>
      <c r="L861" s="1">
        <v>0</v>
      </c>
      <c r="M861" s="1">
        <v>1</v>
      </c>
      <c r="N861" s="1">
        <v>3</v>
      </c>
      <c r="O861" s="21">
        <v>47</v>
      </c>
    </row>
    <row r="862">
      <c r="D862" s="19"/>
      <c r="E862" s="18" t="s">
        <v>50</v>
      </c>
      <c r="F862" s="17"/>
      <c r="G862" s="7">
        <v>129</v>
      </c>
      <c r="H862" s="12">
        <v>59</v>
      </c>
      <c r="I862" s="1">
        <v>65</v>
      </c>
      <c r="J862" s="1">
        <v>0</v>
      </c>
      <c r="K862" s="1">
        <v>1</v>
      </c>
      <c r="L862" s="1">
        <v>1</v>
      </c>
      <c r="M862" s="1">
        <v>1</v>
      </c>
      <c r="N862" s="1">
        <v>3</v>
      </c>
      <c r="O862" s="21">
        <v>67</v>
      </c>
    </row>
    <row r="863">
      <c r="D863" s="19"/>
      <c r="E863" s="18" t="s">
        <v>51</v>
      </c>
      <c r="F863" s="17"/>
      <c r="G863" s="7">
        <v>124</v>
      </c>
      <c r="H863" s="12">
        <v>37</v>
      </c>
      <c r="I863" s="1">
        <v>81</v>
      </c>
      <c r="J863" s="1">
        <v>0</v>
      </c>
      <c r="K863" s="1">
        <v>2</v>
      </c>
      <c r="L863" s="1">
        <v>0</v>
      </c>
      <c r="M863" s="1">
        <v>2</v>
      </c>
      <c r="N863" s="1">
        <v>2</v>
      </c>
      <c r="O863" s="21">
        <v>85</v>
      </c>
    </row>
    <row r="864">
      <c r="D864" s="19"/>
      <c r="E864" s="18" t="s">
        <v>52</v>
      </c>
      <c r="F864" s="17"/>
      <c r="G864" s="7">
        <v>114</v>
      </c>
      <c r="H864" s="12">
        <v>16</v>
      </c>
      <c r="I864" s="1">
        <v>95</v>
      </c>
      <c r="J864" s="1">
        <v>0</v>
      </c>
      <c r="K864" s="1">
        <v>0</v>
      </c>
      <c r="L864" s="1">
        <v>0</v>
      </c>
      <c r="M864" s="1">
        <v>1</v>
      </c>
      <c r="N864" s="1">
        <v>2</v>
      </c>
      <c r="O864" s="21">
        <v>96</v>
      </c>
    </row>
    <row r="865">
      <c r="D865" s="19"/>
      <c r="E865" s="18" t="s">
        <v>53</v>
      </c>
      <c r="F865" s="17"/>
      <c r="G865" s="7">
        <v>95</v>
      </c>
      <c r="H865" s="12">
        <v>13</v>
      </c>
      <c r="I865" s="1">
        <v>76</v>
      </c>
      <c r="J865" s="1">
        <v>0</v>
      </c>
      <c r="K865" s="1">
        <v>2</v>
      </c>
      <c r="L865" s="1">
        <v>0</v>
      </c>
      <c r="M865" s="1">
        <v>0</v>
      </c>
      <c r="N865" s="1">
        <v>5</v>
      </c>
      <c r="O865" s="21">
        <v>77</v>
      </c>
    </row>
    <row r="866">
      <c r="D866" s="19"/>
      <c r="E866" s="18" t="s">
        <v>54</v>
      </c>
      <c r="F866" s="17"/>
      <c r="G866" s="7">
        <v>253</v>
      </c>
      <c r="H866" s="12">
        <v>15</v>
      </c>
      <c r="I866" s="1">
        <v>222</v>
      </c>
      <c r="J866" s="1">
        <v>1</v>
      </c>
      <c r="K866" s="1">
        <v>14</v>
      </c>
      <c r="L866" s="1">
        <v>1</v>
      </c>
      <c r="M866" s="1">
        <v>1</v>
      </c>
      <c r="N866" s="1">
        <v>10</v>
      </c>
      <c r="O866" s="21">
        <v>228</v>
      </c>
    </row>
    <row r="867">
      <c r="D867" s="19"/>
      <c r="E867" s="18" t="s">
        <v>55</v>
      </c>
      <c r="F867" s="17"/>
      <c r="G867" s="11">
        <v>1</v>
      </c>
      <c r="H867" s="23">
        <v>1</v>
      </c>
      <c r="I867" s="3">
        <v>0</v>
      </c>
      <c r="J867" s="3">
        <v>0</v>
      </c>
      <c r="K867" s="3">
        <v>0</v>
      </c>
      <c r="L867" s="3">
        <v>0</v>
      </c>
      <c r="M867" s="3">
        <v>0</v>
      </c>
      <c r="N867" s="3">
        <v>0</v>
      </c>
      <c r="O867" s="24">
        <v>0</v>
      </c>
    </row>
    <row r="868">
      <c r="D868" s="19"/>
      <c r="E868" s="18" t="s">
        <v>26</v>
      </c>
      <c r="F868" s="17"/>
      <c r="G868" s="11">
        <v>12</v>
      </c>
      <c r="H868" s="23">
        <v>2</v>
      </c>
      <c r="I868" s="3">
        <v>9</v>
      </c>
      <c r="J868" s="3">
        <v>0</v>
      </c>
      <c r="K868" s="3">
        <v>0</v>
      </c>
      <c r="L868" s="3">
        <v>0</v>
      </c>
      <c r="M868" s="3">
        <v>0</v>
      </c>
      <c r="N868" s="3">
        <v>1</v>
      </c>
      <c r="O868" s="24">
        <v>9</v>
      </c>
    </row>
    <row r="869">
      <c r="D869" s="15" t="s">
        <v>56</v>
      </c>
      <c r="E869" s="14" t="s">
        <v>57</v>
      </c>
      <c r="F869" s="16"/>
      <c r="G869" s="33">
        <v>15</v>
      </c>
      <c r="H869" s="43">
        <v>10</v>
      </c>
      <c r="I869" s="9">
        <v>4</v>
      </c>
      <c r="J869" s="9">
        <v>0</v>
      </c>
      <c r="K869" s="9">
        <v>1</v>
      </c>
      <c r="L869" s="9">
        <v>0</v>
      </c>
      <c r="M869" s="9">
        <v>0</v>
      </c>
      <c r="N869" s="9">
        <v>1</v>
      </c>
      <c r="O869" s="44">
        <v>4</v>
      </c>
    </row>
    <row r="870">
      <c r="D870" s="19"/>
      <c r="E870" s="18" t="s">
        <v>58</v>
      </c>
      <c r="F870" s="17"/>
      <c r="G870" s="7">
        <v>111</v>
      </c>
      <c r="H870" s="12">
        <v>65</v>
      </c>
      <c r="I870" s="1">
        <v>38</v>
      </c>
      <c r="J870" s="1">
        <v>0</v>
      </c>
      <c r="K870" s="1">
        <v>3</v>
      </c>
      <c r="L870" s="1">
        <v>0</v>
      </c>
      <c r="M870" s="1">
        <v>0</v>
      </c>
      <c r="N870" s="1">
        <v>6</v>
      </c>
      <c r="O870" s="21">
        <v>40</v>
      </c>
    </row>
    <row r="871">
      <c r="D871" s="19"/>
      <c r="E871" s="18" t="s">
        <v>59</v>
      </c>
      <c r="F871" s="17"/>
      <c r="G871" s="7">
        <v>404</v>
      </c>
      <c r="H871" s="12">
        <v>164</v>
      </c>
      <c r="I871" s="1">
        <v>223</v>
      </c>
      <c r="J871" s="1">
        <v>1</v>
      </c>
      <c r="K871" s="1">
        <v>9</v>
      </c>
      <c r="L871" s="1">
        <v>1</v>
      </c>
      <c r="M871" s="1">
        <v>3</v>
      </c>
      <c r="N871" s="1">
        <v>7</v>
      </c>
      <c r="O871" s="21">
        <v>233</v>
      </c>
    </row>
    <row r="872">
      <c r="D872" s="19"/>
      <c r="E872" s="18" t="s">
        <v>60</v>
      </c>
      <c r="F872" s="17"/>
      <c r="G872" s="7">
        <v>562</v>
      </c>
      <c r="H872" s="12">
        <v>155</v>
      </c>
      <c r="I872" s="1">
        <v>387</v>
      </c>
      <c r="J872" s="1">
        <v>1</v>
      </c>
      <c r="K872" s="1">
        <v>9</v>
      </c>
      <c r="L872" s="1">
        <v>2</v>
      </c>
      <c r="M872" s="1">
        <v>4</v>
      </c>
      <c r="N872" s="1">
        <v>14</v>
      </c>
      <c r="O872" s="21">
        <v>393</v>
      </c>
    </row>
    <row r="873">
      <c r="D873" s="19"/>
      <c r="E873" s="18" t="s">
        <v>26</v>
      </c>
      <c r="F873" s="17"/>
      <c r="G873" s="11">
        <v>1</v>
      </c>
      <c r="H873" s="23">
        <v>1</v>
      </c>
      <c r="I873" s="3">
        <v>0</v>
      </c>
      <c r="J873" s="3">
        <v>0</v>
      </c>
      <c r="K873" s="3">
        <v>0</v>
      </c>
      <c r="L873" s="3">
        <v>0</v>
      </c>
      <c r="M873" s="3">
        <v>0</v>
      </c>
      <c r="N873" s="3">
        <v>0</v>
      </c>
      <c r="O873" s="24">
        <v>0</v>
      </c>
    </row>
    <row r="874">
      <c r="D874" s="19"/>
      <c r="E874" s="18" t="s">
        <v>61</v>
      </c>
      <c r="F874" s="17"/>
      <c r="G874" s="7">
        <v>126</v>
      </c>
      <c r="H874" s="12">
        <v>75</v>
      </c>
      <c r="I874" s="1">
        <v>42</v>
      </c>
      <c r="J874" s="1">
        <v>0</v>
      </c>
      <c r="K874" s="1">
        <v>4</v>
      </c>
      <c r="L874" s="1">
        <v>0</v>
      </c>
      <c r="M874" s="1">
        <v>0</v>
      </c>
      <c r="N874" s="1">
        <v>7</v>
      </c>
      <c r="O874" s="21">
        <v>44</v>
      </c>
    </row>
    <row r="875">
      <c r="D875" s="19"/>
      <c r="E875" s="18" t="s">
        <v>62</v>
      </c>
      <c r="F875" s="17"/>
      <c r="G875" s="7">
        <v>966</v>
      </c>
      <c r="H875" s="12">
        <v>319</v>
      </c>
      <c r="I875" s="1">
        <v>610</v>
      </c>
      <c r="J875" s="1">
        <v>2</v>
      </c>
      <c r="K875" s="1">
        <v>18</v>
      </c>
      <c r="L875" s="1">
        <v>3</v>
      </c>
      <c r="M875" s="1">
        <v>7</v>
      </c>
      <c r="N875" s="1">
        <v>21</v>
      </c>
      <c r="O875" s="21">
        <v>626</v>
      </c>
    </row>
    <row r="876">
      <c r="D876" s="15" t="s">
        <v>63</v>
      </c>
      <c r="E876" s="14" t="s">
        <v>64</v>
      </c>
      <c r="F876" s="16"/>
      <c r="G876" s="33">
        <v>17</v>
      </c>
      <c r="H876" s="43">
        <v>0</v>
      </c>
      <c r="I876" s="9">
        <v>16</v>
      </c>
      <c r="J876" s="9">
        <v>0</v>
      </c>
      <c r="K876" s="9">
        <v>1</v>
      </c>
      <c r="L876" s="9">
        <v>0</v>
      </c>
      <c r="M876" s="9">
        <v>0</v>
      </c>
      <c r="N876" s="9">
        <v>0</v>
      </c>
      <c r="O876" s="44">
        <v>17</v>
      </c>
    </row>
    <row r="877">
      <c r="D877" s="19"/>
      <c r="E877" s="18" t="s">
        <v>65</v>
      </c>
      <c r="F877" s="17"/>
      <c r="G877" s="11">
        <v>38</v>
      </c>
      <c r="H877" s="23">
        <v>12</v>
      </c>
      <c r="I877" s="3">
        <v>24</v>
      </c>
      <c r="J877" s="3">
        <v>0</v>
      </c>
      <c r="K877" s="3">
        <v>3</v>
      </c>
      <c r="L877" s="3">
        <v>0</v>
      </c>
      <c r="M877" s="3">
        <v>0</v>
      </c>
      <c r="N877" s="3">
        <v>1</v>
      </c>
      <c r="O877" s="24">
        <v>25</v>
      </c>
    </row>
    <row r="878">
      <c r="D878" s="19"/>
      <c r="E878" s="18" t="s">
        <v>66</v>
      </c>
      <c r="F878" s="17"/>
      <c r="G878" s="11">
        <v>14</v>
      </c>
      <c r="H878" s="23">
        <v>1</v>
      </c>
      <c r="I878" s="3">
        <v>12</v>
      </c>
      <c r="J878" s="3">
        <v>0</v>
      </c>
      <c r="K878" s="3">
        <v>0</v>
      </c>
      <c r="L878" s="3">
        <v>0</v>
      </c>
      <c r="M878" s="3">
        <v>0</v>
      </c>
      <c r="N878" s="3">
        <v>1</v>
      </c>
      <c r="O878" s="24">
        <v>12</v>
      </c>
    </row>
    <row r="879">
      <c r="D879" s="19"/>
      <c r="E879" s="18" t="s">
        <v>67</v>
      </c>
      <c r="F879" s="17"/>
      <c r="G879" s="7">
        <v>95</v>
      </c>
      <c r="H879" s="12">
        <v>30</v>
      </c>
      <c r="I879" s="1">
        <v>57</v>
      </c>
      <c r="J879" s="1">
        <v>0</v>
      </c>
      <c r="K879" s="1">
        <v>7</v>
      </c>
      <c r="L879" s="1">
        <v>1</v>
      </c>
      <c r="M879" s="1">
        <v>0</v>
      </c>
      <c r="N879" s="1">
        <v>4</v>
      </c>
      <c r="O879" s="21">
        <v>61</v>
      </c>
    </row>
    <row r="880">
      <c r="D880" s="19"/>
      <c r="E880" s="18" t="s">
        <v>68</v>
      </c>
      <c r="F880" s="17"/>
      <c r="G880" s="7">
        <v>81</v>
      </c>
      <c r="H880" s="12">
        <v>25</v>
      </c>
      <c r="I880" s="1">
        <v>47</v>
      </c>
      <c r="J880" s="1">
        <v>0</v>
      </c>
      <c r="K880" s="1">
        <v>3</v>
      </c>
      <c r="L880" s="1">
        <v>0</v>
      </c>
      <c r="M880" s="1">
        <v>1</v>
      </c>
      <c r="N880" s="1">
        <v>5</v>
      </c>
      <c r="O880" s="21">
        <v>51</v>
      </c>
    </row>
    <row r="881">
      <c r="D881" s="19"/>
      <c r="E881" s="18" t="s">
        <v>69</v>
      </c>
      <c r="F881" s="17"/>
      <c r="G881" s="7">
        <v>844</v>
      </c>
      <c r="H881" s="12">
        <v>325</v>
      </c>
      <c r="I881" s="1">
        <v>494</v>
      </c>
      <c r="J881" s="1">
        <v>2</v>
      </c>
      <c r="K881" s="1">
        <v>8</v>
      </c>
      <c r="L881" s="1">
        <v>2</v>
      </c>
      <c r="M881" s="1">
        <v>6</v>
      </c>
      <c r="N881" s="1">
        <v>17</v>
      </c>
      <c r="O881" s="21">
        <v>502</v>
      </c>
    </row>
    <row r="882">
      <c r="D882" s="19"/>
      <c r="E882" s="18" t="s">
        <v>26</v>
      </c>
      <c r="F882" s="17"/>
      <c r="G882" s="11">
        <v>4</v>
      </c>
      <c r="H882" s="23">
        <v>2</v>
      </c>
      <c r="I882" s="3">
        <v>2</v>
      </c>
      <c r="J882" s="3">
        <v>0</v>
      </c>
      <c r="K882" s="3">
        <v>0</v>
      </c>
      <c r="L882" s="3">
        <v>0</v>
      </c>
      <c r="M882" s="3">
        <v>0</v>
      </c>
      <c r="N882" s="3">
        <v>0</v>
      </c>
      <c r="O882" s="24">
        <v>2</v>
      </c>
    </row>
    <row r="883">
      <c r="D883" s="19"/>
      <c r="E883" s="18" t="s">
        <v>70</v>
      </c>
      <c r="F883" s="17"/>
      <c r="G883" s="7">
        <v>245</v>
      </c>
      <c r="H883" s="12">
        <v>68</v>
      </c>
      <c r="I883" s="1">
        <v>156</v>
      </c>
      <c r="J883" s="1">
        <v>0</v>
      </c>
      <c r="K883" s="1">
        <v>14</v>
      </c>
      <c r="L883" s="1">
        <v>1</v>
      </c>
      <c r="M883" s="1">
        <v>1</v>
      </c>
      <c r="N883" s="1">
        <v>11</v>
      </c>
      <c r="O883" s="21">
        <v>166</v>
      </c>
    </row>
    <row r="884">
      <c r="D884" s="15" t="s">
        <v>71</v>
      </c>
      <c r="E884" s="14" t="s">
        <v>64</v>
      </c>
      <c r="F884" s="16"/>
      <c r="G884" s="33">
        <v>15</v>
      </c>
      <c r="H884" s="43">
        <v>2</v>
      </c>
      <c r="I884" s="9">
        <v>12</v>
      </c>
      <c r="J884" s="9">
        <v>0</v>
      </c>
      <c r="K884" s="9">
        <v>1</v>
      </c>
      <c r="L884" s="9">
        <v>0</v>
      </c>
      <c r="M884" s="9">
        <v>0</v>
      </c>
      <c r="N884" s="9">
        <v>0</v>
      </c>
      <c r="O884" s="44">
        <v>13</v>
      </c>
    </row>
    <row r="885">
      <c r="D885" s="19"/>
      <c r="E885" s="18" t="s">
        <v>65</v>
      </c>
      <c r="F885" s="17"/>
      <c r="G885" s="7">
        <v>58</v>
      </c>
      <c r="H885" s="12">
        <v>19</v>
      </c>
      <c r="I885" s="1">
        <v>37</v>
      </c>
      <c r="J885" s="1">
        <v>0</v>
      </c>
      <c r="K885" s="1">
        <v>1</v>
      </c>
      <c r="L885" s="1">
        <v>0</v>
      </c>
      <c r="M885" s="1">
        <v>1</v>
      </c>
      <c r="N885" s="1">
        <v>1</v>
      </c>
      <c r="O885" s="21">
        <v>38</v>
      </c>
    </row>
    <row r="886">
      <c r="D886" s="19"/>
      <c r="E886" s="18" t="s">
        <v>66</v>
      </c>
      <c r="F886" s="17"/>
      <c r="G886" s="7">
        <v>113</v>
      </c>
      <c r="H886" s="12">
        <v>30</v>
      </c>
      <c r="I886" s="1">
        <v>81</v>
      </c>
      <c r="J886" s="1">
        <v>0</v>
      </c>
      <c r="K886" s="1">
        <v>3</v>
      </c>
      <c r="L886" s="1">
        <v>0</v>
      </c>
      <c r="M886" s="1">
        <v>1</v>
      </c>
      <c r="N886" s="1">
        <v>0</v>
      </c>
      <c r="O886" s="21">
        <v>83</v>
      </c>
    </row>
    <row r="887">
      <c r="D887" s="19"/>
      <c r="E887" s="18" t="s">
        <v>67</v>
      </c>
      <c r="F887" s="17"/>
      <c r="G887" s="7">
        <v>837</v>
      </c>
      <c r="H887" s="12">
        <v>314</v>
      </c>
      <c r="I887" s="1">
        <v>487</v>
      </c>
      <c r="J887" s="1">
        <v>2</v>
      </c>
      <c r="K887" s="1">
        <v>13</v>
      </c>
      <c r="L887" s="1">
        <v>2</v>
      </c>
      <c r="M887" s="1">
        <v>5</v>
      </c>
      <c r="N887" s="1">
        <v>24</v>
      </c>
      <c r="O887" s="21">
        <v>499</v>
      </c>
    </row>
    <row r="888">
      <c r="D888" s="19"/>
      <c r="E888" s="18" t="s">
        <v>68</v>
      </c>
      <c r="F888" s="17"/>
      <c r="G888" s="7">
        <v>61</v>
      </c>
      <c r="H888" s="12">
        <v>24</v>
      </c>
      <c r="I888" s="1">
        <v>32</v>
      </c>
      <c r="J888" s="1">
        <v>0</v>
      </c>
      <c r="K888" s="1">
        <v>3</v>
      </c>
      <c r="L888" s="1">
        <v>0</v>
      </c>
      <c r="M888" s="1">
        <v>0</v>
      </c>
      <c r="N888" s="1">
        <v>3</v>
      </c>
      <c r="O888" s="21">
        <v>34</v>
      </c>
    </row>
    <row r="889">
      <c r="D889" s="19"/>
      <c r="E889" s="18" t="s">
        <v>72</v>
      </c>
      <c r="F889" s="17"/>
      <c r="G889" s="11">
        <v>5</v>
      </c>
      <c r="H889" s="23">
        <v>4</v>
      </c>
      <c r="I889" s="3">
        <v>1</v>
      </c>
      <c r="J889" s="3">
        <v>0</v>
      </c>
      <c r="K889" s="3">
        <v>0</v>
      </c>
      <c r="L889" s="3">
        <v>0</v>
      </c>
      <c r="M889" s="3">
        <v>0</v>
      </c>
      <c r="N889" s="3">
        <v>0</v>
      </c>
      <c r="O889" s="24">
        <v>1</v>
      </c>
    </row>
    <row r="890">
      <c r="D890" s="19"/>
      <c r="E890" s="18" t="s">
        <v>26</v>
      </c>
      <c r="F890" s="17"/>
      <c r="G890" s="11">
        <v>4</v>
      </c>
      <c r="H890" s="23">
        <v>2</v>
      </c>
      <c r="I890" s="3">
        <v>2</v>
      </c>
      <c r="J890" s="3">
        <v>0</v>
      </c>
      <c r="K890" s="3">
        <v>1</v>
      </c>
      <c r="L890" s="3">
        <v>1</v>
      </c>
      <c r="M890" s="3">
        <v>0</v>
      </c>
      <c r="N890" s="3">
        <v>0</v>
      </c>
      <c r="O890" s="24">
        <v>2</v>
      </c>
    </row>
    <row r="891">
      <c r="D891" s="19"/>
      <c r="E891" s="18" t="s">
        <v>73</v>
      </c>
      <c r="F891" s="17"/>
      <c r="G891" s="7">
        <v>1084</v>
      </c>
      <c r="H891" s="12">
        <v>389</v>
      </c>
      <c r="I891" s="1">
        <v>649</v>
      </c>
      <c r="J891" s="1">
        <v>2</v>
      </c>
      <c r="K891" s="1">
        <v>21</v>
      </c>
      <c r="L891" s="1">
        <v>2</v>
      </c>
      <c r="M891" s="1">
        <v>7</v>
      </c>
      <c r="N891" s="1">
        <v>28</v>
      </c>
      <c r="O891" s="21">
        <v>667</v>
      </c>
    </row>
    <row r="892">
      <c r="D892" s="15" t="s">
        <v>74</v>
      </c>
      <c r="E892" s="14" t="s">
        <v>75</v>
      </c>
      <c r="F892" s="16"/>
      <c r="G892" s="26">
        <v>315</v>
      </c>
      <c r="H892" s="37">
        <v>108</v>
      </c>
      <c r="I892" s="6">
        <v>195</v>
      </c>
      <c r="J892" s="6">
        <v>0</v>
      </c>
      <c r="K892" s="6">
        <v>7</v>
      </c>
      <c r="L892" s="6">
        <v>1</v>
      </c>
      <c r="M892" s="6">
        <v>1</v>
      </c>
      <c r="N892" s="6">
        <v>8</v>
      </c>
      <c r="O892" s="39">
        <v>199</v>
      </c>
    </row>
    <row r="893">
      <c r="D893" s="19"/>
      <c r="E893" s="18" t="s">
        <v>76</v>
      </c>
      <c r="F893" s="17"/>
      <c r="G893" s="7">
        <v>78</v>
      </c>
      <c r="H893" s="12">
        <v>20</v>
      </c>
      <c r="I893" s="1">
        <v>55</v>
      </c>
      <c r="J893" s="1">
        <v>0</v>
      </c>
      <c r="K893" s="1">
        <v>1</v>
      </c>
      <c r="L893" s="1">
        <v>0</v>
      </c>
      <c r="M893" s="1">
        <v>0</v>
      </c>
      <c r="N893" s="1">
        <v>3</v>
      </c>
      <c r="O893" s="21">
        <v>55</v>
      </c>
    </row>
    <row r="894">
      <c r="D894" s="19"/>
      <c r="E894" s="18" t="s">
        <v>77</v>
      </c>
      <c r="F894" s="17"/>
      <c r="G894" s="7">
        <v>297</v>
      </c>
      <c r="H894" s="12">
        <v>90</v>
      </c>
      <c r="I894" s="1">
        <v>195</v>
      </c>
      <c r="J894" s="1">
        <v>0</v>
      </c>
      <c r="K894" s="1">
        <v>7</v>
      </c>
      <c r="L894" s="1">
        <v>0</v>
      </c>
      <c r="M894" s="1">
        <v>1</v>
      </c>
      <c r="N894" s="1">
        <v>8</v>
      </c>
      <c r="O894" s="21">
        <v>199</v>
      </c>
    </row>
    <row r="895">
      <c r="D895" s="19"/>
      <c r="E895" s="18" t="s">
        <v>78</v>
      </c>
      <c r="F895" s="17"/>
      <c r="G895" s="11">
        <v>12</v>
      </c>
      <c r="H895" s="23">
        <v>8</v>
      </c>
      <c r="I895" s="3">
        <v>4</v>
      </c>
      <c r="J895" s="3">
        <v>0</v>
      </c>
      <c r="K895" s="3">
        <v>0</v>
      </c>
      <c r="L895" s="3">
        <v>0</v>
      </c>
      <c r="M895" s="3">
        <v>0</v>
      </c>
      <c r="N895" s="3">
        <v>0</v>
      </c>
      <c r="O895" s="24">
        <v>4</v>
      </c>
    </row>
    <row r="896">
      <c r="D896" s="19"/>
      <c r="E896" s="18" t="s">
        <v>79</v>
      </c>
      <c r="F896" s="17"/>
      <c r="G896" s="7">
        <v>116</v>
      </c>
      <c r="H896" s="12">
        <v>58</v>
      </c>
      <c r="I896" s="1">
        <v>52</v>
      </c>
      <c r="J896" s="1">
        <v>0</v>
      </c>
      <c r="K896" s="1">
        <v>2</v>
      </c>
      <c r="L896" s="1">
        <v>0</v>
      </c>
      <c r="M896" s="1">
        <v>1</v>
      </c>
      <c r="N896" s="1">
        <v>4</v>
      </c>
      <c r="O896" s="21">
        <v>54</v>
      </c>
    </row>
    <row r="897">
      <c r="D897" s="19"/>
      <c r="E897" s="18" t="s">
        <v>80</v>
      </c>
      <c r="F897" s="17"/>
      <c r="G897" s="7">
        <v>175</v>
      </c>
      <c r="H897" s="12">
        <v>55</v>
      </c>
      <c r="I897" s="1">
        <v>110</v>
      </c>
      <c r="J897" s="1">
        <v>0</v>
      </c>
      <c r="K897" s="1">
        <v>5</v>
      </c>
      <c r="L897" s="1">
        <v>0</v>
      </c>
      <c r="M897" s="1">
        <v>3</v>
      </c>
      <c r="N897" s="1">
        <v>6</v>
      </c>
      <c r="O897" s="21">
        <v>114</v>
      </c>
    </row>
    <row r="898">
      <c r="D898" s="19"/>
      <c r="E898" s="18" t="s">
        <v>81</v>
      </c>
      <c r="F898" s="17"/>
      <c r="G898" s="7">
        <v>908</v>
      </c>
      <c r="H898" s="12">
        <v>320</v>
      </c>
      <c r="I898" s="1">
        <v>551</v>
      </c>
      <c r="J898" s="1">
        <v>2</v>
      </c>
      <c r="K898" s="1">
        <v>20</v>
      </c>
      <c r="L898" s="1">
        <v>2</v>
      </c>
      <c r="M898" s="1">
        <v>6</v>
      </c>
      <c r="N898" s="1">
        <v>21</v>
      </c>
      <c r="O898" s="21">
        <v>567</v>
      </c>
    </row>
    <row r="899">
      <c r="D899" s="19"/>
      <c r="E899" s="18" t="s">
        <v>41</v>
      </c>
      <c r="F899" s="17"/>
      <c r="G899" s="11">
        <v>26</v>
      </c>
      <c r="H899" s="23">
        <v>12</v>
      </c>
      <c r="I899" s="3">
        <v>13</v>
      </c>
      <c r="J899" s="3">
        <v>0</v>
      </c>
      <c r="K899" s="3">
        <v>0</v>
      </c>
      <c r="L899" s="3">
        <v>0</v>
      </c>
      <c r="M899" s="3">
        <v>0</v>
      </c>
      <c r="N899" s="3">
        <v>1</v>
      </c>
      <c r="O899" s="24">
        <v>13</v>
      </c>
    </row>
    <row r="900">
      <c r="D900" s="19"/>
      <c r="E900" s="18" t="s">
        <v>82</v>
      </c>
      <c r="F900" s="17"/>
      <c r="G900" s="7">
        <v>96</v>
      </c>
      <c r="H900" s="12">
        <v>45</v>
      </c>
      <c r="I900" s="1">
        <v>48</v>
      </c>
      <c r="J900" s="1">
        <v>0</v>
      </c>
      <c r="K900" s="1">
        <v>0</v>
      </c>
      <c r="L900" s="1">
        <v>0</v>
      </c>
      <c r="M900" s="1">
        <v>0</v>
      </c>
      <c r="N900" s="1">
        <v>3</v>
      </c>
      <c r="O900" s="21">
        <v>48</v>
      </c>
    </row>
    <row r="901">
      <c r="D901" s="19"/>
      <c r="E901" s="18" t="s">
        <v>26</v>
      </c>
      <c r="F901" s="17"/>
      <c r="G901" s="11">
        <v>0</v>
      </c>
      <c r="H901" s="23">
        <v>0</v>
      </c>
      <c r="I901" s="3">
        <v>0</v>
      </c>
      <c r="J901" s="3">
        <v>0</v>
      </c>
      <c r="K901" s="3">
        <v>0</v>
      </c>
      <c r="L901" s="3">
        <v>0</v>
      </c>
      <c r="M901" s="3">
        <v>0</v>
      </c>
      <c r="N901" s="3">
        <v>0</v>
      </c>
      <c r="O901" s="24">
        <v>0</v>
      </c>
    </row>
    <row r="902">
      <c r="D902" s="19"/>
      <c r="E902" s="18" t="s">
        <v>83</v>
      </c>
      <c r="F902" s="17"/>
      <c r="G902" s="7">
        <v>997</v>
      </c>
      <c r="H902" s="12">
        <v>350</v>
      </c>
      <c r="I902" s="1">
        <v>604</v>
      </c>
      <c r="J902" s="1">
        <v>2</v>
      </c>
      <c r="K902" s="1">
        <v>22</v>
      </c>
      <c r="L902" s="1">
        <v>3</v>
      </c>
      <c r="M902" s="1">
        <v>7</v>
      </c>
      <c r="N902" s="1">
        <v>25</v>
      </c>
      <c r="O902" s="21">
        <v>622</v>
      </c>
    </row>
    <row r="903">
      <c r="D903" s="15" t="s">
        <v>84</v>
      </c>
      <c r="E903" s="14" t="s">
        <v>85</v>
      </c>
      <c r="F903" s="16"/>
      <c r="G903" s="26">
        <v>394</v>
      </c>
      <c r="H903" s="37">
        <v>74</v>
      </c>
      <c r="I903" s="6">
        <v>300</v>
      </c>
      <c r="J903" s="6">
        <v>0</v>
      </c>
      <c r="K903" s="6">
        <v>10</v>
      </c>
      <c r="L903" s="6">
        <v>2</v>
      </c>
      <c r="M903" s="6">
        <v>2</v>
      </c>
      <c r="N903" s="6">
        <v>14</v>
      </c>
      <c r="O903" s="39">
        <v>306</v>
      </c>
    </row>
    <row r="904">
      <c r="D904" s="19"/>
      <c r="E904" s="18" t="s">
        <v>86</v>
      </c>
      <c r="F904" s="17"/>
      <c r="G904" s="7">
        <v>401</v>
      </c>
      <c r="H904" s="12">
        <v>148</v>
      </c>
      <c r="I904" s="1">
        <v>236</v>
      </c>
      <c r="J904" s="1">
        <v>2</v>
      </c>
      <c r="K904" s="1">
        <v>6</v>
      </c>
      <c r="L904" s="1">
        <v>1</v>
      </c>
      <c r="M904" s="1">
        <v>4</v>
      </c>
      <c r="N904" s="1">
        <v>9</v>
      </c>
      <c r="O904" s="21">
        <v>244</v>
      </c>
    </row>
    <row r="905">
      <c r="D905" s="19"/>
      <c r="E905" s="18" t="s">
        <v>87</v>
      </c>
      <c r="F905" s="17"/>
      <c r="G905" s="7">
        <v>247</v>
      </c>
      <c r="H905" s="12">
        <v>138</v>
      </c>
      <c r="I905" s="1">
        <v>102</v>
      </c>
      <c r="J905" s="1">
        <v>0</v>
      </c>
      <c r="K905" s="1">
        <v>5</v>
      </c>
      <c r="L905" s="1">
        <v>0</v>
      </c>
      <c r="M905" s="1">
        <v>1</v>
      </c>
      <c r="N905" s="1">
        <v>4</v>
      </c>
      <c r="O905" s="21">
        <v>105</v>
      </c>
    </row>
    <row r="906">
      <c r="D906" s="19"/>
      <c r="E906" s="18" t="s">
        <v>88</v>
      </c>
      <c r="F906" s="17"/>
      <c r="G906" s="11">
        <v>46</v>
      </c>
      <c r="H906" s="23">
        <v>32</v>
      </c>
      <c r="I906" s="3">
        <v>12</v>
      </c>
      <c r="J906" s="3">
        <v>0</v>
      </c>
      <c r="K906" s="3">
        <v>1</v>
      </c>
      <c r="L906" s="3">
        <v>0</v>
      </c>
      <c r="M906" s="3">
        <v>0</v>
      </c>
      <c r="N906" s="3">
        <v>1</v>
      </c>
      <c r="O906" s="24">
        <v>13</v>
      </c>
    </row>
    <row r="907">
      <c r="D907" s="19"/>
      <c r="E907" s="18" t="s">
        <v>89</v>
      </c>
      <c r="F907" s="17"/>
      <c r="G907" s="11">
        <v>5</v>
      </c>
      <c r="H907" s="23">
        <v>3</v>
      </c>
      <c r="I907" s="3">
        <v>2</v>
      </c>
      <c r="J907" s="3">
        <v>0</v>
      </c>
      <c r="K907" s="3">
        <v>0</v>
      </c>
      <c r="L907" s="3">
        <v>0</v>
      </c>
      <c r="M907" s="3">
        <v>0</v>
      </c>
      <c r="N907" s="3">
        <v>0</v>
      </c>
      <c r="O907" s="24">
        <v>2</v>
      </c>
    </row>
    <row r="908">
      <c r="D908" s="19"/>
      <c r="E908" s="18" t="s">
        <v>26</v>
      </c>
      <c r="F908" s="17"/>
      <c r="G908" s="11">
        <v>0</v>
      </c>
      <c r="H908" s="23">
        <v>0</v>
      </c>
      <c r="I908" s="3">
        <v>0</v>
      </c>
      <c r="J908" s="3">
        <v>0</v>
      </c>
      <c r="K908" s="3">
        <v>0</v>
      </c>
      <c r="L908" s="3">
        <v>0</v>
      </c>
      <c r="M908" s="3">
        <v>0</v>
      </c>
      <c r="N908" s="3">
        <v>0</v>
      </c>
      <c r="O908" s="24">
        <v>0</v>
      </c>
    </row>
    <row r="909">
      <c r="D909" s="19"/>
      <c r="E909" s="18" t="s">
        <v>90</v>
      </c>
      <c r="F909" s="17"/>
      <c r="G909" s="7">
        <v>795</v>
      </c>
      <c r="H909" s="12">
        <v>222</v>
      </c>
      <c r="I909" s="1">
        <v>536</v>
      </c>
      <c r="J909" s="1">
        <v>2</v>
      </c>
      <c r="K909" s="1">
        <v>16</v>
      </c>
      <c r="L909" s="1">
        <v>3</v>
      </c>
      <c r="M909" s="1">
        <v>6</v>
      </c>
      <c r="N909" s="1">
        <v>23</v>
      </c>
      <c r="O909" s="21">
        <v>550</v>
      </c>
    </row>
    <row r="910">
      <c r="D910" s="19"/>
      <c r="E910" s="18" t="s">
        <v>91</v>
      </c>
      <c r="F910" s="17"/>
      <c r="G910" s="7">
        <v>298</v>
      </c>
      <c r="H910" s="12">
        <v>173</v>
      </c>
      <c r="I910" s="1">
        <v>116</v>
      </c>
      <c r="J910" s="1">
        <v>0</v>
      </c>
      <c r="K910" s="1">
        <v>6</v>
      </c>
      <c r="L910" s="1">
        <v>0</v>
      </c>
      <c r="M910" s="1">
        <v>1</v>
      </c>
      <c r="N910" s="1">
        <v>5</v>
      </c>
      <c r="O910" s="21">
        <v>120</v>
      </c>
    </row>
    <row r="911">
      <c r="D911" s="15" t="s">
        <v>92</v>
      </c>
      <c r="E911" s="14" t="s">
        <v>93</v>
      </c>
      <c r="F911" s="16"/>
      <c r="G911" s="33">
        <v>46</v>
      </c>
      <c r="H911" s="43">
        <v>12</v>
      </c>
      <c r="I911" s="9">
        <v>33</v>
      </c>
      <c r="J911" s="9">
        <v>0</v>
      </c>
      <c r="K911" s="9">
        <v>1</v>
      </c>
      <c r="L911" s="9">
        <v>0</v>
      </c>
      <c r="M911" s="9">
        <v>1</v>
      </c>
      <c r="N911" s="9">
        <v>1</v>
      </c>
      <c r="O911" s="44">
        <v>33</v>
      </c>
    </row>
    <row r="912">
      <c r="D912" s="19"/>
      <c r="E912" s="18" t="s">
        <v>94</v>
      </c>
      <c r="F912" s="17"/>
      <c r="G912" s="7">
        <v>189</v>
      </c>
      <c r="H912" s="12">
        <v>62</v>
      </c>
      <c r="I912" s="1">
        <v>124</v>
      </c>
      <c r="J912" s="1">
        <v>1</v>
      </c>
      <c r="K912" s="1">
        <v>3</v>
      </c>
      <c r="L912" s="1">
        <v>0</v>
      </c>
      <c r="M912" s="1">
        <v>1</v>
      </c>
      <c r="N912" s="1">
        <v>3</v>
      </c>
      <c r="O912" s="21">
        <v>124</v>
      </c>
    </row>
    <row r="913">
      <c r="D913" s="19"/>
      <c r="E913" s="18" t="s">
        <v>95</v>
      </c>
      <c r="F913" s="17"/>
      <c r="G913" s="7">
        <v>69</v>
      </c>
      <c r="H913" s="12">
        <v>22</v>
      </c>
      <c r="I913" s="1">
        <v>42</v>
      </c>
      <c r="J913" s="1">
        <v>0</v>
      </c>
      <c r="K913" s="1">
        <v>1</v>
      </c>
      <c r="L913" s="1">
        <v>1</v>
      </c>
      <c r="M913" s="1">
        <v>0</v>
      </c>
      <c r="N913" s="1">
        <v>4</v>
      </c>
      <c r="O913" s="21">
        <v>43</v>
      </c>
    </row>
    <row r="914">
      <c r="D914" s="19"/>
      <c r="E914" s="18" t="s">
        <v>96</v>
      </c>
      <c r="F914" s="17"/>
      <c r="G914" s="11">
        <v>21</v>
      </c>
      <c r="H914" s="23">
        <v>5</v>
      </c>
      <c r="I914" s="3">
        <v>16</v>
      </c>
      <c r="J914" s="3">
        <v>0</v>
      </c>
      <c r="K914" s="3">
        <v>1</v>
      </c>
      <c r="L914" s="3">
        <v>0</v>
      </c>
      <c r="M914" s="3">
        <v>0</v>
      </c>
      <c r="N914" s="3">
        <v>0</v>
      </c>
      <c r="O914" s="24">
        <v>16</v>
      </c>
    </row>
    <row r="915">
      <c r="D915" s="19"/>
      <c r="E915" s="18" t="s">
        <v>97</v>
      </c>
      <c r="F915" s="17"/>
      <c r="G915" s="11">
        <v>40</v>
      </c>
      <c r="H915" s="23">
        <v>7</v>
      </c>
      <c r="I915" s="3">
        <v>31</v>
      </c>
      <c r="J915" s="3">
        <v>0</v>
      </c>
      <c r="K915" s="3">
        <v>3</v>
      </c>
      <c r="L915" s="3">
        <v>0</v>
      </c>
      <c r="M915" s="3">
        <v>0</v>
      </c>
      <c r="N915" s="3">
        <v>0</v>
      </c>
      <c r="O915" s="24">
        <v>33</v>
      </c>
    </row>
    <row r="916">
      <c r="D916" s="19"/>
      <c r="E916" s="18" t="s">
        <v>98</v>
      </c>
      <c r="F916" s="17"/>
      <c r="G916" s="7">
        <v>62</v>
      </c>
      <c r="H916" s="12">
        <v>20</v>
      </c>
      <c r="I916" s="1">
        <v>40</v>
      </c>
      <c r="J916" s="1">
        <v>0</v>
      </c>
      <c r="K916" s="1">
        <v>3</v>
      </c>
      <c r="L916" s="1">
        <v>1</v>
      </c>
      <c r="M916" s="1">
        <v>0</v>
      </c>
      <c r="N916" s="1">
        <v>1</v>
      </c>
      <c r="O916" s="21">
        <v>41</v>
      </c>
    </row>
    <row r="917">
      <c r="D917" s="19"/>
      <c r="E917" s="18" t="s">
        <v>99</v>
      </c>
      <c r="F917" s="17"/>
      <c r="G917" s="11">
        <v>20</v>
      </c>
      <c r="H917" s="23">
        <v>7</v>
      </c>
      <c r="I917" s="3">
        <v>13</v>
      </c>
      <c r="J917" s="3">
        <v>0</v>
      </c>
      <c r="K917" s="3">
        <v>0</v>
      </c>
      <c r="L917" s="3">
        <v>0</v>
      </c>
      <c r="M917" s="3">
        <v>0</v>
      </c>
      <c r="N917" s="3">
        <v>0</v>
      </c>
      <c r="O917" s="24">
        <v>13</v>
      </c>
    </row>
    <row r="918">
      <c r="D918" s="19"/>
      <c r="E918" s="18" t="s">
        <v>100</v>
      </c>
      <c r="F918" s="17"/>
      <c r="G918" s="11">
        <v>39</v>
      </c>
      <c r="H918" s="23">
        <v>12</v>
      </c>
      <c r="I918" s="3">
        <v>26</v>
      </c>
      <c r="J918" s="3">
        <v>0</v>
      </c>
      <c r="K918" s="3">
        <v>2</v>
      </c>
      <c r="L918" s="3">
        <v>1</v>
      </c>
      <c r="M918" s="3">
        <v>0</v>
      </c>
      <c r="N918" s="3">
        <v>1</v>
      </c>
      <c r="O918" s="24">
        <v>26</v>
      </c>
    </row>
    <row r="919">
      <c r="D919" s="19"/>
      <c r="E919" s="18" t="s">
        <v>101</v>
      </c>
      <c r="F919" s="17"/>
      <c r="G919" s="7">
        <v>148</v>
      </c>
      <c r="H919" s="12">
        <v>58</v>
      </c>
      <c r="I919" s="1">
        <v>85</v>
      </c>
      <c r="J919" s="1">
        <v>0</v>
      </c>
      <c r="K919" s="1">
        <v>3</v>
      </c>
      <c r="L919" s="1">
        <v>1</v>
      </c>
      <c r="M919" s="1">
        <v>1</v>
      </c>
      <c r="N919" s="1">
        <v>4</v>
      </c>
      <c r="O919" s="21">
        <v>86</v>
      </c>
    </row>
    <row r="920">
      <c r="D920" s="19"/>
      <c r="E920" s="18" t="s">
        <v>102</v>
      </c>
      <c r="F920" s="17"/>
      <c r="G920" s="7">
        <v>82</v>
      </c>
      <c r="H920" s="12">
        <v>33</v>
      </c>
      <c r="I920" s="1">
        <v>45</v>
      </c>
      <c r="J920" s="1">
        <v>0</v>
      </c>
      <c r="K920" s="1">
        <v>2</v>
      </c>
      <c r="L920" s="1">
        <v>0</v>
      </c>
      <c r="M920" s="1">
        <v>2</v>
      </c>
      <c r="N920" s="1">
        <v>1</v>
      </c>
      <c r="O920" s="21">
        <v>48</v>
      </c>
    </row>
    <row r="921">
      <c r="D921" s="19"/>
      <c r="E921" s="18" t="s">
        <v>41</v>
      </c>
      <c r="F921" s="17"/>
      <c r="G921" s="7">
        <v>161</v>
      </c>
      <c r="H921" s="12">
        <v>64</v>
      </c>
      <c r="I921" s="1">
        <v>88</v>
      </c>
      <c r="J921" s="1">
        <v>0</v>
      </c>
      <c r="K921" s="1">
        <v>3</v>
      </c>
      <c r="L921" s="1">
        <v>0</v>
      </c>
      <c r="M921" s="1">
        <v>3</v>
      </c>
      <c r="N921" s="1">
        <v>5</v>
      </c>
      <c r="O921" s="21">
        <v>92</v>
      </c>
    </row>
    <row r="922">
      <c r="D922" s="19"/>
      <c r="E922" s="18" t="s">
        <v>103</v>
      </c>
      <c r="F922" s="17"/>
      <c r="G922" s="7">
        <v>211</v>
      </c>
      <c r="H922" s="12">
        <v>81</v>
      </c>
      <c r="I922" s="1">
        <v>124</v>
      </c>
      <c r="J922" s="1">
        <v>1</v>
      </c>
      <c r="K922" s="1">
        <v>3</v>
      </c>
      <c r="L922" s="1">
        <v>0</v>
      </c>
      <c r="M922" s="1">
        <v>0</v>
      </c>
      <c r="N922" s="1">
        <v>3</v>
      </c>
      <c r="O922" s="21">
        <v>127</v>
      </c>
    </row>
    <row r="923">
      <c r="D923" s="19"/>
      <c r="E923" s="18" t="s">
        <v>104</v>
      </c>
      <c r="F923" s="17"/>
      <c r="G923" s="7">
        <v>319</v>
      </c>
      <c r="H923" s="12">
        <v>118</v>
      </c>
      <c r="I923" s="1">
        <v>181</v>
      </c>
      <c r="J923" s="1">
        <v>0</v>
      </c>
      <c r="K923" s="1">
        <v>8</v>
      </c>
      <c r="L923" s="1">
        <v>1</v>
      </c>
      <c r="M923" s="1">
        <v>2</v>
      </c>
      <c r="N923" s="1">
        <v>13</v>
      </c>
      <c r="O923" s="21">
        <v>188</v>
      </c>
    </row>
    <row r="924">
      <c r="D924" s="19"/>
      <c r="E924" s="18" t="s">
        <v>26</v>
      </c>
      <c r="F924" s="17"/>
      <c r="G924" s="11">
        <v>5</v>
      </c>
      <c r="H924" s="23">
        <v>1</v>
      </c>
      <c r="I924" s="3">
        <v>4</v>
      </c>
      <c r="J924" s="3">
        <v>0</v>
      </c>
      <c r="K924" s="3">
        <v>0</v>
      </c>
      <c r="L924" s="3">
        <v>0</v>
      </c>
      <c r="M924" s="3">
        <v>0</v>
      </c>
      <c r="N924" s="3">
        <v>0</v>
      </c>
      <c r="O924" s="24">
        <v>4</v>
      </c>
    </row>
    <row r="925">
      <c r="D925" s="19"/>
      <c r="E925" s="18" t="s">
        <v>105</v>
      </c>
      <c r="F925" s="17"/>
      <c r="G925" s="7">
        <v>558</v>
      </c>
      <c r="H925" s="12">
        <v>195</v>
      </c>
      <c r="I925" s="1">
        <v>343</v>
      </c>
      <c r="J925" s="1">
        <v>1</v>
      </c>
      <c r="K925" s="1">
        <v>11</v>
      </c>
      <c r="L925" s="1">
        <v>2</v>
      </c>
      <c r="M925" s="1">
        <v>5</v>
      </c>
      <c r="N925" s="1">
        <v>12</v>
      </c>
      <c r="O925" s="21">
        <v>351</v>
      </c>
    </row>
    <row r="926">
      <c r="D926" s="19"/>
      <c r="E926" s="18" t="s">
        <v>106</v>
      </c>
      <c r="F926" s="17"/>
      <c r="G926" s="7">
        <v>530</v>
      </c>
      <c r="H926" s="12">
        <v>199</v>
      </c>
      <c r="I926" s="1">
        <v>305</v>
      </c>
      <c r="J926" s="1">
        <v>1</v>
      </c>
      <c r="K926" s="1">
        <v>11</v>
      </c>
      <c r="L926" s="1">
        <v>1</v>
      </c>
      <c r="M926" s="1">
        <v>2</v>
      </c>
      <c r="N926" s="1">
        <v>16</v>
      </c>
      <c r="O926" s="21">
        <v>315</v>
      </c>
    </row>
    <row r="927">
      <c r="D927" s="15" t="s">
        <v>107</v>
      </c>
      <c r="E927" s="14" t="s">
        <v>108</v>
      </c>
      <c r="F927" s="16"/>
      <c r="G927" s="33">
        <v>32</v>
      </c>
      <c r="H927" s="43">
        <v>11</v>
      </c>
      <c r="I927" s="9">
        <v>20</v>
      </c>
      <c r="J927" s="9">
        <v>0</v>
      </c>
      <c r="K927" s="9">
        <v>0</v>
      </c>
      <c r="L927" s="9">
        <v>0</v>
      </c>
      <c r="M927" s="9">
        <v>1</v>
      </c>
      <c r="N927" s="9">
        <v>0</v>
      </c>
      <c r="O927" s="44">
        <v>21</v>
      </c>
    </row>
    <row r="928">
      <c r="D928" s="19"/>
      <c r="E928" s="18" t="s">
        <v>109</v>
      </c>
      <c r="F928" s="17"/>
      <c r="G928" s="7">
        <v>715</v>
      </c>
      <c r="H928" s="12">
        <v>257</v>
      </c>
      <c r="I928" s="1">
        <v>424</v>
      </c>
      <c r="J928" s="1">
        <v>1</v>
      </c>
      <c r="K928" s="1">
        <v>17</v>
      </c>
      <c r="L928" s="1">
        <v>2</v>
      </c>
      <c r="M928" s="1">
        <v>3</v>
      </c>
      <c r="N928" s="1">
        <v>21</v>
      </c>
      <c r="O928" s="21">
        <v>437</v>
      </c>
    </row>
    <row r="929">
      <c r="D929" s="19"/>
      <c r="E929" s="18" t="s">
        <v>110</v>
      </c>
      <c r="F929" s="17"/>
      <c r="G929" s="7">
        <v>1003</v>
      </c>
      <c r="H929" s="12">
        <v>363</v>
      </c>
      <c r="I929" s="1">
        <v>595</v>
      </c>
      <c r="J929" s="1">
        <v>2</v>
      </c>
      <c r="K929" s="1">
        <v>21</v>
      </c>
      <c r="L929" s="1">
        <v>2</v>
      </c>
      <c r="M929" s="1">
        <v>7</v>
      </c>
      <c r="N929" s="1">
        <v>27</v>
      </c>
      <c r="O929" s="21">
        <v>613</v>
      </c>
    </row>
    <row r="930">
      <c r="D930" s="19"/>
      <c r="E930" s="18" t="s">
        <v>111</v>
      </c>
      <c r="F930" s="17"/>
      <c r="G930" s="7">
        <v>921</v>
      </c>
      <c r="H930" s="12">
        <v>325</v>
      </c>
      <c r="I930" s="1">
        <v>553</v>
      </c>
      <c r="J930" s="1">
        <v>2</v>
      </c>
      <c r="K930" s="1">
        <v>20</v>
      </c>
      <c r="L930" s="1">
        <v>3</v>
      </c>
      <c r="M930" s="1">
        <v>6</v>
      </c>
      <c r="N930" s="1">
        <v>26</v>
      </c>
      <c r="O930" s="21">
        <v>570</v>
      </c>
    </row>
    <row r="931">
      <c r="D931" s="19"/>
      <c r="E931" s="18" t="s">
        <v>112</v>
      </c>
      <c r="F931" s="17"/>
      <c r="G931" s="7">
        <v>765</v>
      </c>
      <c r="H931" s="12">
        <v>276</v>
      </c>
      <c r="I931" s="1">
        <v>456</v>
      </c>
      <c r="J931" s="1">
        <v>1</v>
      </c>
      <c r="K931" s="1">
        <v>19</v>
      </c>
      <c r="L931" s="1">
        <v>3</v>
      </c>
      <c r="M931" s="1">
        <v>5</v>
      </c>
      <c r="N931" s="1">
        <v>17</v>
      </c>
      <c r="O931" s="21">
        <v>472</v>
      </c>
    </row>
    <row r="932">
      <c r="D932" s="19"/>
      <c r="E932" s="18" t="s">
        <v>113</v>
      </c>
      <c r="F932" s="17"/>
      <c r="G932" s="7">
        <v>197</v>
      </c>
      <c r="H932" s="12">
        <v>64</v>
      </c>
      <c r="I932" s="1">
        <v>126</v>
      </c>
      <c r="J932" s="1">
        <v>1</v>
      </c>
      <c r="K932" s="1">
        <v>4</v>
      </c>
      <c r="L932" s="1">
        <v>0</v>
      </c>
      <c r="M932" s="1">
        <v>1</v>
      </c>
      <c r="N932" s="1">
        <v>5</v>
      </c>
      <c r="O932" s="21">
        <v>128</v>
      </c>
    </row>
    <row r="933">
      <c r="D933" s="19"/>
      <c r="E933" s="18" t="s">
        <v>114</v>
      </c>
      <c r="F933" s="17"/>
      <c r="G933" s="7">
        <v>1029</v>
      </c>
      <c r="H933" s="12">
        <v>373</v>
      </c>
      <c r="I933" s="1">
        <v>612</v>
      </c>
      <c r="J933" s="1">
        <v>2</v>
      </c>
      <c r="K933" s="1">
        <v>21</v>
      </c>
      <c r="L933" s="1">
        <v>3</v>
      </c>
      <c r="M933" s="1">
        <v>7</v>
      </c>
      <c r="N933" s="1">
        <v>27</v>
      </c>
      <c r="O933" s="21">
        <v>629</v>
      </c>
    </row>
    <row r="934">
      <c r="D934" s="19"/>
      <c r="E934" s="18" t="s">
        <v>115</v>
      </c>
      <c r="F934" s="17"/>
      <c r="G934" s="7">
        <v>793</v>
      </c>
      <c r="H934" s="12">
        <v>282</v>
      </c>
      <c r="I934" s="1">
        <v>475</v>
      </c>
      <c r="J934" s="1">
        <v>1</v>
      </c>
      <c r="K934" s="1">
        <v>17</v>
      </c>
      <c r="L934" s="1">
        <v>2</v>
      </c>
      <c r="M934" s="1">
        <v>6</v>
      </c>
      <c r="N934" s="1">
        <v>23</v>
      </c>
      <c r="O934" s="21">
        <v>488</v>
      </c>
    </row>
    <row r="935">
      <c r="D935" s="19"/>
      <c r="E935" s="18" t="s">
        <v>116</v>
      </c>
      <c r="F935" s="17"/>
      <c r="G935" s="7">
        <v>253</v>
      </c>
      <c r="H935" s="12">
        <v>68</v>
      </c>
      <c r="I935" s="1">
        <v>170</v>
      </c>
      <c r="J935" s="1">
        <v>0</v>
      </c>
      <c r="K935" s="1">
        <v>11</v>
      </c>
      <c r="L935" s="1">
        <v>0</v>
      </c>
      <c r="M935" s="1">
        <v>2</v>
      </c>
      <c r="N935" s="1">
        <v>9</v>
      </c>
      <c r="O935" s="21">
        <v>176</v>
      </c>
    </row>
    <row r="936">
      <c r="D936" s="19"/>
      <c r="E936" s="18" t="s">
        <v>117</v>
      </c>
      <c r="F936" s="17"/>
      <c r="G936" s="7">
        <v>200</v>
      </c>
      <c r="H936" s="12">
        <v>72</v>
      </c>
      <c r="I936" s="1">
        <v>119</v>
      </c>
      <c r="J936" s="1">
        <v>1</v>
      </c>
      <c r="K936" s="1">
        <v>9</v>
      </c>
      <c r="L936" s="1">
        <v>0</v>
      </c>
      <c r="M936" s="1">
        <v>1</v>
      </c>
      <c r="N936" s="1">
        <v>3</v>
      </c>
      <c r="O936" s="21">
        <v>125</v>
      </c>
    </row>
    <row r="937">
      <c r="D937" s="19"/>
      <c r="E937" s="18" t="s">
        <v>118</v>
      </c>
      <c r="F937" s="17"/>
      <c r="G937" s="11">
        <v>3</v>
      </c>
      <c r="H937" s="23">
        <v>1</v>
      </c>
      <c r="I937" s="3">
        <v>2</v>
      </c>
      <c r="J937" s="3">
        <v>0</v>
      </c>
      <c r="K937" s="3">
        <v>0</v>
      </c>
      <c r="L937" s="3">
        <v>0</v>
      </c>
      <c r="M937" s="3">
        <v>0</v>
      </c>
      <c r="N937" s="3">
        <v>0</v>
      </c>
      <c r="O937" s="24">
        <v>2</v>
      </c>
    </row>
    <row r="938">
      <c r="D938" s="19"/>
      <c r="E938" s="18" t="s">
        <v>26</v>
      </c>
      <c r="F938" s="17"/>
      <c r="G938" s="11">
        <v>1</v>
      </c>
      <c r="H938" s="23">
        <v>0</v>
      </c>
      <c r="I938" s="3">
        <v>1</v>
      </c>
      <c r="J938" s="3">
        <v>0</v>
      </c>
      <c r="K938" s="3">
        <v>0</v>
      </c>
      <c r="L938" s="3">
        <v>0</v>
      </c>
      <c r="M938" s="3">
        <v>0</v>
      </c>
      <c r="N938" s="3">
        <v>0</v>
      </c>
      <c r="O938" s="24">
        <v>1</v>
      </c>
    </row>
    <row r="939">
      <c r="D939" s="19"/>
      <c r="E939" s="18" t="s">
        <v>119</v>
      </c>
      <c r="F939" s="17"/>
      <c r="G939" s="7">
        <v>1080</v>
      </c>
      <c r="H939" s="12">
        <v>391</v>
      </c>
      <c r="I939" s="1">
        <v>643</v>
      </c>
      <c r="J939" s="1">
        <v>2</v>
      </c>
      <c r="K939" s="1">
        <v>22</v>
      </c>
      <c r="L939" s="1">
        <v>3</v>
      </c>
      <c r="M939" s="1">
        <v>7</v>
      </c>
      <c r="N939" s="1">
        <v>28</v>
      </c>
      <c r="O939" s="21">
        <v>661</v>
      </c>
    </row>
    <row r="940">
      <c r="D940" s="19"/>
      <c r="E940" s="18" t="s">
        <v>120</v>
      </c>
      <c r="F940" s="17"/>
      <c r="G940" s="7">
        <v>1054</v>
      </c>
      <c r="H940" s="12">
        <v>380</v>
      </c>
      <c r="I940" s="1">
        <v>629</v>
      </c>
      <c r="J940" s="1">
        <v>2</v>
      </c>
      <c r="K940" s="1">
        <v>22</v>
      </c>
      <c r="L940" s="1">
        <v>3</v>
      </c>
      <c r="M940" s="1">
        <v>7</v>
      </c>
      <c r="N940" s="1">
        <v>27</v>
      </c>
      <c r="O940" s="21">
        <v>647</v>
      </c>
    </row>
    <row r="941">
      <c r="D941" s="15" t="s">
        <v>121</v>
      </c>
      <c r="E941" s="14" t="s">
        <v>122</v>
      </c>
      <c r="F941" s="16"/>
      <c r="G941" s="26">
        <v>564</v>
      </c>
      <c r="H941" s="37">
        <v>167</v>
      </c>
      <c r="I941" s="6">
        <v>372</v>
      </c>
      <c r="J941" s="6">
        <v>1</v>
      </c>
      <c r="K941" s="6">
        <v>11</v>
      </c>
      <c r="L941" s="6">
        <v>2</v>
      </c>
      <c r="M941" s="6">
        <v>5</v>
      </c>
      <c r="N941" s="6">
        <v>17</v>
      </c>
      <c r="O941" s="39">
        <v>380</v>
      </c>
    </row>
    <row r="942">
      <c r="D942" s="19"/>
      <c r="E942" s="18" t="s">
        <v>123</v>
      </c>
      <c r="F942" s="17"/>
      <c r="G942" s="7">
        <v>396</v>
      </c>
      <c r="H942" s="12">
        <v>151</v>
      </c>
      <c r="I942" s="1">
        <v>231</v>
      </c>
      <c r="J942" s="1">
        <v>1</v>
      </c>
      <c r="K942" s="1">
        <v>9</v>
      </c>
      <c r="L942" s="1">
        <v>1</v>
      </c>
      <c r="M942" s="1">
        <v>2</v>
      </c>
      <c r="N942" s="1">
        <v>6</v>
      </c>
      <c r="O942" s="21">
        <v>239</v>
      </c>
    </row>
    <row r="943">
      <c r="D943" s="19"/>
      <c r="E943" s="18" t="s">
        <v>124</v>
      </c>
      <c r="F943" s="17"/>
      <c r="G943" s="7">
        <v>69</v>
      </c>
      <c r="H943" s="12">
        <v>35</v>
      </c>
      <c r="I943" s="1">
        <v>32</v>
      </c>
      <c r="J943" s="1">
        <v>0</v>
      </c>
      <c r="K943" s="1">
        <v>1</v>
      </c>
      <c r="L943" s="1">
        <v>0</v>
      </c>
      <c r="M943" s="1">
        <v>0</v>
      </c>
      <c r="N943" s="1">
        <v>1</v>
      </c>
      <c r="O943" s="21">
        <v>33</v>
      </c>
    </row>
    <row r="944">
      <c r="D944" s="19"/>
      <c r="E944" s="18" t="s">
        <v>125</v>
      </c>
      <c r="F944" s="17"/>
      <c r="G944" s="7">
        <v>50</v>
      </c>
      <c r="H944" s="12">
        <v>35</v>
      </c>
      <c r="I944" s="1">
        <v>11</v>
      </c>
      <c r="J944" s="1">
        <v>0</v>
      </c>
      <c r="K944" s="1">
        <v>1</v>
      </c>
      <c r="L944" s="1">
        <v>0</v>
      </c>
      <c r="M944" s="1">
        <v>0</v>
      </c>
      <c r="N944" s="1">
        <v>3</v>
      </c>
      <c r="O944" s="21">
        <v>12</v>
      </c>
    </row>
    <row r="945">
      <c r="D945" s="19"/>
      <c r="E945" s="18" t="s">
        <v>126</v>
      </c>
      <c r="F945" s="17"/>
      <c r="G945" s="11">
        <v>14</v>
      </c>
      <c r="H945" s="23">
        <v>7</v>
      </c>
      <c r="I945" s="3">
        <v>6</v>
      </c>
      <c r="J945" s="3">
        <v>0</v>
      </c>
      <c r="K945" s="3">
        <v>0</v>
      </c>
      <c r="L945" s="3">
        <v>0</v>
      </c>
      <c r="M945" s="3">
        <v>0</v>
      </c>
      <c r="N945" s="3">
        <v>1</v>
      </c>
      <c r="O945" s="24">
        <v>6</v>
      </c>
    </row>
    <row r="946">
      <c r="D946" s="19"/>
      <c r="E946" s="18" t="s">
        <v>26</v>
      </c>
      <c r="F946" s="17"/>
      <c r="G946" s="11">
        <v>0</v>
      </c>
      <c r="H946" s="23">
        <v>0</v>
      </c>
      <c r="I946" s="3">
        <v>0</v>
      </c>
      <c r="J946" s="3">
        <v>0</v>
      </c>
      <c r="K946" s="3">
        <v>0</v>
      </c>
      <c r="L946" s="3">
        <v>0</v>
      </c>
      <c r="M946" s="3">
        <v>0</v>
      </c>
      <c r="N946" s="3">
        <v>0</v>
      </c>
      <c r="O946" s="24">
        <v>0</v>
      </c>
    </row>
    <row r="947">
      <c r="D947" s="19"/>
      <c r="E947" s="18" t="s">
        <v>127</v>
      </c>
      <c r="F947" s="17"/>
      <c r="G947" s="7">
        <v>960</v>
      </c>
      <c r="H947" s="12">
        <v>318</v>
      </c>
      <c r="I947" s="1">
        <v>603</v>
      </c>
      <c r="J947" s="1">
        <v>2</v>
      </c>
      <c r="K947" s="1">
        <v>20</v>
      </c>
      <c r="L947" s="1">
        <v>3</v>
      </c>
      <c r="M947" s="1">
        <v>7</v>
      </c>
      <c r="N947" s="1">
        <v>23</v>
      </c>
      <c r="O947" s="21">
        <v>619</v>
      </c>
    </row>
    <row r="948">
      <c r="D948" s="19"/>
      <c r="E948" s="18" t="s">
        <v>128</v>
      </c>
      <c r="F948" s="17"/>
      <c r="G948" s="7">
        <v>64</v>
      </c>
      <c r="H948" s="12">
        <v>42</v>
      </c>
      <c r="I948" s="1">
        <v>17</v>
      </c>
      <c r="J948" s="1">
        <v>0</v>
      </c>
      <c r="K948" s="1">
        <v>1</v>
      </c>
      <c r="L948" s="1">
        <v>0</v>
      </c>
      <c r="M948" s="1">
        <v>0</v>
      </c>
      <c r="N948" s="1">
        <v>4</v>
      </c>
      <c r="O948" s="21">
        <v>18</v>
      </c>
    </row>
    <row r="949">
      <c r="D949" s="15" t="s">
        <v>129</v>
      </c>
      <c r="E949" s="14" t="s">
        <v>130</v>
      </c>
      <c r="F949" s="16"/>
      <c r="G949" s="26">
        <v>130</v>
      </c>
      <c r="H949" s="37">
        <v>35</v>
      </c>
      <c r="I949" s="6">
        <v>86</v>
      </c>
      <c r="J949" s="6">
        <v>1</v>
      </c>
      <c r="K949" s="6">
        <v>6</v>
      </c>
      <c r="L949" s="6">
        <v>1</v>
      </c>
      <c r="M949" s="6">
        <v>1</v>
      </c>
      <c r="N949" s="6">
        <v>5</v>
      </c>
      <c r="O949" s="39">
        <v>90</v>
      </c>
    </row>
    <row r="950">
      <c r="D950" s="19"/>
      <c r="E950" s="18" t="s">
        <v>131</v>
      </c>
      <c r="F950" s="17"/>
      <c r="G950" s="11">
        <v>32</v>
      </c>
      <c r="H950" s="23">
        <v>12</v>
      </c>
      <c r="I950" s="3">
        <v>16</v>
      </c>
      <c r="J950" s="3">
        <v>0</v>
      </c>
      <c r="K950" s="3">
        <v>1</v>
      </c>
      <c r="L950" s="3">
        <v>0</v>
      </c>
      <c r="M950" s="3">
        <v>1</v>
      </c>
      <c r="N950" s="3">
        <v>3</v>
      </c>
      <c r="O950" s="24">
        <v>17</v>
      </c>
    </row>
    <row r="951">
      <c r="D951" s="19"/>
      <c r="E951" s="18" t="s">
        <v>132</v>
      </c>
      <c r="F951" s="17"/>
      <c r="G951" s="7">
        <v>492</v>
      </c>
      <c r="H951" s="12">
        <v>157</v>
      </c>
      <c r="I951" s="1">
        <v>310</v>
      </c>
      <c r="J951" s="1">
        <v>1</v>
      </c>
      <c r="K951" s="1">
        <v>13</v>
      </c>
      <c r="L951" s="1">
        <v>1</v>
      </c>
      <c r="M951" s="1">
        <v>5</v>
      </c>
      <c r="N951" s="1">
        <v>15</v>
      </c>
      <c r="O951" s="21">
        <v>320</v>
      </c>
    </row>
    <row r="952">
      <c r="D952" s="19"/>
      <c r="E952" s="18" t="s">
        <v>133</v>
      </c>
      <c r="F952" s="17"/>
      <c r="G952" s="7">
        <v>610</v>
      </c>
      <c r="H952" s="12">
        <v>44</v>
      </c>
      <c r="I952" s="1">
        <v>537</v>
      </c>
      <c r="J952" s="1">
        <v>1</v>
      </c>
      <c r="K952" s="1">
        <v>13</v>
      </c>
      <c r="L952" s="1">
        <v>0</v>
      </c>
      <c r="M952" s="1">
        <v>7</v>
      </c>
      <c r="N952" s="1">
        <v>21</v>
      </c>
      <c r="O952" s="21">
        <v>545</v>
      </c>
    </row>
    <row r="953">
      <c r="D953" s="19"/>
      <c r="E953" s="18" t="s">
        <v>134</v>
      </c>
      <c r="F953" s="17"/>
      <c r="G953" s="7">
        <v>869</v>
      </c>
      <c r="H953" s="12">
        <v>280</v>
      </c>
      <c r="I953" s="1">
        <v>557</v>
      </c>
      <c r="J953" s="1">
        <v>2</v>
      </c>
      <c r="K953" s="1">
        <v>20</v>
      </c>
      <c r="L953" s="1">
        <v>3</v>
      </c>
      <c r="M953" s="1">
        <v>5</v>
      </c>
      <c r="N953" s="1">
        <v>17</v>
      </c>
      <c r="O953" s="21">
        <v>572</v>
      </c>
    </row>
    <row r="954">
      <c r="D954" s="19"/>
      <c r="E954" s="18" t="s">
        <v>135</v>
      </c>
      <c r="F954" s="17"/>
      <c r="G954" s="7">
        <v>842</v>
      </c>
      <c r="H954" s="12">
        <v>312</v>
      </c>
      <c r="I954" s="1">
        <v>498</v>
      </c>
      <c r="J954" s="1">
        <v>2</v>
      </c>
      <c r="K954" s="1">
        <v>15</v>
      </c>
      <c r="L954" s="1">
        <v>2</v>
      </c>
      <c r="M954" s="1">
        <v>6</v>
      </c>
      <c r="N954" s="1">
        <v>19</v>
      </c>
      <c r="O954" s="21">
        <v>511</v>
      </c>
    </row>
    <row r="955">
      <c r="D955" s="19"/>
      <c r="E955" s="18" t="s">
        <v>136</v>
      </c>
      <c r="F955" s="17"/>
      <c r="G955" s="7">
        <v>514</v>
      </c>
      <c r="H955" s="12">
        <v>196</v>
      </c>
      <c r="I955" s="1">
        <v>296</v>
      </c>
      <c r="J955" s="1">
        <v>1</v>
      </c>
      <c r="K955" s="1">
        <v>16</v>
      </c>
      <c r="L955" s="1">
        <v>2</v>
      </c>
      <c r="M955" s="1">
        <v>3</v>
      </c>
      <c r="N955" s="1">
        <v>11</v>
      </c>
      <c r="O955" s="21">
        <v>307</v>
      </c>
    </row>
    <row r="956">
      <c r="D956" s="19"/>
      <c r="E956" s="18" t="s">
        <v>137</v>
      </c>
      <c r="F956" s="17"/>
      <c r="G956" s="7">
        <v>487</v>
      </c>
      <c r="H956" s="12">
        <v>191</v>
      </c>
      <c r="I956" s="1">
        <v>280</v>
      </c>
      <c r="J956" s="1">
        <v>0</v>
      </c>
      <c r="K956" s="1">
        <v>11</v>
      </c>
      <c r="L956" s="1">
        <v>2</v>
      </c>
      <c r="M956" s="1">
        <v>5</v>
      </c>
      <c r="N956" s="1">
        <v>10</v>
      </c>
      <c r="O956" s="21">
        <v>286</v>
      </c>
    </row>
    <row r="957">
      <c r="D957" s="19"/>
      <c r="E957" s="18" t="s">
        <v>138</v>
      </c>
      <c r="F957" s="17"/>
      <c r="G957" s="7">
        <v>480</v>
      </c>
      <c r="H957" s="12">
        <v>119</v>
      </c>
      <c r="I957" s="1">
        <v>336</v>
      </c>
      <c r="J957" s="1">
        <v>2</v>
      </c>
      <c r="K957" s="1">
        <v>17</v>
      </c>
      <c r="L957" s="1">
        <v>3</v>
      </c>
      <c r="M957" s="1">
        <v>3</v>
      </c>
      <c r="N957" s="1">
        <v>15</v>
      </c>
      <c r="O957" s="21">
        <v>346</v>
      </c>
    </row>
    <row r="958">
      <c r="D958" s="19"/>
      <c r="E958" s="18" t="s">
        <v>139</v>
      </c>
      <c r="F958" s="17"/>
      <c r="G958" s="7">
        <v>624</v>
      </c>
      <c r="H958" s="12">
        <v>210</v>
      </c>
      <c r="I958" s="1">
        <v>385</v>
      </c>
      <c r="J958" s="1">
        <v>1</v>
      </c>
      <c r="K958" s="1">
        <v>18</v>
      </c>
      <c r="L958" s="1">
        <v>1</v>
      </c>
      <c r="M958" s="1">
        <v>6</v>
      </c>
      <c r="N958" s="1">
        <v>15</v>
      </c>
      <c r="O958" s="21">
        <v>399</v>
      </c>
    </row>
    <row r="959">
      <c r="D959" s="19"/>
      <c r="E959" s="18" t="s">
        <v>140</v>
      </c>
      <c r="F959" s="17"/>
      <c r="G959" s="7">
        <v>172</v>
      </c>
      <c r="H959" s="12">
        <v>56</v>
      </c>
      <c r="I959" s="1">
        <v>109</v>
      </c>
      <c r="J959" s="1">
        <v>0</v>
      </c>
      <c r="K959" s="1">
        <v>7</v>
      </c>
      <c r="L959" s="1">
        <v>0</v>
      </c>
      <c r="M959" s="1">
        <v>1</v>
      </c>
      <c r="N959" s="1">
        <v>3</v>
      </c>
      <c r="O959" s="21">
        <v>113</v>
      </c>
    </row>
    <row r="960">
      <c r="D960" s="19"/>
      <c r="E960" s="18" t="s">
        <v>141</v>
      </c>
      <c r="F960" s="17"/>
      <c r="G960" s="7">
        <v>683</v>
      </c>
      <c r="H960" s="12">
        <v>207</v>
      </c>
      <c r="I960" s="1">
        <v>445</v>
      </c>
      <c r="J960" s="1">
        <v>2</v>
      </c>
      <c r="K960" s="1">
        <v>17</v>
      </c>
      <c r="L960" s="1">
        <v>1</v>
      </c>
      <c r="M960" s="1">
        <v>7</v>
      </c>
      <c r="N960" s="1">
        <v>18</v>
      </c>
      <c r="O960" s="21">
        <v>458</v>
      </c>
    </row>
    <row r="961">
      <c r="D961" s="19"/>
      <c r="E961" s="18" t="s">
        <v>142</v>
      </c>
      <c r="F961" s="17"/>
      <c r="G961" s="7">
        <v>341</v>
      </c>
      <c r="H961" s="12">
        <v>114</v>
      </c>
      <c r="I961" s="1">
        <v>214</v>
      </c>
      <c r="J961" s="1">
        <v>1</v>
      </c>
      <c r="K961" s="1">
        <v>8</v>
      </c>
      <c r="L961" s="1">
        <v>1</v>
      </c>
      <c r="M961" s="1">
        <v>4</v>
      </c>
      <c r="N961" s="1">
        <v>9</v>
      </c>
      <c r="O961" s="21">
        <v>218</v>
      </c>
    </row>
    <row r="962">
      <c r="D962" s="19"/>
      <c r="E962" s="18" t="s">
        <v>143</v>
      </c>
      <c r="F962" s="17"/>
      <c r="G962" s="7">
        <v>185</v>
      </c>
      <c r="H962" s="12">
        <v>57</v>
      </c>
      <c r="I962" s="1">
        <v>124</v>
      </c>
      <c r="J962" s="1">
        <v>0</v>
      </c>
      <c r="K962" s="1">
        <v>5</v>
      </c>
      <c r="L962" s="1">
        <v>0</v>
      </c>
      <c r="M962" s="1">
        <v>3</v>
      </c>
      <c r="N962" s="1">
        <v>1</v>
      </c>
      <c r="O962" s="21">
        <v>127</v>
      </c>
    </row>
    <row r="963">
      <c r="D963" s="19"/>
      <c r="E963" s="18" t="s">
        <v>144</v>
      </c>
      <c r="F963" s="17"/>
      <c r="G963" s="7">
        <v>219</v>
      </c>
      <c r="H963" s="12">
        <v>62</v>
      </c>
      <c r="I963" s="1">
        <v>140</v>
      </c>
      <c r="J963" s="1">
        <v>2</v>
      </c>
      <c r="K963" s="1">
        <v>9</v>
      </c>
      <c r="L963" s="1">
        <v>1</v>
      </c>
      <c r="M963" s="1">
        <v>3</v>
      </c>
      <c r="N963" s="1">
        <v>11</v>
      </c>
      <c r="O963" s="21">
        <v>146</v>
      </c>
    </row>
    <row r="964">
      <c r="D964" s="19"/>
      <c r="E964" s="18" t="s">
        <v>41</v>
      </c>
      <c r="F964" s="17"/>
      <c r="G964" s="11">
        <v>40</v>
      </c>
      <c r="H964" s="23">
        <v>18</v>
      </c>
      <c r="I964" s="3">
        <v>21</v>
      </c>
      <c r="J964" s="3">
        <v>0</v>
      </c>
      <c r="K964" s="3">
        <v>0</v>
      </c>
      <c r="L964" s="3">
        <v>0</v>
      </c>
      <c r="M964" s="3">
        <v>0</v>
      </c>
      <c r="N964" s="3">
        <v>1</v>
      </c>
      <c r="O964" s="24">
        <v>21</v>
      </c>
    </row>
    <row r="965">
      <c r="D965" s="19"/>
      <c r="E965" s="18" t="s">
        <v>145</v>
      </c>
      <c r="F965" s="17"/>
      <c r="G965" s="11">
        <v>19</v>
      </c>
      <c r="H965" s="23">
        <v>12</v>
      </c>
      <c r="I965" s="3">
        <v>7</v>
      </c>
      <c r="J965" s="3">
        <v>0</v>
      </c>
      <c r="K965" s="3">
        <v>0</v>
      </c>
      <c r="L965" s="3">
        <v>0</v>
      </c>
      <c r="M965" s="3">
        <v>0</v>
      </c>
      <c r="N965" s="3">
        <v>0</v>
      </c>
      <c r="O965" s="24">
        <v>7</v>
      </c>
    </row>
    <row r="966">
      <c r="D966" s="19"/>
      <c r="E966" s="18" t="s">
        <v>26</v>
      </c>
      <c r="F966" s="17"/>
      <c r="G966" s="11">
        <v>0</v>
      </c>
      <c r="H966" s="23">
        <v>0</v>
      </c>
      <c r="I966" s="3">
        <v>0</v>
      </c>
      <c r="J966" s="3">
        <v>0</v>
      </c>
      <c r="K966" s="3">
        <v>0</v>
      </c>
      <c r="L966" s="3">
        <v>0</v>
      </c>
      <c r="M966" s="3">
        <v>0</v>
      </c>
      <c r="N966" s="3">
        <v>0</v>
      </c>
      <c r="O966" s="24">
        <v>0</v>
      </c>
    </row>
    <row r="967">
      <c r="D967" s="15" t="s">
        <v>146</v>
      </c>
      <c r="E967" s="14" t="s">
        <v>147</v>
      </c>
      <c r="F967" s="16"/>
      <c r="G967" s="26">
        <v>628</v>
      </c>
      <c r="H967" s="37">
        <v>181</v>
      </c>
      <c r="I967" s="6">
        <v>421</v>
      </c>
      <c r="J967" s="6">
        <v>0</v>
      </c>
      <c r="K967" s="6">
        <v>15</v>
      </c>
      <c r="L967" s="6">
        <v>1</v>
      </c>
      <c r="M967" s="6">
        <v>6</v>
      </c>
      <c r="N967" s="6">
        <v>16</v>
      </c>
      <c r="O967" s="39">
        <v>431</v>
      </c>
    </row>
    <row r="968">
      <c r="D968" s="19"/>
      <c r="E968" s="18" t="s">
        <v>148</v>
      </c>
      <c r="F968" s="17"/>
      <c r="G968" s="7">
        <v>423</v>
      </c>
      <c r="H968" s="12">
        <v>187</v>
      </c>
      <c r="I968" s="1">
        <v>220</v>
      </c>
      <c r="J968" s="1">
        <v>2</v>
      </c>
      <c r="K968" s="1">
        <v>6</v>
      </c>
      <c r="L968" s="1">
        <v>2</v>
      </c>
      <c r="M968" s="1">
        <v>1</v>
      </c>
      <c r="N968" s="1">
        <v>9</v>
      </c>
      <c r="O968" s="21">
        <v>227</v>
      </c>
    </row>
    <row r="969">
      <c r="D969" s="19"/>
      <c r="E969" s="18" t="s">
        <v>149</v>
      </c>
      <c r="F969" s="17"/>
      <c r="G969" s="11">
        <v>36</v>
      </c>
      <c r="H969" s="23">
        <v>23</v>
      </c>
      <c r="I969" s="3">
        <v>9</v>
      </c>
      <c r="J969" s="3">
        <v>0</v>
      </c>
      <c r="K969" s="3">
        <v>1</v>
      </c>
      <c r="L969" s="3">
        <v>0</v>
      </c>
      <c r="M969" s="3">
        <v>0</v>
      </c>
      <c r="N969" s="3">
        <v>3</v>
      </c>
      <c r="O969" s="24">
        <v>10</v>
      </c>
    </row>
    <row r="970">
      <c r="D970" s="19"/>
      <c r="E970" s="18" t="s">
        <v>150</v>
      </c>
      <c r="F970" s="17"/>
      <c r="G970" s="11">
        <v>6</v>
      </c>
      <c r="H970" s="23">
        <v>4</v>
      </c>
      <c r="I970" s="3">
        <v>2</v>
      </c>
      <c r="J970" s="3">
        <v>0</v>
      </c>
      <c r="K970" s="3">
        <v>0</v>
      </c>
      <c r="L970" s="3">
        <v>0</v>
      </c>
      <c r="M970" s="3">
        <v>0</v>
      </c>
      <c r="N970" s="3">
        <v>0</v>
      </c>
      <c r="O970" s="24">
        <v>2</v>
      </c>
    </row>
    <row r="971">
      <c r="D971" s="19"/>
      <c r="E971" s="18" t="s">
        <v>26</v>
      </c>
      <c r="F971" s="17"/>
      <c r="G971" s="11">
        <v>0</v>
      </c>
      <c r="H971" s="23">
        <v>0</v>
      </c>
      <c r="I971" s="3">
        <v>0</v>
      </c>
      <c r="J971" s="3">
        <v>0</v>
      </c>
      <c r="K971" s="3">
        <v>0</v>
      </c>
      <c r="L971" s="3">
        <v>0</v>
      </c>
      <c r="M971" s="3">
        <v>0</v>
      </c>
      <c r="N971" s="3">
        <v>0</v>
      </c>
      <c r="O971" s="24">
        <v>0</v>
      </c>
    </row>
    <row r="972">
      <c r="D972" s="19"/>
      <c r="E972" s="18" t="s">
        <v>151</v>
      </c>
      <c r="F972" s="17"/>
      <c r="G972" s="7">
        <v>1051</v>
      </c>
      <c r="H972" s="12">
        <v>368</v>
      </c>
      <c r="I972" s="1">
        <v>641</v>
      </c>
      <c r="J972" s="1">
        <v>2</v>
      </c>
      <c r="K972" s="1">
        <v>21</v>
      </c>
      <c r="L972" s="1">
        <v>3</v>
      </c>
      <c r="M972" s="1">
        <v>7</v>
      </c>
      <c r="N972" s="1">
        <v>25</v>
      </c>
      <c r="O972" s="21">
        <v>658</v>
      </c>
    </row>
    <row r="973">
      <c r="D973" s="19"/>
      <c r="E973" s="18" t="s">
        <v>152</v>
      </c>
      <c r="F973" s="17"/>
      <c r="G973" s="11">
        <v>42</v>
      </c>
      <c r="H973" s="23">
        <v>27</v>
      </c>
      <c r="I973" s="3">
        <v>11</v>
      </c>
      <c r="J973" s="3">
        <v>0</v>
      </c>
      <c r="K973" s="3">
        <v>1</v>
      </c>
      <c r="L973" s="3">
        <v>0</v>
      </c>
      <c r="M973" s="3">
        <v>0</v>
      </c>
      <c r="N973" s="3">
        <v>3</v>
      </c>
      <c r="O973" s="24">
        <v>12</v>
      </c>
    </row>
    <row r="974">
      <c r="D974" s="15" t="s">
        <v>153</v>
      </c>
      <c r="E974" s="14" t="s">
        <v>154</v>
      </c>
      <c r="F974" s="16"/>
      <c r="G974" s="26">
        <v>596</v>
      </c>
      <c r="H974" s="37">
        <v>204</v>
      </c>
      <c r="I974" s="6">
        <v>363</v>
      </c>
      <c r="J974" s="6">
        <v>1</v>
      </c>
      <c r="K974" s="6">
        <v>17</v>
      </c>
      <c r="L974" s="6">
        <v>3</v>
      </c>
      <c r="M974" s="6">
        <v>4</v>
      </c>
      <c r="N974" s="6">
        <v>16</v>
      </c>
      <c r="O974" s="39">
        <v>376</v>
      </c>
    </row>
    <row r="975">
      <c r="D975" s="19"/>
      <c r="E975" s="18" t="s">
        <v>155</v>
      </c>
      <c r="F975" s="17"/>
      <c r="G975" s="7">
        <v>800</v>
      </c>
      <c r="H975" s="12">
        <v>279</v>
      </c>
      <c r="I975" s="1">
        <v>481</v>
      </c>
      <c r="J975" s="1">
        <v>0</v>
      </c>
      <c r="K975" s="1">
        <v>21</v>
      </c>
      <c r="L975" s="1">
        <v>3</v>
      </c>
      <c r="M975" s="1">
        <v>4</v>
      </c>
      <c r="N975" s="1">
        <v>26</v>
      </c>
      <c r="O975" s="21">
        <v>495</v>
      </c>
    </row>
    <row r="976">
      <c r="D976" s="19"/>
      <c r="E976" s="18" t="s">
        <v>156</v>
      </c>
      <c r="F976" s="17"/>
      <c r="G976" s="7">
        <v>449</v>
      </c>
      <c r="H976" s="12">
        <v>139</v>
      </c>
      <c r="I976" s="1">
        <v>294</v>
      </c>
      <c r="J976" s="1">
        <v>1</v>
      </c>
      <c r="K976" s="1">
        <v>13</v>
      </c>
      <c r="L976" s="1">
        <v>1</v>
      </c>
      <c r="M976" s="1">
        <v>3</v>
      </c>
      <c r="N976" s="1">
        <v>10</v>
      </c>
      <c r="O976" s="21">
        <v>300</v>
      </c>
    </row>
    <row r="977">
      <c r="D977" s="19"/>
      <c r="E977" s="18" t="s">
        <v>157</v>
      </c>
      <c r="F977" s="17"/>
      <c r="G977" s="7">
        <v>867</v>
      </c>
      <c r="H977" s="12">
        <v>308</v>
      </c>
      <c r="I977" s="1">
        <v>521</v>
      </c>
      <c r="J977" s="1">
        <v>1</v>
      </c>
      <c r="K977" s="1">
        <v>18</v>
      </c>
      <c r="L977" s="1">
        <v>3</v>
      </c>
      <c r="M977" s="1">
        <v>4</v>
      </c>
      <c r="N977" s="1">
        <v>25</v>
      </c>
      <c r="O977" s="21">
        <v>534</v>
      </c>
    </row>
    <row r="978">
      <c r="D978" s="19"/>
      <c r="E978" s="18" t="s">
        <v>158</v>
      </c>
      <c r="F978" s="17"/>
      <c r="G978" s="7">
        <v>818</v>
      </c>
      <c r="H978" s="12">
        <v>291</v>
      </c>
      <c r="I978" s="1">
        <v>492</v>
      </c>
      <c r="J978" s="1">
        <v>1</v>
      </c>
      <c r="K978" s="1">
        <v>19</v>
      </c>
      <c r="L978" s="1">
        <v>3</v>
      </c>
      <c r="M978" s="1">
        <v>4</v>
      </c>
      <c r="N978" s="1">
        <v>22</v>
      </c>
      <c r="O978" s="21">
        <v>505</v>
      </c>
    </row>
    <row r="979">
      <c r="D979" s="19"/>
      <c r="E979" s="18" t="s">
        <v>159</v>
      </c>
      <c r="F979" s="17"/>
      <c r="G979" s="7">
        <v>595</v>
      </c>
      <c r="H979" s="12">
        <v>201</v>
      </c>
      <c r="I979" s="1">
        <v>365</v>
      </c>
      <c r="J979" s="1">
        <v>1</v>
      </c>
      <c r="K979" s="1">
        <v>17</v>
      </c>
      <c r="L979" s="1">
        <v>3</v>
      </c>
      <c r="M979" s="1">
        <v>4</v>
      </c>
      <c r="N979" s="1">
        <v>17</v>
      </c>
      <c r="O979" s="21">
        <v>377</v>
      </c>
    </row>
    <row r="980">
      <c r="D980" s="19"/>
      <c r="E980" s="18" t="s">
        <v>160</v>
      </c>
      <c r="F980" s="17"/>
      <c r="G980" s="7">
        <v>330</v>
      </c>
      <c r="H980" s="12">
        <v>114</v>
      </c>
      <c r="I980" s="1">
        <v>202</v>
      </c>
      <c r="J980" s="1">
        <v>0</v>
      </c>
      <c r="K980" s="1">
        <v>11</v>
      </c>
      <c r="L980" s="1">
        <v>1</v>
      </c>
      <c r="M980" s="1">
        <v>1</v>
      </c>
      <c r="N980" s="1">
        <v>9</v>
      </c>
      <c r="O980" s="21">
        <v>207</v>
      </c>
    </row>
    <row r="981">
      <c r="D981" s="19"/>
      <c r="E981" s="18" t="s">
        <v>161</v>
      </c>
      <c r="F981" s="17"/>
      <c r="G981" s="7">
        <v>744</v>
      </c>
      <c r="H981" s="12">
        <v>267</v>
      </c>
      <c r="I981" s="1">
        <v>445</v>
      </c>
      <c r="J981" s="1">
        <v>1</v>
      </c>
      <c r="K981" s="1">
        <v>17</v>
      </c>
      <c r="L981" s="1">
        <v>3</v>
      </c>
      <c r="M981" s="1">
        <v>2</v>
      </c>
      <c r="N981" s="1">
        <v>21</v>
      </c>
      <c r="O981" s="21">
        <v>456</v>
      </c>
    </row>
    <row r="982">
      <c r="D982" s="19"/>
      <c r="E982" s="18" t="s">
        <v>162</v>
      </c>
      <c r="F982" s="17"/>
      <c r="G982" s="7">
        <v>519</v>
      </c>
      <c r="H982" s="12">
        <v>179</v>
      </c>
      <c r="I982" s="1">
        <v>320</v>
      </c>
      <c r="J982" s="1">
        <v>1</v>
      </c>
      <c r="K982" s="1">
        <v>15</v>
      </c>
      <c r="L982" s="1">
        <v>2</v>
      </c>
      <c r="M982" s="1">
        <v>3</v>
      </c>
      <c r="N982" s="1">
        <v>11</v>
      </c>
      <c r="O982" s="21">
        <v>329</v>
      </c>
    </row>
    <row r="983">
      <c r="D983" s="19"/>
      <c r="E983" s="18" t="s">
        <v>163</v>
      </c>
      <c r="F983" s="17"/>
      <c r="G983" s="7">
        <v>576</v>
      </c>
      <c r="H983" s="12">
        <v>203</v>
      </c>
      <c r="I983" s="1">
        <v>348</v>
      </c>
      <c r="J983" s="1">
        <v>1</v>
      </c>
      <c r="K983" s="1">
        <v>19</v>
      </c>
      <c r="L983" s="1">
        <v>3</v>
      </c>
      <c r="M983" s="1">
        <v>4</v>
      </c>
      <c r="N983" s="1">
        <v>12</v>
      </c>
      <c r="O983" s="21">
        <v>361</v>
      </c>
    </row>
    <row r="984">
      <c r="D984" s="19"/>
      <c r="E984" s="18" t="s">
        <v>164</v>
      </c>
      <c r="F984" s="17"/>
      <c r="G984" s="7">
        <v>372</v>
      </c>
      <c r="H984" s="12">
        <v>138</v>
      </c>
      <c r="I984" s="1">
        <v>215</v>
      </c>
      <c r="J984" s="1">
        <v>0</v>
      </c>
      <c r="K984" s="1">
        <v>17</v>
      </c>
      <c r="L984" s="1">
        <v>3</v>
      </c>
      <c r="M984" s="1">
        <v>3</v>
      </c>
      <c r="N984" s="1">
        <v>8</v>
      </c>
      <c r="O984" s="21">
        <v>226</v>
      </c>
    </row>
    <row r="985">
      <c r="D985" s="19"/>
      <c r="E985" s="18" t="s">
        <v>165</v>
      </c>
      <c r="F985" s="17"/>
      <c r="G985" s="7">
        <v>520</v>
      </c>
      <c r="H985" s="12">
        <v>185</v>
      </c>
      <c r="I985" s="1">
        <v>307</v>
      </c>
      <c r="J985" s="1">
        <v>1</v>
      </c>
      <c r="K985" s="1">
        <v>17</v>
      </c>
      <c r="L985" s="1">
        <v>3</v>
      </c>
      <c r="M985" s="1">
        <v>3</v>
      </c>
      <c r="N985" s="1">
        <v>16</v>
      </c>
      <c r="O985" s="21">
        <v>319</v>
      </c>
    </row>
    <row r="986">
      <c r="D986" s="19"/>
      <c r="E986" s="18" t="s">
        <v>166</v>
      </c>
      <c r="F986" s="17"/>
      <c r="G986" s="7">
        <v>445</v>
      </c>
      <c r="H986" s="12">
        <v>165</v>
      </c>
      <c r="I986" s="1">
        <v>261</v>
      </c>
      <c r="J986" s="1">
        <v>1</v>
      </c>
      <c r="K986" s="1">
        <v>12</v>
      </c>
      <c r="L986" s="1">
        <v>2</v>
      </c>
      <c r="M986" s="1">
        <v>1</v>
      </c>
      <c r="N986" s="1">
        <v>11</v>
      </c>
      <c r="O986" s="21">
        <v>269</v>
      </c>
    </row>
    <row r="987">
      <c r="D987" s="19"/>
      <c r="E987" s="18" t="s">
        <v>167</v>
      </c>
      <c r="F987" s="17"/>
      <c r="G987" s="7">
        <v>294</v>
      </c>
      <c r="H987" s="12">
        <v>100</v>
      </c>
      <c r="I987" s="1">
        <v>184</v>
      </c>
      <c r="J987" s="1">
        <v>0</v>
      </c>
      <c r="K987" s="1">
        <v>9</v>
      </c>
      <c r="L987" s="1">
        <v>2</v>
      </c>
      <c r="M987" s="1">
        <v>2</v>
      </c>
      <c r="N987" s="1">
        <v>5</v>
      </c>
      <c r="O987" s="21">
        <v>189</v>
      </c>
    </row>
    <row r="988">
      <c r="D988" s="19"/>
      <c r="E988" s="18" t="s">
        <v>41</v>
      </c>
      <c r="F988" s="17"/>
      <c r="G988" s="7">
        <v>62</v>
      </c>
      <c r="H988" s="12">
        <v>25</v>
      </c>
      <c r="I988" s="1">
        <v>37</v>
      </c>
      <c r="J988" s="1">
        <v>0</v>
      </c>
      <c r="K988" s="1">
        <v>0</v>
      </c>
      <c r="L988" s="1">
        <v>0</v>
      </c>
      <c r="M988" s="1">
        <v>1</v>
      </c>
      <c r="N988" s="1">
        <v>0</v>
      </c>
      <c r="O988" s="21">
        <v>37</v>
      </c>
    </row>
    <row r="989">
      <c r="D989" s="57"/>
      <c r="E989" s="54" t="s">
        <v>26</v>
      </c>
      <c r="F989" s="62"/>
      <c r="G989" s="59">
        <v>17</v>
      </c>
      <c r="H989" s="73">
        <v>7</v>
      </c>
      <c r="I989" s="38">
        <v>10</v>
      </c>
      <c r="J989" s="38">
        <v>0</v>
      </c>
      <c r="K989" s="38">
        <v>0</v>
      </c>
      <c r="L989" s="38">
        <v>0</v>
      </c>
      <c r="M989" s="38">
        <v>0</v>
      </c>
      <c r="N989" s="38">
        <v>0</v>
      </c>
      <c r="O989" s="74">
        <v>10</v>
      </c>
    </row>
    <row r="991">
      <c r="B991" s="63" t="str">
        <f ca="1" xml:space="preserve"> HYPERLINK("#'目次'!B13", "[7]")</f>
        <v>[7]</v>
      </c>
      <c r="C991" s="49" t="s">
        <v>258</v>
      </c>
    </row>
    <row r="992">
      <c r="C992" s="89" t="s">
        <v>259</v>
      </c>
    </row>
    <row r="994">
      <c r="C994" s="49" t="s">
        <v>14</v>
      </c>
    </row>
    <row r="995">
      <c r="D995" s="64"/>
      <c r="E995" s="47"/>
      <c r="F995" s="47"/>
      <c r="G995" s="61" t="s">
        <v>15</v>
      </c>
      <c r="H995" s="66" t="s">
        <v>260</v>
      </c>
      <c r="I995" s="28" t="s">
        <v>261</v>
      </c>
      <c r="J995" s="28" t="s">
        <v>262</v>
      </c>
      <c r="K995" s="28" t="s">
        <v>263</v>
      </c>
      <c r="L995" s="28" t="s">
        <v>264</v>
      </c>
      <c r="M995" s="28" t="s">
        <v>265</v>
      </c>
      <c r="N995" s="28" t="s">
        <v>26</v>
      </c>
      <c r="O995" s="28" t="s">
        <v>266</v>
      </c>
      <c r="P995" s="58" t="s">
        <v>267</v>
      </c>
    </row>
    <row r="996">
      <c r="D996" s="55"/>
      <c r="E996" s="48"/>
      <c r="F996" s="48"/>
      <c r="G996" s="68"/>
      <c r="H996" s="70"/>
      <c r="I996" s="29"/>
      <c r="J996" s="29"/>
      <c r="K996" s="29"/>
      <c r="L996" s="29"/>
      <c r="M996" s="29"/>
      <c r="N996" s="29"/>
      <c r="O996" s="29"/>
      <c r="P996" s="65"/>
    </row>
    <row r="997">
      <c r="D997" s="56"/>
      <c r="E997" s="60" t="s">
        <v>15</v>
      </c>
      <c r="F997" s="67"/>
      <c r="G997" s="69">
        <v>670</v>
      </c>
      <c r="H997" s="35">
        <v>641</v>
      </c>
      <c r="I997" s="35">
        <v>17</v>
      </c>
      <c r="J997" s="35">
        <v>7</v>
      </c>
      <c r="K997" s="35">
        <v>1</v>
      </c>
      <c r="L997" s="35">
        <v>0</v>
      </c>
      <c r="M997" s="35">
        <v>0</v>
      </c>
      <c r="N997" s="35">
        <v>4</v>
      </c>
      <c r="O997" s="36">
        <v>1.0510510510510001</v>
      </c>
      <c r="P997" s="76">
        <v>1</v>
      </c>
    </row>
    <row r="998">
      <c r="D998" s="15" t="s">
        <v>20</v>
      </c>
      <c r="E998" s="14" t="s">
        <v>21</v>
      </c>
      <c r="F998" s="16"/>
      <c r="G998" s="26">
        <v>131</v>
      </c>
      <c r="H998" s="37">
        <v>124</v>
      </c>
      <c r="I998" s="6">
        <v>1</v>
      </c>
      <c r="J998" s="6">
        <v>4</v>
      </c>
      <c r="K998" s="6">
        <v>0</v>
      </c>
      <c r="L998" s="6">
        <v>0</v>
      </c>
      <c r="M998" s="6">
        <v>0</v>
      </c>
      <c r="N998" s="6">
        <v>2</v>
      </c>
      <c r="O998" s="8">
        <v>1.0697674418600001</v>
      </c>
      <c r="P998" s="42">
        <v>1</v>
      </c>
    </row>
    <row r="999">
      <c r="D999" s="19"/>
      <c r="E999" s="18" t="s">
        <v>22</v>
      </c>
      <c r="F999" s="17"/>
      <c r="G999" s="7">
        <v>357</v>
      </c>
      <c r="H999" s="12">
        <v>340</v>
      </c>
      <c r="I999" s="1">
        <v>12</v>
      </c>
      <c r="J999" s="1">
        <v>3</v>
      </c>
      <c r="K999" s="1">
        <v>0</v>
      </c>
      <c r="L999" s="1">
        <v>0</v>
      </c>
      <c r="M999" s="1">
        <v>0</v>
      </c>
      <c r="N999" s="1">
        <v>2</v>
      </c>
      <c r="O999" s="2">
        <v>1.050704225352</v>
      </c>
      <c r="P999" s="22">
        <v>1</v>
      </c>
    </row>
    <row r="1000">
      <c r="D1000" s="19"/>
      <c r="E1000" s="18" t="s">
        <v>23</v>
      </c>
      <c r="F1000" s="17"/>
      <c r="G1000" s="7">
        <v>141</v>
      </c>
      <c r="H1000" s="12">
        <v>138</v>
      </c>
      <c r="I1000" s="1">
        <v>2</v>
      </c>
      <c r="J1000" s="1">
        <v>0</v>
      </c>
      <c r="K1000" s="1">
        <v>1</v>
      </c>
      <c r="L1000" s="1">
        <v>0</v>
      </c>
      <c r="M1000" s="1">
        <v>0</v>
      </c>
      <c r="N1000" s="1">
        <v>0</v>
      </c>
      <c r="O1000" s="2">
        <v>1.0354609929080001</v>
      </c>
      <c r="P1000" s="22">
        <v>1</v>
      </c>
    </row>
    <row r="1001">
      <c r="D1001" s="19"/>
      <c r="E1001" s="18" t="s">
        <v>24</v>
      </c>
      <c r="F1001" s="17"/>
      <c r="G1001" s="11">
        <v>37</v>
      </c>
      <c r="H1001" s="23">
        <v>36</v>
      </c>
      <c r="I1001" s="3">
        <v>1</v>
      </c>
      <c r="J1001" s="3">
        <v>0</v>
      </c>
      <c r="K1001" s="3">
        <v>0</v>
      </c>
      <c r="L1001" s="3">
        <v>0</v>
      </c>
      <c r="M1001" s="3">
        <v>0</v>
      </c>
      <c r="N1001" s="3">
        <v>0</v>
      </c>
      <c r="O1001" s="5">
        <v>1.0270270270270001</v>
      </c>
      <c r="P1001" s="30">
        <v>1</v>
      </c>
    </row>
    <row r="1002">
      <c r="D1002" s="19"/>
      <c r="E1002" s="18" t="s">
        <v>25</v>
      </c>
      <c r="F1002" s="17"/>
      <c r="G1002" s="11">
        <v>4</v>
      </c>
      <c r="H1002" s="23">
        <v>3</v>
      </c>
      <c r="I1002" s="3">
        <v>1</v>
      </c>
      <c r="J1002" s="3">
        <v>0</v>
      </c>
      <c r="K1002" s="3">
        <v>0</v>
      </c>
      <c r="L1002" s="3">
        <v>0</v>
      </c>
      <c r="M1002" s="3">
        <v>0</v>
      </c>
      <c r="N1002" s="3">
        <v>0</v>
      </c>
      <c r="O1002" s="5">
        <v>1.25</v>
      </c>
      <c r="P1002" s="30">
        <v>1</v>
      </c>
    </row>
    <row r="1003">
      <c r="D1003" s="19"/>
      <c r="E1003" s="18" t="s">
        <v>26</v>
      </c>
      <c r="F1003" s="17"/>
      <c r="G1003" s="11">
        <v>0</v>
      </c>
      <c r="H1003" s="23">
        <v>0</v>
      </c>
      <c r="I1003" s="3">
        <v>0</v>
      </c>
      <c r="J1003" s="3">
        <v>0</v>
      </c>
      <c r="K1003" s="3">
        <v>0</v>
      </c>
      <c r="L1003" s="3">
        <v>0</v>
      </c>
      <c r="M1003" s="3">
        <v>0</v>
      </c>
      <c r="N1003" s="3">
        <v>0</v>
      </c>
      <c r="O1003" s="4" t="s">
        <v>168</v>
      </c>
      <c r="P1003" s="31" t="s">
        <v>168</v>
      </c>
    </row>
    <row r="1004">
      <c r="D1004" s="19"/>
      <c r="E1004" s="18" t="s">
        <v>27</v>
      </c>
      <c r="F1004" s="17"/>
      <c r="G1004" s="7">
        <v>488</v>
      </c>
      <c r="H1004" s="12">
        <v>464</v>
      </c>
      <c r="I1004" s="1">
        <v>13</v>
      </c>
      <c r="J1004" s="1">
        <v>7</v>
      </c>
      <c r="K1004" s="1">
        <v>0</v>
      </c>
      <c r="L1004" s="1">
        <v>0</v>
      </c>
      <c r="M1004" s="1">
        <v>0</v>
      </c>
      <c r="N1004" s="1">
        <v>4</v>
      </c>
      <c r="O1004" s="2">
        <v>1.055785123967</v>
      </c>
      <c r="P1004" s="22">
        <v>1</v>
      </c>
    </row>
    <row r="1005">
      <c r="D1005" s="19"/>
      <c r="E1005" s="18" t="s">
        <v>28</v>
      </c>
      <c r="F1005" s="17"/>
      <c r="G1005" s="11">
        <v>41</v>
      </c>
      <c r="H1005" s="23">
        <v>39</v>
      </c>
      <c r="I1005" s="3">
        <v>2</v>
      </c>
      <c r="J1005" s="3">
        <v>0</v>
      </c>
      <c r="K1005" s="3">
        <v>0</v>
      </c>
      <c r="L1005" s="3">
        <v>0</v>
      </c>
      <c r="M1005" s="3">
        <v>0</v>
      </c>
      <c r="N1005" s="3">
        <v>0</v>
      </c>
      <c r="O1005" s="5">
        <v>1.048780487805</v>
      </c>
      <c r="P1005" s="30">
        <v>1</v>
      </c>
    </row>
    <row r="1006">
      <c r="D1006" s="15" t="s">
        <v>29</v>
      </c>
      <c r="E1006" s="14" t="s">
        <v>30</v>
      </c>
      <c r="F1006" s="16"/>
      <c r="G1006" s="26">
        <v>516</v>
      </c>
      <c r="H1006" s="37">
        <v>490</v>
      </c>
      <c r="I1006" s="6">
        <v>15</v>
      </c>
      <c r="J1006" s="6">
        <v>7</v>
      </c>
      <c r="K1006" s="6">
        <v>1</v>
      </c>
      <c r="L1006" s="6">
        <v>0</v>
      </c>
      <c r="M1006" s="6">
        <v>0</v>
      </c>
      <c r="N1006" s="6">
        <v>3</v>
      </c>
      <c r="O1006" s="8">
        <v>1.062378167641</v>
      </c>
      <c r="P1006" s="42">
        <v>1</v>
      </c>
    </row>
    <row r="1007">
      <c r="D1007" s="19"/>
      <c r="E1007" s="18" t="s">
        <v>31</v>
      </c>
      <c r="F1007" s="17"/>
      <c r="G1007" s="7">
        <v>500</v>
      </c>
      <c r="H1007" s="12">
        <v>478</v>
      </c>
      <c r="I1007" s="1">
        <v>13</v>
      </c>
      <c r="J1007" s="1">
        <v>6</v>
      </c>
      <c r="K1007" s="1">
        <v>1</v>
      </c>
      <c r="L1007" s="1">
        <v>0</v>
      </c>
      <c r="M1007" s="1">
        <v>0</v>
      </c>
      <c r="N1007" s="1">
        <v>2</v>
      </c>
      <c r="O1007" s="2">
        <v>1.0562248995979999</v>
      </c>
      <c r="P1007" s="22">
        <v>1</v>
      </c>
    </row>
    <row r="1008">
      <c r="D1008" s="19"/>
      <c r="E1008" s="18" t="s">
        <v>32</v>
      </c>
      <c r="F1008" s="17"/>
      <c r="G1008" s="7">
        <v>503</v>
      </c>
      <c r="H1008" s="12">
        <v>481</v>
      </c>
      <c r="I1008" s="1">
        <v>13</v>
      </c>
      <c r="J1008" s="1">
        <v>4</v>
      </c>
      <c r="K1008" s="1">
        <v>1</v>
      </c>
      <c r="L1008" s="1">
        <v>0</v>
      </c>
      <c r="M1008" s="1">
        <v>0</v>
      </c>
      <c r="N1008" s="1">
        <v>4</v>
      </c>
      <c r="O1008" s="2">
        <v>1.0480961923850001</v>
      </c>
      <c r="P1008" s="22">
        <v>1</v>
      </c>
    </row>
    <row r="1009">
      <c r="D1009" s="19"/>
      <c r="E1009" s="18" t="s">
        <v>33</v>
      </c>
      <c r="F1009" s="17"/>
      <c r="G1009" s="7">
        <v>125</v>
      </c>
      <c r="H1009" s="12">
        <v>117</v>
      </c>
      <c r="I1009" s="1">
        <v>5</v>
      </c>
      <c r="J1009" s="1">
        <v>2</v>
      </c>
      <c r="K1009" s="1">
        <v>1</v>
      </c>
      <c r="L1009" s="1">
        <v>0</v>
      </c>
      <c r="M1009" s="1">
        <v>0</v>
      </c>
      <c r="N1009" s="1">
        <v>0</v>
      </c>
      <c r="O1009" s="2">
        <v>1.0960000000000001</v>
      </c>
      <c r="P1009" s="22">
        <v>1</v>
      </c>
    </row>
    <row r="1010">
      <c r="D1010" s="19"/>
      <c r="E1010" s="18" t="s">
        <v>34</v>
      </c>
      <c r="F1010" s="17"/>
      <c r="G1010" s="7">
        <v>310</v>
      </c>
      <c r="H1010" s="12">
        <v>294</v>
      </c>
      <c r="I1010" s="1">
        <v>10</v>
      </c>
      <c r="J1010" s="1">
        <v>3</v>
      </c>
      <c r="K1010" s="1">
        <v>1</v>
      </c>
      <c r="L1010" s="1">
        <v>0</v>
      </c>
      <c r="M1010" s="1">
        <v>0</v>
      </c>
      <c r="N1010" s="1">
        <v>2</v>
      </c>
      <c r="O1010" s="2">
        <v>1.061688311688</v>
      </c>
      <c r="P1010" s="22">
        <v>1</v>
      </c>
    </row>
    <row r="1011">
      <c r="D1011" s="19"/>
      <c r="E1011" s="18" t="s">
        <v>35</v>
      </c>
      <c r="F1011" s="17"/>
      <c r="G1011" s="7">
        <v>89</v>
      </c>
      <c r="H1011" s="12">
        <v>83</v>
      </c>
      <c r="I1011" s="1">
        <v>2</v>
      </c>
      <c r="J1011" s="1">
        <v>2</v>
      </c>
      <c r="K1011" s="1">
        <v>0</v>
      </c>
      <c r="L1011" s="1">
        <v>0</v>
      </c>
      <c r="M1011" s="1">
        <v>0</v>
      </c>
      <c r="N1011" s="1">
        <v>2</v>
      </c>
      <c r="O1011" s="2">
        <v>1.068965517241</v>
      </c>
      <c r="P1011" s="22">
        <v>1</v>
      </c>
    </row>
    <row r="1012">
      <c r="D1012" s="19"/>
      <c r="E1012" s="18" t="s">
        <v>36</v>
      </c>
      <c r="F1012" s="17"/>
      <c r="G1012" s="7">
        <v>542</v>
      </c>
      <c r="H1012" s="12">
        <v>518</v>
      </c>
      <c r="I1012" s="1">
        <v>13</v>
      </c>
      <c r="J1012" s="1">
        <v>7</v>
      </c>
      <c r="K1012" s="1">
        <v>1</v>
      </c>
      <c r="L1012" s="1">
        <v>0</v>
      </c>
      <c r="M1012" s="1">
        <v>0</v>
      </c>
      <c r="N1012" s="1">
        <v>3</v>
      </c>
      <c r="O1012" s="2">
        <v>1.0556586270870001</v>
      </c>
      <c r="P1012" s="22">
        <v>1</v>
      </c>
    </row>
    <row r="1013">
      <c r="D1013" s="19"/>
      <c r="E1013" s="18" t="s">
        <v>37</v>
      </c>
      <c r="F1013" s="17"/>
      <c r="G1013" s="7">
        <v>210</v>
      </c>
      <c r="H1013" s="12">
        <v>201</v>
      </c>
      <c r="I1013" s="1">
        <v>5</v>
      </c>
      <c r="J1013" s="1">
        <v>1</v>
      </c>
      <c r="K1013" s="1">
        <v>1</v>
      </c>
      <c r="L1013" s="1">
        <v>0</v>
      </c>
      <c r="M1013" s="1">
        <v>0</v>
      </c>
      <c r="N1013" s="1">
        <v>2</v>
      </c>
      <c r="O1013" s="2">
        <v>1.048076923077</v>
      </c>
      <c r="P1013" s="22">
        <v>1</v>
      </c>
    </row>
    <row r="1014">
      <c r="D1014" s="19"/>
      <c r="E1014" s="18" t="s">
        <v>38</v>
      </c>
      <c r="F1014" s="17"/>
      <c r="G1014" s="7">
        <v>344</v>
      </c>
      <c r="H1014" s="12">
        <v>330</v>
      </c>
      <c r="I1014" s="1">
        <v>9</v>
      </c>
      <c r="J1014" s="1">
        <v>3</v>
      </c>
      <c r="K1014" s="1">
        <v>0</v>
      </c>
      <c r="L1014" s="1">
        <v>0</v>
      </c>
      <c r="M1014" s="1">
        <v>0</v>
      </c>
      <c r="N1014" s="1">
        <v>2</v>
      </c>
      <c r="O1014" s="2">
        <v>1.0438596491230001</v>
      </c>
      <c r="P1014" s="22">
        <v>1</v>
      </c>
    </row>
    <row r="1015">
      <c r="D1015" s="19"/>
      <c r="E1015" s="18" t="s">
        <v>39</v>
      </c>
      <c r="F1015" s="17"/>
      <c r="G1015" s="7">
        <v>313</v>
      </c>
      <c r="H1015" s="12">
        <v>295</v>
      </c>
      <c r="I1015" s="1">
        <v>12</v>
      </c>
      <c r="J1015" s="1">
        <v>4</v>
      </c>
      <c r="K1015" s="1">
        <v>0</v>
      </c>
      <c r="L1015" s="1">
        <v>0</v>
      </c>
      <c r="M1015" s="1">
        <v>0</v>
      </c>
      <c r="N1015" s="1">
        <v>2</v>
      </c>
      <c r="O1015" s="2">
        <v>1.064308681672</v>
      </c>
      <c r="P1015" s="22">
        <v>1</v>
      </c>
    </row>
    <row r="1016">
      <c r="D1016" s="19"/>
      <c r="E1016" s="18" t="s">
        <v>40</v>
      </c>
      <c r="F1016" s="17"/>
      <c r="G1016" s="7">
        <v>338</v>
      </c>
      <c r="H1016" s="12">
        <v>328</v>
      </c>
      <c r="I1016" s="1">
        <v>8</v>
      </c>
      <c r="J1016" s="1">
        <v>0</v>
      </c>
      <c r="K1016" s="1">
        <v>0</v>
      </c>
      <c r="L1016" s="1">
        <v>0</v>
      </c>
      <c r="M1016" s="1">
        <v>0</v>
      </c>
      <c r="N1016" s="1">
        <v>2</v>
      </c>
      <c r="O1016" s="2">
        <v>1.02380952381</v>
      </c>
      <c r="P1016" s="22">
        <v>1</v>
      </c>
    </row>
    <row r="1017">
      <c r="D1017" s="19"/>
      <c r="E1017" s="18" t="s">
        <v>41</v>
      </c>
      <c r="F1017" s="17"/>
      <c r="G1017" s="11">
        <v>44</v>
      </c>
      <c r="H1017" s="23">
        <v>42</v>
      </c>
      <c r="I1017" s="3">
        <v>2</v>
      </c>
      <c r="J1017" s="3">
        <v>0</v>
      </c>
      <c r="K1017" s="3">
        <v>0</v>
      </c>
      <c r="L1017" s="3">
        <v>0</v>
      </c>
      <c r="M1017" s="3">
        <v>0</v>
      </c>
      <c r="N1017" s="3">
        <v>0</v>
      </c>
      <c r="O1017" s="5">
        <v>1.0454545454549999</v>
      </c>
      <c r="P1017" s="30">
        <v>1</v>
      </c>
    </row>
    <row r="1018">
      <c r="D1018" s="19"/>
      <c r="E1018" s="18" t="s">
        <v>42</v>
      </c>
      <c r="F1018" s="17"/>
      <c r="G1018" s="11">
        <v>8</v>
      </c>
      <c r="H1018" s="23">
        <v>8</v>
      </c>
      <c r="I1018" s="3">
        <v>0</v>
      </c>
      <c r="J1018" s="3">
        <v>0</v>
      </c>
      <c r="K1018" s="3">
        <v>0</v>
      </c>
      <c r="L1018" s="3">
        <v>0</v>
      </c>
      <c r="M1018" s="3">
        <v>0</v>
      </c>
      <c r="N1018" s="3">
        <v>0</v>
      </c>
      <c r="O1018" s="5">
        <v>1</v>
      </c>
      <c r="P1018" s="30">
        <v>1</v>
      </c>
    </row>
    <row r="1019">
      <c r="D1019" s="19"/>
      <c r="E1019" s="18" t="s">
        <v>26</v>
      </c>
      <c r="F1019" s="17"/>
      <c r="G1019" s="11">
        <v>2</v>
      </c>
      <c r="H1019" s="23">
        <v>2</v>
      </c>
      <c r="I1019" s="3">
        <v>0</v>
      </c>
      <c r="J1019" s="3">
        <v>0</v>
      </c>
      <c r="K1019" s="3">
        <v>0</v>
      </c>
      <c r="L1019" s="3">
        <v>0</v>
      </c>
      <c r="M1019" s="3">
        <v>0</v>
      </c>
      <c r="N1019" s="3">
        <v>0</v>
      </c>
      <c r="O1019" s="5">
        <v>1</v>
      </c>
      <c r="P1019" s="30">
        <v>1</v>
      </c>
    </row>
    <row r="1020">
      <c r="D1020" s="19"/>
      <c r="E1020" s="18" t="s">
        <v>43</v>
      </c>
      <c r="F1020" s="17"/>
      <c r="G1020" s="7">
        <v>660</v>
      </c>
      <c r="H1020" s="12">
        <v>631</v>
      </c>
      <c r="I1020" s="1">
        <v>17</v>
      </c>
      <c r="J1020" s="1">
        <v>7</v>
      </c>
      <c r="K1020" s="1">
        <v>1</v>
      </c>
      <c r="L1020" s="1">
        <v>0</v>
      </c>
      <c r="M1020" s="1">
        <v>0</v>
      </c>
      <c r="N1020" s="1">
        <v>4</v>
      </c>
      <c r="O1020" s="2">
        <v>1.0518292682929999</v>
      </c>
      <c r="P1020" s="22">
        <v>1</v>
      </c>
    </row>
    <row r="1021">
      <c r="D1021" s="15" t="s">
        <v>44</v>
      </c>
      <c r="E1021" s="14" t="s">
        <v>45</v>
      </c>
      <c r="F1021" s="16"/>
      <c r="G1021" s="33">
        <v>1</v>
      </c>
      <c r="H1021" s="43">
        <v>1</v>
      </c>
      <c r="I1021" s="9">
        <v>0</v>
      </c>
      <c r="J1021" s="9">
        <v>0</v>
      </c>
      <c r="K1021" s="9">
        <v>0</v>
      </c>
      <c r="L1021" s="9">
        <v>0</v>
      </c>
      <c r="M1021" s="9">
        <v>0</v>
      </c>
      <c r="N1021" s="9">
        <v>0</v>
      </c>
      <c r="O1021" s="13">
        <v>1</v>
      </c>
      <c r="P1021" s="50">
        <v>1</v>
      </c>
    </row>
    <row r="1022">
      <c r="D1022" s="19"/>
      <c r="E1022" s="18" t="s">
        <v>46</v>
      </c>
      <c r="F1022" s="17"/>
      <c r="G1022" s="11">
        <v>8</v>
      </c>
      <c r="H1022" s="23">
        <v>8</v>
      </c>
      <c r="I1022" s="3">
        <v>0</v>
      </c>
      <c r="J1022" s="3">
        <v>0</v>
      </c>
      <c r="K1022" s="3">
        <v>0</v>
      </c>
      <c r="L1022" s="3">
        <v>0</v>
      </c>
      <c r="M1022" s="3">
        <v>0</v>
      </c>
      <c r="N1022" s="3">
        <v>0</v>
      </c>
      <c r="O1022" s="5">
        <v>1</v>
      </c>
      <c r="P1022" s="30">
        <v>1</v>
      </c>
    </row>
    <row r="1023">
      <c r="D1023" s="19"/>
      <c r="E1023" s="18" t="s">
        <v>47</v>
      </c>
      <c r="F1023" s="17"/>
      <c r="G1023" s="11">
        <v>5</v>
      </c>
      <c r="H1023" s="23">
        <v>4</v>
      </c>
      <c r="I1023" s="3">
        <v>1</v>
      </c>
      <c r="J1023" s="3">
        <v>0</v>
      </c>
      <c r="K1023" s="3">
        <v>0</v>
      </c>
      <c r="L1023" s="3">
        <v>0</v>
      </c>
      <c r="M1023" s="3">
        <v>0</v>
      </c>
      <c r="N1023" s="3">
        <v>0</v>
      </c>
      <c r="O1023" s="5">
        <v>1.2</v>
      </c>
      <c r="P1023" s="30">
        <v>1</v>
      </c>
    </row>
    <row r="1024">
      <c r="D1024" s="19"/>
      <c r="E1024" s="18" t="s">
        <v>48</v>
      </c>
      <c r="F1024" s="17"/>
      <c r="G1024" s="11">
        <v>47</v>
      </c>
      <c r="H1024" s="23">
        <v>45</v>
      </c>
      <c r="I1024" s="3">
        <v>1</v>
      </c>
      <c r="J1024" s="3">
        <v>0</v>
      </c>
      <c r="K1024" s="3">
        <v>1</v>
      </c>
      <c r="L1024" s="3">
        <v>0</v>
      </c>
      <c r="M1024" s="3">
        <v>0</v>
      </c>
      <c r="N1024" s="3">
        <v>0</v>
      </c>
      <c r="O1024" s="5">
        <v>1.085106382979</v>
      </c>
      <c r="P1024" s="30">
        <v>1</v>
      </c>
    </row>
    <row r="1025">
      <c r="D1025" s="19"/>
      <c r="E1025" s="18" t="s">
        <v>49</v>
      </c>
      <c r="F1025" s="17"/>
      <c r="G1025" s="11">
        <v>47</v>
      </c>
      <c r="H1025" s="23">
        <v>45</v>
      </c>
      <c r="I1025" s="3">
        <v>1</v>
      </c>
      <c r="J1025" s="3">
        <v>0</v>
      </c>
      <c r="K1025" s="3">
        <v>0</v>
      </c>
      <c r="L1025" s="3">
        <v>0</v>
      </c>
      <c r="M1025" s="3">
        <v>0</v>
      </c>
      <c r="N1025" s="3">
        <v>1</v>
      </c>
      <c r="O1025" s="5">
        <v>1.0217391304350001</v>
      </c>
      <c r="P1025" s="30">
        <v>1</v>
      </c>
    </row>
    <row r="1026">
      <c r="D1026" s="19"/>
      <c r="E1026" s="18" t="s">
        <v>50</v>
      </c>
      <c r="F1026" s="17"/>
      <c r="G1026" s="7">
        <v>67</v>
      </c>
      <c r="H1026" s="12">
        <v>66</v>
      </c>
      <c r="I1026" s="1">
        <v>1</v>
      </c>
      <c r="J1026" s="1">
        <v>0</v>
      </c>
      <c r="K1026" s="1">
        <v>0</v>
      </c>
      <c r="L1026" s="1">
        <v>0</v>
      </c>
      <c r="M1026" s="1">
        <v>0</v>
      </c>
      <c r="N1026" s="1">
        <v>0</v>
      </c>
      <c r="O1026" s="2">
        <v>1.014925373134</v>
      </c>
      <c r="P1026" s="22">
        <v>1</v>
      </c>
    </row>
    <row r="1027">
      <c r="D1027" s="19"/>
      <c r="E1027" s="18" t="s">
        <v>51</v>
      </c>
      <c r="F1027" s="17"/>
      <c r="G1027" s="7">
        <v>85</v>
      </c>
      <c r="H1027" s="12">
        <v>82</v>
      </c>
      <c r="I1027" s="1">
        <v>2</v>
      </c>
      <c r="J1027" s="1">
        <v>0</v>
      </c>
      <c r="K1027" s="1">
        <v>0</v>
      </c>
      <c r="L1027" s="1">
        <v>0</v>
      </c>
      <c r="M1027" s="1">
        <v>0</v>
      </c>
      <c r="N1027" s="1">
        <v>1</v>
      </c>
      <c r="O1027" s="2">
        <v>1.02380952381</v>
      </c>
      <c r="P1027" s="22">
        <v>1</v>
      </c>
    </row>
    <row r="1028">
      <c r="D1028" s="19"/>
      <c r="E1028" s="18" t="s">
        <v>52</v>
      </c>
      <c r="F1028" s="17"/>
      <c r="G1028" s="7">
        <v>96</v>
      </c>
      <c r="H1028" s="12">
        <v>95</v>
      </c>
      <c r="I1028" s="1">
        <v>1</v>
      </c>
      <c r="J1028" s="1">
        <v>0</v>
      </c>
      <c r="K1028" s="1">
        <v>0</v>
      </c>
      <c r="L1028" s="1">
        <v>0</v>
      </c>
      <c r="M1028" s="1">
        <v>0</v>
      </c>
      <c r="N1028" s="1">
        <v>0</v>
      </c>
      <c r="O1028" s="2">
        <v>1.010416666667</v>
      </c>
      <c r="P1028" s="22">
        <v>1</v>
      </c>
    </row>
    <row r="1029">
      <c r="D1029" s="19"/>
      <c r="E1029" s="18" t="s">
        <v>53</v>
      </c>
      <c r="F1029" s="17"/>
      <c r="G1029" s="7">
        <v>77</v>
      </c>
      <c r="H1029" s="12">
        <v>76</v>
      </c>
      <c r="I1029" s="1">
        <v>1</v>
      </c>
      <c r="J1029" s="1">
        <v>0</v>
      </c>
      <c r="K1029" s="1">
        <v>0</v>
      </c>
      <c r="L1029" s="1">
        <v>0</v>
      </c>
      <c r="M1029" s="1">
        <v>0</v>
      </c>
      <c r="N1029" s="1">
        <v>0</v>
      </c>
      <c r="O1029" s="2">
        <v>1.012987012987</v>
      </c>
      <c r="P1029" s="22">
        <v>1</v>
      </c>
    </row>
    <row r="1030">
      <c r="D1030" s="19"/>
      <c r="E1030" s="18" t="s">
        <v>54</v>
      </c>
      <c r="F1030" s="17"/>
      <c r="G1030" s="7">
        <v>228</v>
      </c>
      <c r="H1030" s="12">
        <v>210</v>
      </c>
      <c r="I1030" s="1">
        <v>9</v>
      </c>
      <c r="J1030" s="1">
        <v>7</v>
      </c>
      <c r="K1030" s="1">
        <v>0</v>
      </c>
      <c r="L1030" s="1">
        <v>0</v>
      </c>
      <c r="M1030" s="1">
        <v>0</v>
      </c>
      <c r="N1030" s="1">
        <v>2</v>
      </c>
      <c r="O1030" s="2">
        <v>1.1017699115040001</v>
      </c>
      <c r="P1030" s="22">
        <v>1</v>
      </c>
    </row>
    <row r="1031">
      <c r="D1031" s="19"/>
      <c r="E1031" s="18" t="s">
        <v>55</v>
      </c>
      <c r="F1031" s="17"/>
      <c r="G1031" s="11">
        <v>0</v>
      </c>
      <c r="H1031" s="23">
        <v>0</v>
      </c>
      <c r="I1031" s="3">
        <v>0</v>
      </c>
      <c r="J1031" s="3">
        <v>0</v>
      </c>
      <c r="K1031" s="3">
        <v>0</v>
      </c>
      <c r="L1031" s="3">
        <v>0</v>
      </c>
      <c r="M1031" s="3">
        <v>0</v>
      </c>
      <c r="N1031" s="3">
        <v>0</v>
      </c>
      <c r="O1031" s="4" t="s">
        <v>168</v>
      </c>
      <c r="P1031" s="31" t="s">
        <v>168</v>
      </c>
    </row>
    <row r="1032">
      <c r="D1032" s="19"/>
      <c r="E1032" s="18" t="s">
        <v>26</v>
      </c>
      <c r="F1032" s="17"/>
      <c r="G1032" s="11">
        <v>9</v>
      </c>
      <c r="H1032" s="23">
        <v>9</v>
      </c>
      <c r="I1032" s="3">
        <v>0</v>
      </c>
      <c r="J1032" s="3">
        <v>0</v>
      </c>
      <c r="K1032" s="3">
        <v>0</v>
      </c>
      <c r="L1032" s="3">
        <v>0</v>
      </c>
      <c r="M1032" s="3">
        <v>0</v>
      </c>
      <c r="N1032" s="3">
        <v>0</v>
      </c>
      <c r="O1032" s="5">
        <v>1</v>
      </c>
      <c r="P1032" s="30">
        <v>1</v>
      </c>
    </row>
    <row r="1033">
      <c r="D1033" s="15" t="s">
        <v>56</v>
      </c>
      <c r="E1033" s="14" t="s">
        <v>57</v>
      </c>
      <c r="F1033" s="16"/>
      <c r="G1033" s="33">
        <v>4</v>
      </c>
      <c r="H1033" s="43">
        <v>3</v>
      </c>
      <c r="I1033" s="9">
        <v>1</v>
      </c>
      <c r="J1033" s="9">
        <v>0</v>
      </c>
      <c r="K1033" s="9">
        <v>0</v>
      </c>
      <c r="L1033" s="9">
        <v>0</v>
      </c>
      <c r="M1033" s="9">
        <v>0</v>
      </c>
      <c r="N1033" s="9">
        <v>0</v>
      </c>
      <c r="O1033" s="13">
        <v>1.25</v>
      </c>
      <c r="P1033" s="50">
        <v>1</v>
      </c>
    </row>
    <row r="1034">
      <c r="D1034" s="19"/>
      <c r="E1034" s="18" t="s">
        <v>58</v>
      </c>
      <c r="F1034" s="17"/>
      <c r="G1034" s="11">
        <v>40</v>
      </c>
      <c r="H1034" s="23">
        <v>38</v>
      </c>
      <c r="I1034" s="3">
        <v>1</v>
      </c>
      <c r="J1034" s="3">
        <v>1</v>
      </c>
      <c r="K1034" s="3">
        <v>0</v>
      </c>
      <c r="L1034" s="3">
        <v>0</v>
      </c>
      <c r="M1034" s="3">
        <v>0</v>
      </c>
      <c r="N1034" s="3">
        <v>0</v>
      </c>
      <c r="O1034" s="5">
        <v>1.075</v>
      </c>
      <c r="P1034" s="30">
        <v>1</v>
      </c>
    </row>
    <row r="1035">
      <c r="D1035" s="19"/>
      <c r="E1035" s="18" t="s">
        <v>59</v>
      </c>
      <c r="F1035" s="17"/>
      <c r="G1035" s="7">
        <v>233</v>
      </c>
      <c r="H1035" s="12">
        <v>222</v>
      </c>
      <c r="I1035" s="1">
        <v>7</v>
      </c>
      <c r="J1035" s="1">
        <v>3</v>
      </c>
      <c r="K1035" s="1">
        <v>0</v>
      </c>
      <c r="L1035" s="1">
        <v>0</v>
      </c>
      <c r="M1035" s="1">
        <v>0</v>
      </c>
      <c r="N1035" s="1">
        <v>1</v>
      </c>
      <c r="O1035" s="2">
        <v>1.056034482759</v>
      </c>
      <c r="P1035" s="22">
        <v>1</v>
      </c>
    </row>
    <row r="1036">
      <c r="D1036" s="19"/>
      <c r="E1036" s="18" t="s">
        <v>60</v>
      </c>
      <c r="F1036" s="17"/>
      <c r="G1036" s="7">
        <v>393</v>
      </c>
      <c r="H1036" s="12">
        <v>378</v>
      </c>
      <c r="I1036" s="1">
        <v>8</v>
      </c>
      <c r="J1036" s="1">
        <v>3</v>
      </c>
      <c r="K1036" s="1">
        <v>1</v>
      </c>
      <c r="L1036" s="1">
        <v>0</v>
      </c>
      <c r="M1036" s="1">
        <v>0</v>
      </c>
      <c r="N1036" s="1">
        <v>3</v>
      </c>
      <c r="O1036" s="2">
        <v>1.0435897435899999</v>
      </c>
      <c r="P1036" s="22">
        <v>1</v>
      </c>
    </row>
    <row r="1037">
      <c r="D1037" s="19"/>
      <c r="E1037" s="18" t="s">
        <v>26</v>
      </c>
      <c r="F1037" s="17"/>
      <c r="G1037" s="11">
        <v>0</v>
      </c>
      <c r="H1037" s="23">
        <v>0</v>
      </c>
      <c r="I1037" s="3">
        <v>0</v>
      </c>
      <c r="J1037" s="3">
        <v>0</v>
      </c>
      <c r="K1037" s="3">
        <v>0</v>
      </c>
      <c r="L1037" s="3">
        <v>0</v>
      </c>
      <c r="M1037" s="3">
        <v>0</v>
      </c>
      <c r="N1037" s="3">
        <v>0</v>
      </c>
      <c r="O1037" s="4" t="s">
        <v>168</v>
      </c>
      <c r="P1037" s="31" t="s">
        <v>168</v>
      </c>
    </row>
    <row r="1038">
      <c r="D1038" s="19"/>
      <c r="E1038" s="18" t="s">
        <v>61</v>
      </c>
      <c r="F1038" s="17"/>
      <c r="G1038" s="11">
        <v>44</v>
      </c>
      <c r="H1038" s="23">
        <v>41</v>
      </c>
      <c r="I1038" s="3">
        <v>2</v>
      </c>
      <c r="J1038" s="3">
        <v>1</v>
      </c>
      <c r="K1038" s="3">
        <v>0</v>
      </c>
      <c r="L1038" s="3">
        <v>0</v>
      </c>
      <c r="M1038" s="3">
        <v>0</v>
      </c>
      <c r="N1038" s="3">
        <v>0</v>
      </c>
      <c r="O1038" s="5">
        <v>1.090909090909</v>
      </c>
      <c r="P1038" s="30">
        <v>1</v>
      </c>
    </row>
    <row r="1039">
      <c r="D1039" s="19"/>
      <c r="E1039" s="18" t="s">
        <v>62</v>
      </c>
      <c r="F1039" s="17"/>
      <c r="G1039" s="7">
        <v>626</v>
      </c>
      <c r="H1039" s="12">
        <v>600</v>
      </c>
      <c r="I1039" s="1">
        <v>15</v>
      </c>
      <c r="J1039" s="1">
        <v>6</v>
      </c>
      <c r="K1039" s="1">
        <v>1</v>
      </c>
      <c r="L1039" s="1">
        <v>0</v>
      </c>
      <c r="M1039" s="1">
        <v>0</v>
      </c>
      <c r="N1039" s="1">
        <v>4</v>
      </c>
      <c r="O1039" s="2">
        <v>1.0482315112539999</v>
      </c>
      <c r="P1039" s="22">
        <v>1</v>
      </c>
    </row>
    <row r="1040">
      <c r="D1040" s="15" t="s">
        <v>63</v>
      </c>
      <c r="E1040" s="14" t="s">
        <v>64</v>
      </c>
      <c r="F1040" s="16"/>
      <c r="G1040" s="33">
        <v>17</v>
      </c>
      <c r="H1040" s="43">
        <v>16</v>
      </c>
      <c r="I1040" s="9">
        <v>1</v>
      </c>
      <c r="J1040" s="9">
        <v>0</v>
      </c>
      <c r="K1040" s="9">
        <v>0</v>
      </c>
      <c r="L1040" s="9">
        <v>0</v>
      </c>
      <c r="M1040" s="9">
        <v>0</v>
      </c>
      <c r="N1040" s="9">
        <v>0</v>
      </c>
      <c r="O1040" s="13">
        <v>1.0588235294120001</v>
      </c>
      <c r="P1040" s="50">
        <v>1</v>
      </c>
    </row>
    <row r="1041">
      <c r="D1041" s="19"/>
      <c r="E1041" s="18" t="s">
        <v>65</v>
      </c>
      <c r="F1041" s="17"/>
      <c r="G1041" s="11">
        <v>25</v>
      </c>
      <c r="H1041" s="23">
        <v>22</v>
      </c>
      <c r="I1041" s="3">
        <v>1</v>
      </c>
      <c r="J1041" s="3">
        <v>2</v>
      </c>
      <c r="K1041" s="3">
        <v>0</v>
      </c>
      <c r="L1041" s="3">
        <v>0</v>
      </c>
      <c r="M1041" s="3">
        <v>0</v>
      </c>
      <c r="N1041" s="3">
        <v>0</v>
      </c>
      <c r="O1041" s="5">
        <v>1.2</v>
      </c>
      <c r="P1041" s="30">
        <v>1</v>
      </c>
    </row>
    <row r="1042">
      <c r="D1042" s="19"/>
      <c r="E1042" s="18" t="s">
        <v>66</v>
      </c>
      <c r="F1042" s="17"/>
      <c r="G1042" s="11">
        <v>12</v>
      </c>
      <c r="H1042" s="23">
        <v>12</v>
      </c>
      <c r="I1042" s="3">
        <v>0</v>
      </c>
      <c r="J1042" s="3">
        <v>0</v>
      </c>
      <c r="K1042" s="3">
        <v>0</v>
      </c>
      <c r="L1042" s="3">
        <v>0</v>
      </c>
      <c r="M1042" s="3">
        <v>0</v>
      </c>
      <c r="N1042" s="3">
        <v>0</v>
      </c>
      <c r="O1042" s="5">
        <v>1</v>
      </c>
      <c r="P1042" s="30">
        <v>1</v>
      </c>
    </row>
    <row r="1043">
      <c r="D1043" s="19"/>
      <c r="E1043" s="18" t="s">
        <v>67</v>
      </c>
      <c r="F1043" s="17"/>
      <c r="G1043" s="7">
        <v>61</v>
      </c>
      <c r="H1043" s="12">
        <v>54</v>
      </c>
      <c r="I1043" s="1">
        <v>4</v>
      </c>
      <c r="J1043" s="1">
        <v>3</v>
      </c>
      <c r="K1043" s="1">
        <v>0</v>
      </c>
      <c r="L1043" s="1">
        <v>0</v>
      </c>
      <c r="M1043" s="1">
        <v>0</v>
      </c>
      <c r="N1043" s="1">
        <v>0</v>
      </c>
      <c r="O1043" s="2">
        <v>1.16393442623</v>
      </c>
      <c r="P1043" s="22">
        <v>1</v>
      </c>
    </row>
    <row r="1044">
      <c r="D1044" s="19"/>
      <c r="E1044" s="18" t="s">
        <v>68</v>
      </c>
      <c r="F1044" s="17"/>
      <c r="G1044" s="7">
        <v>51</v>
      </c>
      <c r="H1044" s="12">
        <v>49</v>
      </c>
      <c r="I1044" s="1">
        <v>1</v>
      </c>
      <c r="J1044" s="1">
        <v>1</v>
      </c>
      <c r="K1044" s="1">
        <v>0</v>
      </c>
      <c r="L1044" s="1">
        <v>0</v>
      </c>
      <c r="M1044" s="1">
        <v>0</v>
      </c>
      <c r="N1044" s="1">
        <v>0</v>
      </c>
      <c r="O1044" s="2">
        <v>1.0588235294120001</v>
      </c>
      <c r="P1044" s="22">
        <v>1</v>
      </c>
    </row>
    <row r="1045">
      <c r="D1045" s="19"/>
      <c r="E1045" s="18" t="s">
        <v>69</v>
      </c>
      <c r="F1045" s="17"/>
      <c r="G1045" s="7">
        <v>502</v>
      </c>
      <c r="H1045" s="12">
        <v>486</v>
      </c>
      <c r="I1045" s="1">
        <v>10</v>
      </c>
      <c r="J1045" s="1">
        <v>1</v>
      </c>
      <c r="K1045" s="1">
        <v>1</v>
      </c>
      <c r="L1045" s="1">
        <v>0</v>
      </c>
      <c r="M1045" s="1">
        <v>0</v>
      </c>
      <c r="N1045" s="1">
        <v>4</v>
      </c>
      <c r="O1045" s="2">
        <v>1.0301204819280001</v>
      </c>
      <c r="P1045" s="22">
        <v>1</v>
      </c>
    </row>
    <row r="1046">
      <c r="D1046" s="19"/>
      <c r="E1046" s="18" t="s">
        <v>26</v>
      </c>
      <c r="F1046" s="17"/>
      <c r="G1046" s="11">
        <v>2</v>
      </c>
      <c r="H1046" s="23">
        <v>2</v>
      </c>
      <c r="I1046" s="3">
        <v>0</v>
      </c>
      <c r="J1046" s="3">
        <v>0</v>
      </c>
      <c r="K1046" s="3">
        <v>0</v>
      </c>
      <c r="L1046" s="3">
        <v>0</v>
      </c>
      <c r="M1046" s="3">
        <v>0</v>
      </c>
      <c r="N1046" s="3">
        <v>0</v>
      </c>
      <c r="O1046" s="5">
        <v>1</v>
      </c>
      <c r="P1046" s="30">
        <v>1</v>
      </c>
    </row>
    <row r="1047">
      <c r="D1047" s="19"/>
      <c r="E1047" s="18" t="s">
        <v>70</v>
      </c>
      <c r="F1047" s="17"/>
      <c r="G1047" s="7">
        <v>166</v>
      </c>
      <c r="H1047" s="12">
        <v>153</v>
      </c>
      <c r="I1047" s="1">
        <v>7</v>
      </c>
      <c r="J1047" s="1">
        <v>6</v>
      </c>
      <c r="K1047" s="1">
        <v>0</v>
      </c>
      <c r="L1047" s="1">
        <v>0</v>
      </c>
      <c r="M1047" s="1">
        <v>0</v>
      </c>
      <c r="N1047" s="1">
        <v>0</v>
      </c>
      <c r="O1047" s="2">
        <v>1.114457831325</v>
      </c>
      <c r="P1047" s="22">
        <v>1</v>
      </c>
    </row>
    <row r="1048">
      <c r="D1048" s="15" t="s">
        <v>71</v>
      </c>
      <c r="E1048" s="14" t="s">
        <v>64</v>
      </c>
      <c r="F1048" s="16"/>
      <c r="G1048" s="33">
        <v>13</v>
      </c>
      <c r="H1048" s="43">
        <v>12</v>
      </c>
      <c r="I1048" s="9">
        <v>1</v>
      </c>
      <c r="J1048" s="9">
        <v>0</v>
      </c>
      <c r="K1048" s="9">
        <v>0</v>
      </c>
      <c r="L1048" s="9">
        <v>0</v>
      </c>
      <c r="M1048" s="9">
        <v>0</v>
      </c>
      <c r="N1048" s="9">
        <v>0</v>
      </c>
      <c r="O1048" s="13">
        <v>1.076923076923</v>
      </c>
      <c r="P1048" s="50">
        <v>1</v>
      </c>
    </row>
    <row r="1049">
      <c r="D1049" s="19"/>
      <c r="E1049" s="18" t="s">
        <v>65</v>
      </c>
      <c r="F1049" s="17"/>
      <c r="G1049" s="11">
        <v>38</v>
      </c>
      <c r="H1049" s="23">
        <v>37</v>
      </c>
      <c r="I1049" s="3">
        <v>0</v>
      </c>
      <c r="J1049" s="3">
        <v>1</v>
      </c>
      <c r="K1049" s="3">
        <v>0</v>
      </c>
      <c r="L1049" s="3">
        <v>0</v>
      </c>
      <c r="M1049" s="3">
        <v>0</v>
      </c>
      <c r="N1049" s="3">
        <v>0</v>
      </c>
      <c r="O1049" s="5">
        <v>1.052631578947</v>
      </c>
      <c r="P1049" s="30">
        <v>1</v>
      </c>
    </row>
    <row r="1050">
      <c r="D1050" s="19"/>
      <c r="E1050" s="18" t="s">
        <v>66</v>
      </c>
      <c r="F1050" s="17"/>
      <c r="G1050" s="7">
        <v>83</v>
      </c>
      <c r="H1050" s="12">
        <v>79</v>
      </c>
      <c r="I1050" s="1">
        <v>3</v>
      </c>
      <c r="J1050" s="1">
        <v>0</v>
      </c>
      <c r="K1050" s="1">
        <v>0</v>
      </c>
      <c r="L1050" s="1">
        <v>0</v>
      </c>
      <c r="M1050" s="1">
        <v>0</v>
      </c>
      <c r="N1050" s="1">
        <v>1</v>
      </c>
      <c r="O1050" s="2">
        <v>1.0365853658540001</v>
      </c>
      <c r="P1050" s="22">
        <v>1</v>
      </c>
    </row>
    <row r="1051">
      <c r="D1051" s="19"/>
      <c r="E1051" s="18" t="s">
        <v>67</v>
      </c>
      <c r="F1051" s="17"/>
      <c r="G1051" s="7">
        <v>499</v>
      </c>
      <c r="H1051" s="12">
        <v>479</v>
      </c>
      <c r="I1051" s="1">
        <v>12</v>
      </c>
      <c r="J1051" s="1">
        <v>5</v>
      </c>
      <c r="K1051" s="1">
        <v>0</v>
      </c>
      <c r="L1051" s="1">
        <v>0</v>
      </c>
      <c r="M1051" s="1">
        <v>0</v>
      </c>
      <c r="N1051" s="1">
        <v>3</v>
      </c>
      <c r="O1051" s="2">
        <v>1.0443548387099999</v>
      </c>
      <c r="P1051" s="22">
        <v>1</v>
      </c>
    </row>
    <row r="1052">
      <c r="D1052" s="19"/>
      <c r="E1052" s="18" t="s">
        <v>68</v>
      </c>
      <c r="F1052" s="17"/>
      <c r="G1052" s="11">
        <v>34</v>
      </c>
      <c r="H1052" s="23">
        <v>32</v>
      </c>
      <c r="I1052" s="3">
        <v>1</v>
      </c>
      <c r="J1052" s="3">
        <v>1</v>
      </c>
      <c r="K1052" s="3">
        <v>0</v>
      </c>
      <c r="L1052" s="3">
        <v>0</v>
      </c>
      <c r="M1052" s="3">
        <v>0</v>
      </c>
      <c r="N1052" s="3">
        <v>0</v>
      </c>
      <c r="O1052" s="5">
        <v>1.088235294118</v>
      </c>
      <c r="P1052" s="30">
        <v>1</v>
      </c>
    </row>
    <row r="1053">
      <c r="D1053" s="19"/>
      <c r="E1053" s="18" t="s">
        <v>72</v>
      </c>
      <c r="F1053" s="17"/>
      <c r="G1053" s="11">
        <v>1</v>
      </c>
      <c r="H1053" s="23">
        <v>1</v>
      </c>
      <c r="I1053" s="3">
        <v>0</v>
      </c>
      <c r="J1053" s="3">
        <v>0</v>
      </c>
      <c r="K1053" s="3">
        <v>0</v>
      </c>
      <c r="L1053" s="3">
        <v>0</v>
      </c>
      <c r="M1053" s="3">
        <v>0</v>
      </c>
      <c r="N1053" s="3">
        <v>0</v>
      </c>
      <c r="O1053" s="5">
        <v>1</v>
      </c>
      <c r="P1053" s="30">
        <v>1</v>
      </c>
    </row>
    <row r="1054">
      <c r="D1054" s="19"/>
      <c r="E1054" s="18" t="s">
        <v>26</v>
      </c>
      <c r="F1054" s="17"/>
      <c r="G1054" s="11">
        <v>2</v>
      </c>
      <c r="H1054" s="23">
        <v>1</v>
      </c>
      <c r="I1054" s="3">
        <v>0</v>
      </c>
      <c r="J1054" s="3">
        <v>0</v>
      </c>
      <c r="K1054" s="3">
        <v>1</v>
      </c>
      <c r="L1054" s="3">
        <v>0</v>
      </c>
      <c r="M1054" s="3">
        <v>0</v>
      </c>
      <c r="N1054" s="3">
        <v>0</v>
      </c>
      <c r="O1054" s="5">
        <v>2.5</v>
      </c>
      <c r="P1054" s="30">
        <v>2.5</v>
      </c>
    </row>
    <row r="1055">
      <c r="D1055" s="19"/>
      <c r="E1055" s="18" t="s">
        <v>73</v>
      </c>
      <c r="F1055" s="17"/>
      <c r="G1055" s="7">
        <v>667</v>
      </c>
      <c r="H1055" s="12">
        <v>639</v>
      </c>
      <c r="I1055" s="1">
        <v>17</v>
      </c>
      <c r="J1055" s="1">
        <v>7</v>
      </c>
      <c r="K1055" s="1">
        <v>0</v>
      </c>
      <c r="L1055" s="1">
        <v>0</v>
      </c>
      <c r="M1055" s="1">
        <v>0</v>
      </c>
      <c r="N1055" s="1">
        <v>4</v>
      </c>
      <c r="O1055" s="2">
        <v>1.0467571644039999</v>
      </c>
      <c r="P1055" s="22">
        <v>1</v>
      </c>
    </row>
    <row r="1056">
      <c r="D1056" s="15" t="s">
        <v>74</v>
      </c>
      <c r="E1056" s="14" t="s">
        <v>75</v>
      </c>
      <c r="F1056" s="16"/>
      <c r="G1056" s="26">
        <v>199</v>
      </c>
      <c r="H1056" s="37">
        <v>191</v>
      </c>
      <c r="I1056" s="6">
        <v>2</v>
      </c>
      <c r="J1056" s="6">
        <v>3</v>
      </c>
      <c r="K1056" s="6">
        <v>1</v>
      </c>
      <c r="L1056" s="6">
        <v>0</v>
      </c>
      <c r="M1056" s="6">
        <v>0</v>
      </c>
      <c r="N1056" s="6">
        <v>2</v>
      </c>
      <c r="O1056" s="8">
        <v>1.0558375634520001</v>
      </c>
      <c r="P1056" s="42">
        <v>1</v>
      </c>
    </row>
    <row r="1057">
      <c r="D1057" s="19"/>
      <c r="E1057" s="18" t="s">
        <v>76</v>
      </c>
      <c r="F1057" s="17"/>
      <c r="G1057" s="7">
        <v>55</v>
      </c>
      <c r="H1057" s="12">
        <v>54</v>
      </c>
      <c r="I1057" s="1">
        <v>0</v>
      </c>
      <c r="J1057" s="1">
        <v>1</v>
      </c>
      <c r="K1057" s="1">
        <v>0</v>
      </c>
      <c r="L1057" s="1">
        <v>0</v>
      </c>
      <c r="M1057" s="1">
        <v>0</v>
      </c>
      <c r="N1057" s="1">
        <v>0</v>
      </c>
      <c r="O1057" s="2">
        <v>1.0363636363640001</v>
      </c>
      <c r="P1057" s="22">
        <v>1</v>
      </c>
    </row>
    <row r="1058">
      <c r="D1058" s="19"/>
      <c r="E1058" s="18" t="s">
        <v>77</v>
      </c>
      <c r="F1058" s="17"/>
      <c r="G1058" s="7">
        <v>199</v>
      </c>
      <c r="H1058" s="12">
        <v>191</v>
      </c>
      <c r="I1058" s="1">
        <v>4</v>
      </c>
      <c r="J1058" s="1">
        <v>3</v>
      </c>
      <c r="K1058" s="1">
        <v>0</v>
      </c>
      <c r="L1058" s="1">
        <v>0</v>
      </c>
      <c r="M1058" s="1">
        <v>0</v>
      </c>
      <c r="N1058" s="1">
        <v>1</v>
      </c>
      <c r="O1058" s="2">
        <v>1.050505050505</v>
      </c>
      <c r="P1058" s="22">
        <v>1</v>
      </c>
    </row>
    <row r="1059">
      <c r="D1059" s="19"/>
      <c r="E1059" s="18" t="s">
        <v>78</v>
      </c>
      <c r="F1059" s="17"/>
      <c r="G1059" s="11">
        <v>4</v>
      </c>
      <c r="H1059" s="23">
        <v>4</v>
      </c>
      <c r="I1059" s="3">
        <v>0</v>
      </c>
      <c r="J1059" s="3">
        <v>0</v>
      </c>
      <c r="K1059" s="3">
        <v>0</v>
      </c>
      <c r="L1059" s="3">
        <v>0</v>
      </c>
      <c r="M1059" s="3">
        <v>0</v>
      </c>
      <c r="N1059" s="3">
        <v>0</v>
      </c>
      <c r="O1059" s="5">
        <v>1</v>
      </c>
      <c r="P1059" s="30">
        <v>1</v>
      </c>
    </row>
    <row r="1060">
      <c r="D1060" s="19"/>
      <c r="E1060" s="18" t="s">
        <v>79</v>
      </c>
      <c r="F1060" s="17"/>
      <c r="G1060" s="7">
        <v>54</v>
      </c>
      <c r="H1060" s="12">
        <v>52</v>
      </c>
      <c r="I1060" s="1">
        <v>1</v>
      </c>
      <c r="J1060" s="1">
        <v>1</v>
      </c>
      <c r="K1060" s="1">
        <v>0</v>
      </c>
      <c r="L1060" s="1">
        <v>0</v>
      </c>
      <c r="M1060" s="1">
        <v>0</v>
      </c>
      <c r="N1060" s="1">
        <v>0</v>
      </c>
      <c r="O1060" s="2">
        <v>1.0555555555559999</v>
      </c>
      <c r="P1060" s="22">
        <v>1</v>
      </c>
    </row>
    <row r="1061">
      <c r="D1061" s="19"/>
      <c r="E1061" s="18" t="s">
        <v>80</v>
      </c>
      <c r="F1061" s="17"/>
      <c r="G1061" s="7">
        <v>114</v>
      </c>
      <c r="H1061" s="12">
        <v>107</v>
      </c>
      <c r="I1061" s="1">
        <v>4</v>
      </c>
      <c r="J1061" s="1">
        <v>2</v>
      </c>
      <c r="K1061" s="1">
        <v>0</v>
      </c>
      <c r="L1061" s="1">
        <v>0</v>
      </c>
      <c r="M1061" s="1">
        <v>0</v>
      </c>
      <c r="N1061" s="1">
        <v>1</v>
      </c>
      <c r="O1061" s="2">
        <v>1.0707964601769999</v>
      </c>
      <c r="P1061" s="22">
        <v>1</v>
      </c>
    </row>
    <row r="1062">
      <c r="D1062" s="19"/>
      <c r="E1062" s="18" t="s">
        <v>81</v>
      </c>
      <c r="F1062" s="17"/>
      <c r="G1062" s="7">
        <v>567</v>
      </c>
      <c r="H1062" s="12">
        <v>541</v>
      </c>
      <c r="I1062" s="1">
        <v>17</v>
      </c>
      <c r="J1062" s="1">
        <v>7</v>
      </c>
      <c r="K1062" s="1">
        <v>0</v>
      </c>
      <c r="L1062" s="1">
        <v>0</v>
      </c>
      <c r="M1062" s="1">
        <v>0</v>
      </c>
      <c r="N1062" s="1">
        <v>2</v>
      </c>
      <c r="O1062" s="2">
        <v>1.0548672566370001</v>
      </c>
      <c r="P1062" s="22">
        <v>1</v>
      </c>
    </row>
    <row r="1063">
      <c r="D1063" s="19"/>
      <c r="E1063" s="18" t="s">
        <v>41</v>
      </c>
      <c r="F1063" s="17"/>
      <c r="G1063" s="11">
        <v>13</v>
      </c>
      <c r="H1063" s="23">
        <v>13</v>
      </c>
      <c r="I1063" s="3">
        <v>0</v>
      </c>
      <c r="J1063" s="3">
        <v>0</v>
      </c>
      <c r="K1063" s="3">
        <v>0</v>
      </c>
      <c r="L1063" s="3">
        <v>0</v>
      </c>
      <c r="M1063" s="3">
        <v>0</v>
      </c>
      <c r="N1063" s="3">
        <v>0</v>
      </c>
      <c r="O1063" s="5">
        <v>1</v>
      </c>
      <c r="P1063" s="30">
        <v>1</v>
      </c>
    </row>
    <row r="1064">
      <c r="D1064" s="19"/>
      <c r="E1064" s="18" t="s">
        <v>82</v>
      </c>
      <c r="F1064" s="17"/>
      <c r="G1064" s="11">
        <v>48</v>
      </c>
      <c r="H1064" s="23">
        <v>48</v>
      </c>
      <c r="I1064" s="3">
        <v>0</v>
      </c>
      <c r="J1064" s="3">
        <v>0</v>
      </c>
      <c r="K1064" s="3">
        <v>0</v>
      </c>
      <c r="L1064" s="3">
        <v>0</v>
      </c>
      <c r="M1064" s="3">
        <v>0</v>
      </c>
      <c r="N1064" s="3">
        <v>0</v>
      </c>
      <c r="O1064" s="5">
        <v>1</v>
      </c>
      <c r="P1064" s="30">
        <v>1</v>
      </c>
    </row>
    <row r="1065">
      <c r="D1065" s="19"/>
      <c r="E1065" s="18" t="s">
        <v>26</v>
      </c>
      <c r="F1065" s="17"/>
      <c r="G1065" s="11">
        <v>0</v>
      </c>
      <c r="H1065" s="23">
        <v>0</v>
      </c>
      <c r="I1065" s="3">
        <v>0</v>
      </c>
      <c r="J1065" s="3">
        <v>0</v>
      </c>
      <c r="K1065" s="3">
        <v>0</v>
      </c>
      <c r="L1065" s="3">
        <v>0</v>
      </c>
      <c r="M1065" s="3">
        <v>0</v>
      </c>
      <c r="N1065" s="3">
        <v>0</v>
      </c>
      <c r="O1065" s="4" t="s">
        <v>168</v>
      </c>
      <c r="P1065" s="31" t="s">
        <v>168</v>
      </c>
    </row>
    <row r="1066">
      <c r="D1066" s="19"/>
      <c r="E1066" s="18" t="s">
        <v>83</v>
      </c>
      <c r="F1066" s="17"/>
      <c r="G1066" s="7">
        <v>622</v>
      </c>
      <c r="H1066" s="12">
        <v>593</v>
      </c>
      <c r="I1066" s="1">
        <v>17</v>
      </c>
      <c r="J1066" s="1">
        <v>7</v>
      </c>
      <c r="K1066" s="1">
        <v>1</v>
      </c>
      <c r="L1066" s="1">
        <v>0</v>
      </c>
      <c r="M1066" s="1">
        <v>0</v>
      </c>
      <c r="N1066" s="1">
        <v>4</v>
      </c>
      <c r="O1066" s="2">
        <v>1.0550161812300001</v>
      </c>
      <c r="P1066" s="22">
        <v>1</v>
      </c>
    </row>
    <row r="1067">
      <c r="D1067" s="15" t="s">
        <v>84</v>
      </c>
      <c r="E1067" s="14" t="s">
        <v>85</v>
      </c>
      <c r="F1067" s="16"/>
      <c r="G1067" s="26">
        <v>306</v>
      </c>
      <c r="H1067" s="37">
        <v>296</v>
      </c>
      <c r="I1067" s="6">
        <v>4</v>
      </c>
      <c r="J1067" s="6">
        <v>4</v>
      </c>
      <c r="K1067" s="6">
        <v>1</v>
      </c>
      <c r="L1067" s="6">
        <v>0</v>
      </c>
      <c r="M1067" s="6">
        <v>0</v>
      </c>
      <c r="N1067" s="6">
        <v>1</v>
      </c>
      <c r="O1067" s="8">
        <v>1.049180327869</v>
      </c>
      <c r="P1067" s="42">
        <v>1</v>
      </c>
    </row>
    <row r="1068">
      <c r="D1068" s="19"/>
      <c r="E1068" s="18" t="s">
        <v>86</v>
      </c>
      <c r="F1068" s="17"/>
      <c r="G1068" s="7">
        <v>244</v>
      </c>
      <c r="H1068" s="12">
        <v>231</v>
      </c>
      <c r="I1068" s="1">
        <v>9</v>
      </c>
      <c r="J1068" s="1">
        <v>1</v>
      </c>
      <c r="K1068" s="1">
        <v>0</v>
      </c>
      <c r="L1068" s="1">
        <v>0</v>
      </c>
      <c r="M1068" s="1">
        <v>0</v>
      </c>
      <c r="N1068" s="1">
        <v>3</v>
      </c>
      <c r="O1068" s="2">
        <v>1.0456431535270001</v>
      </c>
      <c r="P1068" s="22">
        <v>1</v>
      </c>
    </row>
    <row r="1069">
      <c r="D1069" s="19"/>
      <c r="E1069" s="18" t="s">
        <v>87</v>
      </c>
      <c r="F1069" s="17"/>
      <c r="G1069" s="7">
        <v>105</v>
      </c>
      <c r="H1069" s="12">
        <v>99</v>
      </c>
      <c r="I1069" s="1">
        <v>4</v>
      </c>
      <c r="J1069" s="1">
        <v>2</v>
      </c>
      <c r="K1069" s="1">
        <v>0</v>
      </c>
      <c r="L1069" s="1">
        <v>0</v>
      </c>
      <c r="M1069" s="1">
        <v>0</v>
      </c>
      <c r="N1069" s="1">
        <v>0</v>
      </c>
      <c r="O1069" s="2">
        <v>1.0761904761900001</v>
      </c>
      <c r="P1069" s="22">
        <v>1</v>
      </c>
    </row>
    <row r="1070">
      <c r="D1070" s="19"/>
      <c r="E1070" s="18" t="s">
        <v>88</v>
      </c>
      <c r="F1070" s="17"/>
      <c r="G1070" s="11">
        <v>13</v>
      </c>
      <c r="H1070" s="23">
        <v>13</v>
      </c>
      <c r="I1070" s="3">
        <v>0</v>
      </c>
      <c r="J1070" s="3">
        <v>0</v>
      </c>
      <c r="K1070" s="3">
        <v>0</v>
      </c>
      <c r="L1070" s="3">
        <v>0</v>
      </c>
      <c r="M1070" s="3">
        <v>0</v>
      </c>
      <c r="N1070" s="3">
        <v>0</v>
      </c>
      <c r="O1070" s="5">
        <v>1</v>
      </c>
      <c r="P1070" s="30">
        <v>1</v>
      </c>
    </row>
    <row r="1071">
      <c r="D1071" s="19"/>
      <c r="E1071" s="18" t="s">
        <v>89</v>
      </c>
      <c r="F1071" s="17"/>
      <c r="G1071" s="11">
        <v>2</v>
      </c>
      <c r="H1071" s="23">
        <v>2</v>
      </c>
      <c r="I1071" s="3">
        <v>0</v>
      </c>
      <c r="J1071" s="3">
        <v>0</v>
      </c>
      <c r="K1071" s="3">
        <v>0</v>
      </c>
      <c r="L1071" s="3">
        <v>0</v>
      </c>
      <c r="M1071" s="3">
        <v>0</v>
      </c>
      <c r="N1071" s="3">
        <v>0</v>
      </c>
      <c r="O1071" s="5">
        <v>1</v>
      </c>
      <c r="P1071" s="30">
        <v>1</v>
      </c>
    </row>
    <row r="1072">
      <c r="D1072" s="19"/>
      <c r="E1072" s="18" t="s">
        <v>26</v>
      </c>
      <c r="F1072" s="17"/>
      <c r="G1072" s="11">
        <v>0</v>
      </c>
      <c r="H1072" s="23">
        <v>0</v>
      </c>
      <c r="I1072" s="3">
        <v>0</v>
      </c>
      <c r="J1072" s="3">
        <v>0</v>
      </c>
      <c r="K1072" s="3">
        <v>0</v>
      </c>
      <c r="L1072" s="3">
        <v>0</v>
      </c>
      <c r="M1072" s="3">
        <v>0</v>
      </c>
      <c r="N1072" s="3">
        <v>0</v>
      </c>
      <c r="O1072" s="4" t="s">
        <v>168</v>
      </c>
      <c r="P1072" s="31" t="s">
        <v>168</v>
      </c>
    </row>
    <row r="1073">
      <c r="D1073" s="19"/>
      <c r="E1073" s="18" t="s">
        <v>90</v>
      </c>
      <c r="F1073" s="17"/>
      <c r="G1073" s="7">
        <v>550</v>
      </c>
      <c r="H1073" s="12">
        <v>527</v>
      </c>
      <c r="I1073" s="1">
        <v>13</v>
      </c>
      <c r="J1073" s="1">
        <v>5</v>
      </c>
      <c r="K1073" s="1">
        <v>1</v>
      </c>
      <c r="L1073" s="1">
        <v>0</v>
      </c>
      <c r="M1073" s="1">
        <v>0</v>
      </c>
      <c r="N1073" s="1">
        <v>4</v>
      </c>
      <c r="O1073" s="2">
        <v>1.0476190476189999</v>
      </c>
      <c r="P1073" s="22">
        <v>1</v>
      </c>
    </row>
    <row r="1074">
      <c r="D1074" s="19"/>
      <c r="E1074" s="18" t="s">
        <v>91</v>
      </c>
      <c r="F1074" s="17"/>
      <c r="G1074" s="7">
        <v>120</v>
      </c>
      <c r="H1074" s="12">
        <v>114</v>
      </c>
      <c r="I1074" s="1">
        <v>4</v>
      </c>
      <c r="J1074" s="1">
        <v>2</v>
      </c>
      <c r="K1074" s="1">
        <v>0</v>
      </c>
      <c r="L1074" s="1">
        <v>0</v>
      </c>
      <c r="M1074" s="1">
        <v>0</v>
      </c>
      <c r="N1074" s="1">
        <v>0</v>
      </c>
      <c r="O1074" s="2">
        <v>1.0666666666669999</v>
      </c>
      <c r="P1074" s="22">
        <v>1</v>
      </c>
    </row>
    <row r="1075">
      <c r="D1075" s="15" t="s">
        <v>92</v>
      </c>
      <c r="E1075" s="14" t="s">
        <v>93</v>
      </c>
      <c r="F1075" s="16"/>
      <c r="G1075" s="33">
        <v>33</v>
      </c>
      <c r="H1075" s="43">
        <v>31</v>
      </c>
      <c r="I1075" s="9">
        <v>1</v>
      </c>
      <c r="J1075" s="9">
        <v>1</v>
      </c>
      <c r="K1075" s="9">
        <v>0</v>
      </c>
      <c r="L1075" s="9">
        <v>0</v>
      </c>
      <c r="M1075" s="9">
        <v>0</v>
      </c>
      <c r="N1075" s="9">
        <v>0</v>
      </c>
      <c r="O1075" s="13">
        <v>1.090909090909</v>
      </c>
      <c r="P1075" s="50">
        <v>1</v>
      </c>
    </row>
    <row r="1076">
      <c r="D1076" s="19"/>
      <c r="E1076" s="18" t="s">
        <v>94</v>
      </c>
      <c r="F1076" s="17"/>
      <c r="G1076" s="7">
        <v>124</v>
      </c>
      <c r="H1076" s="12">
        <v>118</v>
      </c>
      <c r="I1076" s="1">
        <v>3</v>
      </c>
      <c r="J1076" s="1">
        <v>2</v>
      </c>
      <c r="K1076" s="1">
        <v>0</v>
      </c>
      <c r="L1076" s="1">
        <v>0</v>
      </c>
      <c r="M1076" s="1">
        <v>0</v>
      </c>
      <c r="N1076" s="1">
        <v>1</v>
      </c>
      <c r="O1076" s="2">
        <v>1.0569105691059999</v>
      </c>
      <c r="P1076" s="22">
        <v>1</v>
      </c>
    </row>
    <row r="1077">
      <c r="D1077" s="19"/>
      <c r="E1077" s="18" t="s">
        <v>95</v>
      </c>
      <c r="F1077" s="17"/>
      <c r="G1077" s="11">
        <v>43</v>
      </c>
      <c r="H1077" s="23">
        <v>42</v>
      </c>
      <c r="I1077" s="3">
        <v>1</v>
      </c>
      <c r="J1077" s="3">
        <v>0</v>
      </c>
      <c r="K1077" s="3">
        <v>0</v>
      </c>
      <c r="L1077" s="3">
        <v>0</v>
      </c>
      <c r="M1077" s="3">
        <v>0</v>
      </c>
      <c r="N1077" s="3">
        <v>0</v>
      </c>
      <c r="O1077" s="5">
        <v>1.0232558139529999</v>
      </c>
      <c r="P1077" s="30">
        <v>1</v>
      </c>
    </row>
    <row r="1078">
      <c r="D1078" s="19"/>
      <c r="E1078" s="18" t="s">
        <v>96</v>
      </c>
      <c r="F1078" s="17"/>
      <c r="G1078" s="11">
        <v>16</v>
      </c>
      <c r="H1078" s="23">
        <v>15</v>
      </c>
      <c r="I1078" s="3">
        <v>0</v>
      </c>
      <c r="J1078" s="3">
        <v>1</v>
      </c>
      <c r="K1078" s="3">
        <v>0</v>
      </c>
      <c r="L1078" s="3">
        <v>0</v>
      </c>
      <c r="M1078" s="3">
        <v>0</v>
      </c>
      <c r="N1078" s="3">
        <v>0</v>
      </c>
      <c r="O1078" s="5">
        <v>1.125</v>
      </c>
      <c r="P1078" s="30">
        <v>1</v>
      </c>
    </row>
    <row r="1079">
      <c r="D1079" s="19"/>
      <c r="E1079" s="18" t="s">
        <v>97</v>
      </c>
      <c r="F1079" s="17"/>
      <c r="G1079" s="11">
        <v>33</v>
      </c>
      <c r="H1079" s="23">
        <v>31</v>
      </c>
      <c r="I1079" s="3">
        <v>1</v>
      </c>
      <c r="J1079" s="3">
        <v>1</v>
      </c>
      <c r="K1079" s="3">
        <v>0</v>
      </c>
      <c r="L1079" s="3">
        <v>0</v>
      </c>
      <c r="M1079" s="3">
        <v>0</v>
      </c>
      <c r="N1079" s="3">
        <v>0</v>
      </c>
      <c r="O1079" s="5">
        <v>1.090909090909</v>
      </c>
      <c r="P1079" s="30">
        <v>1</v>
      </c>
    </row>
    <row r="1080">
      <c r="D1080" s="19"/>
      <c r="E1080" s="18" t="s">
        <v>98</v>
      </c>
      <c r="F1080" s="17"/>
      <c r="G1080" s="11">
        <v>41</v>
      </c>
      <c r="H1080" s="23">
        <v>38</v>
      </c>
      <c r="I1080" s="3">
        <v>1</v>
      </c>
      <c r="J1080" s="3">
        <v>1</v>
      </c>
      <c r="K1080" s="3">
        <v>1</v>
      </c>
      <c r="L1080" s="3">
        <v>0</v>
      </c>
      <c r="M1080" s="3">
        <v>0</v>
      </c>
      <c r="N1080" s="3">
        <v>0</v>
      </c>
      <c r="O1080" s="5">
        <v>1.146341463415</v>
      </c>
      <c r="P1080" s="30">
        <v>1</v>
      </c>
    </row>
    <row r="1081">
      <c r="D1081" s="19"/>
      <c r="E1081" s="18" t="s">
        <v>99</v>
      </c>
      <c r="F1081" s="17"/>
      <c r="G1081" s="11">
        <v>13</v>
      </c>
      <c r="H1081" s="23">
        <v>13</v>
      </c>
      <c r="I1081" s="3">
        <v>0</v>
      </c>
      <c r="J1081" s="3">
        <v>0</v>
      </c>
      <c r="K1081" s="3">
        <v>0</v>
      </c>
      <c r="L1081" s="3">
        <v>0</v>
      </c>
      <c r="M1081" s="3">
        <v>0</v>
      </c>
      <c r="N1081" s="3">
        <v>0</v>
      </c>
      <c r="O1081" s="5">
        <v>1</v>
      </c>
      <c r="P1081" s="30">
        <v>1</v>
      </c>
    </row>
    <row r="1082">
      <c r="D1082" s="19"/>
      <c r="E1082" s="18" t="s">
        <v>100</v>
      </c>
      <c r="F1082" s="17"/>
      <c r="G1082" s="11">
        <v>26</v>
      </c>
      <c r="H1082" s="23">
        <v>24</v>
      </c>
      <c r="I1082" s="3">
        <v>0</v>
      </c>
      <c r="J1082" s="3">
        <v>1</v>
      </c>
      <c r="K1082" s="3">
        <v>1</v>
      </c>
      <c r="L1082" s="3">
        <v>0</v>
      </c>
      <c r="M1082" s="3">
        <v>0</v>
      </c>
      <c r="N1082" s="3">
        <v>0</v>
      </c>
      <c r="O1082" s="5">
        <v>1.192307692308</v>
      </c>
      <c r="P1082" s="30">
        <v>1</v>
      </c>
    </row>
    <row r="1083">
      <c r="D1083" s="19"/>
      <c r="E1083" s="18" t="s">
        <v>101</v>
      </c>
      <c r="F1083" s="17"/>
      <c r="G1083" s="7">
        <v>86</v>
      </c>
      <c r="H1083" s="12">
        <v>83</v>
      </c>
      <c r="I1083" s="1">
        <v>1</v>
      </c>
      <c r="J1083" s="1">
        <v>1</v>
      </c>
      <c r="K1083" s="1">
        <v>1</v>
      </c>
      <c r="L1083" s="1">
        <v>0</v>
      </c>
      <c r="M1083" s="1">
        <v>0</v>
      </c>
      <c r="N1083" s="1">
        <v>0</v>
      </c>
      <c r="O1083" s="2">
        <v>1.0697674418600001</v>
      </c>
      <c r="P1083" s="22">
        <v>1</v>
      </c>
    </row>
    <row r="1084">
      <c r="D1084" s="19"/>
      <c r="E1084" s="18" t="s">
        <v>102</v>
      </c>
      <c r="F1084" s="17"/>
      <c r="G1084" s="11">
        <v>48</v>
      </c>
      <c r="H1084" s="23">
        <v>46</v>
      </c>
      <c r="I1084" s="3">
        <v>1</v>
      </c>
      <c r="J1084" s="3">
        <v>1</v>
      </c>
      <c r="K1084" s="3">
        <v>0</v>
      </c>
      <c r="L1084" s="3">
        <v>0</v>
      </c>
      <c r="M1084" s="3">
        <v>0</v>
      </c>
      <c r="N1084" s="3">
        <v>0</v>
      </c>
      <c r="O1084" s="5">
        <v>1.0625</v>
      </c>
      <c r="P1084" s="30">
        <v>1</v>
      </c>
    </row>
    <row r="1085">
      <c r="D1085" s="19"/>
      <c r="E1085" s="18" t="s">
        <v>41</v>
      </c>
      <c r="F1085" s="17"/>
      <c r="G1085" s="7">
        <v>92</v>
      </c>
      <c r="H1085" s="12">
        <v>87</v>
      </c>
      <c r="I1085" s="1">
        <v>4</v>
      </c>
      <c r="J1085" s="1">
        <v>0</v>
      </c>
      <c r="K1085" s="1">
        <v>0</v>
      </c>
      <c r="L1085" s="1">
        <v>0</v>
      </c>
      <c r="M1085" s="1">
        <v>0</v>
      </c>
      <c r="N1085" s="1">
        <v>1</v>
      </c>
      <c r="O1085" s="2">
        <v>1.0439560439560001</v>
      </c>
      <c r="P1085" s="22">
        <v>1</v>
      </c>
    </row>
    <row r="1086">
      <c r="D1086" s="19"/>
      <c r="E1086" s="18" t="s">
        <v>103</v>
      </c>
      <c r="F1086" s="17"/>
      <c r="G1086" s="7">
        <v>127</v>
      </c>
      <c r="H1086" s="12">
        <v>123</v>
      </c>
      <c r="I1086" s="1">
        <v>3</v>
      </c>
      <c r="J1086" s="1">
        <v>1</v>
      </c>
      <c r="K1086" s="1">
        <v>0</v>
      </c>
      <c r="L1086" s="1">
        <v>0</v>
      </c>
      <c r="M1086" s="1">
        <v>0</v>
      </c>
      <c r="N1086" s="1">
        <v>0</v>
      </c>
      <c r="O1086" s="2">
        <v>1.03937007874</v>
      </c>
      <c r="P1086" s="22">
        <v>1</v>
      </c>
    </row>
    <row r="1087">
      <c r="D1087" s="19"/>
      <c r="E1087" s="18" t="s">
        <v>104</v>
      </c>
      <c r="F1087" s="17"/>
      <c r="G1087" s="7">
        <v>188</v>
      </c>
      <c r="H1087" s="12">
        <v>178</v>
      </c>
      <c r="I1087" s="1">
        <v>6</v>
      </c>
      <c r="J1087" s="1">
        <v>2</v>
      </c>
      <c r="K1087" s="1">
        <v>0</v>
      </c>
      <c r="L1087" s="1">
        <v>0</v>
      </c>
      <c r="M1087" s="1">
        <v>0</v>
      </c>
      <c r="N1087" s="1">
        <v>2</v>
      </c>
      <c r="O1087" s="2">
        <v>1.0537634408600001</v>
      </c>
      <c r="P1087" s="22">
        <v>1</v>
      </c>
    </row>
    <row r="1088">
      <c r="D1088" s="19"/>
      <c r="E1088" s="18" t="s">
        <v>26</v>
      </c>
      <c r="F1088" s="17"/>
      <c r="G1088" s="11">
        <v>4</v>
      </c>
      <c r="H1088" s="23">
        <v>4</v>
      </c>
      <c r="I1088" s="3">
        <v>0</v>
      </c>
      <c r="J1088" s="3">
        <v>0</v>
      </c>
      <c r="K1088" s="3">
        <v>0</v>
      </c>
      <c r="L1088" s="3">
        <v>0</v>
      </c>
      <c r="M1088" s="3">
        <v>0</v>
      </c>
      <c r="N1088" s="3">
        <v>0</v>
      </c>
      <c r="O1088" s="5">
        <v>1</v>
      </c>
      <c r="P1088" s="30">
        <v>1</v>
      </c>
    </row>
    <row r="1089">
      <c r="D1089" s="19"/>
      <c r="E1089" s="18" t="s">
        <v>105</v>
      </c>
      <c r="F1089" s="17"/>
      <c r="G1089" s="7">
        <v>351</v>
      </c>
      <c r="H1089" s="12">
        <v>336</v>
      </c>
      <c r="I1089" s="1">
        <v>8</v>
      </c>
      <c r="J1089" s="1">
        <v>4</v>
      </c>
      <c r="K1089" s="1">
        <v>1</v>
      </c>
      <c r="L1089" s="1">
        <v>0</v>
      </c>
      <c r="M1089" s="1">
        <v>0</v>
      </c>
      <c r="N1089" s="1">
        <v>2</v>
      </c>
      <c r="O1089" s="2">
        <v>1.054441260745</v>
      </c>
      <c r="P1089" s="22">
        <v>1</v>
      </c>
    </row>
    <row r="1090">
      <c r="D1090" s="19"/>
      <c r="E1090" s="18" t="s">
        <v>106</v>
      </c>
      <c r="F1090" s="17"/>
      <c r="G1090" s="7">
        <v>315</v>
      </c>
      <c r="H1090" s="12">
        <v>301</v>
      </c>
      <c r="I1090" s="1">
        <v>9</v>
      </c>
      <c r="J1090" s="1">
        <v>3</v>
      </c>
      <c r="K1090" s="1">
        <v>0</v>
      </c>
      <c r="L1090" s="1">
        <v>0</v>
      </c>
      <c r="M1090" s="1">
        <v>0</v>
      </c>
      <c r="N1090" s="1">
        <v>2</v>
      </c>
      <c r="O1090" s="2">
        <v>1.0479233226839999</v>
      </c>
      <c r="P1090" s="22">
        <v>1</v>
      </c>
    </row>
    <row r="1091">
      <c r="D1091" s="15" t="s">
        <v>107</v>
      </c>
      <c r="E1091" s="14" t="s">
        <v>108</v>
      </c>
      <c r="F1091" s="16"/>
      <c r="G1091" s="33">
        <v>21</v>
      </c>
      <c r="H1091" s="43">
        <v>20</v>
      </c>
      <c r="I1091" s="9">
        <v>0</v>
      </c>
      <c r="J1091" s="9">
        <v>0</v>
      </c>
      <c r="K1091" s="9">
        <v>0</v>
      </c>
      <c r="L1091" s="9">
        <v>0</v>
      </c>
      <c r="M1091" s="9">
        <v>0</v>
      </c>
      <c r="N1091" s="9">
        <v>1</v>
      </c>
      <c r="O1091" s="13">
        <v>1</v>
      </c>
      <c r="P1091" s="50">
        <v>1</v>
      </c>
    </row>
    <row r="1092">
      <c r="D1092" s="19"/>
      <c r="E1092" s="18" t="s">
        <v>109</v>
      </c>
      <c r="F1092" s="17"/>
      <c r="G1092" s="7">
        <v>437</v>
      </c>
      <c r="H1092" s="12">
        <v>417</v>
      </c>
      <c r="I1092" s="1">
        <v>11</v>
      </c>
      <c r="J1092" s="1">
        <v>5</v>
      </c>
      <c r="K1092" s="1">
        <v>1</v>
      </c>
      <c r="L1092" s="1">
        <v>0</v>
      </c>
      <c r="M1092" s="1">
        <v>0</v>
      </c>
      <c r="N1092" s="1">
        <v>3</v>
      </c>
      <c r="O1092" s="2">
        <v>1.0552995391710001</v>
      </c>
      <c r="P1092" s="22">
        <v>1</v>
      </c>
    </row>
    <row r="1093">
      <c r="D1093" s="19"/>
      <c r="E1093" s="18" t="s">
        <v>110</v>
      </c>
      <c r="F1093" s="17"/>
      <c r="G1093" s="7">
        <v>613</v>
      </c>
      <c r="H1093" s="12">
        <v>586</v>
      </c>
      <c r="I1093" s="1">
        <v>17</v>
      </c>
      <c r="J1093" s="1">
        <v>7</v>
      </c>
      <c r="K1093" s="1">
        <v>0</v>
      </c>
      <c r="L1093" s="1">
        <v>0</v>
      </c>
      <c r="M1093" s="1">
        <v>0</v>
      </c>
      <c r="N1093" s="1">
        <v>3</v>
      </c>
      <c r="O1093" s="2">
        <v>1.0508196721309999</v>
      </c>
      <c r="P1093" s="22">
        <v>1</v>
      </c>
    </row>
    <row r="1094">
      <c r="D1094" s="19"/>
      <c r="E1094" s="18" t="s">
        <v>111</v>
      </c>
      <c r="F1094" s="17"/>
      <c r="G1094" s="7">
        <v>570</v>
      </c>
      <c r="H1094" s="12">
        <v>544</v>
      </c>
      <c r="I1094" s="1">
        <v>16</v>
      </c>
      <c r="J1094" s="1">
        <v>6</v>
      </c>
      <c r="K1094" s="1">
        <v>1</v>
      </c>
      <c r="L1094" s="1">
        <v>0</v>
      </c>
      <c r="M1094" s="1">
        <v>0</v>
      </c>
      <c r="N1094" s="1">
        <v>3</v>
      </c>
      <c r="O1094" s="2">
        <v>1.0546737213399999</v>
      </c>
      <c r="P1094" s="22">
        <v>1</v>
      </c>
    </row>
    <row r="1095">
      <c r="D1095" s="19"/>
      <c r="E1095" s="18" t="s">
        <v>112</v>
      </c>
      <c r="F1095" s="17"/>
      <c r="G1095" s="7">
        <v>472</v>
      </c>
      <c r="H1095" s="12">
        <v>450</v>
      </c>
      <c r="I1095" s="1">
        <v>14</v>
      </c>
      <c r="J1095" s="1">
        <v>5</v>
      </c>
      <c r="K1095" s="1">
        <v>1</v>
      </c>
      <c r="L1095" s="1">
        <v>0</v>
      </c>
      <c r="M1095" s="1">
        <v>0</v>
      </c>
      <c r="N1095" s="1">
        <v>2</v>
      </c>
      <c r="O1095" s="2">
        <v>1.057446808511</v>
      </c>
      <c r="P1095" s="22">
        <v>1</v>
      </c>
    </row>
    <row r="1096">
      <c r="D1096" s="19"/>
      <c r="E1096" s="18" t="s">
        <v>113</v>
      </c>
      <c r="F1096" s="17"/>
      <c r="G1096" s="7">
        <v>128</v>
      </c>
      <c r="H1096" s="12">
        <v>121</v>
      </c>
      <c r="I1096" s="1">
        <v>4</v>
      </c>
      <c r="J1096" s="1">
        <v>2</v>
      </c>
      <c r="K1096" s="1">
        <v>0</v>
      </c>
      <c r="L1096" s="1">
        <v>0</v>
      </c>
      <c r="M1096" s="1">
        <v>0</v>
      </c>
      <c r="N1096" s="1">
        <v>1</v>
      </c>
      <c r="O1096" s="2">
        <v>1.0629921259840001</v>
      </c>
      <c r="P1096" s="22">
        <v>1</v>
      </c>
    </row>
    <row r="1097">
      <c r="D1097" s="19"/>
      <c r="E1097" s="18" t="s">
        <v>114</v>
      </c>
      <c r="F1097" s="17"/>
      <c r="G1097" s="7">
        <v>629</v>
      </c>
      <c r="H1097" s="12">
        <v>601</v>
      </c>
      <c r="I1097" s="1">
        <v>16</v>
      </c>
      <c r="J1097" s="1">
        <v>7</v>
      </c>
      <c r="K1097" s="1">
        <v>1</v>
      </c>
      <c r="L1097" s="1">
        <v>0</v>
      </c>
      <c r="M1097" s="1">
        <v>0</v>
      </c>
      <c r="N1097" s="1">
        <v>4</v>
      </c>
      <c r="O1097" s="2">
        <v>1.0528</v>
      </c>
      <c r="P1097" s="22">
        <v>1</v>
      </c>
    </row>
    <row r="1098">
      <c r="D1098" s="19"/>
      <c r="E1098" s="18" t="s">
        <v>115</v>
      </c>
      <c r="F1098" s="17"/>
      <c r="G1098" s="7">
        <v>488</v>
      </c>
      <c r="H1098" s="12">
        <v>466</v>
      </c>
      <c r="I1098" s="1">
        <v>12</v>
      </c>
      <c r="J1098" s="1">
        <v>7</v>
      </c>
      <c r="K1098" s="1">
        <v>0</v>
      </c>
      <c r="L1098" s="1">
        <v>0</v>
      </c>
      <c r="M1098" s="1">
        <v>0</v>
      </c>
      <c r="N1098" s="1">
        <v>3</v>
      </c>
      <c r="O1098" s="2">
        <v>1.053608247423</v>
      </c>
      <c r="P1098" s="22">
        <v>1</v>
      </c>
    </row>
    <row r="1099">
      <c r="D1099" s="19"/>
      <c r="E1099" s="18" t="s">
        <v>116</v>
      </c>
      <c r="F1099" s="17"/>
      <c r="G1099" s="7">
        <v>176</v>
      </c>
      <c r="H1099" s="12">
        <v>165</v>
      </c>
      <c r="I1099" s="1">
        <v>7</v>
      </c>
      <c r="J1099" s="1">
        <v>4</v>
      </c>
      <c r="K1099" s="1">
        <v>0</v>
      </c>
      <c r="L1099" s="1">
        <v>0</v>
      </c>
      <c r="M1099" s="1">
        <v>0</v>
      </c>
      <c r="N1099" s="1">
        <v>0</v>
      </c>
      <c r="O1099" s="2">
        <v>1.085227272727</v>
      </c>
      <c r="P1099" s="22">
        <v>1</v>
      </c>
    </row>
    <row r="1100">
      <c r="D1100" s="19"/>
      <c r="E1100" s="18" t="s">
        <v>117</v>
      </c>
      <c r="F1100" s="17"/>
      <c r="G1100" s="7">
        <v>125</v>
      </c>
      <c r="H1100" s="12">
        <v>117</v>
      </c>
      <c r="I1100" s="1">
        <v>4</v>
      </c>
      <c r="J1100" s="1">
        <v>3</v>
      </c>
      <c r="K1100" s="1">
        <v>0</v>
      </c>
      <c r="L1100" s="1">
        <v>0</v>
      </c>
      <c r="M1100" s="1">
        <v>0</v>
      </c>
      <c r="N1100" s="1">
        <v>1</v>
      </c>
      <c r="O1100" s="2">
        <v>1.0806451612900001</v>
      </c>
      <c r="P1100" s="22">
        <v>1</v>
      </c>
    </row>
    <row r="1101">
      <c r="D1101" s="19"/>
      <c r="E1101" s="18" t="s">
        <v>118</v>
      </c>
      <c r="F1101" s="17"/>
      <c r="G1101" s="11">
        <v>2</v>
      </c>
      <c r="H1101" s="23">
        <v>2</v>
      </c>
      <c r="I1101" s="3">
        <v>0</v>
      </c>
      <c r="J1101" s="3">
        <v>0</v>
      </c>
      <c r="K1101" s="3">
        <v>0</v>
      </c>
      <c r="L1101" s="3">
        <v>0</v>
      </c>
      <c r="M1101" s="3">
        <v>0</v>
      </c>
      <c r="N1101" s="3">
        <v>0</v>
      </c>
      <c r="O1101" s="5">
        <v>1</v>
      </c>
      <c r="P1101" s="30">
        <v>1</v>
      </c>
    </row>
    <row r="1102">
      <c r="D1102" s="19"/>
      <c r="E1102" s="18" t="s">
        <v>26</v>
      </c>
      <c r="F1102" s="17"/>
      <c r="G1102" s="11">
        <v>1</v>
      </c>
      <c r="H1102" s="23">
        <v>1</v>
      </c>
      <c r="I1102" s="3">
        <v>0</v>
      </c>
      <c r="J1102" s="3">
        <v>0</v>
      </c>
      <c r="K1102" s="3">
        <v>0</v>
      </c>
      <c r="L1102" s="3">
        <v>0</v>
      </c>
      <c r="M1102" s="3">
        <v>0</v>
      </c>
      <c r="N1102" s="3">
        <v>0</v>
      </c>
      <c r="O1102" s="5">
        <v>1</v>
      </c>
      <c r="P1102" s="30">
        <v>1</v>
      </c>
    </row>
    <row r="1103">
      <c r="D1103" s="19"/>
      <c r="E1103" s="18" t="s">
        <v>119</v>
      </c>
      <c r="F1103" s="17"/>
      <c r="G1103" s="7">
        <v>661</v>
      </c>
      <c r="H1103" s="12">
        <v>632</v>
      </c>
      <c r="I1103" s="1">
        <v>17</v>
      </c>
      <c r="J1103" s="1">
        <v>7</v>
      </c>
      <c r="K1103" s="1">
        <v>1</v>
      </c>
      <c r="L1103" s="1">
        <v>0</v>
      </c>
      <c r="M1103" s="1">
        <v>0</v>
      </c>
      <c r="N1103" s="1">
        <v>4</v>
      </c>
      <c r="O1103" s="2">
        <v>1.051750380518</v>
      </c>
      <c r="P1103" s="22">
        <v>1</v>
      </c>
    </row>
    <row r="1104">
      <c r="D1104" s="19"/>
      <c r="E1104" s="18" t="s">
        <v>120</v>
      </c>
      <c r="F1104" s="17"/>
      <c r="G1104" s="7">
        <v>647</v>
      </c>
      <c r="H1104" s="12">
        <v>618</v>
      </c>
      <c r="I1104" s="1">
        <v>17</v>
      </c>
      <c r="J1104" s="1">
        <v>7</v>
      </c>
      <c r="K1104" s="1">
        <v>1</v>
      </c>
      <c r="L1104" s="1">
        <v>0</v>
      </c>
      <c r="M1104" s="1">
        <v>0</v>
      </c>
      <c r="N1104" s="1">
        <v>4</v>
      </c>
      <c r="O1104" s="2">
        <v>1.0528771384140001</v>
      </c>
      <c r="P1104" s="22">
        <v>1</v>
      </c>
    </row>
    <row r="1105">
      <c r="D1105" s="15" t="s">
        <v>121</v>
      </c>
      <c r="E1105" s="14" t="s">
        <v>122</v>
      </c>
      <c r="F1105" s="16"/>
      <c r="G1105" s="26">
        <v>380</v>
      </c>
      <c r="H1105" s="37">
        <v>362</v>
      </c>
      <c r="I1105" s="6">
        <v>10</v>
      </c>
      <c r="J1105" s="6">
        <v>5</v>
      </c>
      <c r="K1105" s="6">
        <v>0</v>
      </c>
      <c r="L1105" s="6">
        <v>0</v>
      </c>
      <c r="M1105" s="6">
        <v>0</v>
      </c>
      <c r="N1105" s="6">
        <v>3</v>
      </c>
      <c r="O1105" s="8">
        <v>1.0530503978779999</v>
      </c>
      <c r="P1105" s="42">
        <v>1</v>
      </c>
    </row>
    <row r="1106">
      <c r="D1106" s="19"/>
      <c r="E1106" s="18" t="s">
        <v>123</v>
      </c>
      <c r="F1106" s="17"/>
      <c r="G1106" s="7">
        <v>239</v>
      </c>
      <c r="H1106" s="12">
        <v>230</v>
      </c>
      <c r="I1106" s="1">
        <v>6</v>
      </c>
      <c r="J1106" s="1">
        <v>1</v>
      </c>
      <c r="K1106" s="1">
        <v>1</v>
      </c>
      <c r="L1106" s="1">
        <v>0</v>
      </c>
      <c r="M1106" s="1">
        <v>0</v>
      </c>
      <c r="N1106" s="1">
        <v>1</v>
      </c>
      <c r="O1106" s="2">
        <v>1.046218487395</v>
      </c>
      <c r="P1106" s="22">
        <v>1</v>
      </c>
    </row>
    <row r="1107">
      <c r="D1107" s="19"/>
      <c r="E1107" s="18" t="s">
        <v>124</v>
      </c>
      <c r="F1107" s="17"/>
      <c r="G1107" s="11">
        <v>33</v>
      </c>
      <c r="H1107" s="23">
        <v>32</v>
      </c>
      <c r="I1107" s="3">
        <v>1</v>
      </c>
      <c r="J1107" s="3">
        <v>0</v>
      </c>
      <c r="K1107" s="3">
        <v>0</v>
      </c>
      <c r="L1107" s="3">
        <v>0</v>
      </c>
      <c r="M1107" s="3">
        <v>0</v>
      </c>
      <c r="N1107" s="3">
        <v>0</v>
      </c>
      <c r="O1107" s="5">
        <v>1.0303030303030001</v>
      </c>
      <c r="P1107" s="30">
        <v>1</v>
      </c>
    </row>
    <row r="1108">
      <c r="D1108" s="19"/>
      <c r="E1108" s="18" t="s">
        <v>125</v>
      </c>
      <c r="F1108" s="17"/>
      <c r="G1108" s="11">
        <v>12</v>
      </c>
      <c r="H1108" s="23">
        <v>11</v>
      </c>
      <c r="I1108" s="3">
        <v>0</v>
      </c>
      <c r="J1108" s="3">
        <v>1</v>
      </c>
      <c r="K1108" s="3">
        <v>0</v>
      </c>
      <c r="L1108" s="3">
        <v>0</v>
      </c>
      <c r="M1108" s="3">
        <v>0</v>
      </c>
      <c r="N1108" s="3">
        <v>0</v>
      </c>
      <c r="O1108" s="5">
        <v>1.166666666667</v>
      </c>
      <c r="P1108" s="30">
        <v>1</v>
      </c>
    </row>
    <row r="1109">
      <c r="D1109" s="19"/>
      <c r="E1109" s="18" t="s">
        <v>126</v>
      </c>
      <c r="F1109" s="17"/>
      <c r="G1109" s="11">
        <v>6</v>
      </c>
      <c r="H1109" s="23">
        <v>6</v>
      </c>
      <c r="I1109" s="3">
        <v>0</v>
      </c>
      <c r="J1109" s="3">
        <v>0</v>
      </c>
      <c r="K1109" s="3">
        <v>0</v>
      </c>
      <c r="L1109" s="3">
        <v>0</v>
      </c>
      <c r="M1109" s="3">
        <v>0</v>
      </c>
      <c r="N1109" s="3">
        <v>0</v>
      </c>
      <c r="O1109" s="5">
        <v>1</v>
      </c>
      <c r="P1109" s="30">
        <v>1</v>
      </c>
    </row>
    <row r="1110">
      <c r="D1110" s="19"/>
      <c r="E1110" s="18" t="s">
        <v>26</v>
      </c>
      <c r="F1110" s="17"/>
      <c r="G1110" s="11">
        <v>0</v>
      </c>
      <c r="H1110" s="23">
        <v>0</v>
      </c>
      <c r="I1110" s="3">
        <v>0</v>
      </c>
      <c r="J1110" s="3">
        <v>0</v>
      </c>
      <c r="K1110" s="3">
        <v>0</v>
      </c>
      <c r="L1110" s="3">
        <v>0</v>
      </c>
      <c r="M1110" s="3">
        <v>0</v>
      </c>
      <c r="N1110" s="3">
        <v>0</v>
      </c>
      <c r="O1110" s="4" t="s">
        <v>168</v>
      </c>
      <c r="P1110" s="31" t="s">
        <v>168</v>
      </c>
    </row>
    <row r="1111">
      <c r="D1111" s="19"/>
      <c r="E1111" s="18" t="s">
        <v>127</v>
      </c>
      <c r="F1111" s="17"/>
      <c r="G1111" s="7">
        <v>619</v>
      </c>
      <c r="H1111" s="12">
        <v>592</v>
      </c>
      <c r="I1111" s="1">
        <v>16</v>
      </c>
      <c r="J1111" s="1">
        <v>6</v>
      </c>
      <c r="K1111" s="1">
        <v>1</v>
      </c>
      <c r="L1111" s="1">
        <v>0</v>
      </c>
      <c r="M1111" s="1">
        <v>0</v>
      </c>
      <c r="N1111" s="1">
        <v>4</v>
      </c>
      <c r="O1111" s="2">
        <v>1.0504065040649999</v>
      </c>
      <c r="P1111" s="22">
        <v>1</v>
      </c>
    </row>
    <row r="1112">
      <c r="D1112" s="19"/>
      <c r="E1112" s="18" t="s">
        <v>128</v>
      </c>
      <c r="F1112" s="17"/>
      <c r="G1112" s="11">
        <v>18</v>
      </c>
      <c r="H1112" s="23">
        <v>17</v>
      </c>
      <c r="I1112" s="3">
        <v>0</v>
      </c>
      <c r="J1112" s="3">
        <v>1</v>
      </c>
      <c r="K1112" s="3">
        <v>0</v>
      </c>
      <c r="L1112" s="3">
        <v>0</v>
      </c>
      <c r="M1112" s="3">
        <v>0</v>
      </c>
      <c r="N1112" s="3">
        <v>0</v>
      </c>
      <c r="O1112" s="5">
        <v>1.1111111111109999</v>
      </c>
      <c r="P1112" s="30">
        <v>1</v>
      </c>
    </row>
    <row r="1113">
      <c r="D1113" s="15" t="s">
        <v>129</v>
      </c>
      <c r="E1113" s="14" t="s">
        <v>130</v>
      </c>
      <c r="F1113" s="16"/>
      <c r="G1113" s="26">
        <v>90</v>
      </c>
      <c r="H1113" s="37">
        <v>81</v>
      </c>
      <c r="I1113" s="6">
        <v>3</v>
      </c>
      <c r="J1113" s="6">
        <v>5</v>
      </c>
      <c r="K1113" s="6">
        <v>0</v>
      </c>
      <c r="L1113" s="6">
        <v>0</v>
      </c>
      <c r="M1113" s="6">
        <v>0</v>
      </c>
      <c r="N1113" s="6">
        <v>1</v>
      </c>
      <c r="O1113" s="8">
        <v>1.1460674157299999</v>
      </c>
      <c r="P1113" s="42">
        <v>1</v>
      </c>
    </row>
    <row r="1114">
      <c r="D1114" s="19"/>
      <c r="E1114" s="18" t="s">
        <v>131</v>
      </c>
      <c r="F1114" s="17"/>
      <c r="G1114" s="11">
        <v>17</v>
      </c>
      <c r="H1114" s="23">
        <v>15</v>
      </c>
      <c r="I1114" s="3">
        <v>0</v>
      </c>
      <c r="J1114" s="3">
        <v>1</v>
      </c>
      <c r="K1114" s="3">
        <v>0</v>
      </c>
      <c r="L1114" s="3">
        <v>0</v>
      </c>
      <c r="M1114" s="3">
        <v>0</v>
      </c>
      <c r="N1114" s="3">
        <v>1</v>
      </c>
      <c r="O1114" s="5">
        <v>1.125</v>
      </c>
      <c r="P1114" s="30">
        <v>1</v>
      </c>
    </row>
    <row r="1115">
      <c r="D1115" s="19"/>
      <c r="E1115" s="18" t="s">
        <v>132</v>
      </c>
      <c r="F1115" s="17"/>
      <c r="G1115" s="7">
        <v>320</v>
      </c>
      <c r="H1115" s="12">
        <v>302</v>
      </c>
      <c r="I1115" s="1">
        <v>12</v>
      </c>
      <c r="J1115" s="1">
        <v>5</v>
      </c>
      <c r="K1115" s="1">
        <v>0</v>
      </c>
      <c r="L1115" s="1">
        <v>0</v>
      </c>
      <c r="M1115" s="1">
        <v>0</v>
      </c>
      <c r="N1115" s="1">
        <v>1</v>
      </c>
      <c r="O1115" s="2">
        <v>1.068965517241</v>
      </c>
      <c r="P1115" s="22">
        <v>1</v>
      </c>
    </row>
    <row r="1116">
      <c r="D1116" s="19"/>
      <c r="E1116" s="18" t="s">
        <v>133</v>
      </c>
      <c r="F1116" s="17"/>
      <c r="G1116" s="7">
        <v>545</v>
      </c>
      <c r="H1116" s="12">
        <v>524</v>
      </c>
      <c r="I1116" s="1">
        <v>11</v>
      </c>
      <c r="J1116" s="1">
        <v>6</v>
      </c>
      <c r="K1116" s="1">
        <v>0</v>
      </c>
      <c r="L1116" s="1">
        <v>0</v>
      </c>
      <c r="M1116" s="1">
        <v>0</v>
      </c>
      <c r="N1116" s="1">
        <v>4</v>
      </c>
      <c r="O1116" s="2">
        <v>1.042513863216</v>
      </c>
      <c r="P1116" s="22">
        <v>1</v>
      </c>
    </row>
    <row r="1117">
      <c r="D1117" s="19"/>
      <c r="E1117" s="18" t="s">
        <v>134</v>
      </c>
      <c r="F1117" s="17"/>
      <c r="G1117" s="7">
        <v>572</v>
      </c>
      <c r="H1117" s="12">
        <v>546</v>
      </c>
      <c r="I1117" s="1">
        <v>15</v>
      </c>
      <c r="J1117" s="1">
        <v>7</v>
      </c>
      <c r="K1117" s="1">
        <v>1</v>
      </c>
      <c r="L1117" s="1">
        <v>0</v>
      </c>
      <c r="M1117" s="1">
        <v>0</v>
      </c>
      <c r="N1117" s="1">
        <v>3</v>
      </c>
      <c r="O1117" s="2">
        <v>1.0562390158170001</v>
      </c>
      <c r="P1117" s="22">
        <v>1</v>
      </c>
    </row>
    <row r="1118">
      <c r="D1118" s="19"/>
      <c r="E1118" s="18" t="s">
        <v>135</v>
      </c>
      <c r="F1118" s="17"/>
      <c r="G1118" s="7">
        <v>511</v>
      </c>
      <c r="H1118" s="12">
        <v>489</v>
      </c>
      <c r="I1118" s="1">
        <v>11</v>
      </c>
      <c r="J1118" s="1">
        <v>6</v>
      </c>
      <c r="K1118" s="1">
        <v>1</v>
      </c>
      <c r="L1118" s="1">
        <v>0</v>
      </c>
      <c r="M1118" s="1">
        <v>0</v>
      </c>
      <c r="N1118" s="1">
        <v>4</v>
      </c>
      <c r="O1118" s="2">
        <v>1.051282051282</v>
      </c>
      <c r="P1118" s="22">
        <v>1</v>
      </c>
    </row>
    <row r="1119">
      <c r="D1119" s="19"/>
      <c r="E1119" s="18" t="s">
        <v>136</v>
      </c>
      <c r="F1119" s="17"/>
      <c r="G1119" s="7">
        <v>307</v>
      </c>
      <c r="H1119" s="12">
        <v>290</v>
      </c>
      <c r="I1119" s="1">
        <v>8</v>
      </c>
      <c r="J1119" s="1">
        <v>6</v>
      </c>
      <c r="K1119" s="1">
        <v>1</v>
      </c>
      <c r="L1119" s="1">
        <v>0</v>
      </c>
      <c r="M1119" s="1">
        <v>0</v>
      </c>
      <c r="N1119" s="1">
        <v>2</v>
      </c>
      <c r="O1119" s="2">
        <v>1.075409836066</v>
      </c>
      <c r="P1119" s="22">
        <v>1</v>
      </c>
    </row>
    <row r="1120">
      <c r="D1120" s="19"/>
      <c r="E1120" s="18" t="s">
        <v>137</v>
      </c>
      <c r="F1120" s="17"/>
      <c r="G1120" s="7">
        <v>286</v>
      </c>
      <c r="H1120" s="12">
        <v>271</v>
      </c>
      <c r="I1120" s="1">
        <v>7</v>
      </c>
      <c r="J1120" s="1">
        <v>5</v>
      </c>
      <c r="K1120" s="1">
        <v>1</v>
      </c>
      <c r="L1120" s="1">
        <v>0</v>
      </c>
      <c r="M1120" s="1">
        <v>0</v>
      </c>
      <c r="N1120" s="1">
        <v>2</v>
      </c>
      <c r="O1120" s="2">
        <v>1.0704225352109999</v>
      </c>
      <c r="P1120" s="22">
        <v>1</v>
      </c>
    </row>
    <row r="1121">
      <c r="D1121" s="19"/>
      <c r="E1121" s="18" t="s">
        <v>138</v>
      </c>
      <c r="F1121" s="17"/>
      <c r="G1121" s="7">
        <v>346</v>
      </c>
      <c r="H1121" s="12">
        <v>324</v>
      </c>
      <c r="I1121" s="1">
        <v>12</v>
      </c>
      <c r="J1121" s="1">
        <v>7</v>
      </c>
      <c r="K1121" s="1">
        <v>1</v>
      </c>
      <c r="L1121" s="1">
        <v>0</v>
      </c>
      <c r="M1121" s="1">
        <v>0</v>
      </c>
      <c r="N1121" s="1">
        <v>2</v>
      </c>
      <c r="O1121" s="2">
        <v>1.084302325581</v>
      </c>
      <c r="P1121" s="22">
        <v>1</v>
      </c>
    </row>
    <row r="1122">
      <c r="D1122" s="19"/>
      <c r="E1122" s="18" t="s">
        <v>139</v>
      </c>
      <c r="F1122" s="17"/>
      <c r="G1122" s="7">
        <v>399</v>
      </c>
      <c r="H1122" s="12">
        <v>378</v>
      </c>
      <c r="I1122" s="1">
        <v>11</v>
      </c>
      <c r="J1122" s="1">
        <v>6</v>
      </c>
      <c r="K1122" s="1">
        <v>1</v>
      </c>
      <c r="L1122" s="1">
        <v>0</v>
      </c>
      <c r="M1122" s="1">
        <v>0</v>
      </c>
      <c r="N1122" s="1">
        <v>3</v>
      </c>
      <c r="O1122" s="2">
        <v>1.0656565656570001</v>
      </c>
      <c r="P1122" s="22">
        <v>1</v>
      </c>
    </row>
    <row r="1123">
      <c r="D1123" s="19"/>
      <c r="E1123" s="18" t="s">
        <v>140</v>
      </c>
      <c r="F1123" s="17"/>
      <c r="G1123" s="7">
        <v>113</v>
      </c>
      <c r="H1123" s="12">
        <v>107</v>
      </c>
      <c r="I1123" s="1">
        <v>1</v>
      </c>
      <c r="J1123" s="1">
        <v>4</v>
      </c>
      <c r="K1123" s="1">
        <v>0</v>
      </c>
      <c r="L1123" s="1">
        <v>0</v>
      </c>
      <c r="M1123" s="1">
        <v>0</v>
      </c>
      <c r="N1123" s="1">
        <v>1</v>
      </c>
      <c r="O1123" s="2">
        <v>1.080357142857</v>
      </c>
      <c r="P1123" s="22">
        <v>1</v>
      </c>
    </row>
    <row r="1124">
      <c r="D1124" s="19"/>
      <c r="E1124" s="18" t="s">
        <v>141</v>
      </c>
      <c r="F1124" s="17"/>
      <c r="G1124" s="7">
        <v>458</v>
      </c>
      <c r="H1124" s="12">
        <v>434</v>
      </c>
      <c r="I1124" s="1">
        <v>13</v>
      </c>
      <c r="J1124" s="1">
        <v>6</v>
      </c>
      <c r="K1124" s="1">
        <v>1</v>
      </c>
      <c r="L1124" s="1">
        <v>0</v>
      </c>
      <c r="M1124" s="1">
        <v>0</v>
      </c>
      <c r="N1124" s="1">
        <v>4</v>
      </c>
      <c r="O1124" s="2">
        <v>1.0616740088109999</v>
      </c>
      <c r="P1124" s="22">
        <v>1</v>
      </c>
    </row>
    <row r="1125">
      <c r="D1125" s="19"/>
      <c r="E1125" s="18" t="s">
        <v>142</v>
      </c>
      <c r="F1125" s="17"/>
      <c r="G1125" s="7">
        <v>218</v>
      </c>
      <c r="H1125" s="12">
        <v>205</v>
      </c>
      <c r="I1125" s="1">
        <v>6</v>
      </c>
      <c r="J1125" s="1">
        <v>5</v>
      </c>
      <c r="K1125" s="1">
        <v>0</v>
      </c>
      <c r="L1125" s="1">
        <v>0</v>
      </c>
      <c r="M1125" s="1">
        <v>0</v>
      </c>
      <c r="N1125" s="1">
        <v>2</v>
      </c>
      <c r="O1125" s="2">
        <v>1.074074074074</v>
      </c>
      <c r="P1125" s="22">
        <v>1</v>
      </c>
    </row>
    <row r="1126">
      <c r="D1126" s="19"/>
      <c r="E1126" s="18" t="s">
        <v>143</v>
      </c>
      <c r="F1126" s="17"/>
      <c r="G1126" s="7">
        <v>127</v>
      </c>
      <c r="H1126" s="12">
        <v>120</v>
      </c>
      <c r="I1126" s="1">
        <v>2</v>
      </c>
      <c r="J1126" s="1">
        <v>3</v>
      </c>
      <c r="K1126" s="1">
        <v>0</v>
      </c>
      <c r="L1126" s="1">
        <v>0</v>
      </c>
      <c r="M1126" s="1">
        <v>0</v>
      </c>
      <c r="N1126" s="1">
        <v>2</v>
      </c>
      <c r="O1126" s="2">
        <v>1.0640000000000001</v>
      </c>
      <c r="P1126" s="22">
        <v>1</v>
      </c>
    </row>
    <row r="1127">
      <c r="D1127" s="19"/>
      <c r="E1127" s="18" t="s">
        <v>144</v>
      </c>
      <c r="F1127" s="17"/>
      <c r="G1127" s="7">
        <v>146</v>
      </c>
      <c r="H1127" s="12">
        <v>133</v>
      </c>
      <c r="I1127" s="1">
        <v>8</v>
      </c>
      <c r="J1127" s="1">
        <v>4</v>
      </c>
      <c r="K1127" s="1">
        <v>1</v>
      </c>
      <c r="L1127" s="1">
        <v>0</v>
      </c>
      <c r="M1127" s="1">
        <v>0</v>
      </c>
      <c r="N1127" s="1">
        <v>0</v>
      </c>
      <c r="O1127" s="2">
        <v>1.130136986301</v>
      </c>
      <c r="P1127" s="22">
        <v>1</v>
      </c>
    </row>
    <row r="1128">
      <c r="D1128" s="19"/>
      <c r="E1128" s="18" t="s">
        <v>41</v>
      </c>
      <c r="F1128" s="17"/>
      <c r="G1128" s="11">
        <v>21</v>
      </c>
      <c r="H1128" s="23">
        <v>21</v>
      </c>
      <c r="I1128" s="3">
        <v>0</v>
      </c>
      <c r="J1128" s="3">
        <v>0</v>
      </c>
      <c r="K1128" s="3">
        <v>0</v>
      </c>
      <c r="L1128" s="3">
        <v>0</v>
      </c>
      <c r="M1128" s="3">
        <v>0</v>
      </c>
      <c r="N1128" s="3">
        <v>0</v>
      </c>
      <c r="O1128" s="5">
        <v>1</v>
      </c>
      <c r="P1128" s="30">
        <v>1</v>
      </c>
    </row>
    <row r="1129">
      <c r="D1129" s="19"/>
      <c r="E1129" s="18" t="s">
        <v>145</v>
      </c>
      <c r="F1129" s="17"/>
      <c r="G1129" s="11">
        <v>7</v>
      </c>
      <c r="H1129" s="23">
        <v>7</v>
      </c>
      <c r="I1129" s="3">
        <v>0</v>
      </c>
      <c r="J1129" s="3">
        <v>0</v>
      </c>
      <c r="K1129" s="3">
        <v>0</v>
      </c>
      <c r="L1129" s="3">
        <v>0</v>
      </c>
      <c r="M1129" s="3">
        <v>0</v>
      </c>
      <c r="N1129" s="3">
        <v>0</v>
      </c>
      <c r="O1129" s="5">
        <v>1</v>
      </c>
      <c r="P1129" s="30">
        <v>1</v>
      </c>
    </row>
    <row r="1130">
      <c r="D1130" s="19"/>
      <c r="E1130" s="18" t="s">
        <v>26</v>
      </c>
      <c r="F1130" s="17"/>
      <c r="G1130" s="11">
        <v>0</v>
      </c>
      <c r="H1130" s="23">
        <v>0</v>
      </c>
      <c r="I1130" s="3">
        <v>0</v>
      </c>
      <c r="J1130" s="3">
        <v>0</v>
      </c>
      <c r="K1130" s="3">
        <v>0</v>
      </c>
      <c r="L1130" s="3">
        <v>0</v>
      </c>
      <c r="M1130" s="3">
        <v>0</v>
      </c>
      <c r="N1130" s="3">
        <v>0</v>
      </c>
      <c r="O1130" s="4" t="s">
        <v>168</v>
      </c>
      <c r="P1130" s="31" t="s">
        <v>168</v>
      </c>
    </row>
    <row r="1131">
      <c r="D1131" s="15" t="s">
        <v>146</v>
      </c>
      <c r="E1131" s="14" t="s">
        <v>147</v>
      </c>
      <c r="F1131" s="16"/>
      <c r="G1131" s="26">
        <v>431</v>
      </c>
      <c r="H1131" s="37">
        <v>411</v>
      </c>
      <c r="I1131" s="6">
        <v>10</v>
      </c>
      <c r="J1131" s="6">
        <v>5</v>
      </c>
      <c r="K1131" s="6">
        <v>1</v>
      </c>
      <c r="L1131" s="6">
        <v>0</v>
      </c>
      <c r="M1131" s="6">
        <v>0</v>
      </c>
      <c r="N1131" s="6">
        <v>4</v>
      </c>
      <c r="O1131" s="8">
        <v>1.0538641686179999</v>
      </c>
      <c r="P1131" s="42">
        <v>1</v>
      </c>
    </row>
    <row r="1132">
      <c r="D1132" s="19"/>
      <c r="E1132" s="18" t="s">
        <v>148</v>
      </c>
      <c r="F1132" s="17"/>
      <c r="G1132" s="7">
        <v>227</v>
      </c>
      <c r="H1132" s="12">
        <v>219</v>
      </c>
      <c r="I1132" s="1">
        <v>6</v>
      </c>
      <c r="J1132" s="1">
        <v>2</v>
      </c>
      <c r="K1132" s="1">
        <v>0</v>
      </c>
      <c r="L1132" s="1">
        <v>0</v>
      </c>
      <c r="M1132" s="1">
        <v>0</v>
      </c>
      <c r="N1132" s="1">
        <v>0</v>
      </c>
      <c r="O1132" s="2">
        <v>1.044052863436</v>
      </c>
      <c r="P1132" s="22">
        <v>1</v>
      </c>
    </row>
    <row r="1133">
      <c r="D1133" s="19"/>
      <c r="E1133" s="18" t="s">
        <v>149</v>
      </c>
      <c r="F1133" s="17"/>
      <c r="G1133" s="11">
        <v>10</v>
      </c>
      <c r="H1133" s="23">
        <v>9</v>
      </c>
      <c r="I1133" s="3">
        <v>1</v>
      </c>
      <c r="J1133" s="3">
        <v>0</v>
      </c>
      <c r="K1133" s="3">
        <v>0</v>
      </c>
      <c r="L1133" s="3">
        <v>0</v>
      </c>
      <c r="M1133" s="3">
        <v>0</v>
      </c>
      <c r="N1133" s="3">
        <v>0</v>
      </c>
      <c r="O1133" s="5">
        <v>1.1000000000000001</v>
      </c>
      <c r="P1133" s="30">
        <v>1</v>
      </c>
    </row>
    <row r="1134">
      <c r="D1134" s="19"/>
      <c r="E1134" s="18" t="s">
        <v>150</v>
      </c>
      <c r="F1134" s="17"/>
      <c r="G1134" s="11">
        <v>2</v>
      </c>
      <c r="H1134" s="23">
        <v>2</v>
      </c>
      <c r="I1134" s="3">
        <v>0</v>
      </c>
      <c r="J1134" s="3">
        <v>0</v>
      </c>
      <c r="K1134" s="3">
        <v>0</v>
      </c>
      <c r="L1134" s="3">
        <v>0</v>
      </c>
      <c r="M1134" s="3">
        <v>0</v>
      </c>
      <c r="N1134" s="3">
        <v>0</v>
      </c>
      <c r="O1134" s="5">
        <v>1</v>
      </c>
      <c r="P1134" s="30">
        <v>1</v>
      </c>
    </row>
    <row r="1135">
      <c r="D1135" s="19"/>
      <c r="E1135" s="18" t="s">
        <v>26</v>
      </c>
      <c r="F1135" s="17"/>
      <c r="G1135" s="11">
        <v>0</v>
      </c>
      <c r="H1135" s="23">
        <v>0</v>
      </c>
      <c r="I1135" s="3">
        <v>0</v>
      </c>
      <c r="J1135" s="3">
        <v>0</v>
      </c>
      <c r="K1135" s="3">
        <v>0</v>
      </c>
      <c r="L1135" s="3">
        <v>0</v>
      </c>
      <c r="M1135" s="3">
        <v>0</v>
      </c>
      <c r="N1135" s="3">
        <v>0</v>
      </c>
      <c r="O1135" s="4" t="s">
        <v>168</v>
      </c>
      <c r="P1135" s="31" t="s">
        <v>168</v>
      </c>
    </row>
    <row r="1136">
      <c r="D1136" s="19"/>
      <c r="E1136" s="18" t="s">
        <v>151</v>
      </c>
      <c r="F1136" s="17"/>
      <c r="G1136" s="7">
        <v>658</v>
      </c>
      <c r="H1136" s="12">
        <v>630</v>
      </c>
      <c r="I1136" s="1">
        <v>16</v>
      </c>
      <c r="J1136" s="1">
        <v>7</v>
      </c>
      <c r="K1136" s="1">
        <v>1</v>
      </c>
      <c r="L1136" s="1">
        <v>0</v>
      </c>
      <c r="M1136" s="1">
        <v>0</v>
      </c>
      <c r="N1136" s="1">
        <v>4</v>
      </c>
      <c r="O1136" s="2">
        <v>1.0504587155959999</v>
      </c>
      <c r="P1136" s="22">
        <v>1</v>
      </c>
    </row>
    <row r="1137">
      <c r="D1137" s="19"/>
      <c r="E1137" s="18" t="s">
        <v>152</v>
      </c>
      <c r="F1137" s="17"/>
      <c r="G1137" s="11">
        <v>12</v>
      </c>
      <c r="H1137" s="23">
        <v>11</v>
      </c>
      <c r="I1137" s="3">
        <v>1</v>
      </c>
      <c r="J1137" s="3">
        <v>0</v>
      </c>
      <c r="K1137" s="3">
        <v>0</v>
      </c>
      <c r="L1137" s="3">
        <v>0</v>
      </c>
      <c r="M1137" s="3">
        <v>0</v>
      </c>
      <c r="N1137" s="3">
        <v>0</v>
      </c>
      <c r="O1137" s="5">
        <v>1.083333333333</v>
      </c>
      <c r="P1137" s="30">
        <v>1</v>
      </c>
    </row>
    <row r="1138">
      <c r="D1138" s="15" t="s">
        <v>153</v>
      </c>
      <c r="E1138" s="14" t="s">
        <v>154</v>
      </c>
      <c r="F1138" s="16"/>
      <c r="G1138" s="26">
        <v>376</v>
      </c>
      <c r="H1138" s="37">
        <v>353</v>
      </c>
      <c r="I1138" s="6">
        <v>12</v>
      </c>
      <c r="J1138" s="6">
        <v>6</v>
      </c>
      <c r="K1138" s="6">
        <v>1</v>
      </c>
      <c r="L1138" s="6">
        <v>0</v>
      </c>
      <c r="M1138" s="6">
        <v>0</v>
      </c>
      <c r="N1138" s="6">
        <v>4</v>
      </c>
      <c r="O1138" s="8">
        <v>1.072580645161</v>
      </c>
      <c r="P1138" s="42">
        <v>1</v>
      </c>
    </row>
    <row r="1139">
      <c r="D1139" s="19"/>
      <c r="E1139" s="18" t="s">
        <v>155</v>
      </c>
      <c r="F1139" s="17"/>
      <c r="G1139" s="7">
        <v>495</v>
      </c>
      <c r="H1139" s="12">
        <v>471</v>
      </c>
      <c r="I1139" s="1">
        <v>13</v>
      </c>
      <c r="J1139" s="1">
        <v>7</v>
      </c>
      <c r="K1139" s="1">
        <v>1</v>
      </c>
      <c r="L1139" s="1">
        <v>0</v>
      </c>
      <c r="M1139" s="1">
        <v>0</v>
      </c>
      <c r="N1139" s="1">
        <v>3</v>
      </c>
      <c r="O1139" s="2">
        <v>1.0609756097559999</v>
      </c>
      <c r="P1139" s="22">
        <v>1</v>
      </c>
    </row>
    <row r="1140">
      <c r="D1140" s="19"/>
      <c r="E1140" s="18" t="s">
        <v>156</v>
      </c>
      <c r="F1140" s="17"/>
      <c r="G1140" s="7">
        <v>300</v>
      </c>
      <c r="H1140" s="12">
        <v>283</v>
      </c>
      <c r="I1140" s="1">
        <v>12</v>
      </c>
      <c r="J1140" s="1">
        <v>4</v>
      </c>
      <c r="K1140" s="1">
        <v>0</v>
      </c>
      <c r="L1140" s="1">
        <v>0</v>
      </c>
      <c r="M1140" s="1">
        <v>0</v>
      </c>
      <c r="N1140" s="1">
        <v>1</v>
      </c>
      <c r="O1140" s="2">
        <v>1.0668896321070001</v>
      </c>
      <c r="P1140" s="22">
        <v>1</v>
      </c>
    </row>
    <row r="1141">
      <c r="D1141" s="19"/>
      <c r="E1141" s="18" t="s">
        <v>157</v>
      </c>
      <c r="F1141" s="17"/>
      <c r="G1141" s="7">
        <v>534</v>
      </c>
      <c r="H1141" s="12">
        <v>511</v>
      </c>
      <c r="I1141" s="1">
        <v>13</v>
      </c>
      <c r="J1141" s="1">
        <v>6</v>
      </c>
      <c r="K1141" s="1">
        <v>1</v>
      </c>
      <c r="L1141" s="1">
        <v>0</v>
      </c>
      <c r="M1141" s="1">
        <v>0</v>
      </c>
      <c r="N1141" s="1">
        <v>3</v>
      </c>
      <c r="O1141" s="2">
        <v>1.0527306967979999</v>
      </c>
      <c r="P1141" s="22">
        <v>1</v>
      </c>
    </row>
    <row r="1142">
      <c r="D1142" s="19"/>
      <c r="E1142" s="18" t="s">
        <v>158</v>
      </c>
      <c r="F1142" s="17"/>
      <c r="G1142" s="7">
        <v>505</v>
      </c>
      <c r="H1142" s="12">
        <v>480</v>
      </c>
      <c r="I1142" s="1">
        <v>13</v>
      </c>
      <c r="J1142" s="1">
        <v>7</v>
      </c>
      <c r="K1142" s="1">
        <v>1</v>
      </c>
      <c r="L1142" s="1">
        <v>0</v>
      </c>
      <c r="M1142" s="1">
        <v>0</v>
      </c>
      <c r="N1142" s="1">
        <v>4</v>
      </c>
      <c r="O1142" s="2">
        <v>1.0598802395210001</v>
      </c>
      <c r="P1142" s="22">
        <v>1</v>
      </c>
    </row>
    <row r="1143">
      <c r="D1143" s="19"/>
      <c r="E1143" s="18" t="s">
        <v>159</v>
      </c>
      <c r="F1143" s="17"/>
      <c r="G1143" s="7">
        <v>377</v>
      </c>
      <c r="H1143" s="12">
        <v>354</v>
      </c>
      <c r="I1143" s="1">
        <v>12</v>
      </c>
      <c r="J1143" s="1">
        <v>6</v>
      </c>
      <c r="K1143" s="1">
        <v>1</v>
      </c>
      <c r="L1143" s="1">
        <v>0</v>
      </c>
      <c r="M1143" s="1">
        <v>0</v>
      </c>
      <c r="N1143" s="1">
        <v>4</v>
      </c>
      <c r="O1143" s="2">
        <v>1.0723860589809999</v>
      </c>
      <c r="P1143" s="22">
        <v>1</v>
      </c>
    </row>
    <row r="1144">
      <c r="D1144" s="19"/>
      <c r="E1144" s="18" t="s">
        <v>160</v>
      </c>
      <c r="F1144" s="17"/>
      <c r="G1144" s="7">
        <v>207</v>
      </c>
      <c r="H1144" s="12">
        <v>195</v>
      </c>
      <c r="I1144" s="1">
        <v>6</v>
      </c>
      <c r="J1144" s="1">
        <v>6</v>
      </c>
      <c r="K1144" s="1">
        <v>0</v>
      </c>
      <c r="L1144" s="1">
        <v>0</v>
      </c>
      <c r="M1144" s="1">
        <v>0</v>
      </c>
      <c r="N1144" s="1">
        <v>0</v>
      </c>
      <c r="O1144" s="2">
        <v>1.086956521739</v>
      </c>
      <c r="P1144" s="22">
        <v>1</v>
      </c>
    </row>
    <row r="1145">
      <c r="D1145" s="19"/>
      <c r="E1145" s="18" t="s">
        <v>161</v>
      </c>
      <c r="F1145" s="17"/>
      <c r="G1145" s="7">
        <v>456</v>
      </c>
      <c r="H1145" s="12">
        <v>436</v>
      </c>
      <c r="I1145" s="1">
        <v>9</v>
      </c>
      <c r="J1145" s="1">
        <v>7</v>
      </c>
      <c r="K1145" s="1">
        <v>1</v>
      </c>
      <c r="L1145" s="1">
        <v>0</v>
      </c>
      <c r="M1145" s="1">
        <v>0</v>
      </c>
      <c r="N1145" s="1">
        <v>3</v>
      </c>
      <c r="O1145" s="2">
        <v>1.057395143488</v>
      </c>
      <c r="P1145" s="22">
        <v>1</v>
      </c>
    </row>
    <row r="1146">
      <c r="D1146" s="19"/>
      <c r="E1146" s="18" t="s">
        <v>162</v>
      </c>
      <c r="F1146" s="17"/>
      <c r="G1146" s="7">
        <v>329</v>
      </c>
      <c r="H1146" s="12">
        <v>311</v>
      </c>
      <c r="I1146" s="1">
        <v>9</v>
      </c>
      <c r="J1146" s="1">
        <v>7</v>
      </c>
      <c r="K1146" s="1">
        <v>1</v>
      </c>
      <c r="L1146" s="1">
        <v>0</v>
      </c>
      <c r="M1146" s="1">
        <v>0</v>
      </c>
      <c r="N1146" s="1">
        <v>1</v>
      </c>
      <c r="O1146" s="2">
        <v>1.079268292683</v>
      </c>
      <c r="P1146" s="22">
        <v>1</v>
      </c>
    </row>
    <row r="1147">
      <c r="D1147" s="19"/>
      <c r="E1147" s="18" t="s">
        <v>163</v>
      </c>
      <c r="F1147" s="17"/>
      <c r="G1147" s="7">
        <v>361</v>
      </c>
      <c r="H1147" s="12">
        <v>337</v>
      </c>
      <c r="I1147" s="1">
        <v>12</v>
      </c>
      <c r="J1147" s="1">
        <v>7</v>
      </c>
      <c r="K1147" s="1">
        <v>1</v>
      </c>
      <c r="L1147" s="1">
        <v>0</v>
      </c>
      <c r="M1147" s="1">
        <v>0</v>
      </c>
      <c r="N1147" s="1">
        <v>4</v>
      </c>
      <c r="O1147" s="2">
        <v>1.0812324929970001</v>
      </c>
      <c r="P1147" s="22">
        <v>1</v>
      </c>
    </row>
    <row r="1148">
      <c r="D1148" s="19"/>
      <c r="E1148" s="18" t="s">
        <v>164</v>
      </c>
      <c r="F1148" s="17"/>
      <c r="G1148" s="7">
        <v>226</v>
      </c>
      <c r="H1148" s="12">
        <v>205</v>
      </c>
      <c r="I1148" s="1">
        <v>11</v>
      </c>
      <c r="J1148" s="1">
        <v>5</v>
      </c>
      <c r="K1148" s="1">
        <v>1</v>
      </c>
      <c r="L1148" s="1">
        <v>0</v>
      </c>
      <c r="M1148" s="1">
        <v>0</v>
      </c>
      <c r="N1148" s="1">
        <v>4</v>
      </c>
      <c r="O1148" s="2">
        <v>1.108108108108</v>
      </c>
      <c r="P1148" s="22">
        <v>1</v>
      </c>
    </row>
    <row r="1149">
      <c r="D1149" s="19"/>
      <c r="E1149" s="18" t="s">
        <v>165</v>
      </c>
      <c r="F1149" s="17"/>
      <c r="G1149" s="7">
        <v>319</v>
      </c>
      <c r="H1149" s="12">
        <v>300</v>
      </c>
      <c r="I1149" s="1">
        <v>11</v>
      </c>
      <c r="J1149" s="1">
        <v>6</v>
      </c>
      <c r="K1149" s="1">
        <v>1</v>
      </c>
      <c r="L1149" s="1">
        <v>0</v>
      </c>
      <c r="M1149" s="1">
        <v>0</v>
      </c>
      <c r="N1149" s="1">
        <v>1</v>
      </c>
      <c r="O1149" s="2">
        <v>1.081761006289</v>
      </c>
      <c r="P1149" s="22">
        <v>1</v>
      </c>
    </row>
    <row r="1150">
      <c r="D1150" s="19"/>
      <c r="E1150" s="18" t="s">
        <v>166</v>
      </c>
      <c r="F1150" s="17"/>
      <c r="G1150" s="7">
        <v>269</v>
      </c>
      <c r="H1150" s="12">
        <v>256</v>
      </c>
      <c r="I1150" s="1">
        <v>8</v>
      </c>
      <c r="J1150" s="1">
        <v>5</v>
      </c>
      <c r="K1150" s="1">
        <v>0</v>
      </c>
      <c r="L1150" s="1">
        <v>0</v>
      </c>
      <c r="M1150" s="1">
        <v>0</v>
      </c>
      <c r="N1150" s="1">
        <v>0</v>
      </c>
      <c r="O1150" s="2">
        <v>1.0669144981409999</v>
      </c>
      <c r="P1150" s="22">
        <v>1</v>
      </c>
    </row>
    <row r="1151">
      <c r="D1151" s="19"/>
      <c r="E1151" s="18" t="s">
        <v>167</v>
      </c>
      <c r="F1151" s="17"/>
      <c r="G1151" s="7">
        <v>189</v>
      </c>
      <c r="H1151" s="12">
        <v>179</v>
      </c>
      <c r="I1151" s="1">
        <v>4</v>
      </c>
      <c r="J1151" s="1">
        <v>4</v>
      </c>
      <c r="K1151" s="1">
        <v>1</v>
      </c>
      <c r="L1151" s="1">
        <v>0</v>
      </c>
      <c r="M1151" s="1">
        <v>0</v>
      </c>
      <c r="N1151" s="1">
        <v>1</v>
      </c>
      <c r="O1151" s="2">
        <v>1.0797872340429999</v>
      </c>
      <c r="P1151" s="22">
        <v>1</v>
      </c>
    </row>
    <row r="1152">
      <c r="D1152" s="19"/>
      <c r="E1152" s="18" t="s">
        <v>41</v>
      </c>
      <c r="F1152" s="17"/>
      <c r="G1152" s="11">
        <v>37</v>
      </c>
      <c r="H1152" s="23">
        <v>36</v>
      </c>
      <c r="I1152" s="3">
        <v>1</v>
      </c>
      <c r="J1152" s="3">
        <v>0</v>
      </c>
      <c r="K1152" s="3">
        <v>0</v>
      </c>
      <c r="L1152" s="3">
        <v>0</v>
      </c>
      <c r="M1152" s="3">
        <v>0</v>
      </c>
      <c r="N1152" s="3">
        <v>0</v>
      </c>
      <c r="O1152" s="5">
        <v>1.0270270270270001</v>
      </c>
      <c r="P1152" s="30">
        <v>1</v>
      </c>
    </row>
    <row r="1153">
      <c r="D1153" s="57"/>
      <c r="E1153" s="54" t="s">
        <v>26</v>
      </c>
      <c r="F1153" s="62"/>
      <c r="G1153" s="59">
        <v>10</v>
      </c>
      <c r="H1153" s="73">
        <v>10</v>
      </c>
      <c r="I1153" s="38">
        <v>0</v>
      </c>
      <c r="J1153" s="38">
        <v>0</v>
      </c>
      <c r="K1153" s="38">
        <v>0</v>
      </c>
      <c r="L1153" s="38">
        <v>0</v>
      </c>
      <c r="M1153" s="38">
        <v>0</v>
      </c>
      <c r="N1153" s="38">
        <v>0</v>
      </c>
      <c r="O1153" s="46">
        <v>1</v>
      </c>
      <c r="P1153" s="77">
        <v>1</v>
      </c>
    </row>
    <row r="1155">
      <c r="B1155" s="63" t="str">
        <f ca="1" xml:space="preserve"> HYPERLINK("#'目次'!B14", "[8]")</f>
        <v>[8]</v>
      </c>
      <c r="C1155" s="49" t="s">
        <v>271</v>
      </c>
    </row>
    <row r="1158">
      <c r="C1158" s="49" t="s">
        <v>14</v>
      </c>
    </row>
    <row r="1159">
      <c r="D1159" s="64"/>
      <c r="E1159" s="47"/>
      <c r="F1159" s="47"/>
      <c r="G1159" s="61" t="s">
        <v>15</v>
      </c>
      <c r="H1159" s="66" t="s">
        <v>272</v>
      </c>
      <c r="I1159" s="28" t="s">
        <v>273</v>
      </c>
      <c r="J1159" s="28" t="s">
        <v>274</v>
      </c>
      <c r="K1159" s="28" t="s">
        <v>275</v>
      </c>
      <c r="L1159" s="28" t="s">
        <v>26</v>
      </c>
      <c r="M1159" s="58" t="s">
        <v>276</v>
      </c>
    </row>
    <row r="1160">
      <c r="D1160" s="55"/>
      <c r="E1160" s="48"/>
      <c r="F1160" s="48"/>
      <c r="G1160" s="68"/>
      <c r="H1160" s="70"/>
      <c r="I1160" s="29"/>
      <c r="J1160" s="29"/>
      <c r="K1160" s="29"/>
      <c r="L1160" s="29"/>
      <c r="M1160" s="65"/>
    </row>
    <row r="1161">
      <c r="D1161" s="56"/>
      <c r="E1161" s="60" t="s">
        <v>15</v>
      </c>
      <c r="F1161" s="67"/>
      <c r="G1161" s="69">
        <v>1093</v>
      </c>
      <c r="H1161" s="35">
        <v>6</v>
      </c>
      <c r="I1161" s="35">
        <v>945</v>
      </c>
      <c r="J1161" s="35">
        <v>16</v>
      </c>
      <c r="K1161" s="35">
        <v>114</v>
      </c>
      <c r="L1161" s="35">
        <v>12</v>
      </c>
      <c r="M1161" s="75">
        <v>967</v>
      </c>
    </row>
    <row r="1162">
      <c r="D1162" s="15" t="s">
        <v>20</v>
      </c>
      <c r="E1162" s="14" t="s">
        <v>21</v>
      </c>
      <c r="F1162" s="16"/>
      <c r="G1162" s="26">
        <v>211</v>
      </c>
      <c r="H1162" s="37">
        <v>2</v>
      </c>
      <c r="I1162" s="6">
        <v>183</v>
      </c>
      <c r="J1162" s="6">
        <v>2</v>
      </c>
      <c r="K1162" s="6">
        <v>21</v>
      </c>
      <c r="L1162" s="6">
        <v>3</v>
      </c>
      <c r="M1162" s="39">
        <v>187</v>
      </c>
    </row>
    <row r="1163">
      <c r="D1163" s="19"/>
      <c r="E1163" s="18" t="s">
        <v>22</v>
      </c>
      <c r="F1163" s="17"/>
      <c r="G1163" s="7">
        <v>539</v>
      </c>
      <c r="H1163" s="12">
        <v>4</v>
      </c>
      <c r="I1163" s="1">
        <v>471</v>
      </c>
      <c r="J1163" s="1">
        <v>10</v>
      </c>
      <c r="K1163" s="1">
        <v>49</v>
      </c>
      <c r="L1163" s="1">
        <v>5</v>
      </c>
      <c r="M1163" s="21">
        <v>485</v>
      </c>
    </row>
    <row r="1164">
      <c r="D1164" s="19"/>
      <c r="E1164" s="18" t="s">
        <v>23</v>
      </c>
      <c r="F1164" s="17"/>
      <c r="G1164" s="7">
        <v>263</v>
      </c>
      <c r="H1164" s="12">
        <v>0</v>
      </c>
      <c r="I1164" s="1">
        <v>228</v>
      </c>
      <c r="J1164" s="1">
        <v>1</v>
      </c>
      <c r="K1164" s="1">
        <v>32</v>
      </c>
      <c r="L1164" s="1">
        <v>2</v>
      </c>
      <c r="M1164" s="21">
        <v>229</v>
      </c>
    </row>
    <row r="1165">
      <c r="D1165" s="19"/>
      <c r="E1165" s="18" t="s">
        <v>24</v>
      </c>
      <c r="F1165" s="17"/>
      <c r="G1165" s="7">
        <v>74</v>
      </c>
      <c r="H1165" s="12">
        <v>0</v>
      </c>
      <c r="I1165" s="1">
        <v>58</v>
      </c>
      <c r="J1165" s="1">
        <v>2</v>
      </c>
      <c r="K1165" s="1">
        <v>12</v>
      </c>
      <c r="L1165" s="1">
        <v>2</v>
      </c>
      <c r="M1165" s="21">
        <v>60</v>
      </c>
    </row>
    <row r="1166">
      <c r="D1166" s="19"/>
      <c r="E1166" s="18" t="s">
        <v>25</v>
      </c>
      <c r="F1166" s="17"/>
      <c r="G1166" s="11">
        <v>6</v>
      </c>
      <c r="H1166" s="23">
        <v>0</v>
      </c>
      <c r="I1166" s="3">
        <v>5</v>
      </c>
      <c r="J1166" s="3">
        <v>1</v>
      </c>
      <c r="K1166" s="3">
        <v>0</v>
      </c>
      <c r="L1166" s="3">
        <v>0</v>
      </c>
      <c r="M1166" s="24">
        <v>6</v>
      </c>
    </row>
    <row r="1167">
      <c r="D1167" s="19"/>
      <c r="E1167" s="18" t="s">
        <v>26</v>
      </c>
      <c r="F1167" s="17"/>
      <c r="G1167" s="11">
        <v>0</v>
      </c>
      <c r="H1167" s="23">
        <v>0</v>
      </c>
      <c r="I1167" s="3">
        <v>0</v>
      </c>
      <c r="J1167" s="3">
        <v>0</v>
      </c>
      <c r="K1167" s="3">
        <v>0</v>
      </c>
      <c r="L1167" s="3">
        <v>0</v>
      </c>
      <c r="M1167" s="24">
        <v>0</v>
      </c>
    </row>
    <row r="1168">
      <c r="D1168" s="19"/>
      <c r="E1168" s="18" t="s">
        <v>27</v>
      </c>
      <c r="F1168" s="17"/>
      <c r="G1168" s="7">
        <v>750</v>
      </c>
      <c r="H1168" s="12">
        <v>6</v>
      </c>
      <c r="I1168" s="1">
        <v>654</v>
      </c>
      <c r="J1168" s="1">
        <v>12</v>
      </c>
      <c r="K1168" s="1">
        <v>70</v>
      </c>
      <c r="L1168" s="1">
        <v>8</v>
      </c>
      <c r="M1168" s="21">
        <v>672</v>
      </c>
    </row>
    <row r="1169">
      <c r="D1169" s="19"/>
      <c r="E1169" s="18" t="s">
        <v>28</v>
      </c>
      <c r="F1169" s="17"/>
      <c r="G1169" s="7">
        <v>80</v>
      </c>
      <c r="H1169" s="12">
        <v>0</v>
      </c>
      <c r="I1169" s="1">
        <v>63</v>
      </c>
      <c r="J1169" s="1">
        <v>3</v>
      </c>
      <c r="K1169" s="1">
        <v>12</v>
      </c>
      <c r="L1169" s="1">
        <v>2</v>
      </c>
      <c r="M1169" s="21">
        <v>66</v>
      </c>
    </row>
    <row r="1170">
      <c r="D1170" s="15" t="s">
        <v>29</v>
      </c>
      <c r="E1170" s="14" t="s">
        <v>30</v>
      </c>
      <c r="F1170" s="16"/>
      <c r="G1170" s="26">
        <v>823</v>
      </c>
      <c r="H1170" s="37">
        <v>5</v>
      </c>
      <c r="I1170" s="6">
        <v>711</v>
      </c>
      <c r="J1170" s="6">
        <v>15</v>
      </c>
      <c r="K1170" s="6">
        <v>86</v>
      </c>
      <c r="L1170" s="6">
        <v>6</v>
      </c>
      <c r="M1170" s="39">
        <v>731</v>
      </c>
    </row>
    <row r="1171">
      <c r="D1171" s="19"/>
      <c r="E1171" s="18" t="s">
        <v>31</v>
      </c>
      <c r="F1171" s="17"/>
      <c r="G1171" s="7">
        <v>798</v>
      </c>
      <c r="H1171" s="12">
        <v>5</v>
      </c>
      <c r="I1171" s="1">
        <v>693</v>
      </c>
      <c r="J1171" s="1">
        <v>12</v>
      </c>
      <c r="K1171" s="1">
        <v>80</v>
      </c>
      <c r="L1171" s="1">
        <v>8</v>
      </c>
      <c r="M1171" s="21">
        <v>710</v>
      </c>
    </row>
    <row r="1172">
      <c r="D1172" s="19"/>
      <c r="E1172" s="18" t="s">
        <v>32</v>
      </c>
      <c r="F1172" s="17"/>
      <c r="G1172" s="7">
        <v>808</v>
      </c>
      <c r="H1172" s="12">
        <v>6</v>
      </c>
      <c r="I1172" s="1">
        <v>705</v>
      </c>
      <c r="J1172" s="1">
        <v>10</v>
      </c>
      <c r="K1172" s="1">
        <v>81</v>
      </c>
      <c r="L1172" s="1">
        <v>6</v>
      </c>
      <c r="M1172" s="21">
        <v>721</v>
      </c>
    </row>
    <row r="1173">
      <c r="D1173" s="19"/>
      <c r="E1173" s="18" t="s">
        <v>33</v>
      </c>
      <c r="F1173" s="17"/>
      <c r="G1173" s="7">
        <v>206</v>
      </c>
      <c r="H1173" s="12">
        <v>1</v>
      </c>
      <c r="I1173" s="1">
        <v>173</v>
      </c>
      <c r="J1173" s="1">
        <v>6</v>
      </c>
      <c r="K1173" s="1">
        <v>21</v>
      </c>
      <c r="L1173" s="1">
        <v>5</v>
      </c>
      <c r="M1173" s="21">
        <v>180</v>
      </c>
    </row>
    <row r="1174">
      <c r="D1174" s="19"/>
      <c r="E1174" s="18" t="s">
        <v>34</v>
      </c>
      <c r="F1174" s="17"/>
      <c r="G1174" s="7">
        <v>488</v>
      </c>
      <c r="H1174" s="12">
        <v>3</v>
      </c>
      <c r="I1174" s="1">
        <v>424</v>
      </c>
      <c r="J1174" s="1">
        <v>8</v>
      </c>
      <c r="K1174" s="1">
        <v>51</v>
      </c>
      <c r="L1174" s="1">
        <v>2</v>
      </c>
      <c r="M1174" s="21">
        <v>435</v>
      </c>
    </row>
    <row r="1175">
      <c r="D1175" s="19"/>
      <c r="E1175" s="18" t="s">
        <v>35</v>
      </c>
      <c r="F1175" s="17"/>
      <c r="G1175" s="7">
        <v>154</v>
      </c>
      <c r="H1175" s="12">
        <v>1</v>
      </c>
      <c r="I1175" s="1">
        <v>134</v>
      </c>
      <c r="J1175" s="1">
        <v>2</v>
      </c>
      <c r="K1175" s="1">
        <v>16</v>
      </c>
      <c r="L1175" s="1">
        <v>1</v>
      </c>
      <c r="M1175" s="21">
        <v>137</v>
      </c>
    </row>
    <row r="1176">
      <c r="D1176" s="19"/>
      <c r="E1176" s="18" t="s">
        <v>36</v>
      </c>
      <c r="F1176" s="17"/>
      <c r="G1176" s="7">
        <v>871</v>
      </c>
      <c r="H1176" s="12">
        <v>6</v>
      </c>
      <c r="I1176" s="1">
        <v>754</v>
      </c>
      <c r="J1176" s="1">
        <v>11</v>
      </c>
      <c r="K1176" s="1">
        <v>92</v>
      </c>
      <c r="L1176" s="1">
        <v>8</v>
      </c>
      <c r="M1176" s="21">
        <v>771</v>
      </c>
    </row>
    <row r="1177">
      <c r="D1177" s="19"/>
      <c r="E1177" s="18" t="s">
        <v>37</v>
      </c>
      <c r="F1177" s="17"/>
      <c r="G1177" s="7">
        <v>366</v>
      </c>
      <c r="H1177" s="12">
        <v>2</v>
      </c>
      <c r="I1177" s="1">
        <v>333</v>
      </c>
      <c r="J1177" s="1">
        <v>3</v>
      </c>
      <c r="K1177" s="1">
        <v>27</v>
      </c>
      <c r="L1177" s="1">
        <v>1</v>
      </c>
      <c r="M1177" s="21">
        <v>338</v>
      </c>
    </row>
    <row r="1178">
      <c r="D1178" s="19"/>
      <c r="E1178" s="18" t="s">
        <v>38</v>
      </c>
      <c r="F1178" s="17"/>
      <c r="G1178" s="7">
        <v>552</v>
      </c>
      <c r="H1178" s="12">
        <v>3</v>
      </c>
      <c r="I1178" s="1">
        <v>482</v>
      </c>
      <c r="J1178" s="1">
        <v>6</v>
      </c>
      <c r="K1178" s="1">
        <v>58</v>
      </c>
      <c r="L1178" s="1">
        <v>3</v>
      </c>
      <c r="M1178" s="21">
        <v>491</v>
      </c>
    </row>
    <row r="1179">
      <c r="D1179" s="19"/>
      <c r="E1179" s="18" t="s">
        <v>39</v>
      </c>
      <c r="F1179" s="17"/>
      <c r="G1179" s="7">
        <v>514</v>
      </c>
      <c r="H1179" s="12">
        <v>5</v>
      </c>
      <c r="I1179" s="1">
        <v>442</v>
      </c>
      <c r="J1179" s="1">
        <v>7</v>
      </c>
      <c r="K1179" s="1">
        <v>55</v>
      </c>
      <c r="L1179" s="1">
        <v>5</v>
      </c>
      <c r="M1179" s="21">
        <v>454</v>
      </c>
    </row>
    <row r="1180">
      <c r="D1180" s="19"/>
      <c r="E1180" s="18" t="s">
        <v>40</v>
      </c>
      <c r="F1180" s="17"/>
      <c r="G1180" s="7">
        <v>559</v>
      </c>
      <c r="H1180" s="12">
        <v>2</v>
      </c>
      <c r="I1180" s="1">
        <v>491</v>
      </c>
      <c r="J1180" s="1">
        <v>3</v>
      </c>
      <c r="K1180" s="1">
        <v>58</v>
      </c>
      <c r="L1180" s="1">
        <v>5</v>
      </c>
      <c r="M1180" s="21">
        <v>496</v>
      </c>
    </row>
    <row r="1181">
      <c r="D1181" s="19"/>
      <c r="E1181" s="18" t="s">
        <v>41</v>
      </c>
      <c r="F1181" s="17"/>
      <c r="G1181" s="7">
        <v>71</v>
      </c>
      <c r="H1181" s="12">
        <v>0</v>
      </c>
      <c r="I1181" s="1">
        <v>62</v>
      </c>
      <c r="J1181" s="1">
        <v>1</v>
      </c>
      <c r="K1181" s="1">
        <v>7</v>
      </c>
      <c r="L1181" s="1">
        <v>1</v>
      </c>
      <c r="M1181" s="21">
        <v>63</v>
      </c>
    </row>
    <row r="1182">
      <c r="D1182" s="19"/>
      <c r="E1182" s="18" t="s">
        <v>42</v>
      </c>
      <c r="F1182" s="17"/>
      <c r="G1182" s="11">
        <v>11</v>
      </c>
      <c r="H1182" s="23">
        <v>0</v>
      </c>
      <c r="I1182" s="3">
        <v>8</v>
      </c>
      <c r="J1182" s="3">
        <v>1</v>
      </c>
      <c r="K1182" s="3">
        <v>1</v>
      </c>
      <c r="L1182" s="3">
        <v>1</v>
      </c>
      <c r="M1182" s="24">
        <v>9</v>
      </c>
    </row>
    <row r="1183">
      <c r="D1183" s="19"/>
      <c r="E1183" s="18" t="s">
        <v>26</v>
      </c>
      <c r="F1183" s="17"/>
      <c r="G1183" s="11">
        <v>2</v>
      </c>
      <c r="H1183" s="23">
        <v>0</v>
      </c>
      <c r="I1183" s="3">
        <v>2</v>
      </c>
      <c r="J1183" s="3">
        <v>0</v>
      </c>
      <c r="K1183" s="3">
        <v>0</v>
      </c>
      <c r="L1183" s="3">
        <v>0</v>
      </c>
      <c r="M1183" s="24">
        <v>2</v>
      </c>
    </row>
    <row r="1184">
      <c r="D1184" s="19"/>
      <c r="E1184" s="18" t="s">
        <v>43</v>
      </c>
      <c r="F1184" s="17"/>
      <c r="G1184" s="7">
        <v>1080</v>
      </c>
      <c r="H1184" s="12">
        <v>6</v>
      </c>
      <c r="I1184" s="1">
        <v>935</v>
      </c>
      <c r="J1184" s="1">
        <v>15</v>
      </c>
      <c r="K1184" s="1">
        <v>113</v>
      </c>
      <c r="L1184" s="1">
        <v>11</v>
      </c>
      <c r="M1184" s="21">
        <v>956</v>
      </c>
    </row>
    <row r="1185">
      <c r="D1185" s="15" t="s">
        <v>44</v>
      </c>
      <c r="E1185" s="14" t="s">
        <v>45</v>
      </c>
      <c r="F1185" s="16"/>
      <c r="G1185" s="33">
        <v>3</v>
      </c>
      <c r="H1185" s="43">
        <v>0</v>
      </c>
      <c r="I1185" s="9">
        <v>2</v>
      </c>
      <c r="J1185" s="9">
        <v>0</v>
      </c>
      <c r="K1185" s="9">
        <v>1</v>
      </c>
      <c r="L1185" s="9">
        <v>0</v>
      </c>
      <c r="M1185" s="44">
        <v>2</v>
      </c>
    </row>
    <row r="1186">
      <c r="D1186" s="19"/>
      <c r="E1186" s="18" t="s">
        <v>46</v>
      </c>
      <c r="F1186" s="17"/>
      <c r="G1186" s="11">
        <v>11</v>
      </c>
      <c r="H1186" s="23">
        <v>0</v>
      </c>
      <c r="I1186" s="3">
        <v>10</v>
      </c>
      <c r="J1186" s="3">
        <v>0</v>
      </c>
      <c r="K1186" s="3">
        <v>1</v>
      </c>
      <c r="L1186" s="3">
        <v>0</v>
      </c>
      <c r="M1186" s="24">
        <v>10</v>
      </c>
    </row>
    <row r="1187">
      <c r="D1187" s="19"/>
      <c r="E1187" s="18" t="s">
        <v>47</v>
      </c>
      <c r="F1187" s="17"/>
      <c r="G1187" s="11">
        <v>25</v>
      </c>
      <c r="H1187" s="23">
        <v>0</v>
      </c>
      <c r="I1187" s="3">
        <v>21</v>
      </c>
      <c r="J1187" s="3">
        <v>1</v>
      </c>
      <c r="K1187" s="3">
        <v>3</v>
      </c>
      <c r="L1187" s="3">
        <v>0</v>
      </c>
      <c r="M1187" s="24">
        <v>22</v>
      </c>
    </row>
    <row r="1188">
      <c r="D1188" s="19"/>
      <c r="E1188" s="18" t="s">
        <v>48</v>
      </c>
      <c r="F1188" s="17"/>
      <c r="G1188" s="7">
        <v>160</v>
      </c>
      <c r="H1188" s="12">
        <v>0</v>
      </c>
      <c r="I1188" s="1">
        <v>135</v>
      </c>
      <c r="J1188" s="1">
        <v>2</v>
      </c>
      <c r="K1188" s="1">
        <v>22</v>
      </c>
      <c r="L1188" s="1">
        <v>1</v>
      </c>
      <c r="M1188" s="21">
        <v>137</v>
      </c>
    </row>
    <row r="1189">
      <c r="D1189" s="19"/>
      <c r="E1189" s="18" t="s">
        <v>49</v>
      </c>
      <c r="F1189" s="17"/>
      <c r="G1189" s="7">
        <v>166</v>
      </c>
      <c r="H1189" s="12">
        <v>0</v>
      </c>
      <c r="I1189" s="1">
        <v>143</v>
      </c>
      <c r="J1189" s="1">
        <v>0</v>
      </c>
      <c r="K1189" s="1">
        <v>21</v>
      </c>
      <c r="L1189" s="1">
        <v>2</v>
      </c>
      <c r="M1189" s="21">
        <v>143</v>
      </c>
    </row>
    <row r="1190">
      <c r="D1190" s="19"/>
      <c r="E1190" s="18" t="s">
        <v>50</v>
      </c>
      <c r="F1190" s="17"/>
      <c r="G1190" s="7">
        <v>129</v>
      </c>
      <c r="H1190" s="12">
        <v>0</v>
      </c>
      <c r="I1190" s="1">
        <v>114</v>
      </c>
      <c r="J1190" s="1">
        <v>1</v>
      </c>
      <c r="K1190" s="1">
        <v>14</v>
      </c>
      <c r="L1190" s="1">
        <v>0</v>
      </c>
      <c r="M1190" s="21">
        <v>115</v>
      </c>
    </row>
    <row r="1191">
      <c r="D1191" s="19"/>
      <c r="E1191" s="18" t="s">
        <v>51</v>
      </c>
      <c r="F1191" s="17"/>
      <c r="G1191" s="7">
        <v>124</v>
      </c>
      <c r="H1191" s="12">
        <v>0</v>
      </c>
      <c r="I1191" s="1">
        <v>114</v>
      </c>
      <c r="J1191" s="1">
        <v>2</v>
      </c>
      <c r="K1191" s="1">
        <v>7</v>
      </c>
      <c r="L1191" s="1">
        <v>1</v>
      </c>
      <c r="M1191" s="21">
        <v>116</v>
      </c>
    </row>
    <row r="1192">
      <c r="D1192" s="19"/>
      <c r="E1192" s="18" t="s">
        <v>52</v>
      </c>
      <c r="F1192" s="17"/>
      <c r="G1192" s="7">
        <v>114</v>
      </c>
      <c r="H1192" s="12">
        <v>0</v>
      </c>
      <c r="I1192" s="1">
        <v>100</v>
      </c>
      <c r="J1192" s="1">
        <v>0</v>
      </c>
      <c r="K1192" s="1">
        <v>13</v>
      </c>
      <c r="L1192" s="1">
        <v>1</v>
      </c>
      <c r="M1192" s="21">
        <v>100</v>
      </c>
    </row>
    <row r="1193">
      <c r="D1193" s="19"/>
      <c r="E1193" s="18" t="s">
        <v>53</v>
      </c>
      <c r="F1193" s="17"/>
      <c r="G1193" s="7">
        <v>95</v>
      </c>
      <c r="H1193" s="12">
        <v>1</v>
      </c>
      <c r="I1193" s="1">
        <v>79</v>
      </c>
      <c r="J1193" s="1">
        <v>1</v>
      </c>
      <c r="K1193" s="1">
        <v>12</v>
      </c>
      <c r="L1193" s="1">
        <v>2</v>
      </c>
      <c r="M1193" s="21">
        <v>81</v>
      </c>
    </row>
    <row r="1194">
      <c r="D1194" s="19"/>
      <c r="E1194" s="18" t="s">
        <v>54</v>
      </c>
      <c r="F1194" s="17"/>
      <c r="G1194" s="7">
        <v>253</v>
      </c>
      <c r="H1194" s="12">
        <v>5</v>
      </c>
      <c r="I1194" s="1">
        <v>218</v>
      </c>
      <c r="J1194" s="1">
        <v>9</v>
      </c>
      <c r="K1194" s="1">
        <v>17</v>
      </c>
      <c r="L1194" s="1">
        <v>4</v>
      </c>
      <c r="M1194" s="21">
        <v>232</v>
      </c>
    </row>
    <row r="1195">
      <c r="D1195" s="19"/>
      <c r="E1195" s="18" t="s">
        <v>55</v>
      </c>
      <c r="F1195" s="17"/>
      <c r="G1195" s="11">
        <v>1</v>
      </c>
      <c r="H1195" s="23">
        <v>0</v>
      </c>
      <c r="I1195" s="3">
        <v>0</v>
      </c>
      <c r="J1195" s="3">
        <v>0</v>
      </c>
      <c r="K1195" s="3">
        <v>1</v>
      </c>
      <c r="L1195" s="3">
        <v>0</v>
      </c>
      <c r="M1195" s="24">
        <v>0</v>
      </c>
    </row>
    <row r="1196">
      <c r="D1196" s="19"/>
      <c r="E1196" s="18" t="s">
        <v>26</v>
      </c>
      <c r="F1196" s="17"/>
      <c r="G1196" s="11">
        <v>12</v>
      </c>
      <c r="H1196" s="23">
        <v>0</v>
      </c>
      <c r="I1196" s="3">
        <v>9</v>
      </c>
      <c r="J1196" s="3">
        <v>0</v>
      </c>
      <c r="K1196" s="3">
        <v>2</v>
      </c>
      <c r="L1196" s="3">
        <v>1</v>
      </c>
      <c r="M1196" s="24">
        <v>9</v>
      </c>
    </row>
    <row r="1197">
      <c r="D1197" s="15" t="s">
        <v>56</v>
      </c>
      <c r="E1197" s="14" t="s">
        <v>57</v>
      </c>
      <c r="F1197" s="16"/>
      <c r="G1197" s="33">
        <v>15</v>
      </c>
      <c r="H1197" s="43">
        <v>0</v>
      </c>
      <c r="I1197" s="9">
        <v>12</v>
      </c>
      <c r="J1197" s="9">
        <v>1</v>
      </c>
      <c r="K1197" s="9">
        <v>1</v>
      </c>
      <c r="L1197" s="9">
        <v>1</v>
      </c>
      <c r="M1197" s="44">
        <v>13</v>
      </c>
    </row>
    <row r="1198">
      <c r="D1198" s="19"/>
      <c r="E1198" s="18" t="s">
        <v>58</v>
      </c>
      <c r="F1198" s="17"/>
      <c r="G1198" s="7">
        <v>111</v>
      </c>
      <c r="H1198" s="12">
        <v>1</v>
      </c>
      <c r="I1198" s="1">
        <v>86</v>
      </c>
      <c r="J1198" s="1">
        <v>2</v>
      </c>
      <c r="K1198" s="1">
        <v>18</v>
      </c>
      <c r="L1198" s="1">
        <v>4</v>
      </c>
      <c r="M1198" s="21">
        <v>89</v>
      </c>
    </row>
    <row r="1199">
      <c r="D1199" s="19"/>
      <c r="E1199" s="18" t="s">
        <v>59</v>
      </c>
      <c r="F1199" s="17"/>
      <c r="G1199" s="7">
        <v>404</v>
      </c>
      <c r="H1199" s="12">
        <v>3</v>
      </c>
      <c r="I1199" s="1">
        <v>358</v>
      </c>
      <c r="J1199" s="1">
        <v>6</v>
      </c>
      <c r="K1199" s="1">
        <v>32</v>
      </c>
      <c r="L1199" s="1">
        <v>5</v>
      </c>
      <c r="M1199" s="21">
        <v>367</v>
      </c>
    </row>
    <row r="1200">
      <c r="D1200" s="19"/>
      <c r="E1200" s="18" t="s">
        <v>60</v>
      </c>
      <c r="F1200" s="17"/>
      <c r="G1200" s="7">
        <v>562</v>
      </c>
      <c r="H1200" s="12">
        <v>2</v>
      </c>
      <c r="I1200" s="1">
        <v>488</v>
      </c>
      <c r="J1200" s="1">
        <v>7</v>
      </c>
      <c r="K1200" s="1">
        <v>63</v>
      </c>
      <c r="L1200" s="1">
        <v>2</v>
      </c>
      <c r="M1200" s="21">
        <v>497</v>
      </c>
    </row>
    <row r="1201">
      <c r="D1201" s="19"/>
      <c r="E1201" s="18" t="s">
        <v>26</v>
      </c>
      <c r="F1201" s="17"/>
      <c r="G1201" s="11">
        <v>1</v>
      </c>
      <c r="H1201" s="23">
        <v>0</v>
      </c>
      <c r="I1201" s="3">
        <v>1</v>
      </c>
      <c r="J1201" s="3">
        <v>0</v>
      </c>
      <c r="K1201" s="3">
        <v>0</v>
      </c>
      <c r="L1201" s="3">
        <v>0</v>
      </c>
      <c r="M1201" s="24">
        <v>1</v>
      </c>
    </row>
    <row r="1202">
      <c r="D1202" s="19"/>
      <c r="E1202" s="18" t="s">
        <v>61</v>
      </c>
      <c r="F1202" s="17"/>
      <c r="G1202" s="7">
        <v>126</v>
      </c>
      <c r="H1202" s="12">
        <v>1</v>
      </c>
      <c r="I1202" s="1">
        <v>98</v>
      </c>
      <c r="J1202" s="1">
        <v>3</v>
      </c>
      <c r="K1202" s="1">
        <v>19</v>
      </c>
      <c r="L1202" s="1">
        <v>5</v>
      </c>
      <c r="M1202" s="21">
        <v>102</v>
      </c>
    </row>
    <row r="1203">
      <c r="D1203" s="19"/>
      <c r="E1203" s="18" t="s">
        <v>62</v>
      </c>
      <c r="F1203" s="17"/>
      <c r="G1203" s="7">
        <v>966</v>
      </c>
      <c r="H1203" s="12">
        <v>5</v>
      </c>
      <c r="I1203" s="1">
        <v>846</v>
      </c>
      <c r="J1203" s="1">
        <v>13</v>
      </c>
      <c r="K1203" s="1">
        <v>95</v>
      </c>
      <c r="L1203" s="1">
        <v>7</v>
      </c>
      <c r="M1203" s="21">
        <v>864</v>
      </c>
    </row>
    <row r="1204">
      <c r="D1204" s="15" t="s">
        <v>63</v>
      </c>
      <c r="E1204" s="14" t="s">
        <v>64</v>
      </c>
      <c r="F1204" s="16"/>
      <c r="G1204" s="33">
        <v>17</v>
      </c>
      <c r="H1204" s="43">
        <v>0</v>
      </c>
      <c r="I1204" s="9">
        <v>15</v>
      </c>
      <c r="J1204" s="9">
        <v>1</v>
      </c>
      <c r="K1204" s="9">
        <v>1</v>
      </c>
      <c r="L1204" s="9">
        <v>0</v>
      </c>
      <c r="M1204" s="44">
        <v>16</v>
      </c>
    </row>
    <row r="1205">
      <c r="D1205" s="19"/>
      <c r="E1205" s="18" t="s">
        <v>65</v>
      </c>
      <c r="F1205" s="17"/>
      <c r="G1205" s="11">
        <v>38</v>
      </c>
      <c r="H1205" s="23">
        <v>1</v>
      </c>
      <c r="I1205" s="3">
        <v>33</v>
      </c>
      <c r="J1205" s="3">
        <v>2</v>
      </c>
      <c r="K1205" s="3">
        <v>1</v>
      </c>
      <c r="L1205" s="3">
        <v>1</v>
      </c>
      <c r="M1205" s="24">
        <v>36</v>
      </c>
    </row>
    <row r="1206">
      <c r="D1206" s="19"/>
      <c r="E1206" s="18" t="s">
        <v>66</v>
      </c>
      <c r="F1206" s="17"/>
      <c r="G1206" s="11">
        <v>14</v>
      </c>
      <c r="H1206" s="23">
        <v>0</v>
      </c>
      <c r="I1206" s="3">
        <v>14</v>
      </c>
      <c r="J1206" s="3">
        <v>0</v>
      </c>
      <c r="K1206" s="3">
        <v>0</v>
      </c>
      <c r="L1206" s="3">
        <v>0</v>
      </c>
      <c r="M1206" s="24">
        <v>14</v>
      </c>
    </row>
    <row r="1207">
      <c r="D1207" s="19"/>
      <c r="E1207" s="18" t="s">
        <v>67</v>
      </c>
      <c r="F1207" s="17"/>
      <c r="G1207" s="7">
        <v>95</v>
      </c>
      <c r="H1207" s="12">
        <v>4</v>
      </c>
      <c r="I1207" s="1">
        <v>73</v>
      </c>
      <c r="J1207" s="1">
        <v>3</v>
      </c>
      <c r="K1207" s="1">
        <v>12</v>
      </c>
      <c r="L1207" s="1">
        <v>3</v>
      </c>
      <c r="M1207" s="21">
        <v>80</v>
      </c>
    </row>
    <row r="1208">
      <c r="D1208" s="19"/>
      <c r="E1208" s="18" t="s">
        <v>68</v>
      </c>
      <c r="F1208" s="17"/>
      <c r="G1208" s="7">
        <v>81</v>
      </c>
      <c r="H1208" s="12">
        <v>0</v>
      </c>
      <c r="I1208" s="1">
        <v>68</v>
      </c>
      <c r="J1208" s="1">
        <v>3</v>
      </c>
      <c r="K1208" s="1">
        <v>9</v>
      </c>
      <c r="L1208" s="1">
        <v>1</v>
      </c>
      <c r="M1208" s="21">
        <v>71</v>
      </c>
    </row>
    <row r="1209">
      <c r="D1209" s="19"/>
      <c r="E1209" s="18" t="s">
        <v>69</v>
      </c>
      <c r="F1209" s="17"/>
      <c r="G1209" s="7">
        <v>844</v>
      </c>
      <c r="H1209" s="12">
        <v>1</v>
      </c>
      <c r="I1209" s="1">
        <v>739</v>
      </c>
      <c r="J1209" s="1">
        <v>7</v>
      </c>
      <c r="K1209" s="1">
        <v>90</v>
      </c>
      <c r="L1209" s="1">
        <v>7</v>
      </c>
      <c r="M1209" s="21">
        <v>747</v>
      </c>
    </row>
    <row r="1210">
      <c r="D1210" s="19"/>
      <c r="E1210" s="18" t="s">
        <v>26</v>
      </c>
      <c r="F1210" s="17"/>
      <c r="G1210" s="11">
        <v>4</v>
      </c>
      <c r="H1210" s="23">
        <v>0</v>
      </c>
      <c r="I1210" s="3">
        <v>3</v>
      </c>
      <c r="J1210" s="3">
        <v>0</v>
      </c>
      <c r="K1210" s="3">
        <v>1</v>
      </c>
      <c r="L1210" s="3">
        <v>0</v>
      </c>
      <c r="M1210" s="24">
        <v>3</v>
      </c>
    </row>
    <row r="1211">
      <c r="D1211" s="19"/>
      <c r="E1211" s="18" t="s">
        <v>70</v>
      </c>
      <c r="F1211" s="17"/>
      <c r="G1211" s="7">
        <v>245</v>
      </c>
      <c r="H1211" s="12">
        <v>5</v>
      </c>
      <c r="I1211" s="1">
        <v>203</v>
      </c>
      <c r="J1211" s="1">
        <v>9</v>
      </c>
      <c r="K1211" s="1">
        <v>23</v>
      </c>
      <c r="L1211" s="1">
        <v>5</v>
      </c>
      <c r="M1211" s="21">
        <v>217</v>
      </c>
    </row>
    <row r="1212">
      <c r="D1212" s="15" t="s">
        <v>71</v>
      </c>
      <c r="E1212" s="14" t="s">
        <v>64</v>
      </c>
      <c r="F1212" s="16"/>
      <c r="G1212" s="33">
        <v>15</v>
      </c>
      <c r="H1212" s="43">
        <v>0</v>
      </c>
      <c r="I1212" s="9">
        <v>13</v>
      </c>
      <c r="J1212" s="9">
        <v>1</v>
      </c>
      <c r="K1212" s="9">
        <v>1</v>
      </c>
      <c r="L1212" s="9">
        <v>0</v>
      </c>
      <c r="M1212" s="44">
        <v>14</v>
      </c>
    </row>
    <row r="1213">
      <c r="D1213" s="19"/>
      <c r="E1213" s="18" t="s">
        <v>65</v>
      </c>
      <c r="F1213" s="17"/>
      <c r="G1213" s="7">
        <v>58</v>
      </c>
      <c r="H1213" s="12">
        <v>0</v>
      </c>
      <c r="I1213" s="1">
        <v>51</v>
      </c>
      <c r="J1213" s="1">
        <v>1</v>
      </c>
      <c r="K1213" s="1">
        <v>5</v>
      </c>
      <c r="L1213" s="1">
        <v>1</v>
      </c>
      <c r="M1213" s="21">
        <v>52</v>
      </c>
    </row>
    <row r="1214">
      <c r="D1214" s="19"/>
      <c r="E1214" s="18" t="s">
        <v>66</v>
      </c>
      <c r="F1214" s="17"/>
      <c r="G1214" s="7">
        <v>113</v>
      </c>
      <c r="H1214" s="12">
        <v>0</v>
      </c>
      <c r="I1214" s="1">
        <v>106</v>
      </c>
      <c r="J1214" s="1">
        <v>3</v>
      </c>
      <c r="K1214" s="1">
        <v>4</v>
      </c>
      <c r="L1214" s="1">
        <v>0</v>
      </c>
      <c r="M1214" s="21">
        <v>109</v>
      </c>
    </row>
    <row r="1215">
      <c r="D1215" s="19"/>
      <c r="E1215" s="18" t="s">
        <v>67</v>
      </c>
      <c r="F1215" s="17"/>
      <c r="G1215" s="7">
        <v>837</v>
      </c>
      <c r="H1215" s="12">
        <v>5</v>
      </c>
      <c r="I1215" s="1">
        <v>718</v>
      </c>
      <c r="J1215" s="1">
        <v>8</v>
      </c>
      <c r="K1215" s="1">
        <v>97</v>
      </c>
      <c r="L1215" s="1">
        <v>9</v>
      </c>
      <c r="M1215" s="21">
        <v>731</v>
      </c>
    </row>
    <row r="1216">
      <c r="D1216" s="19"/>
      <c r="E1216" s="18" t="s">
        <v>68</v>
      </c>
      <c r="F1216" s="17"/>
      <c r="G1216" s="7">
        <v>61</v>
      </c>
      <c r="H1216" s="12">
        <v>1</v>
      </c>
      <c r="I1216" s="1">
        <v>50</v>
      </c>
      <c r="J1216" s="1">
        <v>2</v>
      </c>
      <c r="K1216" s="1">
        <v>6</v>
      </c>
      <c r="L1216" s="1">
        <v>2</v>
      </c>
      <c r="M1216" s="21">
        <v>53</v>
      </c>
    </row>
    <row r="1217">
      <c r="D1217" s="19"/>
      <c r="E1217" s="18" t="s">
        <v>72</v>
      </c>
      <c r="F1217" s="17"/>
      <c r="G1217" s="11">
        <v>5</v>
      </c>
      <c r="H1217" s="23">
        <v>0</v>
      </c>
      <c r="I1217" s="3">
        <v>4</v>
      </c>
      <c r="J1217" s="3">
        <v>0</v>
      </c>
      <c r="K1217" s="3">
        <v>1</v>
      </c>
      <c r="L1217" s="3">
        <v>0</v>
      </c>
      <c r="M1217" s="24">
        <v>4</v>
      </c>
    </row>
    <row r="1218">
      <c r="D1218" s="19"/>
      <c r="E1218" s="18" t="s">
        <v>26</v>
      </c>
      <c r="F1218" s="17"/>
      <c r="G1218" s="11">
        <v>4</v>
      </c>
      <c r="H1218" s="23">
        <v>0</v>
      </c>
      <c r="I1218" s="3">
        <v>3</v>
      </c>
      <c r="J1218" s="3">
        <v>1</v>
      </c>
      <c r="K1218" s="3">
        <v>0</v>
      </c>
      <c r="L1218" s="3">
        <v>0</v>
      </c>
      <c r="M1218" s="24">
        <v>4</v>
      </c>
    </row>
    <row r="1219">
      <c r="D1219" s="19"/>
      <c r="E1219" s="18" t="s">
        <v>73</v>
      </c>
      <c r="F1219" s="17"/>
      <c r="G1219" s="7">
        <v>1084</v>
      </c>
      <c r="H1219" s="12">
        <v>6</v>
      </c>
      <c r="I1219" s="1">
        <v>938</v>
      </c>
      <c r="J1219" s="1">
        <v>15</v>
      </c>
      <c r="K1219" s="1">
        <v>113</v>
      </c>
      <c r="L1219" s="1">
        <v>12</v>
      </c>
      <c r="M1219" s="21">
        <v>959</v>
      </c>
    </row>
    <row r="1220">
      <c r="D1220" s="15" t="s">
        <v>74</v>
      </c>
      <c r="E1220" s="14" t="s">
        <v>75</v>
      </c>
      <c r="F1220" s="16"/>
      <c r="G1220" s="26">
        <v>315</v>
      </c>
      <c r="H1220" s="37">
        <v>2</v>
      </c>
      <c r="I1220" s="6">
        <v>283</v>
      </c>
      <c r="J1220" s="6">
        <v>5</v>
      </c>
      <c r="K1220" s="6">
        <v>22</v>
      </c>
      <c r="L1220" s="6">
        <v>3</v>
      </c>
      <c r="M1220" s="39">
        <v>290</v>
      </c>
    </row>
    <row r="1221">
      <c r="D1221" s="19"/>
      <c r="E1221" s="18" t="s">
        <v>76</v>
      </c>
      <c r="F1221" s="17"/>
      <c r="G1221" s="7">
        <v>78</v>
      </c>
      <c r="H1221" s="12">
        <v>1</v>
      </c>
      <c r="I1221" s="1">
        <v>70</v>
      </c>
      <c r="J1221" s="1">
        <v>0</v>
      </c>
      <c r="K1221" s="1">
        <v>7</v>
      </c>
      <c r="L1221" s="1">
        <v>0</v>
      </c>
      <c r="M1221" s="21">
        <v>71</v>
      </c>
    </row>
    <row r="1222">
      <c r="D1222" s="19"/>
      <c r="E1222" s="18" t="s">
        <v>77</v>
      </c>
      <c r="F1222" s="17"/>
      <c r="G1222" s="7">
        <v>297</v>
      </c>
      <c r="H1222" s="12">
        <v>3</v>
      </c>
      <c r="I1222" s="1">
        <v>256</v>
      </c>
      <c r="J1222" s="1">
        <v>4</v>
      </c>
      <c r="K1222" s="1">
        <v>30</v>
      </c>
      <c r="L1222" s="1">
        <v>4</v>
      </c>
      <c r="M1222" s="21">
        <v>263</v>
      </c>
    </row>
    <row r="1223">
      <c r="D1223" s="19"/>
      <c r="E1223" s="18" t="s">
        <v>78</v>
      </c>
      <c r="F1223" s="17"/>
      <c r="G1223" s="11">
        <v>12</v>
      </c>
      <c r="H1223" s="23">
        <v>0</v>
      </c>
      <c r="I1223" s="3">
        <v>11</v>
      </c>
      <c r="J1223" s="3">
        <v>0</v>
      </c>
      <c r="K1223" s="3">
        <v>1</v>
      </c>
      <c r="L1223" s="3">
        <v>0</v>
      </c>
      <c r="M1223" s="24">
        <v>11</v>
      </c>
    </row>
    <row r="1224">
      <c r="D1224" s="19"/>
      <c r="E1224" s="18" t="s">
        <v>79</v>
      </c>
      <c r="F1224" s="17"/>
      <c r="G1224" s="7">
        <v>116</v>
      </c>
      <c r="H1224" s="12">
        <v>0</v>
      </c>
      <c r="I1224" s="1">
        <v>95</v>
      </c>
      <c r="J1224" s="1">
        <v>2</v>
      </c>
      <c r="K1224" s="1">
        <v>17</v>
      </c>
      <c r="L1224" s="1">
        <v>2</v>
      </c>
      <c r="M1224" s="21">
        <v>97</v>
      </c>
    </row>
    <row r="1225">
      <c r="D1225" s="19"/>
      <c r="E1225" s="18" t="s">
        <v>80</v>
      </c>
      <c r="F1225" s="17"/>
      <c r="G1225" s="7">
        <v>175</v>
      </c>
      <c r="H1225" s="12">
        <v>1</v>
      </c>
      <c r="I1225" s="1">
        <v>151</v>
      </c>
      <c r="J1225" s="1">
        <v>4</v>
      </c>
      <c r="K1225" s="1">
        <v>17</v>
      </c>
      <c r="L1225" s="1">
        <v>2</v>
      </c>
      <c r="M1225" s="21">
        <v>156</v>
      </c>
    </row>
    <row r="1226">
      <c r="D1226" s="19"/>
      <c r="E1226" s="18" t="s">
        <v>81</v>
      </c>
      <c r="F1226" s="17"/>
      <c r="G1226" s="7">
        <v>908</v>
      </c>
      <c r="H1226" s="12">
        <v>6</v>
      </c>
      <c r="I1226" s="1">
        <v>784</v>
      </c>
      <c r="J1226" s="1">
        <v>14</v>
      </c>
      <c r="K1226" s="1">
        <v>96</v>
      </c>
      <c r="L1226" s="1">
        <v>8</v>
      </c>
      <c r="M1226" s="21">
        <v>804</v>
      </c>
    </row>
    <row r="1227">
      <c r="D1227" s="19"/>
      <c r="E1227" s="18" t="s">
        <v>41</v>
      </c>
      <c r="F1227" s="17"/>
      <c r="G1227" s="11">
        <v>26</v>
      </c>
      <c r="H1227" s="23">
        <v>0</v>
      </c>
      <c r="I1227" s="3">
        <v>22</v>
      </c>
      <c r="J1227" s="3">
        <v>0</v>
      </c>
      <c r="K1227" s="3">
        <v>3</v>
      </c>
      <c r="L1227" s="3">
        <v>1</v>
      </c>
      <c r="M1227" s="24">
        <v>22</v>
      </c>
    </row>
    <row r="1228">
      <c r="D1228" s="19"/>
      <c r="E1228" s="18" t="s">
        <v>82</v>
      </c>
      <c r="F1228" s="17"/>
      <c r="G1228" s="7">
        <v>96</v>
      </c>
      <c r="H1228" s="12">
        <v>0</v>
      </c>
      <c r="I1228" s="1">
        <v>83</v>
      </c>
      <c r="J1228" s="1">
        <v>0</v>
      </c>
      <c r="K1228" s="1">
        <v>11</v>
      </c>
      <c r="L1228" s="1">
        <v>2</v>
      </c>
      <c r="M1228" s="21">
        <v>83</v>
      </c>
    </row>
    <row r="1229">
      <c r="D1229" s="19"/>
      <c r="E1229" s="18" t="s">
        <v>26</v>
      </c>
      <c r="F1229" s="17"/>
      <c r="G1229" s="11">
        <v>0</v>
      </c>
      <c r="H1229" s="23">
        <v>0</v>
      </c>
      <c r="I1229" s="3">
        <v>0</v>
      </c>
      <c r="J1229" s="3">
        <v>0</v>
      </c>
      <c r="K1229" s="3">
        <v>0</v>
      </c>
      <c r="L1229" s="3">
        <v>0</v>
      </c>
      <c r="M1229" s="24">
        <v>0</v>
      </c>
    </row>
    <row r="1230">
      <c r="D1230" s="19"/>
      <c r="E1230" s="18" t="s">
        <v>83</v>
      </c>
      <c r="F1230" s="17"/>
      <c r="G1230" s="7">
        <v>997</v>
      </c>
      <c r="H1230" s="12">
        <v>6</v>
      </c>
      <c r="I1230" s="1">
        <v>862</v>
      </c>
      <c r="J1230" s="1">
        <v>16</v>
      </c>
      <c r="K1230" s="1">
        <v>103</v>
      </c>
      <c r="L1230" s="1">
        <v>10</v>
      </c>
      <c r="M1230" s="21">
        <v>884</v>
      </c>
    </row>
    <row r="1231">
      <c r="D1231" s="15" t="s">
        <v>84</v>
      </c>
      <c r="E1231" s="14" t="s">
        <v>85</v>
      </c>
      <c r="F1231" s="16"/>
      <c r="G1231" s="26">
        <v>394</v>
      </c>
      <c r="H1231" s="37">
        <v>3</v>
      </c>
      <c r="I1231" s="6">
        <v>349</v>
      </c>
      <c r="J1231" s="6">
        <v>7</v>
      </c>
      <c r="K1231" s="6">
        <v>29</v>
      </c>
      <c r="L1231" s="6">
        <v>6</v>
      </c>
      <c r="M1231" s="39">
        <v>359</v>
      </c>
    </row>
    <row r="1232">
      <c r="D1232" s="19"/>
      <c r="E1232" s="18" t="s">
        <v>86</v>
      </c>
      <c r="F1232" s="17"/>
      <c r="G1232" s="7">
        <v>401</v>
      </c>
      <c r="H1232" s="12">
        <v>1</v>
      </c>
      <c r="I1232" s="1">
        <v>353</v>
      </c>
      <c r="J1232" s="1">
        <v>5</v>
      </c>
      <c r="K1232" s="1">
        <v>38</v>
      </c>
      <c r="L1232" s="1">
        <v>4</v>
      </c>
      <c r="M1232" s="21">
        <v>359</v>
      </c>
    </row>
    <row r="1233">
      <c r="D1233" s="19"/>
      <c r="E1233" s="18" t="s">
        <v>87</v>
      </c>
      <c r="F1233" s="17"/>
      <c r="G1233" s="7">
        <v>247</v>
      </c>
      <c r="H1233" s="12">
        <v>2</v>
      </c>
      <c r="I1233" s="1">
        <v>200</v>
      </c>
      <c r="J1233" s="1">
        <v>3</v>
      </c>
      <c r="K1233" s="1">
        <v>40</v>
      </c>
      <c r="L1233" s="1">
        <v>2</v>
      </c>
      <c r="M1233" s="21">
        <v>205</v>
      </c>
    </row>
    <row r="1234">
      <c r="D1234" s="19"/>
      <c r="E1234" s="18" t="s">
        <v>88</v>
      </c>
      <c r="F1234" s="17"/>
      <c r="G1234" s="11">
        <v>46</v>
      </c>
      <c r="H1234" s="23">
        <v>0</v>
      </c>
      <c r="I1234" s="3">
        <v>38</v>
      </c>
      <c r="J1234" s="3">
        <v>1</v>
      </c>
      <c r="K1234" s="3">
        <v>7</v>
      </c>
      <c r="L1234" s="3">
        <v>0</v>
      </c>
      <c r="M1234" s="24">
        <v>39</v>
      </c>
    </row>
    <row r="1235">
      <c r="D1235" s="19"/>
      <c r="E1235" s="18" t="s">
        <v>89</v>
      </c>
      <c r="F1235" s="17"/>
      <c r="G1235" s="11">
        <v>5</v>
      </c>
      <c r="H1235" s="23">
        <v>0</v>
      </c>
      <c r="I1235" s="3">
        <v>5</v>
      </c>
      <c r="J1235" s="3">
        <v>0</v>
      </c>
      <c r="K1235" s="3">
        <v>0</v>
      </c>
      <c r="L1235" s="3">
        <v>0</v>
      </c>
      <c r="M1235" s="24">
        <v>5</v>
      </c>
    </row>
    <row r="1236">
      <c r="D1236" s="19"/>
      <c r="E1236" s="18" t="s">
        <v>26</v>
      </c>
      <c r="F1236" s="17"/>
      <c r="G1236" s="11">
        <v>0</v>
      </c>
      <c r="H1236" s="23">
        <v>0</v>
      </c>
      <c r="I1236" s="3">
        <v>0</v>
      </c>
      <c r="J1236" s="3">
        <v>0</v>
      </c>
      <c r="K1236" s="3">
        <v>0</v>
      </c>
      <c r="L1236" s="3">
        <v>0</v>
      </c>
      <c r="M1236" s="24">
        <v>0</v>
      </c>
    </row>
    <row r="1237">
      <c r="D1237" s="19"/>
      <c r="E1237" s="18" t="s">
        <v>90</v>
      </c>
      <c r="F1237" s="17"/>
      <c r="G1237" s="7">
        <v>795</v>
      </c>
      <c r="H1237" s="12">
        <v>4</v>
      </c>
      <c r="I1237" s="1">
        <v>702</v>
      </c>
      <c r="J1237" s="1">
        <v>12</v>
      </c>
      <c r="K1237" s="1">
        <v>67</v>
      </c>
      <c r="L1237" s="1">
        <v>10</v>
      </c>
      <c r="M1237" s="21">
        <v>718</v>
      </c>
    </row>
    <row r="1238">
      <c r="D1238" s="19"/>
      <c r="E1238" s="18" t="s">
        <v>91</v>
      </c>
      <c r="F1238" s="17"/>
      <c r="G1238" s="7">
        <v>298</v>
      </c>
      <c r="H1238" s="12">
        <v>2</v>
      </c>
      <c r="I1238" s="1">
        <v>243</v>
      </c>
      <c r="J1238" s="1">
        <v>4</v>
      </c>
      <c r="K1238" s="1">
        <v>47</v>
      </c>
      <c r="L1238" s="1">
        <v>2</v>
      </c>
      <c r="M1238" s="21">
        <v>249</v>
      </c>
    </row>
    <row r="1239">
      <c r="D1239" s="15" t="s">
        <v>92</v>
      </c>
      <c r="E1239" s="14" t="s">
        <v>93</v>
      </c>
      <c r="F1239" s="16"/>
      <c r="G1239" s="33">
        <v>46</v>
      </c>
      <c r="H1239" s="43">
        <v>0</v>
      </c>
      <c r="I1239" s="9">
        <v>40</v>
      </c>
      <c r="J1239" s="9">
        <v>1</v>
      </c>
      <c r="K1239" s="9">
        <v>5</v>
      </c>
      <c r="L1239" s="9">
        <v>0</v>
      </c>
      <c r="M1239" s="44">
        <v>41</v>
      </c>
    </row>
    <row r="1240">
      <c r="D1240" s="19"/>
      <c r="E1240" s="18" t="s">
        <v>94</v>
      </c>
      <c r="F1240" s="17"/>
      <c r="G1240" s="7">
        <v>189</v>
      </c>
      <c r="H1240" s="12">
        <v>2</v>
      </c>
      <c r="I1240" s="1">
        <v>169</v>
      </c>
      <c r="J1240" s="1">
        <v>1</v>
      </c>
      <c r="K1240" s="1">
        <v>16</v>
      </c>
      <c r="L1240" s="1">
        <v>1</v>
      </c>
      <c r="M1240" s="21">
        <v>172</v>
      </c>
    </row>
    <row r="1241">
      <c r="D1241" s="19"/>
      <c r="E1241" s="18" t="s">
        <v>95</v>
      </c>
      <c r="F1241" s="17"/>
      <c r="G1241" s="7">
        <v>69</v>
      </c>
      <c r="H1241" s="12">
        <v>0</v>
      </c>
      <c r="I1241" s="1">
        <v>59</v>
      </c>
      <c r="J1241" s="1">
        <v>1</v>
      </c>
      <c r="K1241" s="1">
        <v>7</v>
      </c>
      <c r="L1241" s="1">
        <v>2</v>
      </c>
      <c r="M1241" s="21">
        <v>60</v>
      </c>
    </row>
    <row r="1242">
      <c r="D1242" s="19"/>
      <c r="E1242" s="18" t="s">
        <v>96</v>
      </c>
      <c r="F1242" s="17"/>
      <c r="G1242" s="11">
        <v>21</v>
      </c>
      <c r="H1242" s="23">
        <v>1</v>
      </c>
      <c r="I1242" s="3">
        <v>19</v>
      </c>
      <c r="J1242" s="3">
        <v>0</v>
      </c>
      <c r="K1242" s="3">
        <v>1</v>
      </c>
      <c r="L1242" s="3">
        <v>0</v>
      </c>
      <c r="M1242" s="24">
        <v>20</v>
      </c>
    </row>
    <row r="1243">
      <c r="D1243" s="19"/>
      <c r="E1243" s="18" t="s">
        <v>97</v>
      </c>
      <c r="F1243" s="17"/>
      <c r="G1243" s="11">
        <v>40</v>
      </c>
      <c r="H1243" s="23">
        <v>1</v>
      </c>
      <c r="I1243" s="3">
        <v>37</v>
      </c>
      <c r="J1243" s="3">
        <v>2</v>
      </c>
      <c r="K1243" s="3">
        <v>0</v>
      </c>
      <c r="L1243" s="3">
        <v>0</v>
      </c>
      <c r="M1243" s="24">
        <v>40</v>
      </c>
    </row>
    <row r="1244">
      <c r="D1244" s="19"/>
      <c r="E1244" s="18" t="s">
        <v>98</v>
      </c>
      <c r="F1244" s="17"/>
      <c r="G1244" s="7">
        <v>62</v>
      </c>
      <c r="H1244" s="12">
        <v>0</v>
      </c>
      <c r="I1244" s="1">
        <v>56</v>
      </c>
      <c r="J1244" s="1">
        <v>3</v>
      </c>
      <c r="K1244" s="1">
        <v>3</v>
      </c>
      <c r="L1244" s="1">
        <v>0</v>
      </c>
      <c r="M1244" s="21">
        <v>59</v>
      </c>
    </row>
    <row r="1245">
      <c r="D1245" s="19"/>
      <c r="E1245" s="18" t="s">
        <v>99</v>
      </c>
      <c r="F1245" s="17"/>
      <c r="G1245" s="11">
        <v>20</v>
      </c>
      <c r="H1245" s="23">
        <v>0</v>
      </c>
      <c r="I1245" s="3">
        <v>19</v>
      </c>
      <c r="J1245" s="3">
        <v>0</v>
      </c>
      <c r="K1245" s="3">
        <v>1</v>
      </c>
      <c r="L1245" s="3">
        <v>0</v>
      </c>
      <c r="M1245" s="24">
        <v>19</v>
      </c>
    </row>
    <row r="1246">
      <c r="D1246" s="19"/>
      <c r="E1246" s="18" t="s">
        <v>100</v>
      </c>
      <c r="F1246" s="17"/>
      <c r="G1246" s="11">
        <v>39</v>
      </c>
      <c r="H1246" s="23">
        <v>0</v>
      </c>
      <c r="I1246" s="3">
        <v>37</v>
      </c>
      <c r="J1246" s="3">
        <v>2</v>
      </c>
      <c r="K1246" s="3">
        <v>0</v>
      </c>
      <c r="L1246" s="3">
        <v>0</v>
      </c>
      <c r="M1246" s="24">
        <v>39</v>
      </c>
    </row>
    <row r="1247">
      <c r="D1247" s="19"/>
      <c r="E1247" s="18" t="s">
        <v>101</v>
      </c>
      <c r="F1247" s="17"/>
      <c r="G1247" s="7">
        <v>148</v>
      </c>
      <c r="H1247" s="12">
        <v>1</v>
      </c>
      <c r="I1247" s="1">
        <v>135</v>
      </c>
      <c r="J1247" s="1">
        <v>2</v>
      </c>
      <c r="K1247" s="1">
        <v>9</v>
      </c>
      <c r="L1247" s="1">
        <v>1</v>
      </c>
      <c r="M1247" s="21">
        <v>138</v>
      </c>
    </row>
    <row r="1248">
      <c r="D1248" s="19"/>
      <c r="E1248" s="18" t="s">
        <v>102</v>
      </c>
      <c r="F1248" s="17"/>
      <c r="G1248" s="7">
        <v>82</v>
      </c>
      <c r="H1248" s="12">
        <v>0</v>
      </c>
      <c r="I1248" s="1">
        <v>72</v>
      </c>
      <c r="J1248" s="1">
        <v>2</v>
      </c>
      <c r="K1248" s="1">
        <v>7</v>
      </c>
      <c r="L1248" s="1">
        <v>1</v>
      </c>
      <c r="M1248" s="21">
        <v>74</v>
      </c>
    </row>
    <row r="1249">
      <c r="D1249" s="19"/>
      <c r="E1249" s="18" t="s">
        <v>41</v>
      </c>
      <c r="F1249" s="17"/>
      <c r="G1249" s="7">
        <v>161</v>
      </c>
      <c r="H1249" s="12">
        <v>1</v>
      </c>
      <c r="I1249" s="1">
        <v>144</v>
      </c>
      <c r="J1249" s="1">
        <v>2</v>
      </c>
      <c r="K1249" s="1">
        <v>13</v>
      </c>
      <c r="L1249" s="1">
        <v>1</v>
      </c>
      <c r="M1249" s="21">
        <v>147</v>
      </c>
    </row>
    <row r="1250">
      <c r="D1250" s="19"/>
      <c r="E1250" s="18" t="s">
        <v>103</v>
      </c>
      <c r="F1250" s="17"/>
      <c r="G1250" s="7">
        <v>211</v>
      </c>
      <c r="H1250" s="12">
        <v>1</v>
      </c>
      <c r="I1250" s="1">
        <v>183</v>
      </c>
      <c r="J1250" s="1">
        <v>2</v>
      </c>
      <c r="K1250" s="1">
        <v>24</v>
      </c>
      <c r="L1250" s="1">
        <v>1</v>
      </c>
      <c r="M1250" s="21">
        <v>186</v>
      </c>
    </row>
    <row r="1251">
      <c r="D1251" s="19"/>
      <c r="E1251" s="18" t="s">
        <v>104</v>
      </c>
      <c r="F1251" s="17"/>
      <c r="G1251" s="7">
        <v>319</v>
      </c>
      <c r="H1251" s="12">
        <v>1</v>
      </c>
      <c r="I1251" s="1">
        <v>255</v>
      </c>
      <c r="J1251" s="1">
        <v>7</v>
      </c>
      <c r="K1251" s="1">
        <v>48</v>
      </c>
      <c r="L1251" s="1">
        <v>8</v>
      </c>
      <c r="M1251" s="21">
        <v>263</v>
      </c>
    </row>
    <row r="1252">
      <c r="D1252" s="19"/>
      <c r="E1252" s="18" t="s">
        <v>26</v>
      </c>
      <c r="F1252" s="17"/>
      <c r="G1252" s="11">
        <v>5</v>
      </c>
      <c r="H1252" s="23">
        <v>0</v>
      </c>
      <c r="I1252" s="3">
        <v>5</v>
      </c>
      <c r="J1252" s="3">
        <v>0</v>
      </c>
      <c r="K1252" s="3">
        <v>0</v>
      </c>
      <c r="L1252" s="3">
        <v>0</v>
      </c>
      <c r="M1252" s="24">
        <v>5</v>
      </c>
    </row>
    <row r="1253">
      <c r="D1253" s="19"/>
      <c r="E1253" s="18" t="s">
        <v>105</v>
      </c>
      <c r="F1253" s="17"/>
      <c r="G1253" s="7">
        <v>558</v>
      </c>
      <c r="H1253" s="12">
        <v>4</v>
      </c>
      <c r="I1253" s="1">
        <v>502</v>
      </c>
      <c r="J1253" s="1">
        <v>7</v>
      </c>
      <c r="K1253" s="1">
        <v>42</v>
      </c>
      <c r="L1253" s="1">
        <v>3</v>
      </c>
      <c r="M1253" s="21">
        <v>513</v>
      </c>
    </row>
    <row r="1254">
      <c r="D1254" s="19"/>
      <c r="E1254" s="18" t="s">
        <v>106</v>
      </c>
      <c r="F1254" s="17"/>
      <c r="G1254" s="7">
        <v>530</v>
      </c>
      <c r="H1254" s="12">
        <v>2</v>
      </c>
      <c r="I1254" s="1">
        <v>438</v>
      </c>
      <c r="J1254" s="1">
        <v>9</v>
      </c>
      <c r="K1254" s="1">
        <v>72</v>
      </c>
      <c r="L1254" s="1">
        <v>9</v>
      </c>
      <c r="M1254" s="21">
        <v>449</v>
      </c>
    </row>
    <row r="1255">
      <c r="D1255" s="15" t="s">
        <v>107</v>
      </c>
      <c r="E1255" s="14" t="s">
        <v>108</v>
      </c>
      <c r="F1255" s="16"/>
      <c r="G1255" s="33">
        <v>32</v>
      </c>
      <c r="H1255" s="43">
        <v>0</v>
      </c>
      <c r="I1255" s="9">
        <v>30</v>
      </c>
      <c r="J1255" s="9">
        <v>0</v>
      </c>
      <c r="K1255" s="9">
        <v>2</v>
      </c>
      <c r="L1255" s="9">
        <v>0</v>
      </c>
      <c r="M1255" s="44">
        <v>30</v>
      </c>
    </row>
    <row r="1256">
      <c r="D1256" s="19"/>
      <c r="E1256" s="18" t="s">
        <v>109</v>
      </c>
      <c r="F1256" s="17"/>
      <c r="G1256" s="7">
        <v>715</v>
      </c>
      <c r="H1256" s="12">
        <v>6</v>
      </c>
      <c r="I1256" s="1">
        <v>621</v>
      </c>
      <c r="J1256" s="1">
        <v>11</v>
      </c>
      <c r="K1256" s="1">
        <v>68</v>
      </c>
      <c r="L1256" s="1">
        <v>9</v>
      </c>
      <c r="M1256" s="21">
        <v>638</v>
      </c>
    </row>
    <row r="1257">
      <c r="D1257" s="19"/>
      <c r="E1257" s="18" t="s">
        <v>110</v>
      </c>
      <c r="F1257" s="17"/>
      <c r="G1257" s="7">
        <v>1003</v>
      </c>
      <c r="H1257" s="12">
        <v>6</v>
      </c>
      <c r="I1257" s="1">
        <v>870</v>
      </c>
      <c r="J1257" s="1">
        <v>15</v>
      </c>
      <c r="K1257" s="1">
        <v>101</v>
      </c>
      <c r="L1257" s="1">
        <v>11</v>
      </c>
      <c r="M1257" s="21">
        <v>891</v>
      </c>
    </row>
    <row r="1258">
      <c r="D1258" s="19"/>
      <c r="E1258" s="18" t="s">
        <v>111</v>
      </c>
      <c r="F1258" s="17"/>
      <c r="G1258" s="7">
        <v>921</v>
      </c>
      <c r="H1258" s="12">
        <v>6</v>
      </c>
      <c r="I1258" s="1">
        <v>793</v>
      </c>
      <c r="J1258" s="1">
        <v>14</v>
      </c>
      <c r="K1258" s="1">
        <v>97</v>
      </c>
      <c r="L1258" s="1">
        <v>11</v>
      </c>
      <c r="M1258" s="21">
        <v>813</v>
      </c>
    </row>
    <row r="1259">
      <c r="D1259" s="19"/>
      <c r="E1259" s="18" t="s">
        <v>112</v>
      </c>
      <c r="F1259" s="17"/>
      <c r="G1259" s="7">
        <v>765</v>
      </c>
      <c r="H1259" s="12">
        <v>6</v>
      </c>
      <c r="I1259" s="1">
        <v>663</v>
      </c>
      <c r="J1259" s="1">
        <v>13</v>
      </c>
      <c r="K1259" s="1">
        <v>75</v>
      </c>
      <c r="L1259" s="1">
        <v>8</v>
      </c>
      <c r="M1259" s="21">
        <v>682</v>
      </c>
    </row>
    <row r="1260">
      <c r="D1260" s="19"/>
      <c r="E1260" s="18" t="s">
        <v>113</v>
      </c>
      <c r="F1260" s="17"/>
      <c r="G1260" s="7">
        <v>197</v>
      </c>
      <c r="H1260" s="12">
        <v>3</v>
      </c>
      <c r="I1260" s="1">
        <v>180</v>
      </c>
      <c r="J1260" s="1">
        <v>1</v>
      </c>
      <c r="K1260" s="1">
        <v>11</v>
      </c>
      <c r="L1260" s="1">
        <v>2</v>
      </c>
      <c r="M1260" s="21">
        <v>184</v>
      </c>
    </row>
    <row r="1261">
      <c r="D1261" s="19"/>
      <c r="E1261" s="18" t="s">
        <v>114</v>
      </c>
      <c r="F1261" s="17"/>
      <c r="G1261" s="7">
        <v>1029</v>
      </c>
      <c r="H1261" s="12">
        <v>5</v>
      </c>
      <c r="I1261" s="1">
        <v>889</v>
      </c>
      <c r="J1261" s="1">
        <v>16</v>
      </c>
      <c r="K1261" s="1">
        <v>107</v>
      </c>
      <c r="L1261" s="1">
        <v>12</v>
      </c>
      <c r="M1261" s="21">
        <v>910</v>
      </c>
    </row>
    <row r="1262">
      <c r="D1262" s="19"/>
      <c r="E1262" s="18" t="s">
        <v>115</v>
      </c>
      <c r="F1262" s="17"/>
      <c r="G1262" s="7">
        <v>793</v>
      </c>
      <c r="H1262" s="12">
        <v>5</v>
      </c>
      <c r="I1262" s="1">
        <v>679</v>
      </c>
      <c r="J1262" s="1">
        <v>12</v>
      </c>
      <c r="K1262" s="1">
        <v>87</v>
      </c>
      <c r="L1262" s="1">
        <v>10</v>
      </c>
      <c r="M1262" s="21">
        <v>696</v>
      </c>
    </row>
    <row r="1263">
      <c r="D1263" s="19"/>
      <c r="E1263" s="18" t="s">
        <v>116</v>
      </c>
      <c r="F1263" s="17"/>
      <c r="G1263" s="7">
        <v>253</v>
      </c>
      <c r="H1263" s="12">
        <v>4</v>
      </c>
      <c r="I1263" s="1">
        <v>221</v>
      </c>
      <c r="J1263" s="1">
        <v>7</v>
      </c>
      <c r="K1263" s="1">
        <v>18</v>
      </c>
      <c r="L1263" s="1">
        <v>3</v>
      </c>
      <c r="M1263" s="21">
        <v>232</v>
      </c>
    </row>
    <row r="1264">
      <c r="D1264" s="19"/>
      <c r="E1264" s="18" t="s">
        <v>117</v>
      </c>
      <c r="F1264" s="17"/>
      <c r="G1264" s="7">
        <v>200</v>
      </c>
      <c r="H1264" s="12">
        <v>1</v>
      </c>
      <c r="I1264" s="1">
        <v>167</v>
      </c>
      <c r="J1264" s="1">
        <v>8</v>
      </c>
      <c r="K1264" s="1">
        <v>23</v>
      </c>
      <c r="L1264" s="1">
        <v>1</v>
      </c>
      <c r="M1264" s="21">
        <v>176</v>
      </c>
    </row>
    <row r="1265">
      <c r="D1265" s="19"/>
      <c r="E1265" s="18" t="s">
        <v>118</v>
      </c>
      <c r="F1265" s="17"/>
      <c r="G1265" s="11">
        <v>3</v>
      </c>
      <c r="H1265" s="23">
        <v>0</v>
      </c>
      <c r="I1265" s="3">
        <v>2</v>
      </c>
      <c r="J1265" s="3">
        <v>0</v>
      </c>
      <c r="K1265" s="3">
        <v>1</v>
      </c>
      <c r="L1265" s="3">
        <v>0</v>
      </c>
      <c r="M1265" s="24">
        <v>2</v>
      </c>
    </row>
    <row r="1266">
      <c r="D1266" s="19"/>
      <c r="E1266" s="18" t="s">
        <v>26</v>
      </c>
      <c r="F1266" s="17"/>
      <c r="G1266" s="11">
        <v>1</v>
      </c>
      <c r="H1266" s="23">
        <v>0</v>
      </c>
      <c r="I1266" s="3">
        <v>1</v>
      </c>
      <c r="J1266" s="3">
        <v>0</v>
      </c>
      <c r="K1266" s="3">
        <v>0</v>
      </c>
      <c r="L1266" s="3">
        <v>0</v>
      </c>
      <c r="M1266" s="24">
        <v>1</v>
      </c>
    </row>
    <row r="1267">
      <c r="D1267" s="19"/>
      <c r="E1267" s="18" t="s">
        <v>119</v>
      </c>
      <c r="F1267" s="17"/>
      <c r="G1267" s="7">
        <v>1080</v>
      </c>
      <c r="H1267" s="12">
        <v>6</v>
      </c>
      <c r="I1267" s="1">
        <v>934</v>
      </c>
      <c r="J1267" s="1">
        <v>16</v>
      </c>
      <c r="K1267" s="1">
        <v>112</v>
      </c>
      <c r="L1267" s="1">
        <v>12</v>
      </c>
      <c r="M1267" s="21">
        <v>956</v>
      </c>
    </row>
    <row r="1268">
      <c r="D1268" s="19"/>
      <c r="E1268" s="18" t="s">
        <v>120</v>
      </c>
      <c r="F1268" s="17"/>
      <c r="G1268" s="7">
        <v>1054</v>
      </c>
      <c r="H1268" s="12">
        <v>6</v>
      </c>
      <c r="I1268" s="1">
        <v>911</v>
      </c>
      <c r="J1268" s="1">
        <v>16</v>
      </c>
      <c r="K1268" s="1">
        <v>109</v>
      </c>
      <c r="L1268" s="1">
        <v>12</v>
      </c>
      <c r="M1268" s="21">
        <v>933</v>
      </c>
    </row>
    <row r="1269">
      <c r="D1269" s="15" t="s">
        <v>121</v>
      </c>
      <c r="E1269" s="14" t="s">
        <v>122</v>
      </c>
      <c r="F1269" s="16"/>
      <c r="G1269" s="26">
        <v>564</v>
      </c>
      <c r="H1269" s="37">
        <v>3</v>
      </c>
      <c r="I1269" s="6">
        <v>507</v>
      </c>
      <c r="J1269" s="6">
        <v>8</v>
      </c>
      <c r="K1269" s="6">
        <v>39</v>
      </c>
      <c r="L1269" s="6">
        <v>7</v>
      </c>
      <c r="M1269" s="39">
        <v>518</v>
      </c>
    </row>
    <row r="1270">
      <c r="D1270" s="19"/>
      <c r="E1270" s="18" t="s">
        <v>123</v>
      </c>
      <c r="F1270" s="17"/>
      <c r="G1270" s="7">
        <v>396</v>
      </c>
      <c r="H1270" s="12">
        <v>3</v>
      </c>
      <c r="I1270" s="1">
        <v>330</v>
      </c>
      <c r="J1270" s="1">
        <v>6</v>
      </c>
      <c r="K1270" s="1">
        <v>55</v>
      </c>
      <c r="L1270" s="1">
        <v>2</v>
      </c>
      <c r="M1270" s="21">
        <v>339</v>
      </c>
    </row>
    <row r="1271">
      <c r="D1271" s="19"/>
      <c r="E1271" s="18" t="s">
        <v>124</v>
      </c>
      <c r="F1271" s="17"/>
      <c r="G1271" s="7">
        <v>69</v>
      </c>
      <c r="H1271" s="12">
        <v>0</v>
      </c>
      <c r="I1271" s="1">
        <v>59</v>
      </c>
      <c r="J1271" s="1">
        <v>1</v>
      </c>
      <c r="K1271" s="1">
        <v>8</v>
      </c>
      <c r="L1271" s="1">
        <v>1</v>
      </c>
      <c r="M1271" s="21">
        <v>60</v>
      </c>
    </row>
    <row r="1272">
      <c r="D1272" s="19"/>
      <c r="E1272" s="18" t="s">
        <v>125</v>
      </c>
      <c r="F1272" s="17"/>
      <c r="G1272" s="7">
        <v>50</v>
      </c>
      <c r="H1272" s="12">
        <v>0</v>
      </c>
      <c r="I1272" s="1">
        <v>36</v>
      </c>
      <c r="J1272" s="1">
        <v>1</v>
      </c>
      <c r="K1272" s="1">
        <v>11</v>
      </c>
      <c r="L1272" s="1">
        <v>2</v>
      </c>
      <c r="M1272" s="21">
        <v>37</v>
      </c>
    </row>
    <row r="1273">
      <c r="D1273" s="19"/>
      <c r="E1273" s="18" t="s">
        <v>126</v>
      </c>
      <c r="F1273" s="17"/>
      <c r="G1273" s="11">
        <v>14</v>
      </c>
      <c r="H1273" s="23">
        <v>0</v>
      </c>
      <c r="I1273" s="3">
        <v>13</v>
      </c>
      <c r="J1273" s="3">
        <v>0</v>
      </c>
      <c r="K1273" s="3">
        <v>1</v>
      </c>
      <c r="L1273" s="3">
        <v>0</v>
      </c>
      <c r="M1273" s="24">
        <v>13</v>
      </c>
    </row>
    <row r="1274">
      <c r="D1274" s="19"/>
      <c r="E1274" s="18" t="s">
        <v>26</v>
      </c>
      <c r="F1274" s="17"/>
      <c r="G1274" s="11">
        <v>0</v>
      </c>
      <c r="H1274" s="23">
        <v>0</v>
      </c>
      <c r="I1274" s="3">
        <v>0</v>
      </c>
      <c r="J1274" s="3">
        <v>0</v>
      </c>
      <c r="K1274" s="3">
        <v>0</v>
      </c>
      <c r="L1274" s="3">
        <v>0</v>
      </c>
      <c r="M1274" s="24">
        <v>0</v>
      </c>
    </row>
    <row r="1275">
      <c r="D1275" s="19"/>
      <c r="E1275" s="18" t="s">
        <v>127</v>
      </c>
      <c r="F1275" s="17"/>
      <c r="G1275" s="7">
        <v>960</v>
      </c>
      <c r="H1275" s="12">
        <v>6</v>
      </c>
      <c r="I1275" s="1">
        <v>837</v>
      </c>
      <c r="J1275" s="1">
        <v>14</v>
      </c>
      <c r="K1275" s="1">
        <v>94</v>
      </c>
      <c r="L1275" s="1">
        <v>9</v>
      </c>
      <c r="M1275" s="21">
        <v>857</v>
      </c>
    </row>
    <row r="1276">
      <c r="D1276" s="19"/>
      <c r="E1276" s="18" t="s">
        <v>128</v>
      </c>
      <c r="F1276" s="17"/>
      <c r="G1276" s="7">
        <v>64</v>
      </c>
      <c r="H1276" s="12">
        <v>0</v>
      </c>
      <c r="I1276" s="1">
        <v>49</v>
      </c>
      <c r="J1276" s="1">
        <v>1</v>
      </c>
      <c r="K1276" s="1">
        <v>12</v>
      </c>
      <c r="L1276" s="1">
        <v>2</v>
      </c>
      <c r="M1276" s="21">
        <v>50</v>
      </c>
    </row>
    <row r="1277">
      <c r="D1277" s="15" t="s">
        <v>129</v>
      </c>
      <c r="E1277" s="14" t="s">
        <v>130</v>
      </c>
      <c r="F1277" s="16"/>
      <c r="G1277" s="26">
        <v>130</v>
      </c>
      <c r="H1277" s="37">
        <v>2</v>
      </c>
      <c r="I1277" s="6">
        <v>111</v>
      </c>
      <c r="J1277" s="6">
        <v>4</v>
      </c>
      <c r="K1277" s="6">
        <v>11</v>
      </c>
      <c r="L1277" s="6">
        <v>2</v>
      </c>
      <c r="M1277" s="39">
        <v>117</v>
      </c>
    </row>
    <row r="1278">
      <c r="D1278" s="19"/>
      <c r="E1278" s="18" t="s">
        <v>131</v>
      </c>
      <c r="F1278" s="17"/>
      <c r="G1278" s="11">
        <v>32</v>
      </c>
      <c r="H1278" s="23">
        <v>0</v>
      </c>
      <c r="I1278" s="3">
        <v>27</v>
      </c>
      <c r="J1278" s="3">
        <v>1</v>
      </c>
      <c r="K1278" s="3">
        <v>3</v>
      </c>
      <c r="L1278" s="3">
        <v>1</v>
      </c>
      <c r="M1278" s="24">
        <v>28</v>
      </c>
    </row>
    <row r="1279">
      <c r="D1279" s="19"/>
      <c r="E1279" s="18" t="s">
        <v>132</v>
      </c>
      <c r="F1279" s="17"/>
      <c r="G1279" s="7">
        <v>492</v>
      </c>
      <c r="H1279" s="12">
        <v>6</v>
      </c>
      <c r="I1279" s="1">
        <v>423</v>
      </c>
      <c r="J1279" s="1">
        <v>7</v>
      </c>
      <c r="K1279" s="1">
        <v>52</v>
      </c>
      <c r="L1279" s="1">
        <v>4</v>
      </c>
      <c r="M1279" s="21">
        <v>436</v>
      </c>
    </row>
    <row r="1280">
      <c r="D1280" s="19"/>
      <c r="E1280" s="18" t="s">
        <v>133</v>
      </c>
      <c r="F1280" s="17"/>
      <c r="G1280" s="7">
        <v>610</v>
      </c>
      <c r="H1280" s="12">
        <v>5</v>
      </c>
      <c r="I1280" s="1">
        <v>544</v>
      </c>
      <c r="J1280" s="1">
        <v>8</v>
      </c>
      <c r="K1280" s="1">
        <v>45</v>
      </c>
      <c r="L1280" s="1">
        <v>8</v>
      </c>
      <c r="M1280" s="21">
        <v>557</v>
      </c>
    </row>
    <row r="1281">
      <c r="D1281" s="19"/>
      <c r="E1281" s="18" t="s">
        <v>134</v>
      </c>
      <c r="F1281" s="17"/>
      <c r="G1281" s="7">
        <v>869</v>
      </c>
      <c r="H1281" s="12">
        <v>6</v>
      </c>
      <c r="I1281" s="1">
        <v>832</v>
      </c>
      <c r="J1281" s="1">
        <v>14</v>
      </c>
      <c r="K1281" s="1">
        <v>7</v>
      </c>
      <c r="L1281" s="1">
        <v>10</v>
      </c>
      <c r="M1281" s="21">
        <v>852</v>
      </c>
    </row>
    <row r="1282">
      <c r="D1282" s="19"/>
      <c r="E1282" s="18" t="s">
        <v>135</v>
      </c>
      <c r="F1282" s="17"/>
      <c r="G1282" s="7">
        <v>842</v>
      </c>
      <c r="H1282" s="12">
        <v>4</v>
      </c>
      <c r="I1282" s="1">
        <v>743</v>
      </c>
      <c r="J1282" s="1">
        <v>11</v>
      </c>
      <c r="K1282" s="1">
        <v>77</v>
      </c>
      <c r="L1282" s="1">
        <v>7</v>
      </c>
      <c r="M1282" s="21">
        <v>758</v>
      </c>
    </row>
    <row r="1283">
      <c r="D1283" s="19"/>
      <c r="E1283" s="18" t="s">
        <v>136</v>
      </c>
      <c r="F1283" s="17"/>
      <c r="G1283" s="7">
        <v>514</v>
      </c>
      <c r="H1283" s="12">
        <v>4</v>
      </c>
      <c r="I1283" s="1">
        <v>443</v>
      </c>
      <c r="J1283" s="1">
        <v>12</v>
      </c>
      <c r="K1283" s="1">
        <v>52</v>
      </c>
      <c r="L1283" s="1">
        <v>3</v>
      </c>
      <c r="M1283" s="21">
        <v>459</v>
      </c>
    </row>
    <row r="1284">
      <c r="D1284" s="19"/>
      <c r="E1284" s="18" t="s">
        <v>137</v>
      </c>
      <c r="F1284" s="17"/>
      <c r="G1284" s="7">
        <v>487</v>
      </c>
      <c r="H1284" s="12">
        <v>4</v>
      </c>
      <c r="I1284" s="1">
        <v>430</v>
      </c>
      <c r="J1284" s="1">
        <v>7</v>
      </c>
      <c r="K1284" s="1">
        <v>42</v>
      </c>
      <c r="L1284" s="1">
        <v>4</v>
      </c>
      <c r="M1284" s="21">
        <v>441</v>
      </c>
    </row>
    <row r="1285">
      <c r="D1285" s="19"/>
      <c r="E1285" s="18" t="s">
        <v>138</v>
      </c>
      <c r="F1285" s="17"/>
      <c r="G1285" s="7">
        <v>480</v>
      </c>
      <c r="H1285" s="12">
        <v>6</v>
      </c>
      <c r="I1285" s="1">
        <v>413</v>
      </c>
      <c r="J1285" s="1">
        <v>11</v>
      </c>
      <c r="K1285" s="1">
        <v>44</v>
      </c>
      <c r="L1285" s="1">
        <v>6</v>
      </c>
      <c r="M1285" s="21">
        <v>430</v>
      </c>
    </row>
    <row r="1286">
      <c r="D1286" s="19"/>
      <c r="E1286" s="18" t="s">
        <v>139</v>
      </c>
      <c r="F1286" s="17"/>
      <c r="G1286" s="7">
        <v>624</v>
      </c>
      <c r="H1286" s="12">
        <v>6</v>
      </c>
      <c r="I1286" s="1">
        <v>544</v>
      </c>
      <c r="J1286" s="1">
        <v>12</v>
      </c>
      <c r="K1286" s="1">
        <v>56</v>
      </c>
      <c r="L1286" s="1">
        <v>6</v>
      </c>
      <c r="M1286" s="21">
        <v>562</v>
      </c>
    </row>
    <row r="1287">
      <c r="D1287" s="19"/>
      <c r="E1287" s="18" t="s">
        <v>140</v>
      </c>
      <c r="F1287" s="17"/>
      <c r="G1287" s="7">
        <v>172</v>
      </c>
      <c r="H1287" s="12">
        <v>2</v>
      </c>
      <c r="I1287" s="1">
        <v>148</v>
      </c>
      <c r="J1287" s="1">
        <v>5</v>
      </c>
      <c r="K1287" s="1">
        <v>15</v>
      </c>
      <c r="L1287" s="1">
        <v>2</v>
      </c>
      <c r="M1287" s="21">
        <v>155</v>
      </c>
    </row>
    <row r="1288">
      <c r="D1288" s="19"/>
      <c r="E1288" s="18" t="s">
        <v>141</v>
      </c>
      <c r="F1288" s="17"/>
      <c r="G1288" s="7">
        <v>683</v>
      </c>
      <c r="H1288" s="12">
        <v>4</v>
      </c>
      <c r="I1288" s="1">
        <v>583</v>
      </c>
      <c r="J1288" s="1">
        <v>13</v>
      </c>
      <c r="K1288" s="1">
        <v>77</v>
      </c>
      <c r="L1288" s="1">
        <v>6</v>
      </c>
      <c r="M1288" s="21">
        <v>600</v>
      </c>
    </row>
    <row r="1289">
      <c r="D1289" s="19"/>
      <c r="E1289" s="18" t="s">
        <v>142</v>
      </c>
      <c r="F1289" s="17"/>
      <c r="G1289" s="7">
        <v>341</v>
      </c>
      <c r="H1289" s="12">
        <v>4</v>
      </c>
      <c r="I1289" s="1">
        <v>301</v>
      </c>
      <c r="J1289" s="1">
        <v>4</v>
      </c>
      <c r="K1289" s="1">
        <v>28</v>
      </c>
      <c r="L1289" s="1">
        <v>4</v>
      </c>
      <c r="M1289" s="21">
        <v>309</v>
      </c>
    </row>
    <row r="1290">
      <c r="D1290" s="19"/>
      <c r="E1290" s="18" t="s">
        <v>143</v>
      </c>
      <c r="F1290" s="17"/>
      <c r="G1290" s="7">
        <v>185</v>
      </c>
      <c r="H1290" s="12">
        <v>3</v>
      </c>
      <c r="I1290" s="1">
        <v>165</v>
      </c>
      <c r="J1290" s="1">
        <v>2</v>
      </c>
      <c r="K1290" s="1">
        <v>14</v>
      </c>
      <c r="L1290" s="1">
        <v>1</v>
      </c>
      <c r="M1290" s="21">
        <v>170</v>
      </c>
    </row>
    <row r="1291">
      <c r="D1291" s="19"/>
      <c r="E1291" s="18" t="s">
        <v>144</v>
      </c>
      <c r="F1291" s="17"/>
      <c r="G1291" s="7">
        <v>219</v>
      </c>
      <c r="H1291" s="12">
        <v>3</v>
      </c>
      <c r="I1291" s="1">
        <v>177</v>
      </c>
      <c r="J1291" s="1">
        <v>6</v>
      </c>
      <c r="K1291" s="1">
        <v>30</v>
      </c>
      <c r="L1291" s="1">
        <v>3</v>
      </c>
      <c r="M1291" s="21">
        <v>186</v>
      </c>
    </row>
    <row r="1292">
      <c r="D1292" s="19"/>
      <c r="E1292" s="18" t="s">
        <v>41</v>
      </c>
      <c r="F1292" s="17"/>
      <c r="G1292" s="11">
        <v>40</v>
      </c>
      <c r="H1292" s="23">
        <v>0</v>
      </c>
      <c r="I1292" s="3">
        <v>34</v>
      </c>
      <c r="J1292" s="3">
        <v>0</v>
      </c>
      <c r="K1292" s="3">
        <v>5</v>
      </c>
      <c r="L1292" s="3">
        <v>1</v>
      </c>
      <c r="M1292" s="24">
        <v>34</v>
      </c>
    </row>
    <row r="1293">
      <c r="D1293" s="19"/>
      <c r="E1293" s="18" t="s">
        <v>145</v>
      </c>
      <c r="F1293" s="17"/>
      <c r="G1293" s="11">
        <v>19</v>
      </c>
      <c r="H1293" s="23">
        <v>0</v>
      </c>
      <c r="I1293" s="3">
        <v>13</v>
      </c>
      <c r="J1293" s="3">
        <v>0</v>
      </c>
      <c r="K1293" s="3">
        <v>6</v>
      </c>
      <c r="L1293" s="3">
        <v>0</v>
      </c>
      <c r="M1293" s="24">
        <v>13</v>
      </c>
    </row>
    <row r="1294">
      <c r="D1294" s="19"/>
      <c r="E1294" s="18" t="s">
        <v>26</v>
      </c>
      <c r="F1294" s="17"/>
      <c r="G1294" s="11">
        <v>0</v>
      </c>
      <c r="H1294" s="23">
        <v>0</v>
      </c>
      <c r="I1294" s="3">
        <v>0</v>
      </c>
      <c r="J1294" s="3">
        <v>0</v>
      </c>
      <c r="K1294" s="3">
        <v>0</v>
      </c>
      <c r="L1294" s="3">
        <v>0</v>
      </c>
      <c r="M1294" s="24">
        <v>0</v>
      </c>
    </row>
    <row r="1295">
      <c r="D1295" s="15" t="s">
        <v>146</v>
      </c>
      <c r="E1295" s="14" t="s">
        <v>147</v>
      </c>
      <c r="F1295" s="16"/>
      <c r="G1295" s="26">
        <v>628</v>
      </c>
      <c r="H1295" s="37">
        <v>5</v>
      </c>
      <c r="I1295" s="6">
        <v>559</v>
      </c>
      <c r="J1295" s="6">
        <v>10</v>
      </c>
      <c r="K1295" s="6">
        <v>49</v>
      </c>
      <c r="L1295" s="6">
        <v>5</v>
      </c>
      <c r="M1295" s="39">
        <v>574</v>
      </c>
    </row>
    <row r="1296">
      <c r="D1296" s="19"/>
      <c r="E1296" s="18" t="s">
        <v>148</v>
      </c>
      <c r="F1296" s="17"/>
      <c r="G1296" s="7">
        <v>423</v>
      </c>
      <c r="H1296" s="12">
        <v>1</v>
      </c>
      <c r="I1296" s="1">
        <v>357</v>
      </c>
      <c r="J1296" s="1">
        <v>5</v>
      </c>
      <c r="K1296" s="1">
        <v>54</v>
      </c>
      <c r="L1296" s="1">
        <v>6</v>
      </c>
      <c r="M1296" s="21">
        <v>363</v>
      </c>
    </row>
    <row r="1297">
      <c r="D1297" s="19"/>
      <c r="E1297" s="18" t="s">
        <v>149</v>
      </c>
      <c r="F1297" s="17"/>
      <c r="G1297" s="11">
        <v>36</v>
      </c>
      <c r="H1297" s="23">
        <v>0</v>
      </c>
      <c r="I1297" s="3">
        <v>24</v>
      </c>
      <c r="J1297" s="3">
        <v>1</v>
      </c>
      <c r="K1297" s="3">
        <v>10</v>
      </c>
      <c r="L1297" s="3">
        <v>1</v>
      </c>
      <c r="M1297" s="24">
        <v>25</v>
      </c>
    </row>
    <row r="1298">
      <c r="D1298" s="19"/>
      <c r="E1298" s="18" t="s">
        <v>150</v>
      </c>
      <c r="F1298" s="17"/>
      <c r="G1298" s="11">
        <v>6</v>
      </c>
      <c r="H1298" s="23">
        <v>0</v>
      </c>
      <c r="I1298" s="3">
        <v>5</v>
      </c>
      <c r="J1298" s="3">
        <v>0</v>
      </c>
      <c r="K1298" s="3">
        <v>1</v>
      </c>
      <c r="L1298" s="3">
        <v>0</v>
      </c>
      <c r="M1298" s="24">
        <v>5</v>
      </c>
    </row>
    <row r="1299">
      <c r="D1299" s="19"/>
      <c r="E1299" s="18" t="s">
        <v>26</v>
      </c>
      <c r="F1299" s="17"/>
      <c r="G1299" s="11">
        <v>0</v>
      </c>
      <c r="H1299" s="23">
        <v>0</v>
      </c>
      <c r="I1299" s="3">
        <v>0</v>
      </c>
      <c r="J1299" s="3">
        <v>0</v>
      </c>
      <c r="K1299" s="3">
        <v>0</v>
      </c>
      <c r="L1299" s="3">
        <v>0</v>
      </c>
      <c r="M1299" s="24">
        <v>0</v>
      </c>
    </row>
    <row r="1300">
      <c r="D1300" s="19"/>
      <c r="E1300" s="18" t="s">
        <v>151</v>
      </c>
      <c r="F1300" s="17"/>
      <c r="G1300" s="7">
        <v>1051</v>
      </c>
      <c r="H1300" s="12">
        <v>6</v>
      </c>
      <c r="I1300" s="1">
        <v>916</v>
      </c>
      <c r="J1300" s="1">
        <v>15</v>
      </c>
      <c r="K1300" s="1">
        <v>103</v>
      </c>
      <c r="L1300" s="1">
        <v>11</v>
      </c>
      <c r="M1300" s="21">
        <v>937</v>
      </c>
    </row>
    <row r="1301">
      <c r="D1301" s="19"/>
      <c r="E1301" s="18" t="s">
        <v>152</v>
      </c>
      <c r="F1301" s="17"/>
      <c r="G1301" s="11">
        <v>42</v>
      </c>
      <c r="H1301" s="23">
        <v>0</v>
      </c>
      <c r="I1301" s="3">
        <v>29</v>
      </c>
      <c r="J1301" s="3">
        <v>1</v>
      </c>
      <c r="K1301" s="3">
        <v>11</v>
      </c>
      <c r="L1301" s="3">
        <v>1</v>
      </c>
      <c r="M1301" s="24">
        <v>30</v>
      </c>
    </row>
    <row r="1302">
      <c r="D1302" s="15" t="s">
        <v>153</v>
      </c>
      <c r="E1302" s="14" t="s">
        <v>154</v>
      </c>
      <c r="F1302" s="16"/>
      <c r="G1302" s="26">
        <v>596</v>
      </c>
      <c r="H1302" s="37">
        <v>6</v>
      </c>
      <c r="I1302" s="6">
        <v>513</v>
      </c>
      <c r="J1302" s="6">
        <v>11</v>
      </c>
      <c r="K1302" s="6">
        <v>59</v>
      </c>
      <c r="L1302" s="6">
        <v>7</v>
      </c>
      <c r="M1302" s="39">
        <v>530</v>
      </c>
    </row>
    <row r="1303">
      <c r="D1303" s="19"/>
      <c r="E1303" s="18" t="s">
        <v>155</v>
      </c>
      <c r="F1303" s="17"/>
      <c r="G1303" s="7">
        <v>800</v>
      </c>
      <c r="H1303" s="12">
        <v>6</v>
      </c>
      <c r="I1303" s="1">
        <v>678</v>
      </c>
      <c r="J1303" s="1">
        <v>15</v>
      </c>
      <c r="K1303" s="1">
        <v>89</v>
      </c>
      <c r="L1303" s="1">
        <v>12</v>
      </c>
      <c r="M1303" s="21">
        <v>699</v>
      </c>
    </row>
    <row r="1304">
      <c r="D1304" s="19"/>
      <c r="E1304" s="18" t="s">
        <v>156</v>
      </c>
      <c r="F1304" s="17"/>
      <c r="G1304" s="7">
        <v>449</v>
      </c>
      <c r="H1304" s="12">
        <v>5</v>
      </c>
      <c r="I1304" s="1">
        <v>384</v>
      </c>
      <c r="J1304" s="1">
        <v>8</v>
      </c>
      <c r="K1304" s="1">
        <v>47</v>
      </c>
      <c r="L1304" s="1">
        <v>5</v>
      </c>
      <c r="M1304" s="21">
        <v>397</v>
      </c>
    </row>
    <row r="1305">
      <c r="D1305" s="19"/>
      <c r="E1305" s="18" t="s">
        <v>157</v>
      </c>
      <c r="F1305" s="17"/>
      <c r="G1305" s="7">
        <v>867</v>
      </c>
      <c r="H1305" s="12">
        <v>6</v>
      </c>
      <c r="I1305" s="1">
        <v>745</v>
      </c>
      <c r="J1305" s="1">
        <v>12</v>
      </c>
      <c r="K1305" s="1">
        <v>94</v>
      </c>
      <c r="L1305" s="1">
        <v>10</v>
      </c>
      <c r="M1305" s="21">
        <v>763</v>
      </c>
    </row>
    <row r="1306">
      <c r="D1306" s="19"/>
      <c r="E1306" s="18" t="s">
        <v>158</v>
      </c>
      <c r="F1306" s="17"/>
      <c r="G1306" s="7">
        <v>818</v>
      </c>
      <c r="H1306" s="12">
        <v>6</v>
      </c>
      <c r="I1306" s="1">
        <v>701</v>
      </c>
      <c r="J1306" s="1">
        <v>13</v>
      </c>
      <c r="K1306" s="1">
        <v>91</v>
      </c>
      <c r="L1306" s="1">
        <v>7</v>
      </c>
      <c r="M1306" s="21">
        <v>720</v>
      </c>
    </row>
    <row r="1307">
      <c r="D1307" s="19"/>
      <c r="E1307" s="18" t="s">
        <v>159</v>
      </c>
      <c r="F1307" s="17"/>
      <c r="G1307" s="7">
        <v>595</v>
      </c>
      <c r="H1307" s="12">
        <v>5</v>
      </c>
      <c r="I1307" s="1">
        <v>518</v>
      </c>
      <c r="J1307" s="1">
        <v>12</v>
      </c>
      <c r="K1307" s="1">
        <v>53</v>
      </c>
      <c r="L1307" s="1">
        <v>7</v>
      </c>
      <c r="M1307" s="21">
        <v>535</v>
      </c>
    </row>
    <row r="1308">
      <c r="D1308" s="19"/>
      <c r="E1308" s="18" t="s">
        <v>160</v>
      </c>
      <c r="F1308" s="17"/>
      <c r="G1308" s="7">
        <v>330</v>
      </c>
      <c r="H1308" s="12">
        <v>5</v>
      </c>
      <c r="I1308" s="1">
        <v>290</v>
      </c>
      <c r="J1308" s="1">
        <v>6</v>
      </c>
      <c r="K1308" s="1">
        <v>25</v>
      </c>
      <c r="L1308" s="1">
        <v>4</v>
      </c>
      <c r="M1308" s="21">
        <v>301</v>
      </c>
    </row>
    <row r="1309">
      <c r="D1309" s="19"/>
      <c r="E1309" s="18" t="s">
        <v>161</v>
      </c>
      <c r="F1309" s="17"/>
      <c r="G1309" s="7">
        <v>744</v>
      </c>
      <c r="H1309" s="12">
        <v>4</v>
      </c>
      <c r="I1309" s="1">
        <v>633</v>
      </c>
      <c r="J1309" s="1">
        <v>13</v>
      </c>
      <c r="K1309" s="1">
        <v>85</v>
      </c>
      <c r="L1309" s="1">
        <v>9</v>
      </c>
      <c r="M1309" s="21">
        <v>650</v>
      </c>
    </row>
    <row r="1310">
      <c r="D1310" s="19"/>
      <c r="E1310" s="18" t="s">
        <v>162</v>
      </c>
      <c r="F1310" s="17"/>
      <c r="G1310" s="7">
        <v>519</v>
      </c>
      <c r="H1310" s="12">
        <v>5</v>
      </c>
      <c r="I1310" s="1">
        <v>447</v>
      </c>
      <c r="J1310" s="1">
        <v>10</v>
      </c>
      <c r="K1310" s="1">
        <v>53</v>
      </c>
      <c r="L1310" s="1">
        <v>4</v>
      </c>
      <c r="M1310" s="21">
        <v>462</v>
      </c>
    </row>
    <row r="1311">
      <c r="D1311" s="19"/>
      <c r="E1311" s="18" t="s">
        <v>163</v>
      </c>
      <c r="F1311" s="17"/>
      <c r="G1311" s="7">
        <v>576</v>
      </c>
      <c r="H1311" s="12">
        <v>6</v>
      </c>
      <c r="I1311" s="1">
        <v>498</v>
      </c>
      <c r="J1311" s="1">
        <v>13</v>
      </c>
      <c r="K1311" s="1">
        <v>54</v>
      </c>
      <c r="L1311" s="1">
        <v>5</v>
      </c>
      <c r="M1311" s="21">
        <v>517</v>
      </c>
    </row>
    <row r="1312">
      <c r="D1312" s="19"/>
      <c r="E1312" s="18" t="s">
        <v>164</v>
      </c>
      <c r="F1312" s="17"/>
      <c r="G1312" s="7">
        <v>372</v>
      </c>
      <c r="H1312" s="12">
        <v>6</v>
      </c>
      <c r="I1312" s="1">
        <v>312</v>
      </c>
      <c r="J1312" s="1">
        <v>11</v>
      </c>
      <c r="K1312" s="1">
        <v>40</v>
      </c>
      <c r="L1312" s="1">
        <v>3</v>
      </c>
      <c r="M1312" s="21">
        <v>329</v>
      </c>
    </row>
    <row r="1313">
      <c r="D1313" s="19"/>
      <c r="E1313" s="18" t="s">
        <v>165</v>
      </c>
      <c r="F1313" s="17"/>
      <c r="G1313" s="7">
        <v>520</v>
      </c>
      <c r="H1313" s="12">
        <v>5</v>
      </c>
      <c r="I1313" s="1">
        <v>441</v>
      </c>
      <c r="J1313" s="1">
        <v>12</v>
      </c>
      <c r="K1313" s="1">
        <v>57</v>
      </c>
      <c r="L1313" s="1">
        <v>5</v>
      </c>
      <c r="M1313" s="21">
        <v>458</v>
      </c>
    </row>
    <row r="1314">
      <c r="D1314" s="19"/>
      <c r="E1314" s="18" t="s">
        <v>166</v>
      </c>
      <c r="F1314" s="17"/>
      <c r="G1314" s="7">
        <v>445</v>
      </c>
      <c r="H1314" s="12">
        <v>5</v>
      </c>
      <c r="I1314" s="1">
        <v>387</v>
      </c>
      <c r="J1314" s="1">
        <v>7</v>
      </c>
      <c r="K1314" s="1">
        <v>42</v>
      </c>
      <c r="L1314" s="1">
        <v>4</v>
      </c>
      <c r="M1314" s="21">
        <v>399</v>
      </c>
    </row>
    <row r="1315">
      <c r="D1315" s="19"/>
      <c r="E1315" s="18" t="s">
        <v>167</v>
      </c>
      <c r="F1315" s="17"/>
      <c r="G1315" s="7">
        <v>294</v>
      </c>
      <c r="H1315" s="12">
        <v>4</v>
      </c>
      <c r="I1315" s="1">
        <v>261</v>
      </c>
      <c r="J1315" s="1">
        <v>5</v>
      </c>
      <c r="K1315" s="1">
        <v>23</v>
      </c>
      <c r="L1315" s="1">
        <v>1</v>
      </c>
      <c r="M1315" s="21">
        <v>270</v>
      </c>
    </row>
    <row r="1316">
      <c r="D1316" s="19"/>
      <c r="E1316" s="18" t="s">
        <v>41</v>
      </c>
      <c r="F1316" s="17"/>
      <c r="G1316" s="7">
        <v>62</v>
      </c>
      <c r="H1316" s="12">
        <v>0</v>
      </c>
      <c r="I1316" s="1">
        <v>57</v>
      </c>
      <c r="J1316" s="1">
        <v>0</v>
      </c>
      <c r="K1316" s="1">
        <v>5</v>
      </c>
      <c r="L1316" s="1">
        <v>0</v>
      </c>
      <c r="M1316" s="21">
        <v>57</v>
      </c>
    </row>
    <row r="1317">
      <c r="D1317" s="57"/>
      <c r="E1317" s="54" t="s">
        <v>26</v>
      </c>
      <c r="F1317" s="62"/>
      <c r="G1317" s="59">
        <v>17</v>
      </c>
      <c r="H1317" s="73">
        <v>0</v>
      </c>
      <c r="I1317" s="38">
        <v>14</v>
      </c>
      <c r="J1317" s="38">
        <v>0</v>
      </c>
      <c r="K1317" s="38">
        <v>3</v>
      </c>
      <c r="L1317" s="38">
        <v>0</v>
      </c>
      <c r="M1317" s="74">
        <v>14</v>
      </c>
    </row>
    <row r="1319">
      <c r="B1319" s="63" t="str">
        <f ca="1" xml:space="preserve"> HYPERLINK("#'目次'!B15", "[9]")</f>
        <v>[9]</v>
      </c>
      <c r="C1319" s="49" t="s">
        <v>279</v>
      </c>
    </row>
    <row r="1322">
      <c r="C1322" s="49" t="s">
        <v>14</v>
      </c>
    </row>
    <row r="1323">
      <c r="D1323" s="64"/>
      <c r="E1323" s="47"/>
      <c r="F1323" s="47"/>
      <c r="G1323" s="61" t="s">
        <v>15</v>
      </c>
      <c r="H1323" s="66" t="s">
        <v>280</v>
      </c>
      <c r="I1323" s="28" t="s">
        <v>281</v>
      </c>
      <c r="J1323" s="28" t="s">
        <v>282</v>
      </c>
      <c r="K1323" s="28" t="s">
        <v>283</v>
      </c>
      <c r="L1323" s="28" t="s">
        <v>145</v>
      </c>
      <c r="M1323" s="58" t="s">
        <v>26</v>
      </c>
    </row>
    <row r="1324">
      <c r="D1324" s="55"/>
      <c r="E1324" s="48"/>
      <c r="F1324" s="48"/>
      <c r="G1324" s="68"/>
      <c r="H1324" s="70"/>
      <c r="I1324" s="29"/>
      <c r="J1324" s="29"/>
      <c r="K1324" s="29"/>
      <c r="L1324" s="29"/>
      <c r="M1324" s="65"/>
    </row>
    <row r="1325">
      <c r="D1325" s="56"/>
      <c r="E1325" s="60" t="s">
        <v>15</v>
      </c>
      <c r="F1325" s="67"/>
      <c r="G1325" s="69">
        <v>1093</v>
      </c>
      <c r="H1325" s="35">
        <v>90</v>
      </c>
      <c r="I1325" s="35">
        <v>334</v>
      </c>
      <c r="J1325" s="35">
        <v>617</v>
      </c>
      <c r="K1325" s="35">
        <v>50</v>
      </c>
      <c r="L1325" s="35">
        <v>2</v>
      </c>
      <c r="M1325" s="75">
        <v>0</v>
      </c>
    </row>
    <row r="1326">
      <c r="D1326" s="15" t="s">
        <v>20</v>
      </c>
      <c r="E1326" s="14" t="s">
        <v>21</v>
      </c>
      <c r="F1326" s="16"/>
      <c r="G1326" s="26">
        <v>211</v>
      </c>
      <c r="H1326" s="37">
        <v>11</v>
      </c>
      <c r="I1326" s="6">
        <v>61</v>
      </c>
      <c r="J1326" s="6">
        <v>135</v>
      </c>
      <c r="K1326" s="6">
        <v>4</v>
      </c>
      <c r="L1326" s="6">
        <v>0</v>
      </c>
      <c r="M1326" s="39">
        <v>0</v>
      </c>
    </row>
    <row r="1327">
      <c r="D1327" s="19"/>
      <c r="E1327" s="18" t="s">
        <v>22</v>
      </c>
      <c r="F1327" s="17"/>
      <c r="G1327" s="7">
        <v>539</v>
      </c>
      <c r="H1327" s="12">
        <v>49</v>
      </c>
      <c r="I1327" s="1">
        <v>166</v>
      </c>
      <c r="J1327" s="1">
        <v>304</v>
      </c>
      <c r="K1327" s="1">
        <v>20</v>
      </c>
      <c r="L1327" s="1">
        <v>0</v>
      </c>
      <c r="M1327" s="21">
        <v>0</v>
      </c>
    </row>
    <row r="1328">
      <c r="D1328" s="19"/>
      <c r="E1328" s="18" t="s">
        <v>23</v>
      </c>
      <c r="F1328" s="17"/>
      <c r="G1328" s="7">
        <v>263</v>
      </c>
      <c r="H1328" s="12">
        <v>24</v>
      </c>
      <c r="I1328" s="1">
        <v>90</v>
      </c>
      <c r="J1328" s="1">
        <v>128</v>
      </c>
      <c r="K1328" s="1">
        <v>19</v>
      </c>
      <c r="L1328" s="1">
        <v>2</v>
      </c>
      <c r="M1328" s="21">
        <v>0</v>
      </c>
    </row>
    <row r="1329">
      <c r="D1329" s="19"/>
      <c r="E1329" s="18" t="s">
        <v>24</v>
      </c>
      <c r="F1329" s="17"/>
      <c r="G1329" s="7">
        <v>74</v>
      </c>
      <c r="H1329" s="12">
        <v>6</v>
      </c>
      <c r="I1329" s="1">
        <v>15</v>
      </c>
      <c r="J1329" s="1">
        <v>46</v>
      </c>
      <c r="K1329" s="1">
        <v>7</v>
      </c>
      <c r="L1329" s="1">
        <v>0</v>
      </c>
      <c r="M1329" s="21">
        <v>0</v>
      </c>
    </row>
    <row r="1330">
      <c r="D1330" s="19"/>
      <c r="E1330" s="18" t="s">
        <v>25</v>
      </c>
      <c r="F1330" s="17"/>
      <c r="G1330" s="11">
        <v>6</v>
      </c>
      <c r="H1330" s="23">
        <v>0</v>
      </c>
      <c r="I1330" s="3">
        <v>2</v>
      </c>
      <c r="J1330" s="3">
        <v>4</v>
      </c>
      <c r="K1330" s="3">
        <v>0</v>
      </c>
      <c r="L1330" s="3">
        <v>0</v>
      </c>
      <c r="M1330" s="24">
        <v>0</v>
      </c>
    </row>
    <row r="1331">
      <c r="D1331" s="19"/>
      <c r="E1331" s="18" t="s">
        <v>26</v>
      </c>
      <c r="F1331" s="17"/>
      <c r="G1331" s="11">
        <v>0</v>
      </c>
      <c r="H1331" s="23">
        <v>0</v>
      </c>
      <c r="I1331" s="3">
        <v>0</v>
      </c>
      <c r="J1331" s="3">
        <v>0</v>
      </c>
      <c r="K1331" s="3">
        <v>0</v>
      </c>
      <c r="L1331" s="3">
        <v>0</v>
      </c>
      <c r="M1331" s="24">
        <v>0</v>
      </c>
    </row>
    <row r="1332">
      <c r="D1332" s="19"/>
      <c r="E1332" s="18" t="s">
        <v>27</v>
      </c>
      <c r="F1332" s="17"/>
      <c r="G1332" s="7">
        <v>750</v>
      </c>
      <c r="H1332" s="12">
        <v>60</v>
      </c>
      <c r="I1332" s="1">
        <v>227</v>
      </c>
      <c r="J1332" s="1">
        <v>439</v>
      </c>
      <c r="K1332" s="1">
        <v>24</v>
      </c>
      <c r="L1332" s="1">
        <v>0</v>
      </c>
      <c r="M1332" s="21">
        <v>0</v>
      </c>
    </row>
    <row r="1333">
      <c r="D1333" s="19"/>
      <c r="E1333" s="18" t="s">
        <v>28</v>
      </c>
      <c r="F1333" s="17"/>
      <c r="G1333" s="7">
        <v>80</v>
      </c>
      <c r="H1333" s="12">
        <v>6</v>
      </c>
      <c r="I1333" s="1">
        <v>17</v>
      </c>
      <c r="J1333" s="1">
        <v>50</v>
      </c>
      <c r="K1333" s="1">
        <v>7</v>
      </c>
      <c r="L1333" s="1">
        <v>0</v>
      </c>
      <c r="M1333" s="21">
        <v>0</v>
      </c>
    </row>
    <row r="1334">
      <c r="D1334" s="15" t="s">
        <v>29</v>
      </c>
      <c r="E1334" s="14" t="s">
        <v>30</v>
      </c>
      <c r="F1334" s="16"/>
      <c r="G1334" s="26">
        <v>823</v>
      </c>
      <c r="H1334" s="37">
        <v>69</v>
      </c>
      <c r="I1334" s="6">
        <v>241</v>
      </c>
      <c r="J1334" s="6">
        <v>481</v>
      </c>
      <c r="K1334" s="6">
        <v>31</v>
      </c>
      <c r="L1334" s="6">
        <v>1</v>
      </c>
      <c r="M1334" s="39">
        <v>0</v>
      </c>
    </row>
    <row r="1335">
      <c r="D1335" s="19"/>
      <c r="E1335" s="18" t="s">
        <v>31</v>
      </c>
      <c r="F1335" s="17"/>
      <c r="G1335" s="7">
        <v>798</v>
      </c>
      <c r="H1335" s="12">
        <v>69</v>
      </c>
      <c r="I1335" s="1">
        <v>232</v>
      </c>
      <c r="J1335" s="1">
        <v>463</v>
      </c>
      <c r="K1335" s="1">
        <v>33</v>
      </c>
      <c r="L1335" s="1">
        <v>1</v>
      </c>
      <c r="M1335" s="21">
        <v>0</v>
      </c>
    </row>
    <row r="1336">
      <c r="D1336" s="19"/>
      <c r="E1336" s="18" t="s">
        <v>32</v>
      </c>
      <c r="F1336" s="17"/>
      <c r="G1336" s="7">
        <v>808</v>
      </c>
      <c r="H1336" s="12">
        <v>61</v>
      </c>
      <c r="I1336" s="1">
        <v>218</v>
      </c>
      <c r="J1336" s="1">
        <v>492</v>
      </c>
      <c r="K1336" s="1">
        <v>36</v>
      </c>
      <c r="L1336" s="1">
        <v>1</v>
      </c>
      <c r="M1336" s="21">
        <v>0</v>
      </c>
    </row>
    <row r="1337">
      <c r="D1337" s="19"/>
      <c r="E1337" s="18" t="s">
        <v>33</v>
      </c>
      <c r="F1337" s="17"/>
      <c r="G1337" s="7">
        <v>206</v>
      </c>
      <c r="H1337" s="12">
        <v>19</v>
      </c>
      <c r="I1337" s="1">
        <v>63</v>
      </c>
      <c r="J1337" s="1">
        <v>115</v>
      </c>
      <c r="K1337" s="1">
        <v>8</v>
      </c>
      <c r="L1337" s="1">
        <v>1</v>
      </c>
      <c r="M1337" s="21">
        <v>0</v>
      </c>
    </row>
    <row r="1338">
      <c r="D1338" s="19"/>
      <c r="E1338" s="18" t="s">
        <v>34</v>
      </c>
      <c r="F1338" s="17"/>
      <c r="G1338" s="7">
        <v>488</v>
      </c>
      <c r="H1338" s="12">
        <v>45</v>
      </c>
      <c r="I1338" s="1">
        <v>129</v>
      </c>
      <c r="J1338" s="1">
        <v>293</v>
      </c>
      <c r="K1338" s="1">
        <v>21</v>
      </c>
      <c r="L1338" s="1">
        <v>0</v>
      </c>
      <c r="M1338" s="21">
        <v>0</v>
      </c>
    </row>
    <row r="1339">
      <c r="D1339" s="19"/>
      <c r="E1339" s="18" t="s">
        <v>35</v>
      </c>
      <c r="F1339" s="17"/>
      <c r="G1339" s="7">
        <v>154</v>
      </c>
      <c r="H1339" s="12">
        <v>11</v>
      </c>
      <c r="I1339" s="1">
        <v>35</v>
      </c>
      <c r="J1339" s="1">
        <v>100</v>
      </c>
      <c r="K1339" s="1">
        <v>8</v>
      </c>
      <c r="L1339" s="1">
        <v>0</v>
      </c>
      <c r="M1339" s="21">
        <v>0</v>
      </c>
    </row>
    <row r="1340">
      <c r="D1340" s="19"/>
      <c r="E1340" s="18" t="s">
        <v>36</v>
      </c>
      <c r="F1340" s="17"/>
      <c r="G1340" s="7">
        <v>871</v>
      </c>
      <c r="H1340" s="12">
        <v>68</v>
      </c>
      <c r="I1340" s="1">
        <v>252</v>
      </c>
      <c r="J1340" s="1">
        <v>509</v>
      </c>
      <c r="K1340" s="1">
        <v>40</v>
      </c>
      <c r="L1340" s="1">
        <v>2</v>
      </c>
      <c r="M1340" s="21">
        <v>0</v>
      </c>
    </row>
    <row r="1341">
      <c r="D1341" s="19"/>
      <c r="E1341" s="18" t="s">
        <v>37</v>
      </c>
      <c r="F1341" s="17"/>
      <c r="G1341" s="7">
        <v>366</v>
      </c>
      <c r="H1341" s="12">
        <v>25</v>
      </c>
      <c r="I1341" s="1">
        <v>89</v>
      </c>
      <c r="J1341" s="1">
        <v>231</v>
      </c>
      <c r="K1341" s="1">
        <v>20</v>
      </c>
      <c r="L1341" s="1">
        <v>1</v>
      </c>
      <c r="M1341" s="21">
        <v>0</v>
      </c>
    </row>
    <row r="1342">
      <c r="D1342" s="19"/>
      <c r="E1342" s="18" t="s">
        <v>38</v>
      </c>
      <c r="F1342" s="17"/>
      <c r="G1342" s="7">
        <v>552</v>
      </c>
      <c r="H1342" s="12">
        <v>43</v>
      </c>
      <c r="I1342" s="1">
        <v>170</v>
      </c>
      <c r="J1342" s="1">
        <v>312</v>
      </c>
      <c r="K1342" s="1">
        <v>27</v>
      </c>
      <c r="L1342" s="1">
        <v>0</v>
      </c>
      <c r="M1342" s="21">
        <v>0</v>
      </c>
    </row>
    <row r="1343">
      <c r="D1343" s="19"/>
      <c r="E1343" s="18" t="s">
        <v>39</v>
      </c>
      <c r="F1343" s="17"/>
      <c r="G1343" s="7">
        <v>514</v>
      </c>
      <c r="H1343" s="12">
        <v>37</v>
      </c>
      <c r="I1343" s="1">
        <v>146</v>
      </c>
      <c r="J1343" s="1">
        <v>309</v>
      </c>
      <c r="K1343" s="1">
        <v>21</v>
      </c>
      <c r="L1343" s="1">
        <v>1</v>
      </c>
      <c r="M1343" s="21">
        <v>0</v>
      </c>
    </row>
    <row r="1344">
      <c r="D1344" s="19"/>
      <c r="E1344" s="18" t="s">
        <v>40</v>
      </c>
      <c r="F1344" s="17"/>
      <c r="G1344" s="7">
        <v>559</v>
      </c>
      <c r="H1344" s="12">
        <v>45</v>
      </c>
      <c r="I1344" s="1">
        <v>164</v>
      </c>
      <c r="J1344" s="1">
        <v>319</v>
      </c>
      <c r="K1344" s="1">
        <v>30</v>
      </c>
      <c r="L1344" s="1">
        <v>1</v>
      </c>
      <c r="M1344" s="21">
        <v>0</v>
      </c>
    </row>
    <row r="1345">
      <c r="D1345" s="19"/>
      <c r="E1345" s="18" t="s">
        <v>41</v>
      </c>
      <c r="F1345" s="17"/>
      <c r="G1345" s="7">
        <v>71</v>
      </c>
      <c r="H1345" s="12">
        <v>2</v>
      </c>
      <c r="I1345" s="1">
        <v>20</v>
      </c>
      <c r="J1345" s="1">
        <v>46</v>
      </c>
      <c r="K1345" s="1">
        <v>3</v>
      </c>
      <c r="L1345" s="1">
        <v>0</v>
      </c>
      <c r="M1345" s="21">
        <v>0</v>
      </c>
    </row>
    <row r="1346">
      <c r="D1346" s="19"/>
      <c r="E1346" s="18" t="s">
        <v>42</v>
      </c>
      <c r="F1346" s="17"/>
      <c r="G1346" s="11">
        <v>11</v>
      </c>
      <c r="H1346" s="23">
        <v>1</v>
      </c>
      <c r="I1346" s="3">
        <v>3</v>
      </c>
      <c r="J1346" s="3">
        <v>6</v>
      </c>
      <c r="K1346" s="3">
        <v>1</v>
      </c>
      <c r="L1346" s="3">
        <v>0</v>
      </c>
      <c r="M1346" s="24">
        <v>0</v>
      </c>
    </row>
    <row r="1347">
      <c r="D1347" s="19"/>
      <c r="E1347" s="18" t="s">
        <v>26</v>
      </c>
      <c r="F1347" s="17"/>
      <c r="G1347" s="11">
        <v>2</v>
      </c>
      <c r="H1347" s="23">
        <v>0</v>
      </c>
      <c r="I1347" s="3">
        <v>1</v>
      </c>
      <c r="J1347" s="3">
        <v>1</v>
      </c>
      <c r="K1347" s="3">
        <v>0</v>
      </c>
      <c r="L1347" s="3">
        <v>0</v>
      </c>
      <c r="M1347" s="24">
        <v>0</v>
      </c>
    </row>
    <row r="1348">
      <c r="D1348" s="19"/>
      <c r="E1348" s="18" t="s">
        <v>43</v>
      </c>
      <c r="F1348" s="17"/>
      <c r="G1348" s="7">
        <v>1080</v>
      </c>
      <c r="H1348" s="12">
        <v>89</v>
      </c>
      <c r="I1348" s="1">
        <v>330</v>
      </c>
      <c r="J1348" s="1">
        <v>610</v>
      </c>
      <c r="K1348" s="1">
        <v>49</v>
      </c>
      <c r="L1348" s="1">
        <v>2</v>
      </c>
      <c r="M1348" s="21">
        <v>0</v>
      </c>
    </row>
    <row r="1349">
      <c r="D1349" s="15" t="s">
        <v>44</v>
      </c>
      <c r="E1349" s="14" t="s">
        <v>45</v>
      </c>
      <c r="F1349" s="16"/>
      <c r="G1349" s="33">
        <v>3</v>
      </c>
      <c r="H1349" s="43">
        <v>0</v>
      </c>
      <c r="I1349" s="9">
        <v>2</v>
      </c>
      <c r="J1349" s="9">
        <v>1</v>
      </c>
      <c r="K1349" s="9">
        <v>0</v>
      </c>
      <c r="L1349" s="9">
        <v>0</v>
      </c>
      <c r="M1349" s="44">
        <v>0</v>
      </c>
    </row>
    <row r="1350">
      <c r="D1350" s="19"/>
      <c r="E1350" s="18" t="s">
        <v>46</v>
      </c>
      <c r="F1350" s="17"/>
      <c r="G1350" s="11">
        <v>11</v>
      </c>
      <c r="H1350" s="23">
        <v>3</v>
      </c>
      <c r="I1350" s="3">
        <v>4</v>
      </c>
      <c r="J1350" s="3">
        <v>3</v>
      </c>
      <c r="K1350" s="3">
        <v>1</v>
      </c>
      <c r="L1350" s="3">
        <v>0</v>
      </c>
      <c r="M1350" s="24">
        <v>0</v>
      </c>
    </row>
    <row r="1351">
      <c r="D1351" s="19"/>
      <c r="E1351" s="18" t="s">
        <v>47</v>
      </c>
      <c r="F1351" s="17"/>
      <c r="G1351" s="11">
        <v>25</v>
      </c>
      <c r="H1351" s="23">
        <v>5</v>
      </c>
      <c r="I1351" s="3">
        <v>5</v>
      </c>
      <c r="J1351" s="3">
        <v>9</v>
      </c>
      <c r="K1351" s="3">
        <v>6</v>
      </c>
      <c r="L1351" s="3">
        <v>0</v>
      </c>
      <c r="M1351" s="24">
        <v>0</v>
      </c>
    </row>
    <row r="1352">
      <c r="D1352" s="19"/>
      <c r="E1352" s="18" t="s">
        <v>48</v>
      </c>
      <c r="F1352" s="17"/>
      <c r="G1352" s="7">
        <v>160</v>
      </c>
      <c r="H1352" s="12">
        <v>24</v>
      </c>
      <c r="I1352" s="1">
        <v>56</v>
      </c>
      <c r="J1352" s="1">
        <v>69</v>
      </c>
      <c r="K1352" s="1">
        <v>10</v>
      </c>
      <c r="L1352" s="1">
        <v>1</v>
      </c>
      <c r="M1352" s="21">
        <v>0</v>
      </c>
    </row>
    <row r="1353">
      <c r="D1353" s="19"/>
      <c r="E1353" s="18" t="s">
        <v>49</v>
      </c>
      <c r="F1353" s="17"/>
      <c r="G1353" s="7">
        <v>166</v>
      </c>
      <c r="H1353" s="12">
        <v>15</v>
      </c>
      <c r="I1353" s="1">
        <v>62</v>
      </c>
      <c r="J1353" s="1">
        <v>78</v>
      </c>
      <c r="K1353" s="1">
        <v>11</v>
      </c>
      <c r="L1353" s="1">
        <v>0</v>
      </c>
      <c r="M1353" s="21">
        <v>0</v>
      </c>
    </row>
    <row r="1354">
      <c r="D1354" s="19"/>
      <c r="E1354" s="18" t="s">
        <v>50</v>
      </c>
      <c r="F1354" s="17"/>
      <c r="G1354" s="7">
        <v>129</v>
      </c>
      <c r="H1354" s="12">
        <v>13</v>
      </c>
      <c r="I1354" s="1">
        <v>48</v>
      </c>
      <c r="J1354" s="1">
        <v>66</v>
      </c>
      <c r="K1354" s="1">
        <v>2</v>
      </c>
      <c r="L1354" s="1">
        <v>0</v>
      </c>
      <c r="M1354" s="21">
        <v>0</v>
      </c>
    </row>
    <row r="1355">
      <c r="D1355" s="19"/>
      <c r="E1355" s="18" t="s">
        <v>51</v>
      </c>
      <c r="F1355" s="17"/>
      <c r="G1355" s="7">
        <v>124</v>
      </c>
      <c r="H1355" s="12">
        <v>8</v>
      </c>
      <c r="I1355" s="1">
        <v>42</v>
      </c>
      <c r="J1355" s="1">
        <v>67</v>
      </c>
      <c r="K1355" s="1">
        <v>7</v>
      </c>
      <c r="L1355" s="1">
        <v>0</v>
      </c>
      <c r="M1355" s="21">
        <v>0</v>
      </c>
    </row>
    <row r="1356">
      <c r="D1356" s="19"/>
      <c r="E1356" s="18" t="s">
        <v>52</v>
      </c>
      <c r="F1356" s="17"/>
      <c r="G1356" s="7">
        <v>114</v>
      </c>
      <c r="H1356" s="12">
        <v>11</v>
      </c>
      <c r="I1356" s="1">
        <v>41</v>
      </c>
      <c r="J1356" s="1">
        <v>59</v>
      </c>
      <c r="K1356" s="1">
        <v>3</v>
      </c>
      <c r="L1356" s="1">
        <v>0</v>
      </c>
      <c r="M1356" s="21">
        <v>0</v>
      </c>
    </row>
    <row r="1357">
      <c r="D1357" s="19"/>
      <c r="E1357" s="18" t="s">
        <v>53</v>
      </c>
      <c r="F1357" s="17"/>
      <c r="G1357" s="7">
        <v>95</v>
      </c>
      <c r="H1357" s="12">
        <v>2</v>
      </c>
      <c r="I1357" s="1">
        <v>28</v>
      </c>
      <c r="J1357" s="1">
        <v>62</v>
      </c>
      <c r="K1357" s="1">
        <v>3</v>
      </c>
      <c r="L1357" s="1">
        <v>0</v>
      </c>
      <c r="M1357" s="21">
        <v>0</v>
      </c>
    </row>
    <row r="1358">
      <c r="D1358" s="19"/>
      <c r="E1358" s="18" t="s">
        <v>54</v>
      </c>
      <c r="F1358" s="17"/>
      <c r="G1358" s="7">
        <v>253</v>
      </c>
      <c r="H1358" s="12">
        <v>7</v>
      </c>
      <c r="I1358" s="1">
        <v>42</v>
      </c>
      <c r="J1358" s="1">
        <v>197</v>
      </c>
      <c r="K1358" s="1">
        <v>7</v>
      </c>
      <c r="L1358" s="1">
        <v>0</v>
      </c>
      <c r="M1358" s="21">
        <v>0</v>
      </c>
    </row>
    <row r="1359">
      <c r="D1359" s="19"/>
      <c r="E1359" s="18" t="s">
        <v>55</v>
      </c>
      <c r="F1359" s="17"/>
      <c r="G1359" s="11">
        <v>1</v>
      </c>
      <c r="H1359" s="23">
        <v>0</v>
      </c>
      <c r="I1359" s="3">
        <v>0</v>
      </c>
      <c r="J1359" s="3">
        <v>1</v>
      </c>
      <c r="K1359" s="3">
        <v>0</v>
      </c>
      <c r="L1359" s="3">
        <v>0</v>
      </c>
      <c r="M1359" s="24">
        <v>0</v>
      </c>
    </row>
    <row r="1360">
      <c r="D1360" s="19"/>
      <c r="E1360" s="18" t="s">
        <v>26</v>
      </c>
      <c r="F1360" s="17"/>
      <c r="G1360" s="11">
        <v>12</v>
      </c>
      <c r="H1360" s="23">
        <v>2</v>
      </c>
      <c r="I1360" s="3">
        <v>4</v>
      </c>
      <c r="J1360" s="3">
        <v>5</v>
      </c>
      <c r="K1360" s="3">
        <v>0</v>
      </c>
      <c r="L1360" s="3">
        <v>1</v>
      </c>
      <c r="M1360" s="24">
        <v>0</v>
      </c>
    </row>
    <row r="1361">
      <c r="D1361" s="15" t="s">
        <v>56</v>
      </c>
      <c r="E1361" s="14" t="s">
        <v>57</v>
      </c>
      <c r="F1361" s="16"/>
      <c r="G1361" s="33">
        <v>15</v>
      </c>
      <c r="H1361" s="43">
        <v>1</v>
      </c>
      <c r="I1361" s="9">
        <v>4</v>
      </c>
      <c r="J1361" s="9">
        <v>8</v>
      </c>
      <c r="K1361" s="9">
        <v>1</v>
      </c>
      <c r="L1361" s="9">
        <v>1</v>
      </c>
      <c r="M1361" s="44">
        <v>0</v>
      </c>
    </row>
    <row r="1362">
      <c r="D1362" s="19"/>
      <c r="E1362" s="18" t="s">
        <v>58</v>
      </c>
      <c r="F1362" s="17"/>
      <c r="G1362" s="7">
        <v>111</v>
      </c>
      <c r="H1362" s="12">
        <v>9</v>
      </c>
      <c r="I1362" s="1">
        <v>43</v>
      </c>
      <c r="J1362" s="1">
        <v>52</v>
      </c>
      <c r="K1362" s="1">
        <v>7</v>
      </c>
      <c r="L1362" s="1">
        <v>0</v>
      </c>
      <c r="M1362" s="21">
        <v>0</v>
      </c>
    </row>
    <row r="1363">
      <c r="D1363" s="19"/>
      <c r="E1363" s="18" t="s">
        <v>59</v>
      </c>
      <c r="F1363" s="17"/>
      <c r="G1363" s="7">
        <v>404</v>
      </c>
      <c r="H1363" s="12">
        <v>36</v>
      </c>
      <c r="I1363" s="1">
        <v>144</v>
      </c>
      <c r="J1363" s="1">
        <v>200</v>
      </c>
      <c r="K1363" s="1">
        <v>23</v>
      </c>
      <c r="L1363" s="1">
        <v>1</v>
      </c>
      <c r="M1363" s="21">
        <v>0</v>
      </c>
    </row>
    <row r="1364">
      <c r="D1364" s="19"/>
      <c r="E1364" s="18" t="s">
        <v>60</v>
      </c>
      <c r="F1364" s="17"/>
      <c r="G1364" s="7">
        <v>562</v>
      </c>
      <c r="H1364" s="12">
        <v>44</v>
      </c>
      <c r="I1364" s="1">
        <v>143</v>
      </c>
      <c r="J1364" s="1">
        <v>356</v>
      </c>
      <c r="K1364" s="1">
        <v>19</v>
      </c>
      <c r="L1364" s="1">
        <v>0</v>
      </c>
      <c r="M1364" s="21">
        <v>0</v>
      </c>
    </row>
    <row r="1365">
      <c r="D1365" s="19"/>
      <c r="E1365" s="18" t="s">
        <v>26</v>
      </c>
      <c r="F1365" s="17"/>
      <c r="G1365" s="11">
        <v>1</v>
      </c>
      <c r="H1365" s="23">
        <v>0</v>
      </c>
      <c r="I1365" s="3">
        <v>0</v>
      </c>
      <c r="J1365" s="3">
        <v>1</v>
      </c>
      <c r="K1365" s="3">
        <v>0</v>
      </c>
      <c r="L1365" s="3">
        <v>0</v>
      </c>
      <c r="M1365" s="24">
        <v>0</v>
      </c>
    </row>
    <row r="1366">
      <c r="D1366" s="19"/>
      <c r="E1366" s="18" t="s">
        <v>61</v>
      </c>
      <c r="F1366" s="17"/>
      <c r="G1366" s="7">
        <v>126</v>
      </c>
      <c r="H1366" s="12">
        <v>10</v>
      </c>
      <c r="I1366" s="1">
        <v>47</v>
      </c>
      <c r="J1366" s="1">
        <v>60</v>
      </c>
      <c r="K1366" s="1">
        <v>8</v>
      </c>
      <c r="L1366" s="1">
        <v>1</v>
      </c>
      <c r="M1366" s="21">
        <v>0</v>
      </c>
    </row>
    <row r="1367">
      <c r="D1367" s="19"/>
      <c r="E1367" s="18" t="s">
        <v>62</v>
      </c>
      <c r="F1367" s="17"/>
      <c r="G1367" s="7">
        <v>966</v>
      </c>
      <c r="H1367" s="12">
        <v>80</v>
      </c>
      <c r="I1367" s="1">
        <v>287</v>
      </c>
      <c r="J1367" s="1">
        <v>556</v>
      </c>
      <c r="K1367" s="1">
        <v>42</v>
      </c>
      <c r="L1367" s="1">
        <v>1</v>
      </c>
      <c r="M1367" s="21">
        <v>0</v>
      </c>
    </row>
    <row r="1368">
      <c r="D1368" s="15" t="s">
        <v>63</v>
      </c>
      <c r="E1368" s="14" t="s">
        <v>64</v>
      </c>
      <c r="F1368" s="16"/>
      <c r="G1368" s="33">
        <v>17</v>
      </c>
      <c r="H1368" s="43">
        <v>3</v>
      </c>
      <c r="I1368" s="9">
        <v>5</v>
      </c>
      <c r="J1368" s="9">
        <v>8</v>
      </c>
      <c r="K1368" s="9">
        <v>1</v>
      </c>
      <c r="L1368" s="9">
        <v>0</v>
      </c>
      <c r="M1368" s="44">
        <v>0</v>
      </c>
    </row>
    <row r="1369">
      <c r="D1369" s="19"/>
      <c r="E1369" s="18" t="s">
        <v>65</v>
      </c>
      <c r="F1369" s="17"/>
      <c r="G1369" s="11">
        <v>38</v>
      </c>
      <c r="H1369" s="23">
        <v>2</v>
      </c>
      <c r="I1369" s="3">
        <v>8</v>
      </c>
      <c r="J1369" s="3">
        <v>25</v>
      </c>
      <c r="K1369" s="3">
        <v>2</v>
      </c>
      <c r="L1369" s="3">
        <v>1</v>
      </c>
      <c r="M1369" s="24">
        <v>0</v>
      </c>
    </row>
    <row r="1370">
      <c r="D1370" s="19"/>
      <c r="E1370" s="18" t="s">
        <v>66</v>
      </c>
      <c r="F1370" s="17"/>
      <c r="G1370" s="11">
        <v>14</v>
      </c>
      <c r="H1370" s="23">
        <v>0</v>
      </c>
      <c r="I1370" s="3">
        <v>2</v>
      </c>
      <c r="J1370" s="3">
        <v>12</v>
      </c>
      <c r="K1370" s="3">
        <v>0</v>
      </c>
      <c r="L1370" s="3">
        <v>0</v>
      </c>
      <c r="M1370" s="24">
        <v>0</v>
      </c>
    </row>
    <row r="1371">
      <c r="D1371" s="19"/>
      <c r="E1371" s="18" t="s">
        <v>67</v>
      </c>
      <c r="F1371" s="17"/>
      <c r="G1371" s="7">
        <v>95</v>
      </c>
      <c r="H1371" s="12">
        <v>1</v>
      </c>
      <c r="I1371" s="1">
        <v>37</v>
      </c>
      <c r="J1371" s="1">
        <v>54</v>
      </c>
      <c r="K1371" s="1">
        <v>3</v>
      </c>
      <c r="L1371" s="1">
        <v>0</v>
      </c>
      <c r="M1371" s="21">
        <v>0</v>
      </c>
    </row>
    <row r="1372">
      <c r="D1372" s="19"/>
      <c r="E1372" s="18" t="s">
        <v>68</v>
      </c>
      <c r="F1372" s="17"/>
      <c r="G1372" s="7">
        <v>81</v>
      </c>
      <c r="H1372" s="12">
        <v>6</v>
      </c>
      <c r="I1372" s="1">
        <v>27</v>
      </c>
      <c r="J1372" s="1">
        <v>45</v>
      </c>
      <c r="K1372" s="1">
        <v>3</v>
      </c>
      <c r="L1372" s="1">
        <v>0</v>
      </c>
      <c r="M1372" s="21">
        <v>0</v>
      </c>
    </row>
    <row r="1373">
      <c r="D1373" s="19"/>
      <c r="E1373" s="18" t="s">
        <v>69</v>
      </c>
      <c r="F1373" s="17"/>
      <c r="G1373" s="7">
        <v>844</v>
      </c>
      <c r="H1373" s="12">
        <v>77</v>
      </c>
      <c r="I1373" s="1">
        <v>255</v>
      </c>
      <c r="J1373" s="1">
        <v>470</v>
      </c>
      <c r="K1373" s="1">
        <v>41</v>
      </c>
      <c r="L1373" s="1">
        <v>1</v>
      </c>
      <c r="M1373" s="21">
        <v>0</v>
      </c>
    </row>
    <row r="1374">
      <c r="D1374" s="19"/>
      <c r="E1374" s="18" t="s">
        <v>26</v>
      </c>
      <c r="F1374" s="17"/>
      <c r="G1374" s="11">
        <v>4</v>
      </c>
      <c r="H1374" s="23">
        <v>1</v>
      </c>
      <c r="I1374" s="3">
        <v>0</v>
      </c>
      <c r="J1374" s="3">
        <v>3</v>
      </c>
      <c r="K1374" s="3">
        <v>0</v>
      </c>
      <c r="L1374" s="3">
        <v>0</v>
      </c>
      <c r="M1374" s="24">
        <v>0</v>
      </c>
    </row>
    <row r="1375">
      <c r="D1375" s="19"/>
      <c r="E1375" s="18" t="s">
        <v>70</v>
      </c>
      <c r="F1375" s="17"/>
      <c r="G1375" s="7">
        <v>245</v>
      </c>
      <c r="H1375" s="12">
        <v>12</v>
      </c>
      <c r="I1375" s="1">
        <v>79</v>
      </c>
      <c r="J1375" s="1">
        <v>144</v>
      </c>
      <c r="K1375" s="1">
        <v>9</v>
      </c>
      <c r="L1375" s="1">
        <v>1</v>
      </c>
      <c r="M1375" s="21">
        <v>0</v>
      </c>
    </row>
    <row r="1376">
      <c r="D1376" s="15" t="s">
        <v>71</v>
      </c>
      <c r="E1376" s="14" t="s">
        <v>64</v>
      </c>
      <c r="F1376" s="16"/>
      <c r="G1376" s="33">
        <v>15</v>
      </c>
      <c r="H1376" s="43">
        <v>4</v>
      </c>
      <c r="I1376" s="9">
        <v>7</v>
      </c>
      <c r="J1376" s="9">
        <v>4</v>
      </c>
      <c r="K1376" s="9">
        <v>0</v>
      </c>
      <c r="L1376" s="9">
        <v>0</v>
      </c>
      <c r="M1376" s="44">
        <v>0</v>
      </c>
    </row>
    <row r="1377">
      <c r="D1377" s="19"/>
      <c r="E1377" s="18" t="s">
        <v>65</v>
      </c>
      <c r="F1377" s="17"/>
      <c r="G1377" s="7">
        <v>58</v>
      </c>
      <c r="H1377" s="12">
        <v>7</v>
      </c>
      <c r="I1377" s="1">
        <v>14</v>
      </c>
      <c r="J1377" s="1">
        <v>32</v>
      </c>
      <c r="K1377" s="1">
        <v>4</v>
      </c>
      <c r="L1377" s="1">
        <v>1</v>
      </c>
      <c r="M1377" s="21">
        <v>0</v>
      </c>
    </row>
    <row r="1378">
      <c r="D1378" s="19"/>
      <c r="E1378" s="18" t="s">
        <v>66</v>
      </c>
      <c r="F1378" s="17"/>
      <c r="G1378" s="7">
        <v>113</v>
      </c>
      <c r="H1378" s="12">
        <v>3</v>
      </c>
      <c r="I1378" s="1">
        <v>20</v>
      </c>
      <c r="J1378" s="1">
        <v>90</v>
      </c>
      <c r="K1378" s="1">
        <v>0</v>
      </c>
      <c r="L1378" s="1">
        <v>0</v>
      </c>
      <c r="M1378" s="21">
        <v>0</v>
      </c>
    </row>
    <row r="1379">
      <c r="D1379" s="19"/>
      <c r="E1379" s="18" t="s">
        <v>67</v>
      </c>
      <c r="F1379" s="17"/>
      <c r="G1379" s="7">
        <v>837</v>
      </c>
      <c r="H1379" s="12">
        <v>62</v>
      </c>
      <c r="I1379" s="1">
        <v>271</v>
      </c>
      <c r="J1379" s="1">
        <v>462</v>
      </c>
      <c r="K1379" s="1">
        <v>42</v>
      </c>
      <c r="L1379" s="1">
        <v>0</v>
      </c>
      <c r="M1379" s="21">
        <v>0</v>
      </c>
    </row>
    <row r="1380">
      <c r="D1380" s="19"/>
      <c r="E1380" s="18" t="s">
        <v>68</v>
      </c>
      <c r="F1380" s="17"/>
      <c r="G1380" s="7">
        <v>61</v>
      </c>
      <c r="H1380" s="12">
        <v>11</v>
      </c>
      <c r="I1380" s="1">
        <v>19</v>
      </c>
      <c r="J1380" s="1">
        <v>27</v>
      </c>
      <c r="K1380" s="1">
        <v>3</v>
      </c>
      <c r="L1380" s="1">
        <v>1</v>
      </c>
      <c r="M1380" s="21">
        <v>0</v>
      </c>
    </row>
    <row r="1381">
      <c r="D1381" s="19"/>
      <c r="E1381" s="18" t="s">
        <v>72</v>
      </c>
      <c r="F1381" s="17"/>
      <c r="G1381" s="11">
        <v>5</v>
      </c>
      <c r="H1381" s="23">
        <v>2</v>
      </c>
      <c r="I1381" s="3">
        <v>1</v>
      </c>
      <c r="J1381" s="3">
        <v>2</v>
      </c>
      <c r="K1381" s="3">
        <v>0</v>
      </c>
      <c r="L1381" s="3">
        <v>0</v>
      </c>
      <c r="M1381" s="24">
        <v>0</v>
      </c>
    </row>
    <row r="1382">
      <c r="D1382" s="19"/>
      <c r="E1382" s="18" t="s">
        <v>26</v>
      </c>
      <c r="F1382" s="17"/>
      <c r="G1382" s="11">
        <v>4</v>
      </c>
      <c r="H1382" s="23">
        <v>1</v>
      </c>
      <c r="I1382" s="3">
        <v>2</v>
      </c>
      <c r="J1382" s="3">
        <v>0</v>
      </c>
      <c r="K1382" s="3">
        <v>1</v>
      </c>
      <c r="L1382" s="3">
        <v>0</v>
      </c>
      <c r="M1382" s="24">
        <v>0</v>
      </c>
    </row>
    <row r="1383">
      <c r="D1383" s="19"/>
      <c r="E1383" s="18" t="s">
        <v>73</v>
      </c>
      <c r="F1383" s="17"/>
      <c r="G1383" s="7">
        <v>1084</v>
      </c>
      <c r="H1383" s="12">
        <v>87</v>
      </c>
      <c r="I1383" s="1">
        <v>331</v>
      </c>
      <c r="J1383" s="1">
        <v>615</v>
      </c>
      <c r="K1383" s="1">
        <v>49</v>
      </c>
      <c r="L1383" s="1">
        <v>2</v>
      </c>
      <c r="M1383" s="21">
        <v>0</v>
      </c>
    </row>
    <row r="1384">
      <c r="D1384" s="15" t="s">
        <v>74</v>
      </c>
      <c r="E1384" s="14" t="s">
        <v>75</v>
      </c>
      <c r="F1384" s="16"/>
      <c r="G1384" s="26">
        <v>315</v>
      </c>
      <c r="H1384" s="37">
        <v>24</v>
      </c>
      <c r="I1384" s="6">
        <v>90</v>
      </c>
      <c r="J1384" s="6">
        <v>184</v>
      </c>
      <c r="K1384" s="6">
        <v>16</v>
      </c>
      <c r="L1384" s="6">
        <v>1</v>
      </c>
      <c r="M1384" s="39">
        <v>0</v>
      </c>
    </row>
    <row r="1385">
      <c r="D1385" s="19"/>
      <c r="E1385" s="18" t="s">
        <v>76</v>
      </c>
      <c r="F1385" s="17"/>
      <c r="G1385" s="7">
        <v>78</v>
      </c>
      <c r="H1385" s="12">
        <v>6</v>
      </c>
      <c r="I1385" s="1">
        <v>22</v>
      </c>
      <c r="J1385" s="1">
        <v>49</v>
      </c>
      <c r="K1385" s="1">
        <v>1</v>
      </c>
      <c r="L1385" s="1">
        <v>0</v>
      </c>
      <c r="M1385" s="21">
        <v>0</v>
      </c>
    </row>
    <row r="1386">
      <c r="D1386" s="19"/>
      <c r="E1386" s="18" t="s">
        <v>77</v>
      </c>
      <c r="F1386" s="17"/>
      <c r="G1386" s="7">
        <v>297</v>
      </c>
      <c r="H1386" s="12">
        <v>14</v>
      </c>
      <c r="I1386" s="1">
        <v>89</v>
      </c>
      <c r="J1386" s="1">
        <v>182</v>
      </c>
      <c r="K1386" s="1">
        <v>12</v>
      </c>
      <c r="L1386" s="1">
        <v>0</v>
      </c>
      <c r="M1386" s="21">
        <v>0</v>
      </c>
    </row>
    <row r="1387">
      <c r="D1387" s="19"/>
      <c r="E1387" s="18" t="s">
        <v>78</v>
      </c>
      <c r="F1387" s="17"/>
      <c r="G1387" s="11">
        <v>12</v>
      </c>
      <c r="H1387" s="23">
        <v>0</v>
      </c>
      <c r="I1387" s="3">
        <v>2</v>
      </c>
      <c r="J1387" s="3">
        <v>10</v>
      </c>
      <c r="K1387" s="3">
        <v>0</v>
      </c>
      <c r="L1387" s="3">
        <v>0</v>
      </c>
      <c r="M1387" s="24">
        <v>0</v>
      </c>
    </row>
    <row r="1388">
      <c r="D1388" s="19"/>
      <c r="E1388" s="18" t="s">
        <v>79</v>
      </c>
      <c r="F1388" s="17"/>
      <c r="G1388" s="7">
        <v>116</v>
      </c>
      <c r="H1388" s="12">
        <v>8</v>
      </c>
      <c r="I1388" s="1">
        <v>33</v>
      </c>
      <c r="J1388" s="1">
        <v>67</v>
      </c>
      <c r="K1388" s="1">
        <v>8</v>
      </c>
      <c r="L1388" s="1">
        <v>0</v>
      </c>
      <c r="M1388" s="21">
        <v>0</v>
      </c>
    </row>
    <row r="1389">
      <c r="D1389" s="19"/>
      <c r="E1389" s="18" t="s">
        <v>80</v>
      </c>
      <c r="F1389" s="17"/>
      <c r="G1389" s="7">
        <v>175</v>
      </c>
      <c r="H1389" s="12">
        <v>8</v>
      </c>
      <c r="I1389" s="1">
        <v>55</v>
      </c>
      <c r="J1389" s="1">
        <v>105</v>
      </c>
      <c r="K1389" s="1">
        <v>6</v>
      </c>
      <c r="L1389" s="1">
        <v>1</v>
      </c>
      <c r="M1389" s="21">
        <v>0</v>
      </c>
    </row>
    <row r="1390">
      <c r="D1390" s="19"/>
      <c r="E1390" s="18" t="s">
        <v>81</v>
      </c>
      <c r="F1390" s="17"/>
      <c r="G1390" s="7">
        <v>908</v>
      </c>
      <c r="H1390" s="12">
        <v>80</v>
      </c>
      <c r="I1390" s="1">
        <v>267</v>
      </c>
      <c r="J1390" s="1">
        <v>520</v>
      </c>
      <c r="K1390" s="1">
        <v>40</v>
      </c>
      <c r="L1390" s="1">
        <v>1</v>
      </c>
      <c r="M1390" s="21">
        <v>0</v>
      </c>
    </row>
    <row r="1391">
      <c r="D1391" s="19"/>
      <c r="E1391" s="18" t="s">
        <v>41</v>
      </c>
      <c r="F1391" s="17"/>
      <c r="G1391" s="11">
        <v>26</v>
      </c>
      <c r="H1391" s="23">
        <v>0</v>
      </c>
      <c r="I1391" s="3">
        <v>9</v>
      </c>
      <c r="J1391" s="3">
        <v>13</v>
      </c>
      <c r="K1391" s="3">
        <v>4</v>
      </c>
      <c r="L1391" s="3">
        <v>0</v>
      </c>
      <c r="M1391" s="24">
        <v>0</v>
      </c>
    </row>
    <row r="1392">
      <c r="D1392" s="19"/>
      <c r="E1392" s="18" t="s">
        <v>82</v>
      </c>
      <c r="F1392" s="17"/>
      <c r="G1392" s="7">
        <v>96</v>
      </c>
      <c r="H1392" s="12">
        <v>5</v>
      </c>
      <c r="I1392" s="1">
        <v>35</v>
      </c>
      <c r="J1392" s="1">
        <v>51</v>
      </c>
      <c r="K1392" s="1">
        <v>5</v>
      </c>
      <c r="L1392" s="1">
        <v>0</v>
      </c>
      <c r="M1392" s="21">
        <v>0</v>
      </c>
    </row>
    <row r="1393">
      <c r="D1393" s="19"/>
      <c r="E1393" s="18" t="s">
        <v>26</v>
      </c>
      <c r="F1393" s="17"/>
      <c r="G1393" s="11">
        <v>0</v>
      </c>
      <c r="H1393" s="23">
        <v>0</v>
      </c>
      <c r="I1393" s="3">
        <v>0</v>
      </c>
      <c r="J1393" s="3">
        <v>0</v>
      </c>
      <c r="K1393" s="3">
        <v>0</v>
      </c>
      <c r="L1393" s="3">
        <v>0</v>
      </c>
      <c r="M1393" s="24">
        <v>0</v>
      </c>
    </row>
    <row r="1394">
      <c r="D1394" s="19"/>
      <c r="E1394" s="18" t="s">
        <v>83</v>
      </c>
      <c r="F1394" s="17"/>
      <c r="G1394" s="7">
        <v>997</v>
      </c>
      <c r="H1394" s="12">
        <v>85</v>
      </c>
      <c r="I1394" s="1">
        <v>299</v>
      </c>
      <c r="J1394" s="1">
        <v>566</v>
      </c>
      <c r="K1394" s="1">
        <v>45</v>
      </c>
      <c r="L1394" s="1">
        <v>2</v>
      </c>
      <c r="M1394" s="21">
        <v>0</v>
      </c>
    </row>
    <row r="1395">
      <c r="D1395" s="15" t="s">
        <v>84</v>
      </c>
      <c r="E1395" s="14" t="s">
        <v>85</v>
      </c>
      <c r="F1395" s="16"/>
      <c r="G1395" s="26">
        <v>394</v>
      </c>
      <c r="H1395" s="37">
        <v>35</v>
      </c>
      <c r="I1395" s="6">
        <v>117</v>
      </c>
      <c r="J1395" s="6">
        <v>229</v>
      </c>
      <c r="K1395" s="6">
        <v>13</v>
      </c>
      <c r="L1395" s="6">
        <v>0</v>
      </c>
      <c r="M1395" s="39">
        <v>0</v>
      </c>
    </row>
    <row r="1396">
      <c r="D1396" s="19"/>
      <c r="E1396" s="18" t="s">
        <v>86</v>
      </c>
      <c r="F1396" s="17"/>
      <c r="G1396" s="7">
        <v>401</v>
      </c>
      <c r="H1396" s="12">
        <v>34</v>
      </c>
      <c r="I1396" s="1">
        <v>122</v>
      </c>
      <c r="J1396" s="1">
        <v>224</v>
      </c>
      <c r="K1396" s="1">
        <v>19</v>
      </c>
      <c r="L1396" s="1">
        <v>2</v>
      </c>
      <c r="M1396" s="21">
        <v>0</v>
      </c>
    </row>
    <row r="1397">
      <c r="D1397" s="19"/>
      <c r="E1397" s="18" t="s">
        <v>87</v>
      </c>
      <c r="F1397" s="17"/>
      <c r="G1397" s="7">
        <v>247</v>
      </c>
      <c r="H1397" s="12">
        <v>13</v>
      </c>
      <c r="I1397" s="1">
        <v>84</v>
      </c>
      <c r="J1397" s="1">
        <v>136</v>
      </c>
      <c r="K1397" s="1">
        <v>14</v>
      </c>
      <c r="L1397" s="1">
        <v>0</v>
      </c>
      <c r="M1397" s="21">
        <v>0</v>
      </c>
    </row>
    <row r="1398">
      <c r="D1398" s="19"/>
      <c r="E1398" s="18" t="s">
        <v>88</v>
      </c>
      <c r="F1398" s="17"/>
      <c r="G1398" s="11">
        <v>46</v>
      </c>
      <c r="H1398" s="23">
        <v>6</v>
      </c>
      <c r="I1398" s="3">
        <v>10</v>
      </c>
      <c r="J1398" s="3">
        <v>26</v>
      </c>
      <c r="K1398" s="3">
        <v>4</v>
      </c>
      <c r="L1398" s="3">
        <v>0</v>
      </c>
      <c r="M1398" s="24">
        <v>0</v>
      </c>
    </row>
    <row r="1399">
      <c r="D1399" s="19"/>
      <c r="E1399" s="18" t="s">
        <v>89</v>
      </c>
      <c r="F1399" s="17"/>
      <c r="G1399" s="11">
        <v>5</v>
      </c>
      <c r="H1399" s="23">
        <v>2</v>
      </c>
      <c r="I1399" s="3">
        <v>1</v>
      </c>
      <c r="J1399" s="3">
        <v>2</v>
      </c>
      <c r="K1399" s="3">
        <v>0</v>
      </c>
      <c r="L1399" s="3">
        <v>0</v>
      </c>
      <c r="M1399" s="24">
        <v>0</v>
      </c>
    </row>
    <row r="1400">
      <c r="D1400" s="19"/>
      <c r="E1400" s="18" t="s">
        <v>26</v>
      </c>
      <c r="F1400" s="17"/>
      <c r="G1400" s="11">
        <v>0</v>
      </c>
      <c r="H1400" s="23">
        <v>0</v>
      </c>
      <c r="I1400" s="3">
        <v>0</v>
      </c>
      <c r="J1400" s="3">
        <v>0</v>
      </c>
      <c r="K1400" s="3">
        <v>0</v>
      </c>
      <c r="L1400" s="3">
        <v>0</v>
      </c>
      <c r="M1400" s="24">
        <v>0</v>
      </c>
    </row>
    <row r="1401">
      <c r="D1401" s="19"/>
      <c r="E1401" s="18" t="s">
        <v>90</v>
      </c>
      <c r="F1401" s="17"/>
      <c r="G1401" s="7">
        <v>795</v>
      </c>
      <c r="H1401" s="12">
        <v>69</v>
      </c>
      <c r="I1401" s="1">
        <v>239</v>
      </c>
      <c r="J1401" s="1">
        <v>453</v>
      </c>
      <c r="K1401" s="1">
        <v>32</v>
      </c>
      <c r="L1401" s="1">
        <v>2</v>
      </c>
      <c r="M1401" s="21">
        <v>0</v>
      </c>
    </row>
    <row r="1402">
      <c r="D1402" s="19"/>
      <c r="E1402" s="18" t="s">
        <v>91</v>
      </c>
      <c r="F1402" s="17"/>
      <c r="G1402" s="7">
        <v>298</v>
      </c>
      <c r="H1402" s="12">
        <v>21</v>
      </c>
      <c r="I1402" s="1">
        <v>95</v>
      </c>
      <c r="J1402" s="1">
        <v>164</v>
      </c>
      <c r="K1402" s="1">
        <v>18</v>
      </c>
      <c r="L1402" s="1">
        <v>0</v>
      </c>
      <c r="M1402" s="21">
        <v>0</v>
      </c>
    </row>
    <row r="1403">
      <c r="D1403" s="15" t="s">
        <v>92</v>
      </c>
      <c r="E1403" s="14" t="s">
        <v>93</v>
      </c>
      <c r="F1403" s="16"/>
      <c r="G1403" s="33">
        <v>46</v>
      </c>
      <c r="H1403" s="43">
        <v>3</v>
      </c>
      <c r="I1403" s="9">
        <v>11</v>
      </c>
      <c r="J1403" s="9">
        <v>30</v>
      </c>
      <c r="K1403" s="9">
        <v>2</v>
      </c>
      <c r="L1403" s="9">
        <v>0</v>
      </c>
      <c r="M1403" s="44">
        <v>0</v>
      </c>
    </row>
    <row r="1404">
      <c r="D1404" s="19"/>
      <c r="E1404" s="18" t="s">
        <v>94</v>
      </c>
      <c r="F1404" s="17"/>
      <c r="G1404" s="7">
        <v>189</v>
      </c>
      <c r="H1404" s="12">
        <v>11</v>
      </c>
      <c r="I1404" s="1">
        <v>42</v>
      </c>
      <c r="J1404" s="1">
        <v>129</v>
      </c>
      <c r="K1404" s="1">
        <v>7</v>
      </c>
      <c r="L1404" s="1">
        <v>0</v>
      </c>
      <c r="M1404" s="21">
        <v>0</v>
      </c>
    </row>
    <row r="1405">
      <c r="D1405" s="19"/>
      <c r="E1405" s="18" t="s">
        <v>95</v>
      </c>
      <c r="F1405" s="17"/>
      <c r="G1405" s="7">
        <v>69</v>
      </c>
      <c r="H1405" s="12">
        <v>5</v>
      </c>
      <c r="I1405" s="1">
        <v>21</v>
      </c>
      <c r="J1405" s="1">
        <v>40</v>
      </c>
      <c r="K1405" s="1">
        <v>3</v>
      </c>
      <c r="L1405" s="1">
        <v>0</v>
      </c>
      <c r="M1405" s="21">
        <v>0</v>
      </c>
    </row>
    <row r="1406">
      <c r="D1406" s="19"/>
      <c r="E1406" s="18" t="s">
        <v>96</v>
      </c>
      <c r="F1406" s="17"/>
      <c r="G1406" s="11">
        <v>21</v>
      </c>
      <c r="H1406" s="23">
        <v>2</v>
      </c>
      <c r="I1406" s="3">
        <v>5</v>
      </c>
      <c r="J1406" s="3">
        <v>13</v>
      </c>
      <c r="K1406" s="3">
        <v>1</v>
      </c>
      <c r="L1406" s="3">
        <v>0</v>
      </c>
      <c r="M1406" s="24">
        <v>0</v>
      </c>
    </row>
    <row r="1407">
      <c r="D1407" s="19"/>
      <c r="E1407" s="18" t="s">
        <v>97</v>
      </c>
      <c r="F1407" s="17"/>
      <c r="G1407" s="11">
        <v>40</v>
      </c>
      <c r="H1407" s="23">
        <v>1</v>
      </c>
      <c r="I1407" s="3">
        <v>6</v>
      </c>
      <c r="J1407" s="3">
        <v>31</v>
      </c>
      <c r="K1407" s="3">
        <v>2</v>
      </c>
      <c r="L1407" s="3">
        <v>0</v>
      </c>
      <c r="M1407" s="24">
        <v>0</v>
      </c>
    </row>
    <row r="1408">
      <c r="D1408" s="19"/>
      <c r="E1408" s="18" t="s">
        <v>98</v>
      </c>
      <c r="F1408" s="17"/>
      <c r="G1408" s="7">
        <v>62</v>
      </c>
      <c r="H1408" s="12">
        <v>4</v>
      </c>
      <c r="I1408" s="1">
        <v>19</v>
      </c>
      <c r="J1408" s="1">
        <v>37</v>
      </c>
      <c r="K1408" s="1">
        <v>2</v>
      </c>
      <c r="L1408" s="1">
        <v>0</v>
      </c>
      <c r="M1408" s="21">
        <v>0</v>
      </c>
    </row>
    <row r="1409">
      <c r="D1409" s="19"/>
      <c r="E1409" s="18" t="s">
        <v>99</v>
      </c>
      <c r="F1409" s="17"/>
      <c r="G1409" s="11">
        <v>20</v>
      </c>
      <c r="H1409" s="23">
        <v>3</v>
      </c>
      <c r="I1409" s="3">
        <v>5</v>
      </c>
      <c r="J1409" s="3">
        <v>12</v>
      </c>
      <c r="K1409" s="3">
        <v>0</v>
      </c>
      <c r="L1409" s="3">
        <v>0</v>
      </c>
      <c r="M1409" s="24">
        <v>0</v>
      </c>
    </row>
    <row r="1410">
      <c r="D1410" s="19"/>
      <c r="E1410" s="18" t="s">
        <v>100</v>
      </c>
      <c r="F1410" s="17"/>
      <c r="G1410" s="11">
        <v>39</v>
      </c>
      <c r="H1410" s="23">
        <v>3</v>
      </c>
      <c r="I1410" s="3">
        <v>3</v>
      </c>
      <c r="J1410" s="3">
        <v>31</v>
      </c>
      <c r="K1410" s="3">
        <v>2</v>
      </c>
      <c r="L1410" s="3">
        <v>0</v>
      </c>
      <c r="M1410" s="24">
        <v>0</v>
      </c>
    </row>
    <row r="1411">
      <c r="D1411" s="19"/>
      <c r="E1411" s="18" t="s">
        <v>101</v>
      </c>
      <c r="F1411" s="17"/>
      <c r="G1411" s="7">
        <v>148</v>
      </c>
      <c r="H1411" s="12">
        <v>8</v>
      </c>
      <c r="I1411" s="1">
        <v>31</v>
      </c>
      <c r="J1411" s="1">
        <v>102</v>
      </c>
      <c r="K1411" s="1">
        <v>7</v>
      </c>
      <c r="L1411" s="1">
        <v>0</v>
      </c>
      <c r="M1411" s="21">
        <v>0</v>
      </c>
    </row>
    <row r="1412">
      <c r="D1412" s="19"/>
      <c r="E1412" s="18" t="s">
        <v>102</v>
      </c>
      <c r="F1412" s="17"/>
      <c r="G1412" s="7">
        <v>82</v>
      </c>
      <c r="H1412" s="12">
        <v>5</v>
      </c>
      <c r="I1412" s="1">
        <v>20</v>
      </c>
      <c r="J1412" s="1">
        <v>54</v>
      </c>
      <c r="K1412" s="1">
        <v>3</v>
      </c>
      <c r="L1412" s="1">
        <v>0</v>
      </c>
      <c r="M1412" s="21">
        <v>0</v>
      </c>
    </row>
    <row r="1413">
      <c r="D1413" s="19"/>
      <c r="E1413" s="18" t="s">
        <v>41</v>
      </c>
      <c r="F1413" s="17"/>
      <c r="G1413" s="7">
        <v>161</v>
      </c>
      <c r="H1413" s="12">
        <v>13</v>
      </c>
      <c r="I1413" s="1">
        <v>37</v>
      </c>
      <c r="J1413" s="1">
        <v>103</v>
      </c>
      <c r="K1413" s="1">
        <v>7</v>
      </c>
      <c r="L1413" s="1">
        <v>1</v>
      </c>
      <c r="M1413" s="21">
        <v>0</v>
      </c>
    </row>
    <row r="1414">
      <c r="D1414" s="19"/>
      <c r="E1414" s="18" t="s">
        <v>103</v>
      </c>
      <c r="F1414" s="17"/>
      <c r="G1414" s="7">
        <v>211</v>
      </c>
      <c r="H1414" s="12">
        <v>19</v>
      </c>
      <c r="I1414" s="1">
        <v>70</v>
      </c>
      <c r="J1414" s="1">
        <v>111</v>
      </c>
      <c r="K1414" s="1">
        <v>11</v>
      </c>
      <c r="L1414" s="1">
        <v>0</v>
      </c>
      <c r="M1414" s="21">
        <v>0</v>
      </c>
    </row>
    <row r="1415">
      <c r="D1415" s="19"/>
      <c r="E1415" s="18" t="s">
        <v>104</v>
      </c>
      <c r="F1415" s="17"/>
      <c r="G1415" s="7">
        <v>319</v>
      </c>
      <c r="H1415" s="12">
        <v>33</v>
      </c>
      <c r="I1415" s="1">
        <v>117</v>
      </c>
      <c r="J1415" s="1">
        <v>154</v>
      </c>
      <c r="K1415" s="1">
        <v>14</v>
      </c>
      <c r="L1415" s="1">
        <v>1</v>
      </c>
      <c r="M1415" s="21">
        <v>0</v>
      </c>
    </row>
    <row r="1416">
      <c r="D1416" s="19"/>
      <c r="E1416" s="18" t="s">
        <v>26</v>
      </c>
      <c r="F1416" s="17"/>
      <c r="G1416" s="11">
        <v>5</v>
      </c>
      <c r="H1416" s="23">
        <v>1</v>
      </c>
      <c r="I1416" s="3">
        <v>3</v>
      </c>
      <c r="J1416" s="3">
        <v>1</v>
      </c>
      <c r="K1416" s="3">
        <v>0</v>
      </c>
      <c r="L1416" s="3">
        <v>0</v>
      </c>
      <c r="M1416" s="24">
        <v>0</v>
      </c>
    </row>
    <row r="1417">
      <c r="D1417" s="19"/>
      <c r="E1417" s="18" t="s">
        <v>105</v>
      </c>
      <c r="F1417" s="17"/>
      <c r="G1417" s="7">
        <v>558</v>
      </c>
      <c r="H1417" s="12">
        <v>37</v>
      </c>
      <c r="I1417" s="1">
        <v>144</v>
      </c>
      <c r="J1417" s="1">
        <v>351</v>
      </c>
      <c r="K1417" s="1">
        <v>25</v>
      </c>
      <c r="L1417" s="1">
        <v>1</v>
      </c>
      <c r="M1417" s="21">
        <v>0</v>
      </c>
    </row>
    <row r="1418">
      <c r="D1418" s="19"/>
      <c r="E1418" s="18" t="s">
        <v>106</v>
      </c>
      <c r="F1418" s="17"/>
      <c r="G1418" s="7">
        <v>530</v>
      </c>
      <c r="H1418" s="12">
        <v>52</v>
      </c>
      <c r="I1418" s="1">
        <v>187</v>
      </c>
      <c r="J1418" s="1">
        <v>265</v>
      </c>
      <c r="K1418" s="1">
        <v>25</v>
      </c>
      <c r="L1418" s="1">
        <v>1</v>
      </c>
      <c r="M1418" s="21">
        <v>0</v>
      </c>
    </row>
    <row r="1419">
      <c r="D1419" s="15" t="s">
        <v>107</v>
      </c>
      <c r="E1419" s="14" t="s">
        <v>108</v>
      </c>
      <c r="F1419" s="16"/>
      <c r="G1419" s="33">
        <v>32</v>
      </c>
      <c r="H1419" s="43">
        <v>0</v>
      </c>
      <c r="I1419" s="9">
        <v>7</v>
      </c>
      <c r="J1419" s="9">
        <v>21</v>
      </c>
      <c r="K1419" s="9">
        <v>4</v>
      </c>
      <c r="L1419" s="9">
        <v>0</v>
      </c>
      <c r="M1419" s="44">
        <v>0</v>
      </c>
    </row>
    <row r="1420">
      <c r="D1420" s="19"/>
      <c r="E1420" s="18" t="s">
        <v>109</v>
      </c>
      <c r="F1420" s="17"/>
      <c r="G1420" s="7">
        <v>715</v>
      </c>
      <c r="H1420" s="12">
        <v>56</v>
      </c>
      <c r="I1420" s="1">
        <v>188</v>
      </c>
      <c r="J1420" s="1">
        <v>436</v>
      </c>
      <c r="K1420" s="1">
        <v>35</v>
      </c>
      <c r="L1420" s="1">
        <v>0</v>
      </c>
      <c r="M1420" s="21">
        <v>0</v>
      </c>
    </row>
    <row r="1421">
      <c r="D1421" s="19"/>
      <c r="E1421" s="18" t="s">
        <v>110</v>
      </c>
      <c r="F1421" s="17"/>
      <c r="G1421" s="7">
        <v>1003</v>
      </c>
      <c r="H1421" s="12">
        <v>75</v>
      </c>
      <c r="I1421" s="1">
        <v>307</v>
      </c>
      <c r="J1421" s="1">
        <v>574</v>
      </c>
      <c r="K1421" s="1">
        <v>46</v>
      </c>
      <c r="L1421" s="1">
        <v>1</v>
      </c>
      <c r="M1421" s="21">
        <v>0</v>
      </c>
    </row>
    <row r="1422">
      <c r="D1422" s="19"/>
      <c r="E1422" s="18" t="s">
        <v>111</v>
      </c>
      <c r="F1422" s="17"/>
      <c r="G1422" s="7">
        <v>921</v>
      </c>
      <c r="H1422" s="12">
        <v>69</v>
      </c>
      <c r="I1422" s="1">
        <v>281</v>
      </c>
      <c r="J1422" s="1">
        <v>527</v>
      </c>
      <c r="K1422" s="1">
        <v>42</v>
      </c>
      <c r="L1422" s="1">
        <v>2</v>
      </c>
      <c r="M1422" s="21">
        <v>0</v>
      </c>
    </row>
    <row r="1423">
      <c r="D1423" s="19"/>
      <c r="E1423" s="18" t="s">
        <v>112</v>
      </c>
      <c r="F1423" s="17"/>
      <c r="G1423" s="7">
        <v>765</v>
      </c>
      <c r="H1423" s="12">
        <v>57</v>
      </c>
      <c r="I1423" s="1">
        <v>236</v>
      </c>
      <c r="J1423" s="1">
        <v>433</v>
      </c>
      <c r="K1423" s="1">
        <v>38</v>
      </c>
      <c r="L1423" s="1">
        <v>1</v>
      </c>
      <c r="M1423" s="21">
        <v>0</v>
      </c>
    </row>
    <row r="1424">
      <c r="D1424" s="19"/>
      <c r="E1424" s="18" t="s">
        <v>113</v>
      </c>
      <c r="F1424" s="17"/>
      <c r="G1424" s="7">
        <v>197</v>
      </c>
      <c r="H1424" s="12">
        <v>13</v>
      </c>
      <c r="I1424" s="1">
        <v>46</v>
      </c>
      <c r="J1424" s="1">
        <v>127</v>
      </c>
      <c r="K1424" s="1">
        <v>11</v>
      </c>
      <c r="L1424" s="1">
        <v>0</v>
      </c>
      <c r="M1424" s="21">
        <v>0</v>
      </c>
    </row>
    <row r="1425">
      <c r="D1425" s="19"/>
      <c r="E1425" s="18" t="s">
        <v>114</v>
      </c>
      <c r="F1425" s="17"/>
      <c r="G1425" s="7">
        <v>1029</v>
      </c>
      <c r="H1425" s="12">
        <v>83</v>
      </c>
      <c r="I1425" s="1">
        <v>310</v>
      </c>
      <c r="J1425" s="1">
        <v>587</v>
      </c>
      <c r="K1425" s="1">
        <v>47</v>
      </c>
      <c r="L1425" s="1">
        <v>2</v>
      </c>
      <c r="M1425" s="21">
        <v>0</v>
      </c>
    </row>
    <row r="1426">
      <c r="D1426" s="19"/>
      <c r="E1426" s="18" t="s">
        <v>115</v>
      </c>
      <c r="F1426" s="17"/>
      <c r="G1426" s="7">
        <v>793</v>
      </c>
      <c r="H1426" s="12">
        <v>58</v>
      </c>
      <c r="I1426" s="1">
        <v>232</v>
      </c>
      <c r="J1426" s="1">
        <v>469</v>
      </c>
      <c r="K1426" s="1">
        <v>34</v>
      </c>
      <c r="L1426" s="1">
        <v>0</v>
      </c>
      <c r="M1426" s="21">
        <v>0</v>
      </c>
    </row>
    <row r="1427">
      <c r="D1427" s="19"/>
      <c r="E1427" s="18" t="s">
        <v>116</v>
      </c>
      <c r="F1427" s="17"/>
      <c r="G1427" s="7">
        <v>253</v>
      </c>
      <c r="H1427" s="12">
        <v>17</v>
      </c>
      <c r="I1427" s="1">
        <v>73</v>
      </c>
      <c r="J1427" s="1">
        <v>153</v>
      </c>
      <c r="K1427" s="1">
        <v>10</v>
      </c>
      <c r="L1427" s="1">
        <v>0</v>
      </c>
      <c r="M1427" s="21">
        <v>0</v>
      </c>
    </row>
    <row r="1428">
      <c r="D1428" s="19"/>
      <c r="E1428" s="18" t="s">
        <v>117</v>
      </c>
      <c r="F1428" s="17"/>
      <c r="G1428" s="7">
        <v>200</v>
      </c>
      <c r="H1428" s="12">
        <v>14</v>
      </c>
      <c r="I1428" s="1">
        <v>73</v>
      </c>
      <c r="J1428" s="1">
        <v>103</v>
      </c>
      <c r="K1428" s="1">
        <v>10</v>
      </c>
      <c r="L1428" s="1">
        <v>0</v>
      </c>
      <c r="M1428" s="21">
        <v>0</v>
      </c>
    </row>
    <row r="1429">
      <c r="D1429" s="19"/>
      <c r="E1429" s="18" t="s">
        <v>118</v>
      </c>
      <c r="F1429" s="17"/>
      <c r="G1429" s="11">
        <v>3</v>
      </c>
      <c r="H1429" s="23">
        <v>1</v>
      </c>
      <c r="I1429" s="3">
        <v>1</v>
      </c>
      <c r="J1429" s="3">
        <v>1</v>
      </c>
      <c r="K1429" s="3">
        <v>0</v>
      </c>
      <c r="L1429" s="3">
        <v>0</v>
      </c>
      <c r="M1429" s="24">
        <v>0</v>
      </c>
    </row>
    <row r="1430">
      <c r="D1430" s="19"/>
      <c r="E1430" s="18" t="s">
        <v>26</v>
      </c>
      <c r="F1430" s="17"/>
      <c r="G1430" s="11">
        <v>1</v>
      </c>
      <c r="H1430" s="23">
        <v>0</v>
      </c>
      <c r="I1430" s="3">
        <v>0</v>
      </c>
      <c r="J1430" s="3">
        <v>1</v>
      </c>
      <c r="K1430" s="3">
        <v>0</v>
      </c>
      <c r="L1430" s="3">
        <v>0</v>
      </c>
      <c r="M1430" s="24">
        <v>0</v>
      </c>
    </row>
    <row r="1431">
      <c r="D1431" s="19"/>
      <c r="E1431" s="18" t="s">
        <v>119</v>
      </c>
      <c r="F1431" s="17"/>
      <c r="G1431" s="7">
        <v>1080</v>
      </c>
      <c r="H1431" s="12">
        <v>86</v>
      </c>
      <c r="I1431" s="1">
        <v>329</v>
      </c>
      <c r="J1431" s="1">
        <v>613</v>
      </c>
      <c r="K1431" s="1">
        <v>50</v>
      </c>
      <c r="L1431" s="1">
        <v>2</v>
      </c>
      <c r="M1431" s="21">
        <v>0</v>
      </c>
    </row>
    <row r="1432">
      <c r="D1432" s="19"/>
      <c r="E1432" s="18" t="s">
        <v>120</v>
      </c>
      <c r="F1432" s="17"/>
      <c r="G1432" s="7">
        <v>1054</v>
      </c>
      <c r="H1432" s="12">
        <v>85</v>
      </c>
      <c r="I1432" s="1">
        <v>316</v>
      </c>
      <c r="J1432" s="1">
        <v>601</v>
      </c>
      <c r="K1432" s="1">
        <v>50</v>
      </c>
      <c r="L1432" s="1">
        <v>2</v>
      </c>
      <c r="M1432" s="21">
        <v>0</v>
      </c>
    </row>
    <row r="1433">
      <c r="D1433" s="15" t="s">
        <v>121</v>
      </c>
      <c r="E1433" s="14" t="s">
        <v>122</v>
      </c>
      <c r="F1433" s="16"/>
      <c r="G1433" s="26">
        <v>564</v>
      </c>
      <c r="H1433" s="37">
        <v>46</v>
      </c>
      <c r="I1433" s="6">
        <v>158</v>
      </c>
      <c r="J1433" s="6">
        <v>339</v>
      </c>
      <c r="K1433" s="6">
        <v>21</v>
      </c>
      <c r="L1433" s="6">
        <v>0</v>
      </c>
      <c r="M1433" s="39">
        <v>0</v>
      </c>
    </row>
    <row r="1434">
      <c r="D1434" s="19"/>
      <c r="E1434" s="18" t="s">
        <v>123</v>
      </c>
      <c r="F1434" s="17"/>
      <c r="G1434" s="7">
        <v>396</v>
      </c>
      <c r="H1434" s="12">
        <v>26</v>
      </c>
      <c r="I1434" s="1">
        <v>136</v>
      </c>
      <c r="J1434" s="1">
        <v>217</v>
      </c>
      <c r="K1434" s="1">
        <v>16</v>
      </c>
      <c r="L1434" s="1">
        <v>1</v>
      </c>
      <c r="M1434" s="21">
        <v>0</v>
      </c>
    </row>
    <row r="1435">
      <c r="D1435" s="19"/>
      <c r="E1435" s="18" t="s">
        <v>124</v>
      </c>
      <c r="F1435" s="17"/>
      <c r="G1435" s="7">
        <v>69</v>
      </c>
      <c r="H1435" s="12">
        <v>9</v>
      </c>
      <c r="I1435" s="1">
        <v>24</v>
      </c>
      <c r="J1435" s="1">
        <v>31</v>
      </c>
      <c r="K1435" s="1">
        <v>4</v>
      </c>
      <c r="L1435" s="1">
        <v>1</v>
      </c>
      <c r="M1435" s="21">
        <v>0</v>
      </c>
    </row>
    <row r="1436">
      <c r="D1436" s="19"/>
      <c r="E1436" s="18" t="s">
        <v>125</v>
      </c>
      <c r="F1436" s="17"/>
      <c r="G1436" s="7">
        <v>50</v>
      </c>
      <c r="H1436" s="12">
        <v>5</v>
      </c>
      <c r="I1436" s="1">
        <v>13</v>
      </c>
      <c r="J1436" s="1">
        <v>24</v>
      </c>
      <c r="K1436" s="1">
        <v>8</v>
      </c>
      <c r="L1436" s="1">
        <v>0</v>
      </c>
      <c r="M1436" s="21">
        <v>0</v>
      </c>
    </row>
    <row r="1437">
      <c r="D1437" s="19"/>
      <c r="E1437" s="18" t="s">
        <v>126</v>
      </c>
      <c r="F1437" s="17"/>
      <c r="G1437" s="11">
        <v>14</v>
      </c>
      <c r="H1437" s="23">
        <v>4</v>
      </c>
      <c r="I1437" s="3">
        <v>3</v>
      </c>
      <c r="J1437" s="3">
        <v>6</v>
      </c>
      <c r="K1437" s="3">
        <v>1</v>
      </c>
      <c r="L1437" s="3">
        <v>0</v>
      </c>
      <c r="M1437" s="24">
        <v>0</v>
      </c>
    </row>
    <row r="1438">
      <c r="D1438" s="19"/>
      <c r="E1438" s="18" t="s">
        <v>26</v>
      </c>
      <c r="F1438" s="17"/>
      <c r="G1438" s="11">
        <v>0</v>
      </c>
      <c r="H1438" s="23">
        <v>0</v>
      </c>
      <c r="I1438" s="3">
        <v>0</v>
      </c>
      <c r="J1438" s="3">
        <v>0</v>
      </c>
      <c r="K1438" s="3">
        <v>0</v>
      </c>
      <c r="L1438" s="3">
        <v>0</v>
      </c>
      <c r="M1438" s="24">
        <v>0</v>
      </c>
    </row>
    <row r="1439">
      <c r="D1439" s="19"/>
      <c r="E1439" s="18" t="s">
        <v>127</v>
      </c>
      <c r="F1439" s="17"/>
      <c r="G1439" s="7">
        <v>960</v>
      </c>
      <c r="H1439" s="12">
        <v>72</v>
      </c>
      <c r="I1439" s="1">
        <v>294</v>
      </c>
      <c r="J1439" s="1">
        <v>556</v>
      </c>
      <c r="K1439" s="1">
        <v>37</v>
      </c>
      <c r="L1439" s="1">
        <v>1</v>
      </c>
      <c r="M1439" s="21">
        <v>0</v>
      </c>
    </row>
    <row r="1440">
      <c r="D1440" s="19"/>
      <c r="E1440" s="18" t="s">
        <v>128</v>
      </c>
      <c r="F1440" s="17"/>
      <c r="G1440" s="7">
        <v>64</v>
      </c>
      <c r="H1440" s="12">
        <v>9</v>
      </c>
      <c r="I1440" s="1">
        <v>16</v>
      </c>
      <c r="J1440" s="1">
        <v>30</v>
      </c>
      <c r="K1440" s="1">
        <v>9</v>
      </c>
      <c r="L1440" s="1">
        <v>0</v>
      </c>
      <c r="M1440" s="21">
        <v>0</v>
      </c>
    </row>
    <row r="1441">
      <c r="D1441" s="15" t="s">
        <v>129</v>
      </c>
      <c r="E1441" s="14" t="s">
        <v>130</v>
      </c>
      <c r="F1441" s="16"/>
      <c r="G1441" s="26">
        <v>130</v>
      </c>
      <c r="H1441" s="37">
        <v>8</v>
      </c>
      <c r="I1441" s="6">
        <v>28</v>
      </c>
      <c r="J1441" s="6">
        <v>88</v>
      </c>
      <c r="K1441" s="6">
        <v>6</v>
      </c>
      <c r="L1441" s="6">
        <v>0</v>
      </c>
      <c r="M1441" s="39">
        <v>0</v>
      </c>
    </row>
    <row r="1442">
      <c r="D1442" s="19"/>
      <c r="E1442" s="18" t="s">
        <v>131</v>
      </c>
      <c r="F1442" s="17"/>
      <c r="G1442" s="11">
        <v>32</v>
      </c>
      <c r="H1442" s="23">
        <v>0</v>
      </c>
      <c r="I1442" s="3">
        <v>4</v>
      </c>
      <c r="J1442" s="3">
        <v>27</v>
      </c>
      <c r="K1442" s="3">
        <v>1</v>
      </c>
      <c r="L1442" s="3">
        <v>0</v>
      </c>
      <c r="M1442" s="24">
        <v>0</v>
      </c>
    </row>
    <row r="1443">
      <c r="D1443" s="19"/>
      <c r="E1443" s="18" t="s">
        <v>132</v>
      </c>
      <c r="F1443" s="17"/>
      <c r="G1443" s="7">
        <v>492</v>
      </c>
      <c r="H1443" s="12">
        <v>32</v>
      </c>
      <c r="I1443" s="1">
        <v>143</v>
      </c>
      <c r="J1443" s="1">
        <v>291</v>
      </c>
      <c r="K1443" s="1">
        <v>24</v>
      </c>
      <c r="L1443" s="1">
        <v>2</v>
      </c>
      <c r="M1443" s="21">
        <v>0</v>
      </c>
    </row>
    <row r="1444">
      <c r="D1444" s="19"/>
      <c r="E1444" s="18" t="s">
        <v>133</v>
      </c>
      <c r="F1444" s="17"/>
      <c r="G1444" s="7">
        <v>610</v>
      </c>
      <c r="H1444" s="12">
        <v>46</v>
      </c>
      <c r="I1444" s="1">
        <v>184</v>
      </c>
      <c r="J1444" s="1">
        <v>362</v>
      </c>
      <c r="K1444" s="1">
        <v>17</v>
      </c>
      <c r="L1444" s="1">
        <v>1</v>
      </c>
      <c r="M1444" s="21">
        <v>0</v>
      </c>
    </row>
    <row r="1445">
      <c r="D1445" s="19"/>
      <c r="E1445" s="18" t="s">
        <v>134</v>
      </c>
      <c r="F1445" s="17"/>
      <c r="G1445" s="7">
        <v>869</v>
      </c>
      <c r="H1445" s="12">
        <v>64</v>
      </c>
      <c r="I1445" s="1">
        <v>252</v>
      </c>
      <c r="J1445" s="1">
        <v>511</v>
      </c>
      <c r="K1445" s="1">
        <v>41</v>
      </c>
      <c r="L1445" s="1">
        <v>1</v>
      </c>
      <c r="M1445" s="21">
        <v>0</v>
      </c>
    </row>
    <row r="1446">
      <c r="D1446" s="19"/>
      <c r="E1446" s="18" t="s">
        <v>135</v>
      </c>
      <c r="F1446" s="17"/>
      <c r="G1446" s="7">
        <v>842</v>
      </c>
      <c r="H1446" s="12">
        <v>63</v>
      </c>
      <c r="I1446" s="1">
        <v>252</v>
      </c>
      <c r="J1446" s="1">
        <v>493</v>
      </c>
      <c r="K1446" s="1">
        <v>33</v>
      </c>
      <c r="L1446" s="1">
        <v>1</v>
      </c>
      <c r="M1446" s="21">
        <v>0</v>
      </c>
    </row>
    <row r="1447">
      <c r="D1447" s="19"/>
      <c r="E1447" s="18" t="s">
        <v>136</v>
      </c>
      <c r="F1447" s="17"/>
      <c r="G1447" s="7">
        <v>514</v>
      </c>
      <c r="H1447" s="12">
        <v>50</v>
      </c>
      <c r="I1447" s="1">
        <v>152</v>
      </c>
      <c r="J1447" s="1">
        <v>287</v>
      </c>
      <c r="K1447" s="1">
        <v>25</v>
      </c>
      <c r="L1447" s="1">
        <v>0</v>
      </c>
      <c r="M1447" s="21">
        <v>0</v>
      </c>
    </row>
    <row r="1448">
      <c r="D1448" s="19"/>
      <c r="E1448" s="18" t="s">
        <v>137</v>
      </c>
      <c r="F1448" s="17"/>
      <c r="G1448" s="7">
        <v>487</v>
      </c>
      <c r="H1448" s="12">
        <v>36</v>
      </c>
      <c r="I1448" s="1">
        <v>126</v>
      </c>
      <c r="J1448" s="1">
        <v>298</v>
      </c>
      <c r="K1448" s="1">
        <v>26</v>
      </c>
      <c r="L1448" s="1">
        <v>1</v>
      </c>
      <c r="M1448" s="21">
        <v>0</v>
      </c>
    </row>
    <row r="1449">
      <c r="D1449" s="19"/>
      <c r="E1449" s="18" t="s">
        <v>138</v>
      </c>
      <c r="F1449" s="17"/>
      <c r="G1449" s="7">
        <v>480</v>
      </c>
      <c r="H1449" s="12">
        <v>30</v>
      </c>
      <c r="I1449" s="1">
        <v>144</v>
      </c>
      <c r="J1449" s="1">
        <v>290</v>
      </c>
      <c r="K1449" s="1">
        <v>16</v>
      </c>
      <c r="L1449" s="1">
        <v>0</v>
      </c>
      <c r="M1449" s="21">
        <v>0</v>
      </c>
    </row>
    <row r="1450">
      <c r="D1450" s="19"/>
      <c r="E1450" s="18" t="s">
        <v>139</v>
      </c>
      <c r="F1450" s="17"/>
      <c r="G1450" s="7">
        <v>624</v>
      </c>
      <c r="H1450" s="12">
        <v>39</v>
      </c>
      <c r="I1450" s="1">
        <v>188</v>
      </c>
      <c r="J1450" s="1">
        <v>369</v>
      </c>
      <c r="K1450" s="1">
        <v>28</v>
      </c>
      <c r="L1450" s="1">
        <v>0</v>
      </c>
      <c r="M1450" s="21">
        <v>0</v>
      </c>
    </row>
    <row r="1451">
      <c r="D1451" s="19"/>
      <c r="E1451" s="18" t="s">
        <v>140</v>
      </c>
      <c r="F1451" s="17"/>
      <c r="G1451" s="7">
        <v>172</v>
      </c>
      <c r="H1451" s="12">
        <v>13</v>
      </c>
      <c r="I1451" s="1">
        <v>57</v>
      </c>
      <c r="J1451" s="1">
        <v>93</v>
      </c>
      <c r="K1451" s="1">
        <v>9</v>
      </c>
      <c r="L1451" s="1">
        <v>0</v>
      </c>
      <c r="M1451" s="21">
        <v>0</v>
      </c>
    </row>
    <row r="1452">
      <c r="D1452" s="19"/>
      <c r="E1452" s="18" t="s">
        <v>141</v>
      </c>
      <c r="F1452" s="17"/>
      <c r="G1452" s="7">
        <v>683</v>
      </c>
      <c r="H1452" s="12">
        <v>58</v>
      </c>
      <c r="I1452" s="1">
        <v>207</v>
      </c>
      <c r="J1452" s="1">
        <v>392</v>
      </c>
      <c r="K1452" s="1">
        <v>26</v>
      </c>
      <c r="L1452" s="1">
        <v>0</v>
      </c>
      <c r="M1452" s="21">
        <v>0</v>
      </c>
    </row>
    <row r="1453">
      <c r="D1453" s="19"/>
      <c r="E1453" s="18" t="s">
        <v>142</v>
      </c>
      <c r="F1453" s="17"/>
      <c r="G1453" s="7">
        <v>341</v>
      </c>
      <c r="H1453" s="12">
        <v>24</v>
      </c>
      <c r="I1453" s="1">
        <v>87</v>
      </c>
      <c r="J1453" s="1">
        <v>214</v>
      </c>
      <c r="K1453" s="1">
        <v>16</v>
      </c>
      <c r="L1453" s="1">
        <v>0</v>
      </c>
      <c r="M1453" s="21">
        <v>0</v>
      </c>
    </row>
    <row r="1454">
      <c r="D1454" s="19"/>
      <c r="E1454" s="18" t="s">
        <v>143</v>
      </c>
      <c r="F1454" s="17"/>
      <c r="G1454" s="7">
        <v>185</v>
      </c>
      <c r="H1454" s="12">
        <v>8</v>
      </c>
      <c r="I1454" s="1">
        <v>51</v>
      </c>
      <c r="J1454" s="1">
        <v>117</v>
      </c>
      <c r="K1454" s="1">
        <v>8</v>
      </c>
      <c r="L1454" s="1">
        <v>1</v>
      </c>
      <c r="M1454" s="21">
        <v>0</v>
      </c>
    </row>
    <row r="1455">
      <c r="D1455" s="19"/>
      <c r="E1455" s="18" t="s">
        <v>144</v>
      </c>
      <c r="F1455" s="17"/>
      <c r="G1455" s="7">
        <v>219</v>
      </c>
      <c r="H1455" s="12">
        <v>13</v>
      </c>
      <c r="I1455" s="1">
        <v>69</v>
      </c>
      <c r="J1455" s="1">
        <v>124</v>
      </c>
      <c r="K1455" s="1">
        <v>13</v>
      </c>
      <c r="L1455" s="1">
        <v>0</v>
      </c>
      <c r="M1455" s="21">
        <v>0</v>
      </c>
    </row>
    <row r="1456">
      <c r="D1456" s="19"/>
      <c r="E1456" s="18" t="s">
        <v>41</v>
      </c>
      <c r="F1456" s="17"/>
      <c r="G1456" s="11">
        <v>40</v>
      </c>
      <c r="H1456" s="23">
        <v>1</v>
      </c>
      <c r="I1456" s="3">
        <v>8</v>
      </c>
      <c r="J1456" s="3">
        <v>29</v>
      </c>
      <c r="K1456" s="3">
        <v>2</v>
      </c>
      <c r="L1456" s="3">
        <v>0</v>
      </c>
      <c r="M1456" s="24">
        <v>0</v>
      </c>
    </row>
    <row r="1457">
      <c r="D1457" s="19"/>
      <c r="E1457" s="18" t="s">
        <v>145</v>
      </c>
      <c r="F1457" s="17"/>
      <c r="G1457" s="11">
        <v>19</v>
      </c>
      <c r="H1457" s="23">
        <v>7</v>
      </c>
      <c r="I1457" s="3">
        <v>4</v>
      </c>
      <c r="J1457" s="3">
        <v>7</v>
      </c>
      <c r="K1457" s="3">
        <v>1</v>
      </c>
      <c r="L1457" s="3">
        <v>0</v>
      </c>
      <c r="M1457" s="24">
        <v>0</v>
      </c>
    </row>
    <row r="1458">
      <c r="D1458" s="19"/>
      <c r="E1458" s="18" t="s">
        <v>26</v>
      </c>
      <c r="F1458" s="17"/>
      <c r="G1458" s="11">
        <v>0</v>
      </c>
      <c r="H1458" s="23">
        <v>0</v>
      </c>
      <c r="I1458" s="3">
        <v>0</v>
      </c>
      <c r="J1458" s="3">
        <v>0</v>
      </c>
      <c r="K1458" s="3">
        <v>0</v>
      </c>
      <c r="L1458" s="3">
        <v>0</v>
      </c>
      <c r="M1458" s="24">
        <v>0</v>
      </c>
    </row>
    <row r="1459">
      <c r="D1459" s="15" t="s">
        <v>146</v>
      </c>
      <c r="E1459" s="14" t="s">
        <v>147</v>
      </c>
      <c r="F1459" s="16"/>
      <c r="G1459" s="26">
        <v>628</v>
      </c>
      <c r="H1459" s="37">
        <v>50</v>
      </c>
      <c r="I1459" s="6">
        <v>175</v>
      </c>
      <c r="J1459" s="6">
        <v>381</v>
      </c>
      <c r="K1459" s="6">
        <v>21</v>
      </c>
      <c r="L1459" s="6">
        <v>1</v>
      </c>
      <c r="M1459" s="39">
        <v>0</v>
      </c>
    </row>
    <row r="1460">
      <c r="D1460" s="19"/>
      <c r="E1460" s="18" t="s">
        <v>148</v>
      </c>
      <c r="F1460" s="17"/>
      <c r="G1460" s="7">
        <v>423</v>
      </c>
      <c r="H1460" s="12">
        <v>34</v>
      </c>
      <c r="I1460" s="1">
        <v>147</v>
      </c>
      <c r="J1460" s="1">
        <v>217</v>
      </c>
      <c r="K1460" s="1">
        <v>24</v>
      </c>
      <c r="L1460" s="1">
        <v>1</v>
      </c>
      <c r="M1460" s="21">
        <v>0</v>
      </c>
    </row>
    <row r="1461">
      <c r="D1461" s="19"/>
      <c r="E1461" s="18" t="s">
        <v>149</v>
      </c>
      <c r="F1461" s="17"/>
      <c r="G1461" s="11">
        <v>36</v>
      </c>
      <c r="H1461" s="23">
        <v>4</v>
      </c>
      <c r="I1461" s="3">
        <v>9</v>
      </c>
      <c r="J1461" s="3">
        <v>18</v>
      </c>
      <c r="K1461" s="3">
        <v>5</v>
      </c>
      <c r="L1461" s="3">
        <v>0</v>
      </c>
      <c r="M1461" s="24">
        <v>0</v>
      </c>
    </row>
    <row r="1462">
      <c r="D1462" s="19"/>
      <c r="E1462" s="18" t="s">
        <v>150</v>
      </c>
      <c r="F1462" s="17"/>
      <c r="G1462" s="11">
        <v>6</v>
      </c>
      <c r="H1462" s="23">
        <v>2</v>
      </c>
      <c r="I1462" s="3">
        <v>3</v>
      </c>
      <c r="J1462" s="3">
        <v>1</v>
      </c>
      <c r="K1462" s="3">
        <v>0</v>
      </c>
      <c r="L1462" s="3">
        <v>0</v>
      </c>
      <c r="M1462" s="24">
        <v>0</v>
      </c>
    </row>
    <row r="1463">
      <c r="D1463" s="19"/>
      <c r="E1463" s="18" t="s">
        <v>26</v>
      </c>
      <c r="F1463" s="17"/>
      <c r="G1463" s="11">
        <v>0</v>
      </c>
      <c r="H1463" s="23">
        <v>0</v>
      </c>
      <c r="I1463" s="3">
        <v>0</v>
      </c>
      <c r="J1463" s="3">
        <v>0</v>
      </c>
      <c r="K1463" s="3">
        <v>0</v>
      </c>
      <c r="L1463" s="3">
        <v>0</v>
      </c>
      <c r="M1463" s="24">
        <v>0</v>
      </c>
    </row>
    <row r="1464">
      <c r="D1464" s="19"/>
      <c r="E1464" s="18" t="s">
        <v>151</v>
      </c>
      <c r="F1464" s="17"/>
      <c r="G1464" s="7">
        <v>1051</v>
      </c>
      <c r="H1464" s="12">
        <v>84</v>
      </c>
      <c r="I1464" s="1">
        <v>322</v>
      </c>
      <c r="J1464" s="1">
        <v>598</v>
      </c>
      <c r="K1464" s="1">
        <v>45</v>
      </c>
      <c r="L1464" s="1">
        <v>2</v>
      </c>
      <c r="M1464" s="21">
        <v>0</v>
      </c>
    </row>
    <row r="1465">
      <c r="D1465" s="19"/>
      <c r="E1465" s="18" t="s">
        <v>152</v>
      </c>
      <c r="F1465" s="17"/>
      <c r="G1465" s="11">
        <v>42</v>
      </c>
      <c r="H1465" s="23">
        <v>6</v>
      </c>
      <c r="I1465" s="3">
        <v>12</v>
      </c>
      <c r="J1465" s="3">
        <v>19</v>
      </c>
      <c r="K1465" s="3">
        <v>5</v>
      </c>
      <c r="L1465" s="3">
        <v>0</v>
      </c>
      <c r="M1465" s="24">
        <v>0</v>
      </c>
    </row>
    <row r="1466">
      <c r="D1466" s="15" t="s">
        <v>153</v>
      </c>
      <c r="E1466" s="14" t="s">
        <v>154</v>
      </c>
      <c r="F1466" s="16"/>
      <c r="G1466" s="26">
        <v>596</v>
      </c>
      <c r="H1466" s="37">
        <v>28</v>
      </c>
      <c r="I1466" s="6">
        <v>164</v>
      </c>
      <c r="J1466" s="6">
        <v>373</v>
      </c>
      <c r="K1466" s="6">
        <v>30</v>
      </c>
      <c r="L1466" s="6">
        <v>1</v>
      </c>
      <c r="M1466" s="39">
        <v>0</v>
      </c>
    </row>
    <row r="1467">
      <c r="D1467" s="19"/>
      <c r="E1467" s="18" t="s">
        <v>155</v>
      </c>
      <c r="F1467" s="17"/>
      <c r="G1467" s="7">
        <v>800</v>
      </c>
      <c r="H1467" s="12">
        <v>59</v>
      </c>
      <c r="I1467" s="1">
        <v>245</v>
      </c>
      <c r="J1467" s="1">
        <v>458</v>
      </c>
      <c r="K1467" s="1">
        <v>37</v>
      </c>
      <c r="L1467" s="1">
        <v>1</v>
      </c>
      <c r="M1467" s="21">
        <v>0</v>
      </c>
    </row>
    <row r="1468">
      <c r="D1468" s="19"/>
      <c r="E1468" s="18" t="s">
        <v>156</v>
      </c>
      <c r="F1468" s="17"/>
      <c r="G1468" s="7">
        <v>449</v>
      </c>
      <c r="H1468" s="12">
        <v>27</v>
      </c>
      <c r="I1468" s="1">
        <v>123</v>
      </c>
      <c r="J1468" s="1">
        <v>282</v>
      </c>
      <c r="K1468" s="1">
        <v>17</v>
      </c>
      <c r="L1468" s="1">
        <v>0</v>
      </c>
      <c r="M1468" s="21">
        <v>0</v>
      </c>
    </row>
    <row r="1469">
      <c r="D1469" s="19"/>
      <c r="E1469" s="18" t="s">
        <v>157</v>
      </c>
      <c r="F1469" s="17"/>
      <c r="G1469" s="7">
        <v>867</v>
      </c>
      <c r="H1469" s="12">
        <v>69</v>
      </c>
      <c r="I1469" s="1">
        <v>264</v>
      </c>
      <c r="J1469" s="1">
        <v>494</v>
      </c>
      <c r="K1469" s="1">
        <v>39</v>
      </c>
      <c r="L1469" s="1">
        <v>1</v>
      </c>
      <c r="M1469" s="21">
        <v>0</v>
      </c>
    </row>
    <row r="1470">
      <c r="D1470" s="19"/>
      <c r="E1470" s="18" t="s">
        <v>158</v>
      </c>
      <c r="F1470" s="17"/>
      <c r="G1470" s="7">
        <v>818</v>
      </c>
      <c r="H1470" s="12">
        <v>58</v>
      </c>
      <c r="I1470" s="1">
        <v>246</v>
      </c>
      <c r="J1470" s="1">
        <v>474</v>
      </c>
      <c r="K1470" s="1">
        <v>40</v>
      </c>
      <c r="L1470" s="1">
        <v>0</v>
      </c>
      <c r="M1470" s="21">
        <v>0</v>
      </c>
    </row>
    <row r="1471">
      <c r="D1471" s="19"/>
      <c r="E1471" s="18" t="s">
        <v>159</v>
      </c>
      <c r="F1471" s="17"/>
      <c r="G1471" s="7">
        <v>595</v>
      </c>
      <c r="H1471" s="12">
        <v>44</v>
      </c>
      <c r="I1471" s="1">
        <v>159</v>
      </c>
      <c r="J1471" s="1">
        <v>361</v>
      </c>
      <c r="K1471" s="1">
        <v>30</v>
      </c>
      <c r="L1471" s="1">
        <v>1</v>
      </c>
      <c r="M1471" s="21">
        <v>0</v>
      </c>
    </row>
    <row r="1472">
      <c r="D1472" s="19"/>
      <c r="E1472" s="18" t="s">
        <v>160</v>
      </c>
      <c r="F1472" s="17"/>
      <c r="G1472" s="7">
        <v>330</v>
      </c>
      <c r="H1472" s="12">
        <v>14</v>
      </c>
      <c r="I1472" s="1">
        <v>91</v>
      </c>
      <c r="J1472" s="1">
        <v>211</v>
      </c>
      <c r="K1472" s="1">
        <v>13</v>
      </c>
      <c r="L1472" s="1">
        <v>1</v>
      </c>
      <c r="M1472" s="21">
        <v>0</v>
      </c>
    </row>
    <row r="1473">
      <c r="D1473" s="19"/>
      <c r="E1473" s="18" t="s">
        <v>161</v>
      </c>
      <c r="F1473" s="17"/>
      <c r="G1473" s="7">
        <v>744</v>
      </c>
      <c r="H1473" s="12">
        <v>57</v>
      </c>
      <c r="I1473" s="1">
        <v>222</v>
      </c>
      <c r="J1473" s="1">
        <v>430</v>
      </c>
      <c r="K1473" s="1">
        <v>35</v>
      </c>
      <c r="L1473" s="1">
        <v>0</v>
      </c>
      <c r="M1473" s="21">
        <v>0</v>
      </c>
    </row>
    <row r="1474">
      <c r="D1474" s="19"/>
      <c r="E1474" s="18" t="s">
        <v>162</v>
      </c>
      <c r="F1474" s="17"/>
      <c r="G1474" s="7">
        <v>519</v>
      </c>
      <c r="H1474" s="12">
        <v>36</v>
      </c>
      <c r="I1474" s="1">
        <v>140</v>
      </c>
      <c r="J1474" s="1">
        <v>320</v>
      </c>
      <c r="K1474" s="1">
        <v>23</v>
      </c>
      <c r="L1474" s="1">
        <v>0</v>
      </c>
      <c r="M1474" s="21">
        <v>0</v>
      </c>
    </row>
    <row r="1475">
      <c r="D1475" s="19"/>
      <c r="E1475" s="18" t="s">
        <v>163</v>
      </c>
      <c r="F1475" s="17"/>
      <c r="G1475" s="7">
        <v>576</v>
      </c>
      <c r="H1475" s="12">
        <v>38</v>
      </c>
      <c r="I1475" s="1">
        <v>169</v>
      </c>
      <c r="J1475" s="1">
        <v>344</v>
      </c>
      <c r="K1475" s="1">
        <v>25</v>
      </c>
      <c r="L1475" s="1">
        <v>0</v>
      </c>
      <c r="M1475" s="21">
        <v>0</v>
      </c>
    </row>
    <row r="1476">
      <c r="D1476" s="19"/>
      <c r="E1476" s="18" t="s">
        <v>164</v>
      </c>
      <c r="F1476" s="17"/>
      <c r="G1476" s="7">
        <v>372</v>
      </c>
      <c r="H1476" s="12">
        <v>26</v>
      </c>
      <c r="I1476" s="1">
        <v>116</v>
      </c>
      <c r="J1476" s="1">
        <v>210</v>
      </c>
      <c r="K1476" s="1">
        <v>20</v>
      </c>
      <c r="L1476" s="1">
        <v>0</v>
      </c>
      <c r="M1476" s="21">
        <v>0</v>
      </c>
    </row>
    <row r="1477">
      <c r="D1477" s="19"/>
      <c r="E1477" s="18" t="s">
        <v>165</v>
      </c>
      <c r="F1477" s="17"/>
      <c r="G1477" s="7">
        <v>520</v>
      </c>
      <c r="H1477" s="12">
        <v>29</v>
      </c>
      <c r="I1477" s="1">
        <v>138</v>
      </c>
      <c r="J1477" s="1">
        <v>328</v>
      </c>
      <c r="K1477" s="1">
        <v>25</v>
      </c>
      <c r="L1477" s="1">
        <v>0</v>
      </c>
      <c r="M1477" s="21">
        <v>0</v>
      </c>
    </row>
    <row r="1478">
      <c r="D1478" s="19"/>
      <c r="E1478" s="18" t="s">
        <v>166</v>
      </c>
      <c r="F1478" s="17"/>
      <c r="G1478" s="7">
        <v>445</v>
      </c>
      <c r="H1478" s="12">
        <v>26</v>
      </c>
      <c r="I1478" s="1">
        <v>123</v>
      </c>
      <c r="J1478" s="1">
        <v>277</v>
      </c>
      <c r="K1478" s="1">
        <v>19</v>
      </c>
      <c r="L1478" s="1">
        <v>0</v>
      </c>
      <c r="M1478" s="21">
        <v>0</v>
      </c>
    </row>
    <row r="1479">
      <c r="D1479" s="19"/>
      <c r="E1479" s="18" t="s">
        <v>167</v>
      </c>
      <c r="F1479" s="17"/>
      <c r="G1479" s="7">
        <v>294</v>
      </c>
      <c r="H1479" s="12">
        <v>15</v>
      </c>
      <c r="I1479" s="1">
        <v>89</v>
      </c>
      <c r="J1479" s="1">
        <v>179</v>
      </c>
      <c r="K1479" s="1">
        <v>11</v>
      </c>
      <c r="L1479" s="1">
        <v>0</v>
      </c>
      <c r="M1479" s="21">
        <v>0</v>
      </c>
    </row>
    <row r="1480">
      <c r="D1480" s="19"/>
      <c r="E1480" s="18" t="s">
        <v>41</v>
      </c>
      <c r="F1480" s="17"/>
      <c r="G1480" s="7">
        <v>62</v>
      </c>
      <c r="H1480" s="12">
        <v>5</v>
      </c>
      <c r="I1480" s="1">
        <v>23</v>
      </c>
      <c r="J1480" s="1">
        <v>28</v>
      </c>
      <c r="K1480" s="1">
        <v>5</v>
      </c>
      <c r="L1480" s="1">
        <v>1</v>
      </c>
      <c r="M1480" s="21">
        <v>0</v>
      </c>
    </row>
    <row r="1481">
      <c r="D1481" s="57"/>
      <c r="E1481" s="54" t="s">
        <v>26</v>
      </c>
      <c r="F1481" s="62"/>
      <c r="G1481" s="59">
        <v>17</v>
      </c>
      <c r="H1481" s="73">
        <v>3</v>
      </c>
      <c r="I1481" s="38">
        <v>8</v>
      </c>
      <c r="J1481" s="38">
        <v>5</v>
      </c>
      <c r="K1481" s="38">
        <v>1</v>
      </c>
      <c r="L1481" s="38">
        <v>0</v>
      </c>
      <c r="M1481" s="74">
        <v>0</v>
      </c>
    </row>
    <row r="1483">
      <c r="B1483" s="63" t="str">
        <f ca="1" xml:space="preserve"> HYPERLINK("#'目次'!B16", "[10]")</f>
        <v>[10]</v>
      </c>
      <c r="C1483" s="49" t="s">
        <v>286</v>
      </c>
    </row>
    <row r="1486">
      <c r="C1486" s="49" t="s">
        <v>14</v>
      </c>
    </row>
    <row r="1487">
      <c r="D1487" s="64"/>
      <c r="E1487" s="47"/>
      <c r="F1487" s="47"/>
      <c r="G1487" s="61" t="s">
        <v>15</v>
      </c>
      <c r="H1487" s="66" t="s">
        <v>287</v>
      </c>
      <c r="I1487" s="28" t="s">
        <v>288</v>
      </c>
      <c r="J1487" s="28" t="s">
        <v>289</v>
      </c>
      <c r="K1487" s="28" t="s">
        <v>290</v>
      </c>
      <c r="L1487" s="28" t="s">
        <v>291</v>
      </c>
      <c r="M1487" s="28" t="s">
        <v>292</v>
      </c>
      <c r="N1487" s="28" t="s">
        <v>41</v>
      </c>
      <c r="O1487" s="28" t="s">
        <v>26</v>
      </c>
      <c r="P1487" s="28" t="s">
        <v>293</v>
      </c>
      <c r="Q1487" s="58" t="s">
        <v>294</v>
      </c>
    </row>
    <row r="1488">
      <c r="D1488" s="55"/>
      <c r="E1488" s="48"/>
      <c r="F1488" s="48"/>
      <c r="G1488" s="68"/>
      <c r="H1488" s="70"/>
      <c r="I1488" s="29"/>
      <c r="J1488" s="29"/>
      <c r="K1488" s="29"/>
      <c r="L1488" s="29"/>
      <c r="M1488" s="29"/>
      <c r="N1488" s="29"/>
      <c r="O1488" s="29"/>
      <c r="P1488" s="29"/>
      <c r="Q1488" s="65"/>
    </row>
    <row r="1489">
      <c r="D1489" s="56"/>
      <c r="E1489" s="60" t="s">
        <v>15</v>
      </c>
      <c r="F1489" s="67"/>
      <c r="G1489" s="69">
        <v>1093</v>
      </c>
      <c r="H1489" s="35">
        <v>564</v>
      </c>
      <c r="I1489" s="35">
        <v>290</v>
      </c>
      <c r="J1489" s="35">
        <v>18</v>
      </c>
      <c r="K1489" s="35">
        <v>99</v>
      </c>
      <c r="L1489" s="35">
        <v>103</v>
      </c>
      <c r="M1489" s="35">
        <v>2</v>
      </c>
      <c r="N1489" s="35">
        <v>17</v>
      </c>
      <c r="O1489" s="35">
        <v>0</v>
      </c>
      <c r="P1489" s="35">
        <v>854</v>
      </c>
      <c r="Q1489" s="75">
        <v>220</v>
      </c>
    </row>
    <row r="1490">
      <c r="D1490" s="15" t="s">
        <v>20</v>
      </c>
      <c r="E1490" s="14" t="s">
        <v>21</v>
      </c>
      <c r="F1490" s="16"/>
      <c r="G1490" s="26">
        <v>211</v>
      </c>
      <c r="H1490" s="37">
        <v>111</v>
      </c>
      <c r="I1490" s="6">
        <v>63</v>
      </c>
      <c r="J1490" s="6">
        <v>3</v>
      </c>
      <c r="K1490" s="6">
        <v>15</v>
      </c>
      <c r="L1490" s="6">
        <v>14</v>
      </c>
      <c r="M1490" s="6">
        <v>2</v>
      </c>
      <c r="N1490" s="6">
        <v>3</v>
      </c>
      <c r="O1490" s="6">
        <v>0</v>
      </c>
      <c r="P1490" s="6">
        <v>174</v>
      </c>
      <c r="Q1490" s="39">
        <v>32</v>
      </c>
    </row>
    <row r="1491">
      <c r="D1491" s="19"/>
      <c r="E1491" s="18" t="s">
        <v>22</v>
      </c>
      <c r="F1491" s="17"/>
      <c r="G1491" s="7">
        <v>539</v>
      </c>
      <c r="H1491" s="12">
        <v>302</v>
      </c>
      <c r="I1491" s="1">
        <v>136</v>
      </c>
      <c r="J1491" s="1">
        <v>10</v>
      </c>
      <c r="K1491" s="1">
        <v>42</v>
      </c>
      <c r="L1491" s="1">
        <v>42</v>
      </c>
      <c r="M1491" s="1">
        <v>0</v>
      </c>
      <c r="N1491" s="1">
        <v>7</v>
      </c>
      <c r="O1491" s="1">
        <v>0</v>
      </c>
      <c r="P1491" s="1">
        <v>438</v>
      </c>
      <c r="Q1491" s="21">
        <v>94</v>
      </c>
    </row>
    <row r="1492">
      <c r="D1492" s="19"/>
      <c r="E1492" s="18" t="s">
        <v>23</v>
      </c>
      <c r="F1492" s="17"/>
      <c r="G1492" s="7">
        <v>263</v>
      </c>
      <c r="H1492" s="12">
        <v>119</v>
      </c>
      <c r="I1492" s="1">
        <v>66</v>
      </c>
      <c r="J1492" s="1">
        <v>4</v>
      </c>
      <c r="K1492" s="1">
        <v>35</v>
      </c>
      <c r="L1492" s="1">
        <v>33</v>
      </c>
      <c r="M1492" s="1">
        <v>0</v>
      </c>
      <c r="N1492" s="1">
        <v>6</v>
      </c>
      <c r="O1492" s="1">
        <v>0</v>
      </c>
      <c r="P1492" s="1">
        <v>185</v>
      </c>
      <c r="Q1492" s="21">
        <v>72</v>
      </c>
    </row>
    <row r="1493">
      <c r="D1493" s="19"/>
      <c r="E1493" s="18" t="s">
        <v>24</v>
      </c>
      <c r="F1493" s="17"/>
      <c r="G1493" s="7">
        <v>74</v>
      </c>
      <c r="H1493" s="12">
        <v>31</v>
      </c>
      <c r="I1493" s="1">
        <v>21</v>
      </c>
      <c r="J1493" s="1">
        <v>1</v>
      </c>
      <c r="K1493" s="1">
        <v>7</v>
      </c>
      <c r="L1493" s="1">
        <v>13</v>
      </c>
      <c r="M1493" s="1">
        <v>0</v>
      </c>
      <c r="N1493" s="1">
        <v>1</v>
      </c>
      <c r="O1493" s="1">
        <v>0</v>
      </c>
      <c r="P1493" s="1">
        <v>52</v>
      </c>
      <c r="Q1493" s="21">
        <v>21</v>
      </c>
    </row>
    <row r="1494">
      <c r="D1494" s="19"/>
      <c r="E1494" s="18" t="s">
        <v>25</v>
      </c>
      <c r="F1494" s="17"/>
      <c r="G1494" s="11">
        <v>6</v>
      </c>
      <c r="H1494" s="23">
        <v>1</v>
      </c>
      <c r="I1494" s="3">
        <v>4</v>
      </c>
      <c r="J1494" s="3">
        <v>0</v>
      </c>
      <c r="K1494" s="3">
        <v>0</v>
      </c>
      <c r="L1494" s="3">
        <v>1</v>
      </c>
      <c r="M1494" s="3">
        <v>0</v>
      </c>
      <c r="N1494" s="3">
        <v>0</v>
      </c>
      <c r="O1494" s="3">
        <v>0</v>
      </c>
      <c r="P1494" s="3">
        <v>5</v>
      </c>
      <c r="Q1494" s="24">
        <v>1</v>
      </c>
    </row>
    <row r="1495">
      <c r="D1495" s="19"/>
      <c r="E1495" s="18" t="s">
        <v>26</v>
      </c>
      <c r="F1495" s="17"/>
      <c r="G1495" s="11">
        <v>0</v>
      </c>
      <c r="H1495" s="23">
        <v>0</v>
      </c>
      <c r="I1495" s="3">
        <v>0</v>
      </c>
      <c r="J1495" s="3">
        <v>0</v>
      </c>
      <c r="K1495" s="3">
        <v>0</v>
      </c>
      <c r="L1495" s="3">
        <v>0</v>
      </c>
      <c r="M1495" s="3">
        <v>0</v>
      </c>
      <c r="N1495" s="3">
        <v>0</v>
      </c>
      <c r="O1495" s="3">
        <v>0</v>
      </c>
      <c r="P1495" s="3">
        <v>0</v>
      </c>
      <c r="Q1495" s="24">
        <v>0</v>
      </c>
    </row>
    <row r="1496">
      <c r="D1496" s="19"/>
      <c r="E1496" s="18" t="s">
        <v>27</v>
      </c>
      <c r="F1496" s="17"/>
      <c r="G1496" s="7">
        <v>750</v>
      </c>
      <c r="H1496" s="12">
        <v>413</v>
      </c>
      <c r="I1496" s="1">
        <v>199</v>
      </c>
      <c r="J1496" s="1">
        <v>13</v>
      </c>
      <c r="K1496" s="1">
        <v>57</v>
      </c>
      <c r="L1496" s="1">
        <v>56</v>
      </c>
      <c r="M1496" s="1">
        <v>2</v>
      </c>
      <c r="N1496" s="1">
        <v>10</v>
      </c>
      <c r="O1496" s="1">
        <v>0</v>
      </c>
      <c r="P1496" s="1">
        <v>612</v>
      </c>
      <c r="Q1496" s="21">
        <v>126</v>
      </c>
    </row>
    <row r="1497">
      <c r="D1497" s="19"/>
      <c r="E1497" s="18" t="s">
        <v>28</v>
      </c>
      <c r="F1497" s="17"/>
      <c r="G1497" s="7">
        <v>80</v>
      </c>
      <c r="H1497" s="12">
        <v>32</v>
      </c>
      <c r="I1497" s="1">
        <v>25</v>
      </c>
      <c r="J1497" s="1">
        <v>1</v>
      </c>
      <c r="K1497" s="1">
        <v>7</v>
      </c>
      <c r="L1497" s="1">
        <v>14</v>
      </c>
      <c r="M1497" s="1">
        <v>0</v>
      </c>
      <c r="N1497" s="1">
        <v>1</v>
      </c>
      <c r="O1497" s="1">
        <v>0</v>
      </c>
      <c r="P1497" s="1">
        <v>57</v>
      </c>
      <c r="Q1497" s="21">
        <v>22</v>
      </c>
    </row>
    <row r="1498">
      <c r="D1498" s="15" t="s">
        <v>29</v>
      </c>
      <c r="E1498" s="14" t="s">
        <v>30</v>
      </c>
      <c r="F1498" s="16"/>
      <c r="G1498" s="26">
        <v>823</v>
      </c>
      <c r="H1498" s="37">
        <v>436</v>
      </c>
      <c r="I1498" s="6">
        <v>210</v>
      </c>
      <c r="J1498" s="6">
        <v>12</v>
      </c>
      <c r="K1498" s="6">
        <v>67</v>
      </c>
      <c r="L1498" s="6">
        <v>82</v>
      </c>
      <c r="M1498" s="6">
        <v>2</v>
      </c>
      <c r="N1498" s="6">
        <v>14</v>
      </c>
      <c r="O1498" s="6">
        <v>0</v>
      </c>
      <c r="P1498" s="6">
        <v>646</v>
      </c>
      <c r="Q1498" s="39">
        <v>161</v>
      </c>
    </row>
    <row r="1499">
      <c r="D1499" s="19"/>
      <c r="E1499" s="18" t="s">
        <v>31</v>
      </c>
      <c r="F1499" s="17"/>
      <c r="G1499" s="7">
        <v>798</v>
      </c>
      <c r="H1499" s="12">
        <v>423</v>
      </c>
      <c r="I1499" s="1">
        <v>218</v>
      </c>
      <c r="J1499" s="1">
        <v>12</v>
      </c>
      <c r="K1499" s="1">
        <v>63</v>
      </c>
      <c r="L1499" s="1">
        <v>71</v>
      </c>
      <c r="M1499" s="1">
        <v>1</v>
      </c>
      <c r="N1499" s="1">
        <v>10</v>
      </c>
      <c r="O1499" s="1">
        <v>0</v>
      </c>
      <c r="P1499" s="1">
        <v>641</v>
      </c>
      <c r="Q1499" s="21">
        <v>146</v>
      </c>
    </row>
    <row r="1500">
      <c r="D1500" s="19"/>
      <c r="E1500" s="18" t="s">
        <v>32</v>
      </c>
      <c r="F1500" s="17"/>
      <c r="G1500" s="7">
        <v>808</v>
      </c>
      <c r="H1500" s="12">
        <v>437</v>
      </c>
      <c r="I1500" s="1">
        <v>216</v>
      </c>
      <c r="J1500" s="1">
        <v>10</v>
      </c>
      <c r="K1500" s="1">
        <v>67</v>
      </c>
      <c r="L1500" s="1">
        <v>63</v>
      </c>
      <c r="M1500" s="1">
        <v>2</v>
      </c>
      <c r="N1500" s="1">
        <v>13</v>
      </c>
      <c r="O1500" s="1">
        <v>0</v>
      </c>
      <c r="P1500" s="1">
        <v>653</v>
      </c>
      <c r="Q1500" s="21">
        <v>140</v>
      </c>
    </row>
    <row r="1501">
      <c r="D1501" s="19"/>
      <c r="E1501" s="18" t="s">
        <v>33</v>
      </c>
      <c r="F1501" s="17"/>
      <c r="G1501" s="7">
        <v>206</v>
      </c>
      <c r="H1501" s="12">
        <v>102</v>
      </c>
      <c r="I1501" s="1">
        <v>59</v>
      </c>
      <c r="J1501" s="1">
        <v>5</v>
      </c>
      <c r="K1501" s="1">
        <v>14</v>
      </c>
      <c r="L1501" s="1">
        <v>21</v>
      </c>
      <c r="M1501" s="1">
        <v>1</v>
      </c>
      <c r="N1501" s="1">
        <v>4</v>
      </c>
      <c r="O1501" s="1">
        <v>0</v>
      </c>
      <c r="P1501" s="1">
        <v>161</v>
      </c>
      <c r="Q1501" s="21">
        <v>40</v>
      </c>
    </row>
    <row r="1502">
      <c r="D1502" s="19"/>
      <c r="E1502" s="18" t="s">
        <v>34</v>
      </c>
      <c r="F1502" s="17"/>
      <c r="G1502" s="7">
        <v>488</v>
      </c>
      <c r="H1502" s="12">
        <v>233</v>
      </c>
      <c r="I1502" s="1">
        <v>143</v>
      </c>
      <c r="J1502" s="1">
        <v>5</v>
      </c>
      <c r="K1502" s="1">
        <v>47</v>
      </c>
      <c r="L1502" s="1">
        <v>49</v>
      </c>
      <c r="M1502" s="1">
        <v>1</v>
      </c>
      <c r="N1502" s="1">
        <v>10</v>
      </c>
      <c r="O1502" s="1">
        <v>0</v>
      </c>
      <c r="P1502" s="1">
        <v>376</v>
      </c>
      <c r="Q1502" s="21">
        <v>101</v>
      </c>
    </row>
    <row r="1503">
      <c r="D1503" s="19"/>
      <c r="E1503" s="18" t="s">
        <v>35</v>
      </c>
      <c r="F1503" s="17"/>
      <c r="G1503" s="7">
        <v>154</v>
      </c>
      <c r="H1503" s="12">
        <v>83</v>
      </c>
      <c r="I1503" s="1">
        <v>39</v>
      </c>
      <c r="J1503" s="1">
        <v>4</v>
      </c>
      <c r="K1503" s="1">
        <v>16</v>
      </c>
      <c r="L1503" s="1">
        <v>8</v>
      </c>
      <c r="M1503" s="1">
        <v>1</v>
      </c>
      <c r="N1503" s="1">
        <v>3</v>
      </c>
      <c r="O1503" s="1">
        <v>0</v>
      </c>
      <c r="P1503" s="1">
        <v>122</v>
      </c>
      <c r="Q1503" s="21">
        <v>28</v>
      </c>
    </row>
    <row r="1504">
      <c r="D1504" s="19"/>
      <c r="E1504" s="18" t="s">
        <v>36</v>
      </c>
      <c r="F1504" s="17"/>
      <c r="G1504" s="7">
        <v>871</v>
      </c>
      <c r="H1504" s="12">
        <v>443</v>
      </c>
      <c r="I1504" s="1">
        <v>250</v>
      </c>
      <c r="J1504" s="1">
        <v>13</v>
      </c>
      <c r="K1504" s="1">
        <v>72</v>
      </c>
      <c r="L1504" s="1">
        <v>77</v>
      </c>
      <c r="M1504" s="1">
        <v>2</v>
      </c>
      <c r="N1504" s="1">
        <v>14</v>
      </c>
      <c r="O1504" s="1">
        <v>0</v>
      </c>
      <c r="P1504" s="1">
        <v>693</v>
      </c>
      <c r="Q1504" s="21">
        <v>162</v>
      </c>
    </row>
    <row r="1505">
      <c r="D1505" s="19"/>
      <c r="E1505" s="18" t="s">
        <v>37</v>
      </c>
      <c r="F1505" s="17"/>
      <c r="G1505" s="7">
        <v>366</v>
      </c>
      <c r="H1505" s="12">
        <v>195</v>
      </c>
      <c r="I1505" s="1">
        <v>107</v>
      </c>
      <c r="J1505" s="1">
        <v>2</v>
      </c>
      <c r="K1505" s="1">
        <v>29</v>
      </c>
      <c r="L1505" s="1">
        <v>27</v>
      </c>
      <c r="M1505" s="1">
        <v>1</v>
      </c>
      <c r="N1505" s="1">
        <v>5</v>
      </c>
      <c r="O1505" s="1">
        <v>0</v>
      </c>
      <c r="P1505" s="1">
        <v>302</v>
      </c>
      <c r="Q1505" s="21">
        <v>58</v>
      </c>
    </row>
    <row r="1506">
      <c r="D1506" s="19"/>
      <c r="E1506" s="18" t="s">
        <v>38</v>
      </c>
      <c r="F1506" s="17"/>
      <c r="G1506" s="7">
        <v>552</v>
      </c>
      <c r="H1506" s="12">
        <v>291</v>
      </c>
      <c r="I1506" s="1">
        <v>144</v>
      </c>
      <c r="J1506" s="1">
        <v>8</v>
      </c>
      <c r="K1506" s="1">
        <v>51</v>
      </c>
      <c r="L1506" s="1">
        <v>51</v>
      </c>
      <c r="M1506" s="1">
        <v>1</v>
      </c>
      <c r="N1506" s="1">
        <v>6</v>
      </c>
      <c r="O1506" s="1">
        <v>0</v>
      </c>
      <c r="P1506" s="1">
        <v>435</v>
      </c>
      <c r="Q1506" s="21">
        <v>110</v>
      </c>
    </row>
    <row r="1507">
      <c r="D1507" s="19"/>
      <c r="E1507" s="18" t="s">
        <v>39</v>
      </c>
      <c r="F1507" s="17"/>
      <c r="G1507" s="7">
        <v>514</v>
      </c>
      <c r="H1507" s="12">
        <v>275</v>
      </c>
      <c r="I1507" s="1">
        <v>133</v>
      </c>
      <c r="J1507" s="1">
        <v>7</v>
      </c>
      <c r="K1507" s="1">
        <v>43</v>
      </c>
      <c r="L1507" s="1">
        <v>46</v>
      </c>
      <c r="M1507" s="1">
        <v>2</v>
      </c>
      <c r="N1507" s="1">
        <v>8</v>
      </c>
      <c r="O1507" s="1">
        <v>0</v>
      </c>
      <c r="P1507" s="1">
        <v>408</v>
      </c>
      <c r="Q1507" s="21">
        <v>96</v>
      </c>
    </row>
    <row r="1508">
      <c r="D1508" s="19"/>
      <c r="E1508" s="18" t="s">
        <v>40</v>
      </c>
      <c r="F1508" s="17"/>
      <c r="G1508" s="7">
        <v>559</v>
      </c>
      <c r="H1508" s="12">
        <v>284</v>
      </c>
      <c r="I1508" s="1">
        <v>154</v>
      </c>
      <c r="J1508" s="1">
        <v>7</v>
      </c>
      <c r="K1508" s="1">
        <v>47</v>
      </c>
      <c r="L1508" s="1">
        <v>59</v>
      </c>
      <c r="M1508" s="1">
        <v>2</v>
      </c>
      <c r="N1508" s="1">
        <v>6</v>
      </c>
      <c r="O1508" s="1">
        <v>0</v>
      </c>
      <c r="P1508" s="1">
        <v>438</v>
      </c>
      <c r="Q1508" s="21">
        <v>113</v>
      </c>
    </row>
    <row r="1509">
      <c r="D1509" s="19"/>
      <c r="E1509" s="18" t="s">
        <v>41</v>
      </c>
      <c r="F1509" s="17"/>
      <c r="G1509" s="7">
        <v>71</v>
      </c>
      <c r="H1509" s="12">
        <v>42</v>
      </c>
      <c r="I1509" s="1">
        <v>17</v>
      </c>
      <c r="J1509" s="1">
        <v>0</v>
      </c>
      <c r="K1509" s="1">
        <v>4</v>
      </c>
      <c r="L1509" s="1">
        <v>5</v>
      </c>
      <c r="M1509" s="1">
        <v>0</v>
      </c>
      <c r="N1509" s="1">
        <v>3</v>
      </c>
      <c r="O1509" s="1">
        <v>0</v>
      </c>
      <c r="P1509" s="1">
        <v>59</v>
      </c>
      <c r="Q1509" s="21">
        <v>9</v>
      </c>
    </row>
    <row r="1510">
      <c r="D1510" s="19"/>
      <c r="E1510" s="18" t="s">
        <v>42</v>
      </c>
      <c r="F1510" s="17"/>
      <c r="G1510" s="11">
        <v>11</v>
      </c>
      <c r="H1510" s="23">
        <v>7</v>
      </c>
      <c r="I1510" s="3">
        <v>2</v>
      </c>
      <c r="J1510" s="3">
        <v>1</v>
      </c>
      <c r="K1510" s="3">
        <v>0</v>
      </c>
      <c r="L1510" s="3">
        <v>1</v>
      </c>
      <c r="M1510" s="3">
        <v>0</v>
      </c>
      <c r="N1510" s="3">
        <v>0</v>
      </c>
      <c r="O1510" s="3">
        <v>0</v>
      </c>
      <c r="P1510" s="3">
        <v>9</v>
      </c>
      <c r="Q1510" s="24">
        <v>2</v>
      </c>
    </row>
    <row r="1511">
      <c r="D1511" s="19"/>
      <c r="E1511" s="18" t="s">
        <v>26</v>
      </c>
      <c r="F1511" s="17"/>
      <c r="G1511" s="11">
        <v>2</v>
      </c>
      <c r="H1511" s="23">
        <v>1</v>
      </c>
      <c r="I1511" s="3">
        <v>1</v>
      </c>
      <c r="J1511" s="3">
        <v>0</v>
      </c>
      <c r="K1511" s="3">
        <v>0</v>
      </c>
      <c r="L1511" s="3">
        <v>0</v>
      </c>
      <c r="M1511" s="3">
        <v>0</v>
      </c>
      <c r="N1511" s="3">
        <v>0</v>
      </c>
      <c r="O1511" s="3">
        <v>0</v>
      </c>
      <c r="P1511" s="3">
        <v>2</v>
      </c>
      <c r="Q1511" s="24">
        <v>0</v>
      </c>
    </row>
    <row r="1512">
      <c r="D1512" s="19"/>
      <c r="E1512" s="18" t="s">
        <v>43</v>
      </c>
      <c r="F1512" s="17"/>
      <c r="G1512" s="7">
        <v>1080</v>
      </c>
      <c r="H1512" s="12">
        <v>556</v>
      </c>
      <c r="I1512" s="1">
        <v>287</v>
      </c>
      <c r="J1512" s="1">
        <v>17</v>
      </c>
      <c r="K1512" s="1">
        <v>99</v>
      </c>
      <c r="L1512" s="1">
        <v>102</v>
      </c>
      <c r="M1512" s="1">
        <v>2</v>
      </c>
      <c r="N1512" s="1">
        <v>17</v>
      </c>
      <c r="O1512" s="1">
        <v>0</v>
      </c>
      <c r="P1512" s="1">
        <v>843</v>
      </c>
      <c r="Q1512" s="21">
        <v>218</v>
      </c>
    </row>
    <row r="1513">
      <c r="D1513" s="15" t="s">
        <v>44</v>
      </c>
      <c r="E1513" s="14" t="s">
        <v>45</v>
      </c>
      <c r="F1513" s="16"/>
      <c r="G1513" s="33">
        <v>3</v>
      </c>
      <c r="H1513" s="43">
        <v>1</v>
      </c>
      <c r="I1513" s="9">
        <v>1</v>
      </c>
      <c r="J1513" s="9">
        <v>0</v>
      </c>
      <c r="K1513" s="9">
        <v>1</v>
      </c>
      <c r="L1513" s="9">
        <v>0</v>
      </c>
      <c r="M1513" s="9">
        <v>0</v>
      </c>
      <c r="N1513" s="9">
        <v>0</v>
      </c>
      <c r="O1513" s="9">
        <v>0</v>
      </c>
      <c r="P1513" s="9">
        <v>2</v>
      </c>
      <c r="Q1513" s="44">
        <v>1</v>
      </c>
    </row>
    <row r="1514">
      <c r="D1514" s="19"/>
      <c r="E1514" s="18" t="s">
        <v>46</v>
      </c>
      <c r="F1514" s="17"/>
      <c r="G1514" s="11">
        <v>11</v>
      </c>
      <c r="H1514" s="23">
        <v>6</v>
      </c>
      <c r="I1514" s="3">
        <v>3</v>
      </c>
      <c r="J1514" s="3">
        <v>0</v>
      </c>
      <c r="K1514" s="3">
        <v>1</v>
      </c>
      <c r="L1514" s="3">
        <v>1</v>
      </c>
      <c r="M1514" s="3">
        <v>0</v>
      </c>
      <c r="N1514" s="3">
        <v>0</v>
      </c>
      <c r="O1514" s="3">
        <v>0</v>
      </c>
      <c r="P1514" s="3">
        <v>9</v>
      </c>
      <c r="Q1514" s="24">
        <v>2</v>
      </c>
    </row>
    <row r="1515">
      <c r="D1515" s="19"/>
      <c r="E1515" s="18" t="s">
        <v>47</v>
      </c>
      <c r="F1515" s="17"/>
      <c r="G1515" s="11">
        <v>25</v>
      </c>
      <c r="H1515" s="23">
        <v>8</v>
      </c>
      <c r="I1515" s="3">
        <v>6</v>
      </c>
      <c r="J1515" s="3">
        <v>1</v>
      </c>
      <c r="K1515" s="3">
        <v>4</v>
      </c>
      <c r="L1515" s="3">
        <v>5</v>
      </c>
      <c r="M1515" s="3">
        <v>0</v>
      </c>
      <c r="N1515" s="3">
        <v>1</v>
      </c>
      <c r="O1515" s="3">
        <v>0</v>
      </c>
      <c r="P1515" s="3">
        <v>14</v>
      </c>
      <c r="Q1515" s="24">
        <v>10</v>
      </c>
    </row>
    <row r="1516">
      <c r="D1516" s="19"/>
      <c r="E1516" s="18" t="s">
        <v>48</v>
      </c>
      <c r="F1516" s="17"/>
      <c r="G1516" s="7">
        <v>160</v>
      </c>
      <c r="H1516" s="12">
        <v>63</v>
      </c>
      <c r="I1516" s="1">
        <v>43</v>
      </c>
      <c r="J1516" s="1">
        <v>2</v>
      </c>
      <c r="K1516" s="1">
        <v>27</v>
      </c>
      <c r="L1516" s="1">
        <v>22</v>
      </c>
      <c r="M1516" s="1">
        <v>1</v>
      </c>
      <c r="N1516" s="1">
        <v>2</v>
      </c>
      <c r="O1516" s="1">
        <v>0</v>
      </c>
      <c r="P1516" s="1">
        <v>106</v>
      </c>
      <c r="Q1516" s="21">
        <v>51</v>
      </c>
    </row>
    <row r="1517">
      <c r="D1517" s="19"/>
      <c r="E1517" s="18" t="s">
        <v>49</v>
      </c>
      <c r="F1517" s="17"/>
      <c r="G1517" s="7">
        <v>166</v>
      </c>
      <c r="H1517" s="12">
        <v>57</v>
      </c>
      <c r="I1517" s="1">
        <v>53</v>
      </c>
      <c r="J1517" s="1">
        <v>3</v>
      </c>
      <c r="K1517" s="1">
        <v>19</v>
      </c>
      <c r="L1517" s="1">
        <v>30</v>
      </c>
      <c r="M1517" s="1">
        <v>0</v>
      </c>
      <c r="N1517" s="1">
        <v>4</v>
      </c>
      <c r="O1517" s="1">
        <v>0</v>
      </c>
      <c r="P1517" s="1">
        <v>110</v>
      </c>
      <c r="Q1517" s="21">
        <v>52</v>
      </c>
    </row>
    <row r="1518">
      <c r="D1518" s="19"/>
      <c r="E1518" s="18" t="s">
        <v>50</v>
      </c>
      <c r="F1518" s="17"/>
      <c r="G1518" s="7">
        <v>129</v>
      </c>
      <c r="H1518" s="12">
        <v>61</v>
      </c>
      <c r="I1518" s="1">
        <v>38</v>
      </c>
      <c r="J1518" s="1">
        <v>5</v>
      </c>
      <c r="K1518" s="1">
        <v>12</v>
      </c>
      <c r="L1518" s="1">
        <v>13</v>
      </c>
      <c r="M1518" s="1">
        <v>0</v>
      </c>
      <c r="N1518" s="1">
        <v>0</v>
      </c>
      <c r="O1518" s="1">
        <v>0</v>
      </c>
      <c r="P1518" s="1">
        <v>99</v>
      </c>
      <c r="Q1518" s="21">
        <v>30</v>
      </c>
    </row>
    <row r="1519">
      <c r="D1519" s="19"/>
      <c r="E1519" s="18" t="s">
        <v>51</v>
      </c>
      <c r="F1519" s="17"/>
      <c r="G1519" s="7">
        <v>124</v>
      </c>
      <c r="H1519" s="12">
        <v>81</v>
      </c>
      <c r="I1519" s="1">
        <v>25</v>
      </c>
      <c r="J1519" s="1">
        <v>2</v>
      </c>
      <c r="K1519" s="1">
        <v>7</v>
      </c>
      <c r="L1519" s="1">
        <v>5</v>
      </c>
      <c r="M1519" s="1">
        <v>1</v>
      </c>
      <c r="N1519" s="1">
        <v>3</v>
      </c>
      <c r="O1519" s="1">
        <v>0</v>
      </c>
      <c r="P1519" s="1">
        <v>106</v>
      </c>
      <c r="Q1519" s="21">
        <v>14</v>
      </c>
    </row>
    <row r="1520">
      <c r="D1520" s="19"/>
      <c r="E1520" s="18" t="s">
        <v>52</v>
      </c>
      <c r="F1520" s="17"/>
      <c r="G1520" s="7">
        <v>114</v>
      </c>
      <c r="H1520" s="12">
        <v>63</v>
      </c>
      <c r="I1520" s="1">
        <v>27</v>
      </c>
      <c r="J1520" s="1">
        <v>0</v>
      </c>
      <c r="K1520" s="1">
        <v>13</v>
      </c>
      <c r="L1520" s="1">
        <v>7</v>
      </c>
      <c r="M1520" s="1">
        <v>0</v>
      </c>
      <c r="N1520" s="1">
        <v>4</v>
      </c>
      <c r="O1520" s="1">
        <v>0</v>
      </c>
      <c r="P1520" s="1">
        <v>90</v>
      </c>
      <c r="Q1520" s="21">
        <v>20</v>
      </c>
    </row>
    <row r="1521">
      <c r="D1521" s="19"/>
      <c r="E1521" s="18" t="s">
        <v>53</v>
      </c>
      <c r="F1521" s="17"/>
      <c r="G1521" s="7">
        <v>95</v>
      </c>
      <c r="H1521" s="12">
        <v>55</v>
      </c>
      <c r="I1521" s="1">
        <v>24</v>
      </c>
      <c r="J1521" s="1">
        <v>3</v>
      </c>
      <c r="K1521" s="1">
        <v>5</v>
      </c>
      <c r="L1521" s="1">
        <v>5</v>
      </c>
      <c r="M1521" s="1">
        <v>0</v>
      </c>
      <c r="N1521" s="1">
        <v>3</v>
      </c>
      <c r="O1521" s="1">
        <v>0</v>
      </c>
      <c r="P1521" s="1">
        <v>79</v>
      </c>
      <c r="Q1521" s="21">
        <v>13</v>
      </c>
    </row>
    <row r="1522">
      <c r="D1522" s="19"/>
      <c r="E1522" s="18" t="s">
        <v>54</v>
      </c>
      <c r="F1522" s="17"/>
      <c r="G1522" s="7">
        <v>253</v>
      </c>
      <c r="H1522" s="12">
        <v>162</v>
      </c>
      <c r="I1522" s="1">
        <v>69</v>
      </c>
      <c r="J1522" s="1">
        <v>2</v>
      </c>
      <c r="K1522" s="1">
        <v>10</v>
      </c>
      <c r="L1522" s="1">
        <v>10</v>
      </c>
      <c r="M1522" s="1">
        <v>0</v>
      </c>
      <c r="N1522" s="1">
        <v>0</v>
      </c>
      <c r="O1522" s="1">
        <v>0</v>
      </c>
      <c r="P1522" s="1">
        <v>231</v>
      </c>
      <c r="Q1522" s="21">
        <v>22</v>
      </c>
    </row>
    <row r="1523">
      <c r="D1523" s="19"/>
      <c r="E1523" s="18" t="s">
        <v>55</v>
      </c>
      <c r="F1523" s="17"/>
      <c r="G1523" s="11">
        <v>1</v>
      </c>
      <c r="H1523" s="23">
        <v>0</v>
      </c>
      <c r="I1523" s="3">
        <v>0</v>
      </c>
      <c r="J1523" s="3">
        <v>0</v>
      </c>
      <c r="K1523" s="3">
        <v>0</v>
      </c>
      <c r="L1523" s="3">
        <v>1</v>
      </c>
      <c r="M1523" s="3">
        <v>0</v>
      </c>
      <c r="N1523" s="3">
        <v>0</v>
      </c>
      <c r="O1523" s="3">
        <v>0</v>
      </c>
      <c r="P1523" s="3">
        <v>0</v>
      </c>
      <c r="Q1523" s="24">
        <v>1</v>
      </c>
    </row>
    <row r="1524">
      <c r="D1524" s="19"/>
      <c r="E1524" s="18" t="s">
        <v>26</v>
      </c>
      <c r="F1524" s="17"/>
      <c r="G1524" s="11">
        <v>12</v>
      </c>
      <c r="H1524" s="23">
        <v>7</v>
      </c>
      <c r="I1524" s="3">
        <v>1</v>
      </c>
      <c r="J1524" s="3">
        <v>0</v>
      </c>
      <c r="K1524" s="3">
        <v>0</v>
      </c>
      <c r="L1524" s="3">
        <v>4</v>
      </c>
      <c r="M1524" s="3">
        <v>0</v>
      </c>
      <c r="N1524" s="3">
        <v>0</v>
      </c>
      <c r="O1524" s="3">
        <v>0</v>
      </c>
      <c r="P1524" s="3">
        <v>8</v>
      </c>
      <c r="Q1524" s="24">
        <v>4</v>
      </c>
    </row>
    <row r="1525">
      <c r="D1525" s="15" t="s">
        <v>56</v>
      </c>
      <c r="E1525" s="14" t="s">
        <v>57</v>
      </c>
      <c r="F1525" s="16"/>
      <c r="G1525" s="33">
        <v>15</v>
      </c>
      <c r="H1525" s="43">
        <v>4</v>
      </c>
      <c r="I1525" s="9">
        <v>4</v>
      </c>
      <c r="J1525" s="9">
        <v>1</v>
      </c>
      <c r="K1525" s="9">
        <v>2</v>
      </c>
      <c r="L1525" s="9">
        <v>3</v>
      </c>
      <c r="M1525" s="9">
        <v>0</v>
      </c>
      <c r="N1525" s="9">
        <v>1</v>
      </c>
      <c r="O1525" s="9">
        <v>0</v>
      </c>
      <c r="P1525" s="9">
        <v>8</v>
      </c>
      <c r="Q1525" s="44">
        <v>6</v>
      </c>
    </row>
    <row r="1526">
      <c r="D1526" s="19"/>
      <c r="E1526" s="18" t="s">
        <v>58</v>
      </c>
      <c r="F1526" s="17"/>
      <c r="G1526" s="7">
        <v>111</v>
      </c>
      <c r="H1526" s="12">
        <v>39</v>
      </c>
      <c r="I1526" s="1">
        <v>25</v>
      </c>
      <c r="J1526" s="1">
        <v>1</v>
      </c>
      <c r="K1526" s="1">
        <v>21</v>
      </c>
      <c r="L1526" s="1">
        <v>23</v>
      </c>
      <c r="M1526" s="1">
        <v>0</v>
      </c>
      <c r="N1526" s="1">
        <v>2</v>
      </c>
      <c r="O1526" s="1">
        <v>0</v>
      </c>
      <c r="P1526" s="1">
        <v>64</v>
      </c>
      <c r="Q1526" s="21">
        <v>45</v>
      </c>
    </row>
    <row r="1527">
      <c r="D1527" s="19"/>
      <c r="E1527" s="18" t="s">
        <v>59</v>
      </c>
      <c r="F1527" s="17"/>
      <c r="G1527" s="7">
        <v>404</v>
      </c>
      <c r="H1527" s="12">
        <v>197</v>
      </c>
      <c r="I1527" s="1">
        <v>103</v>
      </c>
      <c r="J1527" s="1">
        <v>9</v>
      </c>
      <c r="K1527" s="1">
        <v>50</v>
      </c>
      <c r="L1527" s="1">
        <v>37</v>
      </c>
      <c r="M1527" s="1">
        <v>1</v>
      </c>
      <c r="N1527" s="1">
        <v>7</v>
      </c>
      <c r="O1527" s="1">
        <v>0</v>
      </c>
      <c r="P1527" s="1">
        <v>300</v>
      </c>
      <c r="Q1527" s="21">
        <v>96</v>
      </c>
    </row>
    <row r="1528">
      <c r="D1528" s="19"/>
      <c r="E1528" s="18" t="s">
        <v>60</v>
      </c>
      <c r="F1528" s="17"/>
      <c r="G1528" s="7">
        <v>562</v>
      </c>
      <c r="H1528" s="12">
        <v>323</v>
      </c>
      <c r="I1528" s="1">
        <v>158</v>
      </c>
      <c r="J1528" s="1">
        <v>7</v>
      </c>
      <c r="K1528" s="1">
        <v>26</v>
      </c>
      <c r="L1528" s="1">
        <v>40</v>
      </c>
      <c r="M1528" s="1">
        <v>1</v>
      </c>
      <c r="N1528" s="1">
        <v>7</v>
      </c>
      <c r="O1528" s="1">
        <v>0</v>
      </c>
      <c r="P1528" s="1">
        <v>481</v>
      </c>
      <c r="Q1528" s="21">
        <v>73</v>
      </c>
    </row>
    <row r="1529">
      <c r="D1529" s="19"/>
      <c r="E1529" s="18" t="s">
        <v>26</v>
      </c>
      <c r="F1529" s="17"/>
      <c r="G1529" s="11">
        <v>1</v>
      </c>
      <c r="H1529" s="23">
        <v>1</v>
      </c>
      <c r="I1529" s="3">
        <v>0</v>
      </c>
      <c r="J1529" s="3">
        <v>0</v>
      </c>
      <c r="K1529" s="3">
        <v>0</v>
      </c>
      <c r="L1529" s="3">
        <v>0</v>
      </c>
      <c r="M1529" s="3">
        <v>0</v>
      </c>
      <c r="N1529" s="3">
        <v>0</v>
      </c>
      <c r="O1529" s="3">
        <v>0</v>
      </c>
      <c r="P1529" s="3">
        <v>1</v>
      </c>
      <c r="Q1529" s="24">
        <v>0</v>
      </c>
    </row>
    <row r="1530">
      <c r="D1530" s="19"/>
      <c r="E1530" s="18" t="s">
        <v>61</v>
      </c>
      <c r="F1530" s="17"/>
      <c r="G1530" s="7">
        <v>126</v>
      </c>
      <c r="H1530" s="12">
        <v>43</v>
      </c>
      <c r="I1530" s="1">
        <v>29</v>
      </c>
      <c r="J1530" s="1">
        <v>2</v>
      </c>
      <c r="K1530" s="1">
        <v>23</v>
      </c>
      <c r="L1530" s="1">
        <v>26</v>
      </c>
      <c r="M1530" s="1">
        <v>0</v>
      </c>
      <c r="N1530" s="1">
        <v>3</v>
      </c>
      <c r="O1530" s="1">
        <v>0</v>
      </c>
      <c r="P1530" s="1">
        <v>72</v>
      </c>
      <c r="Q1530" s="21">
        <v>51</v>
      </c>
    </row>
    <row r="1531">
      <c r="D1531" s="19"/>
      <c r="E1531" s="18" t="s">
        <v>62</v>
      </c>
      <c r="F1531" s="17"/>
      <c r="G1531" s="7">
        <v>966</v>
      </c>
      <c r="H1531" s="12">
        <v>520</v>
      </c>
      <c r="I1531" s="1">
        <v>261</v>
      </c>
      <c r="J1531" s="1">
        <v>16</v>
      </c>
      <c r="K1531" s="1">
        <v>76</v>
      </c>
      <c r="L1531" s="1">
        <v>77</v>
      </c>
      <c r="M1531" s="1">
        <v>2</v>
      </c>
      <c r="N1531" s="1">
        <v>14</v>
      </c>
      <c r="O1531" s="1">
        <v>0</v>
      </c>
      <c r="P1531" s="1">
        <v>781</v>
      </c>
      <c r="Q1531" s="21">
        <v>169</v>
      </c>
    </row>
    <row r="1532">
      <c r="D1532" s="15" t="s">
        <v>63</v>
      </c>
      <c r="E1532" s="14" t="s">
        <v>64</v>
      </c>
      <c r="F1532" s="16"/>
      <c r="G1532" s="33">
        <v>17</v>
      </c>
      <c r="H1532" s="43">
        <v>14</v>
      </c>
      <c r="I1532" s="9">
        <v>1</v>
      </c>
      <c r="J1532" s="9">
        <v>0</v>
      </c>
      <c r="K1532" s="9">
        <v>0</v>
      </c>
      <c r="L1532" s="9">
        <v>0</v>
      </c>
      <c r="M1532" s="9">
        <v>0</v>
      </c>
      <c r="N1532" s="9">
        <v>2</v>
      </c>
      <c r="O1532" s="9">
        <v>0</v>
      </c>
      <c r="P1532" s="9">
        <v>15</v>
      </c>
      <c r="Q1532" s="44">
        <v>0</v>
      </c>
    </row>
    <row r="1533">
      <c r="D1533" s="19"/>
      <c r="E1533" s="18" t="s">
        <v>65</v>
      </c>
      <c r="F1533" s="17"/>
      <c r="G1533" s="11">
        <v>38</v>
      </c>
      <c r="H1533" s="23">
        <v>26</v>
      </c>
      <c r="I1533" s="3">
        <v>7</v>
      </c>
      <c r="J1533" s="3">
        <v>1</v>
      </c>
      <c r="K1533" s="3">
        <v>4</v>
      </c>
      <c r="L1533" s="3">
        <v>0</v>
      </c>
      <c r="M1533" s="3">
        <v>0</v>
      </c>
      <c r="N1533" s="3">
        <v>0</v>
      </c>
      <c r="O1533" s="3">
        <v>0</v>
      </c>
      <c r="P1533" s="3">
        <v>33</v>
      </c>
      <c r="Q1533" s="24">
        <v>5</v>
      </c>
    </row>
    <row r="1534">
      <c r="D1534" s="19"/>
      <c r="E1534" s="18" t="s">
        <v>66</v>
      </c>
      <c r="F1534" s="17"/>
      <c r="G1534" s="11">
        <v>14</v>
      </c>
      <c r="H1534" s="23">
        <v>11</v>
      </c>
      <c r="I1534" s="3">
        <v>2</v>
      </c>
      <c r="J1534" s="3">
        <v>0</v>
      </c>
      <c r="K1534" s="3">
        <v>0</v>
      </c>
      <c r="L1534" s="3">
        <v>1</v>
      </c>
      <c r="M1534" s="3">
        <v>0</v>
      </c>
      <c r="N1534" s="3">
        <v>0</v>
      </c>
      <c r="O1534" s="3">
        <v>0</v>
      </c>
      <c r="P1534" s="3">
        <v>13</v>
      </c>
      <c r="Q1534" s="24">
        <v>1</v>
      </c>
    </row>
    <row r="1535">
      <c r="D1535" s="19"/>
      <c r="E1535" s="18" t="s">
        <v>67</v>
      </c>
      <c r="F1535" s="17"/>
      <c r="G1535" s="7">
        <v>95</v>
      </c>
      <c r="H1535" s="12">
        <v>50</v>
      </c>
      <c r="I1535" s="1">
        <v>28</v>
      </c>
      <c r="J1535" s="1">
        <v>4</v>
      </c>
      <c r="K1535" s="1">
        <v>6</v>
      </c>
      <c r="L1535" s="1">
        <v>5</v>
      </c>
      <c r="M1535" s="1">
        <v>0</v>
      </c>
      <c r="N1535" s="1">
        <v>2</v>
      </c>
      <c r="O1535" s="1">
        <v>0</v>
      </c>
      <c r="P1535" s="1">
        <v>78</v>
      </c>
      <c r="Q1535" s="21">
        <v>15</v>
      </c>
    </row>
    <row r="1536">
      <c r="D1536" s="19"/>
      <c r="E1536" s="18" t="s">
        <v>68</v>
      </c>
      <c r="F1536" s="17"/>
      <c r="G1536" s="7">
        <v>81</v>
      </c>
      <c r="H1536" s="12">
        <v>41</v>
      </c>
      <c r="I1536" s="1">
        <v>22</v>
      </c>
      <c r="J1536" s="1">
        <v>2</v>
      </c>
      <c r="K1536" s="1">
        <v>8</v>
      </c>
      <c r="L1536" s="1">
        <v>6</v>
      </c>
      <c r="M1536" s="1">
        <v>1</v>
      </c>
      <c r="N1536" s="1">
        <v>1</v>
      </c>
      <c r="O1536" s="1">
        <v>0</v>
      </c>
      <c r="P1536" s="1">
        <v>63</v>
      </c>
      <c r="Q1536" s="21">
        <v>16</v>
      </c>
    </row>
    <row r="1537">
      <c r="D1537" s="19"/>
      <c r="E1537" s="18" t="s">
        <v>69</v>
      </c>
      <c r="F1537" s="17"/>
      <c r="G1537" s="7">
        <v>844</v>
      </c>
      <c r="H1537" s="12">
        <v>421</v>
      </c>
      <c r="I1537" s="1">
        <v>229</v>
      </c>
      <c r="J1537" s="1">
        <v>11</v>
      </c>
      <c r="K1537" s="1">
        <v>80</v>
      </c>
      <c r="L1537" s="1">
        <v>90</v>
      </c>
      <c r="M1537" s="1">
        <v>1</v>
      </c>
      <c r="N1537" s="1">
        <v>12</v>
      </c>
      <c r="O1537" s="1">
        <v>0</v>
      </c>
      <c r="P1537" s="1">
        <v>650</v>
      </c>
      <c r="Q1537" s="21">
        <v>181</v>
      </c>
    </row>
    <row r="1538">
      <c r="D1538" s="19"/>
      <c r="E1538" s="18" t="s">
        <v>26</v>
      </c>
      <c r="F1538" s="17"/>
      <c r="G1538" s="11">
        <v>4</v>
      </c>
      <c r="H1538" s="23">
        <v>1</v>
      </c>
      <c r="I1538" s="3">
        <v>1</v>
      </c>
      <c r="J1538" s="3">
        <v>0</v>
      </c>
      <c r="K1538" s="3">
        <v>1</v>
      </c>
      <c r="L1538" s="3">
        <v>1</v>
      </c>
      <c r="M1538" s="3">
        <v>0</v>
      </c>
      <c r="N1538" s="3">
        <v>0</v>
      </c>
      <c r="O1538" s="3">
        <v>0</v>
      </c>
      <c r="P1538" s="3">
        <v>2</v>
      </c>
      <c r="Q1538" s="24">
        <v>2</v>
      </c>
    </row>
    <row r="1539">
      <c r="D1539" s="19"/>
      <c r="E1539" s="18" t="s">
        <v>70</v>
      </c>
      <c r="F1539" s="17"/>
      <c r="G1539" s="7">
        <v>245</v>
      </c>
      <c r="H1539" s="12">
        <v>142</v>
      </c>
      <c r="I1539" s="1">
        <v>60</v>
      </c>
      <c r="J1539" s="1">
        <v>7</v>
      </c>
      <c r="K1539" s="1">
        <v>18</v>
      </c>
      <c r="L1539" s="1">
        <v>12</v>
      </c>
      <c r="M1539" s="1">
        <v>1</v>
      </c>
      <c r="N1539" s="1">
        <v>5</v>
      </c>
      <c r="O1539" s="1">
        <v>0</v>
      </c>
      <c r="P1539" s="1">
        <v>202</v>
      </c>
      <c r="Q1539" s="21">
        <v>37</v>
      </c>
    </row>
    <row r="1540">
      <c r="D1540" s="15" t="s">
        <v>71</v>
      </c>
      <c r="E1540" s="14" t="s">
        <v>64</v>
      </c>
      <c r="F1540" s="16"/>
      <c r="G1540" s="33">
        <v>15</v>
      </c>
      <c r="H1540" s="43">
        <v>9</v>
      </c>
      <c r="I1540" s="9">
        <v>3</v>
      </c>
      <c r="J1540" s="9">
        <v>0</v>
      </c>
      <c r="K1540" s="9">
        <v>0</v>
      </c>
      <c r="L1540" s="9">
        <v>0</v>
      </c>
      <c r="M1540" s="9">
        <v>0</v>
      </c>
      <c r="N1540" s="9">
        <v>3</v>
      </c>
      <c r="O1540" s="9">
        <v>0</v>
      </c>
      <c r="P1540" s="9">
        <v>12</v>
      </c>
      <c r="Q1540" s="44">
        <v>0</v>
      </c>
    </row>
    <row r="1541">
      <c r="D1541" s="19"/>
      <c r="E1541" s="18" t="s">
        <v>65</v>
      </c>
      <c r="F1541" s="17"/>
      <c r="G1541" s="7">
        <v>58</v>
      </c>
      <c r="H1541" s="12">
        <v>36</v>
      </c>
      <c r="I1541" s="1">
        <v>12</v>
      </c>
      <c r="J1541" s="1">
        <v>0</v>
      </c>
      <c r="K1541" s="1">
        <v>7</v>
      </c>
      <c r="L1541" s="1">
        <v>3</v>
      </c>
      <c r="M1541" s="1">
        <v>0</v>
      </c>
      <c r="N1541" s="1">
        <v>0</v>
      </c>
      <c r="O1541" s="1">
        <v>0</v>
      </c>
      <c r="P1541" s="1">
        <v>48</v>
      </c>
      <c r="Q1541" s="21">
        <v>10</v>
      </c>
    </row>
    <row r="1542">
      <c r="D1542" s="19"/>
      <c r="E1542" s="18" t="s">
        <v>66</v>
      </c>
      <c r="F1542" s="17"/>
      <c r="G1542" s="7">
        <v>113</v>
      </c>
      <c r="H1542" s="12">
        <v>54</v>
      </c>
      <c r="I1542" s="1">
        <v>36</v>
      </c>
      <c r="J1542" s="1">
        <v>1</v>
      </c>
      <c r="K1542" s="1">
        <v>13</v>
      </c>
      <c r="L1542" s="1">
        <v>5</v>
      </c>
      <c r="M1542" s="1">
        <v>1</v>
      </c>
      <c r="N1542" s="1">
        <v>3</v>
      </c>
      <c r="O1542" s="1">
        <v>0</v>
      </c>
      <c r="P1542" s="1">
        <v>90</v>
      </c>
      <c r="Q1542" s="21">
        <v>19</v>
      </c>
    </row>
    <row r="1543">
      <c r="D1543" s="19"/>
      <c r="E1543" s="18" t="s">
        <v>67</v>
      </c>
      <c r="F1543" s="17"/>
      <c r="G1543" s="7">
        <v>837</v>
      </c>
      <c r="H1543" s="12">
        <v>423</v>
      </c>
      <c r="I1543" s="1">
        <v>227</v>
      </c>
      <c r="J1543" s="1">
        <v>15</v>
      </c>
      <c r="K1543" s="1">
        <v>74</v>
      </c>
      <c r="L1543" s="1">
        <v>88</v>
      </c>
      <c r="M1543" s="1">
        <v>1</v>
      </c>
      <c r="N1543" s="1">
        <v>9</v>
      </c>
      <c r="O1543" s="1">
        <v>0</v>
      </c>
      <c r="P1543" s="1">
        <v>650</v>
      </c>
      <c r="Q1543" s="21">
        <v>177</v>
      </c>
    </row>
    <row r="1544">
      <c r="D1544" s="19"/>
      <c r="E1544" s="18" t="s">
        <v>68</v>
      </c>
      <c r="F1544" s="17"/>
      <c r="G1544" s="7">
        <v>61</v>
      </c>
      <c r="H1544" s="12">
        <v>37</v>
      </c>
      <c r="I1544" s="1">
        <v>12</v>
      </c>
      <c r="J1544" s="1">
        <v>2</v>
      </c>
      <c r="K1544" s="1">
        <v>3</v>
      </c>
      <c r="L1544" s="1">
        <v>5</v>
      </c>
      <c r="M1544" s="1">
        <v>0</v>
      </c>
      <c r="N1544" s="1">
        <v>2</v>
      </c>
      <c r="O1544" s="1">
        <v>0</v>
      </c>
      <c r="P1544" s="1">
        <v>49</v>
      </c>
      <c r="Q1544" s="21">
        <v>10</v>
      </c>
    </row>
    <row r="1545">
      <c r="D1545" s="19"/>
      <c r="E1545" s="18" t="s">
        <v>72</v>
      </c>
      <c r="F1545" s="17"/>
      <c r="G1545" s="11">
        <v>5</v>
      </c>
      <c r="H1545" s="23">
        <v>2</v>
      </c>
      <c r="I1545" s="3">
        <v>0</v>
      </c>
      <c r="J1545" s="3">
        <v>0</v>
      </c>
      <c r="K1545" s="3">
        <v>1</v>
      </c>
      <c r="L1545" s="3">
        <v>2</v>
      </c>
      <c r="M1545" s="3">
        <v>0</v>
      </c>
      <c r="N1545" s="3">
        <v>0</v>
      </c>
      <c r="O1545" s="3">
        <v>0</v>
      </c>
      <c r="P1545" s="3">
        <v>2</v>
      </c>
      <c r="Q1545" s="24">
        <v>3</v>
      </c>
    </row>
    <row r="1546">
      <c r="D1546" s="19"/>
      <c r="E1546" s="18" t="s">
        <v>26</v>
      </c>
      <c r="F1546" s="17"/>
      <c r="G1546" s="11">
        <v>4</v>
      </c>
      <c r="H1546" s="23">
        <v>3</v>
      </c>
      <c r="I1546" s="3">
        <v>0</v>
      </c>
      <c r="J1546" s="3">
        <v>0</v>
      </c>
      <c r="K1546" s="3">
        <v>1</v>
      </c>
      <c r="L1546" s="3">
        <v>0</v>
      </c>
      <c r="M1546" s="3">
        <v>0</v>
      </c>
      <c r="N1546" s="3">
        <v>0</v>
      </c>
      <c r="O1546" s="3">
        <v>0</v>
      </c>
      <c r="P1546" s="3">
        <v>3</v>
      </c>
      <c r="Q1546" s="24">
        <v>1</v>
      </c>
    </row>
    <row r="1547">
      <c r="D1547" s="19"/>
      <c r="E1547" s="18" t="s">
        <v>73</v>
      </c>
      <c r="F1547" s="17"/>
      <c r="G1547" s="7">
        <v>1084</v>
      </c>
      <c r="H1547" s="12">
        <v>559</v>
      </c>
      <c r="I1547" s="1">
        <v>290</v>
      </c>
      <c r="J1547" s="1">
        <v>18</v>
      </c>
      <c r="K1547" s="1">
        <v>97</v>
      </c>
      <c r="L1547" s="1">
        <v>101</v>
      </c>
      <c r="M1547" s="1">
        <v>2</v>
      </c>
      <c r="N1547" s="1">
        <v>17</v>
      </c>
      <c r="O1547" s="1">
        <v>0</v>
      </c>
      <c r="P1547" s="1">
        <v>849</v>
      </c>
      <c r="Q1547" s="21">
        <v>216</v>
      </c>
    </row>
    <row r="1548">
      <c r="D1548" s="15" t="s">
        <v>74</v>
      </c>
      <c r="E1548" s="14" t="s">
        <v>75</v>
      </c>
      <c r="F1548" s="16"/>
      <c r="G1548" s="26">
        <v>315</v>
      </c>
      <c r="H1548" s="37">
        <v>183</v>
      </c>
      <c r="I1548" s="6">
        <v>77</v>
      </c>
      <c r="J1548" s="6">
        <v>6</v>
      </c>
      <c r="K1548" s="6">
        <v>20</v>
      </c>
      <c r="L1548" s="6">
        <v>19</v>
      </c>
      <c r="M1548" s="6">
        <v>1</v>
      </c>
      <c r="N1548" s="6">
        <v>9</v>
      </c>
      <c r="O1548" s="6">
        <v>0</v>
      </c>
      <c r="P1548" s="6">
        <v>260</v>
      </c>
      <c r="Q1548" s="39">
        <v>45</v>
      </c>
    </row>
    <row r="1549">
      <c r="D1549" s="19"/>
      <c r="E1549" s="18" t="s">
        <v>76</v>
      </c>
      <c r="F1549" s="17"/>
      <c r="G1549" s="7">
        <v>78</v>
      </c>
      <c r="H1549" s="12">
        <v>43</v>
      </c>
      <c r="I1549" s="1">
        <v>25</v>
      </c>
      <c r="J1549" s="1">
        <v>0</v>
      </c>
      <c r="K1549" s="1">
        <v>3</v>
      </c>
      <c r="L1549" s="1">
        <v>6</v>
      </c>
      <c r="M1549" s="1">
        <v>0</v>
      </c>
      <c r="N1549" s="1">
        <v>1</v>
      </c>
      <c r="O1549" s="1">
        <v>0</v>
      </c>
      <c r="P1549" s="1">
        <v>68</v>
      </c>
      <c r="Q1549" s="21">
        <v>9</v>
      </c>
    </row>
    <row r="1550">
      <c r="D1550" s="19"/>
      <c r="E1550" s="18" t="s">
        <v>77</v>
      </c>
      <c r="F1550" s="17"/>
      <c r="G1550" s="7">
        <v>297</v>
      </c>
      <c r="H1550" s="12">
        <v>179</v>
      </c>
      <c r="I1550" s="1">
        <v>67</v>
      </c>
      <c r="J1550" s="1">
        <v>2</v>
      </c>
      <c r="K1550" s="1">
        <v>17</v>
      </c>
      <c r="L1550" s="1">
        <v>23</v>
      </c>
      <c r="M1550" s="1">
        <v>1</v>
      </c>
      <c r="N1550" s="1">
        <v>8</v>
      </c>
      <c r="O1550" s="1">
        <v>0</v>
      </c>
      <c r="P1550" s="1">
        <v>246</v>
      </c>
      <c r="Q1550" s="21">
        <v>42</v>
      </c>
    </row>
    <row r="1551">
      <c r="D1551" s="19"/>
      <c r="E1551" s="18" t="s">
        <v>78</v>
      </c>
      <c r="F1551" s="17"/>
      <c r="G1551" s="11">
        <v>12</v>
      </c>
      <c r="H1551" s="23">
        <v>3</v>
      </c>
      <c r="I1551" s="3">
        <v>4</v>
      </c>
      <c r="J1551" s="3">
        <v>0</v>
      </c>
      <c r="K1551" s="3">
        <v>2</v>
      </c>
      <c r="L1551" s="3">
        <v>2</v>
      </c>
      <c r="M1551" s="3">
        <v>0</v>
      </c>
      <c r="N1551" s="3">
        <v>1</v>
      </c>
      <c r="O1551" s="3">
        <v>0</v>
      </c>
      <c r="P1551" s="3">
        <v>7</v>
      </c>
      <c r="Q1551" s="24">
        <v>4</v>
      </c>
    </row>
    <row r="1552">
      <c r="D1552" s="19"/>
      <c r="E1552" s="18" t="s">
        <v>79</v>
      </c>
      <c r="F1552" s="17"/>
      <c r="G1552" s="7">
        <v>116</v>
      </c>
      <c r="H1552" s="12">
        <v>61</v>
      </c>
      <c r="I1552" s="1">
        <v>28</v>
      </c>
      <c r="J1552" s="1">
        <v>1</v>
      </c>
      <c r="K1552" s="1">
        <v>11</v>
      </c>
      <c r="L1552" s="1">
        <v>11</v>
      </c>
      <c r="M1552" s="1">
        <v>1</v>
      </c>
      <c r="N1552" s="1">
        <v>3</v>
      </c>
      <c r="O1552" s="1">
        <v>0</v>
      </c>
      <c r="P1552" s="1">
        <v>89</v>
      </c>
      <c r="Q1552" s="21">
        <v>23</v>
      </c>
    </row>
    <row r="1553">
      <c r="D1553" s="19"/>
      <c r="E1553" s="18" t="s">
        <v>80</v>
      </c>
      <c r="F1553" s="17"/>
      <c r="G1553" s="7">
        <v>175</v>
      </c>
      <c r="H1553" s="12">
        <v>122</v>
      </c>
      <c r="I1553" s="1">
        <v>24</v>
      </c>
      <c r="J1553" s="1">
        <v>5</v>
      </c>
      <c r="K1553" s="1">
        <v>8</v>
      </c>
      <c r="L1553" s="1">
        <v>11</v>
      </c>
      <c r="M1553" s="1">
        <v>1</v>
      </c>
      <c r="N1553" s="1">
        <v>4</v>
      </c>
      <c r="O1553" s="1">
        <v>0</v>
      </c>
      <c r="P1553" s="1">
        <v>146</v>
      </c>
      <c r="Q1553" s="21">
        <v>24</v>
      </c>
    </row>
    <row r="1554">
      <c r="D1554" s="19"/>
      <c r="E1554" s="18" t="s">
        <v>81</v>
      </c>
      <c r="F1554" s="17"/>
      <c r="G1554" s="7">
        <v>908</v>
      </c>
      <c r="H1554" s="12">
        <v>475</v>
      </c>
      <c r="I1554" s="1">
        <v>251</v>
      </c>
      <c r="J1554" s="1">
        <v>13</v>
      </c>
      <c r="K1554" s="1">
        <v>77</v>
      </c>
      <c r="L1554" s="1">
        <v>78</v>
      </c>
      <c r="M1554" s="1">
        <v>1</v>
      </c>
      <c r="N1554" s="1">
        <v>13</v>
      </c>
      <c r="O1554" s="1">
        <v>0</v>
      </c>
      <c r="P1554" s="1">
        <v>726</v>
      </c>
      <c r="Q1554" s="21">
        <v>168</v>
      </c>
    </row>
    <row r="1555">
      <c r="D1555" s="19"/>
      <c r="E1555" s="18" t="s">
        <v>41</v>
      </c>
      <c r="F1555" s="17"/>
      <c r="G1555" s="11">
        <v>26</v>
      </c>
      <c r="H1555" s="23">
        <v>16</v>
      </c>
      <c r="I1555" s="3">
        <v>6</v>
      </c>
      <c r="J1555" s="3">
        <v>0</v>
      </c>
      <c r="K1555" s="3">
        <v>2</v>
      </c>
      <c r="L1555" s="3">
        <v>2</v>
      </c>
      <c r="M1555" s="3">
        <v>0</v>
      </c>
      <c r="N1555" s="3">
        <v>0</v>
      </c>
      <c r="O1555" s="3">
        <v>0</v>
      </c>
      <c r="P1555" s="3">
        <v>22</v>
      </c>
      <c r="Q1555" s="24">
        <v>4</v>
      </c>
    </row>
    <row r="1556">
      <c r="D1556" s="19"/>
      <c r="E1556" s="18" t="s">
        <v>82</v>
      </c>
      <c r="F1556" s="17"/>
      <c r="G1556" s="7">
        <v>96</v>
      </c>
      <c r="H1556" s="12">
        <v>34</v>
      </c>
      <c r="I1556" s="1">
        <v>25</v>
      </c>
      <c r="J1556" s="1">
        <v>3</v>
      </c>
      <c r="K1556" s="1">
        <v>16</v>
      </c>
      <c r="L1556" s="1">
        <v>18</v>
      </c>
      <c r="M1556" s="1">
        <v>0</v>
      </c>
      <c r="N1556" s="1">
        <v>0</v>
      </c>
      <c r="O1556" s="1">
        <v>0</v>
      </c>
      <c r="P1556" s="1">
        <v>59</v>
      </c>
      <c r="Q1556" s="21">
        <v>37</v>
      </c>
    </row>
    <row r="1557">
      <c r="D1557" s="19"/>
      <c r="E1557" s="18" t="s">
        <v>26</v>
      </c>
      <c r="F1557" s="17"/>
      <c r="G1557" s="11">
        <v>0</v>
      </c>
      <c r="H1557" s="23">
        <v>0</v>
      </c>
      <c r="I1557" s="3">
        <v>0</v>
      </c>
      <c r="J1557" s="3">
        <v>0</v>
      </c>
      <c r="K1557" s="3">
        <v>0</v>
      </c>
      <c r="L1557" s="3">
        <v>0</v>
      </c>
      <c r="M1557" s="3">
        <v>0</v>
      </c>
      <c r="N1557" s="3">
        <v>0</v>
      </c>
      <c r="O1557" s="3">
        <v>0</v>
      </c>
      <c r="P1557" s="3">
        <v>0</v>
      </c>
      <c r="Q1557" s="24">
        <v>0</v>
      </c>
    </row>
    <row r="1558">
      <c r="D1558" s="19"/>
      <c r="E1558" s="18" t="s">
        <v>83</v>
      </c>
      <c r="F1558" s="17"/>
      <c r="G1558" s="7">
        <v>997</v>
      </c>
      <c r="H1558" s="12">
        <v>530</v>
      </c>
      <c r="I1558" s="1">
        <v>265</v>
      </c>
      <c r="J1558" s="1">
        <v>15</v>
      </c>
      <c r="K1558" s="1">
        <v>83</v>
      </c>
      <c r="L1558" s="1">
        <v>85</v>
      </c>
      <c r="M1558" s="1">
        <v>2</v>
      </c>
      <c r="N1558" s="1">
        <v>17</v>
      </c>
      <c r="O1558" s="1">
        <v>0</v>
      </c>
      <c r="P1558" s="1">
        <v>795</v>
      </c>
      <c r="Q1558" s="21">
        <v>183</v>
      </c>
    </row>
    <row r="1559">
      <c r="D1559" s="15" t="s">
        <v>84</v>
      </c>
      <c r="E1559" s="14" t="s">
        <v>85</v>
      </c>
      <c r="F1559" s="16"/>
      <c r="G1559" s="26">
        <v>394</v>
      </c>
      <c r="H1559" s="37">
        <v>221</v>
      </c>
      <c r="I1559" s="6">
        <v>104</v>
      </c>
      <c r="J1559" s="6">
        <v>7</v>
      </c>
      <c r="K1559" s="6">
        <v>23</v>
      </c>
      <c r="L1559" s="6">
        <v>30</v>
      </c>
      <c r="M1559" s="6">
        <v>2</v>
      </c>
      <c r="N1559" s="6">
        <v>7</v>
      </c>
      <c r="O1559" s="6">
        <v>0</v>
      </c>
      <c r="P1559" s="6">
        <v>325</v>
      </c>
      <c r="Q1559" s="39">
        <v>60</v>
      </c>
    </row>
    <row r="1560">
      <c r="D1560" s="19"/>
      <c r="E1560" s="18" t="s">
        <v>86</v>
      </c>
      <c r="F1560" s="17"/>
      <c r="G1560" s="7">
        <v>401</v>
      </c>
      <c r="H1560" s="12">
        <v>210</v>
      </c>
      <c r="I1560" s="1">
        <v>103</v>
      </c>
      <c r="J1560" s="1">
        <v>8</v>
      </c>
      <c r="K1560" s="1">
        <v>39</v>
      </c>
      <c r="L1560" s="1">
        <v>34</v>
      </c>
      <c r="M1560" s="1">
        <v>0</v>
      </c>
      <c r="N1560" s="1">
        <v>7</v>
      </c>
      <c r="O1560" s="1">
        <v>0</v>
      </c>
      <c r="P1560" s="1">
        <v>313</v>
      </c>
      <c r="Q1560" s="21">
        <v>81</v>
      </c>
    </row>
    <row r="1561">
      <c r="D1561" s="19"/>
      <c r="E1561" s="18" t="s">
        <v>87</v>
      </c>
      <c r="F1561" s="17"/>
      <c r="G1561" s="7">
        <v>247</v>
      </c>
      <c r="H1561" s="12">
        <v>114</v>
      </c>
      <c r="I1561" s="1">
        <v>66</v>
      </c>
      <c r="J1561" s="1">
        <v>3</v>
      </c>
      <c r="K1561" s="1">
        <v>31</v>
      </c>
      <c r="L1561" s="1">
        <v>31</v>
      </c>
      <c r="M1561" s="1">
        <v>0</v>
      </c>
      <c r="N1561" s="1">
        <v>2</v>
      </c>
      <c r="O1561" s="1">
        <v>0</v>
      </c>
      <c r="P1561" s="1">
        <v>180</v>
      </c>
      <c r="Q1561" s="21">
        <v>65</v>
      </c>
    </row>
    <row r="1562">
      <c r="D1562" s="19"/>
      <c r="E1562" s="18" t="s">
        <v>88</v>
      </c>
      <c r="F1562" s="17"/>
      <c r="G1562" s="11">
        <v>46</v>
      </c>
      <c r="H1562" s="23">
        <v>18</v>
      </c>
      <c r="I1562" s="3">
        <v>17</v>
      </c>
      <c r="J1562" s="3">
        <v>0</v>
      </c>
      <c r="K1562" s="3">
        <v>5</v>
      </c>
      <c r="L1562" s="3">
        <v>5</v>
      </c>
      <c r="M1562" s="3">
        <v>0</v>
      </c>
      <c r="N1562" s="3">
        <v>1</v>
      </c>
      <c r="O1562" s="3">
        <v>0</v>
      </c>
      <c r="P1562" s="3">
        <v>35</v>
      </c>
      <c r="Q1562" s="24">
        <v>10</v>
      </c>
    </row>
    <row r="1563">
      <c r="D1563" s="19"/>
      <c r="E1563" s="18" t="s">
        <v>89</v>
      </c>
      <c r="F1563" s="17"/>
      <c r="G1563" s="11">
        <v>5</v>
      </c>
      <c r="H1563" s="23">
        <v>1</v>
      </c>
      <c r="I1563" s="3">
        <v>0</v>
      </c>
      <c r="J1563" s="3">
        <v>0</v>
      </c>
      <c r="K1563" s="3">
        <v>1</v>
      </c>
      <c r="L1563" s="3">
        <v>3</v>
      </c>
      <c r="M1563" s="3">
        <v>0</v>
      </c>
      <c r="N1563" s="3">
        <v>0</v>
      </c>
      <c r="O1563" s="3">
        <v>0</v>
      </c>
      <c r="P1563" s="3">
        <v>1</v>
      </c>
      <c r="Q1563" s="24">
        <v>4</v>
      </c>
    </row>
    <row r="1564">
      <c r="D1564" s="19"/>
      <c r="E1564" s="18" t="s">
        <v>26</v>
      </c>
      <c r="F1564" s="17"/>
      <c r="G1564" s="11">
        <v>0</v>
      </c>
      <c r="H1564" s="23">
        <v>0</v>
      </c>
      <c r="I1564" s="3">
        <v>0</v>
      </c>
      <c r="J1564" s="3">
        <v>0</v>
      </c>
      <c r="K1564" s="3">
        <v>0</v>
      </c>
      <c r="L1564" s="3">
        <v>0</v>
      </c>
      <c r="M1564" s="3">
        <v>0</v>
      </c>
      <c r="N1564" s="3">
        <v>0</v>
      </c>
      <c r="O1564" s="3">
        <v>0</v>
      </c>
      <c r="P1564" s="3">
        <v>0</v>
      </c>
      <c r="Q1564" s="24">
        <v>0</v>
      </c>
    </row>
    <row r="1565">
      <c r="D1565" s="19"/>
      <c r="E1565" s="18" t="s">
        <v>90</v>
      </c>
      <c r="F1565" s="17"/>
      <c r="G1565" s="7">
        <v>795</v>
      </c>
      <c r="H1565" s="12">
        <v>431</v>
      </c>
      <c r="I1565" s="1">
        <v>207</v>
      </c>
      <c r="J1565" s="1">
        <v>15</v>
      </c>
      <c r="K1565" s="1">
        <v>62</v>
      </c>
      <c r="L1565" s="1">
        <v>64</v>
      </c>
      <c r="M1565" s="1">
        <v>2</v>
      </c>
      <c r="N1565" s="1">
        <v>14</v>
      </c>
      <c r="O1565" s="1">
        <v>0</v>
      </c>
      <c r="P1565" s="1">
        <v>638</v>
      </c>
      <c r="Q1565" s="21">
        <v>141</v>
      </c>
    </row>
    <row r="1566">
      <c r="D1566" s="19"/>
      <c r="E1566" s="18" t="s">
        <v>91</v>
      </c>
      <c r="F1566" s="17"/>
      <c r="G1566" s="7">
        <v>298</v>
      </c>
      <c r="H1566" s="12">
        <v>133</v>
      </c>
      <c r="I1566" s="1">
        <v>83</v>
      </c>
      <c r="J1566" s="1">
        <v>3</v>
      </c>
      <c r="K1566" s="1">
        <v>37</v>
      </c>
      <c r="L1566" s="1">
        <v>39</v>
      </c>
      <c r="M1566" s="1">
        <v>0</v>
      </c>
      <c r="N1566" s="1">
        <v>3</v>
      </c>
      <c r="O1566" s="1">
        <v>0</v>
      </c>
      <c r="P1566" s="1">
        <v>216</v>
      </c>
      <c r="Q1566" s="21">
        <v>79</v>
      </c>
    </row>
    <row r="1567">
      <c r="D1567" s="15" t="s">
        <v>92</v>
      </c>
      <c r="E1567" s="14" t="s">
        <v>93</v>
      </c>
      <c r="F1567" s="16"/>
      <c r="G1567" s="33">
        <v>46</v>
      </c>
      <c r="H1567" s="43">
        <v>32</v>
      </c>
      <c r="I1567" s="9">
        <v>11</v>
      </c>
      <c r="J1567" s="9">
        <v>1</v>
      </c>
      <c r="K1567" s="9">
        <v>1</v>
      </c>
      <c r="L1567" s="9">
        <v>1</v>
      </c>
      <c r="M1567" s="9">
        <v>0</v>
      </c>
      <c r="N1567" s="9">
        <v>0</v>
      </c>
      <c r="O1567" s="9">
        <v>0</v>
      </c>
      <c r="P1567" s="9">
        <v>43</v>
      </c>
      <c r="Q1567" s="44">
        <v>3</v>
      </c>
    </row>
    <row r="1568">
      <c r="D1568" s="19"/>
      <c r="E1568" s="18" t="s">
        <v>94</v>
      </c>
      <c r="F1568" s="17"/>
      <c r="G1568" s="7">
        <v>189</v>
      </c>
      <c r="H1568" s="12">
        <v>74</v>
      </c>
      <c r="I1568" s="1">
        <v>98</v>
      </c>
      <c r="J1568" s="1">
        <v>0</v>
      </c>
      <c r="K1568" s="1">
        <v>3</v>
      </c>
      <c r="L1568" s="1">
        <v>13</v>
      </c>
      <c r="M1568" s="1">
        <v>0</v>
      </c>
      <c r="N1568" s="1">
        <v>1</v>
      </c>
      <c r="O1568" s="1">
        <v>0</v>
      </c>
      <c r="P1568" s="1">
        <v>172</v>
      </c>
      <c r="Q1568" s="21">
        <v>16</v>
      </c>
    </row>
    <row r="1569">
      <c r="D1569" s="19"/>
      <c r="E1569" s="18" t="s">
        <v>95</v>
      </c>
      <c r="F1569" s="17"/>
      <c r="G1569" s="7">
        <v>69</v>
      </c>
      <c r="H1569" s="12">
        <v>40</v>
      </c>
      <c r="I1569" s="1">
        <v>18</v>
      </c>
      <c r="J1569" s="1">
        <v>1</v>
      </c>
      <c r="K1569" s="1">
        <v>5</v>
      </c>
      <c r="L1569" s="1">
        <v>4</v>
      </c>
      <c r="M1569" s="1">
        <v>0</v>
      </c>
      <c r="N1569" s="1">
        <v>1</v>
      </c>
      <c r="O1569" s="1">
        <v>0</v>
      </c>
      <c r="P1569" s="1">
        <v>58</v>
      </c>
      <c r="Q1569" s="21">
        <v>10</v>
      </c>
    </row>
    <row r="1570">
      <c r="D1570" s="19"/>
      <c r="E1570" s="18" t="s">
        <v>96</v>
      </c>
      <c r="F1570" s="17"/>
      <c r="G1570" s="11">
        <v>21</v>
      </c>
      <c r="H1570" s="23">
        <v>14</v>
      </c>
      <c r="I1570" s="3">
        <v>3</v>
      </c>
      <c r="J1570" s="3">
        <v>0</v>
      </c>
      <c r="K1570" s="3">
        <v>2</v>
      </c>
      <c r="L1570" s="3">
        <v>1</v>
      </c>
      <c r="M1570" s="3">
        <v>0</v>
      </c>
      <c r="N1570" s="3">
        <v>1</v>
      </c>
      <c r="O1570" s="3">
        <v>0</v>
      </c>
      <c r="P1570" s="3">
        <v>17</v>
      </c>
      <c r="Q1570" s="24">
        <v>3</v>
      </c>
    </row>
    <row r="1571">
      <c r="D1571" s="19"/>
      <c r="E1571" s="18" t="s">
        <v>97</v>
      </c>
      <c r="F1571" s="17"/>
      <c r="G1571" s="11">
        <v>40</v>
      </c>
      <c r="H1571" s="23">
        <v>27</v>
      </c>
      <c r="I1571" s="3">
        <v>8</v>
      </c>
      <c r="J1571" s="3">
        <v>2</v>
      </c>
      <c r="K1571" s="3">
        <v>1</v>
      </c>
      <c r="L1571" s="3">
        <v>2</v>
      </c>
      <c r="M1571" s="3">
        <v>0</v>
      </c>
      <c r="N1571" s="3">
        <v>0</v>
      </c>
      <c r="O1571" s="3">
        <v>0</v>
      </c>
      <c r="P1571" s="3">
        <v>35</v>
      </c>
      <c r="Q1571" s="24">
        <v>5</v>
      </c>
    </row>
    <row r="1572">
      <c r="D1572" s="19"/>
      <c r="E1572" s="18" t="s">
        <v>98</v>
      </c>
      <c r="F1572" s="17"/>
      <c r="G1572" s="7">
        <v>62</v>
      </c>
      <c r="H1572" s="12">
        <v>33</v>
      </c>
      <c r="I1572" s="1">
        <v>17</v>
      </c>
      <c r="J1572" s="1">
        <v>1</v>
      </c>
      <c r="K1572" s="1">
        <v>6</v>
      </c>
      <c r="L1572" s="1">
        <v>3</v>
      </c>
      <c r="M1572" s="1">
        <v>0</v>
      </c>
      <c r="N1572" s="1">
        <v>2</v>
      </c>
      <c r="O1572" s="1">
        <v>0</v>
      </c>
      <c r="P1572" s="1">
        <v>50</v>
      </c>
      <c r="Q1572" s="21">
        <v>10</v>
      </c>
    </row>
    <row r="1573">
      <c r="D1573" s="19"/>
      <c r="E1573" s="18" t="s">
        <v>99</v>
      </c>
      <c r="F1573" s="17"/>
      <c r="G1573" s="11">
        <v>20</v>
      </c>
      <c r="H1573" s="23">
        <v>11</v>
      </c>
      <c r="I1573" s="3">
        <v>6</v>
      </c>
      <c r="J1573" s="3">
        <v>0</v>
      </c>
      <c r="K1573" s="3">
        <v>2</v>
      </c>
      <c r="L1573" s="3">
        <v>1</v>
      </c>
      <c r="M1573" s="3">
        <v>0</v>
      </c>
      <c r="N1573" s="3">
        <v>0</v>
      </c>
      <c r="O1573" s="3">
        <v>0</v>
      </c>
      <c r="P1573" s="3">
        <v>17</v>
      </c>
      <c r="Q1573" s="24">
        <v>3</v>
      </c>
    </row>
    <row r="1574">
      <c r="D1574" s="19"/>
      <c r="E1574" s="18" t="s">
        <v>100</v>
      </c>
      <c r="F1574" s="17"/>
      <c r="G1574" s="11">
        <v>39</v>
      </c>
      <c r="H1574" s="23">
        <v>20</v>
      </c>
      <c r="I1574" s="3">
        <v>10</v>
      </c>
      <c r="J1574" s="3">
        <v>1</v>
      </c>
      <c r="K1574" s="3">
        <v>3</v>
      </c>
      <c r="L1574" s="3">
        <v>5</v>
      </c>
      <c r="M1574" s="3">
        <v>0</v>
      </c>
      <c r="N1574" s="3">
        <v>0</v>
      </c>
      <c r="O1574" s="3">
        <v>0</v>
      </c>
      <c r="P1574" s="3">
        <v>30</v>
      </c>
      <c r="Q1574" s="24">
        <v>9</v>
      </c>
    </row>
    <row r="1575">
      <c r="D1575" s="19"/>
      <c r="E1575" s="18" t="s">
        <v>101</v>
      </c>
      <c r="F1575" s="17"/>
      <c r="G1575" s="7">
        <v>148</v>
      </c>
      <c r="H1575" s="12">
        <v>81</v>
      </c>
      <c r="I1575" s="1">
        <v>32</v>
      </c>
      <c r="J1575" s="1">
        <v>3</v>
      </c>
      <c r="K1575" s="1">
        <v>11</v>
      </c>
      <c r="L1575" s="1">
        <v>18</v>
      </c>
      <c r="M1575" s="1">
        <v>1</v>
      </c>
      <c r="N1575" s="1">
        <v>2</v>
      </c>
      <c r="O1575" s="1">
        <v>0</v>
      </c>
      <c r="P1575" s="1">
        <v>113</v>
      </c>
      <c r="Q1575" s="21">
        <v>32</v>
      </c>
    </row>
    <row r="1576">
      <c r="D1576" s="19"/>
      <c r="E1576" s="18" t="s">
        <v>102</v>
      </c>
      <c r="F1576" s="17"/>
      <c r="G1576" s="7">
        <v>82</v>
      </c>
      <c r="H1576" s="12">
        <v>46</v>
      </c>
      <c r="I1576" s="1">
        <v>22</v>
      </c>
      <c r="J1576" s="1">
        <v>1</v>
      </c>
      <c r="K1576" s="1">
        <v>3</v>
      </c>
      <c r="L1576" s="1">
        <v>8</v>
      </c>
      <c r="M1576" s="1">
        <v>1</v>
      </c>
      <c r="N1576" s="1">
        <v>1</v>
      </c>
      <c r="O1576" s="1">
        <v>0</v>
      </c>
      <c r="P1576" s="1">
        <v>68</v>
      </c>
      <c r="Q1576" s="21">
        <v>12</v>
      </c>
    </row>
    <row r="1577">
      <c r="D1577" s="19"/>
      <c r="E1577" s="18" t="s">
        <v>41</v>
      </c>
      <c r="F1577" s="17"/>
      <c r="G1577" s="7">
        <v>161</v>
      </c>
      <c r="H1577" s="12">
        <v>94</v>
      </c>
      <c r="I1577" s="1">
        <v>33</v>
      </c>
      <c r="J1577" s="1">
        <v>4</v>
      </c>
      <c r="K1577" s="1">
        <v>14</v>
      </c>
      <c r="L1577" s="1">
        <v>15</v>
      </c>
      <c r="M1577" s="1">
        <v>0</v>
      </c>
      <c r="N1577" s="1">
        <v>1</v>
      </c>
      <c r="O1577" s="1">
        <v>0</v>
      </c>
      <c r="P1577" s="1">
        <v>127</v>
      </c>
      <c r="Q1577" s="21">
        <v>33</v>
      </c>
    </row>
    <row r="1578">
      <c r="D1578" s="19"/>
      <c r="E1578" s="18" t="s">
        <v>103</v>
      </c>
      <c r="F1578" s="17"/>
      <c r="G1578" s="7">
        <v>211</v>
      </c>
      <c r="H1578" s="12">
        <v>101</v>
      </c>
      <c r="I1578" s="1">
        <v>53</v>
      </c>
      <c r="J1578" s="1">
        <v>0</v>
      </c>
      <c r="K1578" s="1">
        <v>29</v>
      </c>
      <c r="L1578" s="1">
        <v>21</v>
      </c>
      <c r="M1578" s="1">
        <v>1</v>
      </c>
      <c r="N1578" s="1">
        <v>6</v>
      </c>
      <c r="O1578" s="1">
        <v>0</v>
      </c>
      <c r="P1578" s="1">
        <v>154</v>
      </c>
      <c r="Q1578" s="21">
        <v>50</v>
      </c>
    </row>
    <row r="1579">
      <c r="D1579" s="19"/>
      <c r="E1579" s="18" t="s">
        <v>104</v>
      </c>
      <c r="F1579" s="17"/>
      <c r="G1579" s="7">
        <v>319</v>
      </c>
      <c r="H1579" s="12">
        <v>157</v>
      </c>
      <c r="I1579" s="1">
        <v>77</v>
      </c>
      <c r="J1579" s="1">
        <v>8</v>
      </c>
      <c r="K1579" s="1">
        <v>35</v>
      </c>
      <c r="L1579" s="1">
        <v>37</v>
      </c>
      <c r="M1579" s="1">
        <v>0</v>
      </c>
      <c r="N1579" s="1">
        <v>5</v>
      </c>
      <c r="O1579" s="1">
        <v>0</v>
      </c>
      <c r="P1579" s="1">
        <v>234</v>
      </c>
      <c r="Q1579" s="21">
        <v>80</v>
      </c>
    </row>
    <row r="1580">
      <c r="D1580" s="19"/>
      <c r="E1580" s="18" t="s">
        <v>26</v>
      </c>
      <c r="F1580" s="17"/>
      <c r="G1580" s="11">
        <v>5</v>
      </c>
      <c r="H1580" s="23">
        <v>4</v>
      </c>
      <c r="I1580" s="3">
        <v>1</v>
      </c>
      <c r="J1580" s="3">
        <v>0</v>
      </c>
      <c r="K1580" s="3">
        <v>0</v>
      </c>
      <c r="L1580" s="3">
        <v>0</v>
      </c>
      <c r="M1580" s="3">
        <v>0</v>
      </c>
      <c r="N1580" s="3">
        <v>0</v>
      </c>
      <c r="O1580" s="3">
        <v>0</v>
      </c>
      <c r="P1580" s="3">
        <v>5</v>
      </c>
      <c r="Q1580" s="24">
        <v>0</v>
      </c>
    </row>
    <row r="1581">
      <c r="D1581" s="19"/>
      <c r="E1581" s="18" t="s">
        <v>105</v>
      </c>
      <c r="F1581" s="17"/>
      <c r="G1581" s="7">
        <v>558</v>
      </c>
      <c r="H1581" s="12">
        <v>302</v>
      </c>
      <c r="I1581" s="1">
        <v>159</v>
      </c>
      <c r="J1581" s="1">
        <v>10</v>
      </c>
      <c r="K1581" s="1">
        <v>35</v>
      </c>
      <c r="L1581" s="1">
        <v>45</v>
      </c>
      <c r="M1581" s="1">
        <v>1</v>
      </c>
      <c r="N1581" s="1">
        <v>6</v>
      </c>
      <c r="O1581" s="1">
        <v>0</v>
      </c>
      <c r="P1581" s="1">
        <v>461</v>
      </c>
      <c r="Q1581" s="21">
        <v>90</v>
      </c>
    </row>
    <row r="1582">
      <c r="D1582" s="19"/>
      <c r="E1582" s="18" t="s">
        <v>106</v>
      </c>
      <c r="F1582" s="17"/>
      <c r="G1582" s="7">
        <v>530</v>
      </c>
      <c r="H1582" s="12">
        <v>258</v>
      </c>
      <c r="I1582" s="1">
        <v>130</v>
      </c>
      <c r="J1582" s="1">
        <v>8</v>
      </c>
      <c r="K1582" s="1">
        <v>64</v>
      </c>
      <c r="L1582" s="1">
        <v>58</v>
      </c>
      <c r="M1582" s="1">
        <v>1</v>
      </c>
      <c r="N1582" s="1">
        <v>11</v>
      </c>
      <c r="O1582" s="1">
        <v>0</v>
      </c>
      <c r="P1582" s="1">
        <v>388</v>
      </c>
      <c r="Q1582" s="21">
        <v>130</v>
      </c>
    </row>
    <row r="1583">
      <c r="D1583" s="15" t="s">
        <v>107</v>
      </c>
      <c r="E1583" s="14" t="s">
        <v>108</v>
      </c>
      <c r="F1583" s="16"/>
      <c r="G1583" s="33">
        <v>32</v>
      </c>
      <c r="H1583" s="43">
        <v>15</v>
      </c>
      <c r="I1583" s="9">
        <v>10</v>
      </c>
      <c r="J1583" s="9">
        <v>0</v>
      </c>
      <c r="K1583" s="9">
        <v>3</v>
      </c>
      <c r="L1583" s="9">
        <v>3</v>
      </c>
      <c r="M1583" s="9">
        <v>0</v>
      </c>
      <c r="N1583" s="9">
        <v>1</v>
      </c>
      <c r="O1583" s="9">
        <v>0</v>
      </c>
      <c r="P1583" s="9">
        <v>25</v>
      </c>
      <c r="Q1583" s="44">
        <v>6</v>
      </c>
    </row>
    <row r="1584">
      <c r="D1584" s="19"/>
      <c r="E1584" s="18" t="s">
        <v>109</v>
      </c>
      <c r="F1584" s="17"/>
      <c r="G1584" s="7">
        <v>715</v>
      </c>
      <c r="H1584" s="12">
        <v>373</v>
      </c>
      <c r="I1584" s="1">
        <v>207</v>
      </c>
      <c r="J1584" s="1">
        <v>9</v>
      </c>
      <c r="K1584" s="1">
        <v>53</v>
      </c>
      <c r="L1584" s="1">
        <v>60</v>
      </c>
      <c r="M1584" s="1">
        <v>2</v>
      </c>
      <c r="N1584" s="1">
        <v>11</v>
      </c>
      <c r="O1584" s="1">
        <v>0</v>
      </c>
      <c r="P1584" s="1">
        <v>580</v>
      </c>
      <c r="Q1584" s="21">
        <v>122</v>
      </c>
    </row>
    <row r="1585">
      <c r="D1585" s="19"/>
      <c r="E1585" s="18" t="s">
        <v>110</v>
      </c>
      <c r="F1585" s="17"/>
      <c r="G1585" s="7">
        <v>1003</v>
      </c>
      <c r="H1585" s="12">
        <v>518</v>
      </c>
      <c r="I1585" s="1">
        <v>267</v>
      </c>
      <c r="J1585" s="1">
        <v>15</v>
      </c>
      <c r="K1585" s="1">
        <v>90</v>
      </c>
      <c r="L1585" s="1">
        <v>97</v>
      </c>
      <c r="M1585" s="1">
        <v>2</v>
      </c>
      <c r="N1585" s="1">
        <v>14</v>
      </c>
      <c r="O1585" s="1">
        <v>0</v>
      </c>
      <c r="P1585" s="1">
        <v>785</v>
      </c>
      <c r="Q1585" s="21">
        <v>202</v>
      </c>
    </row>
    <row r="1586">
      <c r="D1586" s="19"/>
      <c r="E1586" s="18" t="s">
        <v>111</v>
      </c>
      <c r="F1586" s="17"/>
      <c r="G1586" s="7">
        <v>921</v>
      </c>
      <c r="H1586" s="12">
        <v>490</v>
      </c>
      <c r="I1586" s="1">
        <v>242</v>
      </c>
      <c r="J1586" s="1">
        <v>12</v>
      </c>
      <c r="K1586" s="1">
        <v>74</v>
      </c>
      <c r="L1586" s="1">
        <v>85</v>
      </c>
      <c r="M1586" s="1">
        <v>2</v>
      </c>
      <c r="N1586" s="1">
        <v>16</v>
      </c>
      <c r="O1586" s="1">
        <v>0</v>
      </c>
      <c r="P1586" s="1">
        <v>732</v>
      </c>
      <c r="Q1586" s="21">
        <v>171</v>
      </c>
    </row>
    <row r="1587">
      <c r="D1587" s="19"/>
      <c r="E1587" s="18" t="s">
        <v>112</v>
      </c>
      <c r="F1587" s="17"/>
      <c r="G1587" s="7">
        <v>765</v>
      </c>
      <c r="H1587" s="12">
        <v>393</v>
      </c>
      <c r="I1587" s="1">
        <v>210</v>
      </c>
      <c r="J1587" s="1">
        <v>11</v>
      </c>
      <c r="K1587" s="1">
        <v>67</v>
      </c>
      <c r="L1587" s="1">
        <v>71</v>
      </c>
      <c r="M1587" s="1">
        <v>2</v>
      </c>
      <c r="N1587" s="1">
        <v>11</v>
      </c>
      <c r="O1587" s="1">
        <v>0</v>
      </c>
      <c r="P1587" s="1">
        <v>603</v>
      </c>
      <c r="Q1587" s="21">
        <v>149</v>
      </c>
    </row>
    <row r="1588">
      <c r="D1588" s="19"/>
      <c r="E1588" s="18" t="s">
        <v>113</v>
      </c>
      <c r="F1588" s="17"/>
      <c r="G1588" s="7">
        <v>197</v>
      </c>
      <c r="H1588" s="12">
        <v>110</v>
      </c>
      <c r="I1588" s="1">
        <v>57</v>
      </c>
      <c r="J1588" s="1">
        <v>2</v>
      </c>
      <c r="K1588" s="1">
        <v>13</v>
      </c>
      <c r="L1588" s="1">
        <v>14</v>
      </c>
      <c r="M1588" s="1">
        <v>0</v>
      </c>
      <c r="N1588" s="1">
        <v>1</v>
      </c>
      <c r="O1588" s="1">
        <v>0</v>
      </c>
      <c r="P1588" s="1">
        <v>167</v>
      </c>
      <c r="Q1588" s="21">
        <v>29</v>
      </c>
    </row>
    <row r="1589">
      <c r="D1589" s="19"/>
      <c r="E1589" s="18" t="s">
        <v>114</v>
      </c>
      <c r="F1589" s="17"/>
      <c r="G1589" s="7">
        <v>1029</v>
      </c>
      <c r="H1589" s="12">
        <v>537</v>
      </c>
      <c r="I1589" s="1">
        <v>277</v>
      </c>
      <c r="J1589" s="1">
        <v>17</v>
      </c>
      <c r="K1589" s="1">
        <v>87</v>
      </c>
      <c r="L1589" s="1">
        <v>94</v>
      </c>
      <c r="M1589" s="1">
        <v>2</v>
      </c>
      <c r="N1589" s="1">
        <v>15</v>
      </c>
      <c r="O1589" s="1">
        <v>0</v>
      </c>
      <c r="P1589" s="1">
        <v>814</v>
      </c>
      <c r="Q1589" s="21">
        <v>198</v>
      </c>
    </row>
    <row r="1590">
      <c r="D1590" s="19"/>
      <c r="E1590" s="18" t="s">
        <v>115</v>
      </c>
      <c r="F1590" s="17"/>
      <c r="G1590" s="7">
        <v>793</v>
      </c>
      <c r="H1590" s="12">
        <v>422</v>
      </c>
      <c r="I1590" s="1">
        <v>210</v>
      </c>
      <c r="J1590" s="1">
        <v>11</v>
      </c>
      <c r="K1590" s="1">
        <v>64</v>
      </c>
      <c r="L1590" s="1">
        <v>74</v>
      </c>
      <c r="M1590" s="1">
        <v>1</v>
      </c>
      <c r="N1590" s="1">
        <v>11</v>
      </c>
      <c r="O1590" s="1">
        <v>0</v>
      </c>
      <c r="P1590" s="1">
        <v>632</v>
      </c>
      <c r="Q1590" s="21">
        <v>149</v>
      </c>
    </row>
    <row r="1591">
      <c r="D1591" s="19"/>
      <c r="E1591" s="18" t="s">
        <v>116</v>
      </c>
      <c r="F1591" s="17"/>
      <c r="G1591" s="7">
        <v>253</v>
      </c>
      <c r="H1591" s="12">
        <v>154</v>
      </c>
      <c r="I1591" s="1">
        <v>51</v>
      </c>
      <c r="J1591" s="1">
        <v>2</v>
      </c>
      <c r="K1591" s="1">
        <v>23</v>
      </c>
      <c r="L1591" s="1">
        <v>17</v>
      </c>
      <c r="M1591" s="1">
        <v>1</v>
      </c>
      <c r="N1591" s="1">
        <v>5</v>
      </c>
      <c r="O1591" s="1">
        <v>0</v>
      </c>
      <c r="P1591" s="1">
        <v>205</v>
      </c>
      <c r="Q1591" s="21">
        <v>42</v>
      </c>
    </row>
    <row r="1592">
      <c r="D1592" s="19"/>
      <c r="E1592" s="18" t="s">
        <v>117</v>
      </c>
      <c r="F1592" s="17"/>
      <c r="G1592" s="7">
        <v>200</v>
      </c>
      <c r="H1592" s="12">
        <v>91</v>
      </c>
      <c r="I1592" s="1">
        <v>58</v>
      </c>
      <c r="J1592" s="1">
        <v>4</v>
      </c>
      <c r="K1592" s="1">
        <v>24</v>
      </c>
      <c r="L1592" s="1">
        <v>22</v>
      </c>
      <c r="M1592" s="1">
        <v>0</v>
      </c>
      <c r="N1592" s="1">
        <v>1</v>
      </c>
      <c r="O1592" s="1">
        <v>0</v>
      </c>
      <c r="P1592" s="1">
        <v>149</v>
      </c>
      <c r="Q1592" s="21">
        <v>50</v>
      </c>
    </row>
    <row r="1593">
      <c r="D1593" s="19"/>
      <c r="E1593" s="18" t="s">
        <v>118</v>
      </c>
      <c r="F1593" s="17"/>
      <c r="G1593" s="11">
        <v>3</v>
      </c>
      <c r="H1593" s="23">
        <v>0</v>
      </c>
      <c r="I1593" s="3">
        <v>2</v>
      </c>
      <c r="J1593" s="3">
        <v>0</v>
      </c>
      <c r="K1593" s="3">
        <v>1</v>
      </c>
      <c r="L1593" s="3">
        <v>0</v>
      </c>
      <c r="M1593" s="3">
        <v>0</v>
      </c>
      <c r="N1593" s="3">
        <v>0</v>
      </c>
      <c r="O1593" s="3">
        <v>0</v>
      </c>
      <c r="P1593" s="3">
        <v>2</v>
      </c>
      <c r="Q1593" s="24">
        <v>1</v>
      </c>
    </row>
    <row r="1594">
      <c r="D1594" s="19"/>
      <c r="E1594" s="18" t="s">
        <v>26</v>
      </c>
      <c r="F1594" s="17"/>
      <c r="G1594" s="11">
        <v>1</v>
      </c>
      <c r="H1594" s="23">
        <v>0</v>
      </c>
      <c r="I1594" s="3">
        <v>0</v>
      </c>
      <c r="J1594" s="3">
        <v>1</v>
      </c>
      <c r="K1594" s="3">
        <v>0</v>
      </c>
      <c r="L1594" s="3">
        <v>0</v>
      </c>
      <c r="M1594" s="3">
        <v>0</v>
      </c>
      <c r="N1594" s="3">
        <v>0</v>
      </c>
      <c r="O1594" s="3">
        <v>0</v>
      </c>
      <c r="P1594" s="3">
        <v>0</v>
      </c>
      <c r="Q1594" s="24">
        <v>1</v>
      </c>
    </row>
    <row r="1595">
      <c r="D1595" s="19"/>
      <c r="E1595" s="18" t="s">
        <v>119</v>
      </c>
      <c r="F1595" s="17"/>
      <c r="G1595" s="7">
        <v>1080</v>
      </c>
      <c r="H1595" s="12">
        <v>562</v>
      </c>
      <c r="I1595" s="1">
        <v>285</v>
      </c>
      <c r="J1595" s="1">
        <v>16</v>
      </c>
      <c r="K1595" s="1">
        <v>96</v>
      </c>
      <c r="L1595" s="1">
        <v>102</v>
      </c>
      <c r="M1595" s="1">
        <v>2</v>
      </c>
      <c r="N1595" s="1">
        <v>17</v>
      </c>
      <c r="O1595" s="1">
        <v>0</v>
      </c>
      <c r="P1595" s="1">
        <v>847</v>
      </c>
      <c r="Q1595" s="21">
        <v>214</v>
      </c>
    </row>
    <row r="1596">
      <c r="D1596" s="19"/>
      <c r="E1596" s="18" t="s">
        <v>120</v>
      </c>
      <c r="F1596" s="17"/>
      <c r="G1596" s="7">
        <v>1054</v>
      </c>
      <c r="H1596" s="12">
        <v>547</v>
      </c>
      <c r="I1596" s="1">
        <v>282</v>
      </c>
      <c r="J1596" s="1">
        <v>17</v>
      </c>
      <c r="K1596" s="1">
        <v>94</v>
      </c>
      <c r="L1596" s="1">
        <v>96</v>
      </c>
      <c r="M1596" s="1">
        <v>2</v>
      </c>
      <c r="N1596" s="1">
        <v>16</v>
      </c>
      <c r="O1596" s="1">
        <v>0</v>
      </c>
      <c r="P1596" s="1">
        <v>829</v>
      </c>
      <c r="Q1596" s="21">
        <v>207</v>
      </c>
    </row>
    <row r="1597">
      <c r="D1597" s="15" t="s">
        <v>121</v>
      </c>
      <c r="E1597" s="14" t="s">
        <v>122</v>
      </c>
      <c r="F1597" s="16"/>
      <c r="G1597" s="26">
        <v>564</v>
      </c>
      <c r="H1597" s="37">
        <v>314</v>
      </c>
      <c r="I1597" s="6">
        <v>151</v>
      </c>
      <c r="J1597" s="6">
        <v>7</v>
      </c>
      <c r="K1597" s="6">
        <v>41</v>
      </c>
      <c r="L1597" s="6">
        <v>43</v>
      </c>
      <c r="M1597" s="6">
        <v>2</v>
      </c>
      <c r="N1597" s="6">
        <v>6</v>
      </c>
      <c r="O1597" s="6">
        <v>0</v>
      </c>
      <c r="P1597" s="6">
        <v>465</v>
      </c>
      <c r="Q1597" s="39">
        <v>91</v>
      </c>
    </row>
    <row r="1598">
      <c r="D1598" s="19"/>
      <c r="E1598" s="18" t="s">
        <v>123</v>
      </c>
      <c r="F1598" s="17"/>
      <c r="G1598" s="7">
        <v>396</v>
      </c>
      <c r="H1598" s="12">
        <v>192</v>
      </c>
      <c r="I1598" s="1">
        <v>105</v>
      </c>
      <c r="J1598" s="1">
        <v>9</v>
      </c>
      <c r="K1598" s="1">
        <v>44</v>
      </c>
      <c r="L1598" s="1">
        <v>40</v>
      </c>
      <c r="M1598" s="1">
        <v>0</v>
      </c>
      <c r="N1598" s="1">
        <v>6</v>
      </c>
      <c r="O1598" s="1">
        <v>0</v>
      </c>
      <c r="P1598" s="1">
        <v>297</v>
      </c>
      <c r="Q1598" s="21">
        <v>93</v>
      </c>
    </row>
    <row r="1599">
      <c r="D1599" s="19"/>
      <c r="E1599" s="18" t="s">
        <v>124</v>
      </c>
      <c r="F1599" s="17"/>
      <c r="G1599" s="7">
        <v>69</v>
      </c>
      <c r="H1599" s="12">
        <v>32</v>
      </c>
      <c r="I1599" s="1">
        <v>20</v>
      </c>
      <c r="J1599" s="1">
        <v>1</v>
      </c>
      <c r="K1599" s="1">
        <v>5</v>
      </c>
      <c r="L1599" s="1">
        <v>8</v>
      </c>
      <c r="M1599" s="1">
        <v>0</v>
      </c>
      <c r="N1599" s="1">
        <v>3</v>
      </c>
      <c r="O1599" s="1">
        <v>0</v>
      </c>
      <c r="P1599" s="1">
        <v>52</v>
      </c>
      <c r="Q1599" s="21">
        <v>14</v>
      </c>
    </row>
    <row r="1600">
      <c r="D1600" s="19"/>
      <c r="E1600" s="18" t="s">
        <v>125</v>
      </c>
      <c r="F1600" s="17"/>
      <c r="G1600" s="7">
        <v>50</v>
      </c>
      <c r="H1600" s="12">
        <v>25</v>
      </c>
      <c r="I1600" s="1">
        <v>10</v>
      </c>
      <c r="J1600" s="1">
        <v>1</v>
      </c>
      <c r="K1600" s="1">
        <v>6</v>
      </c>
      <c r="L1600" s="1">
        <v>7</v>
      </c>
      <c r="M1600" s="1">
        <v>0</v>
      </c>
      <c r="N1600" s="1">
        <v>1</v>
      </c>
      <c r="O1600" s="1">
        <v>0</v>
      </c>
      <c r="P1600" s="1">
        <v>35</v>
      </c>
      <c r="Q1600" s="21">
        <v>14</v>
      </c>
    </row>
    <row r="1601">
      <c r="D1601" s="19"/>
      <c r="E1601" s="18" t="s">
        <v>126</v>
      </c>
      <c r="F1601" s="17"/>
      <c r="G1601" s="11">
        <v>14</v>
      </c>
      <c r="H1601" s="23">
        <v>1</v>
      </c>
      <c r="I1601" s="3">
        <v>4</v>
      </c>
      <c r="J1601" s="3">
        <v>0</v>
      </c>
      <c r="K1601" s="3">
        <v>3</v>
      </c>
      <c r="L1601" s="3">
        <v>5</v>
      </c>
      <c r="M1601" s="3">
        <v>0</v>
      </c>
      <c r="N1601" s="3">
        <v>1</v>
      </c>
      <c r="O1601" s="3">
        <v>0</v>
      </c>
      <c r="P1601" s="3">
        <v>5</v>
      </c>
      <c r="Q1601" s="24">
        <v>8</v>
      </c>
    </row>
    <row r="1602">
      <c r="D1602" s="19"/>
      <c r="E1602" s="18" t="s">
        <v>26</v>
      </c>
      <c r="F1602" s="17"/>
      <c r="G1602" s="11">
        <v>0</v>
      </c>
      <c r="H1602" s="23">
        <v>0</v>
      </c>
      <c r="I1602" s="3">
        <v>0</v>
      </c>
      <c r="J1602" s="3">
        <v>0</v>
      </c>
      <c r="K1602" s="3">
        <v>0</v>
      </c>
      <c r="L1602" s="3">
        <v>0</v>
      </c>
      <c r="M1602" s="3">
        <v>0</v>
      </c>
      <c r="N1602" s="3">
        <v>0</v>
      </c>
      <c r="O1602" s="3">
        <v>0</v>
      </c>
      <c r="P1602" s="3">
        <v>0</v>
      </c>
      <c r="Q1602" s="24">
        <v>0</v>
      </c>
    </row>
    <row r="1603">
      <c r="D1603" s="19"/>
      <c r="E1603" s="18" t="s">
        <v>127</v>
      </c>
      <c r="F1603" s="17"/>
      <c r="G1603" s="7">
        <v>960</v>
      </c>
      <c r="H1603" s="12">
        <v>506</v>
      </c>
      <c r="I1603" s="1">
        <v>256</v>
      </c>
      <c r="J1603" s="1">
        <v>16</v>
      </c>
      <c r="K1603" s="1">
        <v>85</v>
      </c>
      <c r="L1603" s="1">
        <v>83</v>
      </c>
      <c r="M1603" s="1">
        <v>2</v>
      </c>
      <c r="N1603" s="1">
        <v>12</v>
      </c>
      <c r="O1603" s="1">
        <v>0</v>
      </c>
      <c r="P1603" s="1">
        <v>762</v>
      </c>
      <c r="Q1603" s="21">
        <v>184</v>
      </c>
    </row>
    <row r="1604">
      <c r="D1604" s="19"/>
      <c r="E1604" s="18" t="s">
        <v>128</v>
      </c>
      <c r="F1604" s="17"/>
      <c r="G1604" s="7">
        <v>64</v>
      </c>
      <c r="H1604" s="12">
        <v>26</v>
      </c>
      <c r="I1604" s="1">
        <v>14</v>
      </c>
      <c r="J1604" s="1">
        <v>1</v>
      </c>
      <c r="K1604" s="1">
        <v>9</v>
      </c>
      <c r="L1604" s="1">
        <v>12</v>
      </c>
      <c r="M1604" s="1">
        <v>0</v>
      </c>
      <c r="N1604" s="1">
        <v>2</v>
      </c>
      <c r="O1604" s="1">
        <v>0</v>
      </c>
      <c r="P1604" s="1">
        <v>40</v>
      </c>
      <c r="Q1604" s="21">
        <v>22</v>
      </c>
    </row>
    <row r="1605">
      <c r="D1605" s="15" t="s">
        <v>129</v>
      </c>
      <c r="E1605" s="14" t="s">
        <v>130</v>
      </c>
      <c r="F1605" s="16"/>
      <c r="G1605" s="26">
        <v>130</v>
      </c>
      <c r="H1605" s="37">
        <v>77</v>
      </c>
      <c r="I1605" s="6">
        <v>38</v>
      </c>
      <c r="J1605" s="6">
        <v>2</v>
      </c>
      <c r="K1605" s="6">
        <v>8</v>
      </c>
      <c r="L1605" s="6">
        <v>4</v>
      </c>
      <c r="M1605" s="6">
        <v>0</v>
      </c>
      <c r="N1605" s="6">
        <v>1</v>
      </c>
      <c r="O1605" s="6">
        <v>0</v>
      </c>
      <c r="P1605" s="6">
        <v>115</v>
      </c>
      <c r="Q1605" s="39">
        <v>14</v>
      </c>
    </row>
    <row r="1606">
      <c r="D1606" s="19"/>
      <c r="E1606" s="18" t="s">
        <v>131</v>
      </c>
      <c r="F1606" s="17"/>
      <c r="G1606" s="11">
        <v>32</v>
      </c>
      <c r="H1606" s="23">
        <v>17</v>
      </c>
      <c r="I1606" s="3">
        <v>5</v>
      </c>
      <c r="J1606" s="3">
        <v>1</v>
      </c>
      <c r="K1606" s="3">
        <v>1</v>
      </c>
      <c r="L1606" s="3">
        <v>5</v>
      </c>
      <c r="M1606" s="3">
        <v>1</v>
      </c>
      <c r="N1606" s="3">
        <v>2</v>
      </c>
      <c r="O1606" s="3">
        <v>0</v>
      </c>
      <c r="P1606" s="3">
        <v>22</v>
      </c>
      <c r="Q1606" s="24">
        <v>7</v>
      </c>
    </row>
    <row r="1607">
      <c r="D1607" s="19"/>
      <c r="E1607" s="18" t="s">
        <v>132</v>
      </c>
      <c r="F1607" s="17"/>
      <c r="G1607" s="7">
        <v>492</v>
      </c>
      <c r="H1607" s="12">
        <v>278</v>
      </c>
      <c r="I1607" s="1">
        <v>129</v>
      </c>
      <c r="J1607" s="1">
        <v>5</v>
      </c>
      <c r="K1607" s="1">
        <v>37</v>
      </c>
      <c r="L1607" s="1">
        <v>36</v>
      </c>
      <c r="M1607" s="1">
        <v>0</v>
      </c>
      <c r="N1607" s="1">
        <v>7</v>
      </c>
      <c r="O1607" s="1">
        <v>0</v>
      </c>
      <c r="P1607" s="1">
        <v>407</v>
      </c>
      <c r="Q1607" s="21">
        <v>78</v>
      </c>
    </row>
    <row r="1608">
      <c r="D1608" s="19"/>
      <c r="E1608" s="18" t="s">
        <v>133</v>
      </c>
      <c r="F1608" s="17"/>
      <c r="G1608" s="7">
        <v>610</v>
      </c>
      <c r="H1608" s="12">
        <v>372</v>
      </c>
      <c r="I1608" s="1">
        <v>143</v>
      </c>
      <c r="J1608" s="1">
        <v>11</v>
      </c>
      <c r="K1608" s="1">
        <v>40</v>
      </c>
      <c r="L1608" s="1">
        <v>33</v>
      </c>
      <c r="M1608" s="1">
        <v>1</v>
      </c>
      <c r="N1608" s="1">
        <v>10</v>
      </c>
      <c r="O1608" s="1">
        <v>0</v>
      </c>
      <c r="P1608" s="1">
        <v>515</v>
      </c>
      <c r="Q1608" s="21">
        <v>84</v>
      </c>
    </row>
    <row r="1609">
      <c r="D1609" s="19"/>
      <c r="E1609" s="18" t="s">
        <v>134</v>
      </c>
      <c r="F1609" s="17"/>
      <c r="G1609" s="7">
        <v>869</v>
      </c>
      <c r="H1609" s="12">
        <v>471</v>
      </c>
      <c r="I1609" s="1">
        <v>233</v>
      </c>
      <c r="J1609" s="1">
        <v>13</v>
      </c>
      <c r="K1609" s="1">
        <v>68</v>
      </c>
      <c r="L1609" s="1">
        <v>70</v>
      </c>
      <c r="M1609" s="1">
        <v>2</v>
      </c>
      <c r="N1609" s="1">
        <v>12</v>
      </c>
      <c r="O1609" s="1">
        <v>0</v>
      </c>
      <c r="P1609" s="1">
        <v>704</v>
      </c>
      <c r="Q1609" s="21">
        <v>151</v>
      </c>
    </row>
    <row r="1610">
      <c r="D1610" s="19"/>
      <c r="E1610" s="18" t="s">
        <v>135</v>
      </c>
      <c r="F1610" s="17"/>
      <c r="G1610" s="7">
        <v>842</v>
      </c>
      <c r="H1610" s="12">
        <v>442</v>
      </c>
      <c r="I1610" s="1">
        <v>229</v>
      </c>
      <c r="J1610" s="1">
        <v>11</v>
      </c>
      <c r="K1610" s="1">
        <v>72</v>
      </c>
      <c r="L1610" s="1">
        <v>74</v>
      </c>
      <c r="M1610" s="1">
        <v>2</v>
      </c>
      <c r="N1610" s="1">
        <v>12</v>
      </c>
      <c r="O1610" s="1">
        <v>0</v>
      </c>
      <c r="P1610" s="1">
        <v>671</v>
      </c>
      <c r="Q1610" s="21">
        <v>157</v>
      </c>
    </row>
    <row r="1611">
      <c r="D1611" s="19"/>
      <c r="E1611" s="18" t="s">
        <v>136</v>
      </c>
      <c r="F1611" s="17"/>
      <c r="G1611" s="7">
        <v>514</v>
      </c>
      <c r="H1611" s="12">
        <v>266</v>
      </c>
      <c r="I1611" s="1">
        <v>136</v>
      </c>
      <c r="J1611" s="1">
        <v>7</v>
      </c>
      <c r="K1611" s="1">
        <v>50</v>
      </c>
      <c r="L1611" s="1">
        <v>46</v>
      </c>
      <c r="M1611" s="1">
        <v>1</v>
      </c>
      <c r="N1611" s="1">
        <v>8</v>
      </c>
      <c r="O1611" s="1">
        <v>0</v>
      </c>
      <c r="P1611" s="1">
        <v>402</v>
      </c>
      <c r="Q1611" s="21">
        <v>103</v>
      </c>
    </row>
    <row r="1612">
      <c r="D1612" s="19"/>
      <c r="E1612" s="18" t="s">
        <v>137</v>
      </c>
      <c r="F1612" s="17"/>
      <c r="G1612" s="7">
        <v>487</v>
      </c>
      <c r="H1612" s="12">
        <v>247</v>
      </c>
      <c r="I1612" s="1">
        <v>143</v>
      </c>
      <c r="J1612" s="1">
        <v>5</v>
      </c>
      <c r="K1612" s="1">
        <v>37</v>
      </c>
      <c r="L1612" s="1">
        <v>47</v>
      </c>
      <c r="M1612" s="1">
        <v>2</v>
      </c>
      <c r="N1612" s="1">
        <v>6</v>
      </c>
      <c r="O1612" s="1">
        <v>0</v>
      </c>
      <c r="P1612" s="1">
        <v>390</v>
      </c>
      <c r="Q1612" s="21">
        <v>89</v>
      </c>
    </row>
    <row r="1613">
      <c r="D1613" s="19"/>
      <c r="E1613" s="18" t="s">
        <v>138</v>
      </c>
      <c r="F1613" s="17"/>
      <c r="G1613" s="7">
        <v>480</v>
      </c>
      <c r="H1613" s="12">
        <v>268</v>
      </c>
      <c r="I1613" s="1">
        <v>128</v>
      </c>
      <c r="J1613" s="1">
        <v>7</v>
      </c>
      <c r="K1613" s="1">
        <v>45</v>
      </c>
      <c r="L1613" s="1">
        <v>25</v>
      </c>
      <c r="M1613" s="1">
        <v>1</v>
      </c>
      <c r="N1613" s="1">
        <v>6</v>
      </c>
      <c r="O1613" s="1">
        <v>0</v>
      </c>
      <c r="P1613" s="1">
        <v>396</v>
      </c>
      <c r="Q1613" s="21">
        <v>77</v>
      </c>
    </row>
    <row r="1614">
      <c r="D1614" s="19"/>
      <c r="E1614" s="18" t="s">
        <v>139</v>
      </c>
      <c r="F1614" s="17"/>
      <c r="G1614" s="7">
        <v>624</v>
      </c>
      <c r="H1614" s="12">
        <v>338</v>
      </c>
      <c r="I1614" s="1">
        <v>162</v>
      </c>
      <c r="J1614" s="1">
        <v>8</v>
      </c>
      <c r="K1614" s="1">
        <v>49</v>
      </c>
      <c r="L1614" s="1">
        <v>58</v>
      </c>
      <c r="M1614" s="1">
        <v>2</v>
      </c>
      <c r="N1614" s="1">
        <v>7</v>
      </c>
      <c r="O1614" s="1">
        <v>0</v>
      </c>
      <c r="P1614" s="1">
        <v>500</v>
      </c>
      <c r="Q1614" s="21">
        <v>115</v>
      </c>
    </row>
    <row r="1615">
      <c r="D1615" s="19"/>
      <c r="E1615" s="18" t="s">
        <v>140</v>
      </c>
      <c r="F1615" s="17"/>
      <c r="G1615" s="7">
        <v>172</v>
      </c>
      <c r="H1615" s="12">
        <v>96</v>
      </c>
      <c r="I1615" s="1">
        <v>41</v>
      </c>
      <c r="J1615" s="1">
        <v>3</v>
      </c>
      <c r="K1615" s="1">
        <v>18</v>
      </c>
      <c r="L1615" s="1">
        <v>11</v>
      </c>
      <c r="M1615" s="1">
        <v>1</v>
      </c>
      <c r="N1615" s="1">
        <v>2</v>
      </c>
      <c r="O1615" s="1">
        <v>0</v>
      </c>
      <c r="P1615" s="1">
        <v>137</v>
      </c>
      <c r="Q1615" s="21">
        <v>32</v>
      </c>
    </row>
    <row r="1616">
      <c r="D1616" s="19"/>
      <c r="E1616" s="18" t="s">
        <v>141</v>
      </c>
      <c r="F1616" s="17"/>
      <c r="G1616" s="7">
        <v>683</v>
      </c>
      <c r="H1616" s="12">
        <v>365</v>
      </c>
      <c r="I1616" s="1">
        <v>178</v>
      </c>
      <c r="J1616" s="1">
        <v>6</v>
      </c>
      <c r="K1616" s="1">
        <v>69</v>
      </c>
      <c r="L1616" s="1">
        <v>54</v>
      </c>
      <c r="M1616" s="1">
        <v>2</v>
      </c>
      <c r="N1616" s="1">
        <v>9</v>
      </c>
      <c r="O1616" s="1">
        <v>0</v>
      </c>
      <c r="P1616" s="1">
        <v>543</v>
      </c>
      <c r="Q1616" s="21">
        <v>129</v>
      </c>
    </row>
    <row r="1617">
      <c r="D1617" s="19"/>
      <c r="E1617" s="18" t="s">
        <v>142</v>
      </c>
      <c r="F1617" s="17"/>
      <c r="G1617" s="7">
        <v>341</v>
      </c>
      <c r="H1617" s="12">
        <v>193</v>
      </c>
      <c r="I1617" s="1">
        <v>97</v>
      </c>
      <c r="J1617" s="1">
        <v>2</v>
      </c>
      <c r="K1617" s="1">
        <v>26</v>
      </c>
      <c r="L1617" s="1">
        <v>19</v>
      </c>
      <c r="M1617" s="1">
        <v>2</v>
      </c>
      <c r="N1617" s="1">
        <v>2</v>
      </c>
      <c r="O1617" s="1">
        <v>0</v>
      </c>
      <c r="P1617" s="1">
        <v>290</v>
      </c>
      <c r="Q1617" s="21">
        <v>47</v>
      </c>
    </row>
    <row r="1618">
      <c r="D1618" s="19"/>
      <c r="E1618" s="18" t="s">
        <v>143</v>
      </c>
      <c r="F1618" s="17"/>
      <c r="G1618" s="7">
        <v>185</v>
      </c>
      <c r="H1618" s="12">
        <v>102</v>
      </c>
      <c r="I1618" s="1">
        <v>44</v>
      </c>
      <c r="J1618" s="1">
        <v>2</v>
      </c>
      <c r="K1618" s="1">
        <v>20</v>
      </c>
      <c r="L1618" s="1">
        <v>13</v>
      </c>
      <c r="M1618" s="1">
        <v>1</v>
      </c>
      <c r="N1618" s="1">
        <v>3</v>
      </c>
      <c r="O1618" s="1">
        <v>0</v>
      </c>
      <c r="P1618" s="1">
        <v>146</v>
      </c>
      <c r="Q1618" s="21">
        <v>35</v>
      </c>
    </row>
    <row r="1619">
      <c r="D1619" s="19"/>
      <c r="E1619" s="18" t="s">
        <v>144</v>
      </c>
      <c r="F1619" s="17"/>
      <c r="G1619" s="7">
        <v>219</v>
      </c>
      <c r="H1619" s="12">
        <v>137</v>
      </c>
      <c r="I1619" s="1">
        <v>34</v>
      </c>
      <c r="J1619" s="1">
        <v>8</v>
      </c>
      <c r="K1619" s="1">
        <v>15</v>
      </c>
      <c r="L1619" s="1">
        <v>18</v>
      </c>
      <c r="M1619" s="1">
        <v>0</v>
      </c>
      <c r="N1619" s="1">
        <v>7</v>
      </c>
      <c r="O1619" s="1">
        <v>0</v>
      </c>
      <c r="P1619" s="1">
        <v>171</v>
      </c>
      <c r="Q1619" s="21">
        <v>41</v>
      </c>
    </row>
    <row r="1620">
      <c r="D1620" s="19"/>
      <c r="E1620" s="18" t="s">
        <v>41</v>
      </c>
      <c r="F1620" s="17"/>
      <c r="G1620" s="11">
        <v>40</v>
      </c>
      <c r="H1620" s="23">
        <v>22</v>
      </c>
      <c r="I1620" s="3">
        <v>8</v>
      </c>
      <c r="J1620" s="3">
        <v>0</v>
      </c>
      <c r="K1620" s="3">
        <v>1</v>
      </c>
      <c r="L1620" s="3">
        <v>7</v>
      </c>
      <c r="M1620" s="3">
        <v>0</v>
      </c>
      <c r="N1620" s="3">
        <v>2</v>
      </c>
      <c r="O1620" s="3">
        <v>0</v>
      </c>
      <c r="P1620" s="3">
        <v>30</v>
      </c>
      <c r="Q1620" s="24">
        <v>8</v>
      </c>
    </row>
    <row r="1621">
      <c r="D1621" s="19"/>
      <c r="E1621" s="18" t="s">
        <v>145</v>
      </c>
      <c r="F1621" s="17"/>
      <c r="G1621" s="11">
        <v>19</v>
      </c>
      <c r="H1621" s="23">
        <v>5</v>
      </c>
      <c r="I1621" s="3">
        <v>4</v>
      </c>
      <c r="J1621" s="3">
        <v>1</v>
      </c>
      <c r="K1621" s="3">
        <v>3</v>
      </c>
      <c r="L1621" s="3">
        <v>6</v>
      </c>
      <c r="M1621" s="3">
        <v>0</v>
      </c>
      <c r="N1621" s="3">
        <v>0</v>
      </c>
      <c r="O1621" s="3">
        <v>0</v>
      </c>
      <c r="P1621" s="3">
        <v>9</v>
      </c>
      <c r="Q1621" s="24">
        <v>10</v>
      </c>
    </row>
    <row r="1622">
      <c r="D1622" s="19"/>
      <c r="E1622" s="18" t="s">
        <v>26</v>
      </c>
      <c r="F1622" s="17"/>
      <c r="G1622" s="11">
        <v>0</v>
      </c>
      <c r="H1622" s="23">
        <v>0</v>
      </c>
      <c r="I1622" s="3">
        <v>0</v>
      </c>
      <c r="J1622" s="3">
        <v>0</v>
      </c>
      <c r="K1622" s="3">
        <v>0</v>
      </c>
      <c r="L1622" s="3">
        <v>0</v>
      </c>
      <c r="M1622" s="3">
        <v>0</v>
      </c>
      <c r="N1622" s="3">
        <v>0</v>
      </c>
      <c r="O1622" s="3">
        <v>0</v>
      </c>
      <c r="P1622" s="3">
        <v>0</v>
      </c>
      <c r="Q1622" s="24">
        <v>0</v>
      </c>
    </row>
    <row r="1623">
      <c r="D1623" s="15" t="s">
        <v>146</v>
      </c>
      <c r="E1623" s="14" t="s">
        <v>147</v>
      </c>
      <c r="F1623" s="16"/>
      <c r="G1623" s="26">
        <v>628</v>
      </c>
      <c r="H1623" s="37">
        <v>358</v>
      </c>
      <c r="I1623" s="6">
        <v>163</v>
      </c>
      <c r="J1623" s="6">
        <v>8</v>
      </c>
      <c r="K1623" s="6">
        <v>42</v>
      </c>
      <c r="L1623" s="6">
        <v>46</v>
      </c>
      <c r="M1623" s="6">
        <v>2</v>
      </c>
      <c r="N1623" s="6">
        <v>9</v>
      </c>
      <c r="O1623" s="6">
        <v>0</v>
      </c>
      <c r="P1623" s="6">
        <v>521</v>
      </c>
      <c r="Q1623" s="39">
        <v>96</v>
      </c>
    </row>
    <row r="1624">
      <c r="D1624" s="19"/>
      <c r="E1624" s="18" t="s">
        <v>148</v>
      </c>
      <c r="F1624" s="17"/>
      <c r="G1624" s="7">
        <v>423</v>
      </c>
      <c r="H1624" s="12">
        <v>193</v>
      </c>
      <c r="I1624" s="1">
        <v>117</v>
      </c>
      <c r="J1624" s="1">
        <v>10</v>
      </c>
      <c r="K1624" s="1">
        <v>51</v>
      </c>
      <c r="L1624" s="1">
        <v>44</v>
      </c>
      <c r="M1624" s="1">
        <v>0</v>
      </c>
      <c r="N1624" s="1">
        <v>8</v>
      </c>
      <c r="O1624" s="1">
        <v>0</v>
      </c>
      <c r="P1624" s="1">
        <v>310</v>
      </c>
      <c r="Q1624" s="21">
        <v>105</v>
      </c>
    </row>
    <row r="1625">
      <c r="D1625" s="19"/>
      <c r="E1625" s="18" t="s">
        <v>149</v>
      </c>
      <c r="F1625" s="17"/>
      <c r="G1625" s="11">
        <v>36</v>
      </c>
      <c r="H1625" s="23">
        <v>12</v>
      </c>
      <c r="I1625" s="3">
        <v>8</v>
      </c>
      <c r="J1625" s="3">
        <v>0</v>
      </c>
      <c r="K1625" s="3">
        <v>6</v>
      </c>
      <c r="L1625" s="3">
        <v>10</v>
      </c>
      <c r="M1625" s="3">
        <v>0</v>
      </c>
      <c r="N1625" s="3">
        <v>0</v>
      </c>
      <c r="O1625" s="3">
        <v>0</v>
      </c>
      <c r="P1625" s="3">
        <v>20</v>
      </c>
      <c r="Q1625" s="24">
        <v>16</v>
      </c>
    </row>
    <row r="1626">
      <c r="D1626" s="19"/>
      <c r="E1626" s="18" t="s">
        <v>150</v>
      </c>
      <c r="F1626" s="17"/>
      <c r="G1626" s="11">
        <v>6</v>
      </c>
      <c r="H1626" s="23">
        <v>1</v>
      </c>
      <c r="I1626" s="3">
        <v>2</v>
      </c>
      <c r="J1626" s="3">
        <v>0</v>
      </c>
      <c r="K1626" s="3">
        <v>0</v>
      </c>
      <c r="L1626" s="3">
        <v>3</v>
      </c>
      <c r="M1626" s="3">
        <v>0</v>
      </c>
      <c r="N1626" s="3">
        <v>0</v>
      </c>
      <c r="O1626" s="3">
        <v>0</v>
      </c>
      <c r="P1626" s="3">
        <v>3</v>
      </c>
      <c r="Q1626" s="24">
        <v>3</v>
      </c>
    </row>
    <row r="1627">
      <c r="D1627" s="19"/>
      <c r="E1627" s="18" t="s">
        <v>26</v>
      </c>
      <c r="F1627" s="17"/>
      <c r="G1627" s="11">
        <v>0</v>
      </c>
      <c r="H1627" s="23">
        <v>0</v>
      </c>
      <c r="I1627" s="3">
        <v>0</v>
      </c>
      <c r="J1627" s="3">
        <v>0</v>
      </c>
      <c r="K1627" s="3">
        <v>0</v>
      </c>
      <c r="L1627" s="3">
        <v>0</v>
      </c>
      <c r="M1627" s="3">
        <v>0</v>
      </c>
      <c r="N1627" s="3">
        <v>0</v>
      </c>
      <c r="O1627" s="3">
        <v>0</v>
      </c>
      <c r="P1627" s="3">
        <v>0</v>
      </c>
      <c r="Q1627" s="24">
        <v>0</v>
      </c>
    </row>
    <row r="1628">
      <c r="D1628" s="19"/>
      <c r="E1628" s="18" t="s">
        <v>151</v>
      </c>
      <c r="F1628" s="17"/>
      <c r="G1628" s="7">
        <v>1051</v>
      </c>
      <c r="H1628" s="12">
        <v>551</v>
      </c>
      <c r="I1628" s="1">
        <v>280</v>
      </c>
      <c r="J1628" s="1">
        <v>18</v>
      </c>
      <c r="K1628" s="1">
        <v>93</v>
      </c>
      <c r="L1628" s="1">
        <v>90</v>
      </c>
      <c r="M1628" s="1">
        <v>2</v>
      </c>
      <c r="N1628" s="1">
        <v>17</v>
      </c>
      <c r="O1628" s="1">
        <v>0</v>
      </c>
      <c r="P1628" s="1">
        <v>831</v>
      </c>
      <c r="Q1628" s="21">
        <v>201</v>
      </c>
    </row>
    <row r="1629">
      <c r="D1629" s="19"/>
      <c r="E1629" s="18" t="s">
        <v>152</v>
      </c>
      <c r="F1629" s="17"/>
      <c r="G1629" s="11">
        <v>42</v>
      </c>
      <c r="H1629" s="23">
        <v>13</v>
      </c>
      <c r="I1629" s="3">
        <v>10</v>
      </c>
      <c r="J1629" s="3">
        <v>0</v>
      </c>
      <c r="K1629" s="3">
        <v>6</v>
      </c>
      <c r="L1629" s="3">
        <v>13</v>
      </c>
      <c r="M1629" s="3">
        <v>0</v>
      </c>
      <c r="N1629" s="3">
        <v>0</v>
      </c>
      <c r="O1629" s="3">
        <v>0</v>
      </c>
      <c r="P1629" s="3">
        <v>23</v>
      </c>
      <c r="Q1629" s="24">
        <v>19</v>
      </c>
    </row>
    <row r="1630">
      <c r="D1630" s="15" t="s">
        <v>153</v>
      </c>
      <c r="E1630" s="14" t="s">
        <v>154</v>
      </c>
      <c r="F1630" s="16"/>
      <c r="G1630" s="26">
        <v>596</v>
      </c>
      <c r="H1630" s="37">
        <v>307</v>
      </c>
      <c r="I1630" s="6">
        <v>174</v>
      </c>
      <c r="J1630" s="6">
        <v>5</v>
      </c>
      <c r="K1630" s="6">
        <v>49</v>
      </c>
      <c r="L1630" s="6">
        <v>52</v>
      </c>
      <c r="M1630" s="6">
        <v>2</v>
      </c>
      <c r="N1630" s="6">
        <v>7</v>
      </c>
      <c r="O1630" s="6">
        <v>0</v>
      </c>
      <c r="P1630" s="6">
        <v>481</v>
      </c>
      <c r="Q1630" s="39">
        <v>106</v>
      </c>
    </row>
    <row r="1631">
      <c r="D1631" s="19"/>
      <c r="E1631" s="18" t="s">
        <v>155</v>
      </c>
      <c r="F1631" s="17"/>
      <c r="G1631" s="7">
        <v>800</v>
      </c>
      <c r="H1631" s="12">
        <v>419</v>
      </c>
      <c r="I1631" s="1">
        <v>204</v>
      </c>
      <c r="J1631" s="1">
        <v>11</v>
      </c>
      <c r="K1631" s="1">
        <v>77</v>
      </c>
      <c r="L1631" s="1">
        <v>76</v>
      </c>
      <c r="M1631" s="1">
        <v>2</v>
      </c>
      <c r="N1631" s="1">
        <v>11</v>
      </c>
      <c r="O1631" s="1">
        <v>0</v>
      </c>
      <c r="P1631" s="1">
        <v>623</v>
      </c>
      <c r="Q1631" s="21">
        <v>164</v>
      </c>
    </row>
    <row r="1632">
      <c r="D1632" s="19"/>
      <c r="E1632" s="18" t="s">
        <v>156</v>
      </c>
      <c r="F1632" s="17"/>
      <c r="G1632" s="7">
        <v>449</v>
      </c>
      <c r="H1632" s="12">
        <v>247</v>
      </c>
      <c r="I1632" s="1">
        <v>121</v>
      </c>
      <c r="J1632" s="1">
        <v>3</v>
      </c>
      <c r="K1632" s="1">
        <v>35</v>
      </c>
      <c r="L1632" s="1">
        <v>34</v>
      </c>
      <c r="M1632" s="1">
        <v>2</v>
      </c>
      <c r="N1632" s="1">
        <v>7</v>
      </c>
      <c r="O1632" s="1">
        <v>0</v>
      </c>
      <c r="P1632" s="1">
        <v>368</v>
      </c>
      <c r="Q1632" s="21">
        <v>72</v>
      </c>
    </row>
    <row r="1633">
      <c r="D1633" s="19"/>
      <c r="E1633" s="18" t="s">
        <v>157</v>
      </c>
      <c r="F1633" s="17"/>
      <c r="G1633" s="7">
        <v>867</v>
      </c>
      <c r="H1633" s="12">
        <v>458</v>
      </c>
      <c r="I1633" s="1">
        <v>227</v>
      </c>
      <c r="J1633" s="1">
        <v>11</v>
      </c>
      <c r="K1633" s="1">
        <v>75</v>
      </c>
      <c r="L1633" s="1">
        <v>83</v>
      </c>
      <c r="M1633" s="1">
        <v>1</v>
      </c>
      <c r="N1633" s="1">
        <v>12</v>
      </c>
      <c r="O1633" s="1">
        <v>0</v>
      </c>
      <c r="P1633" s="1">
        <v>685</v>
      </c>
      <c r="Q1633" s="21">
        <v>169</v>
      </c>
    </row>
    <row r="1634">
      <c r="D1634" s="19"/>
      <c r="E1634" s="18" t="s">
        <v>158</v>
      </c>
      <c r="F1634" s="17"/>
      <c r="G1634" s="7">
        <v>818</v>
      </c>
      <c r="H1634" s="12">
        <v>431</v>
      </c>
      <c r="I1634" s="1">
        <v>221</v>
      </c>
      <c r="J1634" s="1">
        <v>10</v>
      </c>
      <c r="K1634" s="1">
        <v>75</v>
      </c>
      <c r="L1634" s="1">
        <v>73</v>
      </c>
      <c r="M1634" s="1">
        <v>1</v>
      </c>
      <c r="N1634" s="1">
        <v>7</v>
      </c>
      <c r="O1634" s="1">
        <v>0</v>
      </c>
      <c r="P1634" s="1">
        <v>652</v>
      </c>
      <c r="Q1634" s="21">
        <v>158</v>
      </c>
    </row>
    <row r="1635">
      <c r="D1635" s="19"/>
      <c r="E1635" s="18" t="s">
        <v>159</v>
      </c>
      <c r="F1635" s="17"/>
      <c r="G1635" s="7">
        <v>595</v>
      </c>
      <c r="H1635" s="12">
        <v>319</v>
      </c>
      <c r="I1635" s="1">
        <v>164</v>
      </c>
      <c r="J1635" s="1">
        <v>4</v>
      </c>
      <c r="K1635" s="1">
        <v>46</v>
      </c>
      <c r="L1635" s="1">
        <v>53</v>
      </c>
      <c r="M1635" s="1">
        <v>1</v>
      </c>
      <c r="N1635" s="1">
        <v>8</v>
      </c>
      <c r="O1635" s="1">
        <v>0</v>
      </c>
      <c r="P1635" s="1">
        <v>483</v>
      </c>
      <c r="Q1635" s="21">
        <v>103</v>
      </c>
    </row>
    <row r="1636">
      <c r="D1636" s="19"/>
      <c r="E1636" s="18" t="s">
        <v>160</v>
      </c>
      <c r="F1636" s="17"/>
      <c r="G1636" s="7">
        <v>330</v>
      </c>
      <c r="H1636" s="12">
        <v>172</v>
      </c>
      <c r="I1636" s="1">
        <v>99</v>
      </c>
      <c r="J1636" s="1">
        <v>0</v>
      </c>
      <c r="K1636" s="1">
        <v>24</v>
      </c>
      <c r="L1636" s="1">
        <v>28</v>
      </c>
      <c r="M1636" s="1">
        <v>2</v>
      </c>
      <c r="N1636" s="1">
        <v>5</v>
      </c>
      <c r="O1636" s="1">
        <v>0</v>
      </c>
      <c r="P1636" s="1">
        <v>271</v>
      </c>
      <c r="Q1636" s="21">
        <v>52</v>
      </c>
    </row>
    <row r="1637">
      <c r="D1637" s="19"/>
      <c r="E1637" s="18" t="s">
        <v>161</v>
      </c>
      <c r="F1637" s="17"/>
      <c r="G1637" s="7">
        <v>744</v>
      </c>
      <c r="H1637" s="12">
        <v>395</v>
      </c>
      <c r="I1637" s="1">
        <v>200</v>
      </c>
      <c r="J1637" s="1">
        <v>8</v>
      </c>
      <c r="K1637" s="1">
        <v>64</v>
      </c>
      <c r="L1637" s="1">
        <v>68</v>
      </c>
      <c r="M1637" s="1">
        <v>1</v>
      </c>
      <c r="N1637" s="1">
        <v>8</v>
      </c>
      <c r="O1637" s="1">
        <v>0</v>
      </c>
      <c r="P1637" s="1">
        <v>595</v>
      </c>
      <c r="Q1637" s="21">
        <v>140</v>
      </c>
    </row>
    <row r="1638">
      <c r="D1638" s="19"/>
      <c r="E1638" s="18" t="s">
        <v>162</v>
      </c>
      <c r="F1638" s="17"/>
      <c r="G1638" s="7">
        <v>519</v>
      </c>
      <c r="H1638" s="12">
        <v>279</v>
      </c>
      <c r="I1638" s="1">
        <v>133</v>
      </c>
      <c r="J1638" s="1">
        <v>4</v>
      </c>
      <c r="K1638" s="1">
        <v>44</v>
      </c>
      <c r="L1638" s="1">
        <v>51</v>
      </c>
      <c r="M1638" s="1">
        <v>2</v>
      </c>
      <c r="N1638" s="1">
        <v>6</v>
      </c>
      <c r="O1638" s="1">
        <v>0</v>
      </c>
      <c r="P1638" s="1">
        <v>412</v>
      </c>
      <c r="Q1638" s="21">
        <v>99</v>
      </c>
    </row>
    <row r="1639">
      <c r="D1639" s="19"/>
      <c r="E1639" s="18" t="s">
        <v>163</v>
      </c>
      <c r="F1639" s="17"/>
      <c r="G1639" s="7">
        <v>576</v>
      </c>
      <c r="H1639" s="12">
        <v>296</v>
      </c>
      <c r="I1639" s="1">
        <v>161</v>
      </c>
      <c r="J1639" s="1">
        <v>8</v>
      </c>
      <c r="K1639" s="1">
        <v>48</v>
      </c>
      <c r="L1639" s="1">
        <v>53</v>
      </c>
      <c r="M1639" s="1">
        <v>2</v>
      </c>
      <c r="N1639" s="1">
        <v>8</v>
      </c>
      <c r="O1639" s="1">
        <v>0</v>
      </c>
      <c r="P1639" s="1">
        <v>457</v>
      </c>
      <c r="Q1639" s="21">
        <v>109</v>
      </c>
    </row>
    <row r="1640">
      <c r="D1640" s="19"/>
      <c r="E1640" s="18" t="s">
        <v>164</v>
      </c>
      <c r="F1640" s="17"/>
      <c r="G1640" s="7">
        <v>372</v>
      </c>
      <c r="H1640" s="12">
        <v>183</v>
      </c>
      <c r="I1640" s="1">
        <v>105</v>
      </c>
      <c r="J1640" s="1">
        <v>7</v>
      </c>
      <c r="K1640" s="1">
        <v>35</v>
      </c>
      <c r="L1640" s="1">
        <v>35</v>
      </c>
      <c r="M1640" s="1">
        <v>1</v>
      </c>
      <c r="N1640" s="1">
        <v>6</v>
      </c>
      <c r="O1640" s="1">
        <v>0</v>
      </c>
      <c r="P1640" s="1">
        <v>288</v>
      </c>
      <c r="Q1640" s="21">
        <v>77</v>
      </c>
    </row>
    <row r="1641">
      <c r="D1641" s="19"/>
      <c r="E1641" s="18" t="s">
        <v>165</v>
      </c>
      <c r="F1641" s="17"/>
      <c r="G1641" s="7">
        <v>520</v>
      </c>
      <c r="H1641" s="12">
        <v>270</v>
      </c>
      <c r="I1641" s="1">
        <v>146</v>
      </c>
      <c r="J1641" s="1">
        <v>4</v>
      </c>
      <c r="K1641" s="1">
        <v>44</v>
      </c>
      <c r="L1641" s="1">
        <v>49</v>
      </c>
      <c r="M1641" s="1">
        <v>2</v>
      </c>
      <c r="N1641" s="1">
        <v>5</v>
      </c>
      <c r="O1641" s="1">
        <v>0</v>
      </c>
      <c r="P1641" s="1">
        <v>416</v>
      </c>
      <c r="Q1641" s="21">
        <v>97</v>
      </c>
    </row>
    <row r="1642">
      <c r="D1642" s="19"/>
      <c r="E1642" s="18" t="s">
        <v>166</v>
      </c>
      <c r="F1642" s="17"/>
      <c r="G1642" s="7">
        <v>445</v>
      </c>
      <c r="H1642" s="12">
        <v>221</v>
      </c>
      <c r="I1642" s="1">
        <v>132</v>
      </c>
      <c r="J1642" s="1">
        <v>3</v>
      </c>
      <c r="K1642" s="1">
        <v>40</v>
      </c>
      <c r="L1642" s="1">
        <v>42</v>
      </c>
      <c r="M1642" s="1">
        <v>1</v>
      </c>
      <c r="N1642" s="1">
        <v>6</v>
      </c>
      <c r="O1642" s="1">
        <v>0</v>
      </c>
      <c r="P1642" s="1">
        <v>353</v>
      </c>
      <c r="Q1642" s="21">
        <v>85</v>
      </c>
    </row>
    <row r="1643">
      <c r="D1643" s="19"/>
      <c r="E1643" s="18" t="s">
        <v>167</v>
      </c>
      <c r="F1643" s="17"/>
      <c r="G1643" s="7">
        <v>294</v>
      </c>
      <c r="H1643" s="12">
        <v>144</v>
      </c>
      <c r="I1643" s="1">
        <v>85</v>
      </c>
      <c r="J1643" s="1">
        <v>2</v>
      </c>
      <c r="K1643" s="1">
        <v>28</v>
      </c>
      <c r="L1643" s="1">
        <v>30</v>
      </c>
      <c r="M1643" s="1">
        <v>2</v>
      </c>
      <c r="N1643" s="1">
        <v>3</v>
      </c>
      <c r="O1643" s="1">
        <v>0</v>
      </c>
      <c r="P1643" s="1">
        <v>229</v>
      </c>
      <c r="Q1643" s="21">
        <v>60</v>
      </c>
    </row>
    <row r="1644">
      <c r="D1644" s="19"/>
      <c r="E1644" s="18" t="s">
        <v>41</v>
      </c>
      <c r="F1644" s="17"/>
      <c r="G1644" s="7">
        <v>62</v>
      </c>
      <c r="H1644" s="12">
        <v>32</v>
      </c>
      <c r="I1644" s="1">
        <v>15</v>
      </c>
      <c r="J1644" s="1">
        <v>3</v>
      </c>
      <c r="K1644" s="1">
        <v>5</v>
      </c>
      <c r="L1644" s="1">
        <v>5</v>
      </c>
      <c r="M1644" s="1">
        <v>0</v>
      </c>
      <c r="N1644" s="1">
        <v>2</v>
      </c>
      <c r="O1644" s="1">
        <v>0</v>
      </c>
      <c r="P1644" s="1">
        <v>47</v>
      </c>
      <c r="Q1644" s="21">
        <v>13</v>
      </c>
    </row>
    <row r="1645">
      <c r="D1645" s="57"/>
      <c r="E1645" s="54" t="s">
        <v>26</v>
      </c>
      <c r="F1645" s="62"/>
      <c r="G1645" s="59">
        <v>17</v>
      </c>
      <c r="H1645" s="73">
        <v>5</v>
      </c>
      <c r="I1645" s="38">
        <v>5</v>
      </c>
      <c r="J1645" s="38">
        <v>0</v>
      </c>
      <c r="K1645" s="38">
        <v>4</v>
      </c>
      <c r="L1645" s="38">
        <v>3</v>
      </c>
      <c r="M1645" s="38">
        <v>0</v>
      </c>
      <c r="N1645" s="38">
        <v>0</v>
      </c>
      <c r="O1645" s="38">
        <v>0</v>
      </c>
      <c r="P1645" s="38">
        <v>10</v>
      </c>
      <c r="Q1645" s="74">
        <v>7</v>
      </c>
    </row>
    <row r="1647">
      <c r="B1647" s="63" t="str">
        <f ca="1" xml:space="preserve"> HYPERLINK("#'目次'!B17", "[11]")</f>
        <v>[11]</v>
      </c>
      <c r="C1647" s="49" t="s">
        <v>297</v>
      </c>
    </row>
    <row r="1650">
      <c r="C1650" s="49" t="s">
        <v>14</v>
      </c>
    </row>
    <row r="1651">
      <c r="D1651" s="64"/>
      <c r="E1651" s="47"/>
      <c r="F1651" s="47"/>
      <c r="G1651" s="61" t="s">
        <v>15</v>
      </c>
      <c r="H1651" s="66" t="s">
        <v>298</v>
      </c>
      <c r="I1651" s="28" t="s">
        <v>299</v>
      </c>
      <c r="J1651" s="28" t="s">
        <v>300</v>
      </c>
      <c r="K1651" s="28" t="s">
        <v>301</v>
      </c>
      <c r="L1651" s="28" t="s">
        <v>302</v>
      </c>
      <c r="M1651" s="28" t="s">
        <v>303</v>
      </c>
      <c r="N1651" s="28" t="s">
        <v>41</v>
      </c>
      <c r="O1651" s="28" t="s">
        <v>304</v>
      </c>
      <c r="P1651" s="28" t="s">
        <v>26</v>
      </c>
      <c r="Q1651" s="58" t="s">
        <v>305</v>
      </c>
    </row>
    <row r="1652">
      <c r="D1652" s="55"/>
      <c r="E1652" s="48"/>
      <c r="F1652" s="48"/>
      <c r="G1652" s="68"/>
      <c r="H1652" s="70"/>
      <c r="I1652" s="29"/>
      <c r="J1652" s="29"/>
      <c r="K1652" s="29"/>
      <c r="L1652" s="29"/>
      <c r="M1652" s="29"/>
      <c r="N1652" s="29"/>
      <c r="O1652" s="29"/>
      <c r="P1652" s="29"/>
      <c r="Q1652" s="65"/>
    </row>
    <row r="1653">
      <c r="D1653" s="56"/>
      <c r="E1653" s="60" t="s">
        <v>15</v>
      </c>
      <c r="F1653" s="67"/>
      <c r="G1653" s="69">
        <v>1093</v>
      </c>
      <c r="H1653" s="35">
        <v>910</v>
      </c>
      <c r="I1653" s="35">
        <v>23</v>
      </c>
      <c r="J1653" s="35">
        <v>197</v>
      </c>
      <c r="K1653" s="35">
        <v>476</v>
      </c>
      <c r="L1653" s="35">
        <v>248</v>
      </c>
      <c r="M1653" s="35">
        <v>66</v>
      </c>
      <c r="N1653" s="35">
        <v>55</v>
      </c>
      <c r="O1653" s="35">
        <v>65</v>
      </c>
      <c r="P1653" s="35">
        <v>0</v>
      </c>
      <c r="Q1653" s="75">
        <v>1028</v>
      </c>
    </row>
    <row r="1654">
      <c r="D1654" s="15" t="s">
        <v>20</v>
      </c>
      <c r="E1654" s="14" t="s">
        <v>21</v>
      </c>
      <c r="F1654" s="16"/>
      <c r="G1654" s="26">
        <v>211</v>
      </c>
      <c r="H1654" s="37">
        <v>180</v>
      </c>
      <c r="I1654" s="6">
        <v>6</v>
      </c>
      <c r="J1654" s="6">
        <v>48</v>
      </c>
      <c r="K1654" s="6">
        <v>92</v>
      </c>
      <c r="L1654" s="6">
        <v>45</v>
      </c>
      <c r="M1654" s="6">
        <v>13</v>
      </c>
      <c r="N1654" s="6">
        <v>13</v>
      </c>
      <c r="O1654" s="6">
        <v>11</v>
      </c>
      <c r="P1654" s="6">
        <v>0</v>
      </c>
      <c r="Q1654" s="39">
        <v>200</v>
      </c>
    </row>
    <row r="1655">
      <c r="D1655" s="19"/>
      <c r="E1655" s="18" t="s">
        <v>22</v>
      </c>
      <c r="F1655" s="17"/>
      <c r="G1655" s="7">
        <v>539</v>
      </c>
      <c r="H1655" s="12">
        <v>463</v>
      </c>
      <c r="I1655" s="1">
        <v>11</v>
      </c>
      <c r="J1655" s="1">
        <v>103</v>
      </c>
      <c r="K1655" s="1">
        <v>250</v>
      </c>
      <c r="L1655" s="1">
        <v>120</v>
      </c>
      <c r="M1655" s="1">
        <v>36</v>
      </c>
      <c r="N1655" s="1">
        <v>24</v>
      </c>
      <c r="O1655" s="1">
        <v>27</v>
      </c>
      <c r="P1655" s="1">
        <v>0</v>
      </c>
      <c r="Q1655" s="21">
        <v>512</v>
      </c>
    </row>
    <row r="1656">
      <c r="D1656" s="19"/>
      <c r="E1656" s="18" t="s">
        <v>23</v>
      </c>
      <c r="F1656" s="17"/>
      <c r="G1656" s="7">
        <v>263</v>
      </c>
      <c r="H1656" s="12">
        <v>204</v>
      </c>
      <c r="I1656" s="1">
        <v>6</v>
      </c>
      <c r="J1656" s="1">
        <v>35</v>
      </c>
      <c r="K1656" s="1">
        <v>96</v>
      </c>
      <c r="L1656" s="1">
        <v>65</v>
      </c>
      <c r="M1656" s="1">
        <v>15</v>
      </c>
      <c r="N1656" s="1">
        <v>14</v>
      </c>
      <c r="O1656" s="1">
        <v>20</v>
      </c>
      <c r="P1656" s="1">
        <v>0</v>
      </c>
      <c r="Q1656" s="21">
        <v>243</v>
      </c>
    </row>
    <row r="1657">
      <c r="D1657" s="19"/>
      <c r="E1657" s="18" t="s">
        <v>24</v>
      </c>
      <c r="F1657" s="17"/>
      <c r="G1657" s="7">
        <v>74</v>
      </c>
      <c r="H1657" s="12">
        <v>60</v>
      </c>
      <c r="I1657" s="1">
        <v>0</v>
      </c>
      <c r="J1657" s="1">
        <v>11</v>
      </c>
      <c r="K1657" s="1">
        <v>38</v>
      </c>
      <c r="L1657" s="1">
        <v>18</v>
      </c>
      <c r="M1657" s="1">
        <v>2</v>
      </c>
      <c r="N1657" s="1">
        <v>4</v>
      </c>
      <c r="O1657" s="1">
        <v>4</v>
      </c>
      <c r="P1657" s="1">
        <v>0</v>
      </c>
      <c r="Q1657" s="21">
        <v>70</v>
      </c>
    </row>
    <row r="1658">
      <c r="D1658" s="19"/>
      <c r="E1658" s="18" t="s">
        <v>25</v>
      </c>
      <c r="F1658" s="17"/>
      <c r="G1658" s="11">
        <v>6</v>
      </c>
      <c r="H1658" s="23">
        <v>3</v>
      </c>
      <c r="I1658" s="3">
        <v>0</v>
      </c>
      <c r="J1658" s="3">
        <v>0</v>
      </c>
      <c r="K1658" s="3">
        <v>0</v>
      </c>
      <c r="L1658" s="3">
        <v>0</v>
      </c>
      <c r="M1658" s="3">
        <v>0</v>
      </c>
      <c r="N1658" s="3">
        <v>0</v>
      </c>
      <c r="O1658" s="3">
        <v>3</v>
      </c>
      <c r="P1658" s="3">
        <v>0</v>
      </c>
      <c r="Q1658" s="24">
        <v>3</v>
      </c>
    </row>
    <row r="1659">
      <c r="D1659" s="19"/>
      <c r="E1659" s="18" t="s">
        <v>26</v>
      </c>
      <c r="F1659" s="17"/>
      <c r="G1659" s="11">
        <v>0</v>
      </c>
      <c r="H1659" s="23">
        <v>0</v>
      </c>
      <c r="I1659" s="3">
        <v>0</v>
      </c>
      <c r="J1659" s="3">
        <v>0</v>
      </c>
      <c r="K1659" s="3">
        <v>0</v>
      </c>
      <c r="L1659" s="3">
        <v>0</v>
      </c>
      <c r="M1659" s="3">
        <v>0</v>
      </c>
      <c r="N1659" s="3">
        <v>0</v>
      </c>
      <c r="O1659" s="3">
        <v>0</v>
      </c>
      <c r="P1659" s="3">
        <v>0</v>
      </c>
      <c r="Q1659" s="24">
        <v>0</v>
      </c>
    </row>
    <row r="1660">
      <c r="D1660" s="19"/>
      <c r="E1660" s="18" t="s">
        <v>27</v>
      </c>
      <c r="F1660" s="17"/>
      <c r="G1660" s="7">
        <v>750</v>
      </c>
      <c r="H1660" s="12">
        <v>643</v>
      </c>
      <c r="I1660" s="1">
        <v>17</v>
      </c>
      <c r="J1660" s="1">
        <v>151</v>
      </c>
      <c r="K1660" s="1">
        <v>342</v>
      </c>
      <c r="L1660" s="1">
        <v>165</v>
      </c>
      <c r="M1660" s="1">
        <v>49</v>
      </c>
      <c r="N1660" s="1">
        <v>37</v>
      </c>
      <c r="O1660" s="1">
        <v>38</v>
      </c>
      <c r="P1660" s="1">
        <v>0</v>
      </c>
      <c r="Q1660" s="21">
        <v>712</v>
      </c>
    </row>
    <row r="1661">
      <c r="D1661" s="19"/>
      <c r="E1661" s="18" t="s">
        <v>28</v>
      </c>
      <c r="F1661" s="17"/>
      <c r="G1661" s="7">
        <v>80</v>
      </c>
      <c r="H1661" s="12">
        <v>63</v>
      </c>
      <c r="I1661" s="1">
        <v>0</v>
      </c>
      <c r="J1661" s="1">
        <v>11</v>
      </c>
      <c r="K1661" s="1">
        <v>38</v>
      </c>
      <c r="L1661" s="1">
        <v>18</v>
      </c>
      <c r="M1661" s="1">
        <v>2</v>
      </c>
      <c r="N1661" s="1">
        <v>4</v>
      </c>
      <c r="O1661" s="1">
        <v>7</v>
      </c>
      <c r="P1661" s="1">
        <v>0</v>
      </c>
      <c r="Q1661" s="21">
        <v>73</v>
      </c>
    </row>
    <row r="1662">
      <c r="D1662" s="15" t="s">
        <v>29</v>
      </c>
      <c r="E1662" s="14" t="s">
        <v>30</v>
      </c>
      <c r="F1662" s="16"/>
      <c r="G1662" s="26">
        <v>823</v>
      </c>
      <c r="H1662" s="37">
        <v>700</v>
      </c>
      <c r="I1662" s="6">
        <v>18</v>
      </c>
      <c r="J1662" s="6">
        <v>159</v>
      </c>
      <c r="K1662" s="6">
        <v>378</v>
      </c>
      <c r="L1662" s="6">
        <v>188</v>
      </c>
      <c r="M1662" s="6">
        <v>52</v>
      </c>
      <c r="N1662" s="6">
        <v>40</v>
      </c>
      <c r="O1662" s="6">
        <v>34</v>
      </c>
      <c r="P1662" s="6">
        <v>0</v>
      </c>
      <c r="Q1662" s="39">
        <v>789</v>
      </c>
    </row>
    <row r="1663">
      <c r="D1663" s="19"/>
      <c r="E1663" s="18" t="s">
        <v>31</v>
      </c>
      <c r="F1663" s="17"/>
      <c r="G1663" s="7">
        <v>798</v>
      </c>
      <c r="H1663" s="12">
        <v>674</v>
      </c>
      <c r="I1663" s="1">
        <v>18</v>
      </c>
      <c r="J1663" s="1">
        <v>153</v>
      </c>
      <c r="K1663" s="1">
        <v>357</v>
      </c>
      <c r="L1663" s="1">
        <v>190</v>
      </c>
      <c r="M1663" s="1">
        <v>54</v>
      </c>
      <c r="N1663" s="1">
        <v>40</v>
      </c>
      <c r="O1663" s="1">
        <v>36</v>
      </c>
      <c r="P1663" s="1">
        <v>0</v>
      </c>
      <c r="Q1663" s="21">
        <v>762</v>
      </c>
    </row>
    <row r="1664">
      <c r="D1664" s="19"/>
      <c r="E1664" s="18" t="s">
        <v>32</v>
      </c>
      <c r="F1664" s="17"/>
      <c r="G1664" s="7">
        <v>808</v>
      </c>
      <c r="H1664" s="12">
        <v>690</v>
      </c>
      <c r="I1664" s="1">
        <v>18</v>
      </c>
      <c r="J1664" s="1">
        <v>158</v>
      </c>
      <c r="K1664" s="1">
        <v>366</v>
      </c>
      <c r="L1664" s="1">
        <v>183</v>
      </c>
      <c r="M1664" s="1">
        <v>50</v>
      </c>
      <c r="N1664" s="1">
        <v>44</v>
      </c>
      <c r="O1664" s="1">
        <v>35</v>
      </c>
      <c r="P1664" s="1">
        <v>0</v>
      </c>
      <c r="Q1664" s="21">
        <v>773</v>
      </c>
    </row>
    <row r="1665">
      <c r="D1665" s="19"/>
      <c r="E1665" s="18" t="s">
        <v>33</v>
      </c>
      <c r="F1665" s="17"/>
      <c r="G1665" s="7">
        <v>206</v>
      </c>
      <c r="H1665" s="12">
        <v>177</v>
      </c>
      <c r="I1665" s="1">
        <v>2</v>
      </c>
      <c r="J1665" s="1">
        <v>43</v>
      </c>
      <c r="K1665" s="1">
        <v>89</v>
      </c>
      <c r="L1665" s="1">
        <v>57</v>
      </c>
      <c r="M1665" s="1">
        <v>13</v>
      </c>
      <c r="N1665" s="1">
        <v>15</v>
      </c>
      <c r="O1665" s="1">
        <v>7</v>
      </c>
      <c r="P1665" s="1">
        <v>0</v>
      </c>
      <c r="Q1665" s="21">
        <v>199</v>
      </c>
    </row>
    <row r="1666">
      <c r="D1666" s="19"/>
      <c r="E1666" s="18" t="s">
        <v>34</v>
      </c>
      <c r="F1666" s="17"/>
      <c r="G1666" s="7">
        <v>488</v>
      </c>
      <c r="H1666" s="12">
        <v>417</v>
      </c>
      <c r="I1666" s="1">
        <v>12</v>
      </c>
      <c r="J1666" s="1">
        <v>94</v>
      </c>
      <c r="K1666" s="1">
        <v>223</v>
      </c>
      <c r="L1666" s="1">
        <v>108</v>
      </c>
      <c r="M1666" s="1">
        <v>29</v>
      </c>
      <c r="N1666" s="1">
        <v>23</v>
      </c>
      <c r="O1666" s="1">
        <v>20</v>
      </c>
      <c r="P1666" s="1">
        <v>0</v>
      </c>
      <c r="Q1666" s="21">
        <v>468</v>
      </c>
    </row>
    <row r="1667">
      <c r="D1667" s="19"/>
      <c r="E1667" s="18" t="s">
        <v>35</v>
      </c>
      <c r="F1667" s="17"/>
      <c r="G1667" s="7">
        <v>154</v>
      </c>
      <c r="H1667" s="12">
        <v>138</v>
      </c>
      <c r="I1667" s="1">
        <v>7</v>
      </c>
      <c r="J1667" s="1">
        <v>30</v>
      </c>
      <c r="K1667" s="1">
        <v>79</v>
      </c>
      <c r="L1667" s="1">
        <v>47</v>
      </c>
      <c r="M1667" s="1">
        <v>4</v>
      </c>
      <c r="N1667" s="1">
        <v>9</v>
      </c>
      <c r="O1667" s="1">
        <v>1</v>
      </c>
      <c r="P1667" s="1">
        <v>0</v>
      </c>
      <c r="Q1667" s="21">
        <v>153</v>
      </c>
    </row>
    <row r="1668">
      <c r="D1668" s="19"/>
      <c r="E1668" s="18" t="s">
        <v>36</v>
      </c>
      <c r="F1668" s="17"/>
      <c r="G1668" s="7">
        <v>871</v>
      </c>
      <c r="H1668" s="12">
        <v>740</v>
      </c>
      <c r="I1668" s="1">
        <v>19</v>
      </c>
      <c r="J1668" s="1">
        <v>168</v>
      </c>
      <c r="K1668" s="1">
        <v>386</v>
      </c>
      <c r="L1668" s="1">
        <v>197</v>
      </c>
      <c r="M1668" s="1">
        <v>54</v>
      </c>
      <c r="N1668" s="1">
        <v>49</v>
      </c>
      <c r="O1668" s="1">
        <v>42</v>
      </c>
      <c r="P1668" s="1">
        <v>0</v>
      </c>
      <c r="Q1668" s="21">
        <v>829</v>
      </c>
    </row>
    <row r="1669">
      <c r="D1669" s="19"/>
      <c r="E1669" s="18" t="s">
        <v>37</v>
      </c>
      <c r="F1669" s="17"/>
      <c r="G1669" s="7">
        <v>366</v>
      </c>
      <c r="H1669" s="12">
        <v>304</v>
      </c>
      <c r="I1669" s="1">
        <v>13</v>
      </c>
      <c r="J1669" s="1">
        <v>77</v>
      </c>
      <c r="K1669" s="1">
        <v>189</v>
      </c>
      <c r="L1669" s="1">
        <v>98</v>
      </c>
      <c r="M1669" s="1">
        <v>22</v>
      </c>
      <c r="N1669" s="1">
        <v>18</v>
      </c>
      <c r="O1669" s="1">
        <v>23</v>
      </c>
      <c r="P1669" s="1">
        <v>0</v>
      </c>
      <c r="Q1669" s="21">
        <v>343</v>
      </c>
    </row>
    <row r="1670">
      <c r="D1670" s="19"/>
      <c r="E1670" s="18" t="s">
        <v>38</v>
      </c>
      <c r="F1670" s="17"/>
      <c r="G1670" s="7">
        <v>552</v>
      </c>
      <c r="H1670" s="12">
        <v>470</v>
      </c>
      <c r="I1670" s="1">
        <v>17</v>
      </c>
      <c r="J1670" s="1">
        <v>116</v>
      </c>
      <c r="K1670" s="1">
        <v>247</v>
      </c>
      <c r="L1670" s="1">
        <v>141</v>
      </c>
      <c r="M1670" s="1">
        <v>41</v>
      </c>
      <c r="N1670" s="1">
        <v>24</v>
      </c>
      <c r="O1670" s="1">
        <v>28</v>
      </c>
      <c r="P1670" s="1">
        <v>0</v>
      </c>
      <c r="Q1670" s="21">
        <v>524</v>
      </c>
    </row>
    <row r="1671">
      <c r="D1671" s="19"/>
      <c r="E1671" s="18" t="s">
        <v>39</v>
      </c>
      <c r="F1671" s="17"/>
      <c r="G1671" s="7">
        <v>514</v>
      </c>
      <c r="H1671" s="12">
        <v>438</v>
      </c>
      <c r="I1671" s="1">
        <v>14</v>
      </c>
      <c r="J1671" s="1">
        <v>119</v>
      </c>
      <c r="K1671" s="1">
        <v>242</v>
      </c>
      <c r="L1671" s="1">
        <v>137</v>
      </c>
      <c r="M1671" s="1">
        <v>39</v>
      </c>
      <c r="N1671" s="1">
        <v>32</v>
      </c>
      <c r="O1671" s="1">
        <v>24</v>
      </c>
      <c r="P1671" s="1">
        <v>0</v>
      </c>
      <c r="Q1671" s="21">
        <v>490</v>
      </c>
    </row>
    <row r="1672">
      <c r="D1672" s="19"/>
      <c r="E1672" s="18" t="s">
        <v>40</v>
      </c>
      <c r="F1672" s="17"/>
      <c r="G1672" s="7">
        <v>559</v>
      </c>
      <c r="H1672" s="12">
        <v>475</v>
      </c>
      <c r="I1672" s="1">
        <v>11</v>
      </c>
      <c r="J1672" s="1">
        <v>112</v>
      </c>
      <c r="K1672" s="1">
        <v>246</v>
      </c>
      <c r="L1672" s="1">
        <v>131</v>
      </c>
      <c r="M1672" s="1">
        <v>35</v>
      </c>
      <c r="N1672" s="1">
        <v>29</v>
      </c>
      <c r="O1672" s="1">
        <v>28</v>
      </c>
      <c r="P1672" s="1">
        <v>0</v>
      </c>
      <c r="Q1672" s="21">
        <v>531</v>
      </c>
    </row>
    <row r="1673">
      <c r="D1673" s="19"/>
      <c r="E1673" s="18" t="s">
        <v>41</v>
      </c>
      <c r="F1673" s="17"/>
      <c r="G1673" s="7">
        <v>71</v>
      </c>
      <c r="H1673" s="12">
        <v>63</v>
      </c>
      <c r="I1673" s="1">
        <v>2</v>
      </c>
      <c r="J1673" s="1">
        <v>12</v>
      </c>
      <c r="K1673" s="1">
        <v>37</v>
      </c>
      <c r="L1673" s="1">
        <v>24</v>
      </c>
      <c r="M1673" s="1">
        <v>3</v>
      </c>
      <c r="N1673" s="1">
        <v>7</v>
      </c>
      <c r="O1673" s="1">
        <v>2</v>
      </c>
      <c r="P1673" s="1">
        <v>0</v>
      </c>
      <c r="Q1673" s="21">
        <v>69</v>
      </c>
    </row>
    <row r="1674">
      <c r="D1674" s="19"/>
      <c r="E1674" s="18" t="s">
        <v>42</v>
      </c>
      <c r="F1674" s="17"/>
      <c r="G1674" s="11">
        <v>11</v>
      </c>
      <c r="H1674" s="23">
        <v>6</v>
      </c>
      <c r="I1674" s="3">
        <v>1</v>
      </c>
      <c r="J1674" s="3">
        <v>3</v>
      </c>
      <c r="K1674" s="3">
        <v>4</v>
      </c>
      <c r="L1674" s="3">
        <v>3</v>
      </c>
      <c r="M1674" s="3">
        <v>1</v>
      </c>
      <c r="N1674" s="3">
        <v>0</v>
      </c>
      <c r="O1674" s="3">
        <v>3</v>
      </c>
      <c r="P1674" s="3">
        <v>0</v>
      </c>
      <c r="Q1674" s="24">
        <v>8</v>
      </c>
    </row>
    <row r="1675">
      <c r="D1675" s="19"/>
      <c r="E1675" s="18" t="s">
        <v>26</v>
      </c>
      <c r="F1675" s="17"/>
      <c r="G1675" s="11">
        <v>2</v>
      </c>
      <c r="H1675" s="23">
        <v>2</v>
      </c>
      <c r="I1675" s="3">
        <v>0</v>
      </c>
      <c r="J1675" s="3">
        <v>0</v>
      </c>
      <c r="K1675" s="3">
        <v>1</v>
      </c>
      <c r="L1675" s="3">
        <v>0</v>
      </c>
      <c r="M1675" s="3">
        <v>0</v>
      </c>
      <c r="N1675" s="3">
        <v>0</v>
      </c>
      <c r="O1675" s="3">
        <v>0</v>
      </c>
      <c r="P1675" s="3">
        <v>0</v>
      </c>
      <c r="Q1675" s="24">
        <v>2</v>
      </c>
    </row>
    <row r="1676">
      <c r="D1676" s="19"/>
      <c r="E1676" s="18" t="s">
        <v>43</v>
      </c>
      <c r="F1676" s="17"/>
      <c r="G1676" s="7">
        <v>1080</v>
      </c>
      <c r="H1676" s="12">
        <v>902</v>
      </c>
      <c r="I1676" s="1">
        <v>22</v>
      </c>
      <c r="J1676" s="1">
        <v>194</v>
      </c>
      <c r="K1676" s="1">
        <v>471</v>
      </c>
      <c r="L1676" s="1">
        <v>245</v>
      </c>
      <c r="M1676" s="1">
        <v>65</v>
      </c>
      <c r="N1676" s="1">
        <v>55</v>
      </c>
      <c r="O1676" s="1">
        <v>62</v>
      </c>
      <c r="P1676" s="1">
        <v>0</v>
      </c>
      <c r="Q1676" s="21">
        <v>1018</v>
      </c>
    </row>
    <row r="1677">
      <c r="D1677" s="15" t="s">
        <v>44</v>
      </c>
      <c r="E1677" s="14" t="s">
        <v>45</v>
      </c>
      <c r="F1677" s="16"/>
      <c r="G1677" s="33">
        <v>3</v>
      </c>
      <c r="H1677" s="43">
        <v>2</v>
      </c>
      <c r="I1677" s="9">
        <v>0</v>
      </c>
      <c r="J1677" s="9">
        <v>1</v>
      </c>
      <c r="K1677" s="9">
        <v>1</v>
      </c>
      <c r="L1677" s="9">
        <v>1</v>
      </c>
      <c r="M1677" s="9">
        <v>0</v>
      </c>
      <c r="N1677" s="9">
        <v>0</v>
      </c>
      <c r="O1677" s="9">
        <v>1</v>
      </c>
      <c r="P1677" s="9">
        <v>0</v>
      </c>
      <c r="Q1677" s="44">
        <v>2</v>
      </c>
    </row>
    <row r="1678">
      <c r="D1678" s="19"/>
      <c r="E1678" s="18" t="s">
        <v>46</v>
      </c>
      <c r="F1678" s="17"/>
      <c r="G1678" s="11">
        <v>11</v>
      </c>
      <c r="H1678" s="23">
        <v>8</v>
      </c>
      <c r="I1678" s="3">
        <v>0</v>
      </c>
      <c r="J1678" s="3">
        <v>2</v>
      </c>
      <c r="K1678" s="3">
        <v>3</v>
      </c>
      <c r="L1678" s="3">
        <v>0</v>
      </c>
      <c r="M1678" s="3">
        <v>0</v>
      </c>
      <c r="N1678" s="3">
        <v>1</v>
      </c>
      <c r="O1678" s="3">
        <v>1</v>
      </c>
      <c r="P1678" s="3">
        <v>0</v>
      </c>
      <c r="Q1678" s="24">
        <v>10</v>
      </c>
    </row>
    <row r="1679">
      <c r="D1679" s="19"/>
      <c r="E1679" s="18" t="s">
        <v>47</v>
      </c>
      <c r="F1679" s="17"/>
      <c r="G1679" s="11">
        <v>25</v>
      </c>
      <c r="H1679" s="23">
        <v>17</v>
      </c>
      <c r="I1679" s="3">
        <v>0</v>
      </c>
      <c r="J1679" s="3">
        <v>2</v>
      </c>
      <c r="K1679" s="3">
        <v>13</v>
      </c>
      <c r="L1679" s="3">
        <v>9</v>
      </c>
      <c r="M1679" s="3">
        <v>1</v>
      </c>
      <c r="N1679" s="3">
        <v>2</v>
      </c>
      <c r="O1679" s="3">
        <v>3</v>
      </c>
      <c r="P1679" s="3">
        <v>0</v>
      </c>
      <c r="Q1679" s="24">
        <v>22</v>
      </c>
    </row>
    <row r="1680">
      <c r="D1680" s="19"/>
      <c r="E1680" s="18" t="s">
        <v>48</v>
      </c>
      <c r="F1680" s="17"/>
      <c r="G1680" s="7">
        <v>160</v>
      </c>
      <c r="H1680" s="12">
        <v>114</v>
      </c>
      <c r="I1680" s="1">
        <v>2</v>
      </c>
      <c r="J1680" s="1">
        <v>16</v>
      </c>
      <c r="K1680" s="1">
        <v>70</v>
      </c>
      <c r="L1680" s="1">
        <v>49</v>
      </c>
      <c r="M1680" s="1">
        <v>7</v>
      </c>
      <c r="N1680" s="1">
        <v>11</v>
      </c>
      <c r="O1680" s="1">
        <v>21</v>
      </c>
      <c r="P1680" s="1">
        <v>0</v>
      </c>
      <c r="Q1680" s="21">
        <v>139</v>
      </c>
    </row>
    <row r="1681">
      <c r="D1681" s="19"/>
      <c r="E1681" s="18" t="s">
        <v>49</v>
      </c>
      <c r="F1681" s="17"/>
      <c r="G1681" s="7">
        <v>166</v>
      </c>
      <c r="H1681" s="12">
        <v>125</v>
      </c>
      <c r="I1681" s="1">
        <v>2</v>
      </c>
      <c r="J1681" s="1">
        <v>20</v>
      </c>
      <c r="K1681" s="1">
        <v>86</v>
      </c>
      <c r="L1681" s="1">
        <v>55</v>
      </c>
      <c r="M1681" s="1">
        <v>7</v>
      </c>
      <c r="N1681" s="1">
        <v>11</v>
      </c>
      <c r="O1681" s="1">
        <v>13</v>
      </c>
      <c r="P1681" s="1">
        <v>0</v>
      </c>
      <c r="Q1681" s="21">
        <v>153</v>
      </c>
    </row>
    <row r="1682">
      <c r="D1682" s="19"/>
      <c r="E1682" s="18" t="s">
        <v>50</v>
      </c>
      <c r="F1682" s="17"/>
      <c r="G1682" s="7">
        <v>129</v>
      </c>
      <c r="H1682" s="12">
        <v>105</v>
      </c>
      <c r="I1682" s="1">
        <v>2</v>
      </c>
      <c r="J1682" s="1">
        <v>16</v>
      </c>
      <c r="K1682" s="1">
        <v>58</v>
      </c>
      <c r="L1682" s="1">
        <v>38</v>
      </c>
      <c r="M1682" s="1">
        <v>6</v>
      </c>
      <c r="N1682" s="1">
        <v>3</v>
      </c>
      <c r="O1682" s="1">
        <v>4</v>
      </c>
      <c r="P1682" s="1">
        <v>0</v>
      </c>
      <c r="Q1682" s="21">
        <v>125</v>
      </c>
    </row>
    <row r="1683">
      <c r="D1683" s="19"/>
      <c r="E1683" s="18" t="s">
        <v>51</v>
      </c>
      <c r="F1683" s="17"/>
      <c r="G1683" s="7">
        <v>124</v>
      </c>
      <c r="H1683" s="12">
        <v>103</v>
      </c>
      <c r="I1683" s="1">
        <v>4</v>
      </c>
      <c r="J1683" s="1">
        <v>24</v>
      </c>
      <c r="K1683" s="1">
        <v>49</v>
      </c>
      <c r="L1683" s="1">
        <v>27</v>
      </c>
      <c r="M1683" s="1">
        <v>9</v>
      </c>
      <c r="N1683" s="1">
        <v>9</v>
      </c>
      <c r="O1683" s="1">
        <v>7</v>
      </c>
      <c r="P1683" s="1">
        <v>0</v>
      </c>
      <c r="Q1683" s="21">
        <v>117</v>
      </c>
    </row>
    <row r="1684">
      <c r="D1684" s="19"/>
      <c r="E1684" s="18" t="s">
        <v>52</v>
      </c>
      <c r="F1684" s="17"/>
      <c r="G1684" s="7">
        <v>114</v>
      </c>
      <c r="H1684" s="12">
        <v>107</v>
      </c>
      <c r="I1684" s="1">
        <v>2</v>
      </c>
      <c r="J1684" s="1">
        <v>21</v>
      </c>
      <c r="K1684" s="1">
        <v>36</v>
      </c>
      <c r="L1684" s="1">
        <v>14</v>
      </c>
      <c r="M1684" s="1">
        <v>6</v>
      </c>
      <c r="N1684" s="1">
        <v>3</v>
      </c>
      <c r="O1684" s="1">
        <v>2</v>
      </c>
      <c r="P1684" s="1">
        <v>0</v>
      </c>
      <c r="Q1684" s="21">
        <v>112</v>
      </c>
    </row>
    <row r="1685">
      <c r="D1685" s="19"/>
      <c r="E1685" s="18" t="s">
        <v>53</v>
      </c>
      <c r="F1685" s="17"/>
      <c r="G1685" s="7">
        <v>95</v>
      </c>
      <c r="H1685" s="12">
        <v>85</v>
      </c>
      <c r="I1685" s="1">
        <v>3</v>
      </c>
      <c r="J1685" s="1">
        <v>25</v>
      </c>
      <c r="K1685" s="1">
        <v>40</v>
      </c>
      <c r="L1685" s="1">
        <v>15</v>
      </c>
      <c r="M1685" s="1">
        <v>13</v>
      </c>
      <c r="N1685" s="1">
        <v>1</v>
      </c>
      <c r="O1685" s="1">
        <v>4</v>
      </c>
      <c r="P1685" s="1">
        <v>0</v>
      </c>
      <c r="Q1685" s="21">
        <v>91</v>
      </c>
    </row>
    <row r="1686">
      <c r="D1686" s="19"/>
      <c r="E1686" s="18" t="s">
        <v>54</v>
      </c>
      <c r="F1686" s="17"/>
      <c r="G1686" s="7">
        <v>253</v>
      </c>
      <c r="H1686" s="12">
        <v>236</v>
      </c>
      <c r="I1686" s="1">
        <v>7</v>
      </c>
      <c r="J1686" s="1">
        <v>69</v>
      </c>
      <c r="K1686" s="1">
        <v>114</v>
      </c>
      <c r="L1686" s="1">
        <v>38</v>
      </c>
      <c r="M1686" s="1">
        <v>15</v>
      </c>
      <c r="N1686" s="1">
        <v>10</v>
      </c>
      <c r="O1686" s="1">
        <v>9</v>
      </c>
      <c r="P1686" s="1">
        <v>0</v>
      </c>
      <c r="Q1686" s="21">
        <v>244</v>
      </c>
    </row>
    <row r="1687">
      <c r="D1687" s="19"/>
      <c r="E1687" s="18" t="s">
        <v>55</v>
      </c>
      <c r="F1687" s="17"/>
      <c r="G1687" s="11">
        <v>1</v>
      </c>
      <c r="H1687" s="23">
        <v>1</v>
      </c>
      <c r="I1687" s="3">
        <v>0</v>
      </c>
      <c r="J1687" s="3">
        <v>0</v>
      </c>
      <c r="K1687" s="3">
        <v>1</v>
      </c>
      <c r="L1687" s="3">
        <v>1</v>
      </c>
      <c r="M1687" s="3">
        <v>0</v>
      </c>
      <c r="N1687" s="3">
        <v>0</v>
      </c>
      <c r="O1687" s="3">
        <v>0</v>
      </c>
      <c r="P1687" s="3">
        <v>0</v>
      </c>
      <c r="Q1687" s="24">
        <v>1</v>
      </c>
    </row>
    <row r="1688">
      <c r="D1688" s="19"/>
      <c r="E1688" s="18" t="s">
        <v>26</v>
      </c>
      <c r="F1688" s="17"/>
      <c r="G1688" s="11">
        <v>12</v>
      </c>
      <c r="H1688" s="23">
        <v>7</v>
      </c>
      <c r="I1688" s="3">
        <v>1</v>
      </c>
      <c r="J1688" s="3">
        <v>1</v>
      </c>
      <c r="K1688" s="3">
        <v>5</v>
      </c>
      <c r="L1688" s="3">
        <v>1</v>
      </c>
      <c r="M1688" s="3">
        <v>2</v>
      </c>
      <c r="N1688" s="3">
        <v>4</v>
      </c>
      <c r="O1688" s="3">
        <v>0</v>
      </c>
      <c r="P1688" s="3">
        <v>0</v>
      </c>
      <c r="Q1688" s="24">
        <v>12</v>
      </c>
    </row>
    <row r="1689">
      <c r="D1689" s="15" t="s">
        <v>56</v>
      </c>
      <c r="E1689" s="14" t="s">
        <v>57</v>
      </c>
      <c r="F1689" s="16"/>
      <c r="G1689" s="33">
        <v>15</v>
      </c>
      <c r="H1689" s="43">
        <v>11</v>
      </c>
      <c r="I1689" s="9">
        <v>1</v>
      </c>
      <c r="J1689" s="9">
        <v>3</v>
      </c>
      <c r="K1689" s="9">
        <v>9</v>
      </c>
      <c r="L1689" s="9">
        <v>6</v>
      </c>
      <c r="M1689" s="9">
        <v>0</v>
      </c>
      <c r="N1689" s="9">
        <v>1</v>
      </c>
      <c r="O1689" s="9">
        <v>0</v>
      </c>
      <c r="P1689" s="9">
        <v>0</v>
      </c>
      <c r="Q1689" s="44">
        <v>15</v>
      </c>
    </row>
    <row r="1690">
      <c r="D1690" s="19"/>
      <c r="E1690" s="18" t="s">
        <v>58</v>
      </c>
      <c r="F1690" s="17"/>
      <c r="G1690" s="7">
        <v>111</v>
      </c>
      <c r="H1690" s="12">
        <v>87</v>
      </c>
      <c r="I1690" s="1">
        <v>2</v>
      </c>
      <c r="J1690" s="1">
        <v>11</v>
      </c>
      <c r="K1690" s="1">
        <v>44</v>
      </c>
      <c r="L1690" s="1">
        <v>35</v>
      </c>
      <c r="M1690" s="1">
        <v>5</v>
      </c>
      <c r="N1690" s="1">
        <v>6</v>
      </c>
      <c r="O1690" s="1">
        <v>8</v>
      </c>
      <c r="P1690" s="1">
        <v>0</v>
      </c>
      <c r="Q1690" s="21">
        <v>103</v>
      </c>
    </row>
    <row r="1691">
      <c r="D1691" s="19"/>
      <c r="E1691" s="18" t="s">
        <v>59</v>
      </c>
      <c r="F1691" s="17"/>
      <c r="G1691" s="7">
        <v>404</v>
      </c>
      <c r="H1691" s="12">
        <v>317</v>
      </c>
      <c r="I1691" s="1">
        <v>10</v>
      </c>
      <c r="J1691" s="1">
        <v>68</v>
      </c>
      <c r="K1691" s="1">
        <v>172</v>
      </c>
      <c r="L1691" s="1">
        <v>91</v>
      </c>
      <c r="M1691" s="1">
        <v>31</v>
      </c>
      <c r="N1691" s="1">
        <v>24</v>
      </c>
      <c r="O1691" s="1">
        <v>32</v>
      </c>
      <c r="P1691" s="1">
        <v>0</v>
      </c>
      <c r="Q1691" s="21">
        <v>372</v>
      </c>
    </row>
    <row r="1692">
      <c r="D1692" s="19"/>
      <c r="E1692" s="18" t="s">
        <v>60</v>
      </c>
      <c r="F1692" s="17"/>
      <c r="G1692" s="7">
        <v>562</v>
      </c>
      <c r="H1692" s="12">
        <v>494</v>
      </c>
      <c r="I1692" s="1">
        <v>10</v>
      </c>
      <c r="J1692" s="1">
        <v>115</v>
      </c>
      <c r="K1692" s="1">
        <v>250</v>
      </c>
      <c r="L1692" s="1">
        <v>116</v>
      </c>
      <c r="M1692" s="1">
        <v>30</v>
      </c>
      <c r="N1692" s="1">
        <v>24</v>
      </c>
      <c r="O1692" s="1">
        <v>25</v>
      </c>
      <c r="P1692" s="1">
        <v>0</v>
      </c>
      <c r="Q1692" s="21">
        <v>537</v>
      </c>
    </row>
    <row r="1693">
      <c r="D1693" s="19"/>
      <c r="E1693" s="18" t="s">
        <v>26</v>
      </c>
      <c r="F1693" s="17"/>
      <c r="G1693" s="11">
        <v>1</v>
      </c>
      <c r="H1693" s="23">
        <v>1</v>
      </c>
      <c r="I1693" s="3">
        <v>0</v>
      </c>
      <c r="J1693" s="3">
        <v>0</v>
      </c>
      <c r="K1693" s="3">
        <v>1</v>
      </c>
      <c r="L1693" s="3">
        <v>0</v>
      </c>
      <c r="M1693" s="3">
        <v>0</v>
      </c>
      <c r="N1693" s="3">
        <v>0</v>
      </c>
      <c r="O1693" s="3">
        <v>0</v>
      </c>
      <c r="P1693" s="3">
        <v>0</v>
      </c>
      <c r="Q1693" s="24">
        <v>1</v>
      </c>
    </row>
    <row r="1694">
      <c r="D1694" s="19"/>
      <c r="E1694" s="18" t="s">
        <v>61</v>
      </c>
      <c r="F1694" s="17"/>
      <c r="G1694" s="7">
        <v>126</v>
      </c>
      <c r="H1694" s="12">
        <v>98</v>
      </c>
      <c r="I1694" s="1">
        <v>3</v>
      </c>
      <c r="J1694" s="1">
        <v>14</v>
      </c>
      <c r="K1694" s="1">
        <v>53</v>
      </c>
      <c r="L1694" s="1">
        <v>41</v>
      </c>
      <c r="M1694" s="1">
        <v>5</v>
      </c>
      <c r="N1694" s="1">
        <v>7</v>
      </c>
      <c r="O1694" s="1">
        <v>8</v>
      </c>
      <c r="P1694" s="1">
        <v>0</v>
      </c>
      <c r="Q1694" s="21">
        <v>118</v>
      </c>
    </row>
    <row r="1695">
      <c r="D1695" s="19"/>
      <c r="E1695" s="18" t="s">
        <v>62</v>
      </c>
      <c r="F1695" s="17"/>
      <c r="G1695" s="7">
        <v>966</v>
      </c>
      <c r="H1695" s="12">
        <v>811</v>
      </c>
      <c r="I1695" s="1">
        <v>20</v>
      </c>
      <c r="J1695" s="1">
        <v>183</v>
      </c>
      <c r="K1695" s="1">
        <v>422</v>
      </c>
      <c r="L1695" s="1">
        <v>207</v>
      </c>
      <c r="M1695" s="1">
        <v>61</v>
      </c>
      <c r="N1695" s="1">
        <v>48</v>
      </c>
      <c r="O1695" s="1">
        <v>57</v>
      </c>
      <c r="P1695" s="1">
        <v>0</v>
      </c>
      <c r="Q1695" s="21">
        <v>909</v>
      </c>
    </row>
    <row r="1696">
      <c r="D1696" s="15" t="s">
        <v>63</v>
      </c>
      <c r="E1696" s="14" t="s">
        <v>64</v>
      </c>
      <c r="F1696" s="16"/>
      <c r="G1696" s="33">
        <v>17</v>
      </c>
      <c r="H1696" s="43">
        <v>13</v>
      </c>
      <c r="I1696" s="9">
        <v>2</v>
      </c>
      <c r="J1696" s="9">
        <v>2</v>
      </c>
      <c r="K1696" s="9">
        <v>4</v>
      </c>
      <c r="L1696" s="9">
        <v>3</v>
      </c>
      <c r="M1696" s="9">
        <v>1</v>
      </c>
      <c r="N1696" s="9">
        <v>1</v>
      </c>
      <c r="O1696" s="9">
        <v>2</v>
      </c>
      <c r="P1696" s="9">
        <v>0</v>
      </c>
      <c r="Q1696" s="44">
        <v>15</v>
      </c>
    </row>
    <row r="1697">
      <c r="D1697" s="19"/>
      <c r="E1697" s="18" t="s">
        <v>65</v>
      </c>
      <c r="F1697" s="17"/>
      <c r="G1697" s="11">
        <v>38</v>
      </c>
      <c r="H1697" s="23">
        <v>33</v>
      </c>
      <c r="I1697" s="3">
        <v>1</v>
      </c>
      <c r="J1697" s="3">
        <v>10</v>
      </c>
      <c r="K1697" s="3">
        <v>23</v>
      </c>
      <c r="L1697" s="3">
        <v>11</v>
      </c>
      <c r="M1697" s="3">
        <v>5</v>
      </c>
      <c r="N1697" s="3">
        <v>5</v>
      </c>
      <c r="O1697" s="3">
        <v>0</v>
      </c>
      <c r="P1697" s="3">
        <v>0</v>
      </c>
      <c r="Q1697" s="24">
        <v>38</v>
      </c>
    </row>
    <row r="1698">
      <c r="D1698" s="19"/>
      <c r="E1698" s="18" t="s">
        <v>66</v>
      </c>
      <c r="F1698" s="17"/>
      <c r="G1698" s="11">
        <v>14</v>
      </c>
      <c r="H1698" s="23">
        <v>13</v>
      </c>
      <c r="I1698" s="3">
        <v>0</v>
      </c>
      <c r="J1698" s="3">
        <v>4</v>
      </c>
      <c r="K1698" s="3">
        <v>3</v>
      </c>
      <c r="L1698" s="3">
        <v>1</v>
      </c>
      <c r="M1698" s="3">
        <v>0</v>
      </c>
      <c r="N1698" s="3">
        <v>1</v>
      </c>
      <c r="O1698" s="3">
        <v>0</v>
      </c>
      <c r="P1698" s="3">
        <v>0</v>
      </c>
      <c r="Q1698" s="24">
        <v>14</v>
      </c>
    </row>
    <row r="1699">
      <c r="D1699" s="19"/>
      <c r="E1699" s="18" t="s">
        <v>67</v>
      </c>
      <c r="F1699" s="17"/>
      <c r="G1699" s="7">
        <v>95</v>
      </c>
      <c r="H1699" s="12">
        <v>79</v>
      </c>
      <c r="I1699" s="1">
        <v>3</v>
      </c>
      <c r="J1699" s="1">
        <v>23</v>
      </c>
      <c r="K1699" s="1">
        <v>51</v>
      </c>
      <c r="L1699" s="1">
        <v>21</v>
      </c>
      <c r="M1699" s="1">
        <v>10</v>
      </c>
      <c r="N1699" s="1">
        <v>5</v>
      </c>
      <c r="O1699" s="1">
        <v>8</v>
      </c>
      <c r="P1699" s="1">
        <v>0</v>
      </c>
      <c r="Q1699" s="21">
        <v>87</v>
      </c>
    </row>
    <row r="1700">
      <c r="D1700" s="19"/>
      <c r="E1700" s="18" t="s">
        <v>68</v>
      </c>
      <c r="F1700" s="17"/>
      <c r="G1700" s="7">
        <v>81</v>
      </c>
      <c r="H1700" s="12">
        <v>72</v>
      </c>
      <c r="I1700" s="1">
        <v>3</v>
      </c>
      <c r="J1700" s="1">
        <v>24</v>
      </c>
      <c r="K1700" s="1">
        <v>36</v>
      </c>
      <c r="L1700" s="1">
        <v>16</v>
      </c>
      <c r="M1700" s="1">
        <v>8</v>
      </c>
      <c r="N1700" s="1">
        <v>3</v>
      </c>
      <c r="O1700" s="1">
        <v>4</v>
      </c>
      <c r="P1700" s="1">
        <v>0</v>
      </c>
      <c r="Q1700" s="21">
        <v>77</v>
      </c>
    </row>
    <row r="1701">
      <c r="D1701" s="19"/>
      <c r="E1701" s="18" t="s">
        <v>69</v>
      </c>
      <c r="F1701" s="17"/>
      <c r="G1701" s="7">
        <v>844</v>
      </c>
      <c r="H1701" s="12">
        <v>698</v>
      </c>
      <c r="I1701" s="1">
        <v>14</v>
      </c>
      <c r="J1701" s="1">
        <v>134</v>
      </c>
      <c r="K1701" s="1">
        <v>359</v>
      </c>
      <c r="L1701" s="1">
        <v>195</v>
      </c>
      <c r="M1701" s="1">
        <v>42</v>
      </c>
      <c r="N1701" s="1">
        <v>39</v>
      </c>
      <c r="O1701" s="1">
        <v>50</v>
      </c>
      <c r="P1701" s="1">
        <v>0</v>
      </c>
      <c r="Q1701" s="21">
        <v>794</v>
      </c>
    </row>
    <row r="1702">
      <c r="D1702" s="19"/>
      <c r="E1702" s="18" t="s">
        <v>26</v>
      </c>
      <c r="F1702" s="17"/>
      <c r="G1702" s="11">
        <v>4</v>
      </c>
      <c r="H1702" s="23">
        <v>2</v>
      </c>
      <c r="I1702" s="3">
        <v>0</v>
      </c>
      <c r="J1702" s="3">
        <v>0</v>
      </c>
      <c r="K1702" s="3">
        <v>0</v>
      </c>
      <c r="L1702" s="3">
        <v>1</v>
      </c>
      <c r="M1702" s="3">
        <v>0</v>
      </c>
      <c r="N1702" s="3">
        <v>1</v>
      </c>
      <c r="O1702" s="3">
        <v>1</v>
      </c>
      <c r="P1702" s="3">
        <v>0</v>
      </c>
      <c r="Q1702" s="24">
        <v>3</v>
      </c>
    </row>
    <row r="1703">
      <c r="D1703" s="19"/>
      <c r="E1703" s="18" t="s">
        <v>70</v>
      </c>
      <c r="F1703" s="17"/>
      <c r="G1703" s="7">
        <v>245</v>
      </c>
      <c r="H1703" s="12">
        <v>210</v>
      </c>
      <c r="I1703" s="1">
        <v>9</v>
      </c>
      <c r="J1703" s="1">
        <v>63</v>
      </c>
      <c r="K1703" s="1">
        <v>117</v>
      </c>
      <c r="L1703" s="1">
        <v>52</v>
      </c>
      <c r="M1703" s="1">
        <v>24</v>
      </c>
      <c r="N1703" s="1">
        <v>15</v>
      </c>
      <c r="O1703" s="1">
        <v>14</v>
      </c>
      <c r="P1703" s="1">
        <v>0</v>
      </c>
      <c r="Q1703" s="21">
        <v>231</v>
      </c>
    </row>
    <row r="1704">
      <c r="D1704" s="15" t="s">
        <v>71</v>
      </c>
      <c r="E1704" s="14" t="s">
        <v>64</v>
      </c>
      <c r="F1704" s="16"/>
      <c r="G1704" s="33">
        <v>15</v>
      </c>
      <c r="H1704" s="43">
        <v>12</v>
      </c>
      <c r="I1704" s="9">
        <v>2</v>
      </c>
      <c r="J1704" s="9">
        <v>3</v>
      </c>
      <c r="K1704" s="9">
        <v>3</v>
      </c>
      <c r="L1704" s="9">
        <v>3</v>
      </c>
      <c r="M1704" s="9">
        <v>1</v>
      </c>
      <c r="N1704" s="9">
        <v>0</v>
      </c>
      <c r="O1704" s="9">
        <v>2</v>
      </c>
      <c r="P1704" s="9">
        <v>0</v>
      </c>
      <c r="Q1704" s="44">
        <v>13</v>
      </c>
    </row>
    <row r="1705">
      <c r="D1705" s="19"/>
      <c r="E1705" s="18" t="s">
        <v>65</v>
      </c>
      <c r="F1705" s="17"/>
      <c r="G1705" s="7">
        <v>58</v>
      </c>
      <c r="H1705" s="12">
        <v>47</v>
      </c>
      <c r="I1705" s="1">
        <v>1</v>
      </c>
      <c r="J1705" s="1">
        <v>9</v>
      </c>
      <c r="K1705" s="1">
        <v>24</v>
      </c>
      <c r="L1705" s="1">
        <v>13</v>
      </c>
      <c r="M1705" s="1">
        <v>8</v>
      </c>
      <c r="N1705" s="1">
        <v>3</v>
      </c>
      <c r="O1705" s="1">
        <v>2</v>
      </c>
      <c r="P1705" s="1">
        <v>0</v>
      </c>
      <c r="Q1705" s="21">
        <v>56</v>
      </c>
    </row>
    <row r="1706">
      <c r="D1706" s="19"/>
      <c r="E1706" s="18" t="s">
        <v>66</v>
      </c>
      <c r="F1706" s="17"/>
      <c r="G1706" s="7">
        <v>113</v>
      </c>
      <c r="H1706" s="12">
        <v>95</v>
      </c>
      <c r="I1706" s="1">
        <v>6</v>
      </c>
      <c r="J1706" s="1">
        <v>27</v>
      </c>
      <c r="K1706" s="1">
        <v>49</v>
      </c>
      <c r="L1706" s="1">
        <v>31</v>
      </c>
      <c r="M1706" s="1">
        <v>9</v>
      </c>
      <c r="N1706" s="1">
        <v>5</v>
      </c>
      <c r="O1706" s="1">
        <v>3</v>
      </c>
      <c r="P1706" s="1">
        <v>0</v>
      </c>
      <c r="Q1706" s="21">
        <v>110</v>
      </c>
    </row>
    <row r="1707">
      <c r="D1707" s="19"/>
      <c r="E1707" s="18" t="s">
        <v>67</v>
      </c>
      <c r="F1707" s="17"/>
      <c r="G1707" s="7">
        <v>837</v>
      </c>
      <c r="H1707" s="12">
        <v>704</v>
      </c>
      <c r="I1707" s="1">
        <v>14</v>
      </c>
      <c r="J1707" s="1">
        <v>150</v>
      </c>
      <c r="K1707" s="1">
        <v>377</v>
      </c>
      <c r="L1707" s="1">
        <v>185</v>
      </c>
      <c r="M1707" s="1">
        <v>41</v>
      </c>
      <c r="N1707" s="1">
        <v>41</v>
      </c>
      <c r="O1707" s="1">
        <v>51</v>
      </c>
      <c r="P1707" s="1">
        <v>0</v>
      </c>
      <c r="Q1707" s="21">
        <v>786</v>
      </c>
    </row>
    <row r="1708">
      <c r="D1708" s="19"/>
      <c r="E1708" s="18" t="s">
        <v>68</v>
      </c>
      <c r="F1708" s="17"/>
      <c r="G1708" s="7">
        <v>61</v>
      </c>
      <c r="H1708" s="12">
        <v>47</v>
      </c>
      <c r="I1708" s="1">
        <v>0</v>
      </c>
      <c r="J1708" s="1">
        <v>7</v>
      </c>
      <c r="K1708" s="1">
        <v>19</v>
      </c>
      <c r="L1708" s="1">
        <v>15</v>
      </c>
      <c r="M1708" s="1">
        <v>7</v>
      </c>
      <c r="N1708" s="1">
        <v>6</v>
      </c>
      <c r="O1708" s="1">
        <v>6</v>
      </c>
      <c r="P1708" s="1">
        <v>0</v>
      </c>
      <c r="Q1708" s="21">
        <v>55</v>
      </c>
    </row>
    <row r="1709">
      <c r="D1709" s="19"/>
      <c r="E1709" s="18" t="s">
        <v>72</v>
      </c>
      <c r="F1709" s="17"/>
      <c r="G1709" s="11">
        <v>5</v>
      </c>
      <c r="H1709" s="23">
        <v>2</v>
      </c>
      <c r="I1709" s="3">
        <v>0</v>
      </c>
      <c r="J1709" s="3">
        <v>1</v>
      </c>
      <c r="K1709" s="3">
        <v>3</v>
      </c>
      <c r="L1709" s="3">
        <v>0</v>
      </c>
      <c r="M1709" s="3">
        <v>0</v>
      </c>
      <c r="N1709" s="3">
        <v>0</v>
      </c>
      <c r="O1709" s="3">
        <v>1</v>
      </c>
      <c r="P1709" s="3">
        <v>0</v>
      </c>
      <c r="Q1709" s="24">
        <v>4</v>
      </c>
    </row>
    <row r="1710">
      <c r="D1710" s="19"/>
      <c r="E1710" s="18" t="s">
        <v>26</v>
      </c>
      <c r="F1710" s="17"/>
      <c r="G1710" s="11">
        <v>4</v>
      </c>
      <c r="H1710" s="23">
        <v>3</v>
      </c>
      <c r="I1710" s="3">
        <v>0</v>
      </c>
      <c r="J1710" s="3">
        <v>0</v>
      </c>
      <c r="K1710" s="3">
        <v>1</v>
      </c>
      <c r="L1710" s="3">
        <v>1</v>
      </c>
      <c r="M1710" s="3">
        <v>0</v>
      </c>
      <c r="N1710" s="3">
        <v>0</v>
      </c>
      <c r="O1710" s="3">
        <v>0</v>
      </c>
      <c r="P1710" s="3">
        <v>0</v>
      </c>
      <c r="Q1710" s="24">
        <v>4</v>
      </c>
    </row>
    <row r="1711">
      <c r="D1711" s="19"/>
      <c r="E1711" s="18" t="s">
        <v>73</v>
      </c>
      <c r="F1711" s="17"/>
      <c r="G1711" s="7">
        <v>1084</v>
      </c>
      <c r="H1711" s="12">
        <v>905</v>
      </c>
      <c r="I1711" s="1">
        <v>23</v>
      </c>
      <c r="J1711" s="1">
        <v>196</v>
      </c>
      <c r="K1711" s="1">
        <v>472</v>
      </c>
      <c r="L1711" s="1">
        <v>247</v>
      </c>
      <c r="M1711" s="1">
        <v>66</v>
      </c>
      <c r="N1711" s="1">
        <v>55</v>
      </c>
      <c r="O1711" s="1">
        <v>64</v>
      </c>
      <c r="P1711" s="1">
        <v>0</v>
      </c>
      <c r="Q1711" s="21">
        <v>1020</v>
      </c>
    </row>
    <row r="1712">
      <c r="D1712" s="15" t="s">
        <v>74</v>
      </c>
      <c r="E1712" s="14" t="s">
        <v>75</v>
      </c>
      <c r="F1712" s="16"/>
      <c r="G1712" s="26">
        <v>315</v>
      </c>
      <c r="H1712" s="37">
        <v>275</v>
      </c>
      <c r="I1712" s="6">
        <v>11</v>
      </c>
      <c r="J1712" s="6">
        <v>54</v>
      </c>
      <c r="K1712" s="6">
        <v>147</v>
      </c>
      <c r="L1712" s="6">
        <v>84</v>
      </c>
      <c r="M1712" s="6">
        <v>24</v>
      </c>
      <c r="N1712" s="6">
        <v>9</v>
      </c>
      <c r="O1712" s="6">
        <v>17</v>
      </c>
      <c r="P1712" s="6">
        <v>0</v>
      </c>
      <c r="Q1712" s="39">
        <v>298</v>
      </c>
    </row>
    <row r="1713">
      <c r="D1713" s="19"/>
      <c r="E1713" s="18" t="s">
        <v>76</v>
      </c>
      <c r="F1713" s="17"/>
      <c r="G1713" s="7">
        <v>78</v>
      </c>
      <c r="H1713" s="12">
        <v>70</v>
      </c>
      <c r="I1713" s="1">
        <v>1</v>
      </c>
      <c r="J1713" s="1">
        <v>16</v>
      </c>
      <c r="K1713" s="1">
        <v>40</v>
      </c>
      <c r="L1713" s="1">
        <v>25</v>
      </c>
      <c r="M1713" s="1">
        <v>7</v>
      </c>
      <c r="N1713" s="1">
        <v>2</v>
      </c>
      <c r="O1713" s="1">
        <v>6</v>
      </c>
      <c r="P1713" s="1">
        <v>0</v>
      </c>
      <c r="Q1713" s="21">
        <v>72</v>
      </c>
    </row>
    <row r="1714">
      <c r="D1714" s="19"/>
      <c r="E1714" s="18" t="s">
        <v>77</v>
      </c>
      <c r="F1714" s="17"/>
      <c r="G1714" s="7">
        <v>297</v>
      </c>
      <c r="H1714" s="12">
        <v>257</v>
      </c>
      <c r="I1714" s="1">
        <v>7</v>
      </c>
      <c r="J1714" s="1">
        <v>73</v>
      </c>
      <c r="K1714" s="1">
        <v>140</v>
      </c>
      <c r="L1714" s="1">
        <v>72</v>
      </c>
      <c r="M1714" s="1">
        <v>23</v>
      </c>
      <c r="N1714" s="1">
        <v>13</v>
      </c>
      <c r="O1714" s="1">
        <v>14</v>
      </c>
      <c r="P1714" s="1">
        <v>0</v>
      </c>
      <c r="Q1714" s="21">
        <v>283</v>
      </c>
    </row>
    <row r="1715">
      <c r="D1715" s="19"/>
      <c r="E1715" s="18" t="s">
        <v>78</v>
      </c>
      <c r="F1715" s="17"/>
      <c r="G1715" s="11">
        <v>12</v>
      </c>
      <c r="H1715" s="23">
        <v>10</v>
      </c>
      <c r="I1715" s="3">
        <v>1</v>
      </c>
      <c r="J1715" s="3">
        <v>6</v>
      </c>
      <c r="K1715" s="3">
        <v>6</v>
      </c>
      <c r="L1715" s="3">
        <v>5</v>
      </c>
      <c r="M1715" s="3">
        <v>1</v>
      </c>
      <c r="N1715" s="3">
        <v>0</v>
      </c>
      <c r="O1715" s="3">
        <v>2</v>
      </c>
      <c r="P1715" s="3">
        <v>0</v>
      </c>
      <c r="Q1715" s="24">
        <v>10</v>
      </c>
    </row>
    <row r="1716">
      <c r="D1716" s="19"/>
      <c r="E1716" s="18" t="s">
        <v>79</v>
      </c>
      <c r="F1716" s="17"/>
      <c r="G1716" s="7">
        <v>116</v>
      </c>
      <c r="H1716" s="12">
        <v>100</v>
      </c>
      <c r="I1716" s="1">
        <v>3</v>
      </c>
      <c r="J1716" s="1">
        <v>25</v>
      </c>
      <c r="K1716" s="1">
        <v>54</v>
      </c>
      <c r="L1716" s="1">
        <v>34</v>
      </c>
      <c r="M1716" s="1">
        <v>7</v>
      </c>
      <c r="N1716" s="1">
        <v>4</v>
      </c>
      <c r="O1716" s="1">
        <v>10</v>
      </c>
      <c r="P1716" s="1">
        <v>0</v>
      </c>
      <c r="Q1716" s="21">
        <v>106</v>
      </c>
    </row>
    <row r="1717">
      <c r="D1717" s="19"/>
      <c r="E1717" s="18" t="s">
        <v>80</v>
      </c>
      <c r="F1717" s="17"/>
      <c r="G1717" s="7">
        <v>175</v>
      </c>
      <c r="H1717" s="12">
        <v>153</v>
      </c>
      <c r="I1717" s="1">
        <v>6</v>
      </c>
      <c r="J1717" s="1">
        <v>39</v>
      </c>
      <c r="K1717" s="1">
        <v>82</v>
      </c>
      <c r="L1717" s="1">
        <v>52</v>
      </c>
      <c r="M1717" s="1">
        <v>13</v>
      </c>
      <c r="N1717" s="1">
        <v>6</v>
      </c>
      <c r="O1717" s="1">
        <v>9</v>
      </c>
      <c r="P1717" s="1">
        <v>0</v>
      </c>
      <c r="Q1717" s="21">
        <v>166</v>
      </c>
    </row>
    <row r="1718">
      <c r="D1718" s="19"/>
      <c r="E1718" s="18" t="s">
        <v>81</v>
      </c>
      <c r="F1718" s="17"/>
      <c r="G1718" s="7">
        <v>908</v>
      </c>
      <c r="H1718" s="12">
        <v>766</v>
      </c>
      <c r="I1718" s="1">
        <v>19</v>
      </c>
      <c r="J1718" s="1">
        <v>171</v>
      </c>
      <c r="K1718" s="1">
        <v>409</v>
      </c>
      <c r="L1718" s="1">
        <v>215</v>
      </c>
      <c r="M1718" s="1">
        <v>56</v>
      </c>
      <c r="N1718" s="1">
        <v>44</v>
      </c>
      <c r="O1718" s="1">
        <v>48</v>
      </c>
      <c r="P1718" s="1">
        <v>0</v>
      </c>
      <c r="Q1718" s="21">
        <v>860</v>
      </c>
    </row>
    <row r="1719">
      <c r="D1719" s="19"/>
      <c r="E1719" s="18" t="s">
        <v>41</v>
      </c>
      <c r="F1719" s="17"/>
      <c r="G1719" s="11">
        <v>26</v>
      </c>
      <c r="H1719" s="23">
        <v>21</v>
      </c>
      <c r="I1719" s="3">
        <v>2</v>
      </c>
      <c r="J1719" s="3">
        <v>4</v>
      </c>
      <c r="K1719" s="3">
        <v>11</v>
      </c>
      <c r="L1719" s="3">
        <v>5</v>
      </c>
      <c r="M1719" s="3">
        <v>2</v>
      </c>
      <c r="N1719" s="3">
        <v>5</v>
      </c>
      <c r="O1719" s="3">
        <v>1</v>
      </c>
      <c r="P1719" s="3">
        <v>0</v>
      </c>
      <c r="Q1719" s="24">
        <v>25</v>
      </c>
    </row>
    <row r="1720">
      <c r="D1720" s="19"/>
      <c r="E1720" s="18" t="s">
        <v>82</v>
      </c>
      <c r="F1720" s="17"/>
      <c r="G1720" s="7">
        <v>96</v>
      </c>
      <c r="H1720" s="12">
        <v>70</v>
      </c>
      <c r="I1720" s="1">
        <v>0</v>
      </c>
      <c r="J1720" s="1">
        <v>15</v>
      </c>
      <c r="K1720" s="1">
        <v>40</v>
      </c>
      <c r="L1720" s="1">
        <v>18</v>
      </c>
      <c r="M1720" s="1">
        <v>3</v>
      </c>
      <c r="N1720" s="1">
        <v>6</v>
      </c>
      <c r="O1720" s="1">
        <v>8</v>
      </c>
      <c r="P1720" s="1">
        <v>0</v>
      </c>
      <c r="Q1720" s="21">
        <v>88</v>
      </c>
    </row>
    <row r="1721">
      <c r="D1721" s="19"/>
      <c r="E1721" s="18" t="s">
        <v>26</v>
      </c>
      <c r="F1721" s="17"/>
      <c r="G1721" s="11">
        <v>0</v>
      </c>
      <c r="H1721" s="23">
        <v>0</v>
      </c>
      <c r="I1721" s="3">
        <v>0</v>
      </c>
      <c r="J1721" s="3">
        <v>0</v>
      </c>
      <c r="K1721" s="3">
        <v>0</v>
      </c>
      <c r="L1721" s="3">
        <v>0</v>
      </c>
      <c r="M1721" s="3">
        <v>0</v>
      </c>
      <c r="N1721" s="3">
        <v>0</v>
      </c>
      <c r="O1721" s="3">
        <v>0</v>
      </c>
      <c r="P1721" s="3">
        <v>0</v>
      </c>
      <c r="Q1721" s="24">
        <v>0</v>
      </c>
    </row>
    <row r="1722">
      <c r="D1722" s="19"/>
      <c r="E1722" s="18" t="s">
        <v>83</v>
      </c>
      <c r="F1722" s="17"/>
      <c r="G1722" s="7">
        <v>997</v>
      </c>
      <c r="H1722" s="12">
        <v>840</v>
      </c>
      <c r="I1722" s="1">
        <v>23</v>
      </c>
      <c r="J1722" s="1">
        <v>182</v>
      </c>
      <c r="K1722" s="1">
        <v>436</v>
      </c>
      <c r="L1722" s="1">
        <v>230</v>
      </c>
      <c r="M1722" s="1">
        <v>63</v>
      </c>
      <c r="N1722" s="1">
        <v>49</v>
      </c>
      <c r="O1722" s="1">
        <v>57</v>
      </c>
      <c r="P1722" s="1">
        <v>0</v>
      </c>
      <c r="Q1722" s="21">
        <v>940</v>
      </c>
    </row>
    <row r="1723">
      <c r="D1723" s="15" t="s">
        <v>84</v>
      </c>
      <c r="E1723" s="14" t="s">
        <v>85</v>
      </c>
      <c r="F1723" s="16"/>
      <c r="G1723" s="26">
        <v>394</v>
      </c>
      <c r="H1723" s="37">
        <v>340</v>
      </c>
      <c r="I1723" s="6">
        <v>9</v>
      </c>
      <c r="J1723" s="6">
        <v>74</v>
      </c>
      <c r="K1723" s="6">
        <v>148</v>
      </c>
      <c r="L1723" s="6">
        <v>77</v>
      </c>
      <c r="M1723" s="6">
        <v>24</v>
      </c>
      <c r="N1723" s="6">
        <v>16</v>
      </c>
      <c r="O1723" s="6">
        <v>25</v>
      </c>
      <c r="P1723" s="6">
        <v>0</v>
      </c>
      <c r="Q1723" s="39">
        <v>369</v>
      </c>
    </row>
    <row r="1724">
      <c r="D1724" s="19"/>
      <c r="E1724" s="18" t="s">
        <v>86</v>
      </c>
      <c r="F1724" s="17"/>
      <c r="G1724" s="7">
        <v>401</v>
      </c>
      <c r="H1724" s="12">
        <v>334</v>
      </c>
      <c r="I1724" s="1">
        <v>7</v>
      </c>
      <c r="J1724" s="1">
        <v>69</v>
      </c>
      <c r="K1724" s="1">
        <v>183</v>
      </c>
      <c r="L1724" s="1">
        <v>84</v>
      </c>
      <c r="M1724" s="1">
        <v>26</v>
      </c>
      <c r="N1724" s="1">
        <v>29</v>
      </c>
      <c r="O1724" s="1">
        <v>18</v>
      </c>
      <c r="P1724" s="1">
        <v>0</v>
      </c>
      <c r="Q1724" s="21">
        <v>383</v>
      </c>
    </row>
    <row r="1725">
      <c r="D1725" s="19"/>
      <c r="E1725" s="18" t="s">
        <v>87</v>
      </c>
      <c r="F1725" s="17"/>
      <c r="G1725" s="7">
        <v>247</v>
      </c>
      <c r="H1725" s="12">
        <v>196</v>
      </c>
      <c r="I1725" s="1">
        <v>7</v>
      </c>
      <c r="J1725" s="1">
        <v>52</v>
      </c>
      <c r="K1725" s="1">
        <v>121</v>
      </c>
      <c r="L1725" s="1">
        <v>71</v>
      </c>
      <c r="M1725" s="1">
        <v>16</v>
      </c>
      <c r="N1725" s="1">
        <v>8</v>
      </c>
      <c r="O1725" s="1">
        <v>19</v>
      </c>
      <c r="P1725" s="1">
        <v>0</v>
      </c>
      <c r="Q1725" s="21">
        <v>228</v>
      </c>
    </row>
    <row r="1726">
      <c r="D1726" s="19"/>
      <c r="E1726" s="18" t="s">
        <v>88</v>
      </c>
      <c r="F1726" s="17"/>
      <c r="G1726" s="11">
        <v>46</v>
      </c>
      <c r="H1726" s="23">
        <v>36</v>
      </c>
      <c r="I1726" s="3">
        <v>0</v>
      </c>
      <c r="J1726" s="3">
        <v>2</v>
      </c>
      <c r="K1726" s="3">
        <v>24</v>
      </c>
      <c r="L1726" s="3">
        <v>14</v>
      </c>
      <c r="M1726" s="3">
        <v>0</v>
      </c>
      <c r="N1726" s="3">
        <v>2</v>
      </c>
      <c r="O1726" s="3">
        <v>3</v>
      </c>
      <c r="P1726" s="3">
        <v>0</v>
      </c>
      <c r="Q1726" s="24">
        <v>43</v>
      </c>
    </row>
    <row r="1727">
      <c r="D1727" s="19"/>
      <c r="E1727" s="18" t="s">
        <v>89</v>
      </c>
      <c r="F1727" s="17"/>
      <c r="G1727" s="11">
        <v>5</v>
      </c>
      <c r="H1727" s="23">
        <v>4</v>
      </c>
      <c r="I1727" s="3">
        <v>0</v>
      </c>
      <c r="J1727" s="3">
        <v>0</v>
      </c>
      <c r="K1727" s="3">
        <v>0</v>
      </c>
      <c r="L1727" s="3">
        <v>2</v>
      </c>
      <c r="M1727" s="3">
        <v>0</v>
      </c>
      <c r="N1727" s="3">
        <v>0</v>
      </c>
      <c r="O1727" s="3">
        <v>0</v>
      </c>
      <c r="P1727" s="3">
        <v>0</v>
      </c>
      <c r="Q1727" s="24">
        <v>5</v>
      </c>
    </row>
    <row r="1728">
      <c r="D1728" s="19"/>
      <c r="E1728" s="18" t="s">
        <v>26</v>
      </c>
      <c r="F1728" s="17"/>
      <c r="G1728" s="11">
        <v>0</v>
      </c>
      <c r="H1728" s="23">
        <v>0</v>
      </c>
      <c r="I1728" s="3">
        <v>0</v>
      </c>
      <c r="J1728" s="3">
        <v>0</v>
      </c>
      <c r="K1728" s="3">
        <v>0</v>
      </c>
      <c r="L1728" s="3">
        <v>0</v>
      </c>
      <c r="M1728" s="3">
        <v>0</v>
      </c>
      <c r="N1728" s="3">
        <v>0</v>
      </c>
      <c r="O1728" s="3">
        <v>0</v>
      </c>
      <c r="P1728" s="3">
        <v>0</v>
      </c>
      <c r="Q1728" s="24">
        <v>0</v>
      </c>
    </row>
    <row r="1729">
      <c r="D1729" s="19"/>
      <c r="E1729" s="18" t="s">
        <v>90</v>
      </c>
      <c r="F1729" s="17"/>
      <c r="G1729" s="7">
        <v>795</v>
      </c>
      <c r="H1729" s="12">
        <v>674</v>
      </c>
      <c r="I1729" s="1">
        <v>16</v>
      </c>
      <c r="J1729" s="1">
        <v>143</v>
      </c>
      <c r="K1729" s="1">
        <v>331</v>
      </c>
      <c r="L1729" s="1">
        <v>161</v>
      </c>
      <c r="M1729" s="1">
        <v>50</v>
      </c>
      <c r="N1729" s="1">
        <v>45</v>
      </c>
      <c r="O1729" s="1">
        <v>43</v>
      </c>
      <c r="P1729" s="1">
        <v>0</v>
      </c>
      <c r="Q1729" s="21">
        <v>752</v>
      </c>
    </row>
    <row r="1730">
      <c r="D1730" s="19"/>
      <c r="E1730" s="18" t="s">
        <v>91</v>
      </c>
      <c r="F1730" s="17"/>
      <c r="G1730" s="7">
        <v>298</v>
      </c>
      <c r="H1730" s="12">
        <v>236</v>
      </c>
      <c r="I1730" s="1">
        <v>7</v>
      </c>
      <c r="J1730" s="1">
        <v>54</v>
      </c>
      <c r="K1730" s="1">
        <v>145</v>
      </c>
      <c r="L1730" s="1">
        <v>87</v>
      </c>
      <c r="M1730" s="1">
        <v>16</v>
      </c>
      <c r="N1730" s="1">
        <v>10</v>
      </c>
      <c r="O1730" s="1">
        <v>22</v>
      </c>
      <c r="P1730" s="1">
        <v>0</v>
      </c>
      <c r="Q1730" s="21">
        <v>276</v>
      </c>
    </row>
    <row r="1731">
      <c r="D1731" s="15" t="s">
        <v>92</v>
      </c>
      <c r="E1731" s="14" t="s">
        <v>93</v>
      </c>
      <c r="F1731" s="16"/>
      <c r="G1731" s="33">
        <v>46</v>
      </c>
      <c r="H1731" s="43">
        <v>42</v>
      </c>
      <c r="I1731" s="9">
        <v>0</v>
      </c>
      <c r="J1731" s="9">
        <v>13</v>
      </c>
      <c r="K1731" s="9">
        <v>25</v>
      </c>
      <c r="L1731" s="9">
        <v>12</v>
      </c>
      <c r="M1731" s="9">
        <v>1</v>
      </c>
      <c r="N1731" s="9">
        <v>2</v>
      </c>
      <c r="O1731" s="9">
        <v>1</v>
      </c>
      <c r="P1731" s="9">
        <v>0</v>
      </c>
      <c r="Q1731" s="44">
        <v>45</v>
      </c>
    </row>
    <row r="1732">
      <c r="D1732" s="19"/>
      <c r="E1732" s="18" t="s">
        <v>94</v>
      </c>
      <c r="F1732" s="17"/>
      <c r="G1732" s="7">
        <v>189</v>
      </c>
      <c r="H1732" s="12">
        <v>164</v>
      </c>
      <c r="I1732" s="1">
        <v>5</v>
      </c>
      <c r="J1732" s="1">
        <v>38</v>
      </c>
      <c r="K1732" s="1">
        <v>101</v>
      </c>
      <c r="L1732" s="1">
        <v>53</v>
      </c>
      <c r="M1732" s="1">
        <v>12</v>
      </c>
      <c r="N1732" s="1">
        <v>8</v>
      </c>
      <c r="O1732" s="1">
        <v>7</v>
      </c>
      <c r="P1732" s="1">
        <v>0</v>
      </c>
      <c r="Q1732" s="21">
        <v>182</v>
      </c>
    </row>
    <row r="1733">
      <c r="D1733" s="19"/>
      <c r="E1733" s="18" t="s">
        <v>95</v>
      </c>
      <c r="F1733" s="17"/>
      <c r="G1733" s="7">
        <v>69</v>
      </c>
      <c r="H1733" s="12">
        <v>59</v>
      </c>
      <c r="I1733" s="1">
        <v>3</v>
      </c>
      <c r="J1733" s="1">
        <v>24</v>
      </c>
      <c r="K1733" s="1">
        <v>37</v>
      </c>
      <c r="L1733" s="1">
        <v>19</v>
      </c>
      <c r="M1733" s="1">
        <v>4</v>
      </c>
      <c r="N1733" s="1">
        <v>2</v>
      </c>
      <c r="O1733" s="1">
        <v>4</v>
      </c>
      <c r="P1733" s="1">
        <v>0</v>
      </c>
      <c r="Q1733" s="21">
        <v>65</v>
      </c>
    </row>
    <row r="1734">
      <c r="D1734" s="19"/>
      <c r="E1734" s="18" t="s">
        <v>96</v>
      </c>
      <c r="F1734" s="17"/>
      <c r="G1734" s="11">
        <v>21</v>
      </c>
      <c r="H1734" s="23">
        <v>21</v>
      </c>
      <c r="I1734" s="3">
        <v>4</v>
      </c>
      <c r="J1734" s="3">
        <v>9</v>
      </c>
      <c r="K1734" s="3">
        <v>11</v>
      </c>
      <c r="L1734" s="3">
        <v>9</v>
      </c>
      <c r="M1734" s="3">
        <v>5</v>
      </c>
      <c r="N1734" s="3">
        <v>4</v>
      </c>
      <c r="O1734" s="3">
        <v>0</v>
      </c>
      <c r="P1734" s="3">
        <v>0</v>
      </c>
      <c r="Q1734" s="24">
        <v>21</v>
      </c>
    </row>
    <row r="1735">
      <c r="D1735" s="19"/>
      <c r="E1735" s="18" t="s">
        <v>97</v>
      </c>
      <c r="F1735" s="17"/>
      <c r="G1735" s="11">
        <v>40</v>
      </c>
      <c r="H1735" s="23">
        <v>38</v>
      </c>
      <c r="I1735" s="3">
        <v>6</v>
      </c>
      <c r="J1735" s="3">
        <v>15</v>
      </c>
      <c r="K1735" s="3">
        <v>27</v>
      </c>
      <c r="L1735" s="3">
        <v>10</v>
      </c>
      <c r="M1735" s="3">
        <v>6</v>
      </c>
      <c r="N1735" s="3">
        <v>0</v>
      </c>
      <c r="O1735" s="3">
        <v>0</v>
      </c>
      <c r="P1735" s="3">
        <v>0</v>
      </c>
      <c r="Q1735" s="24">
        <v>40</v>
      </c>
    </row>
    <row r="1736">
      <c r="D1736" s="19"/>
      <c r="E1736" s="18" t="s">
        <v>98</v>
      </c>
      <c r="F1736" s="17"/>
      <c r="G1736" s="7">
        <v>62</v>
      </c>
      <c r="H1736" s="12">
        <v>59</v>
      </c>
      <c r="I1736" s="1">
        <v>4</v>
      </c>
      <c r="J1736" s="1">
        <v>18</v>
      </c>
      <c r="K1736" s="1">
        <v>34</v>
      </c>
      <c r="L1736" s="1">
        <v>18</v>
      </c>
      <c r="M1736" s="1">
        <v>8</v>
      </c>
      <c r="N1736" s="1">
        <v>5</v>
      </c>
      <c r="O1736" s="1">
        <v>1</v>
      </c>
      <c r="P1736" s="1">
        <v>0</v>
      </c>
      <c r="Q1736" s="21">
        <v>61</v>
      </c>
    </row>
    <row r="1737">
      <c r="D1737" s="19"/>
      <c r="E1737" s="18" t="s">
        <v>99</v>
      </c>
      <c r="F1737" s="17"/>
      <c r="G1737" s="11">
        <v>20</v>
      </c>
      <c r="H1737" s="23">
        <v>15</v>
      </c>
      <c r="I1737" s="3">
        <v>0</v>
      </c>
      <c r="J1737" s="3">
        <v>5</v>
      </c>
      <c r="K1737" s="3">
        <v>8</v>
      </c>
      <c r="L1737" s="3">
        <v>7</v>
      </c>
      <c r="M1737" s="3">
        <v>2</v>
      </c>
      <c r="N1737" s="3">
        <v>1</v>
      </c>
      <c r="O1737" s="3">
        <v>1</v>
      </c>
      <c r="P1737" s="3">
        <v>0</v>
      </c>
      <c r="Q1737" s="24">
        <v>19</v>
      </c>
    </row>
    <row r="1738">
      <c r="D1738" s="19"/>
      <c r="E1738" s="18" t="s">
        <v>100</v>
      </c>
      <c r="F1738" s="17"/>
      <c r="G1738" s="11">
        <v>39</v>
      </c>
      <c r="H1738" s="23">
        <v>34</v>
      </c>
      <c r="I1738" s="3">
        <v>3</v>
      </c>
      <c r="J1738" s="3">
        <v>7</v>
      </c>
      <c r="K1738" s="3">
        <v>21</v>
      </c>
      <c r="L1738" s="3">
        <v>8</v>
      </c>
      <c r="M1738" s="3">
        <v>2</v>
      </c>
      <c r="N1738" s="3">
        <v>3</v>
      </c>
      <c r="O1738" s="3">
        <v>0</v>
      </c>
      <c r="P1738" s="3">
        <v>0</v>
      </c>
      <c r="Q1738" s="24">
        <v>39</v>
      </c>
    </row>
    <row r="1739">
      <c r="D1739" s="19"/>
      <c r="E1739" s="18" t="s">
        <v>101</v>
      </c>
      <c r="F1739" s="17"/>
      <c r="G1739" s="7">
        <v>148</v>
      </c>
      <c r="H1739" s="12">
        <v>123</v>
      </c>
      <c r="I1739" s="1">
        <v>5</v>
      </c>
      <c r="J1739" s="1">
        <v>38</v>
      </c>
      <c r="K1739" s="1">
        <v>75</v>
      </c>
      <c r="L1739" s="1">
        <v>33</v>
      </c>
      <c r="M1739" s="1">
        <v>9</v>
      </c>
      <c r="N1739" s="1">
        <v>13</v>
      </c>
      <c r="O1739" s="1">
        <v>5</v>
      </c>
      <c r="P1739" s="1">
        <v>0</v>
      </c>
      <c r="Q1739" s="21">
        <v>143</v>
      </c>
    </row>
    <row r="1740">
      <c r="D1740" s="19"/>
      <c r="E1740" s="18" t="s">
        <v>102</v>
      </c>
      <c r="F1740" s="17"/>
      <c r="G1740" s="7">
        <v>82</v>
      </c>
      <c r="H1740" s="12">
        <v>70</v>
      </c>
      <c r="I1740" s="1">
        <v>5</v>
      </c>
      <c r="J1740" s="1">
        <v>22</v>
      </c>
      <c r="K1740" s="1">
        <v>42</v>
      </c>
      <c r="L1740" s="1">
        <v>27</v>
      </c>
      <c r="M1740" s="1">
        <v>5</v>
      </c>
      <c r="N1740" s="1">
        <v>4</v>
      </c>
      <c r="O1740" s="1">
        <v>3</v>
      </c>
      <c r="P1740" s="1">
        <v>0</v>
      </c>
      <c r="Q1740" s="21">
        <v>79</v>
      </c>
    </row>
    <row r="1741">
      <c r="D1741" s="19"/>
      <c r="E1741" s="18" t="s">
        <v>41</v>
      </c>
      <c r="F1741" s="17"/>
      <c r="G1741" s="7">
        <v>161</v>
      </c>
      <c r="H1741" s="12">
        <v>133</v>
      </c>
      <c r="I1741" s="1">
        <v>1</v>
      </c>
      <c r="J1741" s="1">
        <v>22</v>
      </c>
      <c r="K1741" s="1">
        <v>65</v>
      </c>
      <c r="L1741" s="1">
        <v>38</v>
      </c>
      <c r="M1741" s="1">
        <v>11</v>
      </c>
      <c r="N1741" s="1">
        <v>10</v>
      </c>
      <c r="O1741" s="1">
        <v>9</v>
      </c>
      <c r="P1741" s="1">
        <v>0</v>
      </c>
      <c r="Q1741" s="21">
        <v>152</v>
      </c>
    </row>
    <row r="1742">
      <c r="D1742" s="19"/>
      <c r="E1742" s="18" t="s">
        <v>103</v>
      </c>
      <c r="F1742" s="17"/>
      <c r="G1742" s="7">
        <v>211</v>
      </c>
      <c r="H1742" s="12">
        <v>172</v>
      </c>
      <c r="I1742" s="1">
        <v>3</v>
      </c>
      <c r="J1742" s="1">
        <v>37</v>
      </c>
      <c r="K1742" s="1">
        <v>76</v>
      </c>
      <c r="L1742" s="1">
        <v>48</v>
      </c>
      <c r="M1742" s="1">
        <v>13</v>
      </c>
      <c r="N1742" s="1">
        <v>10</v>
      </c>
      <c r="O1742" s="1">
        <v>16</v>
      </c>
      <c r="P1742" s="1">
        <v>0</v>
      </c>
      <c r="Q1742" s="21">
        <v>195</v>
      </c>
    </row>
    <row r="1743">
      <c r="D1743" s="19"/>
      <c r="E1743" s="18" t="s">
        <v>104</v>
      </c>
      <c r="F1743" s="17"/>
      <c r="G1743" s="7">
        <v>319</v>
      </c>
      <c r="H1743" s="12">
        <v>264</v>
      </c>
      <c r="I1743" s="1">
        <v>4</v>
      </c>
      <c r="J1743" s="1">
        <v>44</v>
      </c>
      <c r="K1743" s="1">
        <v>139</v>
      </c>
      <c r="L1743" s="1">
        <v>61</v>
      </c>
      <c r="M1743" s="1">
        <v>13</v>
      </c>
      <c r="N1743" s="1">
        <v>13</v>
      </c>
      <c r="O1743" s="1">
        <v>23</v>
      </c>
      <c r="P1743" s="1">
        <v>0</v>
      </c>
      <c r="Q1743" s="21">
        <v>296</v>
      </c>
    </row>
    <row r="1744">
      <c r="D1744" s="19"/>
      <c r="E1744" s="18" t="s">
        <v>26</v>
      </c>
      <c r="F1744" s="17"/>
      <c r="G1744" s="11">
        <v>5</v>
      </c>
      <c r="H1744" s="23">
        <v>4</v>
      </c>
      <c r="I1744" s="3">
        <v>0</v>
      </c>
      <c r="J1744" s="3">
        <v>1</v>
      </c>
      <c r="K1744" s="3">
        <v>2</v>
      </c>
      <c r="L1744" s="3">
        <v>1</v>
      </c>
      <c r="M1744" s="3">
        <v>1</v>
      </c>
      <c r="N1744" s="3">
        <v>0</v>
      </c>
      <c r="O1744" s="3">
        <v>0</v>
      </c>
      <c r="P1744" s="3">
        <v>0</v>
      </c>
      <c r="Q1744" s="24">
        <v>5</v>
      </c>
    </row>
    <row r="1745">
      <c r="D1745" s="19"/>
      <c r="E1745" s="18" t="s">
        <v>105</v>
      </c>
      <c r="F1745" s="17"/>
      <c r="G1745" s="7">
        <v>558</v>
      </c>
      <c r="H1745" s="12">
        <v>470</v>
      </c>
      <c r="I1745" s="1">
        <v>16</v>
      </c>
      <c r="J1745" s="1">
        <v>115</v>
      </c>
      <c r="K1745" s="1">
        <v>259</v>
      </c>
      <c r="L1745" s="1">
        <v>138</v>
      </c>
      <c r="M1745" s="1">
        <v>39</v>
      </c>
      <c r="N1745" s="1">
        <v>32</v>
      </c>
      <c r="O1745" s="1">
        <v>26</v>
      </c>
      <c r="P1745" s="1">
        <v>0</v>
      </c>
      <c r="Q1745" s="21">
        <v>532</v>
      </c>
    </row>
    <row r="1746">
      <c r="D1746" s="19"/>
      <c r="E1746" s="18" t="s">
        <v>106</v>
      </c>
      <c r="F1746" s="17"/>
      <c r="G1746" s="7">
        <v>530</v>
      </c>
      <c r="H1746" s="12">
        <v>436</v>
      </c>
      <c r="I1746" s="1">
        <v>7</v>
      </c>
      <c r="J1746" s="1">
        <v>81</v>
      </c>
      <c r="K1746" s="1">
        <v>215</v>
      </c>
      <c r="L1746" s="1">
        <v>109</v>
      </c>
      <c r="M1746" s="1">
        <v>26</v>
      </c>
      <c r="N1746" s="1">
        <v>23</v>
      </c>
      <c r="O1746" s="1">
        <v>39</v>
      </c>
      <c r="P1746" s="1">
        <v>0</v>
      </c>
      <c r="Q1746" s="21">
        <v>491</v>
      </c>
    </row>
    <row r="1747">
      <c r="D1747" s="15" t="s">
        <v>107</v>
      </c>
      <c r="E1747" s="14" t="s">
        <v>108</v>
      </c>
      <c r="F1747" s="16"/>
      <c r="G1747" s="33">
        <v>32</v>
      </c>
      <c r="H1747" s="43">
        <v>25</v>
      </c>
      <c r="I1747" s="9">
        <v>2</v>
      </c>
      <c r="J1747" s="9">
        <v>8</v>
      </c>
      <c r="K1747" s="9">
        <v>10</v>
      </c>
      <c r="L1747" s="9">
        <v>4</v>
      </c>
      <c r="M1747" s="9">
        <v>3</v>
      </c>
      <c r="N1747" s="9">
        <v>3</v>
      </c>
      <c r="O1747" s="9">
        <v>3</v>
      </c>
      <c r="P1747" s="9">
        <v>0</v>
      </c>
      <c r="Q1747" s="44">
        <v>29</v>
      </c>
    </row>
    <row r="1748">
      <c r="D1748" s="19"/>
      <c r="E1748" s="18" t="s">
        <v>109</v>
      </c>
      <c r="F1748" s="17"/>
      <c r="G1748" s="7">
        <v>715</v>
      </c>
      <c r="H1748" s="12">
        <v>594</v>
      </c>
      <c r="I1748" s="1">
        <v>15</v>
      </c>
      <c r="J1748" s="1">
        <v>138</v>
      </c>
      <c r="K1748" s="1">
        <v>328</v>
      </c>
      <c r="L1748" s="1">
        <v>179</v>
      </c>
      <c r="M1748" s="1">
        <v>39</v>
      </c>
      <c r="N1748" s="1">
        <v>40</v>
      </c>
      <c r="O1748" s="1">
        <v>35</v>
      </c>
      <c r="P1748" s="1">
        <v>0</v>
      </c>
      <c r="Q1748" s="21">
        <v>680</v>
      </c>
    </row>
    <row r="1749">
      <c r="D1749" s="19"/>
      <c r="E1749" s="18" t="s">
        <v>110</v>
      </c>
      <c r="F1749" s="17"/>
      <c r="G1749" s="7">
        <v>1003</v>
      </c>
      <c r="H1749" s="12">
        <v>851</v>
      </c>
      <c r="I1749" s="1">
        <v>21</v>
      </c>
      <c r="J1749" s="1">
        <v>191</v>
      </c>
      <c r="K1749" s="1">
        <v>447</v>
      </c>
      <c r="L1749" s="1">
        <v>231</v>
      </c>
      <c r="M1749" s="1">
        <v>60</v>
      </c>
      <c r="N1749" s="1">
        <v>45</v>
      </c>
      <c r="O1749" s="1">
        <v>53</v>
      </c>
      <c r="P1749" s="1">
        <v>0</v>
      </c>
      <c r="Q1749" s="21">
        <v>950</v>
      </c>
    </row>
    <row r="1750">
      <c r="D1750" s="19"/>
      <c r="E1750" s="18" t="s">
        <v>111</v>
      </c>
      <c r="F1750" s="17"/>
      <c r="G1750" s="7">
        <v>921</v>
      </c>
      <c r="H1750" s="12">
        <v>779</v>
      </c>
      <c r="I1750" s="1">
        <v>22</v>
      </c>
      <c r="J1750" s="1">
        <v>184</v>
      </c>
      <c r="K1750" s="1">
        <v>409</v>
      </c>
      <c r="L1750" s="1">
        <v>216</v>
      </c>
      <c r="M1750" s="1">
        <v>61</v>
      </c>
      <c r="N1750" s="1">
        <v>44</v>
      </c>
      <c r="O1750" s="1">
        <v>49</v>
      </c>
      <c r="P1750" s="1">
        <v>0</v>
      </c>
      <c r="Q1750" s="21">
        <v>872</v>
      </c>
    </row>
    <row r="1751">
      <c r="D1751" s="19"/>
      <c r="E1751" s="18" t="s">
        <v>112</v>
      </c>
      <c r="F1751" s="17"/>
      <c r="G1751" s="7">
        <v>765</v>
      </c>
      <c r="H1751" s="12">
        <v>641</v>
      </c>
      <c r="I1751" s="1">
        <v>19</v>
      </c>
      <c r="J1751" s="1">
        <v>155</v>
      </c>
      <c r="K1751" s="1">
        <v>346</v>
      </c>
      <c r="L1751" s="1">
        <v>188</v>
      </c>
      <c r="M1751" s="1">
        <v>55</v>
      </c>
      <c r="N1751" s="1">
        <v>32</v>
      </c>
      <c r="O1751" s="1">
        <v>39</v>
      </c>
      <c r="P1751" s="1">
        <v>0</v>
      </c>
      <c r="Q1751" s="21">
        <v>726</v>
      </c>
    </row>
    <row r="1752">
      <c r="D1752" s="19"/>
      <c r="E1752" s="18" t="s">
        <v>113</v>
      </c>
      <c r="F1752" s="17"/>
      <c r="G1752" s="7">
        <v>197</v>
      </c>
      <c r="H1752" s="12">
        <v>167</v>
      </c>
      <c r="I1752" s="1">
        <v>9</v>
      </c>
      <c r="J1752" s="1">
        <v>45</v>
      </c>
      <c r="K1752" s="1">
        <v>97</v>
      </c>
      <c r="L1752" s="1">
        <v>53</v>
      </c>
      <c r="M1752" s="1">
        <v>15</v>
      </c>
      <c r="N1752" s="1">
        <v>6</v>
      </c>
      <c r="O1752" s="1">
        <v>11</v>
      </c>
      <c r="P1752" s="1">
        <v>0</v>
      </c>
      <c r="Q1752" s="21">
        <v>186</v>
      </c>
    </row>
    <row r="1753">
      <c r="D1753" s="19"/>
      <c r="E1753" s="18" t="s">
        <v>114</v>
      </c>
      <c r="F1753" s="17"/>
      <c r="G1753" s="7">
        <v>1029</v>
      </c>
      <c r="H1753" s="12">
        <v>873</v>
      </c>
      <c r="I1753" s="1">
        <v>22</v>
      </c>
      <c r="J1753" s="1">
        <v>192</v>
      </c>
      <c r="K1753" s="1">
        <v>463</v>
      </c>
      <c r="L1753" s="1">
        <v>238</v>
      </c>
      <c r="M1753" s="1">
        <v>66</v>
      </c>
      <c r="N1753" s="1">
        <v>50</v>
      </c>
      <c r="O1753" s="1">
        <v>50</v>
      </c>
      <c r="P1753" s="1">
        <v>0</v>
      </c>
      <c r="Q1753" s="21">
        <v>979</v>
      </c>
    </row>
    <row r="1754">
      <c r="D1754" s="19"/>
      <c r="E1754" s="18" t="s">
        <v>115</v>
      </c>
      <c r="F1754" s="17"/>
      <c r="G1754" s="7">
        <v>793</v>
      </c>
      <c r="H1754" s="12">
        <v>683</v>
      </c>
      <c r="I1754" s="1">
        <v>22</v>
      </c>
      <c r="J1754" s="1">
        <v>172</v>
      </c>
      <c r="K1754" s="1">
        <v>365</v>
      </c>
      <c r="L1754" s="1">
        <v>195</v>
      </c>
      <c r="M1754" s="1">
        <v>52</v>
      </c>
      <c r="N1754" s="1">
        <v>39</v>
      </c>
      <c r="O1754" s="1">
        <v>32</v>
      </c>
      <c r="P1754" s="1">
        <v>0</v>
      </c>
      <c r="Q1754" s="21">
        <v>761</v>
      </c>
    </row>
    <row r="1755">
      <c r="D1755" s="19"/>
      <c r="E1755" s="18" t="s">
        <v>116</v>
      </c>
      <c r="F1755" s="17"/>
      <c r="G1755" s="7">
        <v>253</v>
      </c>
      <c r="H1755" s="12">
        <v>225</v>
      </c>
      <c r="I1755" s="1">
        <v>9</v>
      </c>
      <c r="J1755" s="1">
        <v>65</v>
      </c>
      <c r="K1755" s="1">
        <v>119</v>
      </c>
      <c r="L1755" s="1">
        <v>65</v>
      </c>
      <c r="M1755" s="1">
        <v>25</v>
      </c>
      <c r="N1755" s="1">
        <v>11</v>
      </c>
      <c r="O1755" s="1">
        <v>10</v>
      </c>
      <c r="P1755" s="1">
        <v>0</v>
      </c>
      <c r="Q1755" s="21">
        <v>243</v>
      </c>
    </row>
    <row r="1756">
      <c r="D1756" s="19"/>
      <c r="E1756" s="18" t="s">
        <v>117</v>
      </c>
      <c r="F1756" s="17"/>
      <c r="G1756" s="7">
        <v>200</v>
      </c>
      <c r="H1756" s="12">
        <v>170</v>
      </c>
      <c r="I1756" s="1">
        <v>7</v>
      </c>
      <c r="J1756" s="1">
        <v>41</v>
      </c>
      <c r="K1756" s="1">
        <v>101</v>
      </c>
      <c r="L1756" s="1">
        <v>53</v>
      </c>
      <c r="M1756" s="1">
        <v>12</v>
      </c>
      <c r="N1756" s="1">
        <v>12</v>
      </c>
      <c r="O1756" s="1">
        <v>11</v>
      </c>
      <c r="P1756" s="1">
        <v>0</v>
      </c>
      <c r="Q1756" s="21">
        <v>189</v>
      </c>
    </row>
    <row r="1757">
      <c r="D1757" s="19"/>
      <c r="E1757" s="18" t="s">
        <v>118</v>
      </c>
      <c r="F1757" s="17"/>
      <c r="G1757" s="11">
        <v>3</v>
      </c>
      <c r="H1757" s="23">
        <v>1</v>
      </c>
      <c r="I1757" s="3">
        <v>0</v>
      </c>
      <c r="J1757" s="3">
        <v>0</v>
      </c>
      <c r="K1757" s="3">
        <v>0</v>
      </c>
      <c r="L1757" s="3">
        <v>0</v>
      </c>
      <c r="M1757" s="3">
        <v>0</v>
      </c>
      <c r="N1757" s="3">
        <v>0</v>
      </c>
      <c r="O1757" s="3">
        <v>2</v>
      </c>
      <c r="P1757" s="3">
        <v>0</v>
      </c>
      <c r="Q1757" s="24">
        <v>1</v>
      </c>
    </row>
    <row r="1758">
      <c r="D1758" s="19"/>
      <c r="E1758" s="18" t="s">
        <v>26</v>
      </c>
      <c r="F1758" s="17"/>
      <c r="G1758" s="11">
        <v>1</v>
      </c>
      <c r="H1758" s="23">
        <v>0</v>
      </c>
      <c r="I1758" s="3">
        <v>0</v>
      </c>
      <c r="J1758" s="3">
        <v>0</v>
      </c>
      <c r="K1758" s="3">
        <v>0</v>
      </c>
      <c r="L1758" s="3">
        <v>0</v>
      </c>
      <c r="M1758" s="3">
        <v>0</v>
      </c>
      <c r="N1758" s="3">
        <v>0</v>
      </c>
      <c r="O1758" s="3">
        <v>1</v>
      </c>
      <c r="P1758" s="3">
        <v>0</v>
      </c>
      <c r="Q1758" s="24">
        <v>0</v>
      </c>
    </row>
    <row r="1759">
      <c r="D1759" s="19"/>
      <c r="E1759" s="18" t="s">
        <v>119</v>
      </c>
      <c r="F1759" s="17"/>
      <c r="G1759" s="7">
        <v>1080</v>
      </c>
      <c r="H1759" s="12">
        <v>903</v>
      </c>
      <c r="I1759" s="1">
        <v>23</v>
      </c>
      <c r="J1759" s="1">
        <v>197</v>
      </c>
      <c r="K1759" s="1">
        <v>474</v>
      </c>
      <c r="L1759" s="1">
        <v>247</v>
      </c>
      <c r="M1759" s="1">
        <v>66</v>
      </c>
      <c r="N1759" s="1">
        <v>54</v>
      </c>
      <c r="O1759" s="1">
        <v>60</v>
      </c>
      <c r="P1759" s="1">
        <v>0</v>
      </c>
      <c r="Q1759" s="21">
        <v>1020</v>
      </c>
    </row>
    <row r="1760">
      <c r="D1760" s="19"/>
      <c r="E1760" s="18" t="s">
        <v>120</v>
      </c>
      <c r="F1760" s="17"/>
      <c r="G1760" s="7">
        <v>1054</v>
      </c>
      <c r="H1760" s="12">
        <v>889</v>
      </c>
      <c r="I1760" s="1">
        <v>23</v>
      </c>
      <c r="J1760" s="1">
        <v>197</v>
      </c>
      <c r="K1760" s="1">
        <v>468</v>
      </c>
      <c r="L1760" s="1">
        <v>243</v>
      </c>
      <c r="M1760" s="1">
        <v>66</v>
      </c>
      <c r="N1760" s="1">
        <v>51</v>
      </c>
      <c r="O1760" s="1">
        <v>55</v>
      </c>
      <c r="P1760" s="1">
        <v>0</v>
      </c>
      <c r="Q1760" s="21">
        <v>999</v>
      </c>
    </row>
    <row r="1761">
      <c r="D1761" s="15" t="s">
        <v>121</v>
      </c>
      <c r="E1761" s="14" t="s">
        <v>122</v>
      </c>
      <c r="F1761" s="16"/>
      <c r="G1761" s="26">
        <v>564</v>
      </c>
      <c r="H1761" s="37">
        <v>479</v>
      </c>
      <c r="I1761" s="6">
        <v>15</v>
      </c>
      <c r="J1761" s="6">
        <v>113</v>
      </c>
      <c r="K1761" s="6">
        <v>239</v>
      </c>
      <c r="L1761" s="6">
        <v>118</v>
      </c>
      <c r="M1761" s="6">
        <v>35</v>
      </c>
      <c r="N1761" s="6">
        <v>29</v>
      </c>
      <c r="O1761" s="6">
        <v>33</v>
      </c>
      <c r="P1761" s="6">
        <v>0</v>
      </c>
      <c r="Q1761" s="39">
        <v>531</v>
      </c>
    </row>
    <row r="1762">
      <c r="D1762" s="19"/>
      <c r="E1762" s="18" t="s">
        <v>123</v>
      </c>
      <c r="F1762" s="17"/>
      <c r="G1762" s="7">
        <v>396</v>
      </c>
      <c r="H1762" s="12">
        <v>332</v>
      </c>
      <c r="I1762" s="1">
        <v>7</v>
      </c>
      <c r="J1762" s="1">
        <v>69</v>
      </c>
      <c r="K1762" s="1">
        <v>177</v>
      </c>
      <c r="L1762" s="1">
        <v>93</v>
      </c>
      <c r="M1762" s="1">
        <v>24</v>
      </c>
      <c r="N1762" s="1">
        <v>20</v>
      </c>
      <c r="O1762" s="1">
        <v>23</v>
      </c>
      <c r="P1762" s="1">
        <v>0</v>
      </c>
      <c r="Q1762" s="21">
        <v>373</v>
      </c>
    </row>
    <row r="1763">
      <c r="D1763" s="19"/>
      <c r="E1763" s="18" t="s">
        <v>124</v>
      </c>
      <c r="F1763" s="17"/>
      <c r="G1763" s="7">
        <v>69</v>
      </c>
      <c r="H1763" s="12">
        <v>49</v>
      </c>
      <c r="I1763" s="1">
        <v>1</v>
      </c>
      <c r="J1763" s="1">
        <v>9</v>
      </c>
      <c r="K1763" s="1">
        <v>28</v>
      </c>
      <c r="L1763" s="1">
        <v>19</v>
      </c>
      <c r="M1763" s="1">
        <v>3</v>
      </c>
      <c r="N1763" s="1">
        <v>4</v>
      </c>
      <c r="O1763" s="1">
        <v>5</v>
      </c>
      <c r="P1763" s="1">
        <v>0</v>
      </c>
      <c r="Q1763" s="21">
        <v>64</v>
      </c>
    </row>
    <row r="1764">
      <c r="D1764" s="19"/>
      <c r="E1764" s="18" t="s">
        <v>125</v>
      </c>
      <c r="F1764" s="17"/>
      <c r="G1764" s="7">
        <v>50</v>
      </c>
      <c r="H1764" s="12">
        <v>39</v>
      </c>
      <c r="I1764" s="1">
        <v>0</v>
      </c>
      <c r="J1764" s="1">
        <v>6</v>
      </c>
      <c r="K1764" s="1">
        <v>27</v>
      </c>
      <c r="L1764" s="1">
        <v>16</v>
      </c>
      <c r="M1764" s="1">
        <v>3</v>
      </c>
      <c r="N1764" s="1">
        <v>2</v>
      </c>
      <c r="O1764" s="1">
        <v>3</v>
      </c>
      <c r="P1764" s="1">
        <v>0</v>
      </c>
      <c r="Q1764" s="21">
        <v>47</v>
      </c>
    </row>
    <row r="1765">
      <c r="D1765" s="19"/>
      <c r="E1765" s="18" t="s">
        <v>126</v>
      </c>
      <c r="F1765" s="17"/>
      <c r="G1765" s="11">
        <v>14</v>
      </c>
      <c r="H1765" s="23">
        <v>11</v>
      </c>
      <c r="I1765" s="3">
        <v>0</v>
      </c>
      <c r="J1765" s="3">
        <v>0</v>
      </c>
      <c r="K1765" s="3">
        <v>5</v>
      </c>
      <c r="L1765" s="3">
        <v>2</v>
      </c>
      <c r="M1765" s="3">
        <v>1</v>
      </c>
      <c r="N1765" s="3">
        <v>0</v>
      </c>
      <c r="O1765" s="3">
        <v>1</v>
      </c>
      <c r="P1765" s="3">
        <v>0</v>
      </c>
      <c r="Q1765" s="24">
        <v>13</v>
      </c>
    </row>
    <row r="1766">
      <c r="D1766" s="19"/>
      <c r="E1766" s="18" t="s">
        <v>26</v>
      </c>
      <c r="F1766" s="17"/>
      <c r="G1766" s="11">
        <v>0</v>
      </c>
      <c r="H1766" s="23">
        <v>0</v>
      </c>
      <c r="I1766" s="3">
        <v>0</v>
      </c>
      <c r="J1766" s="3">
        <v>0</v>
      </c>
      <c r="K1766" s="3">
        <v>0</v>
      </c>
      <c r="L1766" s="3">
        <v>0</v>
      </c>
      <c r="M1766" s="3">
        <v>0</v>
      </c>
      <c r="N1766" s="3">
        <v>0</v>
      </c>
      <c r="O1766" s="3">
        <v>0</v>
      </c>
      <c r="P1766" s="3">
        <v>0</v>
      </c>
      <c r="Q1766" s="24">
        <v>0</v>
      </c>
    </row>
    <row r="1767">
      <c r="D1767" s="19"/>
      <c r="E1767" s="18" t="s">
        <v>127</v>
      </c>
      <c r="F1767" s="17"/>
      <c r="G1767" s="7">
        <v>960</v>
      </c>
      <c r="H1767" s="12">
        <v>811</v>
      </c>
      <c r="I1767" s="1">
        <v>22</v>
      </c>
      <c r="J1767" s="1">
        <v>182</v>
      </c>
      <c r="K1767" s="1">
        <v>416</v>
      </c>
      <c r="L1767" s="1">
        <v>211</v>
      </c>
      <c r="M1767" s="1">
        <v>59</v>
      </c>
      <c r="N1767" s="1">
        <v>49</v>
      </c>
      <c r="O1767" s="1">
        <v>56</v>
      </c>
      <c r="P1767" s="1">
        <v>0</v>
      </c>
      <c r="Q1767" s="21">
        <v>904</v>
      </c>
    </row>
    <row r="1768">
      <c r="D1768" s="19"/>
      <c r="E1768" s="18" t="s">
        <v>128</v>
      </c>
      <c r="F1768" s="17"/>
      <c r="G1768" s="7">
        <v>64</v>
      </c>
      <c r="H1768" s="12">
        <v>50</v>
      </c>
      <c r="I1768" s="1">
        <v>0</v>
      </c>
      <c r="J1768" s="1">
        <v>6</v>
      </c>
      <c r="K1768" s="1">
        <v>32</v>
      </c>
      <c r="L1768" s="1">
        <v>18</v>
      </c>
      <c r="M1768" s="1">
        <v>4</v>
      </c>
      <c r="N1768" s="1">
        <v>2</v>
      </c>
      <c r="O1768" s="1">
        <v>4</v>
      </c>
      <c r="P1768" s="1">
        <v>0</v>
      </c>
      <c r="Q1768" s="21">
        <v>60</v>
      </c>
    </row>
    <row r="1769">
      <c r="D1769" s="15" t="s">
        <v>129</v>
      </c>
      <c r="E1769" s="14" t="s">
        <v>130</v>
      </c>
      <c r="F1769" s="16"/>
      <c r="G1769" s="26">
        <v>130</v>
      </c>
      <c r="H1769" s="37">
        <v>117</v>
      </c>
      <c r="I1769" s="6">
        <v>7</v>
      </c>
      <c r="J1769" s="6">
        <v>39</v>
      </c>
      <c r="K1769" s="6">
        <v>73</v>
      </c>
      <c r="L1769" s="6">
        <v>30</v>
      </c>
      <c r="M1769" s="6">
        <v>14</v>
      </c>
      <c r="N1769" s="6">
        <v>8</v>
      </c>
      <c r="O1769" s="6">
        <v>2</v>
      </c>
      <c r="P1769" s="6">
        <v>0</v>
      </c>
      <c r="Q1769" s="39">
        <v>128</v>
      </c>
    </row>
    <row r="1770">
      <c r="D1770" s="19"/>
      <c r="E1770" s="18" t="s">
        <v>131</v>
      </c>
      <c r="F1770" s="17"/>
      <c r="G1770" s="11">
        <v>32</v>
      </c>
      <c r="H1770" s="23">
        <v>27</v>
      </c>
      <c r="I1770" s="3">
        <v>0</v>
      </c>
      <c r="J1770" s="3">
        <v>8</v>
      </c>
      <c r="K1770" s="3">
        <v>15</v>
      </c>
      <c r="L1770" s="3">
        <v>9</v>
      </c>
      <c r="M1770" s="3">
        <v>0</v>
      </c>
      <c r="N1770" s="3">
        <v>3</v>
      </c>
      <c r="O1770" s="3">
        <v>0</v>
      </c>
      <c r="P1770" s="3">
        <v>0</v>
      </c>
      <c r="Q1770" s="24">
        <v>32</v>
      </c>
    </row>
    <row r="1771">
      <c r="D1771" s="19"/>
      <c r="E1771" s="18" t="s">
        <v>132</v>
      </c>
      <c r="F1771" s="17"/>
      <c r="G1771" s="7">
        <v>492</v>
      </c>
      <c r="H1771" s="12">
        <v>428</v>
      </c>
      <c r="I1771" s="1">
        <v>15</v>
      </c>
      <c r="J1771" s="1">
        <v>104</v>
      </c>
      <c r="K1771" s="1">
        <v>228</v>
      </c>
      <c r="L1771" s="1">
        <v>118</v>
      </c>
      <c r="M1771" s="1">
        <v>34</v>
      </c>
      <c r="N1771" s="1">
        <v>28</v>
      </c>
      <c r="O1771" s="1">
        <v>17</v>
      </c>
      <c r="P1771" s="1">
        <v>0</v>
      </c>
      <c r="Q1771" s="21">
        <v>475</v>
      </c>
    </row>
    <row r="1772">
      <c r="D1772" s="19"/>
      <c r="E1772" s="18" t="s">
        <v>133</v>
      </c>
      <c r="F1772" s="17"/>
      <c r="G1772" s="7">
        <v>610</v>
      </c>
      <c r="H1772" s="12">
        <v>552</v>
      </c>
      <c r="I1772" s="1">
        <v>15</v>
      </c>
      <c r="J1772" s="1">
        <v>133</v>
      </c>
      <c r="K1772" s="1">
        <v>227</v>
      </c>
      <c r="L1772" s="1">
        <v>84</v>
      </c>
      <c r="M1772" s="1">
        <v>41</v>
      </c>
      <c r="N1772" s="1">
        <v>29</v>
      </c>
      <c r="O1772" s="1">
        <v>17</v>
      </c>
      <c r="P1772" s="1">
        <v>0</v>
      </c>
      <c r="Q1772" s="21">
        <v>593</v>
      </c>
    </row>
    <row r="1773">
      <c r="D1773" s="19"/>
      <c r="E1773" s="18" t="s">
        <v>134</v>
      </c>
      <c r="F1773" s="17"/>
      <c r="G1773" s="7">
        <v>869</v>
      </c>
      <c r="H1773" s="12">
        <v>739</v>
      </c>
      <c r="I1773" s="1">
        <v>22</v>
      </c>
      <c r="J1773" s="1">
        <v>182</v>
      </c>
      <c r="K1773" s="1">
        <v>375</v>
      </c>
      <c r="L1773" s="1">
        <v>185</v>
      </c>
      <c r="M1773" s="1">
        <v>56</v>
      </c>
      <c r="N1773" s="1">
        <v>40</v>
      </c>
      <c r="O1773" s="1">
        <v>46</v>
      </c>
      <c r="P1773" s="1">
        <v>0</v>
      </c>
      <c r="Q1773" s="21">
        <v>823</v>
      </c>
    </row>
    <row r="1774">
      <c r="D1774" s="19"/>
      <c r="E1774" s="18" t="s">
        <v>135</v>
      </c>
      <c r="F1774" s="17"/>
      <c r="G1774" s="7">
        <v>842</v>
      </c>
      <c r="H1774" s="12">
        <v>711</v>
      </c>
      <c r="I1774" s="1">
        <v>19</v>
      </c>
      <c r="J1774" s="1">
        <v>173</v>
      </c>
      <c r="K1774" s="1">
        <v>378</v>
      </c>
      <c r="L1774" s="1">
        <v>195</v>
      </c>
      <c r="M1774" s="1">
        <v>54</v>
      </c>
      <c r="N1774" s="1">
        <v>41</v>
      </c>
      <c r="O1774" s="1">
        <v>45</v>
      </c>
      <c r="P1774" s="1">
        <v>0</v>
      </c>
      <c r="Q1774" s="21">
        <v>797</v>
      </c>
    </row>
    <row r="1775">
      <c r="D1775" s="19"/>
      <c r="E1775" s="18" t="s">
        <v>136</v>
      </c>
      <c r="F1775" s="17"/>
      <c r="G1775" s="7">
        <v>514</v>
      </c>
      <c r="H1775" s="12">
        <v>426</v>
      </c>
      <c r="I1775" s="1">
        <v>12</v>
      </c>
      <c r="J1775" s="1">
        <v>86</v>
      </c>
      <c r="K1775" s="1">
        <v>231</v>
      </c>
      <c r="L1775" s="1">
        <v>121</v>
      </c>
      <c r="M1775" s="1">
        <v>35</v>
      </c>
      <c r="N1775" s="1">
        <v>22</v>
      </c>
      <c r="O1775" s="1">
        <v>25</v>
      </c>
      <c r="P1775" s="1">
        <v>0</v>
      </c>
      <c r="Q1775" s="21">
        <v>489</v>
      </c>
    </row>
    <row r="1776">
      <c r="D1776" s="19"/>
      <c r="E1776" s="18" t="s">
        <v>137</v>
      </c>
      <c r="F1776" s="17"/>
      <c r="G1776" s="7">
        <v>487</v>
      </c>
      <c r="H1776" s="12">
        <v>418</v>
      </c>
      <c r="I1776" s="1">
        <v>14</v>
      </c>
      <c r="J1776" s="1">
        <v>111</v>
      </c>
      <c r="K1776" s="1">
        <v>238</v>
      </c>
      <c r="L1776" s="1">
        <v>132</v>
      </c>
      <c r="M1776" s="1">
        <v>35</v>
      </c>
      <c r="N1776" s="1">
        <v>20</v>
      </c>
      <c r="O1776" s="1">
        <v>23</v>
      </c>
      <c r="P1776" s="1">
        <v>0</v>
      </c>
      <c r="Q1776" s="21">
        <v>464</v>
      </c>
    </row>
    <row r="1777">
      <c r="D1777" s="19"/>
      <c r="E1777" s="18" t="s">
        <v>138</v>
      </c>
      <c r="F1777" s="17"/>
      <c r="G1777" s="7">
        <v>480</v>
      </c>
      <c r="H1777" s="12">
        <v>420</v>
      </c>
      <c r="I1777" s="1">
        <v>13</v>
      </c>
      <c r="J1777" s="1">
        <v>111</v>
      </c>
      <c r="K1777" s="1">
        <v>222</v>
      </c>
      <c r="L1777" s="1">
        <v>108</v>
      </c>
      <c r="M1777" s="1">
        <v>37</v>
      </c>
      <c r="N1777" s="1">
        <v>26</v>
      </c>
      <c r="O1777" s="1">
        <v>17</v>
      </c>
      <c r="P1777" s="1">
        <v>0</v>
      </c>
      <c r="Q1777" s="21">
        <v>463</v>
      </c>
    </row>
    <row r="1778">
      <c r="D1778" s="19"/>
      <c r="E1778" s="18" t="s">
        <v>139</v>
      </c>
      <c r="F1778" s="17"/>
      <c r="G1778" s="7">
        <v>624</v>
      </c>
      <c r="H1778" s="12">
        <v>532</v>
      </c>
      <c r="I1778" s="1">
        <v>19</v>
      </c>
      <c r="J1778" s="1">
        <v>147</v>
      </c>
      <c r="K1778" s="1">
        <v>284</v>
      </c>
      <c r="L1778" s="1">
        <v>157</v>
      </c>
      <c r="M1778" s="1">
        <v>48</v>
      </c>
      <c r="N1778" s="1">
        <v>35</v>
      </c>
      <c r="O1778" s="1">
        <v>27</v>
      </c>
      <c r="P1778" s="1">
        <v>0</v>
      </c>
      <c r="Q1778" s="21">
        <v>597</v>
      </c>
    </row>
    <row r="1779">
      <c r="D1779" s="19"/>
      <c r="E1779" s="18" t="s">
        <v>140</v>
      </c>
      <c r="F1779" s="17"/>
      <c r="G1779" s="7">
        <v>172</v>
      </c>
      <c r="H1779" s="12">
        <v>147</v>
      </c>
      <c r="I1779" s="1">
        <v>9</v>
      </c>
      <c r="J1779" s="1">
        <v>43</v>
      </c>
      <c r="K1779" s="1">
        <v>82</v>
      </c>
      <c r="L1779" s="1">
        <v>48</v>
      </c>
      <c r="M1779" s="1">
        <v>18</v>
      </c>
      <c r="N1779" s="1">
        <v>9</v>
      </c>
      <c r="O1779" s="1">
        <v>4</v>
      </c>
      <c r="P1779" s="1">
        <v>0</v>
      </c>
      <c r="Q1779" s="21">
        <v>168</v>
      </c>
    </row>
    <row r="1780">
      <c r="D1780" s="19"/>
      <c r="E1780" s="18" t="s">
        <v>141</v>
      </c>
      <c r="F1780" s="17"/>
      <c r="G1780" s="7">
        <v>683</v>
      </c>
      <c r="H1780" s="12">
        <v>594</v>
      </c>
      <c r="I1780" s="1">
        <v>17</v>
      </c>
      <c r="J1780" s="1">
        <v>134</v>
      </c>
      <c r="K1780" s="1">
        <v>319</v>
      </c>
      <c r="L1780" s="1">
        <v>160</v>
      </c>
      <c r="M1780" s="1">
        <v>50</v>
      </c>
      <c r="N1780" s="1">
        <v>27</v>
      </c>
      <c r="O1780" s="1">
        <v>31</v>
      </c>
      <c r="P1780" s="1">
        <v>0</v>
      </c>
      <c r="Q1780" s="21">
        <v>652</v>
      </c>
    </row>
    <row r="1781">
      <c r="D1781" s="19"/>
      <c r="E1781" s="18" t="s">
        <v>142</v>
      </c>
      <c r="F1781" s="17"/>
      <c r="G1781" s="7">
        <v>341</v>
      </c>
      <c r="H1781" s="12">
        <v>289</v>
      </c>
      <c r="I1781" s="1">
        <v>12</v>
      </c>
      <c r="J1781" s="1">
        <v>86</v>
      </c>
      <c r="K1781" s="1">
        <v>150</v>
      </c>
      <c r="L1781" s="1">
        <v>90</v>
      </c>
      <c r="M1781" s="1">
        <v>25</v>
      </c>
      <c r="N1781" s="1">
        <v>19</v>
      </c>
      <c r="O1781" s="1">
        <v>14</v>
      </c>
      <c r="P1781" s="1">
        <v>0</v>
      </c>
      <c r="Q1781" s="21">
        <v>327</v>
      </c>
    </row>
    <row r="1782">
      <c r="D1782" s="19"/>
      <c r="E1782" s="18" t="s">
        <v>143</v>
      </c>
      <c r="F1782" s="17"/>
      <c r="G1782" s="7">
        <v>185</v>
      </c>
      <c r="H1782" s="12">
        <v>144</v>
      </c>
      <c r="I1782" s="1">
        <v>5</v>
      </c>
      <c r="J1782" s="1">
        <v>42</v>
      </c>
      <c r="K1782" s="1">
        <v>69</v>
      </c>
      <c r="L1782" s="1">
        <v>41</v>
      </c>
      <c r="M1782" s="1">
        <v>12</v>
      </c>
      <c r="N1782" s="1">
        <v>15</v>
      </c>
      <c r="O1782" s="1">
        <v>15</v>
      </c>
      <c r="P1782" s="1">
        <v>0</v>
      </c>
      <c r="Q1782" s="21">
        <v>170</v>
      </c>
    </row>
    <row r="1783">
      <c r="D1783" s="19"/>
      <c r="E1783" s="18" t="s">
        <v>144</v>
      </c>
      <c r="F1783" s="17"/>
      <c r="G1783" s="7">
        <v>219</v>
      </c>
      <c r="H1783" s="12">
        <v>190</v>
      </c>
      <c r="I1783" s="1">
        <v>7</v>
      </c>
      <c r="J1783" s="1">
        <v>45</v>
      </c>
      <c r="K1783" s="1">
        <v>84</v>
      </c>
      <c r="L1783" s="1">
        <v>49</v>
      </c>
      <c r="M1783" s="1">
        <v>21</v>
      </c>
      <c r="N1783" s="1">
        <v>16</v>
      </c>
      <c r="O1783" s="1">
        <v>7</v>
      </c>
      <c r="P1783" s="1">
        <v>0</v>
      </c>
      <c r="Q1783" s="21">
        <v>212</v>
      </c>
    </row>
    <row r="1784">
      <c r="D1784" s="19"/>
      <c r="E1784" s="18" t="s">
        <v>41</v>
      </c>
      <c r="F1784" s="17"/>
      <c r="G1784" s="11">
        <v>40</v>
      </c>
      <c r="H1784" s="23">
        <v>34</v>
      </c>
      <c r="I1784" s="3">
        <v>0</v>
      </c>
      <c r="J1784" s="3">
        <v>7</v>
      </c>
      <c r="K1784" s="3">
        <v>22</v>
      </c>
      <c r="L1784" s="3">
        <v>12</v>
      </c>
      <c r="M1784" s="3">
        <v>6</v>
      </c>
      <c r="N1784" s="3">
        <v>4</v>
      </c>
      <c r="O1784" s="3">
        <v>2</v>
      </c>
      <c r="P1784" s="3">
        <v>0</v>
      </c>
      <c r="Q1784" s="24">
        <v>38</v>
      </c>
    </row>
    <row r="1785">
      <c r="D1785" s="19"/>
      <c r="E1785" s="18" t="s">
        <v>145</v>
      </c>
      <c r="F1785" s="17"/>
      <c r="G1785" s="11">
        <v>19</v>
      </c>
      <c r="H1785" s="23">
        <v>13</v>
      </c>
      <c r="I1785" s="3">
        <v>0</v>
      </c>
      <c r="J1785" s="3">
        <v>0</v>
      </c>
      <c r="K1785" s="3">
        <v>6</v>
      </c>
      <c r="L1785" s="3">
        <v>4</v>
      </c>
      <c r="M1785" s="3">
        <v>0</v>
      </c>
      <c r="N1785" s="3">
        <v>2</v>
      </c>
      <c r="O1785" s="3">
        <v>4</v>
      </c>
      <c r="P1785" s="3">
        <v>0</v>
      </c>
      <c r="Q1785" s="24">
        <v>15</v>
      </c>
    </row>
    <row r="1786">
      <c r="D1786" s="19"/>
      <c r="E1786" s="18" t="s">
        <v>26</v>
      </c>
      <c r="F1786" s="17"/>
      <c r="G1786" s="11">
        <v>0</v>
      </c>
      <c r="H1786" s="23">
        <v>0</v>
      </c>
      <c r="I1786" s="3">
        <v>0</v>
      </c>
      <c r="J1786" s="3">
        <v>0</v>
      </c>
      <c r="K1786" s="3">
        <v>0</v>
      </c>
      <c r="L1786" s="3">
        <v>0</v>
      </c>
      <c r="M1786" s="3">
        <v>0</v>
      </c>
      <c r="N1786" s="3">
        <v>0</v>
      </c>
      <c r="O1786" s="3">
        <v>0</v>
      </c>
      <c r="P1786" s="3">
        <v>0</v>
      </c>
      <c r="Q1786" s="24">
        <v>0</v>
      </c>
    </row>
    <row r="1787">
      <c r="D1787" s="15" t="s">
        <v>146</v>
      </c>
      <c r="E1787" s="14" t="s">
        <v>147</v>
      </c>
      <c r="F1787" s="16"/>
      <c r="G1787" s="26">
        <v>628</v>
      </c>
      <c r="H1787" s="37">
        <v>528</v>
      </c>
      <c r="I1787" s="6">
        <v>18</v>
      </c>
      <c r="J1787" s="6">
        <v>130</v>
      </c>
      <c r="K1787" s="6">
        <v>273</v>
      </c>
      <c r="L1787" s="6">
        <v>135</v>
      </c>
      <c r="M1787" s="6">
        <v>38</v>
      </c>
      <c r="N1787" s="6">
        <v>33</v>
      </c>
      <c r="O1787" s="6">
        <v>37</v>
      </c>
      <c r="P1787" s="6">
        <v>0</v>
      </c>
      <c r="Q1787" s="39">
        <v>591</v>
      </c>
    </row>
    <row r="1788">
      <c r="D1788" s="19"/>
      <c r="E1788" s="18" t="s">
        <v>148</v>
      </c>
      <c r="F1788" s="17"/>
      <c r="G1788" s="7">
        <v>423</v>
      </c>
      <c r="H1788" s="12">
        <v>350</v>
      </c>
      <c r="I1788" s="1">
        <v>5</v>
      </c>
      <c r="J1788" s="1">
        <v>65</v>
      </c>
      <c r="K1788" s="1">
        <v>186</v>
      </c>
      <c r="L1788" s="1">
        <v>103</v>
      </c>
      <c r="M1788" s="1">
        <v>26</v>
      </c>
      <c r="N1788" s="1">
        <v>20</v>
      </c>
      <c r="O1788" s="1">
        <v>24</v>
      </c>
      <c r="P1788" s="1">
        <v>0</v>
      </c>
      <c r="Q1788" s="21">
        <v>399</v>
      </c>
    </row>
    <row r="1789">
      <c r="D1789" s="19"/>
      <c r="E1789" s="18" t="s">
        <v>149</v>
      </c>
      <c r="F1789" s="17"/>
      <c r="G1789" s="11">
        <v>36</v>
      </c>
      <c r="H1789" s="23">
        <v>27</v>
      </c>
      <c r="I1789" s="3">
        <v>0</v>
      </c>
      <c r="J1789" s="3">
        <v>2</v>
      </c>
      <c r="K1789" s="3">
        <v>16</v>
      </c>
      <c r="L1789" s="3">
        <v>9</v>
      </c>
      <c r="M1789" s="3">
        <v>2</v>
      </c>
      <c r="N1789" s="3">
        <v>2</v>
      </c>
      <c r="O1789" s="3">
        <v>3</v>
      </c>
      <c r="P1789" s="3">
        <v>0</v>
      </c>
      <c r="Q1789" s="24">
        <v>33</v>
      </c>
    </row>
    <row r="1790">
      <c r="D1790" s="19"/>
      <c r="E1790" s="18" t="s">
        <v>150</v>
      </c>
      <c r="F1790" s="17"/>
      <c r="G1790" s="11">
        <v>6</v>
      </c>
      <c r="H1790" s="23">
        <v>5</v>
      </c>
      <c r="I1790" s="3">
        <v>0</v>
      </c>
      <c r="J1790" s="3">
        <v>0</v>
      </c>
      <c r="K1790" s="3">
        <v>1</v>
      </c>
      <c r="L1790" s="3">
        <v>1</v>
      </c>
      <c r="M1790" s="3">
        <v>0</v>
      </c>
      <c r="N1790" s="3">
        <v>0</v>
      </c>
      <c r="O1790" s="3">
        <v>1</v>
      </c>
      <c r="P1790" s="3">
        <v>0</v>
      </c>
      <c r="Q1790" s="24">
        <v>5</v>
      </c>
    </row>
    <row r="1791">
      <c r="D1791" s="19"/>
      <c r="E1791" s="18" t="s">
        <v>26</v>
      </c>
      <c r="F1791" s="17"/>
      <c r="G1791" s="11">
        <v>0</v>
      </c>
      <c r="H1791" s="23">
        <v>0</v>
      </c>
      <c r="I1791" s="3">
        <v>0</v>
      </c>
      <c r="J1791" s="3">
        <v>0</v>
      </c>
      <c r="K1791" s="3">
        <v>0</v>
      </c>
      <c r="L1791" s="3">
        <v>0</v>
      </c>
      <c r="M1791" s="3">
        <v>0</v>
      </c>
      <c r="N1791" s="3">
        <v>0</v>
      </c>
      <c r="O1791" s="3">
        <v>0</v>
      </c>
      <c r="P1791" s="3">
        <v>0</v>
      </c>
      <c r="Q1791" s="24">
        <v>0</v>
      </c>
    </row>
    <row r="1792">
      <c r="D1792" s="19"/>
      <c r="E1792" s="18" t="s">
        <v>151</v>
      </c>
      <c r="F1792" s="17"/>
      <c r="G1792" s="7">
        <v>1051</v>
      </c>
      <c r="H1792" s="12">
        <v>878</v>
      </c>
      <c r="I1792" s="1">
        <v>23</v>
      </c>
      <c r="J1792" s="1">
        <v>195</v>
      </c>
      <c r="K1792" s="1">
        <v>459</v>
      </c>
      <c r="L1792" s="1">
        <v>238</v>
      </c>
      <c r="M1792" s="1">
        <v>64</v>
      </c>
      <c r="N1792" s="1">
        <v>53</v>
      </c>
      <c r="O1792" s="1">
        <v>61</v>
      </c>
      <c r="P1792" s="1">
        <v>0</v>
      </c>
      <c r="Q1792" s="21">
        <v>990</v>
      </c>
    </row>
    <row r="1793">
      <c r="D1793" s="19"/>
      <c r="E1793" s="18" t="s">
        <v>152</v>
      </c>
      <c r="F1793" s="17"/>
      <c r="G1793" s="11">
        <v>42</v>
      </c>
      <c r="H1793" s="23">
        <v>32</v>
      </c>
      <c r="I1793" s="3">
        <v>0</v>
      </c>
      <c r="J1793" s="3">
        <v>2</v>
      </c>
      <c r="K1793" s="3">
        <v>17</v>
      </c>
      <c r="L1793" s="3">
        <v>10</v>
      </c>
      <c r="M1793" s="3">
        <v>2</v>
      </c>
      <c r="N1793" s="3">
        <v>2</v>
      </c>
      <c r="O1793" s="3">
        <v>4</v>
      </c>
      <c r="P1793" s="3">
        <v>0</v>
      </c>
      <c r="Q1793" s="24">
        <v>38</v>
      </c>
    </row>
    <row r="1794">
      <c r="D1794" s="15" t="s">
        <v>153</v>
      </c>
      <c r="E1794" s="14" t="s">
        <v>154</v>
      </c>
      <c r="F1794" s="16"/>
      <c r="G1794" s="26">
        <v>596</v>
      </c>
      <c r="H1794" s="37">
        <v>512</v>
      </c>
      <c r="I1794" s="6">
        <v>14</v>
      </c>
      <c r="J1794" s="6">
        <v>128</v>
      </c>
      <c r="K1794" s="6">
        <v>274</v>
      </c>
      <c r="L1794" s="6">
        <v>137</v>
      </c>
      <c r="M1794" s="6">
        <v>46</v>
      </c>
      <c r="N1794" s="6">
        <v>29</v>
      </c>
      <c r="O1794" s="6">
        <v>28</v>
      </c>
      <c r="P1794" s="6">
        <v>0</v>
      </c>
      <c r="Q1794" s="39">
        <v>568</v>
      </c>
    </row>
    <row r="1795">
      <c r="D1795" s="19"/>
      <c r="E1795" s="18" t="s">
        <v>155</v>
      </c>
      <c r="F1795" s="17"/>
      <c r="G1795" s="7">
        <v>800</v>
      </c>
      <c r="H1795" s="12">
        <v>689</v>
      </c>
      <c r="I1795" s="1">
        <v>21</v>
      </c>
      <c r="J1795" s="1">
        <v>158</v>
      </c>
      <c r="K1795" s="1">
        <v>355</v>
      </c>
      <c r="L1795" s="1">
        <v>182</v>
      </c>
      <c r="M1795" s="1">
        <v>52</v>
      </c>
      <c r="N1795" s="1">
        <v>31</v>
      </c>
      <c r="O1795" s="1">
        <v>39</v>
      </c>
      <c r="P1795" s="1">
        <v>0</v>
      </c>
      <c r="Q1795" s="21">
        <v>761</v>
      </c>
    </row>
    <row r="1796">
      <c r="D1796" s="19"/>
      <c r="E1796" s="18" t="s">
        <v>156</v>
      </c>
      <c r="F1796" s="17"/>
      <c r="G1796" s="7">
        <v>449</v>
      </c>
      <c r="H1796" s="12">
        <v>392</v>
      </c>
      <c r="I1796" s="1">
        <v>10</v>
      </c>
      <c r="J1796" s="1">
        <v>99</v>
      </c>
      <c r="K1796" s="1">
        <v>205</v>
      </c>
      <c r="L1796" s="1">
        <v>114</v>
      </c>
      <c r="M1796" s="1">
        <v>36</v>
      </c>
      <c r="N1796" s="1">
        <v>18</v>
      </c>
      <c r="O1796" s="1">
        <v>17</v>
      </c>
      <c r="P1796" s="1">
        <v>0</v>
      </c>
      <c r="Q1796" s="21">
        <v>432</v>
      </c>
    </row>
    <row r="1797">
      <c r="D1797" s="19"/>
      <c r="E1797" s="18" t="s">
        <v>157</v>
      </c>
      <c r="F1797" s="17"/>
      <c r="G1797" s="7">
        <v>867</v>
      </c>
      <c r="H1797" s="12">
        <v>731</v>
      </c>
      <c r="I1797" s="1">
        <v>17</v>
      </c>
      <c r="J1797" s="1">
        <v>170</v>
      </c>
      <c r="K1797" s="1">
        <v>382</v>
      </c>
      <c r="L1797" s="1">
        <v>199</v>
      </c>
      <c r="M1797" s="1">
        <v>57</v>
      </c>
      <c r="N1797" s="1">
        <v>38</v>
      </c>
      <c r="O1797" s="1">
        <v>42</v>
      </c>
      <c r="P1797" s="1">
        <v>0</v>
      </c>
      <c r="Q1797" s="21">
        <v>825</v>
      </c>
    </row>
    <row r="1798">
      <c r="D1798" s="19"/>
      <c r="E1798" s="18" t="s">
        <v>158</v>
      </c>
      <c r="F1798" s="17"/>
      <c r="G1798" s="7">
        <v>818</v>
      </c>
      <c r="H1798" s="12">
        <v>697</v>
      </c>
      <c r="I1798" s="1">
        <v>20</v>
      </c>
      <c r="J1798" s="1">
        <v>167</v>
      </c>
      <c r="K1798" s="1">
        <v>361</v>
      </c>
      <c r="L1798" s="1">
        <v>196</v>
      </c>
      <c r="M1798" s="1">
        <v>59</v>
      </c>
      <c r="N1798" s="1">
        <v>35</v>
      </c>
      <c r="O1798" s="1">
        <v>39</v>
      </c>
      <c r="P1798" s="1">
        <v>0</v>
      </c>
      <c r="Q1798" s="21">
        <v>779</v>
      </c>
    </row>
    <row r="1799">
      <c r="D1799" s="19"/>
      <c r="E1799" s="18" t="s">
        <v>159</v>
      </c>
      <c r="F1799" s="17"/>
      <c r="G1799" s="7">
        <v>595</v>
      </c>
      <c r="H1799" s="12">
        <v>521</v>
      </c>
      <c r="I1799" s="1">
        <v>18</v>
      </c>
      <c r="J1799" s="1">
        <v>134</v>
      </c>
      <c r="K1799" s="1">
        <v>266</v>
      </c>
      <c r="L1799" s="1">
        <v>142</v>
      </c>
      <c r="M1799" s="1">
        <v>47</v>
      </c>
      <c r="N1799" s="1">
        <v>27</v>
      </c>
      <c r="O1799" s="1">
        <v>26</v>
      </c>
      <c r="P1799" s="1">
        <v>0</v>
      </c>
      <c r="Q1799" s="21">
        <v>569</v>
      </c>
    </row>
    <row r="1800">
      <c r="D1800" s="19"/>
      <c r="E1800" s="18" t="s">
        <v>160</v>
      </c>
      <c r="F1800" s="17"/>
      <c r="G1800" s="7">
        <v>330</v>
      </c>
      <c r="H1800" s="12">
        <v>282</v>
      </c>
      <c r="I1800" s="1">
        <v>10</v>
      </c>
      <c r="J1800" s="1">
        <v>78</v>
      </c>
      <c r="K1800" s="1">
        <v>150</v>
      </c>
      <c r="L1800" s="1">
        <v>88</v>
      </c>
      <c r="M1800" s="1">
        <v>28</v>
      </c>
      <c r="N1800" s="1">
        <v>16</v>
      </c>
      <c r="O1800" s="1">
        <v>15</v>
      </c>
      <c r="P1800" s="1">
        <v>0</v>
      </c>
      <c r="Q1800" s="21">
        <v>315</v>
      </c>
    </row>
    <row r="1801">
      <c r="D1801" s="19"/>
      <c r="E1801" s="18" t="s">
        <v>161</v>
      </c>
      <c r="F1801" s="17"/>
      <c r="G1801" s="7">
        <v>744</v>
      </c>
      <c r="H1801" s="12">
        <v>639</v>
      </c>
      <c r="I1801" s="1">
        <v>15</v>
      </c>
      <c r="J1801" s="1">
        <v>145</v>
      </c>
      <c r="K1801" s="1">
        <v>327</v>
      </c>
      <c r="L1801" s="1">
        <v>176</v>
      </c>
      <c r="M1801" s="1">
        <v>54</v>
      </c>
      <c r="N1801" s="1">
        <v>30</v>
      </c>
      <c r="O1801" s="1">
        <v>40</v>
      </c>
      <c r="P1801" s="1">
        <v>0</v>
      </c>
      <c r="Q1801" s="21">
        <v>704</v>
      </c>
    </row>
    <row r="1802">
      <c r="D1802" s="19"/>
      <c r="E1802" s="18" t="s">
        <v>162</v>
      </c>
      <c r="F1802" s="17"/>
      <c r="G1802" s="7">
        <v>519</v>
      </c>
      <c r="H1802" s="12">
        <v>461</v>
      </c>
      <c r="I1802" s="1">
        <v>13</v>
      </c>
      <c r="J1802" s="1">
        <v>120</v>
      </c>
      <c r="K1802" s="1">
        <v>236</v>
      </c>
      <c r="L1802" s="1">
        <v>122</v>
      </c>
      <c r="M1802" s="1">
        <v>44</v>
      </c>
      <c r="N1802" s="1">
        <v>22</v>
      </c>
      <c r="O1802" s="1">
        <v>19</v>
      </c>
      <c r="P1802" s="1">
        <v>0</v>
      </c>
      <c r="Q1802" s="21">
        <v>500</v>
      </c>
    </row>
    <row r="1803">
      <c r="D1803" s="19"/>
      <c r="E1803" s="18" t="s">
        <v>163</v>
      </c>
      <c r="F1803" s="17"/>
      <c r="G1803" s="7">
        <v>576</v>
      </c>
      <c r="H1803" s="12">
        <v>497</v>
      </c>
      <c r="I1803" s="1">
        <v>15</v>
      </c>
      <c r="J1803" s="1">
        <v>134</v>
      </c>
      <c r="K1803" s="1">
        <v>272</v>
      </c>
      <c r="L1803" s="1">
        <v>137</v>
      </c>
      <c r="M1803" s="1">
        <v>43</v>
      </c>
      <c r="N1803" s="1">
        <v>26</v>
      </c>
      <c r="O1803" s="1">
        <v>25</v>
      </c>
      <c r="P1803" s="1">
        <v>0</v>
      </c>
      <c r="Q1803" s="21">
        <v>551</v>
      </c>
    </row>
    <row r="1804">
      <c r="D1804" s="19"/>
      <c r="E1804" s="18" t="s">
        <v>164</v>
      </c>
      <c r="F1804" s="17"/>
      <c r="G1804" s="7">
        <v>372</v>
      </c>
      <c r="H1804" s="12">
        <v>316</v>
      </c>
      <c r="I1804" s="1">
        <v>10</v>
      </c>
      <c r="J1804" s="1">
        <v>92</v>
      </c>
      <c r="K1804" s="1">
        <v>174</v>
      </c>
      <c r="L1804" s="1">
        <v>100</v>
      </c>
      <c r="M1804" s="1">
        <v>30</v>
      </c>
      <c r="N1804" s="1">
        <v>18</v>
      </c>
      <c r="O1804" s="1">
        <v>21</v>
      </c>
      <c r="P1804" s="1">
        <v>0</v>
      </c>
      <c r="Q1804" s="21">
        <v>351</v>
      </c>
    </row>
    <row r="1805">
      <c r="D1805" s="19"/>
      <c r="E1805" s="18" t="s">
        <v>165</v>
      </c>
      <c r="F1805" s="17"/>
      <c r="G1805" s="7">
        <v>520</v>
      </c>
      <c r="H1805" s="12">
        <v>457</v>
      </c>
      <c r="I1805" s="1">
        <v>11</v>
      </c>
      <c r="J1805" s="1">
        <v>117</v>
      </c>
      <c r="K1805" s="1">
        <v>238</v>
      </c>
      <c r="L1805" s="1">
        <v>127</v>
      </c>
      <c r="M1805" s="1">
        <v>43</v>
      </c>
      <c r="N1805" s="1">
        <v>26</v>
      </c>
      <c r="O1805" s="1">
        <v>21</v>
      </c>
      <c r="P1805" s="1">
        <v>0</v>
      </c>
      <c r="Q1805" s="21">
        <v>499</v>
      </c>
    </row>
    <row r="1806">
      <c r="D1806" s="19"/>
      <c r="E1806" s="18" t="s">
        <v>166</v>
      </c>
      <c r="F1806" s="17"/>
      <c r="G1806" s="7">
        <v>445</v>
      </c>
      <c r="H1806" s="12">
        <v>380</v>
      </c>
      <c r="I1806" s="1">
        <v>13</v>
      </c>
      <c r="J1806" s="1">
        <v>104</v>
      </c>
      <c r="K1806" s="1">
        <v>200</v>
      </c>
      <c r="L1806" s="1">
        <v>107</v>
      </c>
      <c r="M1806" s="1">
        <v>35</v>
      </c>
      <c r="N1806" s="1">
        <v>24</v>
      </c>
      <c r="O1806" s="1">
        <v>18</v>
      </c>
      <c r="P1806" s="1">
        <v>0</v>
      </c>
      <c r="Q1806" s="21">
        <v>427</v>
      </c>
    </row>
    <row r="1807">
      <c r="D1807" s="19"/>
      <c r="E1807" s="18" t="s">
        <v>167</v>
      </c>
      <c r="F1807" s="17"/>
      <c r="G1807" s="7">
        <v>294</v>
      </c>
      <c r="H1807" s="12">
        <v>249</v>
      </c>
      <c r="I1807" s="1">
        <v>8</v>
      </c>
      <c r="J1807" s="1">
        <v>69</v>
      </c>
      <c r="K1807" s="1">
        <v>128</v>
      </c>
      <c r="L1807" s="1">
        <v>68</v>
      </c>
      <c r="M1807" s="1">
        <v>22</v>
      </c>
      <c r="N1807" s="1">
        <v>11</v>
      </c>
      <c r="O1807" s="1">
        <v>15</v>
      </c>
      <c r="P1807" s="1">
        <v>0</v>
      </c>
      <c r="Q1807" s="21">
        <v>279</v>
      </c>
    </row>
    <row r="1808">
      <c r="D1808" s="19"/>
      <c r="E1808" s="18" t="s">
        <v>41</v>
      </c>
      <c r="F1808" s="17"/>
      <c r="G1808" s="7">
        <v>62</v>
      </c>
      <c r="H1808" s="12">
        <v>41</v>
      </c>
      <c r="I1808" s="1">
        <v>1</v>
      </c>
      <c r="J1808" s="1">
        <v>4</v>
      </c>
      <c r="K1808" s="1">
        <v>29</v>
      </c>
      <c r="L1808" s="1">
        <v>12</v>
      </c>
      <c r="M1808" s="1">
        <v>1</v>
      </c>
      <c r="N1808" s="1">
        <v>9</v>
      </c>
      <c r="O1808" s="1">
        <v>7</v>
      </c>
      <c r="P1808" s="1">
        <v>0</v>
      </c>
      <c r="Q1808" s="21">
        <v>55</v>
      </c>
    </row>
    <row r="1809">
      <c r="D1809" s="57"/>
      <c r="E1809" s="54" t="s">
        <v>26</v>
      </c>
      <c r="F1809" s="62"/>
      <c r="G1809" s="59">
        <v>17</v>
      </c>
      <c r="H1809" s="73">
        <v>11</v>
      </c>
      <c r="I1809" s="38">
        <v>0</v>
      </c>
      <c r="J1809" s="38">
        <v>0</v>
      </c>
      <c r="K1809" s="38">
        <v>5</v>
      </c>
      <c r="L1809" s="38">
        <v>4</v>
      </c>
      <c r="M1809" s="38">
        <v>0</v>
      </c>
      <c r="N1809" s="38">
        <v>1</v>
      </c>
      <c r="O1809" s="38">
        <v>4</v>
      </c>
      <c r="P1809" s="38">
        <v>0</v>
      </c>
      <c r="Q1809" s="74">
        <v>13</v>
      </c>
    </row>
    <row r="1811">
      <c r="B1811" s="63" t="str">
        <f ca="1" xml:space="preserve"> HYPERLINK("#'目次'!B18", "[12]")</f>
        <v>[12]</v>
      </c>
      <c r="C1811" s="49" t="s">
        <v>308</v>
      </c>
    </row>
    <row r="1814">
      <c r="C1814" s="49" t="s">
        <v>14</v>
      </c>
    </row>
    <row r="1815">
      <c r="D1815" s="64"/>
      <c r="E1815" s="47"/>
      <c r="F1815" s="47"/>
      <c r="G1815" s="61" t="s">
        <v>15</v>
      </c>
      <c r="H1815" s="66" t="s">
        <v>309</v>
      </c>
      <c r="I1815" s="28" t="s">
        <v>310</v>
      </c>
      <c r="J1815" s="28" t="s">
        <v>311</v>
      </c>
      <c r="K1815" s="28" t="s">
        <v>312</v>
      </c>
      <c r="L1815" s="28" t="s">
        <v>86</v>
      </c>
      <c r="M1815" s="28" t="s">
        <v>313</v>
      </c>
      <c r="N1815" s="28" t="s">
        <v>26</v>
      </c>
      <c r="O1815" s="58" t="s">
        <v>314</v>
      </c>
    </row>
    <row r="1816">
      <c r="D1816" s="55"/>
      <c r="E1816" s="48"/>
      <c r="F1816" s="48"/>
      <c r="G1816" s="68"/>
      <c r="H1816" s="70"/>
      <c r="I1816" s="29"/>
      <c r="J1816" s="29"/>
      <c r="K1816" s="29"/>
      <c r="L1816" s="29"/>
      <c r="M1816" s="29"/>
      <c r="N1816" s="29"/>
      <c r="O1816" s="65"/>
    </row>
    <row r="1817">
      <c r="D1817" s="56"/>
      <c r="E1817" s="60" t="s">
        <v>15</v>
      </c>
      <c r="F1817" s="67"/>
      <c r="G1817" s="69">
        <v>1093</v>
      </c>
      <c r="H1817" s="35">
        <v>216</v>
      </c>
      <c r="I1817" s="35">
        <v>455</v>
      </c>
      <c r="J1817" s="35">
        <v>184</v>
      </c>
      <c r="K1817" s="35">
        <v>99</v>
      </c>
      <c r="L1817" s="35">
        <v>15</v>
      </c>
      <c r="M1817" s="35">
        <v>111</v>
      </c>
      <c r="N1817" s="35">
        <v>13</v>
      </c>
      <c r="O1817" s="75">
        <v>969</v>
      </c>
    </row>
    <row r="1818">
      <c r="D1818" s="15" t="s">
        <v>20</v>
      </c>
      <c r="E1818" s="14" t="s">
        <v>21</v>
      </c>
      <c r="F1818" s="16"/>
      <c r="G1818" s="26">
        <v>211</v>
      </c>
      <c r="H1818" s="37">
        <v>44</v>
      </c>
      <c r="I1818" s="6">
        <v>97</v>
      </c>
      <c r="J1818" s="6">
        <v>33</v>
      </c>
      <c r="K1818" s="6">
        <v>11</v>
      </c>
      <c r="L1818" s="6">
        <v>1</v>
      </c>
      <c r="M1818" s="6">
        <v>23</v>
      </c>
      <c r="N1818" s="6">
        <v>2</v>
      </c>
      <c r="O1818" s="39">
        <v>186</v>
      </c>
    </row>
    <row r="1819">
      <c r="D1819" s="19"/>
      <c r="E1819" s="18" t="s">
        <v>22</v>
      </c>
      <c r="F1819" s="17"/>
      <c r="G1819" s="7">
        <v>539</v>
      </c>
      <c r="H1819" s="12">
        <v>125</v>
      </c>
      <c r="I1819" s="1">
        <v>213</v>
      </c>
      <c r="J1819" s="1">
        <v>86</v>
      </c>
      <c r="K1819" s="1">
        <v>53</v>
      </c>
      <c r="L1819" s="1">
        <v>7</v>
      </c>
      <c r="M1819" s="1">
        <v>48</v>
      </c>
      <c r="N1819" s="1">
        <v>7</v>
      </c>
      <c r="O1819" s="21">
        <v>484</v>
      </c>
    </row>
    <row r="1820">
      <c r="D1820" s="19"/>
      <c r="E1820" s="18" t="s">
        <v>23</v>
      </c>
      <c r="F1820" s="17"/>
      <c r="G1820" s="7">
        <v>263</v>
      </c>
      <c r="H1820" s="12">
        <v>39</v>
      </c>
      <c r="I1820" s="1">
        <v>116</v>
      </c>
      <c r="J1820" s="1">
        <v>45</v>
      </c>
      <c r="K1820" s="1">
        <v>25</v>
      </c>
      <c r="L1820" s="1">
        <v>6</v>
      </c>
      <c r="M1820" s="1">
        <v>29</v>
      </c>
      <c r="N1820" s="1">
        <v>3</v>
      </c>
      <c r="O1820" s="21">
        <v>231</v>
      </c>
    </row>
    <row r="1821">
      <c r="D1821" s="19"/>
      <c r="E1821" s="18" t="s">
        <v>24</v>
      </c>
      <c r="F1821" s="17"/>
      <c r="G1821" s="7">
        <v>74</v>
      </c>
      <c r="H1821" s="12">
        <v>7</v>
      </c>
      <c r="I1821" s="1">
        <v>26</v>
      </c>
      <c r="J1821" s="1">
        <v>18</v>
      </c>
      <c r="K1821" s="1">
        <v>10</v>
      </c>
      <c r="L1821" s="1">
        <v>1</v>
      </c>
      <c r="M1821" s="1">
        <v>11</v>
      </c>
      <c r="N1821" s="1">
        <v>1</v>
      </c>
      <c r="O1821" s="21">
        <v>62</v>
      </c>
    </row>
    <row r="1822">
      <c r="D1822" s="19"/>
      <c r="E1822" s="18" t="s">
        <v>25</v>
      </c>
      <c r="F1822" s="17"/>
      <c r="G1822" s="11">
        <v>6</v>
      </c>
      <c r="H1822" s="23">
        <v>1</v>
      </c>
      <c r="I1822" s="3">
        <v>3</v>
      </c>
      <c r="J1822" s="3">
        <v>2</v>
      </c>
      <c r="K1822" s="3">
        <v>0</v>
      </c>
      <c r="L1822" s="3">
        <v>0</v>
      </c>
      <c r="M1822" s="3">
        <v>0</v>
      </c>
      <c r="N1822" s="3">
        <v>0</v>
      </c>
      <c r="O1822" s="24">
        <v>6</v>
      </c>
    </row>
    <row r="1823">
      <c r="D1823" s="19"/>
      <c r="E1823" s="18" t="s">
        <v>26</v>
      </c>
      <c r="F1823" s="17"/>
      <c r="G1823" s="11">
        <v>0</v>
      </c>
      <c r="H1823" s="23">
        <v>0</v>
      </c>
      <c r="I1823" s="3">
        <v>0</v>
      </c>
      <c r="J1823" s="3">
        <v>0</v>
      </c>
      <c r="K1823" s="3">
        <v>0</v>
      </c>
      <c r="L1823" s="3">
        <v>0</v>
      </c>
      <c r="M1823" s="3">
        <v>0</v>
      </c>
      <c r="N1823" s="3">
        <v>0</v>
      </c>
      <c r="O1823" s="24">
        <v>0</v>
      </c>
    </row>
    <row r="1824">
      <c r="D1824" s="19"/>
      <c r="E1824" s="18" t="s">
        <v>27</v>
      </c>
      <c r="F1824" s="17"/>
      <c r="G1824" s="7">
        <v>750</v>
      </c>
      <c r="H1824" s="12">
        <v>169</v>
      </c>
      <c r="I1824" s="1">
        <v>310</v>
      </c>
      <c r="J1824" s="1">
        <v>119</v>
      </c>
      <c r="K1824" s="1">
        <v>64</v>
      </c>
      <c r="L1824" s="1">
        <v>8</v>
      </c>
      <c r="M1824" s="1">
        <v>71</v>
      </c>
      <c r="N1824" s="1">
        <v>9</v>
      </c>
      <c r="O1824" s="21">
        <v>670</v>
      </c>
    </row>
    <row r="1825">
      <c r="D1825" s="19"/>
      <c r="E1825" s="18" t="s">
        <v>28</v>
      </c>
      <c r="F1825" s="17"/>
      <c r="G1825" s="7">
        <v>80</v>
      </c>
      <c r="H1825" s="12">
        <v>8</v>
      </c>
      <c r="I1825" s="1">
        <v>29</v>
      </c>
      <c r="J1825" s="1">
        <v>20</v>
      </c>
      <c r="K1825" s="1">
        <v>10</v>
      </c>
      <c r="L1825" s="1">
        <v>1</v>
      </c>
      <c r="M1825" s="1">
        <v>11</v>
      </c>
      <c r="N1825" s="1">
        <v>1</v>
      </c>
      <c r="O1825" s="21">
        <v>68</v>
      </c>
    </row>
    <row r="1826">
      <c r="D1826" s="15" t="s">
        <v>29</v>
      </c>
      <c r="E1826" s="14" t="s">
        <v>30</v>
      </c>
      <c r="F1826" s="16"/>
      <c r="G1826" s="26">
        <v>823</v>
      </c>
      <c r="H1826" s="37">
        <v>162</v>
      </c>
      <c r="I1826" s="6">
        <v>349</v>
      </c>
      <c r="J1826" s="6">
        <v>133</v>
      </c>
      <c r="K1826" s="6">
        <v>75</v>
      </c>
      <c r="L1826" s="6">
        <v>11</v>
      </c>
      <c r="M1826" s="6">
        <v>83</v>
      </c>
      <c r="N1826" s="6">
        <v>10</v>
      </c>
      <c r="O1826" s="39">
        <v>730</v>
      </c>
    </row>
    <row r="1827">
      <c r="D1827" s="19"/>
      <c r="E1827" s="18" t="s">
        <v>31</v>
      </c>
      <c r="F1827" s="17"/>
      <c r="G1827" s="7">
        <v>798</v>
      </c>
      <c r="H1827" s="12">
        <v>168</v>
      </c>
      <c r="I1827" s="1">
        <v>335</v>
      </c>
      <c r="J1827" s="1">
        <v>134</v>
      </c>
      <c r="K1827" s="1">
        <v>64</v>
      </c>
      <c r="L1827" s="1">
        <v>10</v>
      </c>
      <c r="M1827" s="1">
        <v>80</v>
      </c>
      <c r="N1827" s="1">
        <v>7</v>
      </c>
      <c r="O1827" s="21">
        <v>711</v>
      </c>
    </row>
    <row r="1828">
      <c r="D1828" s="19"/>
      <c r="E1828" s="18" t="s">
        <v>32</v>
      </c>
      <c r="F1828" s="17"/>
      <c r="G1828" s="7">
        <v>808</v>
      </c>
      <c r="H1828" s="12">
        <v>161</v>
      </c>
      <c r="I1828" s="1">
        <v>338</v>
      </c>
      <c r="J1828" s="1">
        <v>136</v>
      </c>
      <c r="K1828" s="1">
        <v>75</v>
      </c>
      <c r="L1828" s="1">
        <v>10</v>
      </c>
      <c r="M1828" s="1">
        <v>77</v>
      </c>
      <c r="N1828" s="1">
        <v>11</v>
      </c>
      <c r="O1828" s="21">
        <v>720</v>
      </c>
    </row>
    <row r="1829">
      <c r="D1829" s="19"/>
      <c r="E1829" s="18" t="s">
        <v>33</v>
      </c>
      <c r="F1829" s="17"/>
      <c r="G1829" s="7">
        <v>206</v>
      </c>
      <c r="H1829" s="12">
        <v>43</v>
      </c>
      <c r="I1829" s="1">
        <v>89</v>
      </c>
      <c r="J1829" s="1">
        <v>32</v>
      </c>
      <c r="K1829" s="1">
        <v>18</v>
      </c>
      <c r="L1829" s="1">
        <v>2</v>
      </c>
      <c r="M1829" s="1">
        <v>19</v>
      </c>
      <c r="N1829" s="1">
        <v>3</v>
      </c>
      <c r="O1829" s="21">
        <v>184</v>
      </c>
    </row>
    <row r="1830">
      <c r="D1830" s="19"/>
      <c r="E1830" s="18" t="s">
        <v>34</v>
      </c>
      <c r="F1830" s="17"/>
      <c r="G1830" s="7">
        <v>488</v>
      </c>
      <c r="H1830" s="12">
        <v>87</v>
      </c>
      <c r="I1830" s="1">
        <v>207</v>
      </c>
      <c r="J1830" s="1">
        <v>87</v>
      </c>
      <c r="K1830" s="1">
        <v>48</v>
      </c>
      <c r="L1830" s="1">
        <v>4</v>
      </c>
      <c r="M1830" s="1">
        <v>47</v>
      </c>
      <c r="N1830" s="1">
        <v>8</v>
      </c>
      <c r="O1830" s="21">
        <v>433</v>
      </c>
    </row>
    <row r="1831">
      <c r="D1831" s="19"/>
      <c r="E1831" s="18" t="s">
        <v>35</v>
      </c>
      <c r="F1831" s="17"/>
      <c r="G1831" s="7">
        <v>154</v>
      </c>
      <c r="H1831" s="12">
        <v>32</v>
      </c>
      <c r="I1831" s="1">
        <v>63</v>
      </c>
      <c r="J1831" s="1">
        <v>29</v>
      </c>
      <c r="K1831" s="1">
        <v>10</v>
      </c>
      <c r="L1831" s="1">
        <v>2</v>
      </c>
      <c r="M1831" s="1">
        <v>17</v>
      </c>
      <c r="N1831" s="1">
        <v>1</v>
      </c>
      <c r="O1831" s="21">
        <v>136</v>
      </c>
    </row>
    <row r="1832">
      <c r="D1832" s="19"/>
      <c r="E1832" s="18" t="s">
        <v>36</v>
      </c>
      <c r="F1832" s="17"/>
      <c r="G1832" s="7">
        <v>871</v>
      </c>
      <c r="H1832" s="12">
        <v>168</v>
      </c>
      <c r="I1832" s="1">
        <v>371</v>
      </c>
      <c r="J1832" s="1">
        <v>145</v>
      </c>
      <c r="K1832" s="1">
        <v>78</v>
      </c>
      <c r="L1832" s="1">
        <v>9</v>
      </c>
      <c r="M1832" s="1">
        <v>89</v>
      </c>
      <c r="N1832" s="1">
        <v>11</v>
      </c>
      <c r="O1832" s="21">
        <v>771</v>
      </c>
    </row>
    <row r="1833">
      <c r="D1833" s="19"/>
      <c r="E1833" s="18" t="s">
        <v>37</v>
      </c>
      <c r="F1833" s="17"/>
      <c r="G1833" s="7">
        <v>366</v>
      </c>
      <c r="H1833" s="12">
        <v>77</v>
      </c>
      <c r="I1833" s="1">
        <v>160</v>
      </c>
      <c r="J1833" s="1">
        <v>70</v>
      </c>
      <c r="K1833" s="1">
        <v>27</v>
      </c>
      <c r="L1833" s="1">
        <v>2</v>
      </c>
      <c r="M1833" s="1">
        <v>25</v>
      </c>
      <c r="N1833" s="1">
        <v>5</v>
      </c>
      <c r="O1833" s="21">
        <v>336</v>
      </c>
    </row>
    <row r="1834">
      <c r="D1834" s="19"/>
      <c r="E1834" s="18" t="s">
        <v>38</v>
      </c>
      <c r="F1834" s="17"/>
      <c r="G1834" s="7">
        <v>552</v>
      </c>
      <c r="H1834" s="12">
        <v>109</v>
      </c>
      <c r="I1834" s="1">
        <v>244</v>
      </c>
      <c r="J1834" s="1">
        <v>90</v>
      </c>
      <c r="K1834" s="1">
        <v>41</v>
      </c>
      <c r="L1834" s="1">
        <v>5</v>
      </c>
      <c r="M1834" s="1">
        <v>57</v>
      </c>
      <c r="N1834" s="1">
        <v>6</v>
      </c>
      <c r="O1834" s="21">
        <v>489</v>
      </c>
    </row>
    <row r="1835">
      <c r="D1835" s="19"/>
      <c r="E1835" s="18" t="s">
        <v>39</v>
      </c>
      <c r="F1835" s="17"/>
      <c r="G1835" s="7">
        <v>514</v>
      </c>
      <c r="H1835" s="12">
        <v>99</v>
      </c>
      <c r="I1835" s="1">
        <v>220</v>
      </c>
      <c r="J1835" s="1">
        <v>89</v>
      </c>
      <c r="K1835" s="1">
        <v>41</v>
      </c>
      <c r="L1835" s="1">
        <v>4</v>
      </c>
      <c r="M1835" s="1">
        <v>54</v>
      </c>
      <c r="N1835" s="1">
        <v>7</v>
      </c>
      <c r="O1835" s="21">
        <v>453</v>
      </c>
    </row>
    <row r="1836">
      <c r="D1836" s="19"/>
      <c r="E1836" s="18" t="s">
        <v>40</v>
      </c>
      <c r="F1836" s="17"/>
      <c r="G1836" s="7">
        <v>559</v>
      </c>
      <c r="H1836" s="12">
        <v>111</v>
      </c>
      <c r="I1836" s="1">
        <v>232</v>
      </c>
      <c r="J1836" s="1">
        <v>101</v>
      </c>
      <c r="K1836" s="1">
        <v>45</v>
      </c>
      <c r="L1836" s="1">
        <v>8</v>
      </c>
      <c r="M1836" s="1">
        <v>57</v>
      </c>
      <c r="N1836" s="1">
        <v>5</v>
      </c>
      <c r="O1836" s="21">
        <v>497</v>
      </c>
    </row>
    <row r="1837">
      <c r="D1837" s="19"/>
      <c r="E1837" s="18" t="s">
        <v>41</v>
      </c>
      <c r="F1837" s="17"/>
      <c r="G1837" s="7">
        <v>71</v>
      </c>
      <c r="H1837" s="12">
        <v>22</v>
      </c>
      <c r="I1837" s="1">
        <v>22</v>
      </c>
      <c r="J1837" s="1">
        <v>11</v>
      </c>
      <c r="K1837" s="1">
        <v>8</v>
      </c>
      <c r="L1837" s="1">
        <v>0</v>
      </c>
      <c r="M1837" s="1">
        <v>5</v>
      </c>
      <c r="N1837" s="1">
        <v>3</v>
      </c>
      <c r="O1837" s="21">
        <v>63</v>
      </c>
    </row>
    <row r="1838">
      <c r="D1838" s="19"/>
      <c r="E1838" s="18" t="s">
        <v>42</v>
      </c>
      <c r="F1838" s="17"/>
      <c r="G1838" s="11">
        <v>11</v>
      </c>
      <c r="H1838" s="23">
        <v>2</v>
      </c>
      <c r="I1838" s="3">
        <v>4</v>
      </c>
      <c r="J1838" s="3">
        <v>3</v>
      </c>
      <c r="K1838" s="3">
        <v>0</v>
      </c>
      <c r="L1838" s="3">
        <v>1</v>
      </c>
      <c r="M1838" s="3">
        <v>1</v>
      </c>
      <c r="N1838" s="3">
        <v>0</v>
      </c>
      <c r="O1838" s="24">
        <v>10</v>
      </c>
    </row>
    <row r="1839">
      <c r="D1839" s="19"/>
      <c r="E1839" s="18" t="s">
        <v>26</v>
      </c>
      <c r="F1839" s="17"/>
      <c r="G1839" s="11">
        <v>2</v>
      </c>
      <c r="H1839" s="23">
        <v>1</v>
      </c>
      <c r="I1839" s="3">
        <v>1</v>
      </c>
      <c r="J1839" s="3">
        <v>0</v>
      </c>
      <c r="K1839" s="3">
        <v>0</v>
      </c>
      <c r="L1839" s="3">
        <v>0</v>
      </c>
      <c r="M1839" s="3">
        <v>0</v>
      </c>
      <c r="N1839" s="3">
        <v>0</v>
      </c>
      <c r="O1839" s="24">
        <v>2</v>
      </c>
    </row>
    <row r="1840">
      <c r="D1840" s="19"/>
      <c r="E1840" s="18" t="s">
        <v>43</v>
      </c>
      <c r="F1840" s="17"/>
      <c r="G1840" s="7">
        <v>1080</v>
      </c>
      <c r="H1840" s="12">
        <v>213</v>
      </c>
      <c r="I1840" s="1">
        <v>450</v>
      </c>
      <c r="J1840" s="1">
        <v>181</v>
      </c>
      <c r="K1840" s="1">
        <v>99</v>
      </c>
      <c r="L1840" s="1">
        <v>14</v>
      </c>
      <c r="M1840" s="1">
        <v>110</v>
      </c>
      <c r="N1840" s="1">
        <v>13</v>
      </c>
      <c r="O1840" s="21">
        <v>957</v>
      </c>
    </row>
    <row r="1841">
      <c r="D1841" s="15" t="s">
        <v>44</v>
      </c>
      <c r="E1841" s="14" t="s">
        <v>45</v>
      </c>
      <c r="F1841" s="16"/>
      <c r="G1841" s="33">
        <v>3</v>
      </c>
      <c r="H1841" s="43">
        <v>0</v>
      </c>
      <c r="I1841" s="9">
        <v>2</v>
      </c>
      <c r="J1841" s="9">
        <v>0</v>
      </c>
      <c r="K1841" s="9">
        <v>0</v>
      </c>
      <c r="L1841" s="9">
        <v>0</v>
      </c>
      <c r="M1841" s="9">
        <v>1</v>
      </c>
      <c r="N1841" s="9">
        <v>0</v>
      </c>
      <c r="O1841" s="44">
        <v>2</v>
      </c>
    </row>
    <row r="1842">
      <c r="D1842" s="19"/>
      <c r="E1842" s="18" t="s">
        <v>46</v>
      </c>
      <c r="F1842" s="17"/>
      <c r="G1842" s="11">
        <v>11</v>
      </c>
      <c r="H1842" s="23">
        <v>1</v>
      </c>
      <c r="I1842" s="3">
        <v>5</v>
      </c>
      <c r="J1842" s="3">
        <v>1</v>
      </c>
      <c r="K1842" s="3">
        <v>2</v>
      </c>
      <c r="L1842" s="3">
        <v>0</v>
      </c>
      <c r="M1842" s="3">
        <v>1</v>
      </c>
      <c r="N1842" s="3">
        <v>1</v>
      </c>
      <c r="O1842" s="24">
        <v>9</v>
      </c>
    </row>
    <row r="1843">
      <c r="D1843" s="19"/>
      <c r="E1843" s="18" t="s">
        <v>47</v>
      </c>
      <c r="F1843" s="17"/>
      <c r="G1843" s="11">
        <v>25</v>
      </c>
      <c r="H1843" s="23">
        <v>2</v>
      </c>
      <c r="I1843" s="3">
        <v>13</v>
      </c>
      <c r="J1843" s="3">
        <v>7</v>
      </c>
      <c r="K1843" s="3">
        <v>0</v>
      </c>
      <c r="L1843" s="3">
        <v>0</v>
      </c>
      <c r="M1843" s="3">
        <v>3</v>
      </c>
      <c r="N1843" s="3">
        <v>0</v>
      </c>
      <c r="O1843" s="24">
        <v>22</v>
      </c>
    </row>
    <row r="1844">
      <c r="D1844" s="19"/>
      <c r="E1844" s="18" t="s">
        <v>48</v>
      </c>
      <c r="F1844" s="17"/>
      <c r="G1844" s="7">
        <v>160</v>
      </c>
      <c r="H1844" s="12">
        <v>32</v>
      </c>
      <c r="I1844" s="1">
        <v>63</v>
      </c>
      <c r="J1844" s="1">
        <v>20</v>
      </c>
      <c r="K1844" s="1">
        <v>18</v>
      </c>
      <c r="L1844" s="1">
        <v>5</v>
      </c>
      <c r="M1844" s="1">
        <v>22</v>
      </c>
      <c r="N1844" s="1">
        <v>0</v>
      </c>
      <c r="O1844" s="21">
        <v>138</v>
      </c>
    </row>
    <row r="1845">
      <c r="D1845" s="19"/>
      <c r="E1845" s="18" t="s">
        <v>49</v>
      </c>
      <c r="F1845" s="17"/>
      <c r="G1845" s="7">
        <v>166</v>
      </c>
      <c r="H1845" s="12">
        <v>32</v>
      </c>
      <c r="I1845" s="1">
        <v>62</v>
      </c>
      <c r="J1845" s="1">
        <v>30</v>
      </c>
      <c r="K1845" s="1">
        <v>16</v>
      </c>
      <c r="L1845" s="1">
        <v>4</v>
      </c>
      <c r="M1845" s="1">
        <v>18</v>
      </c>
      <c r="N1845" s="1">
        <v>4</v>
      </c>
      <c r="O1845" s="21">
        <v>144</v>
      </c>
    </row>
    <row r="1846">
      <c r="D1846" s="19"/>
      <c r="E1846" s="18" t="s">
        <v>50</v>
      </c>
      <c r="F1846" s="17"/>
      <c r="G1846" s="7">
        <v>129</v>
      </c>
      <c r="H1846" s="12">
        <v>25</v>
      </c>
      <c r="I1846" s="1">
        <v>59</v>
      </c>
      <c r="J1846" s="1">
        <v>20</v>
      </c>
      <c r="K1846" s="1">
        <v>10</v>
      </c>
      <c r="L1846" s="1">
        <v>1</v>
      </c>
      <c r="M1846" s="1">
        <v>14</v>
      </c>
      <c r="N1846" s="1">
        <v>0</v>
      </c>
      <c r="O1846" s="21">
        <v>115</v>
      </c>
    </row>
    <row r="1847">
      <c r="D1847" s="19"/>
      <c r="E1847" s="18" t="s">
        <v>51</v>
      </c>
      <c r="F1847" s="17"/>
      <c r="G1847" s="7">
        <v>124</v>
      </c>
      <c r="H1847" s="12">
        <v>28</v>
      </c>
      <c r="I1847" s="1">
        <v>52</v>
      </c>
      <c r="J1847" s="1">
        <v>23</v>
      </c>
      <c r="K1847" s="1">
        <v>12</v>
      </c>
      <c r="L1847" s="1">
        <v>1</v>
      </c>
      <c r="M1847" s="1">
        <v>6</v>
      </c>
      <c r="N1847" s="1">
        <v>2</v>
      </c>
      <c r="O1847" s="21">
        <v>116</v>
      </c>
    </row>
    <row r="1848">
      <c r="D1848" s="19"/>
      <c r="E1848" s="18" t="s">
        <v>52</v>
      </c>
      <c r="F1848" s="17"/>
      <c r="G1848" s="7">
        <v>114</v>
      </c>
      <c r="H1848" s="12">
        <v>14</v>
      </c>
      <c r="I1848" s="1">
        <v>52</v>
      </c>
      <c r="J1848" s="1">
        <v>19</v>
      </c>
      <c r="K1848" s="1">
        <v>15</v>
      </c>
      <c r="L1848" s="1">
        <v>1</v>
      </c>
      <c r="M1848" s="1">
        <v>11</v>
      </c>
      <c r="N1848" s="1">
        <v>2</v>
      </c>
      <c r="O1848" s="21">
        <v>101</v>
      </c>
    </row>
    <row r="1849">
      <c r="D1849" s="19"/>
      <c r="E1849" s="18" t="s">
        <v>53</v>
      </c>
      <c r="F1849" s="17"/>
      <c r="G1849" s="7">
        <v>95</v>
      </c>
      <c r="H1849" s="12">
        <v>24</v>
      </c>
      <c r="I1849" s="1">
        <v>31</v>
      </c>
      <c r="J1849" s="1">
        <v>16</v>
      </c>
      <c r="K1849" s="1">
        <v>10</v>
      </c>
      <c r="L1849" s="1">
        <v>0</v>
      </c>
      <c r="M1849" s="1">
        <v>13</v>
      </c>
      <c r="N1849" s="1">
        <v>1</v>
      </c>
      <c r="O1849" s="21">
        <v>81</v>
      </c>
    </row>
    <row r="1850">
      <c r="D1850" s="19"/>
      <c r="E1850" s="18" t="s">
        <v>54</v>
      </c>
      <c r="F1850" s="17"/>
      <c r="G1850" s="7">
        <v>253</v>
      </c>
      <c r="H1850" s="12">
        <v>55</v>
      </c>
      <c r="I1850" s="1">
        <v>114</v>
      </c>
      <c r="J1850" s="1">
        <v>46</v>
      </c>
      <c r="K1850" s="1">
        <v>15</v>
      </c>
      <c r="L1850" s="1">
        <v>1</v>
      </c>
      <c r="M1850" s="1">
        <v>20</v>
      </c>
      <c r="N1850" s="1">
        <v>2</v>
      </c>
      <c r="O1850" s="21">
        <v>231</v>
      </c>
    </row>
    <row r="1851">
      <c r="D1851" s="19"/>
      <c r="E1851" s="18" t="s">
        <v>55</v>
      </c>
      <c r="F1851" s="17"/>
      <c r="G1851" s="11">
        <v>1</v>
      </c>
      <c r="H1851" s="23">
        <v>0</v>
      </c>
      <c r="I1851" s="3">
        <v>0</v>
      </c>
      <c r="J1851" s="3">
        <v>0</v>
      </c>
      <c r="K1851" s="3">
        <v>0</v>
      </c>
      <c r="L1851" s="3">
        <v>0</v>
      </c>
      <c r="M1851" s="3">
        <v>1</v>
      </c>
      <c r="N1851" s="3">
        <v>0</v>
      </c>
      <c r="O1851" s="24">
        <v>0</v>
      </c>
    </row>
    <row r="1852">
      <c r="D1852" s="19"/>
      <c r="E1852" s="18" t="s">
        <v>26</v>
      </c>
      <c r="F1852" s="17"/>
      <c r="G1852" s="11">
        <v>12</v>
      </c>
      <c r="H1852" s="23">
        <v>3</v>
      </c>
      <c r="I1852" s="3">
        <v>2</v>
      </c>
      <c r="J1852" s="3">
        <v>2</v>
      </c>
      <c r="K1852" s="3">
        <v>1</v>
      </c>
      <c r="L1852" s="3">
        <v>2</v>
      </c>
      <c r="M1852" s="3">
        <v>1</v>
      </c>
      <c r="N1852" s="3">
        <v>1</v>
      </c>
      <c r="O1852" s="24">
        <v>10</v>
      </c>
    </row>
    <row r="1853">
      <c r="D1853" s="15" t="s">
        <v>56</v>
      </c>
      <c r="E1853" s="14" t="s">
        <v>57</v>
      </c>
      <c r="F1853" s="16"/>
      <c r="G1853" s="33">
        <v>15</v>
      </c>
      <c r="H1853" s="43">
        <v>4</v>
      </c>
      <c r="I1853" s="9">
        <v>7</v>
      </c>
      <c r="J1853" s="9">
        <v>2</v>
      </c>
      <c r="K1853" s="9">
        <v>1</v>
      </c>
      <c r="L1853" s="9">
        <v>0</v>
      </c>
      <c r="M1853" s="9">
        <v>1</v>
      </c>
      <c r="N1853" s="9">
        <v>0</v>
      </c>
      <c r="O1853" s="44">
        <v>14</v>
      </c>
    </row>
    <row r="1854">
      <c r="D1854" s="19"/>
      <c r="E1854" s="18" t="s">
        <v>58</v>
      </c>
      <c r="F1854" s="17"/>
      <c r="G1854" s="7">
        <v>111</v>
      </c>
      <c r="H1854" s="12">
        <v>21</v>
      </c>
      <c r="I1854" s="1">
        <v>38</v>
      </c>
      <c r="J1854" s="1">
        <v>18</v>
      </c>
      <c r="K1854" s="1">
        <v>13</v>
      </c>
      <c r="L1854" s="1">
        <v>0</v>
      </c>
      <c r="M1854" s="1">
        <v>20</v>
      </c>
      <c r="N1854" s="1">
        <v>1</v>
      </c>
      <c r="O1854" s="21">
        <v>90</v>
      </c>
    </row>
    <row r="1855">
      <c r="D1855" s="19"/>
      <c r="E1855" s="18" t="s">
        <v>59</v>
      </c>
      <c r="F1855" s="17"/>
      <c r="G1855" s="7">
        <v>404</v>
      </c>
      <c r="H1855" s="12">
        <v>73</v>
      </c>
      <c r="I1855" s="1">
        <v>184</v>
      </c>
      <c r="J1855" s="1">
        <v>65</v>
      </c>
      <c r="K1855" s="1">
        <v>40</v>
      </c>
      <c r="L1855" s="1">
        <v>5</v>
      </c>
      <c r="M1855" s="1">
        <v>33</v>
      </c>
      <c r="N1855" s="1">
        <v>4</v>
      </c>
      <c r="O1855" s="21">
        <v>367</v>
      </c>
    </row>
    <row r="1856">
      <c r="D1856" s="19"/>
      <c r="E1856" s="18" t="s">
        <v>60</v>
      </c>
      <c r="F1856" s="17"/>
      <c r="G1856" s="7">
        <v>562</v>
      </c>
      <c r="H1856" s="12">
        <v>118</v>
      </c>
      <c r="I1856" s="1">
        <v>225</v>
      </c>
      <c r="J1856" s="1">
        <v>99</v>
      </c>
      <c r="K1856" s="1">
        <v>45</v>
      </c>
      <c r="L1856" s="1">
        <v>10</v>
      </c>
      <c r="M1856" s="1">
        <v>57</v>
      </c>
      <c r="N1856" s="1">
        <v>8</v>
      </c>
      <c r="O1856" s="21">
        <v>497</v>
      </c>
    </row>
    <row r="1857">
      <c r="D1857" s="19"/>
      <c r="E1857" s="18" t="s">
        <v>26</v>
      </c>
      <c r="F1857" s="17"/>
      <c r="G1857" s="11">
        <v>1</v>
      </c>
      <c r="H1857" s="23">
        <v>0</v>
      </c>
      <c r="I1857" s="3">
        <v>1</v>
      </c>
      <c r="J1857" s="3">
        <v>0</v>
      </c>
      <c r="K1857" s="3">
        <v>0</v>
      </c>
      <c r="L1857" s="3">
        <v>0</v>
      </c>
      <c r="M1857" s="3">
        <v>0</v>
      </c>
      <c r="N1857" s="3">
        <v>0</v>
      </c>
      <c r="O1857" s="24">
        <v>1</v>
      </c>
    </row>
    <row r="1858">
      <c r="D1858" s="19"/>
      <c r="E1858" s="18" t="s">
        <v>61</v>
      </c>
      <c r="F1858" s="17"/>
      <c r="G1858" s="7">
        <v>126</v>
      </c>
      <c r="H1858" s="12">
        <v>25</v>
      </c>
      <c r="I1858" s="1">
        <v>45</v>
      </c>
      <c r="J1858" s="1">
        <v>20</v>
      </c>
      <c r="K1858" s="1">
        <v>14</v>
      </c>
      <c r="L1858" s="1">
        <v>0</v>
      </c>
      <c r="M1858" s="1">
        <v>21</v>
      </c>
      <c r="N1858" s="1">
        <v>1</v>
      </c>
      <c r="O1858" s="21">
        <v>104</v>
      </c>
    </row>
    <row r="1859">
      <c r="D1859" s="19"/>
      <c r="E1859" s="18" t="s">
        <v>62</v>
      </c>
      <c r="F1859" s="17"/>
      <c r="G1859" s="7">
        <v>966</v>
      </c>
      <c r="H1859" s="12">
        <v>191</v>
      </c>
      <c r="I1859" s="1">
        <v>409</v>
      </c>
      <c r="J1859" s="1">
        <v>164</v>
      </c>
      <c r="K1859" s="1">
        <v>85</v>
      </c>
      <c r="L1859" s="1">
        <v>15</v>
      </c>
      <c r="M1859" s="1">
        <v>90</v>
      </c>
      <c r="N1859" s="1">
        <v>12</v>
      </c>
      <c r="O1859" s="21">
        <v>864</v>
      </c>
    </row>
    <row r="1860">
      <c r="D1860" s="15" t="s">
        <v>63</v>
      </c>
      <c r="E1860" s="14" t="s">
        <v>64</v>
      </c>
      <c r="F1860" s="16"/>
      <c r="G1860" s="33">
        <v>17</v>
      </c>
      <c r="H1860" s="43">
        <v>5</v>
      </c>
      <c r="I1860" s="9">
        <v>5</v>
      </c>
      <c r="J1860" s="9">
        <v>2</v>
      </c>
      <c r="K1860" s="9">
        <v>3</v>
      </c>
      <c r="L1860" s="9">
        <v>1</v>
      </c>
      <c r="M1860" s="9">
        <v>1</v>
      </c>
      <c r="N1860" s="9">
        <v>0</v>
      </c>
      <c r="O1860" s="44">
        <v>16</v>
      </c>
    </row>
    <row r="1861">
      <c r="D1861" s="19"/>
      <c r="E1861" s="18" t="s">
        <v>65</v>
      </c>
      <c r="F1861" s="17"/>
      <c r="G1861" s="11">
        <v>38</v>
      </c>
      <c r="H1861" s="23">
        <v>11</v>
      </c>
      <c r="I1861" s="3">
        <v>16</v>
      </c>
      <c r="J1861" s="3">
        <v>7</v>
      </c>
      <c r="K1861" s="3">
        <v>2</v>
      </c>
      <c r="L1861" s="3">
        <v>0</v>
      </c>
      <c r="M1861" s="3">
        <v>2</v>
      </c>
      <c r="N1861" s="3">
        <v>0</v>
      </c>
      <c r="O1861" s="24">
        <v>36</v>
      </c>
    </row>
    <row r="1862">
      <c r="D1862" s="19"/>
      <c r="E1862" s="18" t="s">
        <v>66</v>
      </c>
      <c r="F1862" s="17"/>
      <c r="G1862" s="11">
        <v>14</v>
      </c>
      <c r="H1862" s="23">
        <v>3</v>
      </c>
      <c r="I1862" s="3">
        <v>3</v>
      </c>
      <c r="J1862" s="3">
        <v>7</v>
      </c>
      <c r="K1862" s="3">
        <v>1</v>
      </c>
      <c r="L1862" s="3">
        <v>0</v>
      </c>
      <c r="M1862" s="3">
        <v>0</v>
      </c>
      <c r="N1862" s="3">
        <v>0</v>
      </c>
      <c r="O1862" s="24">
        <v>14</v>
      </c>
    </row>
    <row r="1863">
      <c r="D1863" s="19"/>
      <c r="E1863" s="18" t="s">
        <v>67</v>
      </c>
      <c r="F1863" s="17"/>
      <c r="G1863" s="7">
        <v>95</v>
      </c>
      <c r="H1863" s="12">
        <v>21</v>
      </c>
      <c r="I1863" s="1">
        <v>37</v>
      </c>
      <c r="J1863" s="1">
        <v>12</v>
      </c>
      <c r="K1863" s="1">
        <v>6</v>
      </c>
      <c r="L1863" s="1">
        <v>1</v>
      </c>
      <c r="M1863" s="1">
        <v>17</v>
      </c>
      <c r="N1863" s="1">
        <v>1</v>
      </c>
      <c r="O1863" s="21">
        <v>77</v>
      </c>
    </row>
    <row r="1864">
      <c r="D1864" s="19"/>
      <c r="E1864" s="18" t="s">
        <v>68</v>
      </c>
      <c r="F1864" s="17"/>
      <c r="G1864" s="7">
        <v>81</v>
      </c>
      <c r="H1864" s="12">
        <v>21</v>
      </c>
      <c r="I1864" s="1">
        <v>36</v>
      </c>
      <c r="J1864" s="1">
        <v>11</v>
      </c>
      <c r="K1864" s="1">
        <v>4</v>
      </c>
      <c r="L1864" s="1">
        <v>0</v>
      </c>
      <c r="M1864" s="1">
        <v>8</v>
      </c>
      <c r="N1864" s="1">
        <v>1</v>
      </c>
      <c r="O1864" s="21">
        <v>72</v>
      </c>
    </row>
    <row r="1865">
      <c r="D1865" s="19"/>
      <c r="E1865" s="18" t="s">
        <v>69</v>
      </c>
      <c r="F1865" s="17"/>
      <c r="G1865" s="7">
        <v>844</v>
      </c>
      <c r="H1865" s="12">
        <v>154</v>
      </c>
      <c r="I1865" s="1">
        <v>357</v>
      </c>
      <c r="J1865" s="1">
        <v>144</v>
      </c>
      <c r="K1865" s="1">
        <v>83</v>
      </c>
      <c r="L1865" s="1">
        <v>13</v>
      </c>
      <c r="M1865" s="1">
        <v>82</v>
      </c>
      <c r="N1865" s="1">
        <v>11</v>
      </c>
      <c r="O1865" s="21">
        <v>751</v>
      </c>
    </row>
    <row r="1866">
      <c r="D1866" s="19"/>
      <c r="E1866" s="18" t="s">
        <v>26</v>
      </c>
      <c r="F1866" s="17"/>
      <c r="G1866" s="11">
        <v>4</v>
      </c>
      <c r="H1866" s="23">
        <v>1</v>
      </c>
      <c r="I1866" s="3">
        <v>1</v>
      </c>
      <c r="J1866" s="3">
        <v>1</v>
      </c>
      <c r="K1866" s="3">
        <v>0</v>
      </c>
      <c r="L1866" s="3">
        <v>0</v>
      </c>
      <c r="M1866" s="3">
        <v>1</v>
      </c>
      <c r="N1866" s="3">
        <v>0</v>
      </c>
      <c r="O1866" s="24">
        <v>3</v>
      </c>
    </row>
    <row r="1867">
      <c r="D1867" s="19"/>
      <c r="E1867" s="18" t="s">
        <v>70</v>
      </c>
      <c r="F1867" s="17"/>
      <c r="G1867" s="7">
        <v>245</v>
      </c>
      <c r="H1867" s="12">
        <v>61</v>
      </c>
      <c r="I1867" s="1">
        <v>97</v>
      </c>
      <c r="J1867" s="1">
        <v>39</v>
      </c>
      <c r="K1867" s="1">
        <v>16</v>
      </c>
      <c r="L1867" s="1">
        <v>2</v>
      </c>
      <c r="M1867" s="1">
        <v>28</v>
      </c>
      <c r="N1867" s="1">
        <v>2</v>
      </c>
      <c r="O1867" s="21">
        <v>215</v>
      </c>
    </row>
    <row r="1868">
      <c r="D1868" s="15" t="s">
        <v>71</v>
      </c>
      <c r="E1868" s="14" t="s">
        <v>64</v>
      </c>
      <c r="F1868" s="16"/>
      <c r="G1868" s="33">
        <v>15</v>
      </c>
      <c r="H1868" s="43">
        <v>6</v>
      </c>
      <c r="I1868" s="9">
        <v>7</v>
      </c>
      <c r="J1868" s="9">
        <v>0</v>
      </c>
      <c r="K1868" s="9">
        <v>1</v>
      </c>
      <c r="L1868" s="9">
        <v>0</v>
      </c>
      <c r="M1868" s="9">
        <v>1</v>
      </c>
      <c r="N1868" s="9">
        <v>0</v>
      </c>
      <c r="O1868" s="44">
        <v>14</v>
      </c>
    </row>
    <row r="1869">
      <c r="D1869" s="19"/>
      <c r="E1869" s="18" t="s">
        <v>65</v>
      </c>
      <c r="F1869" s="17"/>
      <c r="G1869" s="7">
        <v>58</v>
      </c>
      <c r="H1869" s="12">
        <v>11</v>
      </c>
      <c r="I1869" s="1">
        <v>18</v>
      </c>
      <c r="J1869" s="1">
        <v>15</v>
      </c>
      <c r="K1869" s="1">
        <v>7</v>
      </c>
      <c r="L1869" s="1">
        <v>2</v>
      </c>
      <c r="M1869" s="1">
        <v>3</v>
      </c>
      <c r="N1869" s="1">
        <v>2</v>
      </c>
      <c r="O1869" s="21">
        <v>53</v>
      </c>
    </row>
    <row r="1870">
      <c r="D1870" s="19"/>
      <c r="E1870" s="18" t="s">
        <v>66</v>
      </c>
      <c r="F1870" s="17"/>
      <c r="G1870" s="7">
        <v>113</v>
      </c>
      <c r="H1870" s="12">
        <v>26</v>
      </c>
      <c r="I1870" s="1">
        <v>42</v>
      </c>
      <c r="J1870" s="1">
        <v>27</v>
      </c>
      <c r="K1870" s="1">
        <v>10</v>
      </c>
      <c r="L1870" s="1">
        <v>4</v>
      </c>
      <c r="M1870" s="1">
        <v>4</v>
      </c>
      <c r="N1870" s="1">
        <v>0</v>
      </c>
      <c r="O1870" s="21">
        <v>109</v>
      </c>
    </row>
    <row r="1871">
      <c r="D1871" s="19"/>
      <c r="E1871" s="18" t="s">
        <v>67</v>
      </c>
      <c r="F1871" s="17"/>
      <c r="G1871" s="7">
        <v>837</v>
      </c>
      <c r="H1871" s="12">
        <v>156</v>
      </c>
      <c r="I1871" s="1">
        <v>360</v>
      </c>
      <c r="J1871" s="1">
        <v>132</v>
      </c>
      <c r="K1871" s="1">
        <v>74</v>
      </c>
      <c r="L1871" s="1">
        <v>9</v>
      </c>
      <c r="M1871" s="1">
        <v>97</v>
      </c>
      <c r="N1871" s="1">
        <v>9</v>
      </c>
      <c r="O1871" s="21">
        <v>731</v>
      </c>
    </row>
    <row r="1872">
      <c r="D1872" s="19"/>
      <c r="E1872" s="18" t="s">
        <v>68</v>
      </c>
      <c r="F1872" s="17"/>
      <c r="G1872" s="7">
        <v>61</v>
      </c>
      <c r="H1872" s="12">
        <v>15</v>
      </c>
      <c r="I1872" s="1">
        <v>25</v>
      </c>
      <c r="J1872" s="1">
        <v>7</v>
      </c>
      <c r="K1872" s="1">
        <v>7</v>
      </c>
      <c r="L1872" s="1">
        <v>0</v>
      </c>
      <c r="M1872" s="1">
        <v>5</v>
      </c>
      <c r="N1872" s="1">
        <v>2</v>
      </c>
      <c r="O1872" s="21">
        <v>54</v>
      </c>
    </row>
    <row r="1873">
      <c r="D1873" s="19"/>
      <c r="E1873" s="18" t="s">
        <v>72</v>
      </c>
      <c r="F1873" s="17"/>
      <c r="G1873" s="11">
        <v>5</v>
      </c>
      <c r="H1873" s="23">
        <v>1</v>
      </c>
      <c r="I1873" s="3">
        <v>2</v>
      </c>
      <c r="J1873" s="3">
        <v>1</v>
      </c>
      <c r="K1873" s="3">
        <v>0</v>
      </c>
      <c r="L1873" s="3">
        <v>0</v>
      </c>
      <c r="M1873" s="3">
        <v>1</v>
      </c>
      <c r="N1873" s="3">
        <v>0</v>
      </c>
      <c r="O1873" s="24">
        <v>4</v>
      </c>
    </row>
    <row r="1874">
      <c r="D1874" s="19"/>
      <c r="E1874" s="18" t="s">
        <v>26</v>
      </c>
      <c r="F1874" s="17"/>
      <c r="G1874" s="11">
        <v>4</v>
      </c>
      <c r="H1874" s="23">
        <v>1</v>
      </c>
      <c r="I1874" s="3">
        <v>1</v>
      </c>
      <c r="J1874" s="3">
        <v>2</v>
      </c>
      <c r="K1874" s="3">
        <v>0</v>
      </c>
      <c r="L1874" s="3">
        <v>0</v>
      </c>
      <c r="M1874" s="3">
        <v>0</v>
      </c>
      <c r="N1874" s="3">
        <v>0</v>
      </c>
      <c r="O1874" s="24">
        <v>4</v>
      </c>
    </row>
    <row r="1875">
      <c r="D1875" s="19"/>
      <c r="E1875" s="18" t="s">
        <v>73</v>
      </c>
      <c r="F1875" s="17"/>
      <c r="G1875" s="7">
        <v>1084</v>
      </c>
      <c r="H1875" s="12">
        <v>214</v>
      </c>
      <c r="I1875" s="1">
        <v>452</v>
      </c>
      <c r="J1875" s="1">
        <v>181</v>
      </c>
      <c r="K1875" s="1">
        <v>99</v>
      </c>
      <c r="L1875" s="1">
        <v>15</v>
      </c>
      <c r="M1875" s="1">
        <v>110</v>
      </c>
      <c r="N1875" s="1">
        <v>13</v>
      </c>
      <c r="O1875" s="21">
        <v>961</v>
      </c>
    </row>
    <row r="1876">
      <c r="D1876" s="15" t="s">
        <v>74</v>
      </c>
      <c r="E1876" s="14" t="s">
        <v>75</v>
      </c>
      <c r="F1876" s="16"/>
      <c r="G1876" s="26">
        <v>315</v>
      </c>
      <c r="H1876" s="37">
        <v>68</v>
      </c>
      <c r="I1876" s="6">
        <v>144</v>
      </c>
      <c r="J1876" s="6">
        <v>49</v>
      </c>
      <c r="K1876" s="6">
        <v>26</v>
      </c>
      <c r="L1876" s="6">
        <v>2</v>
      </c>
      <c r="M1876" s="6">
        <v>22</v>
      </c>
      <c r="N1876" s="6">
        <v>4</v>
      </c>
      <c r="O1876" s="39">
        <v>289</v>
      </c>
    </row>
    <row r="1877">
      <c r="D1877" s="19"/>
      <c r="E1877" s="18" t="s">
        <v>76</v>
      </c>
      <c r="F1877" s="17"/>
      <c r="G1877" s="7">
        <v>78</v>
      </c>
      <c r="H1877" s="12">
        <v>17</v>
      </c>
      <c r="I1877" s="1">
        <v>39</v>
      </c>
      <c r="J1877" s="1">
        <v>11</v>
      </c>
      <c r="K1877" s="1">
        <v>3</v>
      </c>
      <c r="L1877" s="1">
        <v>0</v>
      </c>
      <c r="M1877" s="1">
        <v>8</v>
      </c>
      <c r="N1877" s="1">
        <v>0</v>
      </c>
      <c r="O1877" s="21">
        <v>70</v>
      </c>
    </row>
    <row r="1878">
      <c r="D1878" s="19"/>
      <c r="E1878" s="18" t="s">
        <v>77</v>
      </c>
      <c r="F1878" s="17"/>
      <c r="G1878" s="7">
        <v>297</v>
      </c>
      <c r="H1878" s="12">
        <v>66</v>
      </c>
      <c r="I1878" s="1">
        <v>120</v>
      </c>
      <c r="J1878" s="1">
        <v>50</v>
      </c>
      <c r="K1878" s="1">
        <v>23</v>
      </c>
      <c r="L1878" s="1">
        <v>3</v>
      </c>
      <c r="M1878" s="1">
        <v>32</v>
      </c>
      <c r="N1878" s="1">
        <v>3</v>
      </c>
      <c r="O1878" s="21">
        <v>262</v>
      </c>
    </row>
    <row r="1879">
      <c r="D1879" s="19"/>
      <c r="E1879" s="18" t="s">
        <v>78</v>
      </c>
      <c r="F1879" s="17"/>
      <c r="G1879" s="11">
        <v>12</v>
      </c>
      <c r="H1879" s="23">
        <v>4</v>
      </c>
      <c r="I1879" s="3">
        <v>3</v>
      </c>
      <c r="J1879" s="3">
        <v>1</v>
      </c>
      <c r="K1879" s="3">
        <v>2</v>
      </c>
      <c r="L1879" s="3">
        <v>1</v>
      </c>
      <c r="M1879" s="3">
        <v>1</v>
      </c>
      <c r="N1879" s="3">
        <v>0</v>
      </c>
      <c r="O1879" s="24">
        <v>11</v>
      </c>
    </row>
    <row r="1880">
      <c r="D1880" s="19"/>
      <c r="E1880" s="18" t="s">
        <v>79</v>
      </c>
      <c r="F1880" s="17"/>
      <c r="G1880" s="7">
        <v>116</v>
      </c>
      <c r="H1880" s="12">
        <v>24</v>
      </c>
      <c r="I1880" s="1">
        <v>43</v>
      </c>
      <c r="J1880" s="1">
        <v>20</v>
      </c>
      <c r="K1880" s="1">
        <v>10</v>
      </c>
      <c r="L1880" s="1">
        <v>2</v>
      </c>
      <c r="M1880" s="1">
        <v>14</v>
      </c>
      <c r="N1880" s="1">
        <v>3</v>
      </c>
      <c r="O1880" s="21">
        <v>99</v>
      </c>
    </row>
    <row r="1881">
      <c r="D1881" s="19"/>
      <c r="E1881" s="18" t="s">
        <v>80</v>
      </c>
      <c r="F1881" s="17"/>
      <c r="G1881" s="7">
        <v>175</v>
      </c>
      <c r="H1881" s="12">
        <v>35</v>
      </c>
      <c r="I1881" s="1">
        <v>81</v>
      </c>
      <c r="J1881" s="1">
        <v>25</v>
      </c>
      <c r="K1881" s="1">
        <v>13</v>
      </c>
      <c r="L1881" s="1">
        <v>3</v>
      </c>
      <c r="M1881" s="1">
        <v>17</v>
      </c>
      <c r="N1881" s="1">
        <v>1</v>
      </c>
      <c r="O1881" s="21">
        <v>157</v>
      </c>
    </row>
    <row r="1882">
      <c r="D1882" s="19"/>
      <c r="E1882" s="18" t="s">
        <v>81</v>
      </c>
      <c r="F1882" s="17"/>
      <c r="G1882" s="7">
        <v>908</v>
      </c>
      <c r="H1882" s="12">
        <v>181</v>
      </c>
      <c r="I1882" s="1">
        <v>384</v>
      </c>
      <c r="J1882" s="1">
        <v>146</v>
      </c>
      <c r="K1882" s="1">
        <v>84</v>
      </c>
      <c r="L1882" s="1">
        <v>10</v>
      </c>
      <c r="M1882" s="1">
        <v>93</v>
      </c>
      <c r="N1882" s="1">
        <v>10</v>
      </c>
      <c r="O1882" s="21">
        <v>805</v>
      </c>
    </row>
    <row r="1883">
      <c r="D1883" s="19"/>
      <c r="E1883" s="18" t="s">
        <v>41</v>
      </c>
      <c r="F1883" s="17"/>
      <c r="G1883" s="11">
        <v>26</v>
      </c>
      <c r="H1883" s="23">
        <v>8</v>
      </c>
      <c r="I1883" s="3">
        <v>9</v>
      </c>
      <c r="J1883" s="3">
        <v>3</v>
      </c>
      <c r="K1883" s="3">
        <v>1</v>
      </c>
      <c r="L1883" s="3">
        <v>1</v>
      </c>
      <c r="M1883" s="3">
        <v>3</v>
      </c>
      <c r="N1883" s="3">
        <v>1</v>
      </c>
      <c r="O1883" s="24">
        <v>22</v>
      </c>
    </row>
    <row r="1884">
      <c r="D1884" s="19"/>
      <c r="E1884" s="18" t="s">
        <v>82</v>
      </c>
      <c r="F1884" s="17"/>
      <c r="G1884" s="7">
        <v>96</v>
      </c>
      <c r="H1884" s="12">
        <v>17</v>
      </c>
      <c r="I1884" s="1">
        <v>35</v>
      </c>
      <c r="J1884" s="1">
        <v>23</v>
      </c>
      <c r="K1884" s="1">
        <v>7</v>
      </c>
      <c r="L1884" s="1">
        <v>3</v>
      </c>
      <c r="M1884" s="1">
        <v>11</v>
      </c>
      <c r="N1884" s="1">
        <v>0</v>
      </c>
      <c r="O1884" s="21">
        <v>85</v>
      </c>
    </row>
    <row r="1885">
      <c r="D1885" s="19"/>
      <c r="E1885" s="18" t="s">
        <v>26</v>
      </c>
      <c r="F1885" s="17"/>
      <c r="G1885" s="11">
        <v>0</v>
      </c>
      <c r="H1885" s="23">
        <v>0</v>
      </c>
      <c r="I1885" s="3">
        <v>0</v>
      </c>
      <c r="J1885" s="3">
        <v>0</v>
      </c>
      <c r="K1885" s="3">
        <v>0</v>
      </c>
      <c r="L1885" s="3">
        <v>0</v>
      </c>
      <c r="M1885" s="3">
        <v>0</v>
      </c>
      <c r="N1885" s="3">
        <v>0</v>
      </c>
      <c r="O1885" s="24">
        <v>0</v>
      </c>
    </row>
    <row r="1886">
      <c r="D1886" s="19"/>
      <c r="E1886" s="18" t="s">
        <v>83</v>
      </c>
      <c r="F1886" s="17"/>
      <c r="G1886" s="7">
        <v>997</v>
      </c>
      <c r="H1886" s="12">
        <v>199</v>
      </c>
      <c r="I1886" s="1">
        <v>420</v>
      </c>
      <c r="J1886" s="1">
        <v>161</v>
      </c>
      <c r="K1886" s="1">
        <v>92</v>
      </c>
      <c r="L1886" s="1">
        <v>12</v>
      </c>
      <c r="M1886" s="1">
        <v>100</v>
      </c>
      <c r="N1886" s="1">
        <v>13</v>
      </c>
      <c r="O1886" s="21">
        <v>884</v>
      </c>
    </row>
    <row r="1887">
      <c r="D1887" s="15" t="s">
        <v>84</v>
      </c>
      <c r="E1887" s="14" t="s">
        <v>85</v>
      </c>
      <c r="F1887" s="16"/>
      <c r="G1887" s="26">
        <v>394</v>
      </c>
      <c r="H1887" s="37">
        <v>92</v>
      </c>
      <c r="I1887" s="6">
        <v>180</v>
      </c>
      <c r="J1887" s="6">
        <v>53</v>
      </c>
      <c r="K1887" s="6">
        <v>30</v>
      </c>
      <c r="L1887" s="6">
        <v>5</v>
      </c>
      <c r="M1887" s="6">
        <v>29</v>
      </c>
      <c r="N1887" s="6">
        <v>5</v>
      </c>
      <c r="O1887" s="39">
        <v>360</v>
      </c>
    </row>
    <row r="1888">
      <c r="D1888" s="19"/>
      <c r="E1888" s="18" t="s">
        <v>86</v>
      </c>
      <c r="F1888" s="17"/>
      <c r="G1888" s="7">
        <v>401</v>
      </c>
      <c r="H1888" s="12">
        <v>69</v>
      </c>
      <c r="I1888" s="1">
        <v>168</v>
      </c>
      <c r="J1888" s="1">
        <v>76</v>
      </c>
      <c r="K1888" s="1">
        <v>43</v>
      </c>
      <c r="L1888" s="1">
        <v>4</v>
      </c>
      <c r="M1888" s="1">
        <v>37</v>
      </c>
      <c r="N1888" s="1">
        <v>4</v>
      </c>
      <c r="O1888" s="21">
        <v>360</v>
      </c>
    </row>
    <row r="1889">
      <c r="D1889" s="19"/>
      <c r="E1889" s="18" t="s">
        <v>87</v>
      </c>
      <c r="F1889" s="17"/>
      <c r="G1889" s="7">
        <v>247</v>
      </c>
      <c r="H1889" s="12">
        <v>46</v>
      </c>
      <c r="I1889" s="1">
        <v>88</v>
      </c>
      <c r="J1889" s="1">
        <v>48</v>
      </c>
      <c r="K1889" s="1">
        <v>19</v>
      </c>
      <c r="L1889" s="1">
        <v>4</v>
      </c>
      <c r="M1889" s="1">
        <v>39</v>
      </c>
      <c r="N1889" s="1">
        <v>3</v>
      </c>
      <c r="O1889" s="21">
        <v>205</v>
      </c>
    </row>
    <row r="1890">
      <c r="D1890" s="19"/>
      <c r="E1890" s="18" t="s">
        <v>88</v>
      </c>
      <c r="F1890" s="17"/>
      <c r="G1890" s="11">
        <v>46</v>
      </c>
      <c r="H1890" s="23">
        <v>9</v>
      </c>
      <c r="I1890" s="3">
        <v>17</v>
      </c>
      <c r="J1890" s="3">
        <v>6</v>
      </c>
      <c r="K1890" s="3">
        <v>6</v>
      </c>
      <c r="L1890" s="3">
        <v>1</v>
      </c>
      <c r="M1890" s="3">
        <v>6</v>
      </c>
      <c r="N1890" s="3">
        <v>1</v>
      </c>
      <c r="O1890" s="24">
        <v>39</v>
      </c>
    </row>
    <row r="1891">
      <c r="D1891" s="19"/>
      <c r="E1891" s="18" t="s">
        <v>89</v>
      </c>
      <c r="F1891" s="17"/>
      <c r="G1891" s="11">
        <v>5</v>
      </c>
      <c r="H1891" s="23">
        <v>0</v>
      </c>
      <c r="I1891" s="3">
        <v>2</v>
      </c>
      <c r="J1891" s="3">
        <v>1</v>
      </c>
      <c r="K1891" s="3">
        <v>1</v>
      </c>
      <c r="L1891" s="3">
        <v>1</v>
      </c>
      <c r="M1891" s="3">
        <v>0</v>
      </c>
      <c r="N1891" s="3">
        <v>0</v>
      </c>
      <c r="O1891" s="24">
        <v>5</v>
      </c>
    </row>
    <row r="1892">
      <c r="D1892" s="19"/>
      <c r="E1892" s="18" t="s">
        <v>26</v>
      </c>
      <c r="F1892" s="17"/>
      <c r="G1892" s="11">
        <v>0</v>
      </c>
      <c r="H1892" s="23">
        <v>0</v>
      </c>
      <c r="I1892" s="3">
        <v>0</v>
      </c>
      <c r="J1892" s="3">
        <v>0</v>
      </c>
      <c r="K1892" s="3">
        <v>0</v>
      </c>
      <c r="L1892" s="3">
        <v>0</v>
      </c>
      <c r="M1892" s="3">
        <v>0</v>
      </c>
      <c r="N1892" s="3">
        <v>0</v>
      </c>
      <c r="O1892" s="24">
        <v>0</v>
      </c>
    </row>
    <row r="1893">
      <c r="D1893" s="19"/>
      <c r="E1893" s="18" t="s">
        <v>90</v>
      </c>
      <c r="F1893" s="17"/>
      <c r="G1893" s="7">
        <v>795</v>
      </c>
      <c r="H1893" s="12">
        <v>161</v>
      </c>
      <c r="I1893" s="1">
        <v>348</v>
      </c>
      <c r="J1893" s="1">
        <v>129</v>
      </c>
      <c r="K1893" s="1">
        <v>73</v>
      </c>
      <c r="L1893" s="1">
        <v>9</v>
      </c>
      <c r="M1893" s="1">
        <v>66</v>
      </c>
      <c r="N1893" s="1">
        <v>9</v>
      </c>
      <c r="O1893" s="21">
        <v>720</v>
      </c>
    </row>
    <row r="1894">
      <c r="D1894" s="19"/>
      <c r="E1894" s="18" t="s">
        <v>91</v>
      </c>
      <c r="F1894" s="17"/>
      <c r="G1894" s="7">
        <v>298</v>
      </c>
      <c r="H1894" s="12">
        <v>55</v>
      </c>
      <c r="I1894" s="1">
        <v>107</v>
      </c>
      <c r="J1894" s="1">
        <v>55</v>
      </c>
      <c r="K1894" s="1">
        <v>26</v>
      </c>
      <c r="L1894" s="1">
        <v>6</v>
      </c>
      <c r="M1894" s="1">
        <v>45</v>
      </c>
      <c r="N1894" s="1">
        <v>4</v>
      </c>
      <c r="O1894" s="21">
        <v>249</v>
      </c>
    </row>
    <row r="1895">
      <c r="D1895" s="15" t="s">
        <v>92</v>
      </c>
      <c r="E1895" s="14" t="s">
        <v>93</v>
      </c>
      <c r="F1895" s="16"/>
      <c r="G1895" s="33">
        <v>46</v>
      </c>
      <c r="H1895" s="43">
        <v>11</v>
      </c>
      <c r="I1895" s="9">
        <v>20</v>
      </c>
      <c r="J1895" s="9">
        <v>8</v>
      </c>
      <c r="K1895" s="9">
        <v>1</v>
      </c>
      <c r="L1895" s="9">
        <v>1</v>
      </c>
      <c r="M1895" s="9">
        <v>5</v>
      </c>
      <c r="N1895" s="9">
        <v>0</v>
      </c>
      <c r="O1895" s="44">
        <v>41</v>
      </c>
    </row>
    <row r="1896">
      <c r="D1896" s="19"/>
      <c r="E1896" s="18" t="s">
        <v>94</v>
      </c>
      <c r="F1896" s="17"/>
      <c r="G1896" s="7">
        <v>189</v>
      </c>
      <c r="H1896" s="12">
        <v>33</v>
      </c>
      <c r="I1896" s="1">
        <v>89</v>
      </c>
      <c r="J1896" s="1">
        <v>36</v>
      </c>
      <c r="K1896" s="1">
        <v>12</v>
      </c>
      <c r="L1896" s="1">
        <v>1</v>
      </c>
      <c r="M1896" s="1">
        <v>17</v>
      </c>
      <c r="N1896" s="1">
        <v>1</v>
      </c>
      <c r="O1896" s="21">
        <v>171</v>
      </c>
    </row>
    <row r="1897">
      <c r="D1897" s="19"/>
      <c r="E1897" s="18" t="s">
        <v>95</v>
      </c>
      <c r="F1897" s="17"/>
      <c r="G1897" s="7">
        <v>69</v>
      </c>
      <c r="H1897" s="12">
        <v>17</v>
      </c>
      <c r="I1897" s="1">
        <v>32</v>
      </c>
      <c r="J1897" s="1">
        <v>10</v>
      </c>
      <c r="K1897" s="1">
        <v>2</v>
      </c>
      <c r="L1897" s="1">
        <v>1</v>
      </c>
      <c r="M1897" s="1">
        <v>7</v>
      </c>
      <c r="N1897" s="1">
        <v>0</v>
      </c>
      <c r="O1897" s="21">
        <v>62</v>
      </c>
    </row>
    <row r="1898">
      <c r="D1898" s="19"/>
      <c r="E1898" s="18" t="s">
        <v>96</v>
      </c>
      <c r="F1898" s="17"/>
      <c r="G1898" s="11">
        <v>21</v>
      </c>
      <c r="H1898" s="23">
        <v>6</v>
      </c>
      <c r="I1898" s="3">
        <v>7</v>
      </c>
      <c r="J1898" s="3">
        <v>3</v>
      </c>
      <c r="K1898" s="3">
        <v>3</v>
      </c>
      <c r="L1898" s="3">
        <v>0</v>
      </c>
      <c r="M1898" s="3">
        <v>2</v>
      </c>
      <c r="N1898" s="3">
        <v>0</v>
      </c>
      <c r="O1898" s="24">
        <v>19</v>
      </c>
    </row>
    <row r="1899">
      <c r="D1899" s="19"/>
      <c r="E1899" s="18" t="s">
        <v>97</v>
      </c>
      <c r="F1899" s="17"/>
      <c r="G1899" s="11">
        <v>40</v>
      </c>
      <c r="H1899" s="23">
        <v>9</v>
      </c>
      <c r="I1899" s="3">
        <v>23</v>
      </c>
      <c r="J1899" s="3">
        <v>5</v>
      </c>
      <c r="K1899" s="3">
        <v>2</v>
      </c>
      <c r="L1899" s="3">
        <v>0</v>
      </c>
      <c r="M1899" s="3">
        <v>1</v>
      </c>
      <c r="N1899" s="3">
        <v>0</v>
      </c>
      <c r="O1899" s="24">
        <v>39</v>
      </c>
    </row>
    <row r="1900">
      <c r="D1900" s="19"/>
      <c r="E1900" s="18" t="s">
        <v>98</v>
      </c>
      <c r="F1900" s="17"/>
      <c r="G1900" s="7">
        <v>62</v>
      </c>
      <c r="H1900" s="12">
        <v>21</v>
      </c>
      <c r="I1900" s="1">
        <v>23</v>
      </c>
      <c r="J1900" s="1">
        <v>8</v>
      </c>
      <c r="K1900" s="1">
        <v>5</v>
      </c>
      <c r="L1900" s="1">
        <v>2</v>
      </c>
      <c r="M1900" s="1">
        <v>1</v>
      </c>
      <c r="N1900" s="1">
        <v>2</v>
      </c>
      <c r="O1900" s="21">
        <v>59</v>
      </c>
    </row>
    <row r="1901">
      <c r="D1901" s="19"/>
      <c r="E1901" s="18" t="s">
        <v>99</v>
      </c>
      <c r="F1901" s="17"/>
      <c r="G1901" s="11">
        <v>20</v>
      </c>
      <c r="H1901" s="23">
        <v>3</v>
      </c>
      <c r="I1901" s="3">
        <v>10</v>
      </c>
      <c r="J1901" s="3">
        <v>4</v>
      </c>
      <c r="K1901" s="3">
        <v>1</v>
      </c>
      <c r="L1901" s="3">
        <v>1</v>
      </c>
      <c r="M1901" s="3">
        <v>1</v>
      </c>
      <c r="N1901" s="3">
        <v>0</v>
      </c>
      <c r="O1901" s="24">
        <v>19</v>
      </c>
    </row>
    <row r="1902">
      <c r="D1902" s="19"/>
      <c r="E1902" s="18" t="s">
        <v>100</v>
      </c>
      <c r="F1902" s="17"/>
      <c r="G1902" s="11">
        <v>39</v>
      </c>
      <c r="H1902" s="23">
        <v>12</v>
      </c>
      <c r="I1902" s="3">
        <v>21</v>
      </c>
      <c r="J1902" s="3">
        <v>5</v>
      </c>
      <c r="K1902" s="3">
        <v>1</v>
      </c>
      <c r="L1902" s="3">
        <v>0</v>
      </c>
      <c r="M1902" s="3">
        <v>0</v>
      </c>
      <c r="N1902" s="3">
        <v>0</v>
      </c>
      <c r="O1902" s="24">
        <v>39</v>
      </c>
    </row>
    <row r="1903">
      <c r="D1903" s="19"/>
      <c r="E1903" s="18" t="s">
        <v>101</v>
      </c>
      <c r="F1903" s="17"/>
      <c r="G1903" s="7">
        <v>148</v>
      </c>
      <c r="H1903" s="12">
        <v>36</v>
      </c>
      <c r="I1903" s="1">
        <v>66</v>
      </c>
      <c r="J1903" s="1">
        <v>23</v>
      </c>
      <c r="K1903" s="1">
        <v>12</v>
      </c>
      <c r="L1903" s="1">
        <v>1</v>
      </c>
      <c r="M1903" s="1">
        <v>10</v>
      </c>
      <c r="N1903" s="1">
        <v>0</v>
      </c>
      <c r="O1903" s="21">
        <v>138</v>
      </c>
    </row>
    <row r="1904">
      <c r="D1904" s="19"/>
      <c r="E1904" s="18" t="s">
        <v>102</v>
      </c>
      <c r="F1904" s="17"/>
      <c r="G1904" s="7">
        <v>82</v>
      </c>
      <c r="H1904" s="12">
        <v>14</v>
      </c>
      <c r="I1904" s="1">
        <v>34</v>
      </c>
      <c r="J1904" s="1">
        <v>19</v>
      </c>
      <c r="K1904" s="1">
        <v>7</v>
      </c>
      <c r="L1904" s="1">
        <v>1</v>
      </c>
      <c r="M1904" s="1">
        <v>6</v>
      </c>
      <c r="N1904" s="1">
        <v>1</v>
      </c>
      <c r="O1904" s="21">
        <v>75</v>
      </c>
    </row>
    <row r="1905">
      <c r="D1905" s="19"/>
      <c r="E1905" s="18" t="s">
        <v>41</v>
      </c>
      <c r="F1905" s="17"/>
      <c r="G1905" s="7">
        <v>161</v>
      </c>
      <c r="H1905" s="12">
        <v>33</v>
      </c>
      <c r="I1905" s="1">
        <v>73</v>
      </c>
      <c r="J1905" s="1">
        <v>24</v>
      </c>
      <c r="K1905" s="1">
        <v>14</v>
      </c>
      <c r="L1905" s="1">
        <v>2</v>
      </c>
      <c r="M1905" s="1">
        <v>13</v>
      </c>
      <c r="N1905" s="1">
        <v>2</v>
      </c>
      <c r="O1905" s="21">
        <v>146</v>
      </c>
    </row>
    <row r="1906">
      <c r="D1906" s="19"/>
      <c r="E1906" s="18" t="s">
        <v>103</v>
      </c>
      <c r="F1906" s="17"/>
      <c r="G1906" s="7">
        <v>211</v>
      </c>
      <c r="H1906" s="12">
        <v>44</v>
      </c>
      <c r="I1906" s="1">
        <v>79</v>
      </c>
      <c r="J1906" s="1">
        <v>34</v>
      </c>
      <c r="K1906" s="1">
        <v>24</v>
      </c>
      <c r="L1906" s="1">
        <v>5</v>
      </c>
      <c r="M1906" s="1">
        <v>21</v>
      </c>
      <c r="N1906" s="1">
        <v>4</v>
      </c>
      <c r="O1906" s="21">
        <v>186</v>
      </c>
    </row>
    <row r="1907">
      <c r="D1907" s="19"/>
      <c r="E1907" s="18" t="s">
        <v>104</v>
      </c>
      <c r="F1907" s="17"/>
      <c r="G1907" s="7">
        <v>319</v>
      </c>
      <c r="H1907" s="12">
        <v>51</v>
      </c>
      <c r="I1907" s="1">
        <v>130</v>
      </c>
      <c r="J1907" s="1">
        <v>48</v>
      </c>
      <c r="K1907" s="1">
        <v>33</v>
      </c>
      <c r="L1907" s="1">
        <v>5</v>
      </c>
      <c r="M1907" s="1">
        <v>48</v>
      </c>
      <c r="N1907" s="1">
        <v>4</v>
      </c>
      <c r="O1907" s="21">
        <v>267</v>
      </c>
    </row>
    <row r="1908">
      <c r="D1908" s="19"/>
      <c r="E1908" s="18" t="s">
        <v>26</v>
      </c>
      <c r="F1908" s="17"/>
      <c r="G1908" s="11">
        <v>5</v>
      </c>
      <c r="H1908" s="23">
        <v>1</v>
      </c>
      <c r="I1908" s="3">
        <v>4</v>
      </c>
      <c r="J1908" s="3">
        <v>0</v>
      </c>
      <c r="K1908" s="3">
        <v>0</v>
      </c>
      <c r="L1908" s="3">
        <v>0</v>
      </c>
      <c r="M1908" s="3">
        <v>0</v>
      </c>
      <c r="N1908" s="3">
        <v>0</v>
      </c>
      <c r="O1908" s="24">
        <v>5</v>
      </c>
    </row>
    <row r="1909">
      <c r="D1909" s="19"/>
      <c r="E1909" s="18" t="s">
        <v>105</v>
      </c>
      <c r="F1909" s="17"/>
      <c r="G1909" s="7">
        <v>558</v>
      </c>
      <c r="H1909" s="12">
        <v>120</v>
      </c>
      <c r="I1909" s="1">
        <v>242</v>
      </c>
      <c r="J1909" s="1">
        <v>102</v>
      </c>
      <c r="K1909" s="1">
        <v>42</v>
      </c>
      <c r="L1909" s="1">
        <v>5</v>
      </c>
      <c r="M1909" s="1">
        <v>42</v>
      </c>
      <c r="N1909" s="1">
        <v>5</v>
      </c>
      <c r="O1909" s="21">
        <v>511</v>
      </c>
    </row>
    <row r="1910">
      <c r="D1910" s="19"/>
      <c r="E1910" s="18" t="s">
        <v>106</v>
      </c>
      <c r="F1910" s="17"/>
      <c r="G1910" s="7">
        <v>530</v>
      </c>
      <c r="H1910" s="12">
        <v>95</v>
      </c>
      <c r="I1910" s="1">
        <v>209</v>
      </c>
      <c r="J1910" s="1">
        <v>82</v>
      </c>
      <c r="K1910" s="1">
        <v>57</v>
      </c>
      <c r="L1910" s="1">
        <v>10</v>
      </c>
      <c r="M1910" s="1">
        <v>69</v>
      </c>
      <c r="N1910" s="1">
        <v>8</v>
      </c>
      <c r="O1910" s="21">
        <v>453</v>
      </c>
    </row>
    <row r="1911">
      <c r="D1911" s="15" t="s">
        <v>107</v>
      </c>
      <c r="E1911" s="14" t="s">
        <v>108</v>
      </c>
      <c r="F1911" s="16"/>
      <c r="G1911" s="33">
        <v>32</v>
      </c>
      <c r="H1911" s="43">
        <v>13</v>
      </c>
      <c r="I1911" s="9">
        <v>12</v>
      </c>
      <c r="J1911" s="9">
        <v>2</v>
      </c>
      <c r="K1911" s="9">
        <v>2</v>
      </c>
      <c r="L1911" s="9">
        <v>0</v>
      </c>
      <c r="M1911" s="9">
        <v>2</v>
      </c>
      <c r="N1911" s="9">
        <v>1</v>
      </c>
      <c r="O1911" s="44">
        <v>29</v>
      </c>
    </row>
    <row r="1912">
      <c r="D1912" s="19"/>
      <c r="E1912" s="18" t="s">
        <v>109</v>
      </c>
      <c r="F1912" s="17"/>
      <c r="G1912" s="7">
        <v>715</v>
      </c>
      <c r="H1912" s="12">
        <v>136</v>
      </c>
      <c r="I1912" s="1">
        <v>294</v>
      </c>
      <c r="J1912" s="1">
        <v>135</v>
      </c>
      <c r="K1912" s="1">
        <v>65</v>
      </c>
      <c r="L1912" s="1">
        <v>8</v>
      </c>
      <c r="M1912" s="1">
        <v>69</v>
      </c>
      <c r="N1912" s="1">
        <v>8</v>
      </c>
      <c r="O1912" s="21">
        <v>638</v>
      </c>
    </row>
    <row r="1913">
      <c r="D1913" s="19"/>
      <c r="E1913" s="18" t="s">
        <v>110</v>
      </c>
      <c r="F1913" s="17"/>
      <c r="G1913" s="7">
        <v>1003</v>
      </c>
      <c r="H1913" s="12">
        <v>200</v>
      </c>
      <c r="I1913" s="1">
        <v>427</v>
      </c>
      <c r="J1913" s="1">
        <v>166</v>
      </c>
      <c r="K1913" s="1">
        <v>88</v>
      </c>
      <c r="L1913" s="1">
        <v>11</v>
      </c>
      <c r="M1913" s="1">
        <v>98</v>
      </c>
      <c r="N1913" s="1">
        <v>13</v>
      </c>
      <c r="O1913" s="21">
        <v>892</v>
      </c>
    </row>
    <row r="1914">
      <c r="D1914" s="19"/>
      <c r="E1914" s="18" t="s">
        <v>111</v>
      </c>
      <c r="F1914" s="17"/>
      <c r="G1914" s="7">
        <v>921</v>
      </c>
      <c r="H1914" s="12">
        <v>181</v>
      </c>
      <c r="I1914" s="1">
        <v>384</v>
      </c>
      <c r="J1914" s="1">
        <v>161</v>
      </c>
      <c r="K1914" s="1">
        <v>81</v>
      </c>
      <c r="L1914" s="1">
        <v>8</v>
      </c>
      <c r="M1914" s="1">
        <v>93</v>
      </c>
      <c r="N1914" s="1">
        <v>13</v>
      </c>
      <c r="O1914" s="21">
        <v>815</v>
      </c>
    </row>
    <row r="1915">
      <c r="D1915" s="19"/>
      <c r="E1915" s="18" t="s">
        <v>112</v>
      </c>
      <c r="F1915" s="17"/>
      <c r="G1915" s="7">
        <v>765</v>
      </c>
      <c r="H1915" s="12">
        <v>154</v>
      </c>
      <c r="I1915" s="1">
        <v>317</v>
      </c>
      <c r="J1915" s="1">
        <v>133</v>
      </c>
      <c r="K1915" s="1">
        <v>69</v>
      </c>
      <c r="L1915" s="1">
        <v>10</v>
      </c>
      <c r="M1915" s="1">
        <v>75</v>
      </c>
      <c r="N1915" s="1">
        <v>7</v>
      </c>
      <c r="O1915" s="21">
        <v>683</v>
      </c>
    </row>
    <row r="1916">
      <c r="D1916" s="19"/>
      <c r="E1916" s="18" t="s">
        <v>113</v>
      </c>
      <c r="F1916" s="17"/>
      <c r="G1916" s="7">
        <v>197</v>
      </c>
      <c r="H1916" s="12">
        <v>40</v>
      </c>
      <c r="I1916" s="1">
        <v>87</v>
      </c>
      <c r="J1916" s="1">
        <v>39</v>
      </c>
      <c r="K1916" s="1">
        <v>17</v>
      </c>
      <c r="L1916" s="1">
        <v>0</v>
      </c>
      <c r="M1916" s="1">
        <v>13</v>
      </c>
      <c r="N1916" s="1">
        <v>1</v>
      </c>
      <c r="O1916" s="21">
        <v>183</v>
      </c>
    </row>
    <row r="1917">
      <c r="D1917" s="19"/>
      <c r="E1917" s="18" t="s">
        <v>114</v>
      </c>
      <c r="F1917" s="17"/>
      <c r="G1917" s="7">
        <v>1029</v>
      </c>
      <c r="H1917" s="12">
        <v>200</v>
      </c>
      <c r="I1917" s="1">
        <v>434</v>
      </c>
      <c r="J1917" s="1">
        <v>175</v>
      </c>
      <c r="K1917" s="1">
        <v>94</v>
      </c>
      <c r="L1917" s="1">
        <v>11</v>
      </c>
      <c r="M1917" s="1">
        <v>104</v>
      </c>
      <c r="N1917" s="1">
        <v>11</v>
      </c>
      <c r="O1917" s="21">
        <v>914</v>
      </c>
    </row>
    <row r="1918">
      <c r="D1918" s="19"/>
      <c r="E1918" s="18" t="s">
        <v>115</v>
      </c>
      <c r="F1918" s="17"/>
      <c r="G1918" s="7">
        <v>793</v>
      </c>
      <c r="H1918" s="12">
        <v>156</v>
      </c>
      <c r="I1918" s="1">
        <v>326</v>
      </c>
      <c r="J1918" s="1">
        <v>136</v>
      </c>
      <c r="K1918" s="1">
        <v>71</v>
      </c>
      <c r="L1918" s="1">
        <v>9</v>
      </c>
      <c r="M1918" s="1">
        <v>85</v>
      </c>
      <c r="N1918" s="1">
        <v>10</v>
      </c>
      <c r="O1918" s="21">
        <v>698</v>
      </c>
    </row>
    <row r="1919">
      <c r="D1919" s="19"/>
      <c r="E1919" s="18" t="s">
        <v>116</v>
      </c>
      <c r="F1919" s="17"/>
      <c r="G1919" s="7">
        <v>253</v>
      </c>
      <c r="H1919" s="12">
        <v>63</v>
      </c>
      <c r="I1919" s="1">
        <v>95</v>
      </c>
      <c r="J1919" s="1">
        <v>44</v>
      </c>
      <c r="K1919" s="1">
        <v>28</v>
      </c>
      <c r="L1919" s="1">
        <v>0</v>
      </c>
      <c r="M1919" s="1">
        <v>19</v>
      </c>
      <c r="N1919" s="1">
        <v>4</v>
      </c>
      <c r="O1919" s="21">
        <v>230</v>
      </c>
    </row>
    <row r="1920">
      <c r="D1920" s="19"/>
      <c r="E1920" s="18" t="s">
        <v>117</v>
      </c>
      <c r="F1920" s="17"/>
      <c r="G1920" s="7">
        <v>200</v>
      </c>
      <c r="H1920" s="12">
        <v>37</v>
      </c>
      <c r="I1920" s="1">
        <v>91</v>
      </c>
      <c r="J1920" s="1">
        <v>29</v>
      </c>
      <c r="K1920" s="1">
        <v>18</v>
      </c>
      <c r="L1920" s="1">
        <v>1</v>
      </c>
      <c r="M1920" s="1">
        <v>24</v>
      </c>
      <c r="N1920" s="1">
        <v>0</v>
      </c>
      <c r="O1920" s="21">
        <v>176</v>
      </c>
    </row>
    <row r="1921">
      <c r="D1921" s="19"/>
      <c r="E1921" s="18" t="s">
        <v>118</v>
      </c>
      <c r="F1921" s="17"/>
      <c r="G1921" s="11">
        <v>3</v>
      </c>
      <c r="H1921" s="23">
        <v>0</v>
      </c>
      <c r="I1921" s="3">
        <v>0</v>
      </c>
      <c r="J1921" s="3">
        <v>2</v>
      </c>
      <c r="K1921" s="3">
        <v>0</v>
      </c>
      <c r="L1921" s="3">
        <v>0</v>
      </c>
      <c r="M1921" s="3">
        <v>1</v>
      </c>
      <c r="N1921" s="3">
        <v>0</v>
      </c>
      <c r="O1921" s="24">
        <v>2</v>
      </c>
    </row>
    <row r="1922">
      <c r="D1922" s="19"/>
      <c r="E1922" s="18" t="s">
        <v>26</v>
      </c>
      <c r="F1922" s="17"/>
      <c r="G1922" s="11">
        <v>1</v>
      </c>
      <c r="H1922" s="23">
        <v>0</v>
      </c>
      <c r="I1922" s="3">
        <v>0</v>
      </c>
      <c r="J1922" s="3">
        <v>1</v>
      </c>
      <c r="K1922" s="3">
        <v>0</v>
      </c>
      <c r="L1922" s="3">
        <v>0</v>
      </c>
      <c r="M1922" s="3">
        <v>0</v>
      </c>
      <c r="N1922" s="3">
        <v>0</v>
      </c>
      <c r="O1922" s="24">
        <v>1</v>
      </c>
    </row>
    <row r="1923">
      <c r="D1923" s="19"/>
      <c r="E1923" s="18" t="s">
        <v>119</v>
      </c>
      <c r="F1923" s="17"/>
      <c r="G1923" s="7">
        <v>1080</v>
      </c>
      <c r="H1923" s="12">
        <v>215</v>
      </c>
      <c r="I1923" s="1">
        <v>451</v>
      </c>
      <c r="J1923" s="1">
        <v>181</v>
      </c>
      <c r="K1923" s="1">
        <v>97</v>
      </c>
      <c r="L1923" s="1">
        <v>14</v>
      </c>
      <c r="M1923" s="1">
        <v>109</v>
      </c>
      <c r="N1923" s="1">
        <v>13</v>
      </c>
      <c r="O1923" s="21">
        <v>958</v>
      </c>
    </row>
    <row r="1924">
      <c r="D1924" s="19"/>
      <c r="E1924" s="18" t="s">
        <v>120</v>
      </c>
      <c r="F1924" s="17"/>
      <c r="G1924" s="7">
        <v>1054</v>
      </c>
      <c r="H1924" s="12">
        <v>207</v>
      </c>
      <c r="I1924" s="1">
        <v>442</v>
      </c>
      <c r="J1924" s="1">
        <v>178</v>
      </c>
      <c r="K1924" s="1">
        <v>95</v>
      </c>
      <c r="L1924" s="1">
        <v>13</v>
      </c>
      <c r="M1924" s="1">
        <v>107</v>
      </c>
      <c r="N1924" s="1">
        <v>12</v>
      </c>
      <c r="O1924" s="21">
        <v>935</v>
      </c>
    </row>
    <row r="1925">
      <c r="D1925" s="15" t="s">
        <v>121</v>
      </c>
      <c r="E1925" s="14" t="s">
        <v>122</v>
      </c>
      <c r="F1925" s="16"/>
      <c r="G1925" s="26">
        <v>564</v>
      </c>
      <c r="H1925" s="37">
        <v>122</v>
      </c>
      <c r="I1925" s="6">
        <v>261</v>
      </c>
      <c r="J1925" s="6">
        <v>88</v>
      </c>
      <c r="K1925" s="6">
        <v>42</v>
      </c>
      <c r="L1925" s="6">
        <v>7</v>
      </c>
      <c r="M1925" s="6">
        <v>39</v>
      </c>
      <c r="N1925" s="6">
        <v>5</v>
      </c>
      <c r="O1925" s="39">
        <v>520</v>
      </c>
    </row>
    <row r="1926">
      <c r="D1926" s="19"/>
      <c r="E1926" s="18" t="s">
        <v>123</v>
      </c>
      <c r="F1926" s="17"/>
      <c r="G1926" s="7">
        <v>396</v>
      </c>
      <c r="H1926" s="12">
        <v>72</v>
      </c>
      <c r="I1926" s="1">
        <v>148</v>
      </c>
      <c r="J1926" s="1">
        <v>70</v>
      </c>
      <c r="K1926" s="1">
        <v>44</v>
      </c>
      <c r="L1926" s="1">
        <v>2</v>
      </c>
      <c r="M1926" s="1">
        <v>53</v>
      </c>
      <c r="N1926" s="1">
        <v>7</v>
      </c>
      <c r="O1926" s="21">
        <v>336</v>
      </c>
    </row>
    <row r="1927">
      <c r="D1927" s="19"/>
      <c r="E1927" s="18" t="s">
        <v>124</v>
      </c>
      <c r="F1927" s="17"/>
      <c r="G1927" s="7">
        <v>69</v>
      </c>
      <c r="H1927" s="12">
        <v>12</v>
      </c>
      <c r="I1927" s="1">
        <v>24</v>
      </c>
      <c r="J1927" s="1">
        <v>13</v>
      </c>
      <c r="K1927" s="1">
        <v>9</v>
      </c>
      <c r="L1927" s="1">
        <v>3</v>
      </c>
      <c r="M1927" s="1">
        <v>8</v>
      </c>
      <c r="N1927" s="1">
        <v>0</v>
      </c>
      <c r="O1927" s="21">
        <v>61</v>
      </c>
    </row>
    <row r="1928">
      <c r="D1928" s="19"/>
      <c r="E1928" s="18" t="s">
        <v>125</v>
      </c>
      <c r="F1928" s="17"/>
      <c r="G1928" s="7">
        <v>50</v>
      </c>
      <c r="H1928" s="12">
        <v>9</v>
      </c>
      <c r="I1928" s="1">
        <v>15</v>
      </c>
      <c r="J1928" s="1">
        <v>10</v>
      </c>
      <c r="K1928" s="1">
        <v>3</v>
      </c>
      <c r="L1928" s="1">
        <v>2</v>
      </c>
      <c r="M1928" s="1">
        <v>10</v>
      </c>
      <c r="N1928" s="1">
        <v>1</v>
      </c>
      <c r="O1928" s="21">
        <v>39</v>
      </c>
    </row>
    <row r="1929">
      <c r="D1929" s="19"/>
      <c r="E1929" s="18" t="s">
        <v>126</v>
      </c>
      <c r="F1929" s="17"/>
      <c r="G1929" s="11">
        <v>14</v>
      </c>
      <c r="H1929" s="23">
        <v>1</v>
      </c>
      <c r="I1929" s="3">
        <v>7</v>
      </c>
      <c r="J1929" s="3">
        <v>3</v>
      </c>
      <c r="K1929" s="3">
        <v>1</v>
      </c>
      <c r="L1929" s="3">
        <v>1</v>
      </c>
      <c r="M1929" s="3">
        <v>1</v>
      </c>
      <c r="N1929" s="3">
        <v>0</v>
      </c>
      <c r="O1929" s="24">
        <v>13</v>
      </c>
    </row>
    <row r="1930">
      <c r="D1930" s="19"/>
      <c r="E1930" s="18" t="s">
        <v>26</v>
      </c>
      <c r="F1930" s="17"/>
      <c r="G1930" s="11">
        <v>0</v>
      </c>
      <c r="H1930" s="23">
        <v>0</v>
      </c>
      <c r="I1930" s="3">
        <v>0</v>
      </c>
      <c r="J1930" s="3">
        <v>0</v>
      </c>
      <c r="K1930" s="3">
        <v>0</v>
      </c>
      <c r="L1930" s="3">
        <v>0</v>
      </c>
      <c r="M1930" s="3">
        <v>0</v>
      </c>
      <c r="N1930" s="3">
        <v>0</v>
      </c>
      <c r="O1930" s="24">
        <v>0</v>
      </c>
    </row>
    <row r="1931">
      <c r="D1931" s="19"/>
      <c r="E1931" s="18" t="s">
        <v>127</v>
      </c>
      <c r="F1931" s="17"/>
      <c r="G1931" s="7">
        <v>960</v>
      </c>
      <c r="H1931" s="12">
        <v>194</v>
      </c>
      <c r="I1931" s="1">
        <v>409</v>
      </c>
      <c r="J1931" s="1">
        <v>158</v>
      </c>
      <c r="K1931" s="1">
        <v>86</v>
      </c>
      <c r="L1931" s="1">
        <v>9</v>
      </c>
      <c r="M1931" s="1">
        <v>92</v>
      </c>
      <c r="N1931" s="1">
        <v>12</v>
      </c>
      <c r="O1931" s="21">
        <v>856</v>
      </c>
    </row>
    <row r="1932">
      <c r="D1932" s="19"/>
      <c r="E1932" s="18" t="s">
        <v>128</v>
      </c>
      <c r="F1932" s="17"/>
      <c r="G1932" s="7">
        <v>64</v>
      </c>
      <c r="H1932" s="12">
        <v>10</v>
      </c>
      <c r="I1932" s="1">
        <v>22</v>
      </c>
      <c r="J1932" s="1">
        <v>13</v>
      </c>
      <c r="K1932" s="1">
        <v>4</v>
      </c>
      <c r="L1932" s="1">
        <v>3</v>
      </c>
      <c r="M1932" s="1">
        <v>11</v>
      </c>
      <c r="N1932" s="1">
        <v>1</v>
      </c>
      <c r="O1932" s="21">
        <v>52</v>
      </c>
    </row>
    <row r="1933">
      <c r="D1933" s="15" t="s">
        <v>129</v>
      </c>
      <c r="E1933" s="14" t="s">
        <v>130</v>
      </c>
      <c r="F1933" s="16"/>
      <c r="G1933" s="26">
        <v>130</v>
      </c>
      <c r="H1933" s="37">
        <v>33</v>
      </c>
      <c r="I1933" s="6">
        <v>41</v>
      </c>
      <c r="J1933" s="6">
        <v>29</v>
      </c>
      <c r="K1933" s="6">
        <v>11</v>
      </c>
      <c r="L1933" s="6">
        <v>1</v>
      </c>
      <c r="M1933" s="6">
        <v>13</v>
      </c>
      <c r="N1933" s="6">
        <v>2</v>
      </c>
      <c r="O1933" s="39">
        <v>115</v>
      </c>
    </row>
    <row r="1934">
      <c r="D1934" s="19"/>
      <c r="E1934" s="18" t="s">
        <v>131</v>
      </c>
      <c r="F1934" s="17"/>
      <c r="G1934" s="11">
        <v>32</v>
      </c>
      <c r="H1934" s="23">
        <v>6</v>
      </c>
      <c r="I1934" s="3">
        <v>13</v>
      </c>
      <c r="J1934" s="3">
        <v>6</v>
      </c>
      <c r="K1934" s="3">
        <v>3</v>
      </c>
      <c r="L1934" s="3">
        <v>0</v>
      </c>
      <c r="M1934" s="3">
        <v>2</v>
      </c>
      <c r="N1934" s="3">
        <v>2</v>
      </c>
      <c r="O1934" s="24">
        <v>28</v>
      </c>
    </row>
    <row r="1935">
      <c r="D1935" s="19"/>
      <c r="E1935" s="18" t="s">
        <v>132</v>
      </c>
      <c r="F1935" s="17"/>
      <c r="G1935" s="7">
        <v>492</v>
      </c>
      <c r="H1935" s="12">
        <v>87</v>
      </c>
      <c r="I1935" s="1">
        <v>212</v>
      </c>
      <c r="J1935" s="1">
        <v>87</v>
      </c>
      <c r="K1935" s="1">
        <v>41</v>
      </c>
      <c r="L1935" s="1">
        <v>5</v>
      </c>
      <c r="M1935" s="1">
        <v>54</v>
      </c>
      <c r="N1935" s="1">
        <v>6</v>
      </c>
      <c r="O1935" s="21">
        <v>432</v>
      </c>
    </row>
    <row r="1936">
      <c r="D1936" s="19"/>
      <c r="E1936" s="18" t="s">
        <v>133</v>
      </c>
      <c r="F1936" s="17"/>
      <c r="G1936" s="7">
        <v>610</v>
      </c>
      <c r="H1936" s="12">
        <v>122</v>
      </c>
      <c r="I1936" s="1">
        <v>270</v>
      </c>
      <c r="J1936" s="1">
        <v>108</v>
      </c>
      <c r="K1936" s="1">
        <v>49</v>
      </c>
      <c r="L1936" s="1">
        <v>8</v>
      </c>
      <c r="M1936" s="1">
        <v>44</v>
      </c>
      <c r="N1936" s="1">
        <v>9</v>
      </c>
      <c r="O1936" s="21">
        <v>557</v>
      </c>
    </row>
    <row r="1937">
      <c r="D1937" s="19"/>
      <c r="E1937" s="18" t="s">
        <v>134</v>
      </c>
      <c r="F1937" s="17"/>
      <c r="G1937" s="7">
        <v>869</v>
      </c>
      <c r="H1937" s="12">
        <v>194</v>
      </c>
      <c r="I1937" s="1">
        <v>417</v>
      </c>
      <c r="J1937" s="1">
        <v>164</v>
      </c>
      <c r="K1937" s="1">
        <v>76</v>
      </c>
      <c r="L1937" s="1">
        <v>2</v>
      </c>
      <c r="M1937" s="1">
        <v>14</v>
      </c>
      <c r="N1937" s="1">
        <v>2</v>
      </c>
      <c r="O1937" s="21">
        <v>853</v>
      </c>
    </row>
    <row r="1938">
      <c r="D1938" s="19"/>
      <c r="E1938" s="18" t="s">
        <v>135</v>
      </c>
      <c r="F1938" s="17"/>
      <c r="G1938" s="7">
        <v>842</v>
      </c>
      <c r="H1938" s="12">
        <v>173</v>
      </c>
      <c r="I1938" s="1">
        <v>363</v>
      </c>
      <c r="J1938" s="1">
        <v>147</v>
      </c>
      <c r="K1938" s="1">
        <v>67</v>
      </c>
      <c r="L1938" s="1">
        <v>9</v>
      </c>
      <c r="M1938" s="1">
        <v>71</v>
      </c>
      <c r="N1938" s="1">
        <v>12</v>
      </c>
      <c r="O1938" s="21">
        <v>759</v>
      </c>
    </row>
    <row r="1939">
      <c r="D1939" s="19"/>
      <c r="E1939" s="18" t="s">
        <v>136</v>
      </c>
      <c r="F1939" s="17"/>
      <c r="G1939" s="7">
        <v>514</v>
      </c>
      <c r="H1939" s="12">
        <v>90</v>
      </c>
      <c r="I1939" s="1">
        <v>214</v>
      </c>
      <c r="J1939" s="1">
        <v>97</v>
      </c>
      <c r="K1939" s="1">
        <v>50</v>
      </c>
      <c r="L1939" s="1">
        <v>6</v>
      </c>
      <c r="M1939" s="1">
        <v>49</v>
      </c>
      <c r="N1939" s="1">
        <v>8</v>
      </c>
      <c r="O1939" s="21">
        <v>457</v>
      </c>
    </row>
    <row r="1940">
      <c r="D1940" s="19"/>
      <c r="E1940" s="18" t="s">
        <v>137</v>
      </c>
      <c r="F1940" s="17"/>
      <c r="G1940" s="7">
        <v>487</v>
      </c>
      <c r="H1940" s="12">
        <v>92</v>
      </c>
      <c r="I1940" s="1">
        <v>222</v>
      </c>
      <c r="J1940" s="1">
        <v>87</v>
      </c>
      <c r="K1940" s="1">
        <v>36</v>
      </c>
      <c r="L1940" s="1">
        <v>3</v>
      </c>
      <c r="M1940" s="1">
        <v>42</v>
      </c>
      <c r="N1940" s="1">
        <v>5</v>
      </c>
      <c r="O1940" s="21">
        <v>440</v>
      </c>
    </row>
    <row r="1941">
      <c r="D1941" s="19"/>
      <c r="E1941" s="18" t="s">
        <v>138</v>
      </c>
      <c r="F1941" s="17"/>
      <c r="G1941" s="7">
        <v>480</v>
      </c>
      <c r="H1941" s="12">
        <v>96</v>
      </c>
      <c r="I1941" s="1">
        <v>214</v>
      </c>
      <c r="J1941" s="1">
        <v>79</v>
      </c>
      <c r="K1941" s="1">
        <v>35</v>
      </c>
      <c r="L1941" s="1">
        <v>4</v>
      </c>
      <c r="M1941" s="1">
        <v>45</v>
      </c>
      <c r="N1941" s="1">
        <v>7</v>
      </c>
      <c r="O1941" s="21">
        <v>428</v>
      </c>
    </row>
    <row r="1942">
      <c r="D1942" s="19"/>
      <c r="E1942" s="18" t="s">
        <v>139</v>
      </c>
      <c r="F1942" s="17"/>
      <c r="G1942" s="7">
        <v>624</v>
      </c>
      <c r="H1942" s="12">
        <v>129</v>
      </c>
      <c r="I1942" s="1">
        <v>262</v>
      </c>
      <c r="J1942" s="1">
        <v>114</v>
      </c>
      <c r="K1942" s="1">
        <v>50</v>
      </c>
      <c r="L1942" s="1">
        <v>6</v>
      </c>
      <c r="M1942" s="1">
        <v>57</v>
      </c>
      <c r="N1942" s="1">
        <v>6</v>
      </c>
      <c r="O1942" s="21">
        <v>561</v>
      </c>
    </row>
    <row r="1943">
      <c r="D1943" s="19"/>
      <c r="E1943" s="18" t="s">
        <v>140</v>
      </c>
      <c r="F1943" s="17"/>
      <c r="G1943" s="7">
        <v>172</v>
      </c>
      <c r="H1943" s="12">
        <v>46</v>
      </c>
      <c r="I1943" s="1">
        <v>56</v>
      </c>
      <c r="J1943" s="1">
        <v>38</v>
      </c>
      <c r="K1943" s="1">
        <v>12</v>
      </c>
      <c r="L1943" s="1">
        <v>3</v>
      </c>
      <c r="M1943" s="1">
        <v>16</v>
      </c>
      <c r="N1943" s="1">
        <v>1</v>
      </c>
      <c r="O1943" s="21">
        <v>155</v>
      </c>
    </row>
    <row r="1944">
      <c r="D1944" s="19"/>
      <c r="E1944" s="18" t="s">
        <v>141</v>
      </c>
      <c r="F1944" s="17"/>
      <c r="G1944" s="7">
        <v>683</v>
      </c>
      <c r="H1944" s="12">
        <v>142</v>
      </c>
      <c r="I1944" s="1">
        <v>284</v>
      </c>
      <c r="J1944" s="1">
        <v>117</v>
      </c>
      <c r="K1944" s="1">
        <v>48</v>
      </c>
      <c r="L1944" s="1">
        <v>9</v>
      </c>
      <c r="M1944" s="1">
        <v>73</v>
      </c>
      <c r="N1944" s="1">
        <v>10</v>
      </c>
      <c r="O1944" s="21">
        <v>600</v>
      </c>
    </row>
    <row r="1945">
      <c r="D1945" s="19"/>
      <c r="E1945" s="18" t="s">
        <v>142</v>
      </c>
      <c r="F1945" s="17"/>
      <c r="G1945" s="7">
        <v>341</v>
      </c>
      <c r="H1945" s="12">
        <v>73</v>
      </c>
      <c r="I1945" s="1">
        <v>153</v>
      </c>
      <c r="J1945" s="1">
        <v>57</v>
      </c>
      <c r="K1945" s="1">
        <v>24</v>
      </c>
      <c r="L1945" s="1">
        <v>1</v>
      </c>
      <c r="M1945" s="1">
        <v>30</v>
      </c>
      <c r="N1945" s="1">
        <v>3</v>
      </c>
      <c r="O1945" s="21">
        <v>308</v>
      </c>
    </row>
    <row r="1946">
      <c r="D1946" s="19"/>
      <c r="E1946" s="18" t="s">
        <v>143</v>
      </c>
      <c r="F1946" s="17"/>
      <c r="G1946" s="7">
        <v>185</v>
      </c>
      <c r="H1946" s="12">
        <v>44</v>
      </c>
      <c r="I1946" s="1">
        <v>79</v>
      </c>
      <c r="J1946" s="1">
        <v>26</v>
      </c>
      <c r="K1946" s="1">
        <v>17</v>
      </c>
      <c r="L1946" s="1">
        <v>1</v>
      </c>
      <c r="M1946" s="1">
        <v>17</v>
      </c>
      <c r="N1946" s="1">
        <v>1</v>
      </c>
      <c r="O1946" s="21">
        <v>167</v>
      </c>
    </row>
    <row r="1947">
      <c r="D1947" s="19"/>
      <c r="E1947" s="18" t="s">
        <v>144</v>
      </c>
      <c r="F1947" s="17"/>
      <c r="G1947" s="7">
        <v>219</v>
      </c>
      <c r="H1947" s="12">
        <v>48</v>
      </c>
      <c r="I1947" s="1">
        <v>86</v>
      </c>
      <c r="J1947" s="1">
        <v>34</v>
      </c>
      <c r="K1947" s="1">
        <v>17</v>
      </c>
      <c r="L1947" s="1">
        <v>1</v>
      </c>
      <c r="M1947" s="1">
        <v>30</v>
      </c>
      <c r="N1947" s="1">
        <v>3</v>
      </c>
      <c r="O1947" s="21">
        <v>186</v>
      </c>
    </row>
    <row r="1948">
      <c r="D1948" s="19"/>
      <c r="E1948" s="18" t="s">
        <v>41</v>
      </c>
      <c r="F1948" s="17"/>
      <c r="G1948" s="11">
        <v>40</v>
      </c>
      <c r="H1948" s="23">
        <v>10</v>
      </c>
      <c r="I1948" s="3">
        <v>18</v>
      </c>
      <c r="J1948" s="3">
        <v>3</v>
      </c>
      <c r="K1948" s="3">
        <v>2</v>
      </c>
      <c r="L1948" s="3">
        <v>1</v>
      </c>
      <c r="M1948" s="3">
        <v>5</v>
      </c>
      <c r="N1948" s="3">
        <v>1</v>
      </c>
      <c r="O1948" s="24">
        <v>34</v>
      </c>
    </row>
    <row r="1949">
      <c r="D1949" s="19"/>
      <c r="E1949" s="18" t="s">
        <v>145</v>
      </c>
      <c r="F1949" s="17"/>
      <c r="G1949" s="11">
        <v>19</v>
      </c>
      <c r="H1949" s="23">
        <v>1</v>
      </c>
      <c r="I1949" s="3">
        <v>5</v>
      </c>
      <c r="J1949" s="3">
        <v>3</v>
      </c>
      <c r="K1949" s="3">
        <v>3</v>
      </c>
      <c r="L1949" s="3">
        <v>1</v>
      </c>
      <c r="M1949" s="3">
        <v>6</v>
      </c>
      <c r="N1949" s="3">
        <v>0</v>
      </c>
      <c r="O1949" s="24">
        <v>13</v>
      </c>
    </row>
    <row r="1950">
      <c r="D1950" s="19"/>
      <c r="E1950" s="18" t="s">
        <v>26</v>
      </c>
      <c r="F1950" s="17"/>
      <c r="G1950" s="11">
        <v>0</v>
      </c>
      <c r="H1950" s="23">
        <v>0</v>
      </c>
      <c r="I1950" s="3">
        <v>0</v>
      </c>
      <c r="J1950" s="3">
        <v>0</v>
      </c>
      <c r="K1950" s="3">
        <v>0</v>
      </c>
      <c r="L1950" s="3">
        <v>0</v>
      </c>
      <c r="M1950" s="3">
        <v>0</v>
      </c>
      <c r="N1950" s="3">
        <v>0</v>
      </c>
      <c r="O1950" s="24">
        <v>0</v>
      </c>
    </row>
    <row r="1951">
      <c r="D1951" s="15" t="s">
        <v>146</v>
      </c>
      <c r="E1951" s="14" t="s">
        <v>147</v>
      </c>
      <c r="F1951" s="16"/>
      <c r="G1951" s="26">
        <v>628</v>
      </c>
      <c r="H1951" s="37">
        <v>146</v>
      </c>
      <c r="I1951" s="6">
        <v>272</v>
      </c>
      <c r="J1951" s="6">
        <v>103</v>
      </c>
      <c r="K1951" s="6">
        <v>43</v>
      </c>
      <c r="L1951" s="6">
        <v>7</v>
      </c>
      <c r="M1951" s="6">
        <v>49</v>
      </c>
      <c r="N1951" s="6">
        <v>8</v>
      </c>
      <c r="O1951" s="39">
        <v>571</v>
      </c>
    </row>
    <row r="1952">
      <c r="D1952" s="19"/>
      <c r="E1952" s="18" t="s">
        <v>148</v>
      </c>
      <c r="F1952" s="17"/>
      <c r="G1952" s="7">
        <v>423</v>
      </c>
      <c r="H1952" s="12">
        <v>68</v>
      </c>
      <c r="I1952" s="1">
        <v>168</v>
      </c>
      <c r="J1952" s="1">
        <v>73</v>
      </c>
      <c r="K1952" s="1">
        <v>53</v>
      </c>
      <c r="L1952" s="1">
        <v>5</v>
      </c>
      <c r="M1952" s="1">
        <v>51</v>
      </c>
      <c r="N1952" s="1">
        <v>5</v>
      </c>
      <c r="O1952" s="21">
        <v>367</v>
      </c>
    </row>
    <row r="1953">
      <c r="D1953" s="19"/>
      <c r="E1953" s="18" t="s">
        <v>149</v>
      </c>
      <c r="F1953" s="17"/>
      <c r="G1953" s="11">
        <v>36</v>
      </c>
      <c r="H1953" s="23">
        <v>1</v>
      </c>
      <c r="I1953" s="3">
        <v>11</v>
      </c>
      <c r="J1953" s="3">
        <v>8</v>
      </c>
      <c r="K1953" s="3">
        <v>3</v>
      </c>
      <c r="L1953" s="3">
        <v>3</v>
      </c>
      <c r="M1953" s="3">
        <v>10</v>
      </c>
      <c r="N1953" s="3">
        <v>0</v>
      </c>
      <c r="O1953" s="24">
        <v>26</v>
      </c>
    </row>
    <row r="1954">
      <c r="D1954" s="19"/>
      <c r="E1954" s="18" t="s">
        <v>150</v>
      </c>
      <c r="F1954" s="17"/>
      <c r="G1954" s="11">
        <v>6</v>
      </c>
      <c r="H1954" s="23">
        <v>1</v>
      </c>
      <c r="I1954" s="3">
        <v>4</v>
      </c>
      <c r="J1954" s="3">
        <v>0</v>
      </c>
      <c r="K1954" s="3">
        <v>0</v>
      </c>
      <c r="L1954" s="3">
        <v>0</v>
      </c>
      <c r="M1954" s="3">
        <v>1</v>
      </c>
      <c r="N1954" s="3">
        <v>0</v>
      </c>
      <c r="O1954" s="24">
        <v>5</v>
      </c>
    </row>
    <row r="1955">
      <c r="D1955" s="19"/>
      <c r="E1955" s="18" t="s">
        <v>26</v>
      </c>
      <c r="F1955" s="17"/>
      <c r="G1955" s="11">
        <v>0</v>
      </c>
      <c r="H1955" s="23">
        <v>0</v>
      </c>
      <c r="I1955" s="3">
        <v>0</v>
      </c>
      <c r="J1955" s="3">
        <v>0</v>
      </c>
      <c r="K1955" s="3">
        <v>0</v>
      </c>
      <c r="L1955" s="3">
        <v>0</v>
      </c>
      <c r="M1955" s="3">
        <v>0</v>
      </c>
      <c r="N1955" s="3">
        <v>0</v>
      </c>
      <c r="O1955" s="24">
        <v>0</v>
      </c>
    </row>
    <row r="1956">
      <c r="D1956" s="19"/>
      <c r="E1956" s="18" t="s">
        <v>151</v>
      </c>
      <c r="F1956" s="17"/>
      <c r="G1956" s="7">
        <v>1051</v>
      </c>
      <c r="H1956" s="12">
        <v>214</v>
      </c>
      <c r="I1956" s="1">
        <v>440</v>
      </c>
      <c r="J1956" s="1">
        <v>176</v>
      </c>
      <c r="K1956" s="1">
        <v>96</v>
      </c>
      <c r="L1956" s="1">
        <v>12</v>
      </c>
      <c r="M1956" s="1">
        <v>100</v>
      </c>
      <c r="N1956" s="1">
        <v>13</v>
      </c>
      <c r="O1956" s="21">
        <v>938</v>
      </c>
    </row>
    <row r="1957">
      <c r="D1957" s="19"/>
      <c r="E1957" s="18" t="s">
        <v>152</v>
      </c>
      <c r="F1957" s="17"/>
      <c r="G1957" s="11">
        <v>42</v>
      </c>
      <c r="H1957" s="23">
        <v>2</v>
      </c>
      <c r="I1957" s="3">
        <v>15</v>
      </c>
      <c r="J1957" s="3">
        <v>8</v>
      </c>
      <c r="K1957" s="3">
        <v>3</v>
      </c>
      <c r="L1957" s="3">
        <v>3</v>
      </c>
      <c r="M1957" s="3">
        <v>11</v>
      </c>
      <c r="N1957" s="3">
        <v>0</v>
      </c>
      <c r="O1957" s="24">
        <v>31</v>
      </c>
    </row>
    <row r="1958">
      <c r="D1958" s="15" t="s">
        <v>153</v>
      </c>
      <c r="E1958" s="14" t="s">
        <v>154</v>
      </c>
      <c r="F1958" s="16"/>
      <c r="G1958" s="26">
        <v>596</v>
      </c>
      <c r="H1958" s="37">
        <v>127</v>
      </c>
      <c r="I1958" s="6">
        <v>238</v>
      </c>
      <c r="J1958" s="6">
        <v>107</v>
      </c>
      <c r="K1958" s="6">
        <v>50</v>
      </c>
      <c r="L1958" s="6">
        <v>5</v>
      </c>
      <c r="M1958" s="6">
        <v>61</v>
      </c>
      <c r="N1958" s="6">
        <v>8</v>
      </c>
      <c r="O1958" s="39">
        <v>527</v>
      </c>
    </row>
    <row r="1959">
      <c r="D1959" s="19"/>
      <c r="E1959" s="18" t="s">
        <v>155</v>
      </c>
      <c r="F1959" s="17"/>
      <c r="G1959" s="7">
        <v>800</v>
      </c>
      <c r="H1959" s="12">
        <v>158</v>
      </c>
      <c r="I1959" s="1">
        <v>330</v>
      </c>
      <c r="J1959" s="1">
        <v>140</v>
      </c>
      <c r="K1959" s="1">
        <v>64</v>
      </c>
      <c r="L1959" s="1">
        <v>9</v>
      </c>
      <c r="M1959" s="1">
        <v>89</v>
      </c>
      <c r="N1959" s="1">
        <v>10</v>
      </c>
      <c r="O1959" s="21">
        <v>701</v>
      </c>
    </row>
    <row r="1960">
      <c r="D1960" s="19"/>
      <c r="E1960" s="18" t="s">
        <v>156</v>
      </c>
      <c r="F1960" s="17"/>
      <c r="G1960" s="7">
        <v>449</v>
      </c>
      <c r="H1960" s="12">
        <v>90</v>
      </c>
      <c r="I1960" s="1">
        <v>182</v>
      </c>
      <c r="J1960" s="1">
        <v>88</v>
      </c>
      <c r="K1960" s="1">
        <v>32</v>
      </c>
      <c r="L1960" s="1">
        <v>4</v>
      </c>
      <c r="M1960" s="1">
        <v>48</v>
      </c>
      <c r="N1960" s="1">
        <v>5</v>
      </c>
      <c r="O1960" s="21">
        <v>396</v>
      </c>
    </row>
    <row r="1961">
      <c r="D1961" s="19"/>
      <c r="E1961" s="18" t="s">
        <v>157</v>
      </c>
      <c r="F1961" s="17"/>
      <c r="G1961" s="7">
        <v>867</v>
      </c>
      <c r="H1961" s="12">
        <v>174</v>
      </c>
      <c r="I1961" s="1">
        <v>364</v>
      </c>
      <c r="J1961" s="1">
        <v>149</v>
      </c>
      <c r="K1961" s="1">
        <v>69</v>
      </c>
      <c r="L1961" s="1">
        <v>9</v>
      </c>
      <c r="M1961" s="1">
        <v>92</v>
      </c>
      <c r="N1961" s="1">
        <v>10</v>
      </c>
      <c r="O1961" s="21">
        <v>765</v>
      </c>
    </row>
    <row r="1962">
      <c r="D1962" s="19"/>
      <c r="E1962" s="18" t="s">
        <v>158</v>
      </c>
      <c r="F1962" s="17"/>
      <c r="G1962" s="7">
        <v>818</v>
      </c>
      <c r="H1962" s="12">
        <v>166</v>
      </c>
      <c r="I1962" s="1">
        <v>344</v>
      </c>
      <c r="J1962" s="1">
        <v>132</v>
      </c>
      <c r="K1962" s="1">
        <v>70</v>
      </c>
      <c r="L1962" s="1">
        <v>7</v>
      </c>
      <c r="M1962" s="1">
        <v>88</v>
      </c>
      <c r="N1962" s="1">
        <v>11</v>
      </c>
      <c r="O1962" s="21">
        <v>719</v>
      </c>
    </row>
    <row r="1963">
      <c r="D1963" s="19"/>
      <c r="E1963" s="18" t="s">
        <v>159</v>
      </c>
      <c r="F1963" s="17"/>
      <c r="G1963" s="7">
        <v>595</v>
      </c>
      <c r="H1963" s="12">
        <v>128</v>
      </c>
      <c r="I1963" s="1">
        <v>260</v>
      </c>
      <c r="J1963" s="1">
        <v>99</v>
      </c>
      <c r="K1963" s="1">
        <v>43</v>
      </c>
      <c r="L1963" s="1">
        <v>6</v>
      </c>
      <c r="M1963" s="1">
        <v>54</v>
      </c>
      <c r="N1963" s="1">
        <v>5</v>
      </c>
      <c r="O1963" s="21">
        <v>536</v>
      </c>
    </row>
    <row r="1964">
      <c r="D1964" s="19"/>
      <c r="E1964" s="18" t="s">
        <v>160</v>
      </c>
      <c r="F1964" s="17"/>
      <c r="G1964" s="7">
        <v>330</v>
      </c>
      <c r="H1964" s="12">
        <v>72</v>
      </c>
      <c r="I1964" s="1">
        <v>137</v>
      </c>
      <c r="J1964" s="1">
        <v>64</v>
      </c>
      <c r="K1964" s="1">
        <v>24</v>
      </c>
      <c r="L1964" s="1">
        <v>2</v>
      </c>
      <c r="M1964" s="1">
        <v>26</v>
      </c>
      <c r="N1964" s="1">
        <v>5</v>
      </c>
      <c r="O1964" s="21">
        <v>299</v>
      </c>
    </row>
    <row r="1965">
      <c r="D1965" s="19"/>
      <c r="E1965" s="18" t="s">
        <v>161</v>
      </c>
      <c r="F1965" s="17"/>
      <c r="G1965" s="7">
        <v>744</v>
      </c>
      <c r="H1965" s="12">
        <v>150</v>
      </c>
      <c r="I1965" s="1">
        <v>319</v>
      </c>
      <c r="J1965" s="1">
        <v>122</v>
      </c>
      <c r="K1965" s="1">
        <v>55</v>
      </c>
      <c r="L1965" s="1">
        <v>7</v>
      </c>
      <c r="M1965" s="1">
        <v>81</v>
      </c>
      <c r="N1965" s="1">
        <v>10</v>
      </c>
      <c r="O1965" s="21">
        <v>653</v>
      </c>
    </row>
    <row r="1966">
      <c r="D1966" s="19"/>
      <c r="E1966" s="18" t="s">
        <v>162</v>
      </c>
      <c r="F1966" s="17"/>
      <c r="G1966" s="7">
        <v>519</v>
      </c>
      <c r="H1966" s="12">
        <v>106</v>
      </c>
      <c r="I1966" s="1">
        <v>222</v>
      </c>
      <c r="J1966" s="1">
        <v>87</v>
      </c>
      <c r="K1966" s="1">
        <v>39</v>
      </c>
      <c r="L1966" s="1">
        <v>5</v>
      </c>
      <c r="M1966" s="1">
        <v>50</v>
      </c>
      <c r="N1966" s="1">
        <v>10</v>
      </c>
      <c r="O1966" s="21">
        <v>459</v>
      </c>
    </row>
    <row r="1967">
      <c r="D1967" s="19"/>
      <c r="E1967" s="18" t="s">
        <v>163</v>
      </c>
      <c r="F1967" s="17"/>
      <c r="G1967" s="7">
        <v>576</v>
      </c>
      <c r="H1967" s="12">
        <v>121</v>
      </c>
      <c r="I1967" s="1">
        <v>235</v>
      </c>
      <c r="J1967" s="1">
        <v>106</v>
      </c>
      <c r="K1967" s="1">
        <v>46</v>
      </c>
      <c r="L1967" s="1">
        <v>6</v>
      </c>
      <c r="M1967" s="1">
        <v>53</v>
      </c>
      <c r="N1967" s="1">
        <v>9</v>
      </c>
      <c r="O1967" s="21">
        <v>514</v>
      </c>
    </row>
    <row r="1968">
      <c r="D1968" s="19"/>
      <c r="E1968" s="18" t="s">
        <v>164</v>
      </c>
      <c r="F1968" s="17"/>
      <c r="G1968" s="7">
        <v>372</v>
      </c>
      <c r="H1968" s="12">
        <v>79</v>
      </c>
      <c r="I1968" s="1">
        <v>152</v>
      </c>
      <c r="J1968" s="1">
        <v>65</v>
      </c>
      <c r="K1968" s="1">
        <v>24</v>
      </c>
      <c r="L1968" s="1">
        <v>4</v>
      </c>
      <c r="M1968" s="1">
        <v>43</v>
      </c>
      <c r="N1968" s="1">
        <v>5</v>
      </c>
      <c r="O1968" s="21">
        <v>324</v>
      </c>
    </row>
    <row r="1969">
      <c r="D1969" s="19"/>
      <c r="E1969" s="18" t="s">
        <v>165</v>
      </c>
      <c r="F1969" s="17"/>
      <c r="G1969" s="7">
        <v>520</v>
      </c>
      <c r="H1969" s="12">
        <v>110</v>
      </c>
      <c r="I1969" s="1">
        <v>220</v>
      </c>
      <c r="J1969" s="1">
        <v>86</v>
      </c>
      <c r="K1969" s="1">
        <v>36</v>
      </c>
      <c r="L1969" s="1">
        <v>5</v>
      </c>
      <c r="M1969" s="1">
        <v>54</v>
      </c>
      <c r="N1969" s="1">
        <v>9</v>
      </c>
      <c r="O1969" s="21">
        <v>457</v>
      </c>
    </row>
    <row r="1970">
      <c r="D1970" s="19"/>
      <c r="E1970" s="18" t="s">
        <v>166</v>
      </c>
      <c r="F1970" s="17"/>
      <c r="G1970" s="7">
        <v>445</v>
      </c>
      <c r="H1970" s="12">
        <v>90</v>
      </c>
      <c r="I1970" s="1">
        <v>194</v>
      </c>
      <c r="J1970" s="1">
        <v>76</v>
      </c>
      <c r="K1970" s="1">
        <v>32</v>
      </c>
      <c r="L1970" s="1">
        <v>5</v>
      </c>
      <c r="M1970" s="1">
        <v>39</v>
      </c>
      <c r="N1970" s="1">
        <v>9</v>
      </c>
      <c r="O1970" s="21">
        <v>397</v>
      </c>
    </row>
    <row r="1971">
      <c r="D1971" s="19"/>
      <c r="E1971" s="18" t="s">
        <v>167</v>
      </c>
      <c r="F1971" s="17"/>
      <c r="G1971" s="7">
        <v>294</v>
      </c>
      <c r="H1971" s="12">
        <v>51</v>
      </c>
      <c r="I1971" s="1">
        <v>130</v>
      </c>
      <c r="J1971" s="1">
        <v>55</v>
      </c>
      <c r="K1971" s="1">
        <v>28</v>
      </c>
      <c r="L1971" s="1">
        <v>3</v>
      </c>
      <c r="M1971" s="1">
        <v>23</v>
      </c>
      <c r="N1971" s="1">
        <v>4</v>
      </c>
      <c r="O1971" s="21">
        <v>267</v>
      </c>
    </row>
    <row r="1972">
      <c r="D1972" s="19"/>
      <c r="E1972" s="18" t="s">
        <v>41</v>
      </c>
      <c r="F1972" s="17"/>
      <c r="G1972" s="7">
        <v>62</v>
      </c>
      <c r="H1972" s="12">
        <v>18</v>
      </c>
      <c r="I1972" s="1">
        <v>17</v>
      </c>
      <c r="J1972" s="1">
        <v>10</v>
      </c>
      <c r="K1972" s="1">
        <v>7</v>
      </c>
      <c r="L1972" s="1">
        <v>4</v>
      </c>
      <c r="M1972" s="1">
        <v>5</v>
      </c>
      <c r="N1972" s="1">
        <v>1</v>
      </c>
      <c r="O1972" s="21">
        <v>56</v>
      </c>
    </row>
    <row r="1973">
      <c r="D1973" s="57"/>
      <c r="E1973" s="54" t="s">
        <v>26</v>
      </c>
      <c r="F1973" s="62"/>
      <c r="G1973" s="59">
        <v>17</v>
      </c>
      <c r="H1973" s="73">
        <v>2</v>
      </c>
      <c r="I1973" s="38">
        <v>6</v>
      </c>
      <c r="J1973" s="38">
        <v>1</v>
      </c>
      <c r="K1973" s="38">
        <v>5</v>
      </c>
      <c r="L1973" s="38">
        <v>0</v>
      </c>
      <c r="M1973" s="38">
        <v>2</v>
      </c>
      <c r="N1973" s="38">
        <v>1</v>
      </c>
      <c r="O1973" s="74">
        <v>14</v>
      </c>
    </row>
    <row r="1975">
      <c r="B1975" s="63" t="str">
        <f ca="1" xml:space="preserve"> HYPERLINK("#'目次'!B19", "[13]")</f>
        <v>[13]</v>
      </c>
      <c r="C1975" s="49" t="s">
        <v>317</v>
      </c>
    </row>
    <row r="1978">
      <c r="C1978" s="49" t="s">
        <v>14</v>
      </c>
    </row>
    <row r="1979">
      <c r="D1979" s="64"/>
      <c r="E1979" s="47"/>
      <c r="F1979" s="47"/>
      <c r="G1979" s="61" t="s">
        <v>15</v>
      </c>
      <c r="H1979" s="66" t="s">
        <v>318</v>
      </c>
      <c r="I1979" s="28" t="s">
        <v>319</v>
      </c>
      <c r="J1979" s="28" t="s">
        <v>320</v>
      </c>
      <c r="K1979" s="28" t="s">
        <v>321</v>
      </c>
      <c r="L1979" s="28" t="s">
        <v>145</v>
      </c>
      <c r="M1979" s="58" t="s">
        <v>26</v>
      </c>
    </row>
    <row r="1980">
      <c r="D1980" s="55"/>
      <c r="E1980" s="48"/>
      <c r="F1980" s="48"/>
      <c r="G1980" s="68"/>
      <c r="H1980" s="70"/>
      <c r="I1980" s="29"/>
      <c r="J1980" s="29"/>
      <c r="K1980" s="29"/>
      <c r="L1980" s="29"/>
      <c r="M1980" s="65"/>
    </row>
    <row r="1981">
      <c r="D1981" s="56"/>
      <c r="E1981" s="60" t="s">
        <v>15</v>
      </c>
      <c r="F1981" s="67"/>
      <c r="G1981" s="69">
        <v>1093</v>
      </c>
      <c r="H1981" s="35">
        <v>17</v>
      </c>
      <c r="I1981" s="35">
        <v>758</v>
      </c>
      <c r="J1981" s="35">
        <v>261</v>
      </c>
      <c r="K1981" s="35">
        <v>3</v>
      </c>
      <c r="L1981" s="35">
        <v>54</v>
      </c>
      <c r="M1981" s="75">
        <v>0</v>
      </c>
    </row>
    <row r="1982">
      <c r="D1982" s="15" t="s">
        <v>20</v>
      </c>
      <c r="E1982" s="14" t="s">
        <v>21</v>
      </c>
      <c r="F1982" s="16"/>
      <c r="G1982" s="26">
        <v>211</v>
      </c>
      <c r="H1982" s="37">
        <v>4</v>
      </c>
      <c r="I1982" s="6">
        <v>156</v>
      </c>
      <c r="J1982" s="6">
        <v>44</v>
      </c>
      <c r="K1982" s="6">
        <v>1</v>
      </c>
      <c r="L1982" s="6">
        <v>6</v>
      </c>
      <c r="M1982" s="39">
        <v>0</v>
      </c>
    </row>
    <row r="1983">
      <c r="D1983" s="19"/>
      <c r="E1983" s="18" t="s">
        <v>22</v>
      </c>
      <c r="F1983" s="17"/>
      <c r="G1983" s="7">
        <v>539</v>
      </c>
      <c r="H1983" s="12">
        <v>8</v>
      </c>
      <c r="I1983" s="1">
        <v>382</v>
      </c>
      <c r="J1983" s="1">
        <v>126</v>
      </c>
      <c r="K1983" s="1">
        <v>1</v>
      </c>
      <c r="L1983" s="1">
        <v>22</v>
      </c>
      <c r="M1983" s="21">
        <v>0</v>
      </c>
    </row>
    <row r="1984">
      <c r="D1984" s="19"/>
      <c r="E1984" s="18" t="s">
        <v>23</v>
      </c>
      <c r="F1984" s="17"/>
      <c r="G1984" s="7">
        <v>263</v>
      </c>
      <c r="H1984" s="12">
        <v>3</v>
      </c>
      <c r="I1984" s="1">
        <v>171</v>
      </c>
      <c r="J1984" s="1">
        <v>69</v>
      </c>
      <c r="K1984" s="1">
        <v>1</v>
      </c>
      <c r="L1984" s="1">
        <v>19</v>
      </c>
      <c r="M1984" s="21">
        <v>0</v>
      </c>
    </row>
    <row r="1985">
      <c r="D1985" s="19"/>
      <c r="E1985" s="18" t="s">
        <v>24</v>
      </c>
      <c r="F1985" s="17"/>
      <c r="G1985" s="7">
        <v>74</v>
      </c>
      <c r="H1985" s="12">
        <v>2</v>
      </c>
      <c r="I1985" s="1">
        <v>44</v>
      </c>
      <c r="J1985" s="1">
        <v>21</v>
      </c>
      <c r="K1985" s="1">
        <v>0</v>
      </c>
      <c r="L1985" s="1">
        <v>7</v>
      </c>
      <c r="M1985" s="21">
        <v>0</v>
      </c>
    </row>
    <row r="1986">
      <c r="D1986" s="19"/>
      <c r="E1986" s="18" t="s">
        <v>25</v>
      </c>
      <c r="F1986" s="17"/>
      <c r="G1986" s="11">
        <v>6</v>
      </c>
      <c r="H1986" s="23">
        <v>0</v>
      </c>
      <c r="I1986" s="3">
        <v>5</v>
      </c>
      <c r="J1986" s="3">
        <v>1</v>
      </c>
      <c r="K1986" s="3">
        <v>0</v>
      </c>
      <c r="L1986" s="3">
        <v>0</v>
      </c>
      <c r="M1986" s="24">
        <v>0</v>
      </c>
    </row>
    <row r="1987">
      <c r="D1987" s="19"/>
      <c r="E1987" s="18" t="s">
        <v>26</v>
      </c>
      <c r="F1987" s="17"/>
      <c r="G1987" s="11">
        <v>0</v>
      </c>
      <c r="H1987" s="23">
        <v>0</v>
      </c>
      <c r="I1987" s="3">
        <v>0</v>
      </c>
      <c r="J1987" s="3">
        <v>0</v>
      </c>
      <c r="K1987" s="3">
        <v>0</v>
      </c>
      <c r="L1987" s="3">
        <v>0</v>
      </c>
      <c r="M1987" s="24">
        <v>0</v>
      </c>
    </row>
    <row r="1988">
      <c r="D1988" s="19"/>
      <c r="E1988" s="18" t="s">
        <v>27</v>
      </c>
      <c r="F1988" s="17"/>
      <c r="G1988" s="7">
        <v>750</v>
      </c>
      <c r="H1988" s="12">
        <v>12</v>
      </c>
      <c r="I1988" s="1">
        <v>538</v>
      </c>
      <c r="J1988" s="1">
        <v>170</v>
      </c>
      <c r="K1988" s="1">
        <v>2</v>
      </c>
      <c r="L1988" s="1">
        <v>28</v>
      </c>
      <c r="M1988" s="21">
        <v>0</v>
      </c>
    </row>
    <row r="1989">
      <c r="D1989" s="19"/>
      <c r="E1989" s="18" t="s">
        <v>28</v>
      </c>
      <c r="F1989" s="17"/>
      <c r="G1989" s="7">
        <v>80</v>
      </c>
      <c r="H1989" s="12">
        <v>2</v>
      </c>
      <c r="I1989" s="1">
        <v>49</v>
      </c>
      <c r="J1989" s="1">
        <v>22</v>
      </c>
      <c r="K1989" s="1">
        <v>0</v>
      </c>
      <c r="L1989" s="1">
        <v>7</v>
      </c>
      <c r="M1989" s="21">
        <v>0</v>
      </c>
    </row>
    <row r="1990">
      <c r="D1990" s="15" t="s">
        <v>29</v>
      </c>
      <c r="E1990" s="14" t="s">
        <v>30</v>
      </c>
      <c r="F1990" s="16"/>
      <c r="G1990" s="26">
        <v>823</v>
      </c>
      <c r="H1990" s="37">
        <v>9</v>
      </c>
      <c r="I1990" s="6">
        <v>577</v>
      </c>
      <c r="J1990" s="6">
        <v>193</v>
      </c>
      <c r="K1990" s="6">
        <v>2</v>
      </c>
      <c r="L1990" s="6">
        <v>42</v>
      </c>
      <c r="M1990" s="39">
        <v>0</v>
      </c>
    </row>
    <row r="1991">
      <c r="D1991" s="19"/>
      <c r="E1991" s="18" t="s">
        <v>31</v>
      </c>
      <c r="F1991" s="17"/>
      <c r="G1991" s="7">
        <v>798</v>
      </c>
      <c r="H1991" s="12">
        <v>12</v>
      </c>
      <c r="I1991" s="1">
        <v>573</v>
      </c>
      <c r="J1991" s="1">
        <v>176</v>
      </c>
      <c r="K1991" s="1">
        <v>1</v>
      </c>
      <c r="L1991" s="1">
        <v>36</v>
      </c>
      <c r="M1991" s="21">
        <v>0</v>
      </c>
    </row>
    <row r="1992">
      <c r="D1992" s="19"/>
      <c r="E1992" s="18" t="s">
        <v>32</v>
      </c>
      <c r="F1992" s="17"/>
      <c r="G1992" s="7">
        <v>808</v>
      </c>
      <c r="H1992" s="12">
        <v>11</v>
      </c>
      <c r="I1992" s="1">
        <v>577</v>
      </c>
      <c r="J1992" s="1">
        <v>187</v>
      </c>
      <c r="K1992" s="1">
        <v>1</v>
      </c>
      <c r="L1992" s="1">
        <v>32</v>
      </c>
      <c r="M1992" s="21">
        <v>0</v>
      </c>
    </row>
    <row r="1993">
      <c r="D1993" s="19"/>
      <c r="E1993" s="18" t="s">
        <v>33</v>
      </c>
      <c r="F1993" s="17"/>
      <c r="G1993" s="7">
        <v>206</v>
      </c>
      <c r="H1993" s="12">
        <v>5</v>
      </c>
      <c r="I1993" s="1">
        <v>157</v>
      </c>
      <c r="J1993" s="1">
        <v>34</v>
      </c>
      <c r="K1993" s="1">
        <v>0</v>
      </c>
      <c r="L1993" s="1">
        <v>10</v>
      </c>
      <c r="M1993" s="21">
        <v>0</v>
      </c>
    </row>
    <row r="1994">
      <c r="D1994" s="19"/>
      <c r="E1994" s="18" t="s">
        <v>34</v>
      </c>
      <c r="F1994" s="17"/>
      <c r="G1994" s="7">
        <v>488</v>
      </c>
      <c r="H1994" s="12">
        <v>5</v>
      </c>
      <c r="I1994" s="1">
        <v>343</v>
      </c>
      <c r="J1994" s="1">
        <v>115</v>
      </c>
      <c r="K1994" s="1">
        <v>1</v>
      </c>
      <c r="L1994" s="1">
        <v>24</v>
      </c>
      <c r="M1994" s="21">
        <v>0</v>
      </c>
    </row>
    <row r="1995">
      <c r="D1995" s="19"/>
      <c r="E1995" s="18" t="s">
        <v>35</v>
      </c>
      <c r="F1995" s="17"/>
      <c r="G1995" s="7">
        <v>154</v>
      </c>
      <c r="H1995" s="12">
        <v>3</v>
      </c>
      <c r="I1995" s="1">
        <v>111</v>
      </c>
      <c r="J1995" s="1">
        <v>32</v>
      </c>
      <c r="K1995" s="1">
        <v>0</v>
      </c>
      <c r="L1995" s="1">
        <v>8</v>
      </c>
      <c r="M1995" s="21">
        <v>0</v>
      </c>
    </row>
    <row r="1996">
      <c r="D1996" s="19"/>
      <c r="E1996" s="18" t="s">
        <v>36</v>
      </c>
      <c r="F1996" s="17"/>
      <c r="G1996" s="7">
        <v>871</v>
      </c>
      <c r="H1996" s="12">
        <v>15</v>
      </c>
      <c r="I1996" s="1">
        <v>629</v>
      </c>
      <c r="J1996" s="1">
        <v>190</v>
      </c>
      <c r="K1996" s="1">
        <v>1</v>
      </c>
      <c r="L1996" s="1">
        <v>36</v>
      </c>
      <c r="M1996" s="21">
        <v>0</v>
      </c>
    </row>
    <row r="1997">
      <c r="D1997" s="19"/>
      <c r="E1997" s="18" t="s">
        <v>37</v>
      </c>
      <c r="F1997" s="17"/>
      <c r="G1997" s="7">
        <v>366</v>
      </c>
      <c r="H1997" s="12">
        <v>8</v>
      </c>
      <c r="I1997" s="1">
        <v>276</v>
      </c>
      <c r="J1997" s="1">
        <v>69</v>
      </c>
      <c r="K1997" s="1">
        <v>0</v>
      </c>
      <c r="L1997" s="1">
        <v>13</v>
      </c>
      <c r="M1997" s="21">
        <v>0</v>
      </c>
    </row>
    <row r="1998">
      <c r="D1998" s="19"/>
      <c r="E1998" s="18" t="s">
        <v>38</v>
      </c>
      <c r="F1998" s="17"/>
      <c r="G1998" s="7">
        <v>552</v>
      </c>
      <c r="H1998" s="12">
        <v>9</v>
      </c>
      <c r="I1998" s="1">
        <v>390</v>
      </c>
      <c r="J1998" s="1">
        <v>124</v>
      </c>
      <c r="K1998" s="1">
        <v>2</v>
      </c>
      <c r="L1998" s="1">
        <v>27</v>
      </c>
      <c r="M1998" s="21">
        <v>0</v>
      </c>
    </row>
    <row r="1999">
      <c r="D1999" s="19"/>
      <c r="E1999" s="18" t="s">
        <v>39</v>
      </c>
      <c r="F1999" s="17"/>
      <c r="G1999" s="7">
        <v>514</v>
      </c>
      <c r="H1999" s="12">
        <v>9</v>
      </c>
      <c r="I1999" s="1">
        <v>373</v>
      </c>
      <c r="J1999" s="1">
        <v>108</v>
      </c>
      <c r="K1999" s="1">
        <v>0</v>
      </c>
      <c r="L1999" s="1">
        <v>24</v>
      </c>
      <c r="M1999" s="21">
        <v>0</v>
      </c>
    </row>
    <row r="2000">
      <c r="D2000" s="19"/>
      <c r="E2000" s="18" t="s">
        <v>40</v>
      </c>
      <c r="F2000" s="17"/>
      <c r="G2000" s="7">
        <v>559</v>
      </c>
      <c r="H2000" s="12">
        <v>11</v>
      </c>
      <c r="I2000" s="1">
        <v>406</v>
      </c>
      <c r="J2000" s="1">
        <v>115</v>
      </c>
      <c r="K2000" s="1">
        <v>2</v>
      </c>
      <c r="L2000" s="1">
        <v>25</v>
      </c>
      <c r="M2000" s="21">
        <v>0</v>
      </c>
    </row>
    <row r="2001">
      <c r="D2001" s="19"/>
      <c r="E2001" s="18" t="s">
        <v>41</v>
      </c>
      <c r="F2001" s="17"/>
      <c r="G2001" s="7">
        <v>71</v>
      </c>
      <c r="H2001" s="12">
        <v>1</v>
      </c>
      <c r="I2001" s="1">
        <v>54</v>
      </c>
      <c r="J2001" s="1">
        <v>13</v>
      </c>
      <c r="K2001" s="1">
        <v>0</v>
      </c>
      <c r="L2001" s="1">
        <v>3</v>
      </c>
      <c r="M2001" s="21">
        <v>0</v>
      </c>
    </row>
    <row r="2002">
      <c r="D2002" s="19"/>
      <c r="E2002" s="18" t="s">
        <v>42</v>
      </c>
      <c r="F2002" s="17"/>
      <c r="G2002" s="11">
        <v>11</v>
      </c>
      <c r="H2002" s="23">
        <v>0</v>
      </c>
      <c r="I2002" s="3">
        <v>8</v>
      </c>
      <c r="J2002" s="3">
        <v>1</v>
      </c>
      <c r="K2002" s="3">
        <v>0</v>
      </c>
      <c r="L2002" s="3">
        <v>2</v>
      </c>
      <c r="M2002" s="24">
        <v>0</v>
      </c>
    </row>
    <row r="2003">
      <c r="D2003" s="19"/>
      <c r="E2003" s="18" t="s">
        <v>26</v>
      </c>
      <c r="F2003" s="17"/>
      <c r="G2003" s="11">
        <v>2</v>
      </c>
      <c r="H2003" s="23">
        <v>0</v>
      </c>
      <c r="I2003" s="3">
        <v>1</v>
      </c>
      <c r="J2003" s="3">
        <v>1</v>
      </c>
      <c r="K2003" s="3">
        <v>0</v>
      </c>
      <c r="L2003" s="3">
        <v>0</v>
      </c>
      <c r="M2003" s="24">
        <v>0</v>
      </c>
    </row>
    <row r="2004">
      <c r="D2004" s="19"/>
      <c r="E2004" s="18" t="s">
        <v>43</v>
      </c>
      <c r="F2004" s="17"/>
      <c r="G2004" s="7">
        <v>1080</v>
      </c>
      <c r="H2004" s="12">
        <v>17</v>
      </c>
      <c r="I2004" s="1">
        <v>749</v>
      </c>
      <c r="J2004" s="1">
        <v>259</v>
      </c>
      <c r="K2004" s="1">
        <v>3</v>
      </c>
      <c r="L2004" s="1">
        <v>52</v>
      </c>
      <c r="M2004" s="21">
        <v>0</v>
      </c>
    </row>
    <row r="2005">
      <c r="D2005" s="15" t="s">
        <v>44</v>
      </c>
      <c r="E2005" s="14" t="s">
        <v>45</v>
      </c>
      <c r="F2005" s="16"/>
      <c r="G2005" s="33">
        <v>3</v>
      </c>
      <c r="H2005" s="43">
        <v>0</v>
      </c>
      <c r="I2005" s="9">
        <v>2</v>
      </c>
      <c r="J2005" s="9">
        <v>1</v>
      </c>
      <c r="K2005" s="9">
        <v>0</v>
      </c>
      <c r="L2005" s="9">
        <v>0</v>
      </c>
      <c r="M2005" s="44">
        <v>0</v>
      </c>
    </row>
    <row r="2006">
      <c r="D2006" s="19"/>
      <c r="E2006" s="18" t="s">
        <v>46</v>
      </c>
      <c r="F2006" s="17"/>
      <c r="G2006" s="11">
        <v>11</v>
      </c>
      <c r="H2006" s="23">
        <v>0</v>
      </c>
      <c r="I2006" s="3">
        <v>9</v>
      </c>
      <c r="J2006" s="3">
        <v>2</v>
      </c>
      <c r="K2006" s="3">
        <v>0</v>
      </c>
      <c r="L2006" s="3">
        <v>0</v>
      </c>
      <c r="M2006" s="24">
        <v>0</v>
      </c>
    </row>
    <row r="2007">
      <c r="D2007" s="19"/>
      <c r="E2007" s="18" t="s">
        <v>47</v>
      </c>
      <c r="F2007" s="17"/>
      <c r="G2007" s="11">
        <v>25</v>
      </c>
      <c r="H2007" s="23">
        <v>3</v>
      </c>
      <c r="I2007" s="3">
        <v>16</v>
      </c>
      <c r="J2007" s="3">
        <v>6</v>
      </c>
      <c r="K2007" s="3">
        <v>0</v>
      </c>
      <c r="L2007" s="3">
        <v>0</v>
      </c>
      <c r="M2007" s="24">
        <v>0</v>
      </c>
    </row>
    <row r="2008">
      <c r="D2008" s="19"/>
      <c r="E2008" s="18" t="s">
        <v>48</v>
      </c>
      <c r="F2008" s="17"/>
      <c r="G2008" s="7">
        <v>160</v>
      </c>
      <c r="H2008" s="12">
        <v>2</v>
      </c>
      <c r="I2008" s="1">
        <v>99</v>
      </c>
      <c r="J2008" s="1">
        <v>44</v>
      </c>
      <c r="K2008" s="1">
        <v>1</v>
      </c>
      <c r="L2008" s="1">
        <v>14</v>
      </c>
      <c r="M2008" s="21">
        <v>0</v>
      </c>
    </row>
    <row r="2009">
      <c r="D2009" s="19"/>
      <c r="E2009" s="18" t="s">
        <v>49</v>
      </c>
      <c r="F2009" s="17"/>
      <c r="G2009" s="7">
        <v>166</v>
      </c>
      <c r="H2009" s="12">
        <v>0</v>
      </c>
      <c r="I2009" s="1">
        <v>116</v>
      </c>
      <c r="J2009" s="1">
        <v>40</v>
      </c>
      <c r="K2009" s="1">
        <v>1</v>
      </c>
      <c r="L2009" s="1">
        <v>9</v>
      </c>
      <c r="M2009" s="21">
        <v>0</v>
      </c>
    </row>
    <row r="2010">
      <c r="D2010" s="19"/>
      <c r="E2010" s="18" t="s">
        <v>50</v>
      </c>
      <c r="F2010" s="17"/>
      <c r="G2010" s="7">
        <v>129</v>
      </c>
      <c r="H2010" s="12">
        <v>1</v>
      </c>
      <c r="I2010" s="1">
        <v>84</v>
      </c>
      <c r="J2010" s="1">
        <v>37</v>
      </c>
      <c r="K2010" s="1">
        <v>0</v>
      </c>
      <c r="L2010" s="1">
        <v>7</v>
      </c>
      <c r="M2010" s="21">
        <v>0</v>
      </c>
    </row>
    <row r="2011">
      <c r="D2011" s="19"/>
      <c r="E2011" s="18" t="s">
        <v>51</v>
      </c>
      <c r="F2011" s="17"/>
      <c r="G2011" s="7">
        <v>124</v>
      </c>
      <c r="H2011" s="12">
        <v>2</v>
      </c>
      <c r="I2011" s="1">
        <v>78</v>
      </c>
      <c r="J2011" s="1">
        <v>40</v>
      </c>
      <c r="K2011" s="1">
        <v>1</v>
      </c>
      <c r="L2011" s="1">
        <v>3</v>
      </c>
      <c r="M2011" s="21">
        <v>0</v>
      </c>
    </row>
    <row r="2012">
      <c r="D2012" s="19"/>
      <c r="E2012" s="18" t="s">
        <v>52</v>
      </c>
      <c r="F2012" s="17"/>
      <c r="G2012" s="7">
        <v>114</v>
      </c>
      <c r="H2012" s="12">
        <v>1</v>
      </c>
      <c r="I2012" s="1">
        <v>85</v>
      </c>
      <c r="J2012" s="1">
        <v>26</v>
      </c>
      <c r="K2012" s="1">
        <v>0</v>
      </c>
      <c r="L2012" s="1">
        <v>2</v>
      </c>
      <c r="M2012" s="21">
        <v>0</v>
      </c>
    </row>
    <row r="2013">
      <c r="D2013" s="19"/>
      <c r="E2013" s="18" t="s">
        <v>53</v>
      </c>
      <c r="F2013" s="17"/>
      <c r="G2013" s="7">
        <v>95</v>
      </c>
      <c r="H2013" s="12">
        <v>1</v>
      </c>
      <c r="I2013" s="1">
        <v>69</v>
      </c>
      <c r="J2013" s="1">
        <v>21</v>
      </c>
      <c r="K2013" s="1">
        <v>0</v>
      </c>
      <c r="L2013" s="1">
        <v>4</v>
      </c>
      <c r="M2013" s="21">
        <v>0</v>
      </c>
    </row>
    <row r="2014">
      <c r="D2014" s="19"/>
      <c r="E2014" s="18" t="s">
        <v>54</v>
      </c>
      <c r="F2014" s="17"/>
      <c r="G2014" s="7">
        <v>253</v>
      </c>
      <c r="H2014" s="12">
        <v>5</v>
      </c>
      <c r="I2014" s="1">
        <v>197</v>
      </c>
      <c r="J2014" s="1">
        <v>40</v>
      </c>
      <c r="K2014" s="1">
        <v>0</v>
      </c>
      <c r="L2014" s="1">
        <v>11</v>
      </c>
      <c r="M2014" s="21">
        <v>0</v>
      </c>
    </row>
    <row r="2015">
      <c r="D2015" s="19"/>
      <c r="E2015" s="18" t="s">
        <v>55</v>
      </c>
      <c r="F2015" s="17"/>
      <c r="G2015" s="11">
        <v>1</v>
      </c>
      <c r="H2015" s="23">
        <v>0</v>
      </c>
      <c r="I2015" s="3">
        <v>0</v>
      </c>
      <c r="J2015" s="3">
        <v>0</v>
      </c>
      <c r="K2015" s="3">
        <v>0</v>
      </c>
      <c r="L2015" s="3">
        <v>1</v>
      </c>
      <c r="M2015" s="24">
        <v>0</v>
      </c>
    </row>
    <row r="2016">
      <c r="D2016" s="19"/>
      <c r="E2016" s="18" t="s">
        <v>26</v>
      </c>
      <c r="F2016" s="17"/>
      <c r="G2016" s="11">
        <v>12</v>
      </c>
      <c r="H2016" s="23">
        <v>2</v>
      </c>
      <c r="I2016" s="3">
        <v>3</v>
      </c>
      <c r="J2016" s="3">
        <v>4</v>
      </c>
      <c r="K2016" s="3">
        <v>0</v>
      </c>
      <c r="L2016" s="3">
        <v>3</v>
      </c>
      <c r="M2016" s="24">
        <v>0</v>
      </c>
    </row>
    <row r="2017">
      <c r="D2017" s="15" t="s">
        <v>56</v>
      </c>
      <c r="E2017" s="14" t="s">
        <v>57</v>
      </c>
      <c r="F2017" s="16"/>
      <c r="G2017" s="33">
        <v>15</v>
      </c>
      <c r="H2017" s="43">
        <v>1</v>
      </c>
      <c r="I2017" s="9">
        <v>10</v>
      </c>
      <c r="J2017" s="9">
        <v>3</v>
      </c>
      <c r="K2017" s="9">
        <v>0</v>
      </c>
      <c r="L2017" s="9">
        <v>1</v>
      </c>
      <c r="M2017" s="44">
        <v>0</v>
      </c>
    </row>
    <row r="2018">
      <c r="D2018" s="19"/>
      <c r="E2018" s="18" t="s">
        <v>58</v>
      </c>
      <c r="F2018" s="17"/>
      <c r="G2018" s="7">
        <v>111</v>
      </c>
      <c r="H2018" s="12">
        <v>3</v>
      </c>
      <c r="I2018" s="1">
        <v>74</v>
      </c>
      <c r="J2018" s="1">
        <v>29</v>
      </c>
      <c r="K2018" s="1">
        <v>0</v>
      </c>
      <c r="L2018" s="1">
        <v>5</v>
      </c>
      <c r="M2018" s="21">
        <v>0</v>
      </c>
    </row>
    <row r="2019">
      <c r="D2019" s="19"/>
      <c r="E2019" s="18" t="s">
        <v>59</v>
      </c>
      <c r="F2019" s="17"/>
      <c r="G2019" s="7">
        <v>404</v>
      </c>
      <c r="H2019" s="12">
        <v>8</v>
      </c>
      <c r="I2019" s="1">
        <v>277</v>
      </c>
      <c r="J2019" s="1">
        <v>98</v>
      </c>
      <c r="K2019" s="1">
        <v>2</v>
      </c>
      <c r="L2019" s="1">
        <v>19</v>
      </c>
      <c r="M2019" s="21">
        <v>0</v>
      </c>
    </row>
    <row r="2020">
      <c r="D2020" s="19"/>
      <c r="E2020" s="18" t="s">
        <v>60</v>
      </c>
      <c r="F2020" s="17"/>
      <c r="G2020" s="7">
        <v>562</v>
      </c>
      <c r="H2020" s="12">
        <v>5</v>
      </c>
      <c r="I2020" s="1">
        <v>396</v>
      </c>
      <c r="J2020" s="1">
        <v>131</v>
      </c>
      <c r="K2020" s="1">
        <v>1</v>
      </c>
      <c r="L2020" s="1">
        <v>29</v>
      </c>
      <c r="M2020" s="21">
        <v>0</v>
      </c>
    </row>
    <row r="2021">
      <c r="D2021" s="19"/>
      <c r="E2021" s="18" t="s">
        <v>26</v>
      </c>
      <c r="F2021" s="17"/>
      <c r="G2021" s="11">
        <v>1</v>
      </c>
      <c r="H2021" s="23">
        <v>0</v>
      </c>
      <c r="I2021" s="3">
        <v>1</v>
      </c>
      <c r="J2021" s="3">
        <v>0</v>
      </c>
      <c r="K2021" s="3">
        <v>0</v>
      </c>
      <c r="L2021" s="3">
        <v>0</v>
      </c>
      <c r="M2021" s="24">
        <v>0</v>
      </c>
    </row>
    <row r="2022">
      <c r="D2022" s="19"/>
      <c r="E2022" s="18" t="s">
        <v>61</v>
      </c>
      <c r="F2022" s="17"/>
      <c r="G2022" s="7">
        <v>126</v>
      </c>
      <c r="H2022" s="12">
        <v>4</v>
      </c>
      <c r="I2022" s="1">
        <v>84</v>
      </c>
      <c r="J2022" s="1">
        <v>32</v>
      </c>
      <c r="K2022" s="1">
        <v>0</v>
      </c>
      <c r="L2022" s="1">
        <v>6</v>
      </c>
      <c r="M2022" s="21">
        <v>0</v>
      </c>
    </row>
    <row r="2023">
      <c r="D2023" s="19"/>
      <c r="E2023" s="18" t="s">
        <v>62</v>
      </c>
      <c r="F2023" s="17"/>
      <c r="G2023" s="7">
        <v>966</v>
      </c>
      <c r="H2023" s="12">
        <v>13</v>
      </c>
      <c r="I2023" s="1">
        <v>673</v>
      </c>
      <c r="J2023" s="1">
        <v>229</v>
      </c>
      <c r="K2023" s="1">
        <v>3</v>
      </c>
      <c r="L2023" s="1">
        <v>48</v>
      </c>
      <c r="M2023" s="21">
        <v>0</v>
      </c>
    </row>
    <row r="2024">
      <c r="D2024" s="15" t="s">
        <v>63</v>
      </c>
      <c r="E2024" s="14" t="s">
        <v>64</v>
      </c>
      <c r="F2024" s="16"/>
      <c r="G2024" s="33">
        <v>17</v>
      </c>
      <c r="H2024" s="43">
        <v>1</v>
      </c>
      <c r="I2024" s="9">
        <v>9</v>
      </c>
      <c r="J2024" s="9">
        <v>4</v>
      </c>
      <c r="K2024" s="9">
        <v>1</v>
      </c>
      <c r="L2024" s="9">
        <v>2</v>
      </c>
      <c r="M2024" s="44">
        <v>0</v>
      </c>
    </row>
    <row r="2025">
      <c r="D2025" s="19"/>
      <c r="E2025" s="18" t="s">
        <v>65</v>
      </c>
      <c r="F2025" s="17"/>
      <c r="G2025" s="11">
        <v>38</v>
      </c>
      <c r="H2025" s="23">
        <v>0</v>
      </c>
      <c r="I2025" s="3">
        <v>25</v>
      </c>
      <c r="J2025" s="3">
        <v>12</v>
      </c>
      <c r="K2025" s="3">
        <v>0</v>
      </c>
      <c r="L2025" s="3">
        <v>1</v>
      </c>
      <c r="M2025" s="24">
        <v>0</v>
      </c>
    </row>
    <row r="2026">
      <c r="D2026" s="19"/>
      <c r="E2026" s="18" t="s">
        <v>66</v>
      </c>
      <c r="F2026" s="17"/>
      <c r="G2026" s="11">
        <v>14</v>
      </c>
      <c r="H2026" s="23">
        <v>0</v>
      </c>
      <c r="I2026" s="3">
        <v>9</v>
      </c>
      <c r="J2026" s="3">
        <v>4</v>
      </c>
      <c r="K2026" s="3">
        <v>0</v>
      </c>
      <c r="L2026" s="3">
        <v>1</v>
      </c>
      <c r="M2026" s="24">
        <v>0</v>
      </c>
    </row>
    <row r="2027">
      <c r="D2027" s="19"/>
      <c r="E2027" s="18" t="s">
        <v>67</v>
      </c>
      <c r="F2027" s="17"/>
      <c r="G2027" s="7">
        <v>95</v>
      </c>
      <c r="H2027" s="12">
        <v>5</v>
      </c>
      <c r="I2027" s="1">
        <v>64</v>
      </c>
      <c r="J2027" s="1">
        <v>18</v>
      </c>
      <c r="K2027" s="1">
        <v>0</v>
      </c>
      <c r="L2027" s="1">
        <v>8</v>
      </c>
      <c r="M2027" s="21">
        <v>0</v>
      </c>
    </row>
    <row r="2028">
      <c r="D2028" s="19"/>
      <c r="E2028" s="18" t="s">
        <v>68</v>
      </c>
      <c r="F2028" s="17"/>
      <c r="G2028" s="7">
        <v>81</v>
      </c>
      <c r="H2028" s="12">
        <v>1</v>
      </c>
      <c r="I2028" s="1">
        <v>64</v>
      </c>
      <c r="J2028" s="1">
        <v>14</v>
      </c>
      <c r="K2028" s="1">
        <v>0</v>
      </c>
      <c r="L2028" s="1">
        <v>2</v>
      </c>
      <c r="M2028" s="21">
        <v>0</v>
      </c>
    </row>
    <row r="2029">
      <c r="D2029" s="19"/>
      <c r="E2029" s="18" t="s">
        <v>69</v>
      </c>
      <c r="F2029" s="17"/>
      <c r="G2029" s="7">
        <v>844</v>
      </c>
      <c r="H2029" s="12">
        <v>10</v>
      </c>
      <c r="I2029" s="1">
        <v>586</v>
      </c>
      <c r="J2029" s="1">
        <v>207</v>
      </c>
      <c r="K2029" s="1">
        <v>2</v>
      </c>
      <c r="L2029" s="1">
        <v>39</v>
      </c>
      <c r="M2029" s="21">
        <v>0</v>
      </c>
    </row>
    <row r="2030">
      <c r="D2030" s="19"/>
      <c r="E2030" s="18" t="s">
        <v>26</v>
      </c>
      <c r="F2030" s="17"/>
      <c r="G2030" s="11">
        <v>4</v>
      </c>
      <c r="H2030" s="23">
        <v>0</v>
      </c>
      <c r="I2030" s="3">
        <v>1</v>
      </c>
      <c r="J2030" s="3">
        <v>2</v>
      </c>
      <c r="K2030" s="3">
        <v>0</v>
      </c>
      <c r="L2030" s="3">
        <v>1</v>
      </c>
      <c r="M2030" s="24">
        <v>0</v>
      </c>
    </row>
    <row r="2031">
      <c r="D2031" s="19"/>
      <c r="E2031" s="18" t="s">
        <v>70</v>
      </c>
      <c r="F2031" s="17"/>
      <c r="G2031" s="7">
        <v>245</v>
      </c>
      <c r="H2031" s="12">
        <v>7</v>
      </c>
      <c r="I2031" s="1">
        <v>171</v>
      </c>
      <c r="J2031" s="1">
        <v>52</v>
      </c>
      <c r="K2031" s="1">
        <v>1</v>
      </c>
      <c r="L2031" s="1">
        <v>14</v>
      </c>
      <c r="M2031" s="21">
        <v>0</v>
      </c>
    </row>
    <row r="2032">
      <c r="D2032" s="15" t="s">
        <v>71</v>
      </c>
      <c r="E2032" s="14" t="s">
        <v>64</v>
      </c>
      <c r="F2032" s="16"/>
      <c r="G2032" s="33">
        <v>15</v>
      </c>
      <c r="H2032" s="43">
        <v>1</v>
      </c>
      <c r="I2032" s="9">
        <v>9</v>
      </c>
      <c r="J2032" s="9">
        <v>5</v>
      </c>
      <c r="K2032" s="9">
        <v>0</v>
      </c>
      <c r="L2032" s="9">
        <v>0</v>
      </c>
      <c r="M2032" s="44">
        <v>0</v>
      </c>
    </row>
    <row r="2033">
      <c r="D2033" s="19"/>
      <c r="E2033" s="18" t="s">
        <v>65</v>
      </c>
      <c r="F2033" s="17"/>
      <c r="G2033" s="7">
        <v>58</v>
      </c>
      <c r="H2033" s="12">
        <v>1</v>
      </c>
      <c r="I2033" s="1">
        <v>37</v>
      </c>
      <c r="J2033" s="1">
        <v>19</v>
      </c>
      <c r="K2033" s="1">
        <v>0</v>
      </c>
      <c r="L2033" s="1">
        <v>1</v>
      </c>
      <c r="M2033" s="21">
        <v>0</v>
      </c>
    </row>
    <row r="2034">
      <c r="D2034" s="19"/>
      <c r="E2034" s="18" t="s">
        <v>66</v>
      </c>
      <c r="F2034" s="17"/>
      <c r="G2034" s="7">
        <v>113</v>
      </c>
      <c r="H2034" s="12">
        <v>2</v>
      </c>
      <c r="I2034" s="1">
        <v>77</v>
      </c>
      <c r="J2034" s="1">
        <v>30</v>
      </c>
      <c r="K2034" s="1">
        <v>0</v>
      </c>
      <c r="L2034" s="1">
        <v>4</v>
      </c>
      <c r="M2034" s="21">
        <v>0</v>
      </c>
    </row>
    <row r="2035">
      <c r="D2035" s="19"/>
      <c r="E2035" s="18" t="s">
        <v>67</v>
      </c>
      <c r="F2035" s="17"/>
      <c r="G2035" s="7">
        <v>837</v>
      </c>
      <c r="H2035" s="12">
        <v>12</v>
      </c>
      <c r="I2035" s="1">
        <v>588</v>
      </c>
      <c r="J2035" s="1">
        <v>191</v>
      </c>
      <c r="K2035" s="1">
        <v>3</v>
      </c>
      <c r="L2035" s="1">
        <v>43</v>
      </c>
      <c r="M2035" s="21">
        <v>0</v>
      </c>
    </row>
    <row r="2036">
      <c r="D2036" s="19"/>
      <c r="E2036" s="18" t="s">
        <v>68</v>
      </c>
      <c r="F2036" s="17"/>
      <c r="G2036" s="7">
        <v>61</v>
      </c>
      <c r="H2036" s="12">
        <v>1</v>
      </c>
      <c r="I2036" s="1">
        <v>42</v>
      </c>
      <c r="J2036" s="1">
        <v>13</v>
      </c>
      <c r="K2036" s="1">
        <v>0</v>
      </c>
      <c r="L2036" s="1">
        <v>5</v>
      </c>
      <c r="M2036" s="21">
        <v>0</v>
      </c>
    </row>
    <row r="2037">
      <c r="D2037" s="19"/>
      <c r="E2037" s="18" t="s">
        <v>72</v>
      </c>
      <c r="F2037" s="17"/>
      <c r="G2037" s="11">
        <v>5</v>
      </c>
      <c r="H2037" s="23">
        <v>0</v>
      </c>
      <c r="I2037" s="3">
        <v>2</v>
      </c>
      <c r="J2037" s="3">
        <v>2</v>
      </c>
      <c r="K2037" s="3">
        <v>0</v>
      </c>
      <c r="L2037" s="3">
        <v>1</v>
      </c>
      <c r="M2037" s="24">
        <v>0</v>
      </c>
    </row>
    <row r="2038">
      <c r="D2038" s="19"/>
      <c r="E2038" s="18" t="s">
        <v>26</v>
      </c>
      <c r="F2038" s="17"/>
      <c r="G2038" s="11">
        <v>4</v>
      </c>
      <c r="H2038" s="23">
        <v>0</v>
      </c>
      <c r="I2038" s="3">
        <v>3</v>
      </c>
      <c r="J2038" s="3">
        <v>1</v>
      </c>
      <c r="K2038" s="3">
        <v>0</v>
      </c>
      <c r="L2038" s="3">
        <v>0</v>
      </c>
      <c r="M2038" s="24">
        <v>0</v>
      </c>
    </row>
    <row r="2039">
      <c r="D2039" s="19"/>
      <c r="E2039" s="18" t="s">
        <v>73</v>
      </c>
      <c r="F2039" s="17"/>
      <c r="G2039" s="7">
        <v>1084</v>
      </c>
      <c r="H2039" s="12">
        <v>17</v>
      </c>
      <c r="I2039" s="1">
        <v>753</v>
      </c>
      <c r="J2039" s="1">
        <v>258</v>
      </c>
      <c r="K2039" s="1">
        <v>3</v>
      </c>
      <c r="L2039" s="1">
        <v>53</v>
      </c>
      <c r="M2039" s="21">
        <v>0</v>
      </c>
    </row>
    <row r="2040">
      <c r="D2040" s="15" t="s">
        <v>74</v>
      </c>
      <c r="E2040" s="14" t="s">
        <v>75</v>
      </c>
      <c r="F2040" s="16"/>
      <c r="G2040" s="26">
        <v>315</v>
      </c>
      <c r="H2040" s="37">
        <v>4</v>
      </c>
      <c r="I2040" s="6">
        <v>242</v>
      </c>
      <c r="J2040" s="6">
        <v>59</v>
      </c>
      <c r="K2040" s="6">
        <v>0</v>
      </c>
      <c r="L2040" s="6">
        <v>10</v>
      </c>
      <c r="M2040" s="39">
        <v>0</v>
      </c>
    </row>
    <row r="2041">
      <c r="D2041" s="19"/>
      <c r="E2041" s="18" t="s">
        <v>76</v>
      </c>
      <c r="F2041" s="17"/>
      <c r="G2041" s="7">
        <v>78</v>
      </c>
      <c r="H2041" s="12">
        <v>0</v>
      </c>
      <c r="I2041" s="1">
        <v>61</v>
      </c>
      <c r="J2041" s="1">
        <v>15</v>
      </c>
      <c r="K2041" s="1">
        <v>0</v>
      </c>
      <c r="L2041" s="1">
        <v>2</v>
      </c>
      <c r="M2041" s="21">
        <v>0</v>
      </c>
    </row>
    <row r="2042">
      <c r="D2042" s="19"/>
      <c r="E2042" s="18" t="s">
        <v>77</v>
      </c>
      <c r="F2042" s="17"/>
      <c r="G2042" s="7">
        <v>297</v>
      </c>
      <c r="H2042" s="12">
        <v>4</v>
      </c>
      <c r="I2042" s="1">
        <v>222</v>
      </c>
      <c r="J2042" s="1">
        <v>60</v>
      </c>
      <c r="K2042" s="1">
        <v>0</v>
      </c>
      <c r="L2042" s="1">
        <v>11</v>
      </c>
      <c r="M2042" s="21">
        <v>0</v>
      </c>
    </row>
    <row r="2043">
      <c r="D2043" s="19"/>
      <c r="E2043" s="18" t="s">
        <v>78</v>
      </c>
      <c r="F2043" s="17"/>
      <c r="G2043" s="11">
        <v>12</v>
      </c>
      <c r="H2043" s="23">
        <v>1</v>
      </c>
      <c r="I2043" s="3">
        <v>6</v>
      </c>
      <c r="J2043" s="3">
        <v>4</v>
      </c>
      <c r="K2043" s="3">
        <v>0</v>
      </c>
      <c r="L2043" s="3">
        <v>1</v>
      </c>
      <c r="M2043" s="24">
        <v>0</v>
      </c>
    </row>
    <row r="2044">
      <c r="D2044" s="19"/>
      <c r="E2044" s="18" t="s">
        <v>79</v>
      </c>
      <c r="F2044" s="17"/>
      <c r="G2044" s="7">
        <v>116</v>
      </c>
      <c r="H2044" s="12">
        <v>5</v>
      </c>
      <c r="I2044" s="1">
        <v>77</v>
      </c>
      <c r="J2044" s="1">
        <v>26</v>
      </c>
      <c r="K2044" s="1">
        <v>1</v>
      </c>
      <c r="L2044" s="1">
        <v>7</v>
      </c>
      <c r="M2044" s="21">
        <v>0</v>
      </c>
    </row>
    <row r="2045">
      <c r="D2045" s="19"/>
      <c r="E2045" s="18" t="s">
        <v>80</v>
      </c>
      <c r="F2045" s="17"/>
      <c r="G2045" s="7">
        <v>175</v>
      </c>
      <c r="H2045" s="12">
        <v>2</v>
      </c>
      <c r="I2045" s="1">
        <v>134</v>
      </c>
      <c r="J2045" s="1">
        <v>32</v>
      </c>
      <c r="K2045" s="1">
        <v>0</v>
      </c>
      <c r="L2045" s="1">
        <v>7</v>
      </c>
      <c r="M2045" s="21">
        <v>0</v>
      </c>
    </row>
    <row r="2046">
      <c r="D2046" s="19"/>
      <c r="E2046" s="18" t="s">
        <v>81</v>
      </c>
      <c r="F2046" s="17"/>
      <c r="G2046" s="7">
        <v>908</v>
      </c>
      <c r="H2046" s="12">
        <v>11</v>
      </c>
      <c r="I2046" s="1">
        <v>639</v>
      </c>
      <c r="J2046" s="1">
        <v>214</v>
      </c>
      <c r="K2046" s="1">
        <v>3</v>
      </c>
      <c r="L2046" s="1">
        <v>41</v>
      </c>
      <c r="M2046" s="21">
        <v>0</v>
      </c>
    </row>
    <row r="2047">
      <c r="D2047" s="19"/>
      <c r="E2047" s="18" t="s">
        <v>41</v>
      </c>
      <c r="F2047" s="17"/>
      <c r="G2047" s="11">
        <v>26</v>
      </c>
      <c r="H2047" s="23">
        <v>1</v>
      </c>
      <c r="I2047" s="3">
        <v>17</v>
      </c>
      <c r="J2047" s="3">
        <v>6</v>
      </c>
      <c r="K2047" s="3">
        <v>0</v>
      </c>
      <c r="L2047" s="3">
        <v>2</v>
      </c>
      <c r="M2047" s="24">
        <v>0</v>
      </c>
    </row>
    <row r="2048">
      <c r="D2048" s="19"/>
      <c r="E2048" s="18" t="s">
        <v>82</v>
      </c>
      <c r="F2048" s="17"/>
      <c r="G2048" s="7">
        <v>96</v>
      </c>
      <c r="H2048" s="12">
        <v>4</v>
      </c>
      <c r="I2048" s="1">
        <v>62</v>
      </c>
      <c r="J2048" s="1">
        <v>22</v>
      </c>
      <c r="K2048" s="1">
        <v>0</v>
      </c>
      <c r="L2048" s="1">
        <v>8</v>
      </c>
      <c r="M2048" s="21">
        <v>0</v>
      </c>
    </row>
    <row r="2049">
      <c r="D2049" s="19"/>
      <c r="E2049" s="18" t="s">
        <v>26</v>
      </c>
      <c r="F2049" s="17"/>
      <c r="G2049" s="11">
        <v>0</v>
      </c>
      <c r="H2049" s="23">
        <v>0</v>
      </c>
      <c r="I2049" s="3">
        <v>0</v>
      </c>
      <c r="J2049" s="3">
        <v>0</v>
      </c>
      <c r="K2049" s="3">
        <v>0</v>
      </c>
      <c r="L2049" s="3">
        <v>0</v>
      </c>
      <c r="M2049" s="24">
        <v>0</v>
      </c>
    </row>
    <row r="2050">
      <c r="D2050" s="19"/>
      <c r="E2050" s="18" t="s">
        <v>83</v>
      </c>
      <c r="F2050" s="17"/>
      <c r="G2050" s="7">
        <v>997</v>
      </c>
      <c r="H2050" s="12">
        <v>13</v>
      </c>
      <c r="I2050" s="1">
        <v>696</v>
      </c>
      <c r="J2050" s="1">
        <v>239</v>
      </c>
      <c r="K2050" s="1">
        <v>3</v>
      </c>
      <c r="L2050" s="1">
        <v>46</v>
      </c>
      <c r="M2050" s="21">
        <v>0</v>
      </c>
    </row>
    <row r="2051">
      <c r="D2051" s="15" t="s">
        <v>84</v>
      </c>
      <c r="E2051" s="14" t="s">
        <v>85</v>
      </c>
      <c r="F2051" s="16"/>
      <c r="G2051" s="26">
        <v>394</v>
      </c>
      <c r="H2051" s="37">
        <v>5</v>
      </c>
      <c r="I2051" s="6">
        <v>280</v>
      </c>
      <c r="J2051" s="6">
        <v>99</v>
      </c>
      <c r="K2051" s="6">
        <v>1</v>
      </c>
      <c r="L2051" s="6">
        <v>9</v>
      </c>
      <c r="M2051" s="39">
        <v>0</v>
      </c>
    </row>
    <row r="2052">
      <c r="D2052" s="19"/>
      <c r="E2052" s="18" t="s">
        <v>86</v>
      </c>
      <c r="F2052" s="17"/>
      <c r="G2052" s="7">
        <v>401</v>
      </c>
      <c r="H2052" s="12">
        <v>7</v>
      </c>
      <c r="I2052" s="1">
        <v>281</v>
      </c>
      <c r="J2052" s="1">
        <v>90</v>
      </c>
      <c r="K2052" s="1">
        <v>2</v>
      </c>
      <c r="L2052" s="1">
        <v>21</v>
      </c>
      <c r="M2052" s="21">
        <v>0</v>
      </c>
    </row>
    <row r="2053">
      <c r="D2053" s="19"/>
      <c r="E2053" s="18" t="s">
        <v>87</v>
      </c>
      <c r="F2053" s="17"/>
      <c r="G2053" s="7">
        <v>247</v>
      </c>
      <c r="H2053" s="12">
        <v>5</v>
      </c>
      <c r="I2053" s="1">
        <v>165</v>
      </c>
      <c r="J2053" s="1">
        <v>58</v>
      </c>
      <c r="K2053" s="1">
        <v>0</v>
      </c>
      <c r="L2053" s="1">
        <v>19</v>
      </c>
      <c r="M2053" s="21">
        <v>0</v>
      </c>
    </row>
    <row r="2054">
      <c r="D2054" s="19"/>
      <c r="E2054" s="18" t="s">
        <v>88</v>
      </c>
      <c r="F2054" s="17"/>
      <c r="G2054" s="11">
        <v>46</v>
      </c>
      <c r="H2054" s="23">
        <v>0</v>
      </c>
      <c r="I2054" s="3">
        <v>29</v>
      </c>
      <c r="J2054" s="3">
        <v>13</v>
      </c>
      <c r="K2054" s="3">
        <v>0</v>
      </c>
      <c r="L2054" s="3">
        <v>4</v>
      </c>
      <c r="M2054" s="24">
        <v>0</v>
      </c>
    </row>
    <row r="2055">
      <c r="D2055" s="19"/>
      <c r="E2055" s="18" t="s">
        <v>89</v>
      </c>
      <c r="F2055" s="17"/>
      <c r="G2055" s="11">
        <v>5</v>
      </c>
      <c r="H2055" s="23">
        <v>0</v>
      </c>
      <c r="I2055" s="3">
        <v>3</v>
      </c>
      <c r="J2055" s="3">
        <v>1</v>
      </c>
      <c r="K2055" s="3">
        <v>0</v>
      </c>
      <c r="L2055" s="3">
        <v>1</v>
      </c>
      <c r="M2055" s="24">
        <v>0</v>
      </c>
    </row>
    <row r="2056">
      <c r="D2056" s="19"/>
      <c r="E2056" s="18" t="s">
        <v>26</v>
      </c>
      <c r="F2056" s="17"/>
      <c r="G2056" s="11">
        <v>0</v>
      </c>
      <c r="H2056" s="23">
        <v>0</v>
      </c>
      <c r="I2056" s="3">
        <v>0</v>
      </c>
      <c r="J2056" s="3">
        <v>0</v>
      </c>
      <c r="K2056" s="3">
        <v>0</v>
      </c>
      <c r="L2056" s="3">
        <v>0</v>
      </c>
      <c r="M2056" s="24">
        <v>0</v>
      </c>
    </row>
    <row r="2057">
      <c r="D2057" s="19"/>
      <c r="E2057" s="18" t="s">
        <v>90</v>
      </c>
      <c r="F2057" s="17"/>
      <c r="G2057" s="7">
        <v>795</v>
      </c>
      <c r="H2057" s="12">
        <v>12</v>
      </c>
      <c r="I2057" s="1">
        <v>561</v>
      </c>
      <c r="J2057" s="1">
        <v>189</v>
      </c>
      <c r="K2057" s="1">
        <v>3</v>
      </c>
      <c r="L2057" s="1">
        <v>30</v>
      </c>
      <c r="M2057" s="21">
        <v>0</v>
      </c>
    </row>
    <row r="2058">
      <c r="D2058" s="19"/>
      <c r="E2058" s="18" t="s">
        <v>91</v>
      </c>
      <c r="F2058" s="17"/>
      <c r="G2058" s="7">
        <v>298</v>
      </c>
      <c r="H2058" s="12">
        <v>5</v>
      </c>
      <c r="I2058" s="1">
        <v>197</v>
      </c>
      <c r="J2058" s="1">
        <v>72</v>
      </c>
      <c r="K2058" s="1">
        <v>0</v>
      </c>
      <c r="L2058" s="1">
        <v>24</v>
      </c>
      <c r="M2058" s="21">
        <v>0</v>
      </c>
    </row>
    <row r="2059">
      <c r="D2059" s="15" t="s">
        <v>92</v>
      </c>
      <c r="E2059" s="14" t="s">
        <v>93</v>
      </c>
      <c r="F2059" s="16"/>
      <c r="G2059" s="33">
        <v>46</v>
      </c>
      <c r="H2059" s="43">
        <v>2</v>
      </c>
      <c r="I2059" s="9">
        <v>35</v>
      </c>
      <c r="J2059" s="9">
        <v>9</v>
      </c>
      <c r="K2059" s="9">
        <v>0</v>
      </c>
      <c r="L2059" s="9">
        <v>0</v>
      </c>
      <c r="M2059" s="44">
        <v>0</v>
      </c>
    </row>
    <row r="2060">
      <c r="D2060" s="19"/>
      <c r="E2060" s="18" t="s">
        <v>94</v>
      </c>
      <c r="F2060" s="17"/>
      <c r="G2060" s="7">
        <v>189</v>
      </c>
      <c r="H2060" s="12">
        <v>2</v>
      </c>
      <c r="I2060" s="1">
        <v>144</v>
      </c>
      <c r="J2060" s="1">
        <v>38</v>
      </c>
      <c r="K2060" s="1">
        <v>0</v>
      </c>
      <c r="L2060" s="1">
        <v>5</v>
      </c>
      <c r="M2060" s="21">
        <v>0</v>
      </c>
    </row>
    <row r="2061">
      <c r="D2061" s="19"/>
      <c r="E2061" s="18" t="s">
        <v>95</v>
      </c>
      <c r="F2061" s="17"/>
      <c r="G2061" s="7">
        <v>69</v>
      </c>
      <c r="H2061" s="12">
        <v>2</v>
      </c>
      <c r="I2061" s="1">
        <v>51</v>
      </c>
      <c r="J2061" s="1">
        <v>13</v>
      </c>
      <c r="K2061" s="1">
        <v>0</v>
      </c>
      <c r="L2061" s="1">
        <v>3</v>
      </c>
      <c r="M2061" s="21">
        <v>0</v>
      </c>
    </row>
    <row r="2062">
      <c r="D2062" s="19"/>
      <c r="E2062" s="18" t="s">
        <v>96</v>
      </c>
      <c r="F2062" s="17"/>
      <c r="G2062" s="11">
        <v>21</v>
      </c>
      <c r="H2062" s="23">
        <v>0</v>
      </c>
      <c r="I2062" s="3">
        <v>17</v>
      </c>
      <c r="J2062" s="3">
        <v>4</v>
      </c>
      <c r="K2062" s="3">
        <v>0</v>
      </c>
      <c r="L2062" s="3">
        <v>0</v>
      </c>
      <c r="M2062" s="24">
        <v>0</v>
      </c>
    </row>
    <row r="2063">
      <c r="D2063" s="19"/>
      <c r="E2063" s="18" t="s">
        <v>97</v>
      </c>
      <c r="F2063" s="17"/>
      <c r="G2063" s="11">
        <v>40</v>
      </c>
      <c r="H2063" s="23">
        <v>0</v>
      </c>
      <c r="I2063" s="3">
        <v>34</v>
      </c>
      <c r="J2063" s="3">
        <v>6</v>
      </c>
      <c r="K2063" s="3">
        <v>0</v>
      </c>
      <c r="L2063" s="3">
        <v>0</v>
      </c>
      <c r="M2063" s="24">
        <v>0</v>
      </c>
    </row>
    <row r="2064">
      <c r="D2064" s="19"/>
      <c r="E2064" s="18" t="s">
        <v>98</v>
      </c>
      <c r="F2064" s="17"/>
      <c r="G2064" s="7">
        <v>62</v>
      </c>
      <c r="H2064" s="12">
        <v>1</v>
      </c>
      <c r="I2064" s="1">
        <v>48</v>
      </c>
      <c r="J2064" s="1">
        <v>12</v>
      </c>
      <c r="K2064" s="1">
        <v>0</v>
      </c>
      <c r="L2064" s="1">
        <v>1</v>
      </c>
      <c r="M2064" s="21">
        <v>0</v>
      </c>
    </row>
    <row r="2065">
      <c r="D2065" s="19"/>
      <c r="E2065" s="18" t="s">
        <v>99</v>
      </c>
      <c r="F2065" s="17"/>
      <c r="G2065" s="11">
        <v>20</v>
      </c>
      <c r="H2065" s="23">
        <v>0</v>
      </c>
      <c r="I2065" s="3">
        <v>18</v>
      </c>
      <c r="J2065" s="3">
        <v>2</v>
      </c>
      <c r="K2065" s="3">
        <v>0</v>
      </c>
      <c r="L2065" s="3">
        <v>0</v>
      </c>
      <c r="M2065" s="24">
        <v>0</v>
      </c>
    </row>
    <row r="2066">
      <c r="D2066" s="19"/>
      <c r="E2066" s="18" t="s">
        <v>100</v>
      </c>
      <c r="F2066" s="17"/>
      <c r="G2066" s="11">
        <v>39</v>
      </c>
      <c r="H2066" s="23">
        <v>0</v>
      </c>
      <c r="I2066" s="3">
        <v>35</v>
      </c>
      <c r="J2066" s="3">
        <v>4</v>
      </c>
      <c r="K2066" s="3">
        <v>0</v>
      </c>
      <c r="L2066" s="3">
        <v>0</v>
      </c>
      <c r="M2066" s="24">
        <v>0</v>
      </c>
    </row>
    <row r="2067">
      <c r="D2067" s="19"/>
      <c r="E2067" s="18" t="s">
        <v>101</v>
      </c>
      <c r="F2067" s="17"/>
      <c r="G2067" s="7">
        <v>148</v>
      </c>
      <c r="H2067" s="12">
        <v>4</v>
      </c>
      <c r="I2067" s="1">
        <v>111</v>
      </c>
      <c r="J2067" s="1">
        <v>28</v>
      </c>
      <c r="K2067" s="1">
        <v>0</v>
      </c>
      <c r="L2067" s="1">
        <v>5</v>
      </c>
      <c r="M2067" s="21">
        <v>0</v>
      </c>
    </row>
    <row r="2068">
      <c r="D2068" s="19"/>
      <c r="E2068" s="18" t="s">
        <v>102</v>
      </c>
      <c r="F2068" s="17"/>
      <c r="G2068" s="7">
        <v>82</v>
      </c>
      <c r="H2068" s="12">
        <v>0</v>
      </c>
      <c r="I2068" s="1">
        <v>68</v>
      </c>
      <c r="J2068" s="1">
        <v>14</v>
      </c>
      <c r="K2068" s="1">
        <v>0</v>
      </c>
      <c r="L2068" s="1">
        <v>0</v>
      </c>
      <c r="M2068" s="21">
        <v>0</v>
      </c>
    </row>
    <row r="2069">
      <c r="D2069" s="19"/>
      <c r="E2069" s="18" t="s">
        <v>41</v>
      </c>
      <c r="F2069" s="17"/>
      <c r="G2069" s="7">
        <v>161</v>
      </c>
      <c r="H2069" s="12">
        <v>3</v>
      </c>
      <c r="I2069" s="1">
        <v>109</v>
      </c>
      <c r="J2069" s="1">
        <v>44</v>
      </c>
      <c r="K2069" s="1">
        <v>1</v>
      </c>
      <c r="L2069" s="1">
        <v>4</v>
      </c>
      <c r="M2069" s="21">
        <v>0</v>
      </c>
    </row>
    <row r="2070">
      <c r="D2070" s="19"/>
      <c r="E2070" s="18" t="s">
        <v>103</v>
      </c>
      <c r="F2070" s="17"/>
      <c r="G2070" s="7">
        <v>211</v>
      </c>
      <c r="H2070" s="12">
        <v>3</v>
      </c>
      <c r="I2070" s="1">
        <v>145</v>
      </c>
      <c r="J2070" s="1">
        <v>45</v>
      </c>
      <c r="K2070" s="1">
        <v>2</v>
      </c>
      <c r="L2070" s="1">
        <v>16</v>
      </c>
      <c r="M2070" s="21">
        <v>0</v>
      </c>
    </row>
    <row r="2071">
      <c r="D2071" s="19"/>
      <c r="E2071" s="18" t="s">
        <v>104</v>
      </c>
      <c r="F2071" s="17"/>
      <c r="G2071" s="7">
        <v>319</v>
      </c>
      <c r="H2071" s="12">
        <v>6</v>
      </c>
      <c r="I2071" s="1">
        <v>198</v>
      </c>
      <c r="J2071" s="1">
        <v>92</v>
      </c>
      <c r="K2071" s="1">
        <v>0</v>
      </c>
      <c r="L2071" s="1">
        <v>23</v>
      </c>
      <c r="M2071" s="21">
        <v>0</v>
      </c>
    </row>
    <row r="2072">
      <c r="D2072" s="19"/>
      <c r="E2072" s="18" t="s">
        <v>26</v>
      </c>
      <c r="F2072" s="17"/>
      <c r="G2072" s="11">
        <v>5</v>
      </c>
      <c r="H2072" s="23">
        <v>0</v>
      </c>
      <c r="I2072" s="3">
        <v>4</v>
      </c>
      <c r="J2072" s="3">
        <v>1</v>
      </c>
      <c r="K2072" s="3">
        <v>0</v>
      </c>
      <c r="L2072" s="3">
        <v>0</v>
      </c>
      <c r="M2072" s="24">
        <v>0</v>
      </c>
    </row>
    <row r="2073">
      <c r="D2073" s="19"/>
      <c r="E2073" s="18" t="s">
        <v>105</v>
      </c>
      <c r="F2073" s="17"/>
      <c r="G2073" s="7">
        <v>558</v>
      </c>
      <c r="H2073" s="12">
        <v>8</v>
      </c>
      <c r="I2073" s="1">
        <v>411</v>
      </c>
      <c r="J2073" s="1">
        <v>123</v>
      </c>
      <c r="K2073" s="1">
        <v>1</v>
      </c>
      <c r="L2073" s="1">
        <v>15</v>
      </c>
      <c r="M2073" s="21">
        <v>0</v>
      </c>
    </row>
    <row r="2074">
      <c r="D2074" s="19"/>
      <c r="E2074" s="18" t="s">
        <v>106</v>
      </c>
      <c r="F2074" s="17"/>
      <c r="G2074" s="7">
        <v>530</v>
      </c>
      <c r="H2074" s="12">
        <v>9</v>
      </c>
      <c r="I2074" s="1">
        <v>343</v>
      </c>
      <c r="J2074" s="1">
        <v>137</v>
      </c>
      <c r="K2074" s="1">
        <v>2</v>
      </c>
      <c r="L2074" s="1">
        <v>39</v>
      </c>
      <c r="M2074" s="21">
        <v>0</v>
      </c>
    </row>
    <row r="2075">
      <c r="D2075" s="15" t="s">
        <v>107</v>
      </c>
      <c r="E2075" s="14" t="s">
        <v>108</v>
      </c>
      <c r="F2075" s="16"/>
      <c r="G2075" s="33">
        <v>32</v>
      </c>
      <c r="H2075" s="43">
        <v>1</v>
      </c>
      <c r="I2075" s="9">
        <v>25</v>
      </c>
      <c r="J2075" s="9">
        <v>5</v>
      </c>
      <c r="K2075" s="9">
        <v>0</v>
      </c>
      <c r="L2075" s="9">
        <v>1</v>
      </c>
      <c r="M2075" s="44">
        <v>0</v>
      </c>
    </row>
    <row r="2076">
      <c r="D2076" s="19"/>
      <c r="E2076" s="18" t="s">
        <v>109</v>
      </c>
      <c r="F2076" s="17"/>
      <c r="G2076" s="7">
        <v>715</v>
      </c>
      <c r="H2076" s="12">
        <v>11</v>
      </c>
      <c r="I2076" s="1">
        <v>504</v>
      </c>
      <c r="J2076" s="1">
        <v>168</v>
      </c>
      <c r="K2076" s="1">
        <v>0</v>
      </c>
      <c r="L2076" s="1">
        <v>32</v>
      </c>
      <c r="M2076" s="21">
        <v>0</v>
      </c>
    </row>
    <row r="2077">
      <c r="D2077" s="19"/>
      <c r="E2077" s="18" t="s">
        <v>110</v>
      </c>
      <c r="F2077" s="17"/>
      <c r="G2077" s="7">
        <v>1003</v>
      </c>
      <c r="H2077" s="12">
        <v>17</v>
      </c>
      <c r="I2077" s="1">
        <v>717</v>
      </c>
      <c r="J2077" s="1">
        <v>223</v>
      </c>
      <c r="K2077" s="1">
        <v>1</v>
      </c>
      <c r="L2077" s="1">
        <v>45</v>
      </c>
      <c r="M2077" s="21">
        <v>0</v>
      </c>
    </row>
    <row r="2078">
      <c r="D2078" s="19"/>
      <c r="E2078" s="18" t="s">
        <v>111</v>
      </c>
      <c r="F2078" s="17"/>
      <c r="G2078" s="7">
        <v>921</v>
      </c>
      <c r="H2078" s="12">
        <v>12</v>
      </c>
      <c r="I2078" s="1">
        <v>661</v>
      </c>
      <c r="J2078" s="1">
        <v>203</v>
      </c>
      <c r="K2078" s="1">
        <v>1</v>
      </c>
      <c r="L2078" s="1">
        <v>44</v>
      </c>
      <c r="M2078" s="21">
        <v>0</v>
      </c>
    </row>
    <row r="2079">
      <c r="D2079" s="19"/>
      <c r="E2079" s="18" t="s">
        <v>112</v>
      </c>
      <c r="F2079" s="17"/>
      <c r="G2079" s="7">
        <v>765</v>
      </c>
      <c r="H2079" s="12">
        <v>13</v>
      </c>
      <c r="I2079" s="1">
        <v>553</v>
      </c>
      <c r="J2079" s="1">
        <v>162</v>
      </c>
      <c r="K2079" s="1">
        <v>0</v>
      </c>
      <c r="L2079" s="1">
        <v>37</v>
      </c>
      <c r="M2079" s="21">
        <v>0</v>
      </c>
    </row>
    <row r="2080">
      <c r="D2080" s="19"/>
      <c r="E2080" s="18" t="s">
        <v>113</v>
      </c>
      <c r="F2080" s="17"/>
      <c r="G2080" s="7">
        <v>197</v>
      </c>
      <c r="H2080" s="12">
        <v>2</v>
      </c>
      <c r="I2080" s="1">
        <v>147</v>
      </c>
      <c r="J2080" s="1">
        <v>41</v>
      </c>
      <c r="K2080" s="1">
        <v>0</v>
      </c>
      <c r="L2080" s="1">
        <v>7</v>
      </c>
      <c r="M2080" s="21">
        <v>0</v>
      </c>
    </row>
    <row r="2081">
      <c r="D2081" s="19"/>
      <c r="E2081" s="18" t="s">
        <v>114</v>
      </c>
      <c r="F2081" s="17"/>
      <c r="G2081" s="7">
        <v>1029</v>
      </c>
      <c r="H2081" s="12">
        <v>16</v>
      </c>
      <c r="I2081" s="1">
        <v>729</v>
      </c>
      <c r="J2081" s="1">
        <v>233</v>
      </c>
      <c r="K2081" s="1">
        <v>2</v>
      </c>
      <c r="L2081" s="1">
        <v>49</v>
      </c>
      <c r="M2081" s="21">
        <v>0</v>
      </c>
    </row>
    <row r="2082">
      <c r="D2082" s="19"/>
      <c r="E2082" s="18" t="s">
        <v>115</v>
      </c>
      <c r="F2082" s="17"/>
      <c r="G2082" s="7">
        <v>793</v>
      </c>
      <c r="H2082" s="12">
        <v>11</v>
      </c>
      <c r="I2082" s="1">
        <v>579</v>
      </c>
      <c r="J2082" s="1">
        <v>169</v>
      </c>
      <c r="K2082" s="1">
        <v>1</v>
      </c>
      <c r="L2082" s="1">
        <v>33</v>
      </c>
      <c r="M2082" s="21">
        <v>0</v>
      </c>
    </row>
    <row r="2083">
      <c r="D2083" s="19"/>
      <c r="E2083" s="18" t="s">
        <v>116</v>
      </c>
      <c r="F2083" s="17"/>
      <c r="G2083" s="7">
        <v>253</v>
      </c>
      <c r="H2083" s="12">
        <v>5</v>
      </c>
      <c r="I2083" s="1">
        <v>186</v>
      </c>
      <c r="J2083" s="1">
        <v>54</v>
      </c>
      <c r="K2083" s="1">
        <v>0</v>
      </c>
      <c r="L2083" s="1">
        <v>8</v>
      </c>
      <c r="M2083" s="21">
        <v>0</v>
      </c>
    </row>
    <row r="2084">
      <c r="D2084" s="19"/>
      <c r="E2084" s="18" t="s">
        <v>117</v>
      </c>
      <c r="F2084" s="17"/>
      <c r="G2084" s="7">
        <v>200</v>
      </c>
      <c r="H2084" s="12">
        <v>2</v>
      </c>
      <c r="I2084" s="1">
        <v>150</v>
      </c>
      <c r="J2084" s="1">
        <v>36</v>
      </c>
      <c r="K2084" s="1">
        <v>0</v>
      </c>
      <c r="L2084" s="1">
        <v>12</v>
      </c>
      <c r="M2084" s="21">
        <v>0</v>
      </c>
    </row>
    <row r="2085">
      <c r="D2085" s="19"/>
      <c r="E2085" s="18" t="s">
        <v>118</v>
      </c>
      <c r="F2085" s="17"/>
      <c r="G2085" s="11">
        <v>3</v>
      </c>
      <c r="H2085" s="23">
        <v>0</v>
      </c>
      <c r="I2085" s="3">
        <v>1</v>
      </c>
      <c r="J2085" s="3">
        <v>1</v>
      </c>
      <c r="K2085" s="3">
        <v>0</v>
      </c>
      <c r="L2085" s="3">
        <v>1</v>
      </c>
      <c r="M2085" s="24">
        <v>0</v>
      </c>
    </row>
    <row r="2086">
      <c r="D2086" s="19"/>
      <c r="E2086" s="18" t="s">
        <v>26</v>
      </c>
      <c r="F2086" s="17"/>
      <c r="G2086" s="11">
        <v>1</v>
      </c>
      <c r="H2086" s="23">
        <v>0</v>
      </c>
      <c r="I2086" s="3">
        <v>1</v>
      </c>
      <c r="J2086" s="3">
        <v>0</v>
      </c>
      <c r="K2086" s="3">
        <v>0</v>
      </c>
      <c r="L2086" s="3">
        <v>0</v>
      </c>
      <c r="M2086" s="24">
        <v>0</v>
      </c>
    </row>
    <row r="2087">
      <c r="D2087" s="19"/>
      <c r="E2087" s="18" t="s">
        <v>119</v>
      </c>
      <c r="F2087" s="17"/>
      <c r="G2087" s="7">
        <v>1080</v>
      </c>
      <c r="H2087" s="12">
        <v>17</v>
      </c>
      <c r="I2087" s="1">
        <v>753</v>
      </c>
      <c r="J2087" s="1">
        <v>256</v>
      </c>
      <c r="K2087" s="1">
        <v>2</v>
      </c>
      <c r="L2087" s="1">
        <v>52</v>
      </c>
      <c r="M2087" s="21">
        <v>0</v>
      </c>
    </row>
    <row r="2088">
      <c r="D2088" s="19"/>
      <c r="E2088" s="18" t="s">
        <v>120</v>
      </c>
      <c r="F2088" s="17"/>
      <c r="G2088" s="7">
        <v>1054</v>
      </c>
      <c r="H2088" s="12">
        <v>16</v>
      </c>
      <c r="I2088" s="1">
        <v>739</v>
      </c>
      <c r="J2088" s="1">
        <v>246</v>
      </c>
      <c r="K2088" s="1">
        <v>2</v>
      </c>
      <c r="L2088" s="1">
        <v>51</v>
      </c>
      <c r="M2088" s="21">
        <v>0</v>
      </c>
    </row>
    <row r="2089">
      <c r="D2089" s="15" t="s">
        <v>121</v>
      </c>
      <c r="E2089" s="14" t="s">
        <v>122</v>
      </c>
      <c r="F2089" s="16"/>
      <c r="G2089" s="26">
        <v>564</v>
      </c>
      <c r="H2089" s="37">
        <v>8</v>
      </c>
      <c r="I2089" s="6">
        <v>411</v>
      </c>
      <c r="J2089" s="6">
        <v>127</v>
      </c>
      <c r="K2089" s="6">
        <v>0</v>
      </c>
      <c r="L2089" s="6">
        <v>18</v>
      </c>
      <c r="M2089" s="39">
        <v>0</v>
      </c>
    </row>
    <row r="2090">
      <c r="D2090" s="19"/>
      <c r="E2090" s="18" t="s">
        <v>123</v>
      </c>
      <c r="F2090" s="17"/>
      <c r="G2090" s="7">
        <v>396</v>
      </c>
      <c r="H2090" s="12">
        <v>7</v>
      </c>
      <c r="I2090" s="1">
        <v>274</v>
      </c>
      <c r="J2090" s="1">
        <v>95</v>
      </c>
      <c r="K2090" s="1">
        <v>1</v>
      </c>
      <c r="L2090" s="1">
        <v>19</v>
      </c>
      <c r="M2090" s="21">
        <v>0</v>
      </c>
    </row>
    <row r="2091">
      <c r="D2091" s="19"/>
      <c r="E2091" s="18" t="s">
        <v>124</v>
      </c>
      <c r="F2091" s="17"/>
      <c r="G2091" s="7">
        <v>69</v>
      </c>
      <c r="H2091" s="12">
        <v>0</v>
      </c>
      <c r="I2091" s="1">
        <v>37</v>
      </c>
      <c r="J2091" s="1">
        <v>21</v>
      </c>
      <c r="K2091" s="1">
        <v>1</v>
      </c>
      <c r="L2091" s="1">
        <v>10</v>
      </c>
      <c r="M2091" s="21">
        <v>0</v>
      </c>
    </row>
    <row r="2092">
      <c r="D2092" s="19"/>
      <c r="E2092" s="18" t="s">
        <v>125</v>
      </c>
      <c r="F2092" s="17"/>
      <c r="G2092" s="7">
        <v>50</v>
      </c>
      <c r="H2092" s="12">
        <v>2</v>
      </c>
      <c r="I2092" s="1">
        <v>29</v>
      </c>
      <c r="J2092" s="1">
        <v>14</v>
      </c>
      <c r="K2092" s="1">
        <v>0</v>
      </c>
      <c r="L2092" s="1">
        <v>5</v>
      </c>
      <c r="M2092" s="21">
        <v>0</v>
      </c>
    </row>
    <row r="2093">
      <c r="D2093" s="19"/>
      <c r="E2093" s="18" t="s">
        <v>126</v>
      </c>
      <c r="F2093" s="17"/>
      <c r="G2093" s="11">
        <v>14</v>
      </c>
      <c r="H2093" s="23">
        <v>0</v>
      </c>
      <c r="I2093" s="3">
        <v>7</v>
      </c>
      <c r="J2093" s="3">
        <v>4</v>
      </c>
      <c r="K2093" s="3">
        <v>1</v>
      </c>
      <c r="L2093" s="3">
        <v>2</v>
      </c>
      <c r="M2093" s="24">
        <v>0</v>
      </c>
    </row>
    <row r="2094">
      <c r="D2094" s="19"/>
      <c r="E2094" s="18" t="s">
        <v>26</v>
      </c>
      <c r="F2094" s="17"/>
      <c r="G2094" s="11">
        <v>0</v>
      </c>
      <c r="H2094" s="23">
        <v>0</v>
      </c>
      <c r="I2094" s="3">
        <v>0</v>
      </c>
      <c r="J2094" s="3">
        <v>0</v>
      </c>
      <c r="K2094" s="3">
        <v>0</v>
      </c>
      <c r="L2094" s="3">
        <v>0</v>
      </c>
      <c r="M2094" s="24">
        <v>0</v>
      </c>
    </row>
    <row r="2095">
      <c r="D2095" s="19"/>
      <c r="E2095" s="18" t="s">
        <v>127</v>
      </c>
      <c r="F2095" s="17"/>
      <c r="G2095" s="7">
        <v>960</v>
      </c>
      <c r="H2095" s="12">
        <v>15</v>
      </c>
      <c r="I2095" s="1">
        <v>685</v>
      </c>
      <c r="J2095" s="1">
        <v>222</v>
      </c>
      <c r="K2095" s="1">
        <v>1</v>
      </c>
      <c r="L2095" s="1">
        <v>37</v>
      </c>
      <c r="M2095" s="21">
        <v>0</v>
      </c>
    </row>
    <row r="2096">
      <c r="D2096" s="19"/>
      <c r="E2096" s="18" t="s">
        <v>128</v>
      </c>
      <c r="F2096" s="17"/>
      <c r="G2096" s="7">
        <v>64</v>
      </c>
      <c r="H2096" s="12">
        <v>2</v>
      </c>
      <c r="I2096" s="1">
        <v>36</v>
      </c>
      <c r="J2096" s="1">
        <v>18</v>
      </c>
      <c r="K2096" s="1">
        <v>1</v>
      </c>
      <c r="L2096" s="1">
        <v>7</v>
      </c>
      <c r="M2096" s="21">
        <v>0</v>
      </c>
    </row>
    <row r="2097">
      <c r="D2097" s="15" t="s">
        <v>129</v>
      </c>
      <c r="E2097" s="14" t="s">
        <v>130</v>
      </c>
      <c r="F2097" s="16"/>
      <c r="G2097" s="26">
        <v>130</v>
      </c>
      <c r="H2097" s="37">
        <v>2</v>
      </c>
      <c r="I2097" s="6">
        <v>95</v>
      </c>
      <c r="J2097" s="6">
        <v>26</v>
      </c>
      <c r="K2097" s="6">
        <v>0</v>
      </c>
      <c r="L2097" s="6">
        <v>7</v>
      </c>
      <c r="M2097" s="39">
        <v>0</v>
      </c>
    </row>
    <row r="2098">
      <c r="D2098" s="19"/>
      <c r="E2098" s="18" t="s">
        <v>131</v>
      </c>
      <c r="F2098" s="17"/>
      <c r="G2098" s="11">
        <v>32</v>
      </c>
      <c r="H2098" s="23">
        <v>0</v>
      </c>
      <c r="I2098" s="3">
        <v>24</v>
      </c>
      <c r="J2098" s="3">
        <v>8</v>
      </c>
      <c r="K2098" s="3">
        <v>0</v>
      </c>
      <c r="L2098" s="3">
        <v>0</v>
      </c>
      <c r="M2098" s="24">
        <v>0</v>
      </c>
    </row>
    <row r="2099">
      <c r="D2099" s="19"/>
      <c r="E2099" s="18" t="s">
        <v>132</v>
      </c>
      <c r="F2099" s="17"/>
      <c r="G2099" s="7">
        <v>492</v>
      </c>
      <c r="H2099" s="12">
        <v>10</v>
      </c>
      <c r="I2099" s="1">
        <v>359</v>
      </c>
      <c r="J2099" s="1">
        <v>105</v>
      </c>
      <c r="K2099" s="1">
        <v>0</v>
      </c>
      <c r="L2099" s="1">
        <v>18</v>
      </c>
      <c r="M2099" s="21">
        <v>0</v>
      </c>
    </row>
    <row r="2100">
      <c r="D2100" s="19"/>
      <c r="E2100" s="18" t="s">
        <v>133</v>
      </c>
      <c r="F2100" s="17"/>
      <c r="G2100" s="7">
        <v>610</v>
      </c>
      <c r="H2100" s="12">
        <v>6</v>
      </c>
      <c r="I2100" s="1">
        <v>443</v>
      </c>
      <c r="J2100" s="1">
        <v>142</v>
      </c>
      <c r="K2100" s="1">
        <v>1</v>
      </c>
      <c r="L2100" s="1">
        <v>18</v>
      </c>
      <c r="M2100" s="21">
        <v>0</v>
      </c>
    </row>
    <row r="2101">
      <c r="D2101" s="19"/>
      <c r="E2101" s="18" t="s">
        <v>134</v>
      </c>
      <c r="F2101" s="17"/>
      <c r="G2101" s="7">
        <v>869</v>
      </c>
      <c r="H2101" s="12">
        <v>12</v>
      </c>
      <c r="I2101" s="1">
        <v>650</v>
      </c>
      <c r="J2101" s="1">
        <v>195</v>
      </c>
      <c r="K2101" s="1">
        <v>0</v>
      </c>
      <c r="L2101" s="1">
        <v>12</v>
      </c>
      <c r="M2101" s="21">
        <v>0</v>
      </c>
    </row>
    <row r="2102">
      <c r="D2102" s="19"/>
      <c r="E2102" s="18" t="s">
        <v>135</v>
      </c>
      <c r="F2102" s="17"/>
      <c r="G2102" s="7">
        <v>842</v>
      </c>
      <c r="H2102" s="12">
        <v>12</v>
      </c>
      <c r="I2102" s="1">
        <v>611</v>
      </c>
      <c r="J2102" s="1">
        <v>190</v>
      </c>
      <c r="K2102" s="1">
        <v>0</v>
      </c>
      <c r="L2102" s="1">
        <v>29</v>
      </c>
      <c r="M2102" s="21">
        <v>0</v>
      </c>
    </row>
    <row r="2103">
      <c r="D2103" s="19"/>
      <c r="E2103" s="18" t="s">
        <v>136</v>
      </c>
      <c r="F2103" s="17"/>
      <c r="G2103" s="7">
        <v>514</v>
      </c>
      <c r="H2103" s="12">
        <v>5</v>
      </c>
      <c r="I2103" s="1">
        <v>349</v>
      </c>
      <c r="J2103" s="1">
        <v>136</v>
      </c>
      <c r="K2103" s="1">
        <v>2</v>
      </c>
      <c r="L2103" s="1">
        <v>22</v>
      </c>
      <c r="M2103" s="21">
        <v>0</v>
      </c>
    </row>
    <row r="2104">
      <c r="D2104" s="19"/>
      <c r="E2104" s="18" t="s">
        <v>137</v>
      </c>
      <c r="F2104" s="17"/>
      <c r="G2104" s="7">
        <v>487</v>
      </c>
      <c r="H2104" s="12">
        <v>6</v>
      </c>
      <c r="I2104" s="1">
        <v>377</v>
      </c>
      <c r="J2104" s="1">
        <v>92</v>
      </c>
      <c r="K2104" s="1">
        <v>0</v>
      </c>
      <c r="L2104" s="1">
        <v>12</v>
      </c>
      <c r="M2104" s="21">
        <v>0</v>
      </c>
    </row>
    <row r="2105">
      <c r="D2105" s="19"/>
      <c r="E2105" s="18" t="s">
        <v>138</v>
      </c>
      <c r="F2105" s="17"/>
      <c r="G2105" s="7">
        <v>480</v>
      </c>
      <c r="H2105" s="12">
        <v>5</v>
      </c>
      <c r="I2105" s="1">
        <v>360</v>
      </c>
      <c r="J2105" s="1">
        <v>96</v>
      </c>
      <c r="K2105" s="1">
        <v>0</v>
      </c>
      <c r="L2105" s="1">
        <v>19</v>
      </c>
      <c r="M2105" s="21">
        <v>0</v>
      </c>
    </row>
    <row r="2106">
      <c r="D2106" s="19"/>
      <c r="E2106" s="18" t="s">
        <v>139</v>
      </c>
      <c r="F2106" s="17"/>
      <c r="G2106" s="7">
        <v>624</v>
      </c>
      <c r="H2106" s="12">
        <v>11</v>
      </c>
      <c r="I2106" s="1">
        <v>474</v>
      </c>
      <c r="J2106" s="1">
        <v>122</v>
      </c>
      <c r="K2106" s="1">
        <v>0</v>
      </c>
      <c r="L2106" s="1">
        <v>17</v>
      </c>
      <c r="M2106" s="21">
        <v>0</v>
      </c>
    </row>
    <row r="2107">
      <c r="D2107" s="19"/>
      <c r="E2107" s="18" t="s">
        <v>140</v>
      </c>
      <c r="F2107" s="17"/>
      <c r="G2107" s="7">
        <v>172</v>
      </c>
      <c r="H2107" s="12">
        <v>5</v>
      </c>
      <c r="I2107" s="1">
        <v>129</v>
      </c>
      <c r="J2107" s="1">
        <v>30</v>
      </c>
      <c r="K2107" s="1">
        <v>0</v>
      </c>
      <c r="L2107" s="1">
        <v>8</v>
      </c>
      <c r="M2107" s="21">
        <v>0</v>
      </c>
    </row>
    <row r="2108">
      <c r="D2108" s="19"/>
      <c r="E2108" s="18" t="s">
        <v>141</v>
      </c>
      <c r="F2108" s="17"/>
      <c r="G2108" s="7">
        <v>683</v>
      </c>
      <c r="H2108" s="12">
        <v>7</v>
      </c>
      <c r="I2108" s="1">
        <v>486</v>
      </c>
      <c r="J2108" s="1">
        <v>158</v>
      </c>
      <c r="K2108" s="1">
        <v>1</v>
      </c>
      <c r="L2108" s="1">
        <v>31</v>
      </c>
      <c r="M2108" s="21">
        <v>0</v>
      </c>
    </row>
    <row r="2109">
      <c r="D2109" s="19"/>
      <c r="E2109" s="18" t="s">
        <v>142</v>
      </c>
      <c r="F2109" s="17"/>
      <c r="G2109" s="7">
        <v>341</v>
      </c>
      <c r="H2109" s="12">
        <v>3</v>
      </c>
      <c r="I2109" s="1">
        <v>266</v>
      </c>
      <c r="J2109" s="1">
        <v>63</v>
      </c>
      <c r="K2109" s="1">
        <v>0</v>
      </c>
      <c r="L2109" s="1">
        <v>9</v>
      </c>
      <c r="M2109" s="21">
        <v>0</v>
      </c>
    </row>
    <row r="2110">
      <c r="D2110" s="19"/>
      <c r="E2110" s="18" t="s">
        <v>143</v>
      </c>
      <c r="F2110" s="17"/>
      <c r="G2110" s="7">
        <v>185</v>
      </c>
      <c r="H2110" s="12">
        <v>1</v>
      </c>
      <c r="I2110" s="1">
        <v>139</v>
      </c>
      <c r="J2110" s="1">
        <v>41</v>
      </c>
      <c r="K2110" s="1">
        <v>0</v>
      </c>
      <c r="L2110" s="1">
        <v>4</v>
      </c>
      <c r="M2110" s="21">
        <v>0</v>
      </c>
    </row>
    <row r="2111">
      <c r="D2111" s="19"/>
      <c r="E2111" s="18" t="s">
        <v>144</v>
      </c>
      <c r="F2111" s="17"/>
      <c r="G2111" s="7">
        <v>219</v>
      </c>
      <c r="H2111" s="12">
        <v>7</v>
      </c>
      <c r="I2111" s="1">
        <v>167</v>
      </c>
      <c r="J2111" s="1">
        <v>37</v>
      </c>
      <c r="K2111" s="1">
        <v>0</v>
      </c>
      <c r="L2111" s="1">
        <v>8</v>
      </c>
      <c r="M2111" s="21">
        <v>0</v>
      </c>
    </row>
    <row r="2112">
      <c r="D2112" s="19"/>
      <c r="E2112" s="18" t="s">
        <v>41</v>
      </c>
      <c r="F2112" s="17"/>
      <c r="G2112" s="11">
        <v>40</v>
      </c>
      <c r="H2112" s="23">
        <v>1</v>
      </c>
      <c r="I2112" s="3">
        <v>29</v>
      </c>
      <c r="J2112" s="3">
        <v>6</v>
      </c>
      <c r="K2112" s="3">
        <v>0</v>
      </c>
      <c r="L2112" s="3">
        <v>4</v>
      </c>
      <c r="M2112" s="24">
        <v>0</v>
      </c>
    </row>
    <row r="2113">
      <c r="D2113" s="19"/>
      <c r="E2113" s="18" t="s">
        <v>145</v>
      </c>
      <c r="F2113" s="17"/>
      <c r="G2113" s="11">
        <v>19</v>
      </c>
      <c r="H2113" s="23">
        <v>0</v>
      </c>
      <c r="I2113" s="3">
        <v>4</v>
      </c>
      <c r="J2113" s="3">
        <v>5</v>
      </c>
      <c r="K2113" s="3">
        <v>1</v>
      </c>
      <c r="L2113" s="3">
        <v>9</v>
      </c>
      <c r="M2113" s="24">
        <v>0</v>
      </c>
    </row>
    <row r="2114">
      <c r="D2114" s="19"/>
      <c r="E2114" s="18" t="s">
        <v>26</v>
      </c>
      <c r="F2114" s="17"/>
      <c r="G2114" s="11">
        <v>0</v>
      </c>
      <c r="H2114" s="23">
        <v>0</v>
      </c>
      <c r="I2114" s="3">
        <v>0</v>
      </c>
      <c r="J2114" s="3">
        <v>0</v>
      </c>
      <c r="K2114" s="3">
        <v>0</v>
      </c>
      <c r="L2114" s="3">
        <v>0</v>
      </c>
      <c r="M2114" s="24">
        <v>0</v>
      </c>
    </row>
    <row r="2115">
      <c r="D2115" s="15" t="s">
        <v>146</v>
      </c>
      <c r="E2115" s="14" t="s">
        <v>147</v>
      </c>
      <c r="F2115" s="16"/>
      <c r="G2115" s="26">
        <v>628</v>
      </c>
      <c r="H2115" s="37">
        <v>7</v>
      </c>
      <c r="I2115" s="6">
        <v>458</v>
      </c>
      <c r="J2115" s="6">
        <v>139</v>
      </c>
      <c r="K2115" s="6">
        <v>1</v>
      </c>
      <c r="L2115" s="6">
        <v>23</v>
      </c>
      <c r="M2115" s="39">
        <v>0</v>
      </c>
    </row>
    <row r="2116">
      <c r="D2116" s="19"/>
      <c r="E2116" s="18" t="s">
        <v>148</v>
      </c>
      <c r="F2116" s="17"/>
      <c r="G2116" s="7">
        <v>423</v>
      </c>
      <c r="H2116" s="12">
        <v>9</v>
      </c>
      <c r="I2116" s="1">
        <v>278</v>
      </c>
      <c r="J2116" s="1">
        <v>112</v>
      </c>
      <c r="K2116" s="1">
        <v>2</v>
      </c>
      <c r="L2116" s="1">
        <v>22</v>
      </c>
      <c r="M2116" s="21">
        <v>0</v>
      </c>
    </row>
    <row r="2117">
      <c r="D2117" s="19"/>
      <c r="E2117" s="18" t="s">
        <v>149</v>
      </c>
      <c r="F2117" s="17"/>
      <c r="G2117" s="11">
        <v>36</v>
      </c>
      <c r="H2117" s="23">
        <v>1</v>
      </c>
      <c r="I2117" s="3">
        <v>17</v>
      </c>
      <c r="J2117" s="3">
        <v>10</v>
      </c>
      <c r="K2117" s="3">
        <v>0</v>
      </c>
      <c r="L2117" s="3">
        <v>8</v>
      </c>
      <c r="M2117" s="24">
        <v>0</v>
      </c>
    </row>
    <row r="2118">
      <c r="D2118" s="19"/>
      <c r="E2118" s="18" t="s">
        <v>150</v>
      </c>
      <c r="F2118" s="17"/>
      <c r="G2118" s="11">
        <v>6</v>
      </c>
      <c r="H2118" s="23">
        <v>0</v>
      </c>
      <c r="I2118" s="3">
        <v>5</v>
      </c>
      <c r="J2118" s="3">
        <v>0</v>
      </c>
      <c r="K2118" s="3">
        <v>0</v>
      </c>
      <c r="L2118" s="3">
        <v>1</v>
      </c>
      <c r="M2118" s="24">
        <v>0</v>
      </c>
    </row>
    <row r="2119">
      <c r="D2119" s="19"/>
      <c r="E2119" s="18" t="s">
        <v>26</v>
      </c>
      <c r="F2119" s="17"/>
      <c r="G2119" s="11">
        <v>0</v>
      </c>
      <c r="H2119" s="23">
        <v>0</v>
      </c>
      <c r="I2119" s="3">
        <v>0</v>
      </c>
      <c r="J2119" s="3">
        <v>0</v>
      </c>
      <c r="K2119" s="3">
        <v>0</v>
      </c>
      <c r="L2119" s="3">
        <v>0</v>
      </c>
      <c r="M2119" s="24">
        <v>0</v>
      </c>
    </row>
    <row r="2120">
      <c r="D2120" s="19"/>
      <c r="E2120" s="18" t="s">
        <v>151</v>
      </c>
      <c r="F2120" s="17"/>
      <c r="G2120" s="7">
        <v>1051</v>
      </c>
      <c r="H2120" s="12">
        <v>16</v>
      </c>
      <c r="I2120" s="1">
        <v>736</v>
      </c>
      <c r="J2120" s="1">
        <v>251</v>
      </c>
      <c r="K2120" s="1">
        <v>3</v>
      </c>
      <c r="L2120" s="1">
        <v>45</v>
      </c>
      <c r="M2120" s="21">
        <v>0</v>
      </c>
    </row>
    <row r="2121">
      <c r="D2121" s="19"/>
      <c r="E2121" s="18" t="s">
        <v>152</v>
      </c>
      <c r="F2121" s="17"/>
      <c r="G2121" s="11">
        <v>42</v>
      </c>
      <c r="H2121" s="23">
        <v>1</v>
      </c>
      <c r="I2121" s="3">
        <v>22</v>
      </c>
      <c r="J2121" s="3">
        <v>10</v>
      </c>
      <c r="K2121" s="3">
        <v>0</v>
      </c>
      <c r="L2121" s="3">
        <v>9</v>
      </c>
      <c r="M2121" s="24">
        <v>0</v>
      </c>
    </row>
    <row r="2122">
      <c r="D2122" s="15" t="s">
        <v>153</v>
      </c>
      <c r="E2122" s="14" t="s">
        <v>154</v>
      </c>
      <c r="F2122" s="16"/>
      <c r="G2122" s="26">
        <v>596</v>
      </c>
      <c r="H2122" s="37">
        <v>11</v>
      </c>
      <c r="I2122" s="6">
        <v>441</v>
      </c>
      <c r="J2122" s="6">
        <v>122</v>
      </c>
      <c r="K2122" s="6">
        <v>0</v>
      </c>
      <c r="L2122" s="6">
        <v>22</v>
      </c>
      <c r="M2122" s="39">
        <v>0</v>
      </c>
    </row>
    <row r="2123">
      <c r="D2123" s="19"/>
      <c r="E2123" s="18" t="s">
        <v>155</v>
      </c>
      <c r="F2123" s="17"/>
      <c r="G2123" s="7">
        <v>800</v>
      </c>
      <c r="H2123" s="12">
        <v>14</v>
      </c>
      <c r="I2123" s="1">
        <v>563</v>
      </c>
      <c r="J2123" s="1">
        <v>188</v>
      </c>
      <c r="K2123" s="1">
        <v>1</v>
      </c>
      <c r="L2123" s="1">
        <v>34</v>
      </c>
      <c r="M2123" s="21">
        <v>0</v>
      </c>
    </row>
    <row r="2124">
      <c r="D2124" s="19"/>
      <c r="E2124" s="18" t="s">
        <v>156</v>
      </c>
      <c r="F2124" s="17"/>
      <c r="G2124" s="7">
        <v>449</v>
      </c>
      <c r="H2124" s="12">
        <v>8</v>
      </c>
      <c r="I2124" s="1">
        <v>319</v>
      </c>
      <c r="J2124" s="1">
        <v>104</v>
      </c>
      <c r="K2124" s="1">
        <v>1</v>
      </c>
      <c r="L2124" s="1">
        <v>17</v>
      </c>
      <c r="M2124" s="21">
        <v>0</v>
      </c>
    </row>
    <row r="2125">
      <c r="D2125" s="19"/>
      <c r="E2125" s="18" t="s">
        <v>157</v>
      </c>
      <c r="F2125" s="17"/>
      <c r="G2125" s="7">
        <v>867</v>
      </c>
      <c r="H2125" s="12">
        <v>12</v>
      </c>
      <c r="I2125" s="1">
        <v>612</v>
      </c>
      <c r="J2125" s="1">
        <v>204</v>
      </c>
      <c r="K2125" s="1">
        <v>1</v>
      </c>
      <c r="L2125" s="1">
        <v>38</v>
      </c>
      <c r="M2125" s="21">
        <v>0</v>
      </c>
    </row>
    <row r="2126">
      <c r="D2126" s="19"/>
      <c r="E2126" s="18" t="s">
        <v>158</v>
      </c>
      <c r="F2126" s="17"/>
      <c r="G2126" s="7">
        <v>818</v>
      </c>
      <c r="H2126" s="12">
        <v>11</v>
      </c>
      <c r="I2126" s="1">
        <v>597</v>
      </c>
      <c r="J2126" s="1">
        <v>173</v>
      </c>
      <c r="K2126" s="1">
        <v>1</v>
      </c>
      <c r="L2126" s="1">
        <v>36</v>
      </c>
      <c r="M2126" s="21">
        <v>0</v>
      </c>
    </row>
    <row r="2127">
      <c r="D2127" s="19"/>
      <c r="E2127" s="18" t="s">
        <v>159</v>
      </c>
      <c r="F2127" s="17"/>
      <c r="G2127" s="7">
        <v>595</v>
      </c>
      <c r="H2127" s="12">
        <v>8</v>
      </c>
      <c r="I2127" s="1">
        <v>447</v>
      </c>
      <c r="J2127" s="1">
        <v>122</v>
      </c>
      <c r="K2127" s="1">
        <v>0</v>
      </c>
      <c r="L2127" s="1">
        <v>18</v>
      </c>
      <c r="M2127" s="21">
        <v>0</v>
      </c>
    </row>
    <row r="2128">
      <c r="D2128" s="19"/>
      <c r="E2128" s="18" t="s">
        <v>160</v>
      </c>
      <c r="F2128" s="17"/>
      <c r="G2128" s="7">
        <v>330</v>
      </c>
      <c r="H2128" s="12">
        <v>4</v>
      </c>
      <c r="I2128" s="1">
        <v>249</v>
      </c>
      <c r="J2128" s="1">
        <v>64</v>
      </c>
      <c r="K2128" s="1">
        <v>0</v>
      </c>
      <c r="L2128" s="1">
        <v>13</v>
      </c>
      <c r="M2128" s="21">
        <v>0</v>
      </c>
    </row>
    <row r="2129">
      <c r="D2129" s="19"/>
      <c r="E2129" s="18" t="s">
        <v>161</v>
      </c>
      <c r="F2129" s="17"/>
      <c r="G2129" s="7">
        <v>744</v>
      </c>
      <c r="H2129" s="12">
        <v>12</v>
      </c>
      <c r="I2129" s="1">
        <v>548</v>
      </c>
      <c r="J2129" s="1">
        <v>150</v>
      </c>
      <c r="K2129" s="1">
        <v>1</v>
      </c>
      <c r="L2129" s="1">
        <v>33</v>
      </c>
      <c r="M2129" s="21">
        <v>0</v>
      </c>
    </row>
    <row r="2130">
      <c r="D2130" s="19"/>
      <c r="E2130" s="18" t="s">
        <v>162</v>
      </c>
      <c r="F2130" s="17"/>
      <c r="G2130" s="7">
        <v>519</v>
      </c>
      <c r="H2130" s="12">
        <v>7</v>
      </c>
      <c r="I2130" s="1">
        <v>391</v>
      </c>
      <c r="J2130" s="1">
        <v>101</v>
      </c>
      <c r="K2130" s="1">
        <v>1</v>
      </c>
      <c r="L2130" s="1">
        <v>19</v>
      </c>
      <c r="M2130" s="21">
        <v>0</v>
      </c>
    </row>
    <row r="2131">
      <c r="D2131" s="19"/>
      <c r="E2131" s="18" t="s">
        <v>163</v>
      </c>
      <c r="F2131" s="17"/>
      <c r="G2131" s="7">
        <v>576</v>
      </c>
      <c r="H2131" s="12">
        <v>6</v>
      </c>
      <c r="I2131" s="1">
        <v>423</v>
      </c>
      <c r="J2131" s="1">
        <v>126</v>
      </c>
      <c r="K2131" s="1">
        <v>0</v>
      </c>
      <c r="L2131" s="1">
        <v>21</v>
      </c>
      <c r="M2131" s="21">
        <v>0</v>
      </c>
    </row>
    <row r="2132">
      <c r="D2132" s="19"/>
      <c r="E2132" s="18" t="s">
        <v>164</v>
      </c>
      <c r="F2132" s="17"/>
      <c r="G2132" s="7">
        <v>372</v>
      </c>
      <c r="H2132" s="12">
        <v>7</v>
      </c>
      <c r="I2132" s="1">
        <v>264</v>
      </c>
      <c r="J2132" s="1">
        <v>83</v>
      </c>
      <c r="K2132" s="1">
        <v>2</v>
      </c>
      <c r="L2132" s="1">
        <v>16</v>
      </c>
      <c r="M2132" s="21">
        <v>0</v>
      </c>
    </row>
    <row r="2133">
      <c r="D2133" s="19"/>
      <c r="E2133" s="18" t="s">
        <v>165</v>
      </c>
      <c r="F2133" s="17"/>
      <c r="G2133" s="7">
        <v>520</v>
      </c>
      <c r="H2133" s="12">
        <v>7</v>
      </c>
      <c r="I2133" s="1">
        <v>395</v>
      </c>
      <c r="J2133" s="1">
        <v>98</v>
      </c>
      <c r="K2133" s="1">
        <v>1</v>
      </c>
      <c r="L2133" s="1">
        <v>19</v>
      </c>
      <c r="M2133" s="21">
        <v>0</v>
      </c>
    </row>
    <row r="2134">
      <c r="D2134" s="19"/>
      <c r="E2134" s="18" t="s">
        <v>166</v>
      </c>
      <c r="F2134" s="17"/>
      <c r="G2134" s="7">
        <v>445</v>
      </c>
      <c r="H2134" s="12">
        <v>5</v>
      </c>
      <c r="I2134" s="1">
        <v>337</v>
      </c>
      <c r="J2134" s="1">
        <v>88</v>
      </c>
      <c r="K2134" s="1">
        <v>1</v>
      </c>
      <c r="L2134" s="1">
        <v>14</v>
      </c>
      <c r="M2134" s="21">
        <v>0</v>
      </c>
    </row>
    <row r="2135">
      <c r="D2135" s="19"/>
      <c r="E2135" s="18" t="s">
        <v>167</v>
      </c>
      <c r="F2135" s="17"/>
      <c r="G2135" s="7">
        <v>294</v>
      </c>
      <c r="H2135" s="12">
        <v>2</v>
      </c>
      <c r="I2135" s="1">
        <v>216</v>
      </c>
      <c r="J2135" s="1">
        <v>65</v>
      </c>
      <c r="K2135" s="1">
        <v>0</v>
      </c>
      <c r="L2135" s="1">
        <v>11</v>
      </c>
      <c r="M2135" s="21">
        <v>0</v>
      </c>
    </row>
    <row r="2136">
      <c r="D2136" s="19"/>
      <c r="E2136" s="18" t="s">
        <v>41</v>
      </c>
      <c r="F2136" s="17"/>
      <c r="G2136" s="7">
        <v>62</v>
      </c>
      <c r="H2136" s="12">
        <v>2</v>
      </c>
      <c r="I2136" s="1">
        <v>34</v>
      </c>
      <c r="J2136" s="1">
        <v>16</v>
      </c>
      <c r="K2136" s="1">
        <v>1</v>
      </c>
      <c r="L2136" s="1">
        <v>9</v>
      </c>
      <c r="M2136" s="21">
        <v>0</v>
      </c>
    </row>
    <row r="2137">
      <c r="D2137" s="57"/>
      <c r="E2137" s="54" t="s">
        <v>26</v>
      </c>
      <c r="F2137" s="62"/>
      <c r="G2137" s="59">
        <v>17</v>
      </c>
      <c r="H2137" s="73">
        <v>0</v>
      </c>
      <c r="I2137" s="38">
        <v>9</v>
      </c>
      <c r="J2137" s="38">
        <v>4</v>
      </c>
      <c r="K2137" s="38">
        <v>0</v>
      </c>
      <c r="L2137" s="38">
        <v>4</v>
      </c>
      <c r="M2137" s="74">
        <v>0</v>
      </c>
    </row>
    <row r="2139">
      <c r="B2139" s="63" t="str">
        <f ca="1" xml:space="preserve"> HYPERLINK("#'目次'!B20", "[14]")</f>
        <v>[14]</v>
      </c>
      <c r="C2139" s="49" t="s">
        <v>324</v>
      </c>
    </row>
    <row r="2142">
      <c r="C2142" s="49" t="s">
        <v>14</v>
      </c>
    </row>
    <row r="2143">
      <c r="D2143" s="64"/>
      <c r="E2143" s="47"/>
      <c r="F2143" s="47"/>
      <c r="G2143" s="61" t="s">
        <v>15</v>
      </c>
      <c r="H2143" s="66" t="s">
        <v>21</v>
      </c>
      <c r="I2143" s="28" t="s">
        <v>22</v>
      </c>
      <c r="J2143" s="28" t="s">
        <v>23</v>
      </c>
      <c r="K2143" s="28" t="s">
        <v>24</v>
      </c>
      <c r="L2143" s="28" t="s">
        <v>25</v>
      </c>
      <c r="M2143" s="28" t="s">
        <v>26</v>
      </c>
      <c r="N2143" s="28" t="s">
        <v>27</v>
      </c>
      <c r="O2143" s="58" t="s">
        <v>28</v>
      </c>
    </row>
    <row r="2144">
      <c r="D2144" s="55"/>
      <c r="E2144" s="48"/>
      <c r="F2144" s="48"/>
      <c r="G2144" s="68"/>
      <c r="H2144" s="70"/>
      <c r="I2144" s="29"/>
      <c r="J2144" s="29"/>
      <c r="K2144" s="29"/>
      <c r="L2144" s="29"/>
      <c r="M2144" s="29"/>
      <c r="N2144" s="29"/>
      <c r="O2144" s="65"/>
    </row>
    <row r="2145">
      <c r="D2145" s="56"/>
      <c r="E2145" s="60" t="s">
        <v>15</v>
      </c>
      <c r="F2145" s="67"/>
      <c r="G2145" s="69">
        <v>1093</v>
      </c>
      <c r="H2145" s="35">
        <v>211</v>
      </c>
      <c r="I2145" s="35">
        <v>539</v>
      </c>
      <c r="J2145" s="35">
        <v>263</v>
      </c>
      <c r="K2145" s="35">
        <v>74</v>
      </c>
      <c r="L2145" s="35">
        <v>6</v>
      </c>
      <c r="M2145" s="35">
        <v>0</v>
      </c>
      <c r="N2145" s="35">
        <v>750</v>
      </c>
      <c r="O2145" s="75">
        <v>80</v>
      </c>
    </row>
    <row r="2146">
      <c r="D2146" s="15" t="s">
        <v>20</v>
      </c>
      <c r="E2146" s="14" t="s">
        <v>21</v>
      </c>
      <c r="F2146" s="16"/>
      <c r="G2146" s="26">
        <v>211</v>
      </c>
      <c r="H2146" s="37">
        <v>211</v>
      </c>
      <c r="I2146" s="6">
        <v>0</v>
      </c>
      <c r="J2146" s="6">
        <v>0</v>
      </c>
      <c r="K2146" s="6">
        <v>0</v>
      </c>
      <c r="L2146" s="6">
        <v>0</v>
      </c>
      <c r="M2146" s="6">
        <v>0</v>
      </c>
      <c r="N2146" s="6">
        <v>211</v>
      </c>
      <c r="O2146" s="39">
        <v>0</v>
      </c>
    </row>
    <row r="2147">
      <c r="D2147" s="19"/>
      <c r="E2147" s="18" t="s">
        <v>22</v>
      </c>
      <c r="F2147" s="17"/>
      <c r="G2147" s="7">
        <v>539</v>
      </c>
      <c r="H2147" s="12">
        <v>0</v>
      </c>
      <c r="I2147" s="1">
        <v>539</v>
      </c>
      <c r="J2147" s="1">
        <v>0</v>
      </c>
      <c r="K2147" s="1">
        <v>0</v>
      </c>
      <c r="L2147" s="1">
        <v>0</v>
      </c>
      <c r="M2147" s="1">
        <v>0</v>
      </c>
      <c r="N2147" s="1">
        <v>539</v>
      </c>
      <c r="O2147" s="21">
        <v>0</v>
      </c>
    </row>
    <row r="2148">
      <c r="D2148" s="19"/>
      <c r="E2148" s="18" t="s">
        <v>23</v>
      </c>
      <c r="F2148" s="17"/>
      <c r="G2148" s="7">
        <v>263</v>
      </c>
      <c r="H2148" s="12">
        <v>0</v>
      </c>
      <c r="I2148" s="1">
        <v>0</v>
      </c>
      <c r="J2148" s="1">
        <v>263</v>
      </c>
      <c r="K2148" s="1">
        <v>0</v>
      </c>
      <c r="L2148" s="1">
        <v>0</v>
      </c>
      <c r="M2148" s="1">
        <v>0</v>
      </c>
      <c r="N2148" s="1">
        <v>0</v>
      </c>
      <c r="O2148" s="21">
        <v>0</v>
      </c>
    </row>
    <row r="2149">
      <c r="D2149" s="19"/>
      <c r="E2149" s="18" t="s">
        <v>24</v>
      </c>
      <c r="F2149" s="17"/>
      <c r="G2149" s="7">
        <v>74</v>
      </c>
      <c r="H2149" s="12">
        <v>0</v>
      </c>
      <c r="I2149" s="1">
        <v>0</v>
      </c>
      <c r="J2149" s="1">
        <v>0</v>
      </c>
      <c r="K2149" s="1">
        <v>74</v>
      </c>
      <c r="L2149" s="1">
        <v>0</v>
      </c>
      <c r="M2149" s="1">
        <v>0</v>
      </c>
      <c r="N2149" s="1">
        <v>0</v>
      </c>
      <c r="O2149" s="21">
        <v>74</v>
      </c>
    </row>
    <row r="2150">
      <c r="D2150" s="19"/>
      <c r="E2150" s="18" t="s">
        <v>25</v>
      </c>
      <c r="F2150" s="17"/>
      <c r="G2150" s="11">
        <v>6</v>
      </c>
      <c r="H2150" s="23">
        <v>0</v>
      </c>
      <c r="I2150" s="3">
        <v>0</v>
      </c>
      <c r="J2150" s="3">
        <v>0</v>
      </c>
      <c r="K2150" s="3">
        <v>0</v>
      </c>
      <c r="L2150" s="3">
        <v>6</v>
      </c>
      <c r="M2150" s="3">
        <v>0</v>
      </c>
      <c r="N2150" s="3">
        <v>0</v>
      </c>
      <c r="O2150" s="24">
        <v>6</v>
      </c>
    </row>
    <row r="2151">
      <c r="D2151" s="19"/>
      <c r="E2151" s="18" t="s">
        <v>26</v>
      </c>
      <c r="F2151" s="17"/>
      <c r="G2151" s="11">
        <v>0</v>
      </c>
      <c r="H2151" s="23">
        <v>0</v>
      </c>
      <c r="I2151" s="3">
        <v>0</v>
      </c>
      <c r="J2151" s="3">
        <v>0</v>
      </c>
      <c r="K2151" s="3">
        <v>0</v>
      </c>
      <c r="L2151" s="3">
        <v>0</v>
      </c>
      <c r="M2151" s="3">
        <v>0</v>
      </c>
      <c r="N2151" s="3">
        <v>0</v>
      </c>
      <c r="O2151" s="24">
        <v>0</v>
      </c>
    </row>
    <row r="2152">
      <c r="D2152" s="19"/>
      <c r="E2152" s="18" t="s">
        <v>27</v>
      </c>
      <c r="F2152" s="17"/>
      <c r="G2152" s="7">
        <v>750</v>
      </c>
      <c r="H2152" s="12">
        <v>211</v>
      </c>
      <c r="I2152" s="1">
        <v>539</v>
      </c>
      <c r="J2152" s="1">
        <v>0</v>
      </c>
      <c r="K2152" s="1">
        <v>0</v>
      </c>
      <c r="L2152" s="1">
        <v>0</v>
      </c>
      <c r="M2152" s="1">
        <v>0</v>
      </c>
      <c r="N2152" s="1">
        <v>750</v>
      </c>
      <c r="O2152" s="21">
        <v>0</v>
      </c>
    </row>
    <row r="2153">
      <c r="D2153" s="19"/>
      <c r="E2153" s="18" t="s">
        <v>28</v>
      </c>
      <c r="F2153" s="17"/>
      <c r="G2153" s="7">
        <v>80</v>
      </c>
      <c r="H2153" s="12">
        <v>0</v>
      </c>
      <c r="I2153" s="1">
        <v>0</v>
      </c>
      <c r="J2153" s="1">
        <v>0</v>
      </c>
      <c r="K2153" s="1">
        <v>74</v>
      </c>
      <c r="L2153" s="1">
        <v>6</v>
      </c>
      <c r="M2153" s="1">
        <v>0</v>
      </c>
      <c r="N2153" s="1">
        <v>0</v>
      </c>
      <c r="O2153" s="21">
        <v>80</v>
      </c>
    </row>
    <row r="2154">
      <c r="D2154" s="15" t="s">
        <v>29</v>
      </c>
      <c r="E2154" s="14" t="s">
        <v>30</v>
      </c>
      <c r="F2154" s="16"/>
      <c r="G2154" s="26">
        <v>823</v>
      </c>
      <c r="H2154" s="37">
        <v>173</v>
      </c>
      <c r="I2154" s="6">
        <v>401</v>
      </c>
      <c r="J2154" s="6">
        <v>185</v>
      </c>
      <c r="K2154" s="6">
        <v>60</v>
      </c>
      <c r="L2154" s="6">
        <v>4</v>
      </c>
      <c r="M2154" s="6">
        <v>0</v>
      </c>
      <c r="N2154" s="6">
        <v>574</v>
      </c>
      <c r="O2154" s="39">
        <v>64</v>
      </c>
    </row>
    <row r="2155">
      <c r="D2155" s="19"/>
      <c r="E2155" s="18" t="s">
        <v>31</v>
      </c>
      <c r="F2155" s="17"/>
      <c r="G2155" s="7">
        <v>798</v>
      </c>
      <c r="H2155" s="12">
        <v>160</v>
      </c>
      <c r="I2155" s="1">
        <v>411</v>
      </c>
      <c r="J2155" s="1">
        <v>177</v>
      </c>
      <c r="K2155" s="1">
        <v>47</v>
      </c>
      <c r="L2155" s="1">
        <v>3</v>
      </c>
      <c r="M2155" s="1">
        <v>0</v>
      </c>
      <c r="N2155" s="1">
        <v>571</v>
      </c>
      <c r="O2155" s="21">
        <v>50</v>
      </c>
    </row>
    <row r="2156">
      <c r="D2156" s="19"/>
      <c r="E2156" s="18" t="s">
        <v>32</v>
      </c>
      <c r="F2156" s="17"/>
      <c r="G2156" s="7">
        <v>808</v>
      </c>
      <c r="H2156" s="12">
        <v>179</v>
      </c>
      <c r="I2156" s="1">
        <v>407</v>
      </c>
      <c r="J2156" s="1">
        <v>172</v>
      </c>
      <c r="K2156" s="1">
        <v>47</v>
      </c>
      <c r="L2156" s="1">
        <v>3</v>
      </c>
      <c r="M2156" s="1">
        <v>0</v>
      </c>
      <c r="N2156" s="1">
        <v>586</v>
      </c>
      <c r="O2156" s="21">
        <v>50</v>
      </c>
    </row>
    <row r="2157">
      <c r="D2157" s="19"/>
      <c r="E2157" s="18" t="s">
        <v>33</v>
      </c>
      <c r="F2157" s="17"/>
      <c r="G2157" s="7">
        <v>206</v>
      </c>
      <c r="H2157" s="12">
        <v>43</v>
      </c>
      <c r="I2157" s="1">
        <v>92</v>
      </c>
      <c r="J2157" s="1">
        <v>55</v>
      </c>
      <c r="K2157" s="1">
        <v>14</v>
      </c>
      <c r="L2157" s="1">
        <v>2</v>
      </c>
      <c r="M2157" s="1">
        <v>0</v>
      </c>
      <c r="N2157" s="1">
        <v>135</v>
      </c>
      <c r="O2157" s="21">
        <v>16</v>
      </c>
    </row>
    <row r="2158">
      <c r="D2158" s="19"/>
      <c r="E2158" s="18" t="s">
        <v>34</v>
      </c>
      <c r="F2158" s="17"/>
      <c r="G2158" s="7">
        <v>488</v>
      </c>
      <c r="H2158" s="12">
        <v>72</v>
      </c>
      <c r="I2158" s="1">
        <v>244</v>
      </c>
      <c r="J2158" s="1">
        <v>130</v>
      </c>
      <c r="K2158" s="1">
        <v>40</v>
      </c>
      <c r="L2158" s="1">
        <v>2</v>
      </c>
      <c r="M2158" s="1">
        <v>0</v>
      </c>
      <c r="N2158" s="1">
        <v>316</v>
      </c>
      <c r="O2158" s="21">
        <v>42</v>
      </c>
    </row>
    <row r="2159">
      <c r="D2159" s="19"/>
      <c r="E2159" s="18" t="s">
        <v>35</v>
      </c>
      <c r="F2159" s="17"/>
      <c r="G2159" s="7">
        <v>154</v>
      </c>
      <c r="H2159" s="12">
        <v>30</v>
      </c>
      <c r="I2159" s="1">
        <v>84</v>
      </c>
      <c r="J2159" s="1">
        <v>28</v>
      </c>
      <c r="K2159" s="1">
        <v>11</v>
      </c>
      <c r="L2159" s="1">
        <v>1</v>
      </c>
      <c r="M2159" s="1">
        <v>0</v>
      </c>
      <c r="N2159" s="1">
        <v>114</v>
      </c>
      <c r="O2159" s="21">
        <v>12</v>
      </c>
    </row>
    <row r="2160">
      <c r="D2160" s="19"/>
      <c r="E2160" s="18" t="s">
        <v>36</v>
      </c>
      <c r="F2160" s="17"/>
      <c r="G2160" s="7">
        <v>871</v>
      </c>
      <c r="H2160" s="12">
        <v>199</v>
      </c>
      <c r="I2160" s="1">
        <v>447</v>
      </c>
      <c r="J2160" s="1">
        <v>178</v>
      </c>
      <c r="K2160" s="1">
        <v>46</v>
      </c>
      <c r="L2160" s="1">
        <v>1</v>
      </c>
      <c r="M2160" s="1">
        <v>0</v>
      </c>
      <c r="N2160" s="1">
        <v>646</v>
      </c>
      <c r="O2160" s="21">
        <v>47</v>
      </c>
    </row>
    <row r="2161">
      <c r="D2161" s="19"/>
      <c r="E2161" s="18" t="s">
        <v>37</v>
      </c>
      <c r="F2161" s="17"/>
      <c r="G2161" s="7">
        <v>366</v>
      </c>
      <c r="H2161" s="12">
        <v>81</v>
      </c>
      <c r="I2161" s="1">
        <v>196</v>
      </c>
      <c r="J2161" s="1">
        <v>71</v>
      </c>
      <c r="K2161" s="1">
        <v>17</v>
      </c>
      <c r="L2161" s="1">
        <v>1</v>
      </c>
      <c r="M2161" s="1">
        <v>0</v>
      </c>
      <c r="N2161" s="1">
        <v>277</v>
      </c>
      <c r="O2161" s="21">
        <v>18</v>
      </c>
    </row>
    <row r="2162">
      <c r="D2162" s="19"/>
      <c r="E2162" s="18" t="s">
        <v>38</v>
      </c>
      <c r="F2162" s="17"/>
      <c r="G2162" s="7">
        <v>552</v>
      </c>
      <c r="H2162" s="12">
        <v>110</v>
      </c>
      <c r="I2162" s="1">
        <v>275</v>
      </c>
      <c r="J2162" s="1">
        <v>121</v>
      </c>
      <c r="K2162" s="1">
        <v>42</v>
      </c>
      <c r="L2162" s="1">
        <v>4</v>
      </c>
      <c r="M2162" s="1">
        <v>0</v>
      </c>
      <c r="N2162" s="1">
        <v>385</v>
      </c>
      <c r="O2162" s="21">
        <v>46</v>
      </c>
    </row>
    <row r="2163">
      <c r="D2163" s="19"/>
      <c r="E2163" s="18" t="s">
        <v>39</v>
      </c>
      <c r="F2163" s="17"/>
      <c r="G2163" s="7">
        <v>514</v>
      </c>
      <c r="H2163" s="12">
        <v>126</v>
      </c>
      <c r="I2163" s="1">
        <v>263</v>
      </c>
      <c r="J2163" s="1">
        <v>102</v>
      </c>
      <c r="K2163" s="1">
        <v>22</v>
      </c>
      <c r="L2163" s="1">
        <v>1</v>
      </c>
      <c r="M2163" s="1">
        <v>0</v>
      </c>
      <c r="N2163" s="1">
        <v>389</v>
      </c>
      <c r="O2163" s="21">
        <v>23</v>
      </c>
    </row>
    <row r="2164">
      <c r="D2164" s="19"/>
      <c r="E2164" s="18" t="s">
        <v>40</v>
      </c>
      <c r="F2164" s="17"/>
      <c r="G2164" s="7">
        <v>559</v>
      </c>
      <c r="H2164" s="12">
        <v>127</v>
      </c>
      <c r="I2164" s="1">
        <v>293</v>
      </c>
      <c r="J2164" s="1">
        <v>110</v>
      </c>
      <c r="K2164" s="1">
        <v>29</v>
      </c>
      <c r="L2164" s="1">
        <v>0</v>
      </c>
      <c r="M2164" s="1">
        <v>0</v>
      </c>
      <c r="N2164" s="1">
        <v>420</v>
      </c>
      <c r="O2164" s="21">
        <v>29</v>
      </c>
    </row>
    <row r="2165">
      <c r="D2165" s="19"/>
      <c r="E2165" s="18" t="s">
        <v>41</v>
      </c>
      <c r="F2165" s="17"/>
      <c r="G2165" s="7">
        <v>71</v>
      </c>
      <c r="H2165" s="12">
        <v>15</v>
      </c>
      <c r="I2165" s="1">
        <v>40</v>
      </c>
      <c r="J2165" s="1">
        <v>12</v>
      </c>
      <c r="K2165" s="1">
        <v>4</v>
      </c>
      <c r="L2165" s="1">
        <v>0</v>
      </c>
      <c r="M2165" s="1">
        <v>0</v>
      </c>
      <c r="N2165" s="1">
        <v>55</v>
      </c>
      <c r="O2165" s="21">
        <v>4</v>
      </c>
    </row>
    <row r="2166">
      <c r="D2166" s="19"/>
      <c r="E2166" s="18" t="s">
        <v>42</v>
      </c>
      <c r="F2166" s="17"/>
      <c r="G2166" s="11">
        <v>11</v>
      </c>
      <c r="H2166" s="23">
        <v>1</v>
      </c>
      <c r="I2166" s="3">
        <v>2</v>
      </c>
      <c r="J2166" s="3">
        <v>6</v>
      </c>
      <c r="K2166" s="3">
        <v>1</v>
      </c>
      <c r="L2166" s="3">
        <v>1</v>
      </c>
      <c r="M2166" s="3">
        <v>0</v>
      </c>
      <c r="N2166" s="3">
        <v>3</v>
      </c>
      <c r="O2166" s="24">
        <v>2</v>
      </c>
    </row>
    <row r="2167">
      <c r="D2167" s="19"/>
      <c r="E2167" s="18" t="s">
        <v>26</v>
      </c>
      <c r="F2167" s="17"/>
      <c r="G2167" s="11">
        <v>2</v>
      </c>
      <c r="H2167" s="23">
        <v>0</v>
      </c>
      <c r="I2167" s="3">
        <v>2</v>
      </c>
      <c r="J2167" s="3">
        <v>0</v>
      </c>
      <c r="K2167" s="3">
        <v>0</v>
      </c>
      <c r="L2167" s="3">
        <v>0</v>
      </c>
      <c r="M2167" s="3">
        <v>0</v>
      </c>
      <c r="N2167" s="3">
        <v>2</v>
      </c>
      <c r="O2167" s="24">
        <v>0</v>
      </c>
    </row>
    <row r="2168">
      <c r="D2168" s="19"/>
      <c r="E2168" s="18" t="s">
        <v>43</v>
      </c>
      <c r="F2168" s="17"/>
      <c r="G2168" s="7">
        <v>1080</v>
      </c>
      <c r="H2168" s="12">
        <v>210</v>
      </c>
      <c r="I2168" s="1">
        <v>535</v>
      </c>
      <c r="J2168" s="1">
        <v>257</v>
      </c>
      <c r="K2168" s="1">
        <v>73</v>
      </c>
      <c r="L2168" s="1">
        <v>5</v>
      </c>
      <c r="M2168" s="1">
        <v>0</v>
      </c>
      <c r="N2168" s="1">
        <v>745</v>
      </c>
      <c r="O2168" s="21">
        <v>78</v>
      </c>
    </row>
    <row r="2169">
      <c r="D2169" s="15" t="s">
        <v>44</v>
      </c>
      <c r="E2169" s="14" t="s">
        <v>45</v>
      </c>
      <c r="F2169" s="16"/>
      <c r="G2169" s="33">
        <v>3</v>
      </c>
      <c r="H2169" s="43">
        <v>2</v>
      </c>
      <c r="I2169" s="9">
        <v>1</v>
      </c>
      <c r="J2169" s="9">
        <v>0</v>
      </c>
      <c r="K2169" s="9">
        <v>0</v>
      </c>
      <c r="L2169" s="9">
        <v>0</v>
      </c>
      <c r="M2169" s="9">
        <v>0</v>
      </c>
      <c r="N2169" s="9">
        <v>3</v>
      </c>
      <c r="O2169" s="44">
        <v>0</v>
      </c>
    </row>
    <row r="2170">
      <c r="D2170" s="19"/>
      <c r="E2170" s="18" t="s">
        <v>46</v>
      </c>
      <c r="F2170" s="17"/>
      <c r="G2170" s="11">
        <v>11</v>
      </c>
      <c r="H2170" s="23">
        <v>2</v>
      </c>
      <c r="I2170" s="3">
        <v>5</v>
      </c>
      <c r="J2170" s="3">
        <v>3</v>
      </c>
      <c r="K2170" s="3">
        <v>1</v>
      </c>
      <c r="L2170" s="3">
        <v>0</v>
      </c>
      <c r="M2170" s="3">
        <v>0</v>
      </c>
      <c r="N2170" s="3">
        <v>7</v>
      </c>
      <c r="O2170" s="24">
        <v>1</v>
      </c>
    </row>
    <row r="2171">
      <c r="D2171" s="19"/>
      <c r="E2171" s="18" t="s">
        <v>47</v>
      </c>
      <c r="F2171" s="17"/>
      <c r="G2171" s="11">
        <v>25</v>
      </c>
      <c r="H2171" s="23">
        <v>3</v>
      </c>
      <c r="I2171" s="3">
        <v>9</v>
      </c>
      <c r="J2171" s="3">
        <v>9</v>
      </c>
      <c r="K2171" s="3">
        <v>4</v>
      </c>
      <c r="L2171" s="3">
        <v>0</v>
      </c>
      <c r="M2171" s="3">
        <v>0</v>
      </c>
      <c r="N2171" s="3">
        <v>12</v>
      </c>
      <c r="O2171" s="24">
        <v>4</v>
      </c>
    </row>
    <row r="2172">
      <c r="D2172" s="19"/>
      <c r="E2172" s="18" t="s">
        <v>48</v>
      </c>
      <c r="F2172" s="17"/>
      <c r="G2172" s="7">
        <v>160</v>
      </c>
      <c r="H2172" s="12">
        <v>22</v>
      </c>
      <c r="I2172" s="1">
        <v>79</v>
      </c>
      <c r="J2172" s="1">
        <v>42</v>
      </c>
      <c r="K2172" s="1">
        <v>15</v>
      </c>
      <c r="L2172" s="1">
        <v>2</v>
      </c>
      <c r="M2172" s="1">
        <v>0</v>
      </c>
      <c r="N2172" s="1">
        <v>101</v>
      </c>
      <c r="O2172" s="21">
        <v>17</v>
      </c>
    </row>
    <row r="2173">
      <c r="D2173" s="19"/>
      <c r="E2173" s="18" t="s">
        <v>49</v>
      </c>
      <c r="F2173" s="17"/>
      <c r="G2173" s="7">
        <v>166</v>
      </c>
      <c r="H2173" s="12">
        <v>28</v>
      </c>
      <c r="I2173" s="1">
        <v>72</v>
      </c>
      <c r="J2173" s="1">
        <v>50</v>
      </c>
      <c r="K2173" s="1">
        <v>16</v>
      </c>
      <c r="L2173" s="1">
        <v>0</v>
      </c>
      <c r="M2173" s="1">
        <v>0</v>
      </c>
      <c r="N2173" s="1">
        <v>100</v>
      </c>
      <c r="O2173" s="21">
        <v>16</v>
      </c>
    </row>
    <row r="2174">
      <c r="D2174" s="19"/>
      <c r="E2174" s="18" t="s">
        <v>50</v>
      </c>
      <c r="F2174" s="17"/>
      <c r="G2174" s="7">
        <v>129</v>
      </c>
      <c r="H2174" s="12">
        <v>22</v>
      </c>
      <c r="I2174" s="1">
        <v>64</v>
      </c>
      <c r="J2174" s="1">
        <v>34</v>
      </c>
      <c r="K2174" s="1">
        <v>9</v>
      </c>
      <c r="L2174" s="1">
        <v>0</v>
      </c>
      <c r="M2174" s="1">
        <v>0</v>
      </c>
      <c r="N2174" s="1">
        <v>86</v>
      </c>
      <c r="O2174" s="21">
        <v>9</v>
      </c>
    </row>
    <row r="2175">
      <c r="D2175" s="19"/>
      <c r="E2175" s="18" t="s">
        <v>51</v>
      </c>
      <c r="F2175" s="17"/>
      <c r="G2175" s="7">
        <v>124</v>
      </c>
      <c r="H2175" s="12">
        <v>24</v>
      </c>
      <c r="I2175" s="1">
        <v>55</v>
      </c>
      <c r="J2175" s="1">
        <v>35</v>
      </c>
      <c r="K2175" s="1">
        <v>7</v>
      </c>
      <c r="L2175" s="1">
        <v>3</v>
      </c>
      <c r="M2175" s="1">
        <v>0</v>
      </c>
      <c r="N2175" s="1">
        <v>79</v>
      </c>
      <c r="O2175" s="21">
        <v>10</v>
      </c>
    </row>
    <row r="2176">
      <c r="D2176" s="19"/>
      <c r="E2176" s="18" t="s">
        <v>52</v>
      </c>
      <c r="F2176" s="17"/>
      <c r="G2176" s="7">
        <v>114</v>
      </c>
      <c r="H2176" s="12">
        <v>21</v>
      </c>
      <c r="I2176" s="1">
        <v>57</v>
      </c>
      <c r="J2176" s="1">
        <v>28</v>
      </c>
      <c r="K2176" s="1">
        <v>8</v>
      </c>
      <c r="L2176" s="1">
        <v>0</v>
      </c>
      <c r="M2176" s="1">
        <v>0</v>
      </c>
      <c r="N2176" s="1">
        <v>78</v>
      </c>
      <c r="O2176" s="21">
        <v>8</v>
      </c>
    </row>
    <row r="2177">
      <c r="D2177" s="19"/>
      <c r="E2177" s="18" t="s">
        <v>53</v>
      </c>
      <c r="F2177" s="17"/>
      <c r="G2177" s="7">
        <v>95</v>
      </c>
      <c r="H2177" s="12">
        <v>14</v>
      </c>
      <c r="I2177" s="1">
        <v>57</v>
      </c>
      <c r="J2177" s="1">
        <v>20</v>
      </c>
      <c r="K2177" s="1">
        <v>4</v>
      </c>
      <c r="L2177" s="1">
        <v>0</v>
      </c>
      <c r="M2177" s="1">
        <v>0</v>
      </c>
      <c r="N2177" s="1">
        <v>71</v>
      </c>
      <c r="O2177" s="21">
        <v>4</v>
      </c>
    </row>
    <row r="2178">
      <c r="D2178" s="19"/>
      <c r="E2178" s="18" t="s">
        <v>54</v>
      </c>
      <c r="F2178" s="17"/>
      <c r="G2178" s="7">
        <v>253</v>
      </c>
      <c r="H2178" s="12">
        <v>71</v>
      </c>
      <c r="I2178" s="1">
        <v>137</v>
      </c>
      <c r="J2178" s="1">
        <v>34</v>
      </c>
      <c r="K2178" s="1">
        <v>10</v>
      </c>
      <c r="L2178" s="1">
        <v>1</v>
      </c>
      <c r="M2178" s="1">
        <v>0</v>
      </c>
      <c r="N2178" s="1">
        <v>208</v>
      </c>
      <c r="O2178" s="21">
        <v>11</v>
      </c>
    </row>
    <row r="2179">
      <c r="D2179" s="19"/>
      <c r="E2179" s="18" t="s">
        <v>55</v>
      </c>
      <c r="F2179" s="17"/>
      <c r="G2179" s="11">
        <v>1</v>
      </c>
      <c r="H2179" s="23">
        <v>0</v>
      </c>
      <c r="I2179" s="3">
        <v>0</v>
      </c>
      <c r="J2179" s="3">
        <v>1</v>
      </c>
      <c r="K2179" s="3">
        <v>0</v>
      </c>
      <c r="L2179" s="3">
        <v>0</v>
      </c>
      <c r="M2179" s="3">
        <v>0</v>
      </c>
      <c r="N2179" s="3">
        <v>0</v>
      </c>
      <c r="O2179" s="24">
        <v>0</v>
      </c>
    </row>
    <row r="2180">
      <c r="D2180" s="19"/>
      <c r="E2180" s="18" t="s">
        <v>26</v>
      </c>
      <c r="F2180" s="17"/>
      <c r="G2180" s="11">
        <v>12</v>
      </c>
      <c r="H2180" s="23">
        <v>2</v>
      </c>
      <c r="I2180" s="3">
        <v>3</v>
      </c>
      <c r="J2180" s="3">
        <v>7</v>
      </c>
      <c r="K2180" s="3">
        <v>0</v>
      </c>
      <c r="L2180" s="3">
        <v>0</v>
      </c>
      <c r="M2180" s="3">
        <v>0</v>
      </c>
      <c r="N2180" s="3">
        <v>5</v>
      </c>
      <c r="O2180" s="24">
        <v>0</v>
      </c>
    </row>
    <row r="2181">
      <c r="D2181" s="15" t="s">
        <v>56</v>
      </c>
      <c r="E2181" s="14" t="s">
        <v>57</v>
      </c>
      <c r="F2181" s="16"/>
      <c r="G2181" s="33">
        <v>15</v>
      </c>
      <c r="H2181" s="43">
        <v>0</v>
      </c>
      <c r="I2181" s="9">
        <v>4</v>
      </c>
      <c r="J2181" s="9">
        <v>6</v>
      </c>
      <c r="K2181" s="9">
        <v>5</v>
      </c>
      <c r="L2181" s="9">
        <v>0</v>
      </c>
      <c r="M2181" s="9">
        <v>0</v>
      </c>
      <c r="N2181" s="9">
        <v>4</v>
      </c>
      <c r="O2181" s="44">
        <v>5</v>
      </c>
    </row>
    <row r="2182">
      <c r="D2182" s="19"/>
      <c r="E2182" s="18" t="s">
        <v>58</v>
      </c>
      <c r="F2182" s="17"/>
      <c r="G2182" s="7">
        <v>111</v>
      </c>
      <c r="H2182" s="12">
        <v>9</v>
      </c>
      <c r="I2182" s="1">
        <v>52</v>
      </c>
      <c r="J2182" s="1">
        <v>37</v>
      </c>
      <c r="K2182" s="1">
        <v>11</v>
      </c>
      <c r="L2182" s="1">
        <v>2</v>
      </c>
      <c r="M2182" s="1">
        <v>0</v>
      </c>
      <c r="N2182" s="1">
        <v>61</v>
      </c>
      <c r="O2182" s="21">
        <v>13</v>
      </c>
    </row>
    <row r="2183">
      <c r="D2183" s="19"/>
      <c r="E2183" s="18" t="s">
        <v>59</v>
      </c>
      <c r="F2183" s="17"/>
      <c r="G2183" s="7">
        <v>404</v>
      </c>
      <c r="H2183" s="12">
        <v>63</v>
      </c>
      <c r="I2183" s="1">
        <v>205</v>
      </c>
      <c r="J2183" s="1">
        <v>104</v>
      </c>
      <c r="K2183" s="1">
        <v>30</v>
      </c>
      <c r="L2183" s="1">
        <v>2</v>
      </c>
      <c r="M2183" s="1">
        <v>0</v>
      </c>
      <c r="N2183" s="1">
        <v>268</v>
      </c>
      <c r="O2183" s="21">
        <v>32</v>
      </c>
    </row>
    <row r="2184">
      <c r="D2184" s="19"/>
      <c r="E2184" s="18" t="s">
        <v>60</v>
      </c>
      <c r="F2184" s="17"/>
      <c r="G2184" s="7">
        <v>562</v>
      </c>
      <c r="H2184" s="12">
        <v>138</v>
      </c>
      <c r="I2184" s="1">
        <v>278</v>
      </c>
      <c r="J2184" s="1">
        <v>116</v>
      </c>
      <c r="K2184" s="1">
        <v>28</v>
      </c>
      <c r="L2184" s="1">
        <v>2</v>
      </c>
      <c r="M2184" s="1">
        <v>0</v>
      </c>
      <c r="N2184" s="1">
        <v>416</v>
      </c>
      <c r="O2184" s="21">
        <v>30</v>
      </c>
    </row>
    <row r="2185">
      <c r="D2185" s="19"/>
      <c r="E2185" s="18" t="s">
        <v>26</v>
      </c>
      <c r="F2185" s="17"/>
      <c r="G2185" s="11">
        <v>1</v>
      </c>
      <c r="H2185" s="23">
        <v>1</v>
      </c>
      <c r="I2185" s="3">
        <v>0</v>
      </c>
      <c r="J2185" s="3">
        <v>0</v>
      </c>
      <c r="K2185" s="3">
        <v>0</v>
      </c>
      <c r="L2185" s="3">
        <v>0</v>
      </c>
      <c r="M2185" s="3">
        <v>0</v>
      </c>
      <c r="N2185" s="3">
        <v>1</v>
      </c>
      <c r="O2185" s="24">
        <v>0</v>
      </c>
    </row>
    <row r="2186">
      <c r="D2186" s="19"/>
      <c r="E2186" s="18" t="s">
        <v>61</v>
      </c>
      <c r="F2186" s="17"/>
      <c r="G2186" s="7">
        <v>126</v>
      </c>
      <c r="H2186" s="12">
        <v>9</v>
      </c>
      <c r="I2186" s="1">
        <v>56</v>
      </c>
      <c r="J2186" s="1">
        <v>43</v>
      </c>
      <c r="K2186" s="1">
        <v>16</v>
      </c>
      <c r="L2186" s="1">
        <v>2</v>
      </c>
      <c r="M2186" s="1">
        <v>0</v>
      </c>
      <c r="N2186" s="1">
        <v>65</v>
      </c>
      <c r="O2186" s="21">
        <v>18</v>
      </c>
    </row>
    <row r="2187">
      <c r="D2187" s="19"/>
      <c r="E2187" s="18" t="s">
        <v>62</v>
      </c>
      <c r="F2187" s="17"/>
      <c r="G2187" s="7">
        <v>966</v>
      </c>
      <c r="H2187" s="12">
        <v>201</v>
      </c>
      <c r="I2187" s="1">
        <v>483</v>
      </c>
      <c r="J2187" s="1">
        <v>220</v>
      </c>
      <c r="K2187" s="1">
        <v>58</v>
      </c>
      <c r="L2187" s="1">
        <v>4</v>
      </c>
      <c r="M2187" s="1">
        <v>0</v>
      </c>
      <c r="N2187" s="1">
        <v>684</v>
      </c>
      <c r="O2187" s="21">
        <v>62</v>
      </c>
    </row>
    <row r="2188">
      <c r="D2188" s="15" t="s">
        <v>63</v>
      </c>
      <c r="E2188" s="14" t="s">
        <v>64</v>
      </c>
      <c r="F2188" s="16"/>
      <c r="G2188" s="33">
        <v>17</v>
      </c>
      <c r="H2188" s="43">
        <v>1</v>
      </c>
      <c r="I2188" s="9">
        <v>13</v>
      </c>
      <c r="J2188" s="9">
        <v>1</v>
      </c>
      <c r="K2188" s="9">
        <v>2</v>
      </c>
      <c r="L2188" s="9">
        <v>0</v>
      </c>
      <c r="M2188" s="9">
        <v>0</v>
      </c>
      <c r="N2188" s="9">
        <v>14</v>
      </c>
      <c r="O2188" s="44">
        <v>2</v>
      </c>
    </row>
    <row r="2189">
      <c r="D2189" s="19"/>
      <c r="E2189" s="18" t="s">
        <v>65</v>
      </c>
      <c r="F2189" s="17"/>
      <c r="G2189" s="11">
        <v>38</v>
      </c>
      <c r="H2189" s="23">
        <v>14</v>
      </c>
      <c r="I2189" s="3">
        <v>18</v>
      </c>
      <c r="J2189" s="3">
        <v>5</v>
      </c>
      <c r="K2189" s="3">
        <v>1</v>
      </c>
      <c r="L2189" s="3">
        <v>0</v>
      </c>
      <c r="M2189" s="3">
        <v>0</v>
      </c>
      <c r="N2189" s="3">
        <v>32</v>
      </c>
      <c r="O2189" s="24">
        <v>1</v>
      </c>
    </row>
    <row r="2190">
      <c r="D2190" s="19"/>
      <c r="E2190" s="18" t="s">
        <v>66</v>
      </c>
      <c r="F2190" s="17"/>
      <c r="G2190" s="11">
        <v>14</v>
      </c>
      <c r="H2190" s="23">
        <v>4</v>
      </c>
      <c r="I2190" s="3">
        <v>8</v>
      </c>
      <c r="J2190" s="3">
        <v>2</v>
      </c>
      <c r="K2190" s="3">
        <v>0</v>
      </c>
      <c r="L2190" s="3">
        <v>0</v>
      </c>
      <c r="M2190" s="3">
        <v>0</v>
      </c>
      <c r="N2190" s="3">
        <v>12</v>
      </c>
      <c r="O2190" s="24">
        <v>0</v>
      </c>
    </row>
    <row r="2191">
      <c r="D2191" s="19"/>
      <c r="E2191" s="18" t="s">
        <v>67</v>
      </c>
      <c r="F2191" s="17"/>
      <c r="G2191" s="7">
        <v>95</v>
      </c>
      <c r="H2191" s="12">
        <v>23</v>
      </c>
      <c r="I2191" s="1">
        <v>56</v>
      </c>
      <c r="J2191" s="1">
        <v>13</v>
      </c>
      <c r="K2191" s="1">
        <v>3</v>
      </c>
      <c r="L2191" s="1">
        <v>0</v>
      </c>
      <c r="M2191" s="1">
        <v>0</v>
      </c>
      <c r="N2191" s="1">
        <v>79</v>
      </c>
      <c r="O2191" s="21">
        <v>3</v>
      </c>
    </row>
    <row r="2192">
      <c r="D2192" s="19"/>
      <c r="E2192" s="18" t="s">
        <v>68</v>
      </c>
      <c r="F2192" s="17"/>
      <c r="G2192" s="7">
        <v>81</v>
      </c>
      <c r="H2192" s="12">
        <v>25</v>
      </c>
      <c r="I2192" s="1">
        <v>40</v>
      </c>
      <c r="J2192" s="1">
        <v>10</v>
      </c>
      <c r="K2192" s="1">
        <v>6</v>
      </c>
      <c r="L2192" s="1">
        <v>0</v>
      </c>
      <c r="M2192" s="1">
        <v>0</v>
      </c>
      <c r="N2192" s="1">
        <v>65</v>
      </c>
      <c r="O2192" s="21">
        <v>6</v>
      </c>
    </row>
    <row r="2193">
      <c r="D2193" s="19"/>
      <c r="E2193" s="18" t="s">
        <v>69</v>
      </c>
      <c r="F2193" s="17"/>
      <c r="G2193" s="7">
        <v>844</v>
      </c>
      <c r="H2193" s="12">
        <v>144</v>
      </c>
      <c r="I2193" s="1">
        <v>402</v>
      </c>
      <c r="J2193" s="1">
        <v>230</v>
      </c>
      <c r="K2193" s="1">
        <v>62</v>
      </c>
      <c r="L2193" s="1">
        <v>6</v>
      </c>
      <c r="M2193" s="1">
        <v>0</v>
      </c>
      <c r="N2193" s="1">
        <v>546</v>
      </c>
      <c r="O2193" s="21">
        <v>68</v>
      </c>
    </row>
    <row r="2194">
      <c r="D2194" s="19"/>
      <c r="E2194" s="18" t="s">
        <v>26</v>
      </c>
      <c r="F2194" s="17"/>
      <c r="G2194" s="11">
        <v>4</v>
      </c>
      <c r="H2194" s="23">
        <v>0</v>
      </c>
      <c r="I2194" s="3">
        <v>2</v>
      </c>
      <c r="J2194" s="3">
        <v>2</v>
      </c>
      <c r="K2194" s="3">
        <v>0</v>
      </c>
      <c r="L2194" s="3">
        <v>0</v>
      </c>
      <c r="M2194" s="3">
        <v>0</v>
      </c>
      <c r="N2194" s="3">
        <v>2</v>
      </c>
      <c r="O2194" s="24">
        <v>0</v>
      </c>
    </row>
    <row r="2195">
      <c r="D2195" s="19"/>
      <c r="E2195" s="18" t="s">
        <v>70</v>
      </c>
      <c r="F2195" s="17"/>
      <c r="G2195" s="7">
        <v>245</v>
      </c>
      <c r="H2195" s="12">
        <v>67</v>
      </c>
      <c r="I2195" s="1">
        <v>135</v>
      </c>
      <c r="J2195" s="1">
        <v>31</v>
      </c>
      <c r="K2195" s="1">
        <v>12</v>
      </c>
      <c r="L2195" s="1">
        <v>0</v>
      </c>
      <c r="M2195" s="1">
        <v>0</v>
      </c>
      <c r="N2195" s="1">
        <v>202</v>
      </c>
      <c r="O2195" s="21">
        <v>12</v>
      </c>
    </row>
    <row r="2196">
      <c r="D2196" s="15" t="s">
        <v>71</v>
      </c>
      <c r="E2196" s="14" t="s">
        <v>64</v>
      </c>
      <c r="F2196" s="16"/>
      <c r="G2196" s="33">
        <v>15</v>
      </c>
      <c r="H2196" s="43">
        <v>2</v>
      </c>
      <c r="I2196" s="9">
        <v>9</v>
      </c>
      <c r="J2196" s="9">
        <v>1</v>
      </c>
      <c r="K2196" s="9">
        <v>2</v>
      </c>
      <c r="L2196" s="9">
        <v>1</v>
      </c>
      <c r="M2196" s="9">
        <v>0</v>
      </c>
      <c r="N2196" s="9">
        <v>11</v>
      </c>
      <c r="O2196" s="44">
        <v>3</v>
      </c>
    </row>
    <row r="2197">
      <c r="D2197" s="19"/>
      <c r="E2197" s="18" t="s">
        <v>65</v>
      </c>
      <c r="F2197" s="17"/>
      <c r="G2197" s="7">
        <v>58</v>
      </c>
      <c r="H2197" s="12">
        <v>13</v>
      </c>
      <c r="I2197" s="1">
        <v>27</v>
      </c>
      <c r="J2197" s="1">
        <v>14</v>
      </c>
      <c r="K2197" s="1">
        <v>4</v>
      </c>
      <c r="L2197" s="1">
        <v>0</v>
      </c>
      <c r="M2197" s="1">
        <v>0</v>
      </c>
      <c r="N2197" s="1">
        <v>40</v>
      </c>
      <c r="O2197" s="21">
        <v>4</v>
      </c>
    </row>
    <row r="2198">
      <c r="D2198" s="19"/>
      <c r="E2198" s="18" t="s">
        <v>66</v>
      </c>
      <c r="F2198" s="17"/>
      <c r="G2198" s="7">
        <v>113</v>
      </c>
      <c r="H2198" s="12">
        <v>26</v>
      </c>
      <c r="I2198" s="1">
        <v>59</v>
      </c>
      <c r="J2198" s="1">
        <v>21</v>
      </c>
      <c r="K2198" s="1">
        <v>7</v>
      </c>
      <c r="L2198" s="1">
        <v>0</v>
      </c>
      <c r="M2198" s="1">
        <v>0</v>
      </c>
      <c r="N2198" s="1">
        <v>85</v>
      </c>
      <c r="O2198" s="21">
        <v>7</v>
      </c>
    </row>
    <row r="2199">
      <c r="D2199" s="19"/>
      <c r="E2199" s="18" t="s">
        <v>67</v>
      </c>
      <c r="F2199" s="17"/>
      <c r="G2199" s="7">
        <v>837</v>
      </c>
      <c r="H2199" s="12">
        <v>159</v>
      </c>
      <c r="I2199" s="1">
        <v>405</v>
      </c>
      <c r="J2199" s="1">
        <v>211</v>
      </c>
      <c r="K2199" s="1">
        <v>57</v>
      </c>
      <c r="L2199" s="1">
        <v>5</v>
      </c>
      <c r="M2199" s="1">
        <v>0</v>
      </c>
      <c r="N2199" s="1">
        <v>564</v>
      </c>
      <c r="O2199" s="21">
        <v>62</v>
      </c>
    </row>
    <row r="2200">
      <c r="D2200" s="19"/>
      <c r="E2200" s="18" t="s">
        <v>68</v>
      </c>
      <c r="F2200" s="17"/>
      <c r="G2200" s="7">
        <v>61</v>
      </c>
      <c r="H2200" s="12">
        <v>10</v>
      </c>
      <c r="I2200" s="1">
        <v>36</v>
      </c>
      <c r="J2200" s="1">
        <v>11</v>
      </c>
      <c r="K2200" s="1">
        <v>4</v>
      </c>
      <c r="L2200" s="1">
        <v>0</v>
      </c>
      <c r="M2200" s="1">
        <v>0</v>
      </c>
      <c r="N2200" s="1">
        <v>46</v>
      </c>
      <c r="O2200" s="21">
        <v>4</v>
      </c>
    </row>
    <row r="2201">
      <c r="D2201" s="19"/>
      <c r="E2201" s="18" t="s">
        <v>72</v>
      </c>
      <c r="F2201" s="17"/>
      <c r="G2201" s="11">
        <v>5</v>
      </c>
      <c r="H2201" s="23">
        <v>1</v>
      </c>
      <c r="I2201" s="3">
        <v>3</v>
      </c>
      <c r="J2201" s="3">
        <v>1</v>
      </c>
      <c r="K2201" s="3">
        <v>0</v>
      </c>
      <c r="L2201" s="3">
        <v>0</v>
      </c>
      <c r="M2201" s="3">
        <v>0</v>
      </c>
      <c r="N2201" s="3">
        <v>4</v>
      </c>
      <c r="O2201" s="24">
        <v>0</v>
      </c>
    </row>
    <row r="2202">
      <c r="D2202" s="19"/>
      <c r="E2202" s="18" t="s">
        <v>26</v>
      </c>
      <c r="F2202" s="17"/>
      <c r="G2202" s="11">
        <v>4</v>
      </c>
      <c r="H2202" s="23">
        <v>0</v>
      </c>
      <c r="I2202" s="3">
        <v>0</v>
      </c>
      <c r="J2202" s="3">
        <v>4</v>
      </c>
      <c r="K2202" s="3">
        <v>0</v>
      </c>
      <c r="L2202" s="3">
        <v>0</v>
      </c>
      <c r="M2202" s="3">
        <v>0</v>
      </c>
      <c r="N2202" s="3">
        <v>0</v>
      </c>
      <c r="O2202" s="24">
        <v>0</v>
      </c>
    </row>
    <row r="2203">
      <c r="D2203" s="19"/>
      <c r="E2203" s="18" t="s">
        <v>73</v>
      </c>
      <c r="F2203" s="17"/>
      <c r="G2203" s="7">
        <v>1084</v>
      </c>
      <c r="H2203" s="12">
        <v>210</v>
      </c>
      <c r="I2203" s="1">
        <v>536</v>
      </c>
      <c r="J2203" s="1">
        <v>258</v>
      </c>
      <c r="K2203" s="1">
        <v>74</v>
      </c>
      <c r="L2203" s="1">
        <v>6</v>
      </c>
      <c r="M2203" s="1">
        <v>0</v>
      </c>
      <c r="N2203" s="1">
        <v>746</v>
      </c>
      <c r="O2203" s="21">
        <v>80</v>
      </c>
    </row>
    <row r="2204">
      <c r="D2204" s="15" t="s">
        <v>74</v>
      </c>
      <c r="E2204" s="14" t="s">
        <v>75</v>
      </c>
      <c r="F2204" s="16"/>
      <c r="G2204" s="26">
        <v>315</v>
      </c>
      <c r="H2204" s="37">
        <v>72</v>
      </c>
      <c r="I2204" s="6">
        <v>155</v>
      </c>
      <c r="J2204" s="6">
        <v>71</v>
      </c>
      <c r="K2204" s="6">
        <v>17</v>
      </c>
      <c r="L2204" s="6">
        <v>0</v>
      </c>
      <c r="M2204" s="6">
        <v>0</v>
      </c>
      <c r="N2204" s="6">
        <v>227</v>
      </c>
      <c r="O2204" s="39">
        <v>17</v>
      </c>
    </row>
    <row r="2205">
      <c r="D2205" s="19"/>
      <c r="E2205" s="18" t="s">
        <v>76</v>
      </c>
      <c r="F2205" s="17"/>
      <c r="G2205" s="7">
        <v>78</v>
      </c>
      <c r="H2205" s="12">
        <v>15</v>
      </c>
      <c r="I2205" s="1">
        <v>45</v>
      </c>
      <c r="J2205" s="1">
        <v>14</v>
      </c>
      <c r="K2205" s="1">
        <v>4</v>
      </c>
      <c r="L2205" s="1">
        <v>0</v>
      </c>
      <c r="M2205" s="1">
        <v>0</v>
      </c>
      <c r="N2205" s="1">
        <v>60</v>
      </c>
      <c r="O2205" s="21">
        <v>4</v>
      </c>
    </row>
    <row r="2206">
      <c r="D2206" s="19"/>
      <c r="E2206" s="18" t="s">
        <v>77</v>
      </c>
      <c r="F2206" s="17"/>
      <c r="G2206" s="7">
        <v>297</v>
      </c>
      <c r="H2206" s="12">
        <v>69</v>
      </c>
      <c r="I2206" s="1">
        <v>151</v>
      </c>
      <c r="J2206" s="1">
        <v>57</v>
      </c>
      <c r="K2206" s="1">
        <v>20</v>
      </c>
      <c r="L2206" s="1">
        <v>0</v>
      </c>
      <c r="M2206" s="1">
        <v>0</v>
      </c>
      <c r="N2206" s="1">
        <v>220</v>
      </c>
      <c r="O2206" s="21">
        <v>20</v>
      </c>
    </row>
    <row r="2207">
      <c r="D2207" s="19"/>
      <c r="E2207" s="18" t="s">
        <v>78</v>
      </c>
      <c r="F2207" s="17"/>
      <c r="G2207" s="11">
        <v>12</v>
      </c>
      <c r="H2207" s="23">
        <v>2</v>
      </c>
      <c r="I2207" s="3">
        <v>6</v>
      </c>
      <c r="J2207" s="3">
        <v>3</v>
      </c>
      <c r="K2207" s="3">
        <v>1</v>
      </c>
      <c r="L2207" s="3">
        <v>0</v>
      </c>
      <c r="M2207" s="3">
        <v>0</v>
      </c>
      <c r="N2207" s="3">
        <v>8</v>
      </c>
      <c r="O2207" s="24">
        <v>1</v>
      </c>
    </row>
    <row r="2208">
      <c r="D2208" s="19"/>
      <c r="E2208" s="18" t="s">
        <v>79</v>
      </c>
      <c r="F2208" s="17"/>
      <c r="G2208" s="7">
        <v>116</v>
      </c>
      <c r="H2208" s="12">
        <v>18</v>
      </c>
      <c r="I2208" s="1">
        <v>50</v>
      </c>
      <c r="J2208" s="1">
        <v>32</v>
      </c>
      <c r="K2208" s="1">
        <v>16</v>
      </c>
      <c r="L2208" s="1">
        <v>0</v>
      </c>
      <c r="M2208" s="1">
        <v>0</v>
      </c>
      <c r="N2208" s="1">
        <v>68</v>
      </c>
      <c r="O2208" s="21">
        <v>16</v>
      </c>
    </row>
    <row r="2209">
      <c r="D2209" s="19"/>
      <c r="E2209" s="18" t="s">
        <v>80</v>
      </c>
      <c r="F2209" s="17"/>
      <c r="G2209" s="7">
        <v>175</v>
      </c>
      <c r="H2209" s="12">
        <v>37</v>
      </c>
      <c r="I2209" s="1">
        <v>86</v>
      </c>
      <c r="J2209" s="1">
        <v>44</v>
      </c>
      <c r="K2209" s="1">
        <v>8</v>
      </c>
      <c r="L2209" s="1">
        <v>0</v>
      </c>
      <c r="M2209" s="1">
        <v>0</v>
      </c>
      <c r="N2209" s="1">
        <v>123</v>
      </c>
      <c r="O2209" s="21">
        <v>8</v>
      </c>
    </row>
    <row r="2210">
      <c r="D2210" s="19"/>
      <c r="E2210" s="18" t="s">
        <v>81</v>
      </c>
      <c r="F2210" s="17"/>
      <c r="G2210" s="7">
        <v>908</v>
      </c>
      <c r="H2210" s="12">
        <v>185</v>
      </c>
      <c r="I2210" s="1">
        <v>448</v>
      </c>
      <c r="J2210" s="1">
        <v>214</v>
      </c>
      <c r="K2210" s="1">
        <v>57</v>
      </c>
      <c r="L2210" s="1">
        <v>4</v>
      </c>
      <c r="M2210" s="1">
        <v>0</v>
      </c>
      <c r="N2210" s="1">
        <v>633</v>
      </c>
      <c r="O2210" s="21">
        <v>61</v>
      </c>
    </row>
    <row r="2211">
      <c r="D2211" s="19"/>
      <c r="E2211" s="18" t="s">
        <v>41</v>
      </c>
      <c r="F2211" s="17"/>
      <c r="G2211" s="11">
        <v>26</v>
      </c>
      <c r="H2211" s="23">
        <v>7</v>
      </c>
      <c r="I2211" s="3">
        <v>11</v>
      </c>
      <c r="J2211" s="3">
        <v>7</v>
      </c>
      <c r="K2211" s="3">
        <v>1</v>
      </c>
      <c r="L2211" s="3">
        <v>0</v>
      </c>
      <c r="M2211" s="3">
        <v>0</v>
      </c>
      <c r="N2211" s="3">
        <v>18</v>
      </c>
      <c r="O2211" s="24">
        <v>1</v>
      </c>
    </row>
    <row r="2212">
      <c r="D2212" s="19"/>
      <c r="E2212" s="18" t="s">
        <v>82</v>
      </c>
      <c r="F2212" s="17"/>
      <c r="G2212" s="7">
        <v>96</v>
      </c>
      <c r="H2212" s="12">
        <v>10</v>
      </c>
      <c r="I2212" s="1">
        <v>52</v>
      </c>
      <c r="J2212" s="1">
        <v>22</v>
      </c>
      <c r="K2212" s="1">
        <v>10</v>
      </c>
      <c r="L2212" s="1">
        <v>2</v>
      </c>
      <c r="M2212" s="1">
        <v>0</v>
      </c>
      <c r="N2212" s="1">
        <v>62</v>
      </c>
      <c r="O2212" s="21">
        <v>12</v>
      </c>
    </row>
    <row r="2213">
      <c r="D2213" s="19"/>
      <c r="E2213" s="18" t="s">
        <v>26</v>
      </c>
      <c r="F2213" s="17"/>
      <c r="G2213" s="11">
        <v>0</v>
      </c>
      <c r="H2213" s="23">
        <v>0</v>
      </c>
      <c r="I2213" s="3">
        <v>0</v>
      </c>
      <c r="J2213" s="3">
        <v>0</v>
      </c>
      <c r="K2213" s="3">
        <v>0</v>
      </c>
      <c r="L2213" s="3">
        <v>0</v>
      </c>
      <c r="M2213" s="3">
        <v>0</v>
      </c>
      <c r="N2213" s="3">
        <v>0</v>
      </c>
      <c r="O2213" s="24">
        <v>0</v>
      </c>
    </row>
    <row r="2214">
      <c r="D2214" s="19"/>
      <c r="E2214" s="18" t="s">
        <v>83</v>
      </c>
      <c r="F2214" s="17"/>
      <c r="G2214" s="7">
        <v>997</v>
      </c>
      <c r="H2214" s="12">
        <v>201</v>
      </c>
      <c r="I2214" s="1">
        <v>487</v>
      </c>
      <c r="J2214" s="1">
        <v>241</v>
      </c>
      <c r="K2214" s="1">
        <v>64</v>
      </c>
      <c r="L2214" s="1">
        <v>4</v>
      </c>
      <c r="M2214" s="1">
        <v>0</v>
      </c>
      <c r="N2214" s="1">
        <v>688</v>
      </c>
      <c r="O2214" s="21">
        <v>68</v>
      </c>
    </row>
    <row r="2215">
      <c r="D2215" s="15" t="s">
        <v>84</v>
      </c>
      <c r="E2215" s="14" t="s">
        <v>85</v>
      </c>
      <c r="F2215" s="16"/>
      <c r="G2215" s="26">
        <v>394</v>
      </c>
      <c r="H2215" s="37">
        <v>112</v>
      </c>
      <c r="I2215" s="6">
        <v>206</v>
      </c>
      <c r="J2215" s="6">
        <v>62</v>
      </c>
      <c r="K2215" s="6">
        <v>13</v>
      </c>
      <c r="L2215" s="6">
        <v>1</v>
      </c>
      <c r="M2215" s="6">
        <v>0</v>
      </c>
      <c r="N2215" s="6">
        <v>318</v>
      </c>
      <c r="O2215" s="39">
        <v>14</v>
      </c>
    </row>
    <row r="2216">
      <c r="D2216" s="19"/>
      <c r="E2216" s="18" t="s">
        <v>86</v>
      </c>
      <c r="F2216" s="17"/>
      <c r="G2216" s="7">
        <v>401</v>
      </c>
      <c r="H2216" s="12">
        <v>64</v>
      </c>
      <c r="I2216" s="1">
        <v>200</v>
      </c>
      <c r="J2216" s="1">
        <v>113</v>
      </c>
      <c r="K2216" s="1">
        <v>23</v>
      </c>
      <c r="L2216" s="1">
        <v>1</v>
      </c>
      <c r="M2216" s="1">
        <v>0</v>
      </c>
      <c r="N2216" s="1">
        <v>264</v>
      </c>
      <c r="O2216" s="21">
        <v>24</v>
      </c>
    </row>
    <row r="2217">
      <c r="D2217" s="19"/>
      <c r="E2217" s="18" t="s">
        <v>87</v>
      </c>
      <c r="F2217" s="17"/>
      <c r="G2217" s="7">
        <v>247</v>
      </c>
      <c r="H2217" s="12">
        <v>31</v>
      </c>
      <c r="I2217" s="1">
        <v>116</v>
      </c>
      <c r="J2217" s="1">
        <v>76</v>
      </c>
      <c r="K2217" s="1">
        <v>23</v>
      </c>
      <c r="L2217" s="1">
        <v>1</v>
      </c>
      <c r="M2217" s="1">
        <v>0</v>
      </c>
      <c r="N2217" s="1">
        <v>147</v>
      </c>
      <c r="O2217" s="21">
        <v>24</v>
      </c>
    </row>
    <row r="2218">
      <c r="D2218" s="19"/>
      <c r="E2218" s="18" t="s">
        <v>88</v>
      </c>
      <c r="F2218" s="17"/>
      <c r="G2218" s="11">
        <v>46</v>
      </c>
      <c r="H2218" s="23">
        <v>3</v>
      </c>
      <c r="I2218" s="3">
        <v>17</v>
      </c>
      <c r="J2218" s="3">
        <v>11</v>
      </c>
      <c r="K2218" s="3">
        <v>13</v>
      </c>
      <c r="L2218" s="3">
        <v>2</v>
      </c>
      <c r="M2218" s="3">
        <v>0</v>
      </c>
      <c r="N2218" s="3">
        <v>20</v>
      </c>
      <c r="O2218" s="24">
        <v>15</v>
      </c>
    </row>
    <row r="2219">
      <c r="D2219" s="19"/>
      <c r="E2219" s="18" t="s">
        <v>89</v>
      </c>
      <c r="F2219" s="17"/>
      <c r="G2219" s="11">
        <v>5</v>
      </c>
      <c r="H2219" s="23">
        <v>1</v>
      </c>
      <c r="I2219" s="3">
        <v>0</v>
      </c>
      <c r="J2219" s="3">
        <v>1</v>
      </c>
      <c r="K2219" s="3">
        <v>2</v>
      </c>
      <c r="L2219" s="3">
        <v>1</v>
      </c>
      <c r="M2219" s="3">
        <v>0</v>
      </c>
      <c r="N2219" s="3">
        <v>1</v>
      </c>
      <c r="O2219" s="24">
        <v>3</v>
      </c>
    </row>
    <row r="2220">
      <c r="D2220" s="19"/>
      <c r="E2220" s="18" t="s">
        <v>26</v>
      </c>
      <c r="F2220" s="17"/>
      <c r="G2220" s="11">
        <v>0</v>
      </c>
      <c r="H2220" s="23">
        <v>0</v>
      </c>
      <c r="I2220" s="3">
        <v>0</v>
      </c>
      <c r="J2220" s="3">
        <v>0</v>
      </c>
      <c r="K2220" s="3">
        <v>0</v>
      </c>
      <c r="L2220" s="3">
        <v>0</v>
      </c>
      <c r="M2220" s="3">
        <v>0</v>
      </c>
      <c r="N2220" s="3">
        <v>0</v>
      </c>
      <c r="O2220" s="24">
        <v>0</v>
      </c>
    </row>
    <row r="2221">
      <c r="D2221" s="19"/>
      <c r="E2221" s="18" t="s">
        <v>90</v>
      </c>
      <c r="F2221" s="17"/>
      <c r="G2221" s="7">
        <v>795</v>
      </c>
      <c r="H2221" s="12">
        <v>176</v>
      </c>
      <c r="I2221" s="1">
        <v>406</v>
      </c>
      <c r="J2221" s="1">
        <v>175</v>
      </c>
      <c r="K2221" s="1">
        <v>36</v>
      </c>
      <c r="L2221" s="1">
        <v>2</v>
      </c>
      <c r="M2221" s="1">
        <v>0</v>
      </c>
      <c r="N2221" s="1">
        <v>582</v>
      </c>
      <c r="O2221" s="21">
        <v>38</v>
      </c>
    </row>
    <row r="2222">
      <c r="D2222" s="19"/>
      <c r="E2222" s="18" t="s">
        <v>91</v>
      </c>
      <c r="F2222" s="17"/>
      <c r="G2222" s="7">
        <v>298</v>
      </c>
      <c r="H2222" s="12">
        <v>35</v>
      </c>
      <c r="I2222" s="1">
        <v>133</v>
      </c>
      <c r="J2222" s="1">
        <v>88</v>
      </c>
      <c r="K2222" s="1">
        <v>38</v>
      </c>
      <c r="L2222" s="1">
        <v>4</v>
      </c>
      <c r="M2222" s="1">
        <v>0</v>
      </c>
      <c r="N2222" s="1">
        <v>168</v>
      </c>
      <c r="O2222" s="21">
        <v>42</v>
      </c>
    </row>
    <row r="2223">
      <c r="D2223" s="15" t="s">
        <v>92</v>
      </c>
      <c r="E2223" s="14" t="s">
        <v>93</v>
      </c>
      <c r="F2223" s="16"/>
      <c r="G2223" s="33">
        <v>46</v>
      </c>
      <c r="H2223" s="43">
        <v>16</v>
      </c>
      <c r="I2223" s="9">
        <v>22</v>
      </c>
      <c r="J2223" s="9">
        <v>8</v>
      </c>
      <c r="K2223" s="9">
        <v>0</v>
      </c>
      <c r="L2223" s="9">
        <v>0</v>
      </c>
      <c r="M2223" s="9">
        <v>0</v>
      </c>
      <c r="N2223" s="9">
        <v>38</v>
      </c>
      <c r="O2223" s="44">
        <v>0</v>
      </c>
    </row>
    <row r="2224">
      <c r="D2224" s="19"/>
      <c r="E2224" s="18" t="s">
        <v>94</v>
      </c>
      <c r="F2224" s="17"/>
      <c r="G2224" s="7">
        <v>189</v>
      </c>
      <c r="H2224" s="12">
        <v>44</v>
      </c>
      <c r="I2224" s="1">
        <v>102</v>
      </c>
      <c r="J2224" s="1">
        <v>32</v>
      </c>
      <c r="K2224" s="1">
        <v>11</v>
      </c>
      <c r="L2224" s="1">
        <v>0</v>
      </c>
      <c r="M2224" s="1">
        <v>0</v>
      </c>
      <c r="N2224" s="1">
        <v>146</v>
      </c>
      <c r="O2224" s="21">
        <v>11</v>
      </c>
    </row>
    <row r="2225">
      <c r="D2225" s="19"/>
      <c r="E2225" s="18" t="s">
        <v>95</v>
      </c>
      <c r="F2225" s="17"/>
      <c r="G2225" s="7">
        <v>69</v>
      </c>
      <c r="H2225" s="12">
        <v>14</v>
      </c>
      <c r="I2225" s="1">
        <v>41</v>
      </c>
      <c r="J2225" s="1">
        <v>10</v>
      </c>
      <c r="K2225" s="1">
        <v>4</v>
      </c>
      <c r="L2225" s="1">
        <v>0</v>
      </c>
      <c r="M2225" s="1">
        <v>0</v>
      </c>
      <c r="N2225" s="1">
        <v>55</v>
      </c>
      <c r="O2225" s="21">
        <v>4</v>
      </c>
    </row>
    <row r="2226">
      <c r="D2226" s="19"/>
      <c r="E2226" s="18" t="s">
        <v>96</v>
      </c>
      <c r="F2226" s="17"/>
      <c r="G2226" s="11">
        <v>21</v>
      </c>
      <c r="H2226" s="23">
        <v>4</v>
      </c>
      <c r="I2226" s="3">
        <v>14</v>
      </c>
      <c r="J2226" s="3">
        <v>1</v>
      </c>
      <c r="K2226" s="3">
        <v>2</v>
      </c>
      <c r="L2226" s="3">
        <v>0</v>
      </c>
      <c r="M2226" s="3">
        <v>0</v>
      </c>
      <c r="N2226" s="3">
        <v>18</v>
      </c>
      <c r="O2226" s="24">
        <v>2</v>
      </c>
    </row>
    <row r="2227">
      <c r="D2227" s="19"/>
      <c r="E2227" s="18" t="s">
        <v>97</v>
      </c>
      <c r="F2227" s="17"/>
      <c r="G2227" s="11">
        <v>40</v>
      </c>
      <c r="H2227" s="23">
        <v>7</v>
      </c>
      <c r="I2227" s="3">
        <v>28</v>
      </c>
      <c r="J2227" s="3">
        <v>4</v>
      </c>
      <c r="K2227" s="3">
        <v>1</v>
      </c>
      <c r="L2227" s="3">
        <v>0</v>
      </c>
      <c r="M2227" s="3">
        <v>0</v>
      </c>
      <c r="N2227" s="3">
        <v>35</v>
      </c>
      <c r="O2227" s="24">
        <v>1</v>
      </c>
    </row>
    <row r="2228">
      <c r="D2228" s="19"/>
      <c r="E2228" s="18" t="s">
        <v>98</v>
      </c>
      <c r="F2228" s="17"/>
      <c r="G2228" s="7">
        <v>62</v>
      </c>
      <c r="H2228" s="12">
        <v>9</v>
      </c>
      <c r="I2228" s="1">
        <v>39</v>
      </c>
      <c r="J2228" s="1">
        <v>10</v>
      </c>
      <c r="K2228" s="1">
        <v>4</v>
      </c>
      <c r="L2228" s="1">
        <v>0</v>
      </c>
      <c r="M2228" s="1">
        <v>0</v>
      </c>
      <c r="N2228" s="1">
        <v>48</v>
      </c>
      <c r="O2228" s="21">
        <v>4</v>
      </c>
    </row>
    <row r="2229">
      <c r="D2229" s="19"/>
      <c r="E2229" s="18" t="s">
        <v>99</v>
      </c>
      <c r="F2229" s="17"/>
      <c r="G2229" s="11">
        <v>20</v>
      </c>
      <c r="H2229" s="23">
        <v>5</v>
      </c>
      <c r="I2229" s="3">
        <v>10</v>
      </c>
      <c r="J2229" s="3">
        <v>4</v>
      </c>
      <c r="K2229" s="3">
        <v>1</v>
      </c>
      <c r="L2229" s="3">
        <v>0</v>
      </c>
      <c r="M2229" s="3">
        <v>0</v>
      </c>
      <c r="N2229" s="3">
        <v>15</v>
      </c>
      <c r="O2229" s="24">
        <v>1</v>
      </c>
    </row>
    <row r="2230">
      <c r="D2230" s="19"/>
      <c r="E2230" s="18" t="s">
        <v>100</v>
      </c>
      <c r="F2230" s="17"/>
      <c r="G2230" s="11">
        <v>39</v>
      </c>
      <c r="H2230" s="23">
        <v>10</v>
      </c>
      <c r="I2230" s="3">
        <v>17</v>
      </c>
      <c r="J2230" s="3">
        <v>9</v>
      </c>
      <c r="K2230" s="3">
        <v>2</v>
      </c>
      <c r="L2230" s="3">
        <v>1</v>
      </c>
      <c r="M2230" s="3">
        <v>0</v>
      </c>
      <c r="N2230" s="3">
        <v>27</v>
      </c>
      <c r="O2230" s="24">
        <v>3</v>
      </c>
    </row>
    <row r="2231">
      <c r="D2231" s="19"/>
      <c r="E2231" s="18" t="s">
        <v>101</v>
      </c>
      <c r="F2231" s="17"/>
      <c r="G2231" s="7">
        <v>148</v>
      </c>
      <c r="H2231" s="12">
        <v>31</v>
      </c>
      <c r="I2231" s="1">
        <v>77</v>
      </c>
      <c r="J2231" s="1">
        <v>30</v>
      </c>
      <c r="K2231" s="1">
        <v>10</v>
      </c>
      <c r="L2231" s="1">
        <v>0</v>
      </c>
      <c r="M2231" s="1">
        <v>0</v>
      </c>
      <c r="N2231" s="1">
        <v>108</v>
      </c>
      <c r="O2231" s="21">
        <v>10</v>
      </c>
    </row>
    <row r="2232">
      <c r="D2232" s="19"/>
      <c r="E2232" s="18" t="s">
        <v>102</v>
      </c>
      <c r="F2232" s="17"/>
      <c r="G2232" s="7">
        <v>82</v>
      </c>
      <c r="H2232" s="12">
        <v>21</v>
      </c>
      <c r="I2232" s="1">
        <v>43</v>
      </c>
      <c r="J2232" s="1">
        <v>15</v>
      </c>
      <c r="K2232" s="1">
        <v>3</v>
      </c>
      <c r="L2232" s="1">
        <v>0</v>
      </c>
      <c r="M2232" s="1">
        <v>0</v>
      </c>
      <c r="N2232" s="1">
        <v>64</v>
      </c>
      <c r="O2232" s="21">
        <v>3</v>
      </c>
    </row>
    <row r="2233">
      <c r="D2233" s="19"/>
      <c r="E2233" s="18" t="s">
        <v>41</v>
      </c>
      <c r="F2233" s="17"/>
      <c r="G2233" s="7">
        <v>161</v>
      </c>
      <c r="H2233" s="12">
        <v>36</v>
      </c>
      <c r="I2233" s="1">
        <v>79</v>
      </c>
      <c r="J2233" s="1">
        <v>37</v>
      </c>
      <c r="K2233" s="1">
        <v>9</v>
      </c>
      <c r="L2233" s="1">
        <v>0</v>
      </c>
      <c r="M2233" s="1">
        <v>0</v>
      </c>
      <c r="N2233" s="1">
        <v>115</v>
      </c>
      <c r="O2233" s="21">
        <v>9</v>
      </c>
    </row>
    <row r="2234">
      <c r="D2234" s="19"/>
      <c r="E2234" s="18" t="s">
        <v>103</v>
      </c>
      <c r="F2234" s="17"/>
      <c r="G2234" s="7">
        <v>211</v>
      </c>
      <c r="H2234" s="12">
        <v>32</v>
      </c>
      <c r="I2234" s="1">
        <v>82</v>
      </c>
      <c r="J2234" s="1">
        <v>74</v>
      </c>
      <c r="K2234" s="1">
        <v>21</v>
      </c>
      <c r="L2234" s="1">
        <v>2</v>
      </c>
      <c r="M2234" s="1">
        <v>0</v>
      </c>
      <c r="N2234" s="1">
        <v>114</v>
      </c>
      <c r="O2234" s="21">
        <v>23</v>
      </c>
    </row>
    <row r="2235">
      <c r="D2235" s="19"/>
      <c r="E2235" s="18" t="s">
        <v>104</v>
      </c>
      <c r="F2235" s="17"/>
      <c r="G2235" s="7">
        <v>319</v>
      </c>
      <c r="H2235" s="12">
        <v>54</v>
      </c>
      <c r="I2235" s="1">
        <v>157</v>
      </c>
      <c r="J2235" s="1">
        <v>82</v>
      </c>
      <c r="K2235" s="1">
        <v>23</v>
      </c>
      <c r="L2235" s="1">
        <v>3</v>
      </c>
      <c r="M2235" s="1">
        <v>0</v>
      </c>
      <c r="N2235" s="1">
        <v>211</v>
      </c>
      <c r="O2235" s="21">
        <v>26</v>
      </c>
    </row>
    <row r="2236">
      <c r="D2236" s="19"/>
      <c r="E2236" s="18" t="s">
        <v>26</v>
      </c>
      <c r="F2236" s="17"/>
      <c r="G2236" s="11">
        <v>5</v>
      </c>
      <c r="H2236" s="23">
        <v>1</v>
      </c>
      <c r="I2236" s="3">
        <v>1</v>
      </c>
      <c r="J2236" s="3">
        <v>3</v>
      </c>
      <c r="K2236" s="3">
        <v>0</v>
      </c>
      <c r="L2236" s="3">
        <v>0</v>
      </c>
      <c r="M2236" s="3">
        <v>0</v>
      </c>
      <c r="N2236" s="3">
        <v>2</v>
      </c>
      <c r="O2236" s="24">
        <v>0</v>
      </c>
    </row>
    <row r="2237">
      <c r="D2237" s="19"/>
      <c r="E2237" s="18" t="s">
        <v>105</v>
      </c>
      <c r="F2237" s="17"/>
      <c r="G2237" s="7">
        <v>558</v>
      </c>
      <c r="H2237" s="12">
        <v>124</v>
      </c>
      <c r="I2237" s="1">
        <v>299</v>
      </c>
      <c r="J2237" s="1">
        <v>104</v>
      </c>
      <c r="K2237" s="1">
        <v>30</v>
      </c>
      <c r="L2237" s="1">
        <v>1</v>
      </c>
      <c r="M2237" s="1">
        <v>0</v>
      </c>
      <c r="N2237" s="1">
        <v>423</v>
      </c>
      <c r="O2237" s="21">
        <v>31</v>
      </c>
    </row>
    <row r="2238">
      <c r="D2238" s="19"/>
      <c r="E2238" s="18" t="s">
        <v>106</v>
      </c>
      <c r="F2238" s="17"/>
      <c r="G2238" s="7">
        <v>530</v>
      </c>
      <c r="H2238" s="12">
        <v>86</v>
      </c>
      <c r="I2238" s="1">
        <v>239</v>
      </c>
      <c r="J2238" s="1">
        <v>156</v>
      </c>
      <c r="K2238" s="1">
        <v>44</v>
      </c>
      <c r="L2238" s="1">
        <v>5</v>
      </c>
      <c r="M2238" s="1">
        <v>0</v>
      </c>
      <c r="N2238" s="1">
        <v>325</v>
      </c>
      <c r="O2238" s="21">
        <v>49</v>
      </c>
    </row>
    <row r="2239">
      <c r="D2239" s="15" t="s">
        <v>107</v>
      </c>
      <c r="E2239" s="14" t="s">
        <v>108</v>
      </c>
      <c r="F2239" s="16"/>
      <c r="G2239" s="33">
        <v>32</v>
      </c>
      <c r="H2239" s="43">
        <v>7</v>
      </c>
      <c r="I2239" s="9">
        <v>19</v>
      </c>
      <c r="J2239" s="9">
        <v>5</v>
      </c>
      <c r="K2239" s="9">
        <v>1</v>
      </c>
      <c r="L2239" s="9">
        <v>0</v>
      </c>
      <c r="M2239" s="9">
        <v>0</v>
      </c>
      <c r="N2239" s="9">
        <v>26</v>
      </c>
      <c r="O2239" s="44">
        <v>1</v>
      </c>
    </row>
    <row r="2240">
      <c r="D2240" s="19"/>
      <c r="E2240" s="18" t="s">
        <v>109</v>
      </c>
      <c r="F2240" s="17"/>
      <c r="G2240" s="7">
        <v>715</v>
      </c>
      <c r="H2240" s="12">
        <v>137</v>
      </c>
      <c r="I2240" s="1">
        <v>338</v>
      </c>
      <c r="J2240" s="1">
        <v>189</v>
      </c>
      <c r="K2240" s="1">
        <v>49</v>
      </c>
      <c r="L2240" s="1">
        <v>2</v>
      </c>
      <c r="M2240" s="1">
        <v>0</v>
      </c>
      <c r="N2240" s="1">
        <v>475</v>
      </c>
      <c r="O2240" s="21">
        <v>51</v>
      </c>
    </row>
    <row r="2241">
      <c r="D2241" s="19"/>
      <c r="E2241" s="18" t="s">
        <v>110</v>
      </c>
      <c r="F2241" s="17"/>
      <c r="G2241" s="7">
        <v>1003</v>
      </c>
      <c r="H2241" s="12">
        <v>197</v>
      </c>
      <c r="I2241" s="1">
        <v>504</v>
      </c>
      <c r="J2241" s="1">
        <v>230</v>
      </c>
      <c r="K2241" s="1">
        <v>67</v>
      </c>
      <c r="L2241" s="1">
        <v>5</v>
      </c>
      <c r="M2241" s="1">
        <v>0</v>
      </c>
      <c r="N2241" s="1">
        <v>701</v>
      </c>
      <c r="O2241" s="21">
        <v>72</v>
      </c>
    </row>
    <row r="2242">
      <c r="D2242" s="19"/>
      <c r="E2242" s="18" t="s">
        <v>111</v>
      </c>
      <c r="F2242" s="17"/>
      <c r="G2242" s="7">
        <v>921</v>
      </c>
      <c r="H2242" s="12">
        <v>185</v>
      </c>
      <c r="I2242" s="1">
        <v>442</v>
      </c>
      <c r="J2242" s="1">
        <v>225</v>
      </c>
      <c r="K2242" s="1">
        <v>66</v>
      </c>
      <c r="L2242" s="1">
        <v>3</v>
      </c>
      <c r="M2242" s="1">
        <v>0</v>
      </c>
      <c r="N2242" s="1">
        <v>627</v>
      </c>
      <c r="O2242" s="21">
        <v>69</v>
      </c>
    </row>
    <row r="2243">
      <c r="D2243" s="19"/>
      <c r="E2243" s="18" t="s">
        <v>112</v>
      </c>
      <c r="F2243" s="17"/>
      <c r="G2243" s="7">
        <v>765</v>
      </c>
      <c r="H2243" s="12">
        <v>149</v>
      </c>
      <c r="I2243" s="1">
        <v>373</v>
      </c>
      <c r="J2243" s="1">
        <v>186</v>
      </c>
      <c r="K2243" s="1">
        <v>54</v>
      </c>
      <c r="L2243" s="1">
        <v>3</v>
      </c>
      <c r="M2243" s="1">
        <v>0</v>
      </c>
      <c r="N2243" s="1">
        <v>522</v>
      </c>
      <c r="O2243" s="21">
        <v>57</v>
      </c>
    </row>
    <row r="2244">
      <c r="D2244" s="19"/>
      <c r="E2244" s="18" t="s">
        <v>113</v>
      </c>
      <c r="F2244" s="17"/>
      <c r="G2244" s="7">
        <v>197</v>
      </c>
      <c r="H2244" s="12">
        <v>44</v>
      </c>
      <c r="I2244" s="1">
        <v>95</v>
      </c>
      <c r="J2244" s="1">
        <v>43</v>
      </c>
      <c r="K2244" s="1">
        <v>15</v>
      </c>
      <c r="L2244" s="1">
        <v>0</v>
      </c>
      <c r="M2244" s="1">
        <v>0</v>
      </c>
      <c r="N2244" s="1">
        <v>139</v>
      </c>
      <c r="O2244" s="21">
        <v>15</v>
      </c>
    </row>
    <row r="2245">
      <c r="D2245" s="19"/>
      <c r="E2245" s="18" t="s">
        <v>114</v>
      </c>
      <c r="F2245" s="17"/>
      <c r="G2245" s="7">
        <v>1029</v>
      </c>
      <c r="H2245" s="12">
        <v>202</v>
      </c>
      <c r="I2245" s="1">
        <v>501</v>
      </c>
      <c r="J2245" s="1">
        <v>248</v>
      </c>
      <c r="K2245" s="1">
        <v>74</v>
      </c>
      <c r="L2245" s="1">
        <v>4</v>
      </c>
      <c r="M2245" s="1">
        <v>0</v>
      </c>
      <c r="N2245" s="1">
        <v>703</v>
      </c>
      <c r="O2245" s="21">
        <v>78</v>
      </c>
    </row>
    <row r="2246">
      <c r="D2246" s="19"/>
      <c r="E2246" s="18" t="s">
        <v>115</v>
      </c>
      <c r="F2246" s="17"/>
      <c r="G2246" s="7">
        <v>793</v>
      </c>
      <c r="H2246" s="12">
        <v>169</v>
      </c>
      <c r="I2246" s="1">
        <v>381</v>
      </c>
      <c r="J2246" s="1">
        <v>185</v>
      </c>
      <c r="K2246" s="1">
        <v>56</v>
      </c>
      <c r="L2246" s="1">
        <v>2</v>
      </c>
      <c r="M2246" s="1">
        <v>0</v>
      </c>
      <c r="N2246" s="1">
        <v>550</v>
      </c>
      <c r="O2246" s="21">
        <v>58</v>
      </c>
    </row>
    <row r="2247">
      <c r="D2247" s="19"/>
      <c r="E2247" s="18" t="s">
        <v>116</v>
      </c>
      <c r="F2247" s="17"/>
      <c r="G2247" s="7">
        <v>253</v>
      </c>
      <c r="H2247" s="12">
        <v>55</v>
      </c>
      <c r="I2247" s="1">
        <v>133</v>
      </c>
      <c r="J2247" s="1">
        <v>52</v>
      </c>
      <c r="K2247" s="1">
        <v>12</v>
      </c>
      <c r="L2247" s="1">
        <v>1</v>
      </c>
      <c r="M2247" s="1">
        <v>0</v>
      </c>
      <c r="N2247" s="1">
        <v>188</v>
      </c>
      <c r="O2247" s="21">
        <v>13</v>
      </c>
    </row>
    <row r="2248">
      <c r="D2248" s="19"/>
      <c r="E2248" s="18" t="s">
        <v>117</v>
      </c>
      <c r="F2248" s="17"/>
      <c r="G2248" s="7">
        <v>200</v>
      </c>
      <c r="H2248" s="12">
        <v>32</v>
      </c>
      <c r="I2248" s="1">
        <v>100</v>
      </c>
      <c r="J2248" s="1">
        <v>51</v>
      </c>
      <c r="K2248" s="1">
        <v>17</v>
      </c>
      <c r="L2248" s="1">
        <v>0</v>
      </c>
      <c r="M2248" s="1">
        <v>0</v>
      </c>
      <c r="N2248" s="1">
        <v>132</v>
      </c>
      <c r="O2248" s="21">
        <v>17</v>
      </c>
    </row>
    <row r="2249">
      <c r="D2249" s="19"/>
      <c r="E2249" s="18" t="s">
        <v>118</v>
      </c>
      <c r="F2249" s="17"/>
      <c r="G2249" s="11">
        <v>3</v>
      </c>
      <c r="H2249" s="23">
        <v>0</v>
      </c>
      <c r="I2249" s="3">
        <v>1</v>
      </c>
      <c r="J2249" s="3">
        <v>1</v>
      </c>
      <c r="K2249" s="3">
        <v>0</v>
      </c>
      <c r="L2249" s="3">
        <v>1</v>
      </c>
      <c r="M2249" s="3">
        <v>0</v>
      </c>
      <c r="N2249" s="3">
        <v>1</v>
      </c>
      <c r="O2249" s="24">
        <v>1</v>
      </c>
    </row>
    <row r="2250">
      <c r="D2250" s="19"/>
      <c r="E2250" s="18" t="s">
        <v>26</v>
      </c>
      <c r="F2250" s="17"/>
      <c r="G2250" s="11">
        <v>1</v>
      </c>
      <c r="H2250" s="23">
        <v>0</v>
      </c>
      <c r="I2250" s="3">
        <v>1</v>
      </c>
      <c r="J2250" s="3">
        <v>0</v>
      </c>
      <c r="K2250" s="3">
        <v>0</v>
      </c>
      <c r="L2250" s="3">
        <v>0</v>
      </c>
      <c r="M2250" s="3">
        <v>0</v>
      </c>
      <c r="N2250" s="3">
        <v>1</v>
      </c>
      <c r="O2250" s="24">
        <v>0</v>
      </c>
    </row>
    <row r="2251">
      <c r="D2251" s="19"/>
      <c r="E2251" s="18" t="s">
        <v>119</v>
      </c>
      <c r="F2251" s="17"/>
      <c r="G2251" s="7">
        <v>1080</v>
      </c>
      <c r="H2251" s="12">
        <v>208</v>
      </c>
      <c r="I2251" s="1">
        <v>533</v>
      </c>
      <c r="J2251" s="1">
        <v>260</v>
      </c>
      <c r="K2251" s="1">
        <v>74</v>
      </c>
      <c r="L2251" s="1">
        <v>5</v>
      </c>
      <c r="M2251" s="1">
        <v>0</v>
      </c>
      <c r="N2251" s="1">
        <v>741</v>
      </c>
      <c r="O2251" s="21">
        <v>79</v>
      </c>
    </row>
    <row r="2252">
      <c r="D2252" s="19"/>
      <c r="E2252" s="18" t="s">
        <v>120</v>
      </c>
      <c r="F2252" s="17"/>
      <c r="G2252" s="7">
        <v>1054</v>
      </c>
      <c r="H2252" s="12">
        <v>206</v>
      </c>
      <c r="I2252" s="1">
        <v>514</v>
      </c>
      <c r="J2252" s="1">
        <v>256</v>
      </c>
      <c r="K2252" s="1">
        <v>74</v>
      </c>
      <c r="L2252" s="1">
        <v>4</v>
      </c>
      <c r="M2252" s="1">
        <v>0</v>
      </c>
      <c r="N2252" s="1">
        <v>720</v>
      </c>
      <c r="O2252" s="21">
        <v>78</v>
      </c>
    </row>
    <row r="2253">
      <c r="D2253" s="15" t="s">
        <v>121</v>
      </c>
      <c r="E2253" s="14" t="s">
        <v>122</v>
      </c>
      <c r="F2253" s="16"/>
      <c r="G2253" s="26">
        <v>564</v>
      </c>
      <c r="H2253" s="37">
        <v>176</v>
      </c>
      <c r="I2253" s="6">
        <v>300</v>
      </c>
      <c r="J2253" s="6">
        <v>80</v>
      </c>
      <c r="K2253" s="6">
        <v>8</v>
      </c>
      <c r="L2253" s="6">
        <v>0</v>
      </c>
      <c r="M2253" s="6">
        <v>0</v>
      </c>
      <c r="N2253" s="6">
        <v>476</v>
      </c>
      <c r="O2253" s="39">
        <v>8</v>
      </c>
    </row>
    <row r="2254">
      <c r="D2254" s="19"/>
      <c r="E2254" s="18" t="s">
        <v>123</v>
      </c>
      <c r="F2254" s="17"/>
      <c r="G2254" s="7">
        <v>396</v>
      </c>
      <c r="H2254" s="12">
        <v>31</v>
      </c>
      <c r="I2254" s="1">
        <v>196</v>
      </c>
      <c r="J2254" s="1">
        <v>133</v>
      </c>
      <c r="K2254" s="1">
        <v>36</v>
      </c>
      <c r="L2254" s="1">
        <v>0</v>
      </c>
      <c r="M2254" s="1">
        <v>0</v>
      </c>
      <c r="N2254" s="1">
        <v>227</v>
      </c>
      <c r="O2254" s="21">
        <v>36</v>
      </c>
    </row>
    <row r="2255">
      <c r="D2255" s="19"/>
      <c r="E2255" s="18" t="s">
        <v>124</v>
      </c>
      <c r="F2255" s="17"/>
      <c r="G2255" s="7">
        <v>69</v>
      </c>
      <c r="H2255" s="12">
        <v>1</v>
      </c>
      <c r="I2255" s="1">
        <v>26</v>
      </c>
      <c r="J2255" s="1">
        <v>33</v>
      </c>
      <c r="K2255" s="1">
        <v>7</v>
      </c>
      <c r="L2255" s="1">
        <v>2</v>
      </c>
      <c r="M2255" s="1">
        <v>0</v>
      </c>
      <c r="N2255" s="1">
        <v>27</v>
      </c>
      <c r="O2255" s="21">
        <v>9</v>
      </c>
    </row>
    <row r="2256">
      <c r="D2256" s="19"/>
      <c r="E2256" s="18" t="s">
        <v>125</v>
      </c>
      <c r="F2256" s="17"/>
      <c r="G2256" s="7">
        <v>50</v>
      </c>
      <c r="H2256" s="12">
        <v>1</v>
      </c>
      <c r="I2256" s="1">
        <v>13</v>
      </c>
      <c r="J2256" s="1">
        <v>15</v>
      </c>
      <c r="K2256" s="1">
        <v>20</v>
      </c>
      <c r="L2256" s="1">
        <v>1</v>
      </c>
      <c r="M2256" s="1">
        <v>0</v>
      </c>
      <c r="N2256" s="1">
        <v>14</v>
      </c>
      <c r="O2256" s="21">
        <v>21</v>
      </c>
    </row>
    <row r="2257">
      <c r="D2257" s="19"/>
      <c r="E2257" s="18" t="s">
        <v>126</v>
      </c>
      <c r="F2257" s="17"/>
      <c r="G2257" s="11">
        <v>14</v>
      </c>
      <c r="H2257" s="23">
        <v>2</v>
      </c>
      <c r="I2257" s="3">
        <v>4</v>
      </c>
      <c r="J2257" s="3">
        <v>2</v>
      </c>
      <c r="K2257" s="3">
        <v>3</v>
      </c>
      <c r="L2257" s="3">
        <v>3</v>
      </c>
      <c r="M2257" s="3">
        <v>0</v>
      </c>
      <c r="N2257" s="3">
        <v>6</v>
      </c>
      <c r="O2257" s="24">
        <v>6</v>
      </c>
    </row>
    <row r="2258">
      <c r="D2258" s="19"/>
      <c r="E2258" s="18" t="s">
        <v>26</v>
      </c>
      <c r="F2258" s="17"/>
      <c r="G2258" s="11">
        <v>0</v>
      </c>
      <c r="H2258" s="23">
        <v>0</v>
      </c>
      <c r="I2258" s="3">
        <v>0</v>
      </c>
      <c r="J2258" s="3">
        <v>0</v>
      </c>
      <c r="K2258" s="3">
        <v>0</v>
      </c>
      <c r="L2258" s="3">
        <v>0</v>
      </c>
      <c r="M2258" s="3">
        <v>0</v>
      </c>
      <c r="N2258" s="3">
        <v>0</v>
      </c>
      <c r="O2258" s="24">
        <v>0</v>
      </c>
    </row>
    <row r="2259">
      <c r="D2259" s="19"/>
      <c r="E2259" s="18" t="s">
        <v>127</v>
      </c>
      <c r="F2259" s="17"/>
      <c r="G2259" s="7">
        <v>960</v>
      </c>
      <c r="H2259" s="12">
        <v>207</v>
      </c>
      <c r="I2259" s="1">
        <v>496</v>
      </c>
      <c r="J2259" s="1">
        <v>213</v>
      </c>
      <c r="K2259" s="1">
        <v>44</v>
      </c>
      <c r="L2259" s="1">
        <v>0</v>
      </c>
      <c r="M2259" s="1">
        <v>0</v>
      </c>
      <c r="N2259" s="1">
        <v>703</v>
      </c>
      <c r="O2259" s="21">
        <v>44</v>
      </c>
    </row>
    <row r="2260">
      <c r="D2260" s="19"/>
      <c r="E2260" s="18" t="s">
        <v>128</v>
      </c>
      <c r="F2260" s="17"/>
      <c r="G2260" s="7">
        <v>64</v>
      </c>
      <c r="H2260" s="12">
        <v>3</v>
      </c>
      <c r="I2260" s="1">
        <v>17</v>
      </c>
      <c r="J2260" s="1">
        <v>17</v>
      </c>
      <c r="K2260" s="1">
        <v>23</v>
      </c>
      <c r="L2260" s="1">
        <v>4</v>
      </c>
      <c r="M2260" s="1">
        <v>0</v>
      </c>
      <c r="N2260" s="1">
        <v>20</v>
      </c>
      <c r="O2260" s="21">
        <v>27</v>
      </c>
    </row>
    <row r="2261">
      <c r="D2261" s="15" t="s">
        <v>129</v>
      </c>
      <c r="E2261" s="14" t="s">
        <v>130</v>
      </c>
      <c r="F2261" s="16"/>
      <c r="G2261" s="26">
        <v>130</v>
      </c>
      <c r="H2261" s="37">
        <v>46</v>
      </c>
      <c r="I2261" s="6">
        <v>67</v>
      </c>
      <c r="J2261" s="6">
        <v>13</v>
      </c>
      <c r="K2261" s="6">
        <v>4</v>
      </c>
      <c r="L2261" s="6">
        <v>0</v>
      </c>
      <c r="M2261" s="6">
        <v>0</v>
      </c>
      <c r="N2261" s="6">
        <v>113</v>
      </c>
      <c r="O2261" s="39">
        <v>4</v>
      </c>
    </row>
    <row r="2262">
      <c r="D2262" s="19"/>
      <c r="E2262" s="18" t="s">
        <v>131</v>
      </c>
      <c r="F2262" s="17"/>
      <c r="G2262" s="11">
        <v>32</v>
      </c>
      <c r="H2262" s="23">
        <v>12</v>
      </c>
      <c r="I2262" s="3">
        <v>13</v>
      </c>
      <c r="J2262" s="3">
        <v>6</v>
      </c>
      <c r="K2262" s="3">
        <v>1</v>
      </c>
      <c r="L2262" s="3">
        <v>0</v>
      </c>
      <c r="M2262" s="3">
        <v>0</v>
      </c>
      <c r="N2262" s="3">
        <v>25</v>
      </c>
      <c r="O2262" s="24">
        <v>1</v>
      </c>
    </row>
    <row r="2263">
      <c r="D2263" s="19"/>
      <c r="E2263" s="18" t="s">
        <v>132</v>
      </c>
      <c r="F2263" s="17"/>
      <c r="G2263" s="7">
        <v>492</v>
      </c>
      <c r="H2263" s="12">
        <v>122</v>
      </c>
      <c r="I2263" s="1">
        <v>247</v>
      </c>
      <c r="J2263" s="1">
        <v>98</v>
      </c>
      <c r="K2263" s="1">
        <v>25</v>
      </c>
      <c r="L2263" s="1">
        <v>0</v>
      </c>
      <c r="M2263" s="1">
        <v>0</v>
      </c>
      <c r="N2263" s="1">
        <v>369</v>
      </c>
      <c r="O2263" s="21">
        <v>25</v>
      </c>
    </row>
    <row r="2264">
      <c r="D2264" s="19"/>
      <c r="E2264" s="18" t="s">
        <v>133</v>
      </c>
      <c r="F2264" s="17"/>
      <c r="G2264" s="7">
        <v>610</v>
      </c>
      <c r="H2264" s="12">
        <v>128</v>
      </c>
      <c r="I2264" s="1">
        <v>327</v>
      </c>
      <c r="J2264" s="1">
        <v>121</v>
      </c>
      <c r="K2264" s="1">
        <v>31</v>
      </c>
      <c r="L2264" s="1">
        <v>3</v>
      </c>
      <c r="M2264" s="1">
        <v>0</v>
      </c>
      <c r="N2264" s="1">
        <v>455</v>
      </c>
      <c r="O2264" s="21">
        <v>34</v>
      </c>
    </row>
    <row r="2265">
      <c r="D2265" s="19"/>
      <c r="E2265" s="18" t="s">
        <v>134</v>
      </c>
      <c r="F2265" s="17"/>
      <c r="G2265" s="7">
        <v>869</v>
      </c>
      <c r="H2265" s="12">
        <v>176</v>
      </c>
      <c r="I2265" s="1">
        <v>439</v>
      </c>
      <c r="J2265" s="1">
        <v>201</v>
      </c>
      <c r="K2265" s="1">
        <v>49</v>
      </c>
      <c r="L2265" s="1">
        <v>4</v>
      </c>
      <c r="M2265" s="1">
        <v>0</v>
      </c>
      <c r="N2265" s="1">
        <v>615</v>
      </c>
      <c r="O2265" s="21">
        <v>53</v>
      </c>
    </row>
    <row r="2266">
      <c r="D2266" s="19"/>
      <c r="E2266" s="18" t="s">
        <v>135</v>
      </c>
      <c r="F2266" s="17"/>
      <c r="G2266" s="7">
        <v>842</v>
      </c>
      <c r="H2266" s="12">
        <v>175</v>
      </c>
      <c r="I2266" s="1">
        <v>418</v>
      </c>
      <c r="J2266" s="1">
        <v>194</v>
      </c>
      <c r="K2266" s="1">
        <v>54</v>
      </c>
      <c r="L2266" s="1">
        <v>1</v>
      </c>
      <c r="M2266" s="1">
        <v>0</v>
      </c>
      <c r="N2266" s="1">
        <v>593</v>
      </c>
      <c r="O2266" s="21">
        <v>55</v>
      </c>
    </row>
    <row r="2267">
      <c r="D2267" s="19"/>
      <c r="E2267" s="18" t="s">
        <v>136</v>
      </c>
      <c r="F2267" s="17"/>
      <c r="G2267" s="7">
        <v>514</v>
      </c>
      <c r="H2267" s="12">
        <v>102</v>
      </c>
      <c r="I2267" s="1">
        <v>239</v>
      </c>
      <c r="J2267" s="1">
        <v>134</v>
      </c>
      <c r="K2267" s="1">
        <v>38</v>
      </c>
      <c r="L2267" s="1">
        <v>1</v>
      </c>
      <c r="M2267" s="1">
        <v>0</v>
      </c>
      <c r="N2267" s="1">
        <v>341</v>
      </c>
      <c r="O2267" s="21">
        <v>39</v>
      </c>
    </row>
    <row r="2268">
      <c r="D2268" s="19"/>
      <c r="E2268" s="18" t="s">
        <v>137</v>
      </c>
      <c r="F2268" s="17"/>
      <c r="G2268" s="7">
        <v>487</v>
      </c>
      <c r="H2268" s="12">
        <v>113</v>
      </c>
      <c r="I2268" s="1">
        <v>242</v>
      </c>
      <c r="J2268" s="1">
        <v>103</v>
      </c>
      <c r="K2268" s="1">
        <v>28</v>
      </c>
      <c r="L2268" s="1">
        <v>1</v>
      </c>
      <c r="M2268" s="1">
        <v>0</v>
      </c>
      <c r="N2268" s="1">
        <v>355</v>
      </c>
      <c r="O2268" s="21">
        <v>29</v>
      </c>
    </row>
    <row r="2269">
      <c r="D2269" s="19"/>
      <c r="E2269" s="18" t="s">
        <v>138</v>
      </c>
      <c r="F2269" s="17"/>
      <c r="G2269" s="7">
        <v>480</v>
      </c>
      <c r="H2269" s="12">
        <v>117</v>
      </c>
      <c r="I2269" s="1">
        <v>257</v>
      </c>
      <c r="J2269" s="1">
        <v>84</v>
      </c>
      <c r="K2269" s="1">
        <v>22</v>
      </c>
      <c r="L2269" s="1">
        <v>0</v>
      </c>
      <c r="M2269" s="1">
        <v>0</v>
      </c>
      <c r="N2269" s="1">
        <v>374</v>
      </c>
      <c r="O2269" s="21">
        <v>22</v>
      </c>
    </row>
    <row r="2270">
      <c r="D2270" s="19"/>
      <c r="E2270" s="18" t="s">
        <v>139</v>
      </c>
      <c r="F2270" s="17"/>
      <c r="G2270" s="7">
        <v>624</v>
      </c>
      <c r="H2270" s="12">
        <v>143</v>
      </c>
      <c r="I2270" s="1">
        <v>317</v>
      </c>
      <c r="J2270" s="1">
        <v>125</v>
      </c>
      <c r="K2270" s="1">
        <v>38</v>
      </c>
      <c r="L2270" s="1">
        <v>1</v>
      </c>
      <c r="M2270" s="1">
        <v>0</v>
      </c>
      <c r="N2270" s="1">
        <v>460</v>
      </c>
      <c r="O2270" s="21">
        <v>39</v>
      </c>
    </row>
    <row r="2271">
      <c r="D2271" s="19"/>
      <c r="E2271" s="18" t="s">
        <v>140</v>
      </c>
      <c r="F2271" s="17"/>
      <c r="G2271" s="7">
        <v>172</v>
      </c>
      <c r="H2271" s="12">
        <v>49</v>
      </c>
      <c r="I2271" s="1">
        <v>82</v>
      </c>
      <c r="J2271" s="1">
        <v>34</v>
      </c>
      <c r="K2271" s="1">
        <v>7</v>
      </c>
      <c r="L2271" s="1">
        <v>0</v>
      </c>
      <c r="M2271" s="1">
        <v>0</v>
      </c>
      <c r="N2271" s="1">
        <v>131</v>
      </c>
      <c r="O2271" s="21">
        <v>7</v>
      </c>
    </row>
    <row r="2272">
      <c r="D2272" s="19"/>
      <c r="E2272" s="18" t="s">
        <v>141</v>
      </c>
      <c r="F2272" s="17"/>
      <c r="G2272" s="7">
        <v>683</v>
      </c>
      <c r="H2272" s="12">
        <v>145</v>
      </c>
      <c r="I2272" s="1">
        <v>354</v>
      </c>
      <c r="J2272" s="1">
        <v>149</v>
      </c>
      <c r="K2272" s="1">
        <v>32</v>
      </c>
      <c r="L2272" s="1">
        <v>3</v>
      </c>
      <c r="M2272" s="1">
        <v>0</v>
      </c>
      <c r="N2272" s="1">
        <v>499</v>
      </c>
      <c r="O2272" s="21">
        <v>35</v>
      </c>
    </row>
    <row r="2273">
      <c r="D2273" s="19"/>
      <c r="E2273" s="18" t="s">
        <v>142</v>
      </c>
      <c r="F2273" s="17"/>
      <c r="G2273" s="7">
        <v>341</v>
      </c>
      <c r="H2273" s="12">
        <v>79</v>
      </c>
      <c r="I2273" s="1">
        <v>182</v>
      </c>
      <c r="J2273" s="1">
        <v>69</v>
      </c>
      <c r="K2273" s="1">
        <v>11</v>
      </c>
      <c r="L2273" s="1">
        <v>0</v>
      </c>
      <c r="M2273" s="1">
        <v>0</v>
      </c>
      <c r="N2273" s="1">
        <v>261</v>
      </c>
      <c r="O2273" s="21">
        <v>11</v>
      </c>
    </row>
    <row r="2274">
      <c r="D2274" s="19"/>
      <c r="E2274" s="18" t="s">
        <v>143</v>
      </c>
      <c r="F2274" s="17"/>
      <c r="G2274" s="7">
        <v>185</v>
      </c>
      <c r="H2274" s="12">
        <v>54</v>
      </c>
      <c r="I2274" s="1">
        <v>92</v>
      </c>
      <c r="J2274" s="1">
        <v>31</v>
      </c>
      <c r="K2274" s="1">
        <v>8</v>
      </c>
      <c r="L2274" s="1">
        <v>0</v>
      </c>
      <c r="M2274" s="1">
        <v>0</v>
      </c>
      <c r="N2274" s="1">
        <v>146</v>
      </c>
      <c r="O2274" s="21">
        <v>8</v>
      </c>
    </row>
    <row r="2275">
      <c r="D2275" s="19"/>
      <c r="E2275" s="18" t="s">
        <v>144</v>
      </c>
      <c r="F2275" s="17"/>
      <c r="G2275" s="7">
        <v>219</v>
      </c>
      <c r="H2275" s="12">
        <v>48</v>
      </c>
      <c r="I2275" s="1">
        <v>104</v>
      </c>
      <c r="J2275" s="1">
        <v>55</v>
      </c>
      <c r="K2275" s="1">
        <v>11</v>
      </c>
      <c r="L2275" s="1">
        <v>1</v>
      </c>
      <c r="M2275" s="1">
        <v>0</v>
      </c>
      <c r="N2275" s="1">
        <v>152</v>
      </c>
      <c r="O2275" s="21">
        <v>12</v>
      </c>
    </row>
    <row r="2276">
      <c r="D2276" s="19"/>
      <c r="E2276" s="18" t="s">
        <v>41</v>
      </c>
      <c r="F2276" s="17"/>
      <c r="G2276" s="11">
        <v>40</v>
      </c>
      <c r="H2276" s="23">
        <v>11</v>
      </c>
      <c r="I2276" s="3">
        <v>18</v>
      </c>
      <c r="J2276" s="3">
        <v>9</v>
      </c>
      <c r="K2276" s="3">
        <v>2</v>
      </c>
      <c r="L2276" s="3">
        <v>0</v>
      </c>
      <c r="M2276" s="3">
        <v>0</v>
      </c>
      <c r="N2276" s="3">
        <v>29</v>
      </c>
      <c r="O2276" s="24">
        <v>2</v>
      </c>
    </row>
    <row r="2277">
      <c r="D2277" s="19"/>
      <c r="E2277" s="18" t="s">
        <v>145</v>
      </c>
      <c r="F2277" s="17"/>
      <c r="G2277" s="11">
        <v>19</v>
      </c>
      <c r="H2277" s="23">
        <v>1</v>
      </c>
      <c r="I2277" s="3">
        <v>8</v>
      </c>
      <c r="J2277" s="3">
        <v>7</v>
      </c>
      <c r="K2277" s="3">
        <v>2</v>
      </c>
      <c r="L2277" s="3">
        <v>1</v>
      </c>
      <c r="M2277" s="3">
        <v>0</v>
      </c>
      <c r="N2277" s="3">
        <v>9</v>
      </c>
      <c r="O2277" s="24">
        <v>3</v>
      </c>
    </row>
    <row r="2278">
      <c r="D2278" s="19"/>
      <c r="E2278" s="18" t="s">
        <v>26</v>
      </c>
      <c r="F2278" s="17"/>
      <c r="G2278" s="11">
        <v>0</v>
      </c>
      <c r="H2278" s="23">
        <v>0</v>
      </c>
      <c r="I2278" s="3">
        <v>0</v>
      </c>
      <c r="J2278" s="3">
        <v>0</v>
      </c>
      <c r="K2278" s="3">
        <v>0</v>
      </c>
      <c r="L2278" s="3">
        <v>0</v>
      </c>
      <c r="M2278" s="3">
        <v>0</v>
      </c>
      <c r="N2278" s="3">
        <v>0</v>
      </c>
      <c r="O2278" s="24">
        <v>0</v>
      </c>
    </row>
    <row r="2279">
      <c r="D2279" s="15" t="s">
        <v>146</v>
      </c>
      <c r="E2279" s="14" t="s">
        <v>147</v>
      </c>
      <c r="F2279" s="16"/>
      <c r="G2279" s="26">
        <v>628</v>
      </c>
      <c r="H2279" s="37">
        <v>182</v>
      </c>
      <c r="I2279" s="6">
        <v>345</v>
      </c>
      <c r="J2279" s="6">
        <v>92</v>
      </c>
      <c r="K2279" s="6">
        <v>9</v>
      </c>
      <c r="L2279" s="6">
        <v>0</v>
      </c>
      <c r="M2279" s="6">
        <v>0</v>
      </c>
      <c r="N2279" s="6">
        <v>527</v>
      </c>
      <c r="O2279" s="39">
        <v>9</v>
      </c>
    </row>
    <row r="2280">
      <c r="D2280" s="19"/>
      <c r="E2280" s="18" t="s">
        <v>148</v>
      </c>
      <c r="F2280" s="17"/>
      <c r="G2280" s="7">
        <v>423</v>
      </c>
      <c r="H2280" s="12">
        <v>28</v>
      </c>
      <c r="I2280" s="1">
        <v>185</v>
      </c>
      <c r="J2280" s="1">
        <v>161</v>
      </c>
      <c r="K2280" s="1">
        <v>48</v>
      </c>
      <c r="L2280" s="1">
        <v>1</v>
      </c>
      <c r="M2280" s="1">
        <v>0</v>
      </c>
      <c r="N2280" s="1">
        <v>213</v>
      </c>
      <c r="O2280" s="21">
        <v>49</v>
      </c>
    </row>
    <row r="2281">
      <c r="D2281" s="19"/>
      <c r="E2281" s="18" t="s">
        <v>149</v>
      </c>
      <c r="F2281" s="17"/>
      <c r="G2281" s="11">
        <v>36</v>
      </c>
      <c r="H2281" s="23">
        <v>1</v>
      </c>
      <c r="I2281" s="3">
        <v>8</v>
      </c>
      <c r="J2281" s="3">
        <v>10</v>
      </c>
      <c r="K2281" s="3">
        <v>15</v>
      </c>
      <c r="L2281" s="3">
        <v>2</v>
      </c>
      <c r="M2281" s="3">
        <v>0</v>
      </c>
      <c r="N2281" s="3">
        <v>9</v>
      </c>
      <c r="O2281" s="24">
        <v>17</v>
      </c>
    </row>
    <row r="2282">
      <c r="D2282" s="19"/>
      <c r="E2282" s="18" t="s">
        <v>150</v>
      </c>
      <c r="F2282" s="17"/>
      <c r="G2282" s="11">
        <v>6</v>
      </c>
      <c r="H2282" s="23">
        <v>0</v>
      </c>
      <c r="I2282" s="3">
        <v>1</v>
      </c>
      <c r="J2282" s="3">
        <v>0</v>
      </c>
      <c r="K2282" s="3">
        <v>2</v>
      </c>
      <c r="L2282" s="3">
        <v>3</v>
      </c>
      <c r="M2282" s="3">
        <v>0</v>
      </c>
      <c r="N2282" s="3">
        <v>1</v>
      </c>
      <c r="O2282" s="24">
        <v>5</v>
      </c>
    </row>
    <row r="2283">
      <c r="D2283" s="19"/>
      <c r="E2283" s="18" t="s">
        <v>26</v>
      </c>
      <c r="F2283" s="17"/>
      <c r="G2283" s="11">
        <v>0</v>
      </c>
      <c r="H2283" s="23">
        <v>0</v>
      </c>
      <c r="I2283" s="3">
        <v>0</v>
      </c>
      <c r="J2283" s="3">
        <v>0</v>
      </c>
      <c r="K2283" s="3">
        <v>0</v>
      </c>
      <c r="L2283" s="3">
        <v>0</v>
      </c>
      <c r="M2283" s="3">
        <v>0</v>
      </c>
      <c r="N2283" s="3">
        <v>0</v>
      </c>
      <c r="O2283" s="24">
        <v>0</v>
      </c>
    </row>
    <row r="2284">
      <c r="D2284" s="19"/>
      <c r="E2284" s="18" t="s">
        <v>151</v>
      </c>
      <c r="F2284" s="17"/>
      <c r="G2284" s="7">
        <v>1051</v>
      </c>
      <c r="H2284" s="12">
        <v>210</v>
      </c>
      <c r="I2284" s="1">
        <v>530</v>
      </c>
      <c r="J2284" s="1">
        <v>253</v>
      </c>
      <c r="K2284" s="1">
        <v>57</v>
      </c>
      <c r="L2284" s="1">
        <v>1</v>
      </c>
      <c r="M2284" s="1">
        <v>0</v>
      </c>
      <c r="N2284" s="1">
        <v>740</v>
      </c>
      <c r="O2284" s="21">
        <v>58</v>
      </c>
    </row>
    <row r="2285">
      <c r="D2285" s="19"/>
      <c r="E2285" s="18" t="s">
        <v>152</v>
      </c>
      <c r="F2285" s="17"/>
      <c r="G2285" s="11">
        <v>42</v>
      </c>
      <c r="H2285" s="23">
        <v>1</v>
      </c>
      <c r="I2285" s="3">
        <v>9</v>
      </c>
      <c r="J2285" s="3">
        <v>10</v>
      </c>
      <c r="K2285" s="3">
        <v>17</v>
      </c>
      <c r="L2285" s="3">
        <v>5</v>
      </c>
      <c r="M2285" s="3">
        <v>0</v>
      </c>
      <c r="N2285" s="3">
        <v>10</v>
      </c>
      <c r="O2285" s="24">
        <v>22</v>
      </c>
    </row>
    <row r="2286">
      <c r="D2286" s="15" t="s">
        <v>153</v>
      </c>
      <c r="E2286" s="14" t="s">
        <v>154</v>
      </c>
      <c r="F2286" s="16"/>
      <c r="G2286" s="26">
        <v>596</v>
      </c>
      <c r="H2286" s="37">
        <v>128</v>
      </c>
      <c r="I2286" s="6">
        <v>305</v>
      </c>
      <c r="J2286" s="6">
        <v>122</v>
      </c>
      <c r="K2286" s="6">
        <v>38</v>
      </c>
      <c r="L2286" s="6">
        <v>3</v>
      </c>
      <c r="M2286" s="6">
        <v>0</v>
      </c>
      <c r="N2286" s="6">
        <v>433</v>
      </c>
      <c r="O2286" s="39">
        <v>41</v>
      </c>
    </row>
    <row r="2287">
      <c r="D2287" s="19"/>
      <c r="E2287" s="18" t="s">
        <v>155</v>
      </c>
      <c r="F2287" s="17"/>
      <c r="G2287" s="7">
        <v>800</v>
      </c>
      <c r="H2287" s="12">
        <v>155</v>
      </c>
      <c r="I2287" s="1">
        <v>399</v>
      </c>
      <c r="J2287" s="1">
        <v>193</v>
      </c>
      <c r="K2287" s="1">
        <v>50</v>
      </c>
      <c r="L2287" s="1">
        <v>3</v>
      </c>
      <c r="M2287" s="1">
        <v>0</v>
      </c>
      <c r="N2287" s="1">
        <v>554</v>
      </c>
      <c r="O2287" s="21">
        <v>53</v>
      </c>
    </row>
    <row r="2288">
      <c r="D2288" s="19"/>
      <c r="E2288" s="18" t="s">
        <v>156</v>
      </c>
      <c r="F2288" s="17"/>
      <c r="G2288" s="7">
        <v>449</v>
      </c>
      <c r="H2288" s="12">
        <v>96</v>
      </c>
      <c r="I2288" s="1">
        <v>229</v>
      </c>
      <c r="J2288" s="1">
        <v>96</v>
      </c>
      <c r="K2288" s="1">
        <v>26</v>
      </c>
      <c r="L2288" s="1">
        <v>2</v>
      </c>
      <c r="M2288" s="1">
        <v>0</v>
      </c>
      <c r="N2288" s="1">
        <v>325</v>
      </c>
      <c r="O2288" s="21">
        <v>28</v>
      </c>
    </row>
    <row r="2289">
      <c r="D2289" s="19"/>
      <c r="E2289" s="18" t="s">
        <v>157</v>
      </c>
      <c r="F2289" s="17"/>
      <c r="G2289" s="7">
        <v>867</v>
      </c>
      <c r="H2289" s="12">
        <v>162</v>
      </c>
      <c r="I2289" s="1">
        <v>426</v>
      </c>
      <c r="J2289" s="1">
        <v>212</v>
      </c>
      <c r="K2289" s="1">
        <v>63</v>
      </c>
      <c r="L2289" s="1">
        <v>4</v>
      </c>
      <c r="M2289" s="1">
        <v>0</v>
      </c>
      <c r="N2289" s="1">
        <v>588</v>
      </c>
      <c r="O2289" s="21">
        <v>67</v>
      </c>
    </row>
    <row r="2290">
      <c r="D2290" s="19"/>
      <c r="E2290" s="18" t="s">
        <v>158</v>
      </c>
      <c r="F2290" s="17"/>
      <c r="G2290" s="7">
        <v>818</v>
      </c>
      <c r="H2290" s="12">
        <v>164</v>
      </c>
      <c r="I2290" s="1">
        <v>398</v>
      </c>
      <c r="J2290" s="1">
        <v>193</v>
      </c>
      <c r="K2290" s="1">
        <v>60</v>
      </c>
      <c r="L2290" s="1">
        <v>3</v>
      </c>
      <c r="M2290" s="1">
        <v>0</v>
      </c>
      <c r="N2290" s="1">
        <v>562</v>
      </c>
      <c r="O2290" s="21">
        <v>63</v>
      </c>
    </row>
    <row r="2291">
      <c r="D2291" s="19"/>
      <c r="E2291" s="18" t="s">
        <v>159</v>
      </c>
      <c r="F2291" s="17"/>
      <c r="G2291" s="7">
        <v>595</v>
      </c>
      <c r="H2291" s="12">
        <v>130</v>
      </c>
      <c r="I2291" s="1">
        <v>298</v>
      </c>
      <c r="J2291" s="1">
        <v>123</v>
      </c>
      <c r="K2291" s="1">
        <v>42</v>
      </c>
      <c r="L2291" s="1">
        <v>2</v>
      </c>
      <c r="M2291" s="1">
        <v>0</v>
      </c>
      <c r="N2291" s="1">
        <v>428</v>
      </c>
      <c r="O2291" s="21">
        <v>44</v>
      </c>
    </row>
    <row r="2292">
      <c r="D2292" s="19"/>
      <c r="E2292" s="18" t="s">
        <v>160</v>
      </c>
      <c r="F2292" s="17"/>
      <c r="G2292" s="7">
        <v>330</v>
      </c>
      <c r="H2292" s="12">
        <v>77</v>
      </c>
      <c r="I2292" s="1">
        <v>164</v>
      </c>
      <c r="J2292" s="1">
        <v>71</v>
      </c>
      <c r="K2292" s="1">
        <v>16</v>
      </c>
      <c r="L2292" s="1">
        <v>2</v>
      </c>
      <c r="M2292" s="1">
        <v>0</v>
      </c>
      <c r="N2292" s="1">
        <v>241</v>
      </c>
      <c r="O2292" s="21">
        <v>18</v>
      </c>
    </row>
    <row r="2293">
      <c r="D2293" s="19"/>
      <c r="E2293" s="18" t="s">
        <v>161</v>
      </c>
      <c r="F2293" s="17"/>
      <c r="G2293" s="7">
        <v>744</v>
      </c>
      <c r="H2293" s="12">
        <v>161</v>
      </c>
      <c r="I2293" s="1">
        <v>362</v>
      </c>
      <c r="J2293" s="1">
        <v>167</v>
      </c>
      <c r="K2293" s="1">
        <v>50</v>
      </c>
      <c r="L2293" s="1">
        <v>4</v>
      </c>
      <c r="M2293" s="1">
        <v>0</v>
      </c>
      <c r="N2293" s="1">
        <v>523</v>
      </c>
      <c r="O2293" s="21">
        <v>54</v>
      </c>
    </row>
    <row r="2294">
      <c r="D2294" s="19"/>
      <c r="E2294" s="18" t="s">
        <v>162</v>
      </c>
      <c r="F2294" s="17"/>
      <c r="G2294" s="7">
        <v>519</v>
      </c>
      <c r="H2294" s="12">
        <v>121</v>
      </c>
      <c r="I2294" s="1">
        <v>262</v>
      </c>
      <c r="J2294" s="1">
        <v>101</v>
      </c>
      <c r="K2294" s="1">
        <v>33</v>
      </c>
      <c r="L2294" s="1">
        <v>2</v>
      </c>
      <c r="M2294" s="1">
        <v>0</v>
      </c>
      <c r="N2294" s="1">
        <v>383</v>
      </c>
      <c r="O2294" s="21">
        <v>35</v>
      </c>
    </row>
    <row r="2295">
      <c r="D2295" s="19"/>
      <c r="E2295" s="18" t="s">
        <v>163</v>
      </c>
      <c r="F2295" s="17"/>
      <c r="G2295" s="7">
        <v>576</v>
      </c>
      <c r="H2295" s="12">
        <v>117</v>
      </c>
      <c r="I2295" s="1">
        <v>291</v>
      </c>
      <c r="J2295" s="1">
        <v>129</v>
      </c>
      <c r="K2295" s="1">
        <v>36</v>
      </c>
      <c r="L2295" s="1">
        <v>3</v>
      </c>
      <c r="M2295" s="1">
        <v>0</v>
      </c>
      <c r="N2295" s="1">
        <v>408</v>
      </c>
      <c r="O2295" s="21">
        <v>39</v>
      </c>
    </row>
    <row r="2296">
      <c r="D2296" s="19"/>
      <c r="E2296" s="18" t="s">
        <v>164</v>
      </c>
      <c r="F2296" s="17"/>
      <c r="G2296" s="7">
        <v>372</v>
      </c>
      <c r="H2296" s="12">
        <v>72</v>
      </c>
      <c r="I2296" s="1">
        <v>191</v>
      </c>
      <c r="J2296" s="1">
        <v>85</v>
      </c>
      <c r="K2296" s="1">
        <v>21</v>
      </c>
      <c r="L2296" s="1">
        <v>3</v>
      </c>
      <c r="M2296" s="1">
        <v>0</v>
      </c>
      <c r="N2296" s="1">
        <v>263</v>
      </c>
      <c r="O2296" s="21">
        <v>24</v>
      </c>
    </row>
    <row r="2297">
      <c r="D2297" s="19"/>
      <c r="E2297" s="18" t="s">
        <v>165</v>
      </c>
      <c r="F2297" s="17"/>
      <c r="G2297" s="7">
        <v>520</v>
      </c>
      <c r="H2297" s="12">
        <v>118</v>
      </c>
      <c r="I2297" s="1">
        <v>259</v>
      </c>
      <c r="J2297" s="1">
        <v>105</v>
      </c>
      <c r="K2297" s="1">
        <v>35</v>
      </c>
      <c r="L2297" s="1">
        <v>3</v>
      </c>
      <c r="M2297" s="1">
        <v>0</v>
      </c>
      <c r="N2297" s="1">
        <v>377</v>
      </c>
      <c r="O2297" s="21">
        <v>38</v>
      </c>
    </row>
    <row r="2298">
      <c r="D2298" s="19"/>
      <c r="E2298" s="18" t="s">
        <v>166</v>
      </c>
      <c r="F2298" s="17"/>
      <c r="G2298" s="7">
        <v>445</v>
      </c>
      <c r="H2298" s="12">
        <v>97</v>
      </c>
      <c r="I2298" s="1">
        <v>217</v>
      </c>
      <c r="J2298" s="1">
        <v>96</v>
      </c>
      <c r="K2298" s="1">
        <v>32</v>
      </c>
      <c r="L2298" s="1">
        <v>3</v>
      </c>
      <c r="M2298" s="1">
        <v>0</v>
      </c>
      <c r="N2298" s="1">
        <v>314</v>
      </c>
      <c r="O2298" s="21">
        <v>35</v>
      </c>
    </row>
    <row r="2299">
      <c r="D2299" s="19"/>
      <c r="E2299" s="18" t="s">
        <v>167</v>
      </c>
      <c r="F2299" s="17"/>
      <c r="G2299" s="7">
        <v>294</v>
      </c>
      <c r="H2299" s="12">
        <v>58</v>
      </c>
      <c r="I2299" s="1">
        <v>151</v>
      </c>
      <c r="J2299" s="1">
        <v>69</v>
      </c>
      <c r="K2299" s="1">
        <v>14</v>
      </c>
      <c r="L2299" s="1">
        <v>2</v>
      </c>
      <c r="M2299" s="1">
        <v>0</v>
      </c>
      <c r="N2299" s="1">
        <v>209</v>
      </c>
      <c r="O2299" s="21">
        <v>16</v>
      </c>
    </row>
    <row r="2300">
      <c r="D2300" s="19"/>
      <c r="E2300" s="18" t="s">
        <v>41</v>
      </c>
      <c r="F2300" s="17"/>
      <c r="G2300" s="7">
        <v>62</v>
      </c>
      <c r="H2300" s="12">
        <v>7</v>
      </c>
      <c r="I2300" s="1">
        <v>36</v>
      </c>
      <c r="J2300" s="1">
        <v>14</v>
      </c>
      <c r="K2300" s="1">
        <v>5</v>
      </c>
      <c r="L2300" s="1">
        <v>0</v>
      </c>
      <c r="M2300" s="1">
        <v>0</v>
      </c>
      <c r="N2300" s="1">
        <v>43</v>
      </c>
      <c r="O2300" s="21">
        <v>5</v>
      </c>
    </row>
    <row r="2301">
      <c r="D2301" s="57"/>
      <c r="E2301" s="54" t="s">
        <v>26</v>
      </c>
      <c r="F2301" s="62"/>
      <c r="G2301" s="59">
        <v>17</v>
      </c>
      <c r="H2301" s="73">
        <v>1</v>
      </c>
      <c r="I2301" s="38">
        <v>6</v>
      </c>
      <c r="J2301" s="38">
        <v>8</v>
      </c>
      <c r="K2301" s="38">
        <v>1</v>
      </c>
      <c r="L2301" s="38">
        <v>1</v>
      </c>
      <c r="M2301" s="38">
        <v>0</v>
      </c>
      <c r="N2301" s="38">
        <v>7</v>
      </c>
      <c r="O2301" s="74">
        <v>2</v>
      </c>
    </row>
    <row r="2303">
      <c r="B2303" s="63" t="str">
        <f ca="1" xml:space="preserve"> HYPERLINK("#'目次'!B21", "[15]")</f>
        <v>[15]</v>
      </c>
      <c r="C2303" s="49" t="s">
        <v>326</v>
      </c>
    </row>
    <row r="2306">
      <c r="C2306" s="49" t="s">
        <v>14</v>
      </c>
    </row>
    <row r="2307">
      <c r="D2307" s="64"/>
      <c r="E2307" s="47"/>
      <c r="F2307" s="47"/>
      <c r="G2307" s="61" t="s">
        <v>15</v>
      </c>
      <c r="H2307" s="66" t="s">
        <v>327</v>
      </c>
      <c r="I2307" s="28" t="s">
        <v>328</v>
      </c>
      <c r="J2307" s="28" t="s">
        <v>329</v>
      </c>
      <c r="K2307" s="28" t="s">
        <v>330</v>
      </c>
      <c r="L2307" s="28" t="s">
        <v>331</v>
      </c>
      <c r="M2307" s="28" t="s">
        <v>332</v>
      </c>
      <c r="N2307" s="28" t="s">
        <v>333</v>
      </c>
      <c r="O2307" s="28" t="s">
        <v>334</v>
      </c>
      <c r="P2307" s="28" t="s">
        <v>335</v>
      </c>
      <c r="Q2307" s="28" t="s">
        <v>26</v>
      </c>
      <c r="R2307" s="58" t="s">
        <v>336</v>
      </c>
    </row>
    <row r="2308">
      <c r="D2308" s="55"/>
      <c r="E2308" s="48"/>
      <c r="F2308" s="48"/>
      <c r="G2308" s="68"/>
      <c r="H2308" s="70"/>
      <c r="I2308" s="29"/>
      <c r="J2308" s="29"/>
      <c r="K2308" s="29"/>
      <c r="L2308" s="29"/>
      <c r="M2308" s="29"/>
      <c r="N2308" s="29"/>
      <c r="O2308" s="29"/>
      <c r="P2308" s="29"/>
      <c r="Q2308" s="29"/>
      <c r="R2308" s="65"/>
    </row>
    <row r="2309">
      <c r="D2309" s="56"/>
      <c r="E2309" s="60" t="s">
        <v>15</v>
      </c>
      <c r="F2309" s="67"/>
      <c r="G2309" s="69">
        <v>1093</v>
      </c>
      <c r="H2309" s="35">
        <v>330</v>
      </c>
      <c r="I2309" s="35">
        <v>221</v>
      </c>
      <c r="J2309" s="35">
        <v>239</v>
      </c>
      <c r="K2309" s="35">
        <v>163</v>
      </c>
      <c r="L2309" s="35">
        <v>173</v>
      </c>
      <c r="M2309" s="35">
        <v>138</v>
      </c>
      <c r="N2309" s="35">
        <v>142</v>
      </c>
      <c r="O2309" s="35">
        <v>137</v>
      </c>
      <c r="P2309" s="35">
        <v>650</v>
      </c>
      <c r="Q2309" s="35">
        <v>4</v>
      </c>
      <c r="R2309" s="75">
        <v>439</v>
      </c>
    </row>
    <row r="2310">
      <c r="D2310" s="15" t="s">
        <v>20</v>
      </c>
      <c r="E2310" s="14" t="s">
        <v>21</v>
      </c>
      <c r="F2310" s="16"/>
      <c r="G2310" s="26">
        <v>211</v>
      </c>
      <c r="H2310" s="37">
        <v>24</v>
      </c>
      <c r="I2310" s="6">
        <v>23</v>
      </c>
      <c r="J2310" s="6">
        <v>27</v>
      </c>
      <c r="K2310" s="6">
        <v>23</v>
      </c>
      <c r="L2310" s="6">
        <v>23</v>
      </c>
      <c r="M2310" s="6">
        <v>21</v>
      </c>
      <c r="N2310" s="6">
        <v>24</v>
      </c>
      <c r="O2310" s="6">
        <v>24</v>
      </c>
      <c r="P2310" s="6">
        <v>180</v>
      </c>
      <c r="Q2310" s="6">
        <v>0</v>
      </c>
      <c r="R2310" s="39">
        <v>31</v>
      </c>
    </row>
    <row r="2311">
      <c r="D2311" s="19"/>
      <c r="E2311" s="18" t="s">
        <v>22</v>
      </c>
      <c r="F2311" s="17"/>
      <c r="G2311" s="7">
        <v>539</v>
      </c>
      <c r="H2311" s="12">
        <v>125</v>
      </c>
      <c r="I2311" s="1">
        <v>102</v>
      </c>
      <c r="J2311" s="1">
        <v>97</v>
      </c>
      <c r="K2311" s="1">
        <v>86</v>
      </c>
      <c r="L2311" s="1">
        <v>88</v>
      </c>
      <c r="M2311" s="1">
        <v>83</v>
      </c>
      <c r="N2311" s="1">
        <v>87</v>
      </c>
      <c r="O2311" s="1">
        <v>83</v>
      </c>
      <c r="P2311" s="1">
        <v>352</v>
      </c>
      <c r="Q2311" s="1">
        <v>2</v>
      </c>
      <c r="R2311" s="21">
        <v>185</v>
      </c>
    </row>
    <row r="2312">
      <c r="D2312" s="19"/>
      <c r="E2312" s="18" t="s">
        <v>23</v>
      </c>
      <c r="F2312" s="17"/>
      <c r="G2312" s="7">
        <v>263</v>
      </c>
      <c r="H2312" s="12">
        <v>121</v>
      </c>
      <c r="I2312" s="1">
        <v>60</v>
      </c>
      <c r="J2312" s="1">
        <v>72</v>
      </c>
      <c r="K2312" s="1">
        <v>26</v>
      </c>
      <c r="L2312" s="1">
        <v>34</v>
      </c>
      <c r="M2312" s="1">
        <v>22</v>
      </c>
      <c r="N2312" s="1">
        <v>24</v>
      </c>
      <c r="O2312" s="1">
        <v>23</v>
      </c>
      <c r="P2312" s="1">
        <v>107</v>
      </c>
      <c r="Q2312" s="1">
        <v>2</v>
      </c>
      <c r="R2312" s="21">
        <v>154</v>
      </c>
    </row>
    <row r="2313">
      <c r="D2313" s="19"/>
      <c r="E2313" s="18" t="s">
        <v>24</v>
      </c>
      <c r="F2313" s="17"/>
      <c r="G2313" s="7">
        <v>74</v>
      </c>
      <c r="H2313" s="12">
        <v>54</v>
      </c>
      <c r="I2313" s="1">
        <v>30</v>
      </c>
      <c r="J2313" s="1">
        <v>38</v>
      </c>
      <c r="K2313" s="1">
        <v>23</v>
      </c>
      <c r="L2313" s="1">
        <v>23</v>
      </c>
      <c r="M2313" s="1">
        <v>9</v>
      </c>
      <c r="N2313" s="1">
        <v>5</v>
      </c>
      <c r="O2313" s="1">
        <v>5</v>
      </c>
      <c r="P2313" s="1">
        <v>11</v>
      </c>
      <c r="Q2313" s="1">
        <v>0</v>
      </c>
      <c r="R2313" s="21">
        <v>63</v>
      </c>
    </row>
    <row r="2314">
      <c r="D2314" s="19"/>
      <c r="E2314" s="18" t="s">
        <v>25</v>
      </c>
      <c r="F2314" s="17"/>
      <c r="G2314" s="11">
        <v>6</v>
      </c>
      <c r="H2314" s="23">
        <v>6</v>
      </c>
      <c r="I2314" s="3">
        <v>6</v>
      </c>
      <c r="J2314" s="3">
        <v>5</v>
      </c>
      <c r="K2314" s="3">
        <v>5</v>
      </c>
      <c r="L2314" s="3">
        <v>5</v>
      </c>
      <c r="M2314" s="3">
        <v>3</v>
      </c>
      <c r="N2314" s="3">
        <v>2</v>
      </c>
      <c r="O2314" s="3">
        <v>2</v>
      </c>
      <c r="P2314" s="3">
        <v>0</v>
      </c>
      <c r="Q2314" s="3">
        <v>0</v>
      </c>
      <c r="R2314" s="24">
        <v>6</v>
      </c>
    </row>
    <row r="2315">
      <c r="D2315" s="19"/>
      <c r="E2315" s="18" t="s">
        <v>26</v>
      </c>
      <c r="F2315" s="17"/>
      <c r="G2315" s="11">
        <v>0</v>
      </c>
      <c r="H2315" s="23">
        <v>0</v>
      </c>
      <c r="I2315" s="3">
        <v>0</v>
      </c>
      <c r="J2315" s="3">
        <v>0</v>
      </c>
      <c r="K2315" s="3">
        <v>0</v>
      </c>
      <c r="L2315" s="3">
        <v>0</v>
      </c>
      <c r="M2315" s="3">
        <v>0</v>
      </c>
      <c r="N2315" s="3">
        <v>0</v>
      </c>
      <c r="O2315" s="3">
        <v>0</v>
      </c>
      <c r="P2315" s="3">
        <v>0</v>
      </c>
      <c r="Q2315" s="3">
        <v>0</v>
      </c>
      <c r="R2315" s="24">
        <v>0</v>
      </c>
    </row>
    <row r="2316">
      <c r="D2316" s="19"/>
      <c r="E2316" s="18" t="s">
        <v>27</v>
      </c>
      <c r="F2316" s="17"/>
      <c r="G2316" s="7">
        <v>750</v>
      </c>
      <c r="H2316" s="12">
        <v>149</v>
      </c>
      <c r="I2316" s="1">
        <v>125</v>
      </c>
      <c r="J2316" s="1">
        <v>124</v>
      </c>
      <c r="K2316" s="1">
        <v>109</v>
      </c>
      <c r="L2316" s="1">
        <v>111</v>
      </c>
      <c r="M2316" s="1">
        <v>104</v>
      </c>
      <c r="N2316" s="1">
        <v>111</v>
      </c>
      <c r="O2316" s="1">
        <v>107</v>
      </c>
      <c r="P2316" s="1">
        <v>532</v>
      </c>
      <c r="Q2316" s="1">
        <v>2</v>
      </c>
      <c r="R2316" s="21">
        <v>216</v>
      </c>
    </row>
    <row r="2317">
      <c r="D2317" s="19"/>
      <c r="E2317" s="18" t="s">
        <v>28</v>
      </c>
      <c r="F2317" s="17"/>
      <c r="G2317" s="7">
        <v>80</v>
      </c>
      <c r="H2317" s="12">
        <v>60</v>
      </c>
      <c r="I2317" s="1">
        <v>36</v>
      </c>
      <c r="J2317" s="1">
        <v>43</v>
      </c>
      <c r="K2317" s="1">
        <v>28</v>
      </c>
      <c r="L2317" s="1">
        <v>28</v>
      </c>
      <c r="M2317" s="1">
        <v>12</v>
      </c>
      <c r="N2317" s="1">
        <v>7</v>
      </c>
      <c r="O2317" s="1">
        <v>7</v>
      </c>
      <c r="P2317" s="1">
        <v>11</v>
      </c>
      <c r="Q2317" s="1">
        <v>0</v>
      </c>
      <c r="R2317" s="21">
        <v>69</v>
      </c>
    </row>
    <row r="2318">
      <c r="D2318" s="15" t="s">
        <v>29</v>
      </c>
      <c r="E2318" s="14" t="s">
        <v>30</v>
      </c>
      <c r="F2318" s="16"/>
      <c r="G2318" s="26">
        <v>823</v>
      </c>
      <c r="H2318" s="37">
        <v>250</v>
      </c>
      <c r="I2318" s="6">
        <v>173</v>
      </c>
      <c r="J2318" s="6">
        <v>183</v>
      </c>
      <c r="K2318" s="6">
        <v>120</v>
      </c>
      <c r="L2318" s="6">
        <v>131</v>
      </c>
      <c r="M2318" s="6">
        <v>98</v>
      </c>
      <c r="N2318" s="6">
        <v>104</v>
      </c>
      <c r="O2318" s="6">
        <v>103</v>
      </c>
      <c r="P2318" s="6">
        <v>495</v>
      </c>
      <c r="Q2318" s="6">
        <v>3</v>
      </c>
      <c r="R2318" s="39">
        <v>325</v>
      </c>
    </row>
    <row r="2319">
      <c r="D2319" s="19"/>
      <c r="E2319" s="18" t="s">
        <v>31</v>
      </c>
      <c r="F2319" s="17"/>
      <c r="G2319" s="7">
        <v>798</v>
      </c>
      <c r="H2319" s="12">
        <v>242</v>
      </c>
      <c r="I2319" s="1">
        <v>165</v>
      </c>
      <c r="J2319" s="1">
        <v>179</v>
      </c>
      <c r="K2319" s="1">
        <v>131</v>
      </c>
      <c r="L2319" s="1">
        <v>137</v>
      </c>
      <c r="M2319" s="1">
        <v>111</v>
      </c>
      <c r="N2319" s="1">
        <v>115</v>
      </c>
      <c r="O2319" s="1">
        <v>112</v>
      </c>
      <c r="P2319" s="1">
        <v>479</v>
      </c>
      <c r="Q2319" s="1">
        <v>3</v>
      </c>
      <c r="R2319" s="21">
        <v>316</v>
      </c>
    </row>
    <row r="2320">
      <c r="D2320" s="19"/>
      <c r="E2320" s="18" t="s">
        <v>32</v>
      </c>
      <c r="F2320" s="17"/>
      <c r="G2320" s="7">
        <v>808</v>
      </c>
      <c r="H2320" s="12">
        <v>230</v>
      </c>
      <c r="I2320" s="1">
        <v>154</v>
      </c>
      <c r="J2320" s="1">
        <v>175</v>
      </c>
      <c r="K2320" s="1">
        <v>125</v>
      </c>
      <c r="L2320" s="1">
        <v>132</v>
      </c>
      <c r="M2320" s="1">
        <v>105</v>
      </c>
      <c r="N2320" s="1">
        <v>107</v>
      </c>
      <c r="O2320" s="1">
        <v>101</v>
      </c>
      <c r="P2320" s="1">
        <v>498</v>
      </c>
      <c r="Q2320" s="1">
        <v>4</v>
      </c>
      <c r="R2320" s="21">
        <v>306</v>
      </c>
    </row>
    <row r="2321">
      <c r="D2321" s="19"/>
      <c r="E2321" s="18" t="s">
        <v>33</v>
      </c>
      <c r="F2321" s="17"/>
      <c r="G2321" s="7">
        <v>206</v>
      </c>
      <c r="H2321" s="12">
        <v>64</v>
      </c>
      <c r="I2321" s="1">
        <v>44</v>
      </c>
      <c r="J2321" s="1">
        <v>50</v>
      </c>
      <c r="K2321" s="1">
        <v>34</v>
      </c>
      <c r="L2321" s="1">
        <v>36</v>
      </c>
      <c r="M2321" s="1">
        <v>32</v>
      </c>
      <c r="N2321" s="1">
        <v>31</v>
      </c>
      <c r="O2321" s="1">
        <v>29</v>
      </c>
      <c r="P2321" s="1">
        <v>121</v>
      </c>
      <c r="Q2321" s="1">
        <v>0</v>
      </c>
      <c r="R2321" s="21">
        <v>85</v>
      </c>
    </row>
    <row r="2322">
      <c r="D2322" s="19"/>
      <c r="E2322" s="18" t="s">
        <v>34</v>
      </c>
      <c r="F2322" s="17"/>
      <c r="G2322" s="7">
        <v>488</v>
      </c>
      <c r="H2322" s="12">
        <v>172</v>
      </c>
      <c r="I2322" s="1">
        <v>113</v>
      </c>
      <c r="J2322" s="1">
        <v>128</v>
      </c>
      <c r="K2322" s="1">
        <v>85</v>
      </c>
      <c r="L2322" s="1">
        <v>86</v>
      </c>
      <c r="M2322" s="1">
        <v>63</v>
      </c>
      <c r="N2322" s="1">
        <v>67</v>
      </c>
      <c r="O2322" s="1">
        <v>66</v>
      </c>
      <c r="P2322" s="1">
        <v>262</v>
      </c>
      <c r="Q2322" s="1">
        <v>0</v>
      </c>
      <c r="R2322" s="21">
        <v>226</v>
      </c>
    </row>
    <row r="2323">
      <c r="D2323" s="19"/>
      <c r="E2323" s="18" t="s">
        <v>35</v>
      </c>
      <c r="F2323" s="17"/>
      <c r="G2323" s="7">
        <v>154</v>
      </c>
      <c r="H2323" s="12">
        <v>45</v>
      </c>
      <c r="I2323" s="1">
        <v>39</v>
      </c>
      <c r="J2323" s="1">
        <v>38</v>
      </c>
      <c r="K2323" s="1">
        <v>31</v>
      </c>
      <c r="L2323" s="1">
        <v>28</v>
      </c>
      <c r="M2323" s="1">
        <v>24</v>
      </c>
      <c r="N2323" s="1">
        <v>26</v>
      </c>
      <c r="O2323" s="1">
        <v>25</v>
      </c>
      <c r="P2323" s="1">
        <v>92</v>
      </c>
      <c r="Q2323" s="1">
        <v>1</v>
      </c>
      <c r="R2323" s="21">
        <v>61</v>
      </c>
    </row>
    <row r="2324">
      <c r="D2324" s="19"/>
      <c r="E2324" s="18" t="s">
        <v>36</v>
      </c>
      <c r="F2324" s="17"/>
      <c r="G2324" s="7">
        <v>871</v>
      </c>
      <c r="H2324" s="12">
        <v>225</v>
      </c>
      <c r="I2324" s="1">
        <v>159</v>
      </c>
      <c r="J2324" s="1">
        <v>157</v>
      </c>
      <c r="K2324" s="1">
        <v>118</v>
      </c>
      <c r="L2324" s="1">
        <v>126</v>
      </c>
      <c r="M2324" s="1">
        <v>108</v>
      </c>
      <c r="N2324" s="1">
        <v>112</v>
      </c>
      <c r="O2324" s="1">
        <v>106</v>
      </c>
      <c r="P2324" s="1">
        <v>569</v>
      </c>
      <c r="Q2324" s="1">
        <v>3</v>
      </c>
      <c r="R2324" s="21">
        <v>299</v>
      </c>
    </row>
    <row r="2325">
      <c r="D2325" s="19"/>
      <c r="E2325" s="18" t="s">
        <v>37</v>
      </c>
      <c r="F2325" s="17"/>
      <c r="G2325" s="7">
        <v>366</v>
      </c>
      <c r="H2325" s="12">
        <v>113</v>
      </c>
      <c r="I2325" s="1">
        <v>90</v>
      </c>
      <c r="J2325" s="1">
        <v>87</v>
      </c>
      <c r="K2325" s="1">
        <v>67</v>
      </c>
      <c r="L2325" s="1">
        <v>66</v>
      </c>
      <c r="M2325" s="1">
        <v>56</v>
      </c>
      <c r="N2325" s="1">
        <v>63</v>
      </c>
      <c r="O2325" s="1">
        <v>59</v>
      </c>
      <c r="P2325" s="1">
        <v>217</v>
      </c>
      <c r="Q2325" s="1">
        <v>2</v>
      </c>
      <c r="R2325" s="21">
        <v>147</v>
      </c>
    </row>
    <row r="2326">
      <c r="D2326" s="19"/>
      <c r="E2326" s="18" t="s">
        <v>38</v>
      </c>
      <c r="F2326" s="17"/>
      <c r="G2326" s="7">
        <v>552</v>
      </c>
      <c r="H2326" s="12">
        <v>185</v>
      </c>
      <c r="I2326" s="1">
        <v>134</v>
      </c>
      <c r="J2326" s="1">
        <v>152</v>
      </c>
      <c r="K2326" s="1">
        <v>116</v>
      </c>
      <c r="L2326" s="1">
        <v>113</v>
      </c>
      <c r="M2326" s="1">
        <v>96</v>
      </c>
      <c r="N2326" s="1">
        <v>98</v>
      </c>
      <c r="O2326" s="1">
        <v>95</v>
      </c>
      <c r="P2326" s="1">
        <v>302</v>
      </c>
      <c r="Q2326" s="1">
        <v>3</v>
      </c>
      <c r="R2326" s="21">
        <v>247</v>
      </c>
    </row>
    <row r="2327">
      <c r="D2327" s="19"/>
      <c r="E2327" s="18" t="s">
        <v>39</v>
      </c>
      <c r="F2327" s="17"/>
      <c r="G2327" s="7">
        <v>514</v>
      </c>
      <c r="H2327" s="12">
        <v>146</v>
      </c>
      <c r="I2327" s="1">
        <v>102</v>
      </c>
      <c r="J2327" s="1">
        <v>109</v>
      </c>
      <c r="K2327" s="1">
        <v>78</v>
      </c>
      <c r="L2327" s="1">
        <v>80</v>
      </c>
      <c r="M2327" s="1">
        <v>69</v>
      </c>
      <c r="N2327" s="1">
        <v>73</v>
      </c>
      <c r="O2327" s="1">
        <v>71</v>
      </c>
      <c r="P2327" s="1">
        <v>316</v>
      </c>
      <c r="Q2327" s="1">
        <v>1</v>
      </c>
      <c r="R2327" s="21">
        <v>197</v>
      </c>
    </row>
    <row r="2328">
      <c r="D2328" s="19"/>
      <c r="E2328" s="18" t="s">
        <v>40</v>
      </c>
      <c r="F2328" s="17"/>
      <c r="G2328" s="7">
        <v>559</v>
      </c>
      <c r="H2328" s="12">
        <v>155</v>
      </c>
      <c r="I2328" s="1">
        <v>109</v>
      </c>
      <c r="J2328" s="1">
        <v>110</v>
      </c>
      <c r="K2328" s="1">
        <v>88</v>
      </c>
      <c r="L2328" s="1">
        <v>91</v>
      </c>
      <c r="M2328" s="1">
        <v>85</v>
      </c>
      <c r="N2328" s="1">
        <v>90</v>
      </c>
      <c r="O2328" s="1">
        <v>87</v>
      </c>
      <c r="P2328" s="1">
        <v>344</v>
      </c>
      <c r="Q2328" s="1">
        <v>2</v>
      </c>
      <c r="R2328" s="21">
        <v>213</v>
      </c>
    </row>
    <row r="2329">
      <c r="D2329" s="19"/>
      <c r="E2329" s="18" t="s">
        <v>41</v>
      </c>
      <c r="F2329" s="17"/>
      <c r="G2329" s="7">
        <v>71</v>
      </c>
      <c r="H2329" s="12">
        <v>12</v>
      </c>
      <c r="I2329" s="1">
        <v>11</v>
      </c>
      <c r="J2329" s="1">
        <v>15</v>
      </c>
      <c r="K2329" s="1">
        <v>8</v>
      </c>
      <c r="L2329" s="1">
        <v>9</v>
      </c>
      <c r="M2329" s="1">
        <v>7</v>
      </c>
      <c r="N2329" s="1">
        <v>6</v>
      </c>
      <c r="O2329" s="1">
        <v>6</v>
      </c>
      <c r="P2329" s="1">
        <v>51</v>
      </c>
      <c r="Q2329" s="1">
        <v>0</v>
      </c>
      <c r="R2329" s="21">
        <v>20</v>
      </c>
    </row>
    <row r="2330">
      <c r="D2330" s="19"/>
      <c r="E2330" s="18" t="s">
        <v>42</v>
      </c>
      <c r="F2330" s="17"/>
      <c r="G2330" s="11">
        <v>11</v>
      </c>
      <c r="H2330" s="23">
        <v>4</v>
      </c>
      <c r="I2330" s="3">
        <v>4</v>
      </c>
      <c r="J2330" s="3">
        <v>5</v>
      </c>
      <c r="K2330" s="3">
        <v>3</v>
      </c>
      <c r="L2330" s="3">
        <v>2</v>
      </c>
      <c r="M2330" s="3">
        <v>3</v>
      </c>
      <c r="N2330" s="3">
        <v>1</v>
      </c>
      <c r="O2330" s="3">
        <v>1</v>
      </c>
      <c r="P2330" s="3">
        <v>6</v>
      </c>
      <c r="Q2330" s="3">
        <v>0</v>
      </c>
      <c r="R2330" s="24">
        <v>5</v>
      </c>
    </row>
    <row r="2331">
      <c r="D2331" s="19"/>
      <c r="E2331" s="18" t="s">
        <v>26</v>
      </c>
      <c r="F2331" s="17"/>
      <c r="G2331" s="11">
        <v>2</v>
      </c>
      <c r="H2331" s="23">
        <v>0</v>
      </c>
      <c r="I2331" s="3">
        <v>0</v>
      </c>
      <c r="J2331" s="3">
        <v>0</v>
      </c>
      <c r="K2331" s="3">
        <v>1</v>
      </c>
      <c r="L2331" s="3">
        <v>1</v>
      </c>
      <c r="M2331" s="3">
        <v>1</v>
      </c>
      <c r="N2331" s="3">
        <v>1</v>
      </c>
      <c r="O2331" s="3">
        <v>1</v>
      </c>
      <c r="P2331" s="3">
        <v>1</v>
      </c>
      <c r="Q2331" s="3">
        <v>0</v>
      </c>
      <c r="R2331" s="24">
        <v>1</v>
      </c>
    </row>
    <row r="2332">
      <c r="D2332" s="19"/>
      <c r="E2332" s="18" t="s">
        <v>43</v>
      </c>
      <c r="F2332" s="17"/>
      <c r="G2332" s="7">
        <v>1080</v>
      </c>
      <c r="H2332" s="12">
        <v>326</v>
      </c>
      <c r="I2332" s="1">
        <v>217</v>
      </c>
      <c r="J2332" s="1">
        <v>234</v>
      </c>
      <c r="K2332" s="1">
        <v>159</v>
      </c>
      <c r="L2332" s="1">
        <v>170</v>
      </c>
      <c r="M2332" s="1">
        <v>134</v>
      </c>
      <c r="N2332" s="1">
        <v>140</v>
      </c>
      <c r="O2332" s="1">
        <v>135</v>
      </c>
      <c r="P2332" s="1">
        <v>643</v>
      </c>
      <c r="Q2332" s="1">
        <v>4</v>
      </c>
      <c r="R2332" s="21">
        <v>433</v>
      </c>
    </row>
    <row r="2333">
      <c r="D2333" s="15" t="s">
        <v>44</v>
      </c>
      <c r="E2333" s="14" t="s">
        <v>45</v>
      </c>
      <c r="F2333" s="16"/>
      <c r="G2333" s="33">
        <v>3</v>
      </c>
      <c r="H2333" s="43">
        <v>0</v>
      </c>
      <c r="I2333" s="9">
        <v>0</v>
      </c>
      <c r="J2333" s="9">
        <v>0</v>
      </c>
      <c r="K2333" s="9">
        <v>0</v>
      </c>
      <c r="L2333" s="9">
        <v>0</v>
      </c>
      <c r="M2333" s="9">
        <v>0</v>
      </c>
      <c r="N2333" s="9">
        <v>0</v>
      </c>
      <c r="O2333" s="9">
        <v>0</v>
      </c>
      <c r="P2333" s="9">
        <v>3</v>
      </c>
      <c r="Q2333" s="9">
        <v>0</v>
      </c>
      <c r="R2333" s="44">
        <v>0</v>
      </c>
    </row>
    <row r="2334">
      <c r="D2334" s="19"/>
      <c r="E2334" s="18" t="s">
        <v>46</v>
      </c>
      <c r="F2334" s="17"/>
      <c r="G2334" s="11">
        <v>11</v>
      </c>
      <c r="H2334" s="23">
        <v>6</v>
      </c>
      <c r="I2334" s="3">
        <v>4</v>
      </c>
      <c r="J2334" s="3">
        <v>2</v>
      </c>
      <c r="K2334" s="3">
        <v>1</v>
      </c>
      <c r="L2334" s="3">
        <v>2</v>
      </c>
      <c r="M2334" s="3">
        <v>3</v>
      </c>
      <c r="N2334" s="3">
        <v>3</v>
      </c>
      <c r="O2334" s="3">
        <v>3</v>
      </c>
      <c r="P2334" s="3">
        <v>2</v>
      </c>
      <c r="Q2334" s="3">
        <v>0</v>
      </c>
      <c r="R2334" s="24">
        <v>9</v>
      </c>
    </row>
    <row r="2335">
      <c r="D2335" s="19"/>
      <c r="E2335" s="18" t="s">
        <v>47</v>
      </c>
      <c r="F2335" s="17"/>
      <c r="G2335" s="11">
        <v>25</v>
      </c>
      <c r="H2335" s="23">
        <v>13</v>
      </c>
      <c r="I2335" s="3">
        <v>7</v>
      </c>
      <c r="J2335" s="3">
        <v>10</v>
      </c>
      <c r="K2335" s="3">
        <v>10</v>
      </c>
      <c r="L2335" s="3">
        <v>11</v>
      </c>
      <c r="M2335" s="3">
        <v>8</v>
      </c>
      <c r="N2335" s="3">
        <v>9</v>
      </c>
      <c r="O2335" s="3">
        <v>7</v>
      </c>
      <c r="P2335" s="3">
        <v>7</v>
      </c>
      <c r="Q2335" s="3">
        <v>0</v>
      </c>
      <c r="R2335" s="24">
        <v>18</v>
      </c>
    </row>
    <row r="2336">
      <c r="D2336" s="19"/>
      <c r="E2336" s="18" t="s">
        <v>48</v>
      </c>
      <c r="F2336" s="17"/>
      <c r="G2336" s="7">
        <v>160</v>
      </c>
      <c r="H2336" s="12">
        <v>70</v>
      </c>
      <c r="I2336" s="1">
        <v>53</v>
      </c>
      <c r="J2336" s="1">
        <v>57</v>
      </c>
      <c r="K2336" s="1">
        <v>36</v>
      </c>
      <c r="L2336" s="1">
        <v>40</v>
      </c>
      <c r="M2336" s="1">
        <v>33</v>
      </c>
      <c r="N2336" s="1">
        <v>34</v>
      </c>
      <c r="O2336" s="1">
        <v>34</v>
      </c>
      <c r="P2336" s="1">
        <v>66</v>
      </c>
      <c r="Q2336" s="1">
        <v>2</v>
      </c>
      <c r="R2336" s="21">
        <v>92</v>
      </c>
    </row>
    <row r="2337">
      <c r="D2337" s="19"/>
      <c r="E2337" s="18" t="s">
        <v>49</v>
      </c>
      <c r="F2337" s="17"/>
      <c r="G2337" s="7">
        <v>166</v>
      </c>
      <c r="H2337" s="12">
        <v>49</v>
      </c>
      <c r="I2337" s="1">
        <v>38</v>
      </c>
      <c r="J2337" s="1">
        <v>45</v>
      </c>
      <c r="K2337" s="1">
        <v>27</v>
      </c>
      <c r="L2337" s="1">
        <v>28</v>
      </c>
      <c r="M2337" s="1">
        <v>20</v>
      </c>
      <c r="N2337" s="1">
        <v>21</v>
      </c>
      <c r="O2337" s="1">
        <v>21</v>
      </c>
      <c r="P2337" s="1">
        <v>91</v>
      </c>
      <c r="Q2337" s="1">
        <v>1</v>
      </c>
      <c r="R2337" s="21">
        <v>74</v>
      </c>
    </row>
    <row r="2338">
      <c r="D2338" s="19"/>
      <c r="E2338" s="18" t="s">
        <v>50</v>
      </c>
      <c r="F2338" s="17"/>
      <c r="G2338" s="7">
        <v>129</v>
      </c>
      <c r="H2338" s="12">
        <v>44</v>
      </c>
      <c r="I2338" s="1">
        <v>22</v>
      </c>
      <c r="J2338" s="1">
        <v>29</v>
      </c>
      <c r="K2338" s="1">
        <v>19</v>
      </c>
      <c r="L2338" s="1">
        <v>19</v>
      </c>
      <c r="M2338" s="1">
        <v>17</v>
      </c>
      <c r="N2338" s="1">
        <v>19</v>
      </c>
      <c r="O2338" s="1">
        <v>18</v>
      </c>
      <c r="P2338" s="1">
        <v>74</v>
      </c>
      <c r="Q2338" s="1">
        <v>0</v>
      </c>
      <c r="R2338" s="21">
        <v>55</v>
      </c>
    </row>
    <row r="2339">
      <c r="D2339" s="19"/>
      <c r="E2339" s="18" t="s">
        <v>51</v>
      </c>
      <c r="F2339" s="17"/>
      <c r="G2339" s="7">
        <v>124</v>
      </c>
      <c r="H2339" s="12">
        <v>38</v>
      </c>
      <c r="I2339" s="1">
        <v>27</v>
      </c>
      <c r="J2339" s="1">
        <v>25</v>
      </c>
      <c r="K2339" s="1">
        <v>19</v>
      </c>
      <c r="L2339" s="1">
        <v>19</v>
      </c>
      <c r="M2339" s="1">
        <v>13</v>
      </c>
      <c r="N2339" s="1">
        <v>13</v>
      </c>
      <c r="O2339" s="1">
        <v>12</v>
      </c>
      <c r="P2339" s="1">
        <v>72</v>
      </c>
      <c r="Q2339" s="1">
        <v>1</v>
      </c>
      <c r="R2339" s="21">
        <v>51</v>
      </c>
    </row>
    <row r="2340">
      <c r="D2340" s="19"/>
      <c r="E2340" s="18" t="s">
        <v>52</v>
      </c>
      <c r="F2340" s="17"/>
      <c r="G2340" s="7">
        <v>114</v>
      </c>
      <c r="H2340" s="12">
        <v>36</v>
      </c>
      <c r="I2340" s="1">
        <v>18</v>
      </c>
      <c r="J2340" s="1">
        <v>24</v>
      </c>
      <c r="K2340" s="1">
        <v>16</v>
      </c>
      <c r="L2340" s="1">
        <v>14</v>
      </c>
      <c r="M2340" s="1">
        <v>14</v>
      </c>
      <c r="N2340" s="1">
        <v>13</v>
      </c>
      <c r="O2340" s="1">
        <v>12</v>
      </c>
      <c r="P2340" s="1">
        <v>70</v>
      </c>
      <c r="Q2340" s="1">
        <v>0</v>
      </c>
      <c r="R2340" s="21">
        <v>44</v>
      </c>
    </row>
    <row r="2341">
      <c r="D2341" s="19"/>
      <c r="E2341" s="18" t="s">
        <v>53</v>
      </c>
      <c r="F2341" s="17"/>
      <c r="G2341" s="7">
        <v>95</v>
      </c>
      <c r="H2341" s="12">
        <v>24</v>
      </c>
      <c r="I2341" s="1">
        <v>16</v>
      </c>
      <c r="J2341" s="1">
        <v>14</v>
      </c>
      <c r="K2341" s="1">
        <v>9</v>
      </c>
      <c r="L2341" s="1">
        <v>11</v>
      </c>
      <c r="M2341" s="1">
        <v>9</v>
      </c>
      <c r="N2341" s="1">
        <v>10</v>
      </c>
      <c r="O2341" s="1">
        <v>9</v>
      </c>
      <c r="P2341" s="1">
        <v>64</v>
      </c>
      <c r="Q2341" s="1">
        <v>0</v>
      </c>
      <c r="R2341" s="21">
        <v>31</v>
      </c>
    </row>
    <row r="2342">
      <c r="D2342" s="19"/>
      <c r="E2342" s="18" t="s">
        <v>54</v>
      </c>
      <c r="F2342" s="17"/>
      <c r="G2342" s="7">
        <v>253</v>
      </c>
      <c r="H2342" s="12">
        <v>45</v>
      </c>
      <c r="I2342" s="1">
        <v>34</v>
      </c>
      <c r="J2342" s="1">
        <v>31</v>
      </c>
      <c r="K2342" s="1">
        <v>23</v>
      </c>
      <c r="L2342" s="1">
        <v>27</v>
      </c>
      <c r="M2342" s="1">
        <v>20</v>
      </c>
      <c r="N2342" s="1">
        <v>18</v>
      </c>
      <c r="O2342" s="1">
        <v>19</v>
      </c>
      <c r="P2342" s="1">
        <v>196</v>
      </c>
      <c r="Q2342" s="1">
        <v>0</v>
      </c>
      <c r="R2342" s="21">
        <v>57</v>
      </c>
    </row>
    <row r="2343">
      <c r="D2343" s="19"/>
      <c r="E2343" s="18" t="s">
        <v>55</v>
      </c>
      <c r="F2343" s="17"/>
      <c r="G2343" s="11">
        <v>1</v>
      </c>
      <c r="H2343" s="23">
        <v>0</v>
      </c>
      <c r="I2343" s="3">
        <v>0</v>
      </c>
      <c r="J2343" s="3">
        <v>0</v>
      </c>
      <c r="K2343" s="3">
        <v>0</v>
      </c>
      <c r="L2343" s="3">
        <v>0</v>
      </c>
      <c r="M2343" s="3">
        <v>0</v>
      </c>
      <c r="N2343" s="3">
        <v>0</v>
      </c>
      <c r="O2343" s="3">
        <v>0</v>
      </c>
      <c r="P2343" s="3">
        <v>1</v>
      </c>
      <c r="Q2343" s="3">
        <v>0</v>
      </c>
      <c r="R2343" s="24">
        <v>0</v>
      </c>
    </row>
    <row r="2344">
      <c r="D2344" s="19"/>
      <c r="E2344" s="18" t="s">
        <v>26</v>
      </c>
      <c r="F2344" s="17"/>
      <c r="G2344" s="11">
        <v>12</v>
      </c>
      <c r="H2344" s="23">
        <v>5</v>
      </c>
      <c r="I2344" s="3">
        <v>2</v>
      </c>
      <c r="J2344" s="3">
        <v>2</v>
      </c>
      <c r="K2344" s="3">
        <v>3</v>
      </c>
      <c r="L2344" s="3">
        <v>2</v>
      </c>
      <c r="M2344" s="3">
        <v>1</v>
      </c>
      <c r="N2344" s="3">
        <v>2</v>
      </c>
      <c r="O2344" s="3">
        <v>2</v>
      </c>
      <c r="P2344" s="3">
        <v>4</v>
      </c>
      <c r="Q2344" s="3">
        <v>0</v>
      </c>
      <c r="R2344" s="24">
        <v>8</v>
      </c>
    </row>
    <row r="2345">
      <c r="D2345" s="15" t="s">
        <v>56</v>
      </c>
      <c r="E2345" s="14" t="s">
        <v>57</v>
      </c>
      <c r="F2345" s="16"/>
      <c r="G2345" s="33">
        <v>15</v>
      </c>
      <c r="H2345" s="43">
        <v>4</v>
      </c>
      <c r="I2345" s="9">
        <v>3</v>
      </c>
      <c r="J2345" s="9">
        <v>5</v>
      </c>
      <c r="K2345" s="9">
        <v>4</v>
      </c>
      <c r="L2345" s="9">
        <v>4</v>
      </c>
      <c r="M2345" s="9">
        <v>3</v>
      </c>
      <c r="N2345" s="9">
        <v>3</v>
      </c>
      <c r="O2345" s="9">
        <v>3</v>
      </c>
      <c r="P2345" s="9">
        <v>8</v>
      </c>
      <c r="Q2345" s="9">
        <v>0</v>
      </c>
      <c r="R2345" s="44">
        <v>7</v>
      </c>
    </row>
    <row r="2346">
      <c r="D2346" s="19"/>
      <c r="E2346" s="18" t="s">
        <v>58</v>
      </c>
      <c r="F2346" s="17"/>
      <c r="G2346" s="7">
        <v>111</v>
      </c>
      <c r="H2346" s="12">
        <v>50</v>
      </c>
      <c r="I2346" s="1">
        <v>35</v>
      </c>
      <c r="J2346" s="1">
        <v>35</v>
      </c>
      <c r="K2346" s="1">
        <v>25</v>
      </c>
      <c r="L2346" s="1">
        <v>29</v>
      </c>
      <c r="M2346" s="1">
        <v>23</v>
      </c>
      <c r="N2346" s="1">
        <v>21</v>
      </c>
      <c r="O2346" s="1">
        <v>20</v>
      </c>
      <c r="P2346" s="1">
        <v>45</v>
      </c>
      <c r="Q2346" s="1">
        <v>0</v>
      </c>
      <c r="R2346" s="21">
        <v>66</v>
      </c>
    </row>
    <row r="2347">
      <c r="D2347" s="19"/>
      <c r="E2347" s="18" t="s">
        <v>59</v>
      </c>
      <c r="F2347" s="17"/>
      <c r="G2347" s="7">
        <v>404</v>
      </c>
      <c r="H2347" s="12">
        <v>135</v>
      </c>
      <c r="I2347" s="1">
        <v>90</v>
      </c>
      <c r="J2347" s="1">
        <v>100</v>
      </c>
      <c r="K2347" s="1">
        <v>73</v>
      </c>
      <c r="L2347" s="1">
        <v>71</v>
      </c>
      <c r="M2347" s="1">
        <v>59</v>
      </c>
      <c r="N2347" s="1">
        <v>65</v>
      </c>
      <c r="O2347" s="1">
        <v>60</v>
      </c>
      <c r="P2347" s="1">
        <v>218</v>
      </c>
      <c r="Q2347" s="1">
        <v>3</v>
      </c>
      <c r="R2347" s="21">
        <v>183</v>
      </c>
    </row>
    <row r="2348">
      <c r="D2348" s="19"/>
      <c r="E2348" s="18" t="s">
        <v>60</v>
      </c>
      <c r="F2348" s="17"/>
      <c r="G2348" s="7">
        <v>562</v>
      </c>
      <c r="H2348" s="12">
        <v>141</v>
      </c>
      <c r="I2348" s="1">
        <v>93</v>
      </c>
      <c r="J2348" s="1">
        <v>99</v>
      </c>
      <c r="K2348" s="1">
        <v>61</v>
      </c>
      <c r="L2348" s="1">
        <v>69</v>
      </c>
      <c r="M2348" s="1">
        <v>53</v>
      </c>
      <c r="N2348" s="1">
        <v>53</v>
      </c>
      <c r="O2348" s="1">
        <v>54</v>
      </c>
      <c r="P2348" s="1">
        <v>378</v>
      </c>
      <c r="Q2348" s="1">
        <v>1</v>
      </c>
      <c r="R2348" s="21">
        <v>183</v>
      </c>
    </row>
    <row r="2349">
      <c r="D2349" s="19"/>
      <c r="E2349" s="18" t="s">
        <v>26</v>
      </c>
      <c r="F2349" s="17"/>
      <c r="G2349" s="11">
        <v>1</v>
      </c>
      <c r="H2349" s="23">
        <v>0</v>
      </c>
      <c r="I2349" s="3">
        <v>0</v>
      </c>
      <c r="J2349" s="3">
        <v>0</v>
      </c>
      <c r="K2349" s="3">
        <v>0</v>
      </c>
      <c r="L2349" s="3">
        <v>0</v>
      </c>
      <c r="M2349" s="3">
        <v>0</v>
      </c>
      <c r="N2349" s="3">
        <v>0</v>
      </c>
      <c r="O2349" s="3">
        <v>0</v>
      </c>
      <c r="P2349" s="3">
        <v>1</v>
      </c>
      <c r="Q2349" s="3">
        <v>0</v>
      </c>
      <c r="R2349" s="24">
        <v>0</v>
      </c>
    </row>
    <row r="2350">
      <c r="D2350" s="19"/>
      <c r="E2350" s="18" t="s">
        <v>61</v>
      </c>
      <c r="F2350" s="17"/>
      <c r="G2350" s="7">
        <v>126</v>
      </c>
      <c r="H2350" s="12">
        <v>54</v>
      </c>
      <c r="I2350" s="1">
        <v>38</v>
      </c>
      <c r="J2350" s="1">
        <v>40</v>
      </c>
      <c r="K2350" s="1">
        <v>29</v>
      </c>
      <c r="L2350" s="1">
        <v>33</v>
      </c>
      <c r="M2350" s="1">
        <v>26</v>
      </c>
      <c r="N2350" s="1">
        <v>24</v>
      </c>
      <c r="O2350" s="1">
        <v>23</v>
      </c>
      <c r="P2350" s="1">
        <v>53</v>
      </c>
      <c r="Q2350" s="1">
        <v>0</v>
      </c>
      <c r="R2350" s="21">
        <v>73</v>
      </c>
    </row>
    <row r="2351">
      <c r="D2351" s="19"/>
      <c r="E2351" s="18" t="s">
        <v>62</v>
      </c>
      <c r="F2351" s="17"/>
      <c r="G2351" s="7">
        <v>966</v>
      </c>
      <c r="H2351" s="12">
        <v>276</v>
      </c>
      <c r="I2351" s="1">
        <v>183</v>
      </c>
      <c r="J2351" s="1">
        <v>199</v>
      </c>
      <c r="K2351" s="1">
        <v>134</v>
      </c>
      <c r="L2351" s="1">
        <v>140</v>
      </c>
      <c r="M2351" s="1">
        <v>112</v>
      </c>
      <c r="N2351" s="1">
        <v>118</v>
      </c>
      <c r="O2351" s="1">
        <v>114</v>
      </c>
      <c r="P2351" s="1">
        <v>596</v>
      </c>
      <c r="Q2351" s="1">
        <v>4</v>
      </c>
      <c r="R2351" s="21">
        <v>366</v>
      </c>
    </row>
    <row r="2352">
      <c r="D2352" s="15" t="s">
        <v>63</v>
      </c>
      <c r="E2352" s="14" t="s">
        <v>64</v>
      </c>
      <c r="F2352" s="16"/>
      <c r="G2352" s="33">
        <v>17</v>
      </c>
      <c r="H2352" s="43">
        <v>5</v>
      </c>
      <c r="I2352" s="9">
        <v>4</v>
      </c>
      <c r="J2352" s="9">
        <v>5</v>
      </c>
      <c r="K2352" s="9">
        <v>4</v>
      </c>
      <c r="L2352" s="9">
        <v>5</v>
      </c>
      <c r="M2352" s="9">
        <v>4</v>
      </c>
      <c r="N2352" s="9">
        <v>6</v>
      </c>
      <c r="O2352" s="9">
        <v>6</v>
      </c>
      <c r="P2352" s="9">
        <v>9</v>
      </c>
      <c r="Q2352" s="9">
        <v>0</v>
      </c>
      <c r="R2352" s="44">
        <v>8</v>
      </c>
    </row>
    <row r="2353">
      <c r="D2353" s="19"/>
      <c r="E2353" s="18" t="s">
        <v>65</v>
      </c>
      <c r="F2353" s="17"/>
      <c r="G2353" s="11">
        <v>38</v>
      </c>
      <c r="H2353" s="23">
        <v>5</v>
      </c>
      <c r="I2353" s="3">
        <v>5</v>
      </c>
      <c r="J2353" s="3">
        <v>4</v>
      </c>
      <c r="K2353" s="3">
        <v>3</v>
      </c>
      <c r="L2353" s="3">
        <v>4</v>
      </c>
      <c r="M2353" s="3">
        <v>2</v>
      </c>
      <c r="N2353" s="3">
        <v>2</v>
      </c>
      <c r="O2353" s="3">
        <v>2</v>
      </c>
      <c r="P2353" s="3">
        <v>30</v>
      </c>
      <c r="Q2353" s="3">
        <v>0</v>
      </c>
      <c r="R2353" s="24">
        <v>8</v>
      </c>
    </row>
    <row r="2354">
      <c r="D2354" s="19"/>
      <c r="E2354" s="18" t="s">
        <v>66</v>
      </c>
      <c r="F2354" s="17"/>
      <c r="G2354" s="11">
        <v>14</v>
      </c>
      <c r="H2354" s="23">
        <v>2</v>
      </c>
      <c r="I2354" s="3">
        <v>2</v>
      </c>
      <c r="J2354" s="3">
        <v>2</v>
      </c>
      <c r="K2354" s="3">
        <v>1</v>
      </c>
      <c r="L2354" s="3">
        <v>2</v>
      </c>
      <c r="M2354" s="3">
        <v>2</v>
      </c>
      <c r="N2354" s="3">
        <v>3</v>
      </c>
      <c r="O2354" s="3">
        <v>2</v>
      </c>
      <c r="P2354" s="3">
        <v>11</v>
      </c>
      <c r="Q2354" s="3">
        <v>0</v>
      </c>
      <c r="R2354" s="24">
        <v>3</v>
      </c>
    </row>
    <row r="2355">
      <c r="D2355" s="19"/>
      <c r="E2355" s="18" t="s">
        <v>67</v>
      </c>
      <c r="F2355" s="17"/>
      <c r="G2355" s="7">
        <v>95</v>
      </c>
      <c r="H2355" s="12">
        <v>12</v>
      </c>
      <c r="I2355" s="1">
        <v>10</v>
      </c>
      <c r="J2355" s="1">
        <v>10</v>
      </c>
      <c r="K2355" s="1">
        <v>9</v>
      </c>
      <c r="L2355" s="1">
        <v>8</v>
      </c>
      <c r="M2355" s="1">
        <v>8</v>
      </c>
      <c r="N2355" s="1">
        <v>10</v>
      </c>
      <c r="O2355" s="1">
        <v>10</v>
      </c>
      <c r="P2355" s="1">
        <v>78</v>
      </c>
      <c r="Q2355" s="1">
        <v>0</v>
      </c>
      <c r="R2355" s="21">
        <v>17</v>
      </c>
    </row>
    <row r="2356">
      <c r="D2356" s="19"/>
      <c r="E2356" s="18" t="s">
        <v>68</v>
      </c>
      <c r="F2356" s="17"/>
      <c r="G2356" s="7">
        <v>81</v>
      </c>
      <c r="H2356" s="12">
        <v>18</v>
      </c>
      <c r="I2356" s="1">
        <v>15</v>
      </c>
      <c r="J2356" s="1">
        <v>15</v>
      </c>
      <c r="K2356" s="1">
        <v>10</v>
      </c>
      <c r="L2356" s="1">
        <v>11</v>
      </c>
      <c r="M2356" s="1">
        <v>10</v>
      </c>
      <c r="N2356" s="1">
        <v>10</v>
      </c>
      <c r="O2356" s="1">
        <v>11</v>
      </c>
      <c r="P2356" s="1">
        <v>58</v>
      </c>
      <c r="Q2356" s="1">
        <v>0</v>
      </c>
      <c r="R2356" s="21">
        <v>23</v>
      </c>
    </row>
    <row r="2357">
      <c r="D2357" s="19"/>
      <c r="E2357" s="18" t="s">
        <v>69</v>
      </c>
      <c r="F2357" s="17"/>
      <c r="G2357" s="7">
        <v>844</v>
      </c>
      <c r="H2357" s="12">
        <v>288</v>
      </c>
      <c r="I2357" s="1">
        <v>185</v>
      </c>
      <c r="J2357" s="1">
        <v>203</v>
      </c>
      <c r="K2357" s="1">
        <v>136</v>
      </c>
      <c r="L2357" s="1">
        <v>143</v>
      </c>
      <c r="M2357" s="1">
        <v>112</v>
      </c>
      <c r="N2357" s="1">
        <v>111</v>
      </c>
      <c r="O2357" s="1">
        <v>106</v>
      </c>
      <c r="P2357" s="1">
        <v>460</v>
      </c>
      <c r="Q2357" s="1">
        <v>4</v>
      </c>
      <c r="R2357" s="21">
        <v>380</v>
      </c>
    </row>
    <row r="2358">
      <c r="D2358" s="19"/>
      <c r="E2358" s="18" t="s">
        <v>26</v>
      </c>
      <c r="F2358" s="17"/>
      <c r="G2358" s="11">
        <v>4</v>
      </c>
      <c r="H2358" s="23">
        <v>0</v>
      </c>
      <c r="I2358" s="3">
        <v>0</v>
      </c>
      <c r="J2358" s="3">
        <v>0</v>
      </c>
      <c r="K2358" s="3">
        <v>0</v>
      </c>
      <c r="L2358" s="3">
        <v>0</v>
      </c>
      <c r="M2358" s="3">
        <v>0</v>
      </c>
      <c r="N2358" s="3">
        <v>0</v>
      </c>
      <c r="O2358" s="3">
        <v>0</v>
      </c>
      <c r="P2358" s="3">
        <v>4</v>
      </c>
      <c r="Q2358" s="3">
        <v>0</v>
      </c>
      <c r="R2358" s="24">
        <v>0</v>
      </c>
    </row>
    <row r="2359">
      <c r="D2359" s="19"/>
      <c r="E2359" s="18" t="s">
        <v>70</v>
      </c>
      <c r="F2359" s="17"/>
      <c r="G2359" s="7">
        <v>245</v>
      </c>
      <c r="H2359" s="12">
        <v>42</v>
      </c>
      <c r="I2359" s="1">
        <v>36</v>
      </c>
      <c r="J2359" s="1">
        <v>36</v>
      </c>
      <c r="K2359" s="1">
        <v>27</v>
      </c>
      <c r="L2359" s="1">
        <v>30</v>
      </c>
      <c r="M2359" s="1">
        <v>26</v>
      </c>
      <c r="N2359" s="1">
        <v>31</v>
      </c>
      <c r="O2359" s="1">
        <v>31</v>
      </c>
      <c r="P2359" s="1">
        <v>186</v>
      </c>
      <c r="Q2359" s="1">
        <v>0</v>
      </c>
      <c r="R2359" s="21">
        <v>59</v>
      </c>
    </row>
    <row r="2360">
      <c r="D2360" s="15" t="s">
        <v>71</v>
      </c>
      <c r="E2360" s="14" t="s">
        <v>64</v>
      </c>
      <c r="F2360" s="16"/>
      <c r="G2360" s="33">
        <v>15</v>
      </c>
      <c r="H2360" s="43">
        <v>6</v>
      </c>
      <c r="I2360" s="9">
        <v>5</v>
      </c>
      <c r="J2360" s="9">
        <v>7</v>
      </c>
      <c r="K2360" s="9">
        <v>5</v>
      </c>
      <c r="L2360" s="9">
        <v>4</v>
      </c>
      <c r="M2360" s="9">
        <v>4</v>
      </c>
      <c r="N2360" s="9">
        <v>5</v>
      </c>
      <c r="O2360" s="9">
        <v>5</v>
      </c>
      <c r="P2360" s="9">
        <v>5</v>
      </c>
      <c r="Q2360" s="9">
        <v>0</v>
      </c>
      <c r="R2360" s="44">
        <v>10</v>
      </c>
    </row>
    <row r="2361">
      <c r="D2361" s="19"/>
      <c r="E2361" s="18" t="s">
        <v>65</v>
      </c>
      <c r="F2361" s="17"/>
      <c r="G2361" s="7">
        <v>58</v>
      </c>
      <c r="H2361" s="12">
        <v>15</v>
      </c>
      <c r="I2361" s="1">
        <v>13</v>
      </c>
      <c r="J2361" s="1">
        <v>12</v>
      </c>
      <c r="K2361" s="1">
        <v>7</v>
      </c>
      <c r="L2361" s="1">
        <v>10</v>
      </c>
      <c r="M2361" s="1">
        <v>7</v>
      </c>
      <c r="N2361" s="1">
        <v>7</v>
      </c>
      <c r="O2361" s="1">
        <v>7</v>
      </c>
      <c r="P2361" s="1">
        <v>37</v>
      </c>
      <c r="Q2361" s="1">
        <v>0</v>
      </c>
      <c r="R2361" s="21">
        <v>21</v>
      </c>
    </row>
    <row r="2362">
      <c r="D2362" s="19"/>
      <c r="E2362" s="18" t="s">
        <v>66</v>
      </c>
      <c r="F2362" s="17"/>
      <c r="G2362" s="7">
        <v>113</v>
      </c>
      <c r="H2362" s="12">
        <v>26</v>
      </c>
      <c r="I2362" s="1">
        <v>17</v>
      </c>
      <c r="J2362" s="1">
        <v>20</v>
      </c>
      <c r="K2362" s="1">
        <v>14</v>
      </c>
      <c r="L2362" s="1">
        <v>13</v>
      </c>
      <c r="M2362" s="1">
        <v>12</v>
      </c>
      <c r="N2362" s="1">
        <v>14</v>
      </c>
      <c r="O2362" s="1">
        <v>13</v>
      </c>
      <c r="P2362" s="1">
        <v>76</v>
      </c>
      <c r="Q2362" s="1">
        <v>0</v>
      </c>
      <c r="R2362" s="21">
        <v>37</v>
      </c>
    </row>
    <row r="2363">
      <c r="D2363" s="19"/>
      <c r="E2363" s="18" t="s">
        <v>67</v>
      </c>
      <c r="F2363" s="17"/>
      <c r="G2363" s="7">
        <v>837</v>
      </c>
      <c r="H2363" s="12">
        <v>261</v>
      </c>
      <c r="I2363" s="1">
        <v>170</v>
      </c>
      <c r="J2363" s="1">
        <v>186</v>
      </c>
      <c r="K2363" s="1">
        <v>125</v>
      </c>
      <c r="L2363" s="1">
        <v>133</v>
      </c>
      <c r="M2363" s="1">
        <v>106</v>
      </c>
      <c r="N2363" s="1">
        <v>107</v>
      </c>
      <c r="O2363" s="1">
        <v>105</v>
      </c>
      <c r="P2363" s="1">
        <v>492</v>
      </c>
      <c r="Q2363" s="1">
        <v>4</v>
      </c>
      <c r="R2363" s="21">
        <v>341</v>
      </c>
    </row>
    <row r="2364">
      <c r="D2364" s="19"/>
      <c r="E2364" s="18" t="s">
        <v>68</v>
      </c>
      <c r="F2364" s="17"/>
      <c r="G2364" s="7">
        <v>61</v>
      </c>
      <c r="H2364" s="12">
        <v>15</v>
      </c>
      <c r="I2364" s="1">
        <v>12</v>
      </c>
      <c r="J2364" s="1">
        <v>9</v>
      </c>
      <c r="K2364" s="1">
        <v>9</v>
      </c>
      <c r="L2364" s="1">
        <v>11</v>
      </c>
      <c r="M2364" s="1">
        <v>7</v>
      </c>
      <c r="N2364" s="1">
        <v>7</v>
      </c>
      <c r="O2364" s="1">
        <v>5</v>
      </c>
      <c r="P2364" s="1">
        <v>39</v>
      </c>
      <c r="Q2364" s="1">
        <v>0</v>
      </c>
      <c r="R2364" s="21">
        <v>22</v>
      </c>
    </row>
    <row r="2365">
      <c r="D2365" s="19"/>
      <c r="E2365" s="18" t="s">
        <v>72</v>
      </c>
      <c r="F2365" s="17"/>
      <c r="G2365" s="11">
        <v>5</v>
      </c>
      <c r="H2365" s="23">
        <v>3</v>
      </c>
      <c r="I2365" s="3">
        <v>2</v>
      </c>
      <c r="J2365" s="3">
        <v>3</v>
      </c>
      <c r="K2365" s="3">
        <v>2</v>
      </c>
      <c r="L2365" s="3">
        <v>2</v>
      </c>
      <c r="M2365" s="3">
        <v>2</v>
      </c>
      <c r="N2365" s="3">
        <v>2</v>
      </c>
      <c r="O2365" s="3">
        <v>2</v>
      </c>
      <c r="P2365" s="3">
        <v>1</v>
      </c>
      <c r="Q2365" s="3">
        <v>0</v>
      </c>
      <c r="R2365" s="24">
        <v>4</v>
      </c>
    </row>
    <row r="2366">
      <c r="D2366" s="19"/>
      <c r="E2366" s="18" t="s">
        <v>26</v>
      </c>
      <c r="F2366" s="17"/>
      <c r="G2366" s="11">
        <v>4</v>
      </c>
      <c r="H2366" s="23">
        <v>4</v>
      </c>
      <c r="I2366" s="3">
        <v>2</v>
      </c>
      <c r="J2366" s="3">
        <v>2</v>
      </c>
      <c r="K2366" s="3">
        <v>1</v>
      </c>
      <c r="L2366" s="3">
        <v>0</v>
      </c>
      <c r="M2366" s="3">
        <v>0</v>
      </c>
      <c r="N2366" s="3">
        <v>0</v>
      </c>
      <c r="O2366" s="3">
        <v>0</v>
      </c>
      <c r="P2366" s="3">
        <v>0</v>
      </c>
      <c r="Q2366" s="3">
        <v>0</v>
      </c>
      <c r="R2366" s="24">
        <v>4</v>
      </c>
    </row>
    <row r="2367">
      <c r="D2367" s="19"/>
      <c r="E2367" s="18" t="s">
        <v>73</v>
      </c>
      <c r="F2367" s="17"/>
      <c r="G2367" s="7">
        <v>1084</v>
      </c>
      <c r="H2367" s="12">
        <v>323</v>
      </c>
      <c r="I2367" s="1">
        <v>217</v>
      </c>
      <c r="J2367" s="1">
        <v>234</v>
      </c>
      <c r="K2367" s="1">
        <v>160</v>
      </c>
      <c r="L2367" s="1">
        <v>171</v>
      </c>
      <c r="M2367" s="1">
        <v>136</v>
      </c>
      <c r="N2367" s="1">
        <v>140</v>
      </c>
      <c r="O2367" s="1">
        <v>135</v>
      </c>
      <c r="P2367" s="1">
        <v>649</v>
      </c>
      <c r="Q2367" s="1">
        <v>4</v>
      </c>
      <c r="R2367" s="21">
        <v>431</v>
      </c>
    </row>
    <row r="2368">
      <c r="D2368" s="15" t="s">
        <v>74</v>
      </c>
      <c r="E2368" s="14" t="s">
        <v>75</v>
      </c>
      <c r="F2368" s="16"/>
      <c r="G2368" s="26">
        <v>315</v>
      </c>
      <c r="H2368" s="37">
        <v>91</v>
      </c>
      <c r="I2368" s="6">
        <v>65</v>
      </c>
      <c r="J2368" s="6">
        <v>69</v>
      </c>
      <c r="K2368" s="6">
        <v>51</v>
      </c>
      <c r="L2368" s="6">
        <v>53</v>
      </c>
      <c r="M2368" s="6">
        <v>43</v>
      </c>
      <c r="N2368" s="6">
        <v>49</v>
      </c>
      <c r="O2368" s="6">
        <v>45</v>
      </c>
      <c r="P2368" s="6">
        <v>184</v>
      </c>
      <c r="Q2368" s="6">
        <v>1</v>
      </c>
      <c r="R2368" s="39">
        <v>130</v>
      </c>
    </row>
    <row r="2369">
      <c r="D2369" s="19"/>
      <c r="E2369" s="18" t="s">
        <v>76</v>
      </c>
      <c r="F2369" s="17"/>
      <c r="G2369" s="7">
        <v>78</v>
      </c>
      <c r="H2369" s="12">
        <v>18</v>
      </c>
      <c r="I2369" s="1">
        <v>18</v>
      </c>
      <c r="J2369" s="1">
        <v>16</v>
      </c>
      <c r="K2369" s="1">
        <v>13</v>
      </c>
      <c r="L2369" s="1">
        <v>13</v>
      </c>
      <c r="M2369" s="1">
        <v>10</v>
      </c>
      <c r="N2369" s="1">
        <v>14</v>
      </c>
      <c r="O2369" s="1">
        <v>11</v>
      </c>
      <c r="P2369" s="1">
        <v>48</v>
      </c>
      <c r="Q2369" s="1">
        <v>0</v>
      </c>
      <c r="R2369" s="21">
        <v>30</v>
      </c>
    </row>
    <row r="2370">
      <c r="D2370" s="19"/>
      <c r="E2370" s="18" t="s">
        <v>77</v>
      </c>
      <c r="F2370" s="17"/>
      <c r="G2370" s="7">
        <v>297</v>
      </c>
      <c r="H2370" s="12">
        <v>101</v>
      </c>
      <c r="I2370" s="1">
        <v>79</v>
      </c>
      <c r="J2370" s="1">
        <v>75</v>
      </c>
      <c r="K2370" s="1">
        <v>62</v>
      </c>
      <c r="L2370" s="1">
        <v>57</v>
      </c>
      <c r="M2370" s="1">
        <v>49</v>
      </c>
      <c r="N2370" s="1">
        <v>50</v>
      </c>
      <c r="O2370" s="1">
        <v>48</v>
      </c>
      <c r="P2370" s="1">
        <v>162</v>
      </c>
      <c r="Q2370" s="1">
        <v>0</v>
      </c>
      <c r="R2370" s="21">
        <v>135</v>
      </c>
    </row>
    <row r="2371">
      <c r="D2371" s="19"/>
      <c r="E2371" s="18" t="s">
        <v>78</v>
      </c>
      <c r="F2371" s="17"/>
      <c r="G2371" s="11">
        <v>12</v>
      </c>
      <c r="H2371" s="23">
        <v>5</v>
      </c>
      <c r="I2371" s="3">
        <v>3</v>
      </c>
      <c r="J2371" s="3">
        <v>4</v>
      </c>
      <c r="K2371" s="3">
        <v>3</v>
      </c>
      <c r="L2371" s="3">
        <v>3</v>
      </c>
      <c r="M2371" s="3">
        <v>3</v>
      </c>
      <c r="N2371" s="3">
        <v>3</v>
      </c>
      <c r="O2371" s="3">
        <v>2</v>
      </c>
      <c r="P2371" s="3">
        <v>4</v>
      </c>
      <c r="Q2371" s="3">
        <v>0</v>
      </c>
      <c r="R2371" s="24">
        <v>8</v>
      </c>
    </row>
    <row r="2372">
      <c r="D2372" s="19"/>
      <c r="E2372" s="18" t="s">
        <v>79</v>
      </c>
      <c r="F2372" s="17"/>
      <c r="G2372" s="7">
        <v>116</v>
      </c>
      <c r="H2372" s="12">
        <v>47</v>
      </c>
      <c r="I2372" s="1">
        <v>33</v>
      </c>
      <c r="J2372" s="1">
        <v>41</v>
      </c>
      <c r="K2372" s="1">
        <v>30</v>
      </c>
      <c r="L2372" s="1">
        <v>26</v>
      </c>
      <c r="M2372" s="1">
        <v>23</v>
      </c>
      <c r="N2372" s="1">
        <v>22</v>
      </c>
      <c r="O2372" s="1">
        <v>21</v>
      </c>
      <c r="P2372" s="1">
        <v>51</v>
      </c>
      <c r="Q2372" s="1">
        <v>1</v>
      </c>
      <c r="R2372" s="21">
        <v>64</v>
      </c>
    </row>
    <row r="2373">
      <c r="D2373" s="19"/>
      <c r="E2373" s="18" t="s">
        <v>80</v>
      </c>
      <c r="F2373" s="17"/>
      <c r="G2373" s="7">
        <v>175</v>
      </c>
      <c r="H2373" s="12">
        <v>55</v>
      </c>
      <c r="I2373" s="1">
        <v>35</v>
      </c>
      <c r="J2373" s="1">
        <v>36</v>
      </c>
      <c r="K2373" s="1">
        <v>29</v>
      </c>
      <c r="L2373" s="1">
        <v>28</v>
      </c>
      <c r="M2373" s="1">
        <v>23</v>
      </c>
      <c r="N2373" s="1">
        <v>22</v>
      </c>
      <c r="O2373" s="1">
        <v>21</v>
      </c>
      <c r="P2373" s="1">
        <v>101</v>
      </c>
      <c r="Q2373" s="1">
        <v>0</v>
      </c>
      <c r="R2373" s="21">
        <v>74</v>
      </c>
    </row>
    <row r="2374">
      <c r="D2374" s="19"/>
      <c r="E2374" s="18" t="s">
        <v>81</v>
      </c>
      <c r="F2374" s="17"/>
      <c r="G2374" s="7">
        <v>908</v>
      </c>
      <c r="H2374" s="12">
        <v>264</v>
      </c>
      <c r="I2374" s="1">
        <v>179</v>
      </c>
      <c r="J2374" s="1">
        <v>191</v>
      </c>
      <c r="K2374" s="1">
        <v>135</v>
      </c>
      <c r="L2374" s="1">
        <v>140</v>
      </c>
      <c r="M2374" s="1">
        <v>113</v>
      </c>
      <c r="N2374" s="1">
        <v>112</v>
      </c>
      <c r="O2374" s="1">
        <v>108</v>
      </c>
      <c r="P2374" s="1">
        <v>556</v>
      </c>
      <c r="Q2374" s="1">
        <v>3</v>
      </c>
      <c r="R2374" s="21">
        <v>349</v>
      </c>
    </row>
    <row r="2375">
      <c r="D2375" s="19"/>
      <c r="E2375" s="18" t="s">
        <v>41</v>
      </c>
      <c r="F2375" s="17"/>
      <c r="G2375" s="11">
        <v>26</v>
      </c>
      <c r="H2375" s="23">
        <v>6</v>
      </c>
      <c r="I2375" s="3">
        <v>4</v>
      </c>
      <c r="J2375" s="3">
        <v>4</v>
      </c>
      <c r="K2375" s="3">
        <v>2</v>
      </c>
      <c r="L2375" s="3">
        <v>3</v>
      </c>
      <c r="M2375" s="3">
        <v>2</v>
      </c>
      <c r="N2375" s="3">
        <v>3</v>
      </c>
      <c r="O2375" s="3">
        <v>3</v>
      </c>
      <c r="P2375" s="3">
        <v>17</v>
      </c>
      <c r="Q2375" s="3">
        <v>0</v>
      </c>
      <c r="R2375" s="24">
        <v>9</v>
      </c>
    </row>
    <row r="2376">
      <c r="D2376" s="19"/>
      <c r="E2376" s="18" t="s">
        <v>82</v>
      </c>
      <c r="F2376" s="17"/>
      <c r="G2376" s="7">
        <v>96</v>
      </c>
      <c r="H2376" s="12">
        <v>37</v>
      </c>
      <c r="I2376" s="1">
        <v>22</v>
      </c>
      <c r="J2376" s="1">
        <v>23</v>
      </c>
      <c r="K2376" s="1">
        <v>15</v>
      </c>
      <c r="L2376" s="1">
        <v>16</v>
      </c>
      <c r="M2376" s="1">
        <v>12</v>
      </c>
      <c r="N2376" s="1">
        <v>14</v>
      </c>
      <c r="O2376" s="1">
        <v>13</v>
      </c>
      <c r="P2376" s="1">
        <v>51</v>
      </c>
      <c r="Q2376" s="1">
        <v>1</v>
      </c>
      <c r="R2376" s="21">
        <v>44</v>
      </c>
    </row>
    <row r="2377">
      <c r="D2377" s="19"/>
      <c r="E2377" s="18" t="s">
        <v>26</v>
      </c>
      <c r="F2377" s="17"/>
      <c r="G2377" s="11">
        <v>0</v>
      </c>
      <c r="H2377" s="23">
        <v>0</v>
      </c>
      <c r="I2377" s="3">
        <v>0</v>
      </c>
      <c r="J2377" s="3">
        <v>0</v>
      </c>
      <c r="K2377" s="3">
        <v>0</v>
      </c>
      <c r="L2377" s="3">
        <v>0</v>
      </c>
      <c r="M2377" s="3">
        <v>0</v>
      </c>
      <c r="N2377" s="3">
        <v>0</v>
      </c>
      <c r="O2377" s="3">
        <v>0</v>
      </c>
      <c r="P2377" s="3">
        <v>0</v>
      </c>
      <c r="Q2377" s="3">
        <v>0</v>
      </c>
      <c r="R2377" s="24">
        <v>0</v>
      </c>
    </row>
    <row r="2378">
      <c r="D2378" s="19"/>
      <c r="E2378" s="18" t="s">
        <v>83</v>
      </c>
      <c r="F2378" s="17"/>
      <c r="G2378" s="7">
        <v>997</v>
      </c>
      <c r="H2378" s="12">
        <v>293</v>
      </c>
      <c r="I2378" s="1">
        <v>199</v>
      </c>
      <c r="J2378" s="1">
        <v>216</v>
      </c>
      <c r="K2378" s="1">
        <v>148</v>
      </c>
      <c r="L2378" s="1">
        <v>157</v>
      </c>
      <c r="M2378" s="1">
        <v>126</v>
      </c>
      <c r="N2378" s="1">
        <v>128</v>
      </c>
      <c r="O2378" s="1">
        <v>124</v>
      </c>
      <c r="P2378" s="1">
        <v>599</v>
      </c>
      <c r="Q2378" s="1">
        <v>3</v>
      </c>
      <c r="R2378" s="21">
        <v>395</v>
      </c>
    </row>
    <row r="2379">
      <c r="D2379" s="15" t="s">
        <v>84</v>
      </c>
      <c r="E2379" s="14" t="s">
        <v>85</v>
      </c>
      <c r="F2379" s="16"/>
      <c r="G2379" s="26">
        <v>394</v>
      </c>
      <c r="H2379" s="37">
        <v>97</v>
      </c>
      <c r="I2379" s="6">
        <v>61</v>
      </c>
      <c r="J2379" s="6">
        <v>66</v>
      </c>
      <c r="K2379" s="6">
        <v>42</v>
      </c>
      <c r="L2379" s="6">
        <v>48</v>
      </c>
      <c r="M2379" s="6">
        <v>39</v>
      </c>
      <c r="N2379" s="6">
        <v>44</v>
      </c>
      <c r="O2379" s="6">
        <v>41</v>
      </c>
      <c r="P2379" s="6">
        <v>264</v>
      </c>
      <c r="Q2379" s="6">
        <v>0</v>
      </c>
      <c r="R2379" s="39">
        <v>130</v>
      </c>
    </row>
    <row r="2380">
      <c r="D2380" s="19"/>
      <c r="E2380" s="18" t="s">
        <v>86</v>
      </c>
      <c r="F2380" s="17"/>
      <c r="G2380" s="7">
        <v>401</v>
      </c>
      <c r="H2380" s="12">
        <v>122</v>
      </c>
      <c r="I2380" s="1">
        <v>73</v>
      </c>
      <c r="J2380" s="1">
        <v>83</v>
      </c>
      <c r="K2380" s="1">
        <v>61</v>
      </c>
      <c r="L2380" s="1">
        <v>69</v>
      </c>
      <c r="M2380" s="1">
        <v>53</v>
      </c>
      <c r="N2380" s="1">
        <v>51</v>
      </c>
      <c r="O2380" s="1">
        <v>50</v>
      </c>
      <c r="P2380" s="1">
        <v>239</v>
      </c>
      <c r="Q2380" s="1">
        <v>1</v>
      </c>
      <c r="R2380" s="21">
        <v>161</v>
      </c>
    </row>
    <row r="2381">
      <c r="D2381" s="19"/>
      <c r="E2381" s="18" t="s">
        <v>87</v>
      </c>
      <c r="F2381" s="17"/>
      <c r="G2381" s="7">
        <v>247</v>
      </c>
      <c r="H2381" s="12">
        <v>89</v>
      </c>
      <c r="I2381" s="1">
        <v>72</v>
      </c>
      <c r="J2381" s="1">
        <v>69</v>
      </c>
      <c r="K2381" s="1">
        <v>52</v>
      </c>
      <c r="L2381" s="1">
        <v>42</v>
      </c>
      <c r="M2381" s="1">
        <v>39</v>
      </c>
      <c r="N2381" s="1">
        <v>39</v>
      </c>
      <c r="O2381" s="1">
        <v>37</v>
      </c>
      <c r="P2381" s="1">
        <v>129</v>
      </c>
      <c r="Q2381" s="1">
        <v>1</v>
      </c>
      <c r="R2381" s="21">
        <v>117</v>
      </c>
    </row>
    <row r="2382">
      <c r="D2382" s="19"/>
      <c r="E2382" s="18" t="s">
        <v>88</v>
      </c>
      <c r="F2382" s="17"/>
      <c r="G2382" s="11">
        <v>46</v>
      </c>
      <c r="H2382" s="23">
        <v>19</v>
      </c>
      <c r="I2382" s="3">
        <v>12</v>
      </c>
      <c r="J2382" s="3">
        <v>20</v>
      </c>
      <c r="K2382" s="3">
        <v>7</v>
      </c>
      <c r="L2382" s="3">
        <v>12</v>
      </c>
      <c r="M2382" s="3">
        <v>6</v>
      </c>
      <c r="N2382" s="3">
        <v>7</v>
      </c>
      <c r="O2382" s="3">
        <v>8</v>
      </c>
      <c r="P2382" s="3">
        <v>17</v>
      </c>
      <c r="Q2382" s="3">
        <v>2</v>
      </c>
      <c r="R2382" s="24">
        <v>27</v>
      </c>
    </row>
    <row r="2383">
      <c r="D2383" s="19"/>
      <c r="E2383" s="18" t="s">
        <v>89</v>
      </c>
      <c r="F2383" s="17"/>
      <c r="G2383" s="11">
        <v>5</v>
      </c>
      <c r="H2383" s="23">
        <v>3</v>
      </c>
      <c r="I2383" s="3">
        <v>3</v>
      </c>
      <c r="J2383" s="3">
        <v>1</v>
      </c>
      <c r="K2383" s="3">
        <v>1</v>
      </c>
      <c r="L2383" s="3">
        <v>2</v>
      </c>
      <c r="M2383" s="3">
        <v>1</v>
      </c>
      <c r="N2383" s="3">
        <v>1</v>
      </c>
      <c r="O2383" s="3">
        <v>1</v>
      </c>
      <c r="P2383" s="3">
        <v>1</v>
      </c>
      <c r="Q2383" s="3">
        <v>0</v>
      </c>
      <c r="R2383" s="24">
        <v>4</v>
      </c>
    </row>
    <row r="2384">
      <c r="D2384" s="19"/>
      <c r="E2384" s="18" t="s">
        <v>26</v>
      </c>
      <c r="F2384" s="17"/>
      <c r="G2384" s="11">
        <v>0</v>
      </c>
      <c r="H2384" s="23">
        <v>0</v>
      </c>
      <c r="I2384" s="3">
        <v>0</v>
      </c>
      <c r="J2384" s="3">
        <v>0</v>
      </c>
      <c r="K2384" s="3">
        <v>0</v>
      </c>
      <c r="L2384" s="3">
        <v>0</v>
      </c>
      <c r="M2384" s="3">
        <v>0</v>
      </c>
      <c r="N2384" s="3">
        <v>0</v>
      </c>
      <c r="O2384" s="3">
        <v>0</v>
      </c>
      <c r="P2384" s="3">
        <v>0</v>
      </c>
      <c r="Q2384" s="3">
        <v>0</v>
      </c>
      <c r="R2384" s="24">
        <v>0</v>
      </c>
    </row>
    <row r="2385">
      <c r="D2385" s="19"/>
      <c r="E2385" s="18" t="s">
        <v>90</v>
      </c>
      <c r="F2385" s="17"/>
      <c r="G2385" s="7">
        <v>795</v>
      </c>
      <c r="H2385" s="12">
        <v>219</v>
      </c>
      <c r="I2385" s="1">
        <v>134</v>
      </c>
      <c r="J2385" s="1">
        <v>149</v>
      </c>
      <c r="K2385" s="1">
        <v>103</v>
      </c>
      <c r="L2385" s="1">
        <v>117</v>
      </c>
      <c r="M2385" s="1">
        <v>92</v>
      </c>
      <c r="N2385" s="1">
        <v>95</v>
      </c>
      <c r="O2385" s="1">
        <v>91</v>
      </c>
      <c r="P2385" s="1">
        <v>503</v>
      </c>
      <c r="Q2385" s="1">
        <v>1</v>
      </c>
      <c r="R2385" s="21">
        <v>291</v>
      </c>
    </row>
    <row r="2386">
      <c r="D2386" s="19"/>
      <c r="E2386" s="18" t="s">
        <v>91</v>
      </c>
      <c r="F2386" s="17"/>
      <c r="G2386" s="7">
        <v>298</v>
      </c>
      <c r="H2386" s="12">
        <v>111</v>
      </c>
      <c r="I2386" s="1">
        <v>87</v>
      </c>
      <c r="J2386" s="1">
        <v>90</v>
      </c>
      <c r="K2386" s="1">
        <v>60</v>
      </c>
      <c r="L2386" s="1">
        <v>56</v>
      </c>
      <c r="M2386" s="1">
        <v>46</v>
      </c>
      <c r="N2386" s="1">
        <v>47</v>
      </c>
      <c r="O2386" s="1">
        <v>46</v>
      </c>
      <c r="P2386" s="1">
        <v>147</v>
      </c>
      <c r="Q2386" s="1">
        <v>3</v>
      </c>
      <c r="R2386" s="21">
        <v>148</v>
      </c>
    </row>
    <row r="2387">
      <c r="D2387" s="15" t="s">
        <v>92</v>
      </c>
      <c r="E2387" s="14" t="s">
        <v>93</v>
      </c>
      <c r="F2387" s="16"/>
      <c r="G2387" s="33">
        <v>46</v>
      </c>
      <c r="H2387" s="43">
        <v>8</v>
      </c>
      <c r="I2387" s="9">
        <v>7</v>
      </c>
      <c r="J2387" s="9">
        <v>7</v>
      </c>
      <c r="K2387" s="9">
        <v>6</v>
      </c>
      <c r="L2387" s="9">
        <v>6</v>
      </c>
      <c r="M2387" s="9">
        <v>6</v>
      </c>
      <c r="N2387" s="9">
        <v>6</v>
      </c>
      <c r="O2387" s="9">
        <v>6</v>
      </c>
      <c r="P2387" s="9">
        <v>36</v>
      </c>
      <c r="Q2387" s="9">
        <v>0</v>
      </c>
      <c r="R2387" s="44">
        <v>10</v>
      </c>
    </row>
    <row r="2388">
      <c r="D2388" s="19"/>
      <c r="E2388" s="18" t="s">
        <v>94</v>
      </c>
      <c r="F2388" s="17"/>
      <c r="G2388" s="7">
        <v>189</v>
      </c>
      <c r="H2388" s="12">
        <v>56</v>
      </c>
      <c r="I2388" s="1">
        <v>40</v>
      </c>
      <c r="J2388" s="1">
        <v>45</v>
      </c>
      <c r="K2388" s="1">
        <v>29</v>
      </c>
      <c r="L2388" s="1">
        <v>29</v>
      </c>
      <c r="M2388" s="1">
        <v>22</v>
      </c>
      <c r="N2388" s="1">
        <v>26</v>
      </c>
      <c r="O2388" s="1">
        <v>25</v>
      </c>
      <c r="P2388" s="1">
        <v>117</v>
      </c>
      <c r="Q2388" s="1">
        <v>0</v>
      </c>
      <c r="R2388" s="21">
        <v>72</v>
      </c>
    </row>
    <row r="2389">
      <c r="D2389" s="19"/>
      <c r="E2389" s="18" t="s">
        <v>95</v>
      </c>
      <c r="F2389" s="17"/>
      <c r="G2389" s="7">
        <v>69</v>
      </c>
      <c r="H2389" s="12">
        <v>15</v>
      </c>
      <c r="I2389" s="1">
        <v>13</v>
      </c>
      <c r="J2389" s="1">
        <v>14</v>
      </c>
      <c r="K2389" s="1">
        <v>13</v>
      </c>
      <c r="L2389" s="1">
        <v>14</v>
      </c>
      <c r="M2389" s="1">
        <v>12</v>
      </c>
      <c r="N2389" s="1">
        <v>13</v>
      </c>
      <c r="O2389" s="1">
        <v>12</v>
      </c>
      <c r="P2389" s="1">
        <v>47</v>
      </c>
      <c r="Q2389" s="1">
        <v>0</v>
      </c>
      <c r="R2389" s="21">
        <v>22</v>
      </c>
    </row>
    <row r="2390">
      <c r="D2390" s="19"/>
      <c r="E2390" s="18" t="s">
        <v>96</v>
      </c>
      <c r="F2390" s="17"/>
      <c r="G2390" s="11">
        <v>21</v>
      </c>
      <c r="H2390" s="23">
        <v>3</v>
      </c>
      <c r="I2390" s="3">
        <v>3</v>
      </c>
      <c r="J2390" s="3">
        <v>3</v>
      </c>
      <c r="K2390" s="3">
        <v>3</v>
      </c>
      <c r="L2390" s="3">
        <v>3</v>
      </c>
      <c r="M2390" s="3">
        <v>4</v>
      </c>
      <c r="N2390" s="3">
        <v>4</v>
      </c>
      <c r="O2390" s="3">
        <v>4</v>
      </c>
      <c r="P2390" s="3">
        <v>16</v>
      </c>
      <c r="Q2390" s="3">
        <v>0</v>
      </c>
      <c r="R2390" s="24">
        <v>5</v>
      </c>
    </row>
    <row r="2391">
      <c r="D2391" s="19"/>
      <c r="E2391" s="18" t="s">
        <v>97</v>
      </c>
      <c r="F2391" s="17"/>
      <c r="G2391" s="11">
        <v>40</v>
      </c>
      <c r="H2391" s="23">
        <v>9</v>
      </c>
      <c r="I2391" s="3">
        <v>9</v>
      </c>
      <c r="J2391" s="3">
        <v>10</v>
      </c>
      <c r="K2391" s="3">
        <v>9</v>
      </c>
      <c r="L2391" s="3">
        <v>10</v>
      </c>
      <c r="M2391" s="3">
        <v>8</v>
      </c>
      <c r="N2391" s="3">
        <v>9</v>
      </c>
      <c r="O2391" s="3">
        <v>9</v>
      </c>
      <c r="P2391" s="3">
        <v>24</v>
      </c>
      <c r="Q2391" s="3">
        <v>0</v>
      </c>
      <c r="R2391" s="24">
        <v>16</v>
      </c>
    </row>
    <row r="2392">
      <c r="D2392" s="19"/>
      <c r="E2392" s="18" t="s">
        <v>98</v>
      </c>
      <c r="F2392" s="17"/>
      <c r="G2392" s="7">
        <v>62</v>
      </c>
      <c r="H2392" s="12">
        <v>19</v>
      </c>
      <c r="I2392" s="1">
        <v>15</v>
      </c>
      <c r="J2392" s="1">
        <v>14</v>
      </c>
      <c r="K2392" s="1">
        <v>12</v>
      </c>
      <c r="L2392" s="1">
        <v>13</v>
      </c>
      <c r="M2392" s="1">
        <v>8</v>
      </c>
      <c r="N2392" s="1">
        <v>9</v>
      </c>
      <c r="O2392" s="1">
        <v>9</v>
      </c>
      <c r="P2392" s="1">
        <v>38</v>
      </c>
      <c r="Q2392" s="1">
        <v>0</v>
      </c>
      <c r="R2392" s="21">
        <v>24</v>
      </c>
    </row>
    <row r="2393">
      <c r="D2393" s="19"/>
      <c r="E2393" s="18" t="s">
        <v>99</v>
      </c>
      <c r="F2393" s="17"/>
      <c r="G2393" s="11">
        <v>20</v>
      </c>
      <c r="H2393" s="23">
        <v>5</v>
      </c>
      <c r="I2393" s="3">
        <v>3</v>
      </c>
      <c r="J2393" s="3">
        <v>4</v>
      </c>
      <c r="K2393" s="3">
        <v>4</v>
      </c>
      <c r="L2393" s="3">
        <v>4</v>
      </c>
      <c r="M2393" s="3">
        <v>3</v>
      </c>
      <c r="N2393" s="3">
        <v>3</v>
      </c>
      <c r="O2393" s="3">
        <v>3</v>
      </c>
      <c r="P2393" s="3">
        <v>11</v>
      </c>
      <c r="Q2393" s="3">
        <v>0</v>
      </c>
      <c r="R2393" s="24">
        <v>9</v>
      </c>
    </row>
    <row r="2394">
      <c r="D2394" s="19"/>
      <c r="E2394" s="18" t="s">
        <v>100</v>
      </c>
      <c r="F2394" s="17"/>
      <c r="G2394" s="11">
        <v>39</v>
      </c>
      <c r="H2394" s="23">
        <v>11</v>
      </c>
      <c r="I2394" s="3">
        <v>8</v>
      </c>
      <c r="J2394" s="3">
        <v>7</v>
      </c>
      <c r="K2394" s="3">
        <v>5</v>
      </c>
      <c r="L2394" s="3">
        <v>5</v>
      </c>
      <c r="M2394" s="3">
        <v>4</v>
      </c>
      <c r="N2394" s="3">
        <v>5</v>
      </c>
      <c r="O2394" s="3">
        <v>5</v>
      </c>
      <c r="P2394" s="3">
        <v>24</v>
      </c>
      <c r="Q2394" s="3">
        <v>0</v>
      </c>
      <c r="R2394" s="24">
        <v>15</v>
      </c>
    </row>
    <row r="2395">
      <c r="D2395" s="19"/>
      <c r="E2395" s="18" t="s">
        <v>101</v>
      </c>
      <c r="F2395" s="17"/>
      <c r="G2395" s="7">
        <v>148</v>
      </c>
      <c r="H2395" s="12">
        <v>42</v>
      </c>
      <c r="I2395" s="1">
        <v>27</v>
      </c>
      <c r="J2395" s="1">
        <v>32</v>
      </c>
      <c r="K2395" s="1">
        <v>14</v>
      </c>
      <c r="L2395" s="1">
        <v>18</v>
      </c>
      <c r="M2395" s="1">
        <v>14</v>
      </c>
      <c r="N2395" s="1">
        <v>17</v>
      </c>
      <c r="O2395" s="1">
        <v>15</v>
      </c>
      <c r="P2395" s="1">
        <v>94</v>
      </c>
      <c r="Q2395" s="1">
        <v>0</v>
      </c>
      <c r="R2395" s="21">
        <v>54</v>
      </c>
    </row>
    <row r="2396">
      <c r="D2396" s="19"/>
      <c r="E2396" s="18" t="s">
        <v>102</v>
      </c>
      <c r="F2396" s="17"/>
      <c r="G2396" s="7">
        <v>82</v>
      </c>
      <c r="H2396" s="12">
        <v>20</v>
      </c>
      <c r="I2396" s="1">
        <v>15</v>
      </c>
      <c r="J2396" s="1">
        <v>18</v>
      </c>
      <c r="K2396" s="1">
        <v>16</v>
      </c>
      <c r="L2396" s="1">
        <v>14</v>
      </c>
      <c r="M2396" s="1">
        <v>13</v>
      </c>
      <c r="N2396" s="1">
        <v>16</v>
      </c>
      <c r="O2396" s="1">
        <v>16</v>
      </c>
      <c r="P2396" s="1">
        <v>54</v>
      </c>
      <c r="Q2396" s="1">
        <v>0</v>
      </c>
      <c r="R2396" s="21">
        <v>28</v>
      </c>
    </row>
    <row r="2397">
      <c r="D2397" s="19"/>
      <c r="E2397" s="18" t="s">
        <v>41</v>
      </c>
      <c r="F2397" s="17"/>
      <c r="G2397" s="7">
        <v>161</v>
      </c>
      <c r="H2397" s="12">
        <v>49</v>
      </c>
      <c r="I2397" s="1">
        <v>29</v>
      </c>
      <c r="J2397" s="1">
        <v>32</v>
      </c>
      <c r="K2397" s="1">
        <v>23</v>
      </c>
      <c r="L2397" s="1">
        <v>23</v>
      </c>
      <c r="M2397" s="1">
        <v>20</v>
      </c>
      <c r="N2397" s="1">
        <v>21</v>
      </c>
      <c r="O2397" s="1">
        <v>20</v>
      </c>
      <c r="P2397" s="1">
        <v>101</v>
      </c>
      <c r="Q2397" s="1">
        <v>2</v>
      </c>
      <c r="R2397" s="21">
        <v>58</v>
      </c>
    </row>
    <row r="2398">
      <c r="D2398" s="19"/>
      <c r="E2398" s="18" t="s">
        <v>103</v>
      </c>
      <c r="F2398" s="17"/>
      <c r="G2398" s="7">
        <v>211</v>
      </c>
      <c r="H2398" s="12">
        <v>83</v>
      </c>
      <c r="I2398" s="1">
        <v>50</v>
      </c>
      <c r="J2398" s="1">
        <v>54</v>
      </c>
      <c r="K2398" s="1">
        <v>44</v>
      </c>
      <c r="L2398" s="1">
        <v>41</v>
      </c>
      <c r="M2398" s="1">
        <v>32</v>
      </c>
      <c r="N2398" s="1">
        <v>30</v>
      </c>
      <c r="O2398" s="1">
        <v>28</v>
      </c>
      <c r="P2398" s="1">
        <v>101</v>
      </c>
      <c r="Q2398" s="1">
        <v>1</v>
      </c>
      <c r="R2398" s="21">
        <v>109</v>
      </c>
    </row>
    <row r="2399">
      <c r="D2399" s="19"/>
      <c r="E2399" s="18" t="s">
        <v>104</v>
      </c>
      <c r="F2399" s="17"/>
      <c r="G2399" s="7">
        <v>319</v>
      </c>
      <c r="H2399" s="12">
        <v>92</v>
      </c>
      <c r="I2399" s="1">
        <v>67</v>
      </c>
      <c r="J2399" s="1">
        <v>68</v>
      </c>
      <c r="K2399" s="1">
        <v>41</v>
      </c>
      <c r="L2399" s="1">
        <v>51</v>
      </c>
      <c r="M2399" s="1">
        <v>39</v>
      </c>
      <c r="N2399" s="1">
        <v>38</v>
      </c>
      <c r="O2399" s="1">
        <v>39</v>
      </c>
      <c r="P2399" s="1">
        <v>190</v>
      </c>
      <c r="Q2399" s="1">
        <v>1</v>
      </c>
      <c r="R2399" s="21">
        <v>128</v>
      </c>
    </row>
    <row r="2400">
      <c r="D2400" s="19"/>
      <c r="E2400" s="18" t="s">
        <v>26</v>
      </c>
      <c r="F2400" s="17"/>
      <c r="G2400" s="11">
        <v>5</v>
      </c>
      <c r="H2400" s="23">
        <v>0</v>
      </c>
      <c r="I2400" s="3">
        <v>0</v>
      </c>
      <c r="J2400" s="3">
        <v>1</v>
      </c>
      <c r="K2400" s="3">
        <v>0</v>
      </c>
      <c r="L2400" s="3">
        <v>1</v>
      </c>
      <c r="M2400" s="3">
        <v>1</v>
      </c>
      <c r="N2400" s="3">
        <v>1</v>
      </c>
      <c r="O2400" s="3">
        <v>1</v>
      </c>
      <c r="P2400" s="3">
        <v>4</v>
      </c>
      <c r="Q2400" s="3">
        <v>0</v>
      </c>
      <c r="R2400" s="24">
        <v>1</v>
      </c>
    </row>
    <row r="2401">
      <c r="D2401" s="19"/>
      <c r="E2401" s="18" t="s">
        <v>105</v>
      </c>
      <c r="F2401" s="17"/>
      <c r="G2401" s="7">
        <v>558</v>
      </c>
      <c r="H2401" s="12">
        <v>155</v>
      </c>
      <c r="I2401" s="1">
        <v>104</v>
      </c>
      <c r="J2401" s="1">
        <v>116</v>
      </c>
      <c r="K2401" s="1">
        <v>78</v>
      </c>
      <c r="L2401" s="1">
        <v>80</v>
      </c>
      <c r="M2401" s="1">
        <v>66</v>
      </c>
      <c r="N2401" s="1">
        <v>73</v>
      </c>
      <c r="O2401" s="1">
        <v>69</v>
      </c>
      <c r="P2401" s="1">
        <v>355</v>
      </c>
      <c r="Q2401" s="1">
        <v>2</v>
      </c>
      <c r="R2401" s="21">
        <v>201</v>
      </c>
    </row>
    <row r="2402">
      <c r="D2402" s="19"/>
      <c r="E2402" s="18" t="s">
        <v>106</v>
      </c>
      <c r="F2402" s="17"/>
      <c r="G2402" s="7">
        <v>530</v>
      </c>
      <c r="H2402" s="12">
        <v>175</v>
      </c>
      <c r="I2402" s="1">
        <v>117</v>
      </c>
      <c r="J2402" s="1">
        <v>122</v>
      </c>
      <c r="K2402" s="1">
        <v>85</v>
      </c>
      <c r="L2402" s="1">
        <v>92</v>
      </c>
      <c r="M2402" s="1">
        <v>71</v>
      </c>
      <c r="N2402" s="1">
        <v>68</v>
      </c>
      <c r="O2402" s="1">
        <v>67</v>
      </c>
      <c r="P2402" s="1">
        <v>291</v>
      </c>
      <c r="Q2402" s="1">
        <v>2</v>
      </c>
      <c r="R2402" s="21">
        <v>237</v>
      </c>
    </row>
    <row r="2403">
      <c r="D2403" s="15" t="s">
        <v>107</v>
      </c>
      <c r="E2403" s="14" t="s">
        <v>108</v>
      </c>
      <c r="F2403" s="16"/>
      <c r="G2403" s="33">
        <v>32</v>
      </c>
      <c r="H2403" s="43">
        <v>9</v>
      </c>
      <c r="I2403" s="9">
        <v>6</v>
      </c>
      <c r="J2403" s="9">
        <v>7</v>
      </c>
      <c r="K2403" s="9">
        <v>5</v>
      </c>
      <c r="L2403" s="9">
        <v>7</v>
      </c>
      <c r="M2403" s="9">
        <v>4</v>
      </c>
      <c r="N2403" s="9">
        <v>7</v>
      </c>
      <c r="O2403" s="9">
        <v>7</v>
      </c>
      <c r="P2403" s="9">
        <v>19</v>
      </c>
      <c r="Q2403" s="9">
        <v>0</v>
      </c>
      <c r="R2403" s="44">
        <v>13</v>
      </c>
    </row>
    <row r="2404">
      <c r="D2404" s="19"/>
      <c r="E2404" s="18" t="s">
        <v>109</v>
      </c>
      <c r="F2404" s="17"/>
      <c r="G2404" s="7">
        <v>715</v>
      </c>
      <c r="H2404" s="12">
        <v>225</v>
      </c>
      <c r="I2404" s="1">
        <v>146</v>
      </c>
      <c r="J2404" s="1">
        <v>164</v>
      </c>
      <c r="K2404" s="1">
        <v>108</v>
      </c>
      <c r="L2404" s="1">
        <v>109</v>
      </c>
      <c r="M2404" s="1">
        <v>88</v>
      </c>
      <c r="N2404" s="1">
        <v>94</v>
      </c>
      <c r="O2404" s="1">
        <v>90</v>
      </c>
      <c r="P2404" s="1">
        <v>421</v>
      </c>
      <c r="Q2404" s="1">
        <v>3</v>
      </c>
      <c r="R2404" s="21">
        <v>291</v>
      </c>
    </row>
    <row r="2405">
      <c r="D2405" s="19"/>
      <c r="E2405" s="18" t="s">
        <v>110</v>
      </c>
      <c r="F2405" s="17"/>
      <c r="G2405" s="7">
        <v>1003</v>
      </c>
      <c r="H2405" s="12">
        <v>303</v>
      </c>
      <c r="I2405" s="1">
        <v>199</v>
      </c>
      <c r="J2405" s="1">
        <v>214</v>
      </c>
      <c r="K2405" s="1">
        <v>149</v>
      </c>
      <c r="L2405" s="1">
        <v>152</v>
      </c>
      <c r="M2405" s="1">
        <v>123</v>
      </c>
      <c r="N2405" s="1">
        <v>125</v>
      </c>
      <c r="O2405" s="1">
        <v>119</v>
      </c>
      <c r="P2405" s="1">
        <v>609</v>
      </c>
      <c r="Q2405" s="1">
        <v>4</v>
      </c>
      <c r="R2405" s="21">
        <v>390</v>
      </c>
    </row>
    <row r="2406">
      <c r="D2406" s="19"/>
      <c r="E2406" s="18" t="s">
        <v>111</v>
      </c>
      <c r="F2406" s="17"/>
      <c r="G2406" s="7">
        <v>921</v>
      </c>
      <c r="H2406" s="12">
        <v>273</v>
      </c>
      <c r="I2406" s="1">
        <v>183</v>
      </c>
      <c r="J2406" s="1">
        <v>196</v>
      </c>
      <c r="K2406" s="1">
        <v>132</v>
      </c>
      <c r="L2406" s="1">
        <v>136</v>
      </c>
      <c r="M2406" s="1">
        <v>106</v>
      </c>
      <c r="N2406" s="1">
        <v>107</v>
      </c>
      <c r="O2406" s="1">
        <v>106</v>
      </c>
      <c r="P2406" s="1">
        <v>560</v>
      </c>
      <c r="Q2406" s="1">
        <v>4</v>
      </c>
      <c r="R2406" s="21">
        <v>357</v>
      </c>
    </row>
    <row r="2407">
      <c r="D2407" s="19"/>
      <c r="E2407" s="18" t="s">
        <v>112</v>
      </c>
      <c r="F2407" s="17"/>
      <c r="G2407" s="7">
        <v>765</v>
      </c>
      <c r="H2407" s="12">
        <v>224</v>
      </c>
      <c r="I2407" s="1">
        <v>150</v>
      </c>
      <c r="J2407" s="1">
        <v>157</v>
      </c>
      <c r="K2407" s="1">
        <v>111</v>
      </c>
      <c r="L2407" s="1">
        <v>109</v>
      </c>
      <c r="M2407" s="1">
        <v>86</v>
      </c>
      <c r="N2407" s="1">
        <v>85</v>
      </c>
      <c r="O2407" s="1">
        <v>81</v>
      </c>
      <c r="P2407" s="1">
        <v>463</v>
      </c>
      <c r="Q2407" s="1">
        <v>3</v>
      </c>
      <c r="R2407" s="21">
        <v>299</v>
      </c>
    </row>
    <row r="2408">
      <c r="D2408" s="19"/>
      <c r="E2408" s="18" t="s">
        <v>113</v>
      </c>
      <c r="F2408" s="17"/>
      <c r="G2408" s="7">
        <v>197</v>
      </c>
      <c r="H2408" s="12">
        <v>61</v>
      </c>
      <c r="I2408" s="1">
        <v>44</v>
      </c>
      <c r="J2408" s="1">
        <v>45</v>
      </c>
      <c r="K2408" s="1">
        <v>37</v>
      </c>
      <c r="L2408" s="1">
        <v>37</v>
      </c>
      <c r="M2408" s="1">
        <v>29</v>
      </c>
      <c r="N2408" s="1">
        <v>28</v>
      </c>
      <c r="O2408" s="1">
        <v>27</v>
      </c>
      <c r="P2408" s="1">
        <v>114</v>
      </c>
      <c r="Q2408" s="1">
        <v>1</v>
      </c>
      <c r="R2408" s="21">
        <v>82</v>
      </c>
    </row>
    <row r="2409">
      <c r="D2409" s="19"/>
      <c r="E2409" s="18" t="s">
        <v>114</v>
      </c>
      <c r="F2409" s="17"/>
      <c r="G2409" s="7">
        <v>1029</v>
      </c>
      <c r="H2409" s="12">
        <v>310</v>
      </c>
      <c r="I2409" s="1">
        <v>207</v>
      </c>
      <c r="J2409" s="1">
        <v>223</v>
      </c>
      <c r="K2409" s="1">
        <v>150</v>
      </c>
      <c r="L2409" s="1">
        <v>156</v>
      </c>
      <c r="M2409" s="1">
        <v>125</v>
      </c>
      <c r="N2409" s="1">
        <v>126</v>
      </c>
      <c r="O2409" s="1">
        <v>121</v>
      </c>
      <c r="P2409" s="1">
        <v>617</v>
      </c>
      <c r="Q2409" s="1">
        <v>4</v>
      </c>
      <c r="R2409" s="21">
        <v>408</v>
      </c>
    </row>
    <row r="2410">
      <c r="D2410" s="19"/>
      <c r="E2410" s="18" t="s">
        <v>115</v>
      </c>
      <c r="F2410" s="17"/>
      <c r="G2410" s="7">
        <v>793</v>
      </c>
      <c r="H2410" s="12">
        <v>223</v>
      </c>
      <c r="I2410" s="1">
        <v>152</v>
      </c>
      <c r="J2410" s="1">
        <v>167</v>
      </c>
      <c r="K2410" s="1">
        <v>117</v>
      </c>
      <c r="L2410" s="1">
        <v>116</v>
      </c>
      <c r="M2410" s="1">
        <v>94</v>
      </c>
      <c r="N2410" s="1">
        <v>88</v>
      </c>
      <c r="O2410" s="1">
        <v>87</v>
      </c>
      <c r="P2410" s="1">
        <v>498</v>
      </c>
      <c r="Q2410" s="1">
        <v>2</v>
      </c>
      <c r="R2410" s="21">
        <v>293</v>
      </c>
    </row>
    <row r="2411">
      <c r="D2411" s="19"/>
      <c r="E2411" s="18" t="s">
        <v>116</v>
      </c>
      <c r="F2411" s="17"/>
      <c r="G2411" s="7">
        <v>253</v>
      </c>
      <c r="H2411" s="12">
        <v>57</v>
      </c>
      <c r="I2411" s="1">
        <v>44</v>
      </c>
      <c r="J2411" s="1">
        <v>45</v>
      </c>
      <c r="K2411" s="1">
        <v>35</v>
      </c>
      <c r="L2411" s="1">
        <v>34</v>
      </c>
      <c r="M2411" s="1">
        <v>28</v>
      </c>
      <c r="N2411" s="1">
        <v>26</v>
      </c>
      <c r="O2411" s="1">
        <v>24</v>
      </c>
      <c r="P2411" s="1">
        <v>166</v>
      </c>
      <c r="Q2411" s="1">
        <v>2</v>
      </c>
      <c r="R2411" s="21">
        <v>85</v>
      </c>
    </row>
    <row r="2412">
      <c r="D2412" s="19"/>
      <c r="E2412" s="18" t="s">
        <v>117</v>
      </c>
      <c r="F2412" s="17"/>
      <c r="G2412" s="7">
        <v>200</v>
      </c>
      <c r="H2412" s="12">
        <v>60</v>
      </c>
      <c r="I2412" s="1">
        <v>38</v>
      </c>
      <c r="J2412" s="1">
        <v>41</v>
      </c>
      <c r="K2412" s="1">
        <v>26</v>
      </c>
      <c r="L2412" s="1">
        <v>27</v>
      </c>
      <c r="M2412" s="1">
        <v>22</v>
      </c>
      <c r="N2412" s="1">
        <v>21</v>
      </c>
      <c r="O2412" s="1">
        <v>21</v>
      </c>
      <c r="P2412" s="1">
        <v>124</v>
      </c>
      <c r="Q2412" s="1">
        <v>3</v>
      </c>
      <c r="R2412" s="21">
        <v>73</v>
      </c>
    </row>
    <row r="2413">
      <c r="D2413" s="19"/>
      <c r="E2413" s="18" t="s">
        <v>118</v>
      </c>
      <c r="F2413" s="17"/>
      <c r="G2413" s="11">
        <v>3</v>
      </c>
      <c r="H2413" s="23">
        <v>1</v>
      </c>
      <c r="I2413" s="3">
        <v>2</v>
      </c>
      <c r="J2413" s="3">
        <v>2</v>
      </c>
      <c r="K2413" s="3">
        <v>2</v>
      </c>
      <c r="L2413" s="3">
        <v>3</v>
      </c>
      <c r="M2413" s="3">
        <v>2</v>
      </c>
      <c r="N2413" s="3">
        <v>3</v>
      </c>
      <c r="O2413" s="3">
        <v>3</v>
      </c>
      <c r="P2413" s="3">
        <v>0</v>
      </c>
      <c r="Q2413" s="3">
        <v>0</v>
      </c>
      <c r="R2413" s="24">
        <v>3</v>
      </c>
    </row>
    <row r="2414">
      <c r="D2414" s="19"/>
      <c r="E2414" s="18" t="s">
        <v>26</v>
      </c>
      <c r="F2414" s="17"/>
      <c r="G2414" s="11">
        <v>1</v>
      </c>
      <c r="H2414" s="23">
        <v>0</v>
      </c>
      <c r="I2414" s="3">
        <v>0</v>
      </c>
      <c r="J2414" s="3">
        <v>0</v>
      </c>
      <c r="K2414" s="3">
        <v>0</v>
      </c>
      <c r="L2414" s="3">
        <v>0</v>
      </c>
      <c r="M2414" s="3">
        <v>0</v>
      </c>
      <c r="N2414" s="3">
        <v>0</v>
      </c>
      <c r="O2414" s="3">
        <v>0</v>
      </c>
      <c r="P2414" s="3">
        <v>1</v>
      </c>
      <c r="Q2414" s="3">
        <v>0</v>
      </c>
      <c r="R2414" s="24">
        <v>0</v>
      </c>
    </row>
    <row r="2415">
      <c r="D2415" s="19"/>
      <c r="E2415" s="18" t="s">
        <v>119</v>
      </c>
      <c r="F2415" s="17"/>
      <c r="G2415" s="7">
        <v>1080</v>
      </c>
      <c r="H2415" s="12">
        <v>327</v>
      </c>
      <c r="I2415" s="1">
        <v>217</v>
      </c>
      <c r="J2415" s="1">
        <v>235</v>
      </c>
      <c r="K2415" s="1">
        <v>160</v>
      </c>
      <c r="L2415" s="1">
        <v>167</v>
      </c>
      <c r="M2415" s="1">
        <v>134</v>
      </c>
      <c r="N2415" s="1">
        <v>137</v>
      </c>
      <c r="O2415" s="1">
        <v>132</v>
      </c>
      <c r="P2415" s="1">
        <v>645</v>
      </c>
      <c r="Q2415" s="1">
        <v>4</v>
      </c>
      <c r="R2415" s="21">
        <v>431</v>
      </c>
    </row>
    <row r="2416">
      <c r="D2416" s="19"/>
      <c r="E2416" s="18" t="s">
        <v>120</v>
      </c>
      <c r="F2416" s="17"/>
      <c r="G2416" s="7">
        <v>1054</v>
      </c>
      <c r="H2416" s="12">
        <v>321</v>
      </c>
      <c r="I2416" s="1">
        <v>213</v>
      </c>
      <c r="J2416" s="1">
        <v>230</v>
      </c>
      <c r="K2416" s="1">
        <v>156</v>
      </c>
      <c r="L2416" s="1">
        <v>162</v>
      </c>
      <c r="M2416" s="1">
        <v>130</v>
      </c>
      <c r="N2416" s="1">
        <v>130</v>
      </c>
      <c r="O2416" s="1">
        <v>125</v>
      </c>
      <c r="P2416" s="1">
        <v>629</v>
      </c>
      <c r="Q2416" s="1">
        <v>4</v>
      </c>
      <c r="R2416" s="21">
        <v>421</v>
      </c>
    </row>
    <row r="2417">
      <c r="D2417" s="15" t="s">
        <v>121</v>
      </c>
      <c r="E2417" s="14" t="s">
        <v>122</v>
      </c>
      <c r="F2417" s="16"/>
      <c r="G2417" s="26">
        <v>564</v>
      </c>
      <c r="H2417" s="37">
        <v>136</v>
      </c>
      <c r="I2417" s="6">
        <v>97</v>
      </c>
      <c r="J2417" s="6">
        <v>99</v>
      </c>
      <c r="K2417" s="6">
        <v>77</v>
      </c>
      <c r="L2417" s="6">
        <v>84</v>
      </c>
      <c r="M2417" s="6">
        <v>74</v>
      </c>
      <c r="N2417" s="6">
        <v>80</v>
      </c>
      <c r="O2417" s="6">
        <v>75</v>
      </c>
      <c r="P2417" s="6">
        <v>379</v>
      </c>
      <c r="Q2417" s="6">
        <v>1</v>
      </c>
      <c r="R2417" s="39">
        <v>184</v>
      </c>
    </row>
    <row r="2418">
      <c r="D2418" s="19"/>
      <c r="E2418" s="18" t="s">
        <v>123</v>
      </c>
      <c r="F2418" s="17"/>
      <c r="G2418" s="7">
        <v>396</v>
      </c>
      <c r="H2418" s="12">
        <v>136</v>
      </c>
      <c r="I2418" s="1">
        <v>85</v>
      </c>
      <c r="J2418" s="1">
        <v>92</v>
      </c>
      <c r="K2418" s="1">
        <v>60</v>
      </c>
      <c r="L2418" s="1">
        <v>63</v>
      </c>
      <c r="M2418" s="1">
        <v>44</v>
      </c>
      <c r="N2418" s="1">
        <v>46</v>
      </c>
      <c r="O2418" s="1">
        <v>45</v>
      </c>
      <c r="P2418" s="1">
        <v>214</v>
      </c>
      <c r="Q2418" s="1">
        <v>2</v>
      </c>
      <c r="R2418" s="21">
        <v>180</v>
      </c>
    </row>
    <row r="2419">
      <c r="D2419" s="19"/>
      <c r="E2419" s="18" t="s">
        <v>124</v>
      </c>
      <c r="F2419" s="17"/>
      <c r="G2419" s="7">
        <v>69</v>
      </c>
      <c r="H2419" s="12">
        <v>30</v>
      </c>
      <c r="I2419" s="1">
        <v>18</v>
      </c>
      <c r="J2419" s="1">
        <v>27</v>
      </c>
      <c r="K2419" s="1">
        <v>16</v>
      </c>
      <c r="L2419" s="1">
        <v>13</v>
      </c>
      <c r="M2419" s="1">
        <v>12</v>
      </c>
      <c r="N2419" s="1">
        <v>10</v>
      </c>
      <c r="O2419" s="1">
        <v>10</v>
      </c>
      <c r="P2419" s="1">
        <v>28</v>
      </c>
      <c r="Q2419" s="1">
        <v>0</v>
      </c>
      <c r="R2419" s="21">
        <v>41</v>
      </c>
    </row>
    <row r="2420">
      <c r="D2420" s="19"/>
      <c r="E2420" s="18" t="s">
        <v>125</v>
      </c>
      <c r="F2420" s="17"/>
      <c r="G2420" s="7">
        <v>50</v>
      </c>
      <c r="H2420" s="12">
        <v>21</v>
      </c>
      <c r="I2420" s="1">
        <v>16</v>
      </c>
      <c r="J2420" s="1">
        <v>16</v>
      </c>
      <c r="K2420" s="1">
        <v>8</v>
      </c>
      <c r="L2420" s="1">
        <v>9</v>
      </c>
      <c r="M2420" s="1">
        <v>6</v>
      </c>
      <c r="N2420" s="1">
        <v>3</v>
      </c>
      <c r="O2420" s="1">
        <v>4</v>
      </c>
      <c r="P2420" s="1">
        <v>25</v>
      </c>
      <c r="Q2420" s="1">
        <v>1</v>
      </c>
      <c r="R2420" s="21">
        <v>24</v>
      </c>
    </row>
    <row r="2421">
      <c r="D2421" s="19"/>
      <c r="E2421" s="18" t="s">
        <v>126</v>
      </c>
      <c r="F2421" s="17"/>
      <c r="G2421" s="11">
        <v>14</v>
      </c>
      <c r="H2421" s="23">
        <v>7</v>
      </c>
      <c r="I2421" s="3">
        <v>5</v>
      </c>
      <c r="J2421" s="3">
        <v>5</v>
      </c>
      <c r="K2421" s="3">
        <v>2</v>
      </c>
      <c r="L2421" s="3">
        <v>4</v>
      </c>
      <c r="M2421" s="3">
        <v>2</v>
      </c>
      <c r="N2421" s="3">
        <v>3</v>
      </c>
      <c r="O2421" s="3">
        <v>3</v>
      </c>
      <c r="P2421" s="3">
        <v>4</v>
      </c>
      <c r="Q2421" s="3">
        <v>0</v>
      </c>
      <c r="R2421" s="24">
        <v>10</v>
      </c>
    </row>
    <row r="2422">
      <c r="D2422" s="19"/>
      <c r="E2422" s="18" t="s">
        <v>26</v>
      </c>
      <c r="F2422" s="17"/>
      <c r="G2422" s="11">
        <v>0</v>
      </c>
      <c r="H2422" s="23">
        <v>0</v>
      </c>
      <c r="I2422" s="3">
        <v>0</v>
      </c>
      <c r="J2422" s="3">
        <v>0</v>
      </c>
      <c r="K2422" s="3">
        <v>0</v>
      </c>
      <c r="L2422" s="3">
        <v>0</v>
      </c>
      <c r="M2422" s="3">
        <v>0</v>
      </c>
      <c r="N2422" s="3">
        <v>0</v>
      </c>
      <c r="O2422" s="3">
        <v>0</v>
      </c>
      <c r="P2422" s="3">
        <v>0</v>
      </c>
      <c r="Q2422" s="3">
        <v>0</v>
      </c>
      <c r="R2422" s="24">
        <v>0</v>
      </c>
    </row>
    <row r="2423">
      <c r="D2423" s="19"/>
      <c r="E2423" s="18" t="s">
        <v>127</v>
      </c>
      <c r="F2423" s="17"/>
      <c r="G2423" s="7">
        <v>960</v>
      </c>
      <c r="H2423" s="12">
        <v>272</v>
      </c>
      <c r="I2423" s="1">
        <v>182</v>
      </c>
      <c r="J2423" s="1">
        <v>191</v>
      </c>
      <c r="K2423" s="1">
        <v>137</v>
      </c>
      <c r="L2423" s="1">
        <v>147</v>
      </c>
      <c r="M2423" s="1">
        <v>118</v>
      </c>
      <c r="N2423" s="1">
        <v>126</v>
      </c>
      <c r="O2423" s="1">
        <v>120</v>
      </c>
      <c r="P2423" s="1">
        <v>593</v>
      </c>
      <c r="Q2423" s="1">
        <v>3</v>
      </c>
      <c r="R2423" s="21">
        <v>364</v>
      </c>
    </row>
    <row r="2424">
      <c r="D2424" s="19"/>
      <c r="E2424" s="18" t="s">
        <v>128</v>
      </c>
      <c r="F2424" s="17"/>
      <c r="G2424" s="7">
        <v>64</v>
      </c>
      <c r="H2424" s="12">
        <v>28</v>
      </c>
      <c r="I2424" s="1">
        <v>21</v>
      </c>
      <c r="J2424" s="1">
        <v>21</v>
      </c>
      <c r="K2424" s="1">
        <v>10</v>
      </c>
      <c r="L2424" s="1">
        <v>13</v>
      </c>
      <c r="M2424" s="1">
        <v>8</v>
      </c>
      <c r="N2424" s="1">
        <v>6</v>
      </c>
      <c r="O2424" s="1">
        <v>7</v>
      </c>
      <c r="P2424" s="1">
        <v>29</v>
      </c>
      <c r="Q2424" s="1">
        <v>1</v>
      </c>
      <c r="R2424" s="21">
        <v>34</v>
      </c>
    </row>
    <row r="2425">
      <c r="D2425" s="15" t="s">
        <v>129</v>
      </c>
      <c r="E2425" s="14" t="s">
        <v>130</v>
      </c>
      <c r="F2425" s="16"/>
      <c r="G2425" s="26">
        <v>130</v>
      </c>
      <c r="H2425" s="37">
        <v>18</v>
      </c>
      <c r="I2425" s="6">
        <v>17</v>
      </c>
      <c r="J2425" s="6">
        <v>18</v>
      </c>
      <c r="K2425" s="6">
        <v>14</v>
      </c>
      <c r="L2425" s="6">
        <v>14</v>
      </c>
      <c r="M2425" s="6">
        <v>15</v>
      </c>
      <c r="N2425" s="6">
        <v>15</v>
      </c>
      <c r="O2425" s="6">
        <v>15</v>
      </c>
      <c r="P2425" s="6">
        <v>105</v>
      </c>
      <c r="Q2425" s="6">
        <v>0</v>
      </c>
      <c r="R2425" s="39">
        <v>25</v>
      </c>
    </row>
    <row r="2426">
      <c r="D2426" s="19"/>
      <c r="E2426" s="18" t="s">
        <v>131</v>
      </c>
      <c r="F2426" s="17"/>
      <c r="G2426" s="11">
        <v>32</v>
      </c>
      <c r="H2426" s="23">
        <v>10</v>
      </c>
      <c r="I2426" s="3">
        <v>8</v>
      </c>
      <c r="J2426" s="3">
        <v>11</v>
      </c>
      <c r="K2426" s="3">
        <v>6</v>
      </c>
      <c r="L2426" s="3">
        <v>6</v>
      </c>
      <c r="M2426" s="3">
        <v>5</v>
      </c>
      <c r="N2426" s="3">
        <v>6</v>
      </c>
      <c r="O2426" s="3">
        <v>6</v>
      </c>
      <c r="P2426" s="3">
        <v>20</v>
      </c>
      <c r="Q2426" s="3">
        <v>0</v>
      </c>
      <c r="R2426" s="24">
        <v>12</v>
      </c>
    </row>
    <row r="2427">
      <c r="D2427" s="19"/>
      <c r="E2427" s="18" t="s">
        <v>132</v>
      </c>
      <c r="F2427" s="17"/>
      <c r="G2427" s="7">
        <v>492</v>
      </c>
      <c r="H2427" s="12">
        <v>132</v>
      </c>
      <c r="I2427" s="1">
        <v>88</v>
      </c>
      <c r="J2427" s="1">
        <v>90</v>
      </c>
      <c r="K2427" s="1">
        <v>64</v>
      </c>
      <c r="L2427" s="1">
        <v>68</v>
      </c>
      <c r="M2427" s="1">
        <v>56</v>
      </c>
      <c r="N2427" s="1">
        <v>57</v>
      </c>
      <c r="O2427" s="1">
        <v>56</v>
      </c>
      <c r="P2427" s="1">
        <v>321</v>
      </c>
      <c r="Q2427" s="1">
        <v>2</v>
      </c>
      <c r="R2427" s="21">
        <v>169</v>
      </c>
    </row>
    <row r="2428">
      <c r="D2428" s="19"/>
      <c r="E2428" s="18" t="s">
        <v>133</v>
      </c>
      <c r="F2428" s="17"/>
      <c r="G2428" s="7">
        <v>610</v>
      </c>
      <c r="H2428" s="12">
        <v>167</v>
      </c>
      <c r="I2428" s="1">
        <v>109</v>
      </c>
      <c r="J2428" s="1">
        <v>110</v>
      </c>
      <c r="K2428" s="1">
        <v>87</v>
      </c>
      <c r="L2428" s="1">
        <v>92</v>
      </c>
      <c r="M2428" s="1">
        <v>73</v>
      </c>
      <c r="N2428" s="1">
        <v>73</v>
      </c>
      <c r="O2428" s="1">
        <v>67</v>
      </c>
      <c r="P2428" s="1">
        <v>386</v>
      </c>
      <c r="Q2428" s="1">
        <v>2</v>
      </c>
      <c r="R2428" s="21">
        <v>222</v>
      </c>
    </row>
    <row r="2429">
      <c r="D2429" s="19"/>
      <c r="E2429" s="18" t="s">
        <v>134</v>
      </c>
      <c r="F2429" s="17"/>
      <c r="G2429" s="7">
        <v>869</v>
      </c>
      <c r="H2429" s="12">
        <v>257</v>
      </c>
      <c r="I2429" s="1">
        <v>177</v>
      </c>
      <c r="J2429" s="1">
        <v>184</v>
      </c>
      <c r="K2429" s="1">
        <v>131</v>
      </c>
      <c r="L2429" s="1">
        <v>136</v>
      </c>
      <c r="M2429" s="1">
        <v>112</v>
      </c>
      <c r="N2429" s="1">
        <v>116</v>
      </c>
      <c r="O2429" s="1">
        <v>112</v>
      </c>
      <c r="P2429" s="1">
        <v>521</v>
      </c>
      <c r="Q2429" s="1">
        <v>4</v>
      </c>
      <c r="R2429" s="21">
        <v>344</v>
      </c>
    </row>
    <row r="2430">
      <c r="D2430" s="19"/>
      <c r="E2430" s="18" t="s">
        <v>135</v>
      </c>
      <c r="F2430" s="17"/>
      <c r="G2430" s="7">
        <v>842</v>
      </c>
      <c r="H2430" s="12">
        <v>256</v>
      </c>
      <c r="I2430" s="1">
        <v>177</v>
      </c>
      <c r="J2430" s="1">
        <v>186</v>
      </c>
      <c r="K2430" s="1">
        <v>129</v>
      </c>
      <c r="L2430" s="1">
        <v>131</v>
      </c>
      <c r="M2430" s="1">
        <v>107</v>
      </c>
      <c r="N2430" s="1">
        <v>111</v>
      </c>
      <c r="O2430" s="1">
        <v>108</v>
      </c>
      <c r="P2430" s="1">
        <v>500</v>
      </c>
      <c r="Q2430" s="1">
        <v>3</v>
      </c>
      <c r="R2430" s="21">
        <v>339</v>
      </c>
    </row>
    <row r="2431">
      <c r="D2431" s="19"/>
      <c r="E2431" s="18" t="s">
        <v>136</v>
      </c>
      <c r="F2431" s="17"/>
      <c r="G2431" s="7">
        <v>514</v>
      </c>
      <c r="H2431" s="12">
        <v>169</v>
      </c>
      <c r="I2431" s="1">
        <v>114</v>
      </c>
      <c r="J2431" s="1">
        <v>134</v>
      </c>
      <c r="K2431" s="1">
        <v>90</v>
      </c>
      <c r="L2431" s="1">
        <v>97</v>
      </c>
      <c r="M2431" s="1">
        <v>73</v>
      </c>
      <c r="N2431" s="1">
        <v>77</v>
      </c>
      <c r="O2431" s="1">
        <v>75</v>
      </c>
      <c r="P2431" s="1">
        <v>284</v>
      </c>
      <c r="Q2431" s="1">
        <v>4</v>
      </c>
      <c r="R2431" s="21">
        <v>226</v>
      </c>
    </row>
    <row r="2432">
      <c r="D2432" s="19"/>
      <c r="E2432" s="18" t="s">
        <v>137</v>
      </c>
      <c r="F2432" s="17"/>
      <c r="G2432" s="7">
        <v>487</v>
      </c>
      <c r="H2432" s="12">
        <v>148</v>
      </c>
      <c r="I2432" s="1">
        <v>106</v>
      </c>
      <c r="J2432" s="1">
        <v>113</v>
      </c>
      <c r="K2432" s="1">
        <v>81</v>
      </c>
      <c r="L2432" s="1">
        <v>78</v>
      </c>
      <c r="M2432" s="1">
        <v>63</v>
      </c>
      <c r="N2432" s="1">
        <v>69</v>
      </c>
      <c r="O2432" s="1">
        <v>65</v>
      </c>
      <c r="P2432" s="1">
        <v>293</v>
      </c>
      <c r="Q2432" s="1">
        <v>2</v>
      </c>
      <c r="R2432" s="21">
        <v>192</v>
      </c>
    </row>
    <row r="2433">
      <c r="D2433" s="19"/>
      <c r="E2433" s="18" t="s">
        <v>138</v>
      </c>
      <c r="F2433" s="17"/>
      <c r="G2433" s="7">
        <v>480</v>
      </c>
      <c r="H2433" s="12">
        <v>110</v>
      </c>
      <c r="I2433" s="1">
        <v>81</v>
      </c>
      <c r="J2433" s="1">
        <v>84</v>
      </c>
      <c r="K2433" s="1">
        <v>61</v>
      </c>
      <c r="L2433" s="1">
        <v>59</v>
      </c>
      <c r="M2433" s="1">
        <v>51</v>
      </c>
      <c r="N2433" s="1">
        <v>49</v>
      </c>
      <c r="O2433" s="1">
        <v>49</v>
      </c>
      <c r="P2433" s="1">
        <v>332</v>
      </c>
      <c r="Q2433" s="1">
        <v>2</v>
      </c>
      <c r="R2433" s="21">
        <v>146</v>
      </c>
    </row>
    <row r="2434">
      <c r="D2434" s="19"/>
      <c r="E2434" s="18" t="s">
        <v>139</v>
      </c>
      <c r="F2434" s="17"/>
      <c r="G2434" s="7">
        <v>624</v>
      </c>
      <c r="H2434" s="12">
        <v>167</v>
      </c>
      <c r="I2434" s="1">
        <v>124</v>
      </c>
      <c r="J2434" s="1">
        <v>128</v>
      </c>
      <c r="K2434" s="1">
        <v>88</v>
      </c>
      <c r="L2434" s="1">
        <v>88</v>
      </c>
      <c r="M2434" s="1">
        <v>73</v>
      </c>
      <c r="N2434" s="1">
        <v>72</v>
      </c>
      <c r="O2434" s="1">
        <v>70</v>
      </c>
      <c r="P2434" s="1">
        <v>394</v>
      </c>
      <c r="Q2434" s="1">
        <v>2</v>
      </c>
      <c r="R2434" s="21">
        <v>228</v>
      </c>
    </row>
    <row r="2435">
      <c r="D2435" s="19"/>
      <c r="E2435" s="18" t="s">
        <v>140</v>
      </c>
      <c r="F2435" s="17"/>
      <c r="G2435" s="7">
        <v>172</v>
      </c>
      <c r="H2435" s="12">
        <v>35</v>
      </c>
      <c r="I2435" s="1">
        <v>22</v>
      </c>
      <c r="J2435" s="1">
        <v>25</v>
      </c>
      <c r="K2435" s="1">
        <v>19</v>
      </c>
      <c r="L2435" s="1">
        <v>20</v>
      </c>
      <c r="M2435" s="1">
        <v>15</v>
      </c>
      <c r="N2435" s="1">
        <v>15</v>
      </c>
      <c r="O2435" s="1">
        <v>16</v>
      </c>
      <c r="P2435" s="1">
        <v>124</v>
      </c>
      <c r="Q2435" s="1">
        <v>0</v>
      </c>
      <c r="R2435" s="21">
        <v>48</v>
      </c>
    </row>
    <row r="2436">
      <c r="D2436" s="19"/>
      <c r="E2436" s="18" t="s">
        <v>141</v>
      </c>
      <c r="F2436" s="17"/>
      <c r="G2436" s="7">
        <v>683</v>
      </c>
      <c r="H2436" s="12">
        <v>206</v>
      </c>
      <c r="I2436" s="1">
        <v>134</v>
      </c>
      <c r="J2436" s="1">
        <v>148</v>
      </c>
      <c r="K2436" s="1">
        <v>112</v>
      </c>
      <c r="L2436" s="1">
        <v>117</v>
      </c>
      <c r="M2436" s="1">
        <v>94</v>
      </c>
      <c r="N2436" s="1">
        <v>96</v>
      </c>
      <c r="O2436" s="1">
        <v>92</v>
      </c>
      <c r="P2436" s="1">
        <v>418</v>
      </c>
      <c r="Q2436" s="1">
        <v>2</v>
      </c>
      <c r="R2436" s="21">
        <v>263</v>
      </c>
    </row>
    <row r="2437">
      <c r="D2437" s="19"/>
      <c r="E2437" s="18" t="s">
        <v>142</v>
      </c>
      <c r="F2437" s="17"/>
      <c r="G2437" s="7">
        <v>341</v>
      </c>
      <c r="H2437" s="12">
        <v>97</v>
      </c>
      <c r="I2437" s="1">
        <v>71</v>
      </c>
      <c r="J2437" s="1">
        <v>80</v>
      </c>
      <c r="K2437" s="1">
        <v>63</v>
      </c>
      <c r="L2437" s="1">
        <v>64</v>
      </c>
      <c r="M2437" s="1">
        <v>50</v>
      </c>
      <c r="N2437" s="1">
        <v>54</v>
      </c>
      <c r="O2437" s="1">
        <v>53</v>
      </c>
      <c r="P2437" s="1">
        <v>213</v>
      </c>
      <c r="Q2437" s="1">
        <v>0</v>
      </c>
      <c r="R2437" s="21">
        <v>128</v>
      </c>
    </row>
    <row r="2438">
      <c r="D2438" s="19"/>
      <c r="E2438" s="18" t="s">
        <v>143</v>
      </c>
      <c r="F2438" s="17"/>
      <c r="G2438" s="7">
        <v>185</v>
      </c>
      <c r="H2438" s="12">
        <v>43</v>
      </c>
      <c r="I2438" s="1">
        <v>30</v>
      </c>
      <c r="J2438" s="1">
        <v>33</v>
      </c>
      <c r="K2438" s="1">
        <v>26</v>
      </c>
      <c r="L2438" s="1">
        <v>29</v>
      </c>
      <c r="M2438" s="1">
        <v>24</v>
      </c>
      <c r="N2438" s="1">
        <v>25</v>
      </c>
      <c r="O2438" s="1">
        <v>24</v>
      </c>
      <c r="P2438" s="1">
        <v>122</v>
      </c>
      <c r="Q2438" s="1">
        <v>0</v>
      </c>
      <c r="R2438" s="21">
        <v>63</v>
      </c>
    </row>
    <row r="2439">
      <c r="D2439" s="19"/>
      <c r="E2439" s="18" t="s">
        <v>144</v>
      </c>
      <c r="F2439" s="17"/>
      <c r="G2439" s="7">
        <v>219</v>
      </c>
      <c r="H2439" s="12">
        <v>66</v>
      </c>
      <c r="I2439" s="1">
        <v>44</v>
      </c>
      <c r="J2439" s="1">
        <v>48</v>
      </c>
      <c r="K2439" s="1">
        <v>32</v>
      </c>
      <c r="L2439" s="1">
        <v>35</v>
      </c>
      <c r="M2439" s="1">
        <v>30</v>
      </c>
      <c r="N2439" s="1">
        <v>31</v>
      </c>
      <c r="O2439" s="1">
        <v>30</v>
      </c>
      <c r="P2439" s="1">
        <v>133</v>
      </c>
      <c r="Q2439" s="1">
        <v>1</v>
      </c>
      <c r="R2439" s="21">
        <v>85</v>
      </c>
    </row>
    <row r="2440">
      <c r="D2440" s="19"/>
      <c r="E2440" s="18" t="s">
        <v>41</v>
      </c>
      <c r="F2440" s="17"/>
      <c r="G2440" s="11">
        <v>40</v>
      </c>
      <c r="H2440" s="23">
        <v>10</v>
      </c>
      <c r="I2440" s="3">
        <v>7</v>
      </c>
      <c r="J2440" s="3">
        <v>10</v>
      </c>
      <c r="K2440" s="3">
        <v>6</v>
      </c>
      <c r="L2440" s="3">
        <v>5</v>
      </c>
      <c r="M2440" s="3">
        <v>4</v>
      </c>
      <c r="N2440" s="3">
        <v>3</v>
      </c>
      <c r="O2440" s="3">
        <v>3</v>
      </c>
      <c r="P2440" s="3">
        <v>27</v>
      </c>
      <c r="Q2440" s="3">
        <v>0</v>
      </c>
      <c r="R2440" s="24">
        <v>13</v>
      </c>
    </row>
    <row r="2441">
      <c r="D2441" s="19"/>
      <c r="E2441" s="18" t="s">
        <v>145</v>
      </c>
      <c r="F2441" s="17"/>
      <c r="G2441" s="11">
        <v>19</v>
      </c>
      <c r="H2441" s="23">
        <v>6</v>
      </c>
      <c r="I2441" s="3">
        <v>6</v>
      </c>
      <c r="J2441" s="3">
        <v>4</v>
      </c>
      <c r="K2441" s="3">
        <v>5</v>
      </c>
      <c r="L2441" s="3">
        <v>5</v>
      </c>
      <c r="M2441" s="3">
        <v>4</v>
      </c>
      <c r="N2441" s="3">
        <v>5</v>
      </c>
      <c r="O2441" s="3">
        <v>5</v>
      </c>
      <c r="P2441" s="3">
        <v>10</v>
      </c>
      <c r="Q2441" s="3">
        <v>0</v>
      </c>
      <c r="R2441" s="24">
        <v>9</v>
      </c>
    </row>
    <row r="2442">
      <c r="D2442" s="19"/>
      <c r="E2442" s="18" t="s">
        <v>26</v>
      </c>
      <c r="F2442" s="17"/>
      <c r="G2442" s="11">
        <v>0</v>
      </c>
      <c r="H2442" s="23">
        <v>0</v>
      </c>
      <c r="I2442" s="3">
        <v>0</v>
      </c>
      <c r="J2442" s="3">
        <v>0</v>
      </c>
      <c r="K2442" s="3">
        <v>0</v>
      </c>
      <c r="L2442" s="3">
        <v>0</v>
      </c>
      <c r="M2442" s="3">
        <v>0</v>
      </c>
      <c r="N2442" s="3">
        <v>0</v>
      </c>
      <c r="O2442" s="3">
        <v>0</v>
      </c>
      <c r="P2442" s="3">
        <v>0</v>
      </c>
      <c r="Q2442" s="3">
        <v>0</v>
      </c>
      <c r="R2442" s="24">
        <v>0</v>
      </c>
    </row>
    <row r="2443">
      <c r="D2443" s="15" t="s">
        <v>146</v>
      </c>
      <c r="E2443" s="14" t="s">
        <v>147</v>
      </c>
      <c r="F2443" s="16"/>
      <c r="G2443" s="26">
        <v>628</v>
      </c>
      <c r="H2443" s="37">
        <v>150</v>
      </c>
      <c r="I2443" s="6">
        <v>105</v>
      </c>
      <c r="J2443" s="6">
        <v>112</v>
      </c>
      <c r="K2443" s="6">
        <v>85</v>
      </c>
      <c r="L2443" s="6">
        <v>93</v>
      </c>
      <c r="M2443" s="6">
        <v>77</v>
      </c>
      <c r="N2443" s="6">
        <v>83</v>
      </c>
      <c r="O2443" s="6">
        <v>79</v>
      </c>
      <c r="P2443" s="6">
        <v>420</v>
      </c>
      <c r="Q2443" s="6">
        <v>1</v>
      </c>
      <c r="R2443" s="39">
        <v>207</v>
      </c>
    </row>
    <row r="2444">
      <c r="D2444" s="19"/>
      <c r="E2444" s="18" t="s">
        <v>148</v>
      </c>
      <c r="F2444" s="17"/>
      <c r="G2444" s="7">
        <v>423</v>
      </c>
      <c r="H2444" s="12">
        <v>156</v>
      </c>
      <c r="I2444" s="1">
        <v>98</v>
      </c>
      <c r="J2444" s="1">
        <v>113</v>
      </c>
      <c r="K2444" s="1">
        <v>70</v>
      </c>
      <c r="L2444" s="1">
        <v>70</v>
      </c>
      <c r="M2444" s="1">
        <v>55</v>
      </c>
      <c r="N2444" s="1">
        <v>55</v>
      </c>
      <c r="O2444" s="1">
        <v>55</v>
      </c>
      <c r="P2444" s="1">
        <v>213</v>
      </c>
      <c r="Q2444" s="1">
        <v>3</v>
      </c>
      <c r="R2444" s="21">
        <v>207</v>
      </c>
    </row>
    <row r="2445">
      <c r="D2445" s="19"/>
      <c r="E2445" s="18" t="s">
        <v>149</v>
      </c>
      <c r="F2445" s="17"/>
      <c r="G2445" s="11">
        <v>36</v>
      </c>
      <c r="H2445" s="23">
        <v>18</v>
      </c>
      <c r="I2445" s="3">
        <v>13</v>
      </c>
      <c r="J2445" s="3">
        <v>11</v>
      </c>
      <c r="K2445" s="3">
        <v>6</v>
      </c>
      <c r="L2445" s="3">
        <v>7</v>
      </c>
      <c r="M2445" s="3">
        <v>5</v>
      </c>
      <c r="N2445" s="3">
        <v>3</v>
      </c>
      <c r="O2445" s="3">
        <v>2</v>
      </c>
      <c r="P2445" s="3">
        <v>17</v>
      </c>
      <c r="Q2445" s="3">
        <v>0</v>
      </c>
      <c r="R2445" s="24">
        <v>19</v>
      </c>
    </row>
    <row r="2446">
      <c r="D2446" s="19"/>
      <c r="E2446" s="18" t="s">
        <v>150</v>
      </c>
      <c r="F2446" s="17"/>
      <c r="G2446" s="11">
        <v>6</v>
      </c>
      <c r="H2446" s="23">
        <v>6</v>
      </c>
      <c r="I2446" s="3">
        <v>5</v>
      </c>
      <c r="J2446" s="3">
        <v>3</v>
      </c>
      <c r="K2446" s="3">
        <v>2</v>
      </c>
      <c r="L2446" s="3">
        <v>3</v>
      </c>
      <c r="M2446" s="3">
        <v>1</v>
      </c>
      <c r="N2446" s="3">
        <v>1</v>
      </c>
      <c r="O2446" s="3">
        <v>1</v>
      </c>
      <c r="P2446" s="3">
        <v>0</v>
      </c>
      <c r="Q2446" s="3">
        <v>0</v>
      </c>
      <c r="R2446" s="24">
        <v>6</v>
      </c>
    </row>
    <row r="2447">
      <c r="D2447" s="19"/>
      <c r="E2447" s="18" t="s">
        <v>26</v>
      </c>
      <c r="F2447" s="17"/>
      <c r="G2447" s="11">
        <v>0</v>
      </c>
      <c r="H2447" s="23">
        <v>0</v>
      </c>
      <c r="I2447" s="3">
        <v>0</v>
      </c>
      <c r="J2447" s="3">
        <v>0</v>
      </c>
      <c r="K2447" s="3">
        <v>0</v>
      </c>
      <c r="L2447" s="3">
        <v>0</v>
      </c>
      <c r="M2447" s="3">
        <v>0</v>
      </c>
      <c r="N2447" s="3">
        <v>0</v>
      </c>
      <c r="O2447" s="3">
        <v>0</v>
      </c>
      <c r="P2447" s="3">
        <v>0</v>
      </c>
      <c r="Q2447" s="3">
        <v>0</v>
      </c>
      <c r="R2447" s="24">
        <v>0</v>
      </c>
    </row>
    <row r="2448">
      <c r="D2448" s="19"/>
      <c r="E2448" s="18" t="s">
        <v>151</v>
      </c>
      <c r="F2448" s="17"/>
      <c r="G2448" s="7">
        <v>1051</v>
      </c>
      <c r="H2448" s="12">
        <v>306</v>
      </c>
      <c r="I2448" s="1">
        <v>203</v>
      </c>
      <c r="J2448" s="1">
        <v>225</v>
      </c>
      <c r="K2448" s="1">
        <v>155</v>
      </c>
      <c r="L2448" s="1">
        <v>163</v>
      </c>
      <c r="M2448" s="1">
        <v>132</v>
      </c>
      <c r="N2448" s="1">
        <v>138</v>
      </c>
      <c r="O2448" s="1">
        <v>134</v>
      </c>
      <c r="P2448" s="1">
        <v>633</v>
      </c>
      <c r="Q2448" s="1">
        <v>4</v>
      </c>
      <c r="R2448" s="21">
        <v>414</v>
      </c>
    </row>
    <row r="2449">
      <c r="D2449" s="19"/>
      <c r="E2449" s="18" t="s">
        <v>152</v>
      </c>
      <c r="F2449" s="17"/>
      <c r="G2449" s="11">
        <v>42</v>
      </c>
      <c r="H2449" s="23">
        <v>24</v>
      </c>
      <c r="I2449" s="3">
        <v>18</v>
      </c>
      <c r="J2449" s="3">
        <v>14</v>
      </c>
      <c r="K2449" s="3">
        <v>8</v>
      </c>
      <c r="L2449" s="3">
        <v>10</v>
      </c>
      <c r="M2449" s="3">
        <v>6</v>
      </c>
      <c r="N2449" s="3">
        <v>4</v>
      </c>
      <c r="O2449" s="3">
        <v>3</v>
      </c>
      <c r="P2449" s="3">
        <v>17</v>
      </c>
      <c r="Q2449" s="3">
        <v>0</v>
      </c>
      <c r="R2449" s="24">
        <v>25</v>
      </c>
    </row>
    <row r="2450">
      <c r="D2450" s="15" t="s">
        <v>153</v>
      </c>
      <c r="E2450" s="14" t="s">
        <v>154</v>
      </c>
      <c r="F2450" s="16"/>
      <c r="G2450" s="26">
        <v>596</v>
      </c>
      <c r="H2450" s="37">
        <v>159</v>
      </c>
      <c r="I2450" s="6">
        <v>100</v>
      </c>
      <c r="J2450" s="6">
        <v>106</v>
      </c>
      <c r="K2450" s="6">
        <v>80</v>
      </c>
      <c r="L2450" s="6">
        <v>77</v>
      </c>
      <c r="M2450" s="6">
        <v>67</v>
      </c>
      <c r="N2450" s="6">
        <v>65</v>
      </c>
      <c r="O2450" s="6">
        <v>62</v>
      </c>
      <c r="P2450" s="6">
        <v>393</v>
      </c>
      <c r="Q2450" s="6">
        <v>1</v>
      </c>
      <c r="R2450" s="39">
        <v>202</v>
      </c>
    </row>
    <row r="2451">
      <c r="D2451" s="19"/>
      <c r="E2451" s="18" t="s">
        <v>155</v>
      </c>
      <c r="F2451" s="17"/>
      <c r="G2451" s="7">
        <v>800</v>
      </c>
      <c r="H2451" s="12">
        <v>247</v>
      </c>
      <c r="I2451" s="1">
        <v>160</v>
      </c>
      <c r="J2451" s="1">
        <v>174</v>
      </c>
      <c r="K2451" s="1">
        <v>116</v>
      </c>
      <c r="L2451" s="1">
        <v>122</v>
      </c>
      <c r="M2451" s="1">
        <v>100</v>
      </c>
      <c r="N2451" s="1">
        <v>100</v>
      </c>
      <c r="O2451" s="1">
        <v>97</v>
      </c>
      <c r="P2451" s="1">
        <v>477</v>
      </c>
      <c r="Q2451" s="1">
        <v>3</v>
      </c>
      <c r="R2451" s="21">
        <v>320</v>
      </c>
    </row>
    <row r="2452">
      <c r="D2452" s="19"/>
      <c r="E2452" s="18" t="s">
        <v>156</v>
      </c>
      <c r="F2452" s="17"/>
      <c r="G2452" s="7">
        <v>449</v>
      </c>
      <c r="H2452" s="12">
        <v>119</v>
      </c>
      <c r="I2452" s="1">
        <v>78</v>
      </c>
      <c r="J2452" s="1">
        <v>76</v>
      </c>
      <c r="K2452" s="1">
        <v>56</v>
      </c>
      <c r="L2452" s="1">
        <v>58</v>
      </c>
      <c r="M2452" s="1">
        <v>46</v>
      </c>
      <c r="N2452" s="1">
        <v>48</v>
      </c>
      <c r="O2452" s="1">
        <v>49</v>
      </c>
      <c r="P2452" s="1">
        <v>298</v>
      </c>
      <c r="Q2452" s="1">
        <v>0</v>
      </c>
      <c r="R2452" s="21">
        <v>151</v>
      </c>
    </row>
    <row r="2453">
      <c r="D2453" s="19"/>
      <c r="E2453" s="18" t="s">
        <v>157</v>
      </c>
      <c r="F2453" s="17"/>
      <c r="G2453" s="7">
        <v>867</v>
      </c>
      <c r="H2453" s="12">
        <v>274</v>
      </c>
      <c r="I2453" s="1">
        <v>177</v>
      </c>
      <c r="J2453" s="1">
        <v>192</v>
      </c>
      <c r="K2453" s="1">
        <v>125</v>
      </c>
      <c r="L2453" s="1">
        <v>127</v>
      </c>
      <c r="M2453" s="1">
        <v>105</v>
      </c>
      <c r="N2453" s="1">
        <v>105</v>
      </c>
      <c r="O2453" s="1">
        <v>103</v>
      </c>
      <c r="P2453" s="1">
        <v>514</v>
      </c>
      <c r="Q2453" s="1">
        <v>4</v>
      </c>
      <c r="R2453" s="21">
        <v>349</v>
      </c>
    </row>
    <row r="2454">
      <c r="D2454" s="19"/>
      <c r="E2454" s="18" t="s">
        <v>158</v>
      </c>
      <c r="F2454" s="17"/>
      <c r="G2454" s="7">
        <v>818</v>
      </c>
      <c r="H2454" s="12">
        <v>255</v>
      </c>
      <c r="I2454" s="1">
        <v>170</v>
      </c>
      <c r="J2454" s="1">
        <v>187</v>
      </c>
      <c r="K2454" s="1">
        <v>132</v>
      </c>
      <c r="L2454" s="1">
        <v>132</v>
      </c>
      <c r="M2454" s="1">
        <v>108</v>
      </c>
      <c r="N2454" s="1">
        <v>104</v>
      </c>
      <c r="O2454" s="1">
        <v>103</v>
      </c>
      <c r="P2454" s="1">
        <v>484</v>
      </c>
      <c r="Q2454" s="1">
        <v>4</v>
      </c>
      <c r="R2454" s="21">
        <v>330</v>
      </c>
    </row>
    <row r="2455">
      <c r="D2455" s="19"/>
      <c r="E2455" s="18" t="s">
        <v>159</v>
      </c>
      <c r="F2455" s="17"/>
      <c r="G2455" s="7">
        <v>595</v>
      </c>
      <c r="H2455" s="12">
        <v>167</v>
      </c>
      <c r="I2455" s="1">
        <v>118</v>
      </c>
      <c r="J2455" s="1">
        <v>125</v>
      </c>
      <c r="K2455" s="1">
        <v>86</v>
      </c>
      <c r="L2455" s="1">
        <v>91</v>
      </c>
      <c r="M2455" s="1">
        <v>72</v>
      </c>
      <c r="N2455" s="1">
        <v>72</v>
      </c>
      <c r="O2455" s="1">
        <v>72</v>
      </c>
      <c r="P2455" s="1">
        <v>373</v>
      </c>
      <c r="Q2455" s="1">
        <v>1</v>
      </c>
      <c r="R2455" s="21">
        <v>221</v>
      </c>
    </row>
    <row r="2456">
      <c r="D2456" s="19"/>
      <c r="E2456" s="18" t="s">
        <v>160</v>
      </c>
      <c r="F2456" s="17"/>
      <c r="G2456" s="7">
        <v>330</v>
      </c>
      <c r="H2456" s="12">
        <v>81</v>
      </c>
      <c r="I2456" s="1">
        <v>53</v>
      </c>
      <c r="J2456" s="1">
        <v>63</v>
      </c>
      <c r="K2456" s="1">
        <v>44</v>
      </c>
      <c r="L2456" s="1">
        <v>46</v>
      </c>
      <c r="M2456" s="1">
        <v>36</v>
      </c>
      <c r="N2456" s="1">
        <v>37</v>
      </c>
      <c r="O2456" s="1">
        <v>37</v>
      </c>
      <c r="P2456" s="1">
        <v>221</v>
      </c>
      <c r="Q2456" s="1">
        <v>0</v>
      </c>
      <c r="R2456" s="21">
        <v>109</v>
      </c>
    </row>
    <row r="2457">
      <c r="D2457" s="19"/>
      <c r="E2457" s="18" t="s">
        <v>161</v>
      </c>
      <c r="F2457" s="17"/>
      <c r="G2457" s="7">
        <v>744</v>
      </c>
      <c r="H2457" s="12">
        <v>225</v>
      </c>
      <c r="I2457" s="1">
        <v>156</v>
      </c>
      <c r="J2457" s="1">
        <v>161</v>
      </c>
      <c r="K2457" s="1">
        <v>112</v>
      </c>
      <c r="L2457" s="1">
        <v>118</v>
      </c>
      <c r="M2457" s="1">
        <v>96</v>
      </c>
      <c r="N2457" s="1">
        <v>94</v>
      </c>
      <c r="O2457" s="1">
        <v>94</v>
      </c>
      <c r="P2457" s="1">
        <v>451</v>
      </c>
      <c r="Q2457" s="1">
        <v>3</v>
      </c>
      <c r="R2457" s="21">
        <v>290</v>
      </c>
    </row>
    <row r="2458">
      <c r="D2458" s="19"/>
      <c r="E2458" s="18" t="s">
        <v>162</v>
      </c>
      <c r="F2458" s="17"/>
      <c r="G2458" s="7">
        <v>519</v>
      </c>
      <c r="H2458" s="12">
        <v>151</v>
      </c>
      <c r="I2458" s="1">
        <v>108</v>
      </c>
      <c r="J2458" s="1">
        <v>107</v>
      </c>
      <c r="K2458" s="1">
        <v>78</v>
      </c>
      <c r="L2458" s="1">
        <v>75</v>
      </c>
      <c r="M2458" s="1">
        <v>62</v>
      </c>
      <c r="N2458" s="1">
        <v>64</v>
      </c>
      <c r="O2458" s="1">
        <v>63</v>
      </c>
      <c r="P2458" s="1">
        <v>322</v>
      </c>
      <c r="Q2458" s="1">
        <v>3</v>
      </c>
      <c r="R2458" s="21">
        <v>194</v>
      </c>
    </row>
    <row r="2459">
      <c r="D2459" s="19"/>
      <c r="E2459" s="18" t="s">
        <v>163</v>
      </c>
      <c r="F2459" s="17"/>
      <c r="G2459" s="7">
        <v>576</v>
      </c>
      <c r="H2459" s="12">
        <v>183</v>
      </c>
      <c r="I2459" s="1">
        <v>120</v>
      </c>
      <c r="J2459" s="1">
        <v>126</v>
      </c>
      <c r="K2459" s="1">
        <v>89</v>
      </c>
      <c r="L2459" s="1">
        <v>87</v>
      </c>
      <c r="M2459" s="1">
        <v>70</v>
      </c>
      <c r="N2459" s="1">
        <v>72</v>
      </c>
      <c r="O2459" s="1">
        <v>70</v>
      </c>
      <c r="P2459" s="1">
        <v>348</v>
      </c>
      <c r="Q2459" s="1">
        <v>2</v>
      </c>
      <c r="R2459" s="21">
        <v>226</v>
      </c>
    </row>
    <row r="2460">
      <c r="D2460" s="19"/>
      <c r="E2460" s="18" t="s">
        <v>164</v>
      </c>
      <c r="F2460" s="17"/>
      <c r="G2460" s="7">
        <v>372</v>
      </c>
      <c r="H2460" s="12">
        <v>120</v>
      </c>
      <c r="I2460" s="1">
        <v>91</v>
      </c>
      <c r="J2460" s="1">
        <v>90</v>
      </c>
      <c r="K2460" s="1">
        <v>68</v>
      </c>
      <c r="L2460" s="1">
        <v>72</v>
      </c>
      <c r="M2460" s="1">
        <v>61</v>
      </c>
      <c r="N2460" s="1">
        <v>59</v>
      </c>
      <c r="O2460" s="1">
        <v>60</v>
      </c>
      <c r="P2460" s="1">
        <v>216</v>
      </c>
      <c r="Q2460" s="1">
        <v>2</v>
      </c>
      <c r="R2460" s="21">
        <v>154</v>
      </c>
    </row>
    <row r="2461">
      <c r="D2461" s="19"/>
      <c r="E2461" s="18" t="s">
        <v>165</v>
      </c>
      <c r="F2461" s="17"/>
      <c r="G2461" s="7">
        <v>520</v>
      </c>
      <c r="H2461" s="12">
        <v>134</v>
      </c>
      <c r="I2461" s="1">
        <v>91</v>
      </c>
      <c r="J2461" s="1">
        <v>97</v>
      </c>
      <c r="K2461" s="1">
        <v>67</v>
      </c>
      <c r="L2461" s="1">
        <v>70</v>
      </c>
      <c r="M2461" s="1">
        <v>56</v>
      </c>
      <c r="N2461" s="1">
        <v>53</v>
      </c>
      <c r="O2461" s="1">
        <v>52</v>
      </c>
      <c r="P2461" s="1">
        <v>336</v>
      </c>
      <c r="Q2461" s="1">
        <v>3</v>
      </c>
      <c r="R2461" s="21">
        <v>181</v>
      </c>
    </row>
    <row r="2462">
      <c r="D2462" s="19"/>
      <c r="E2462" s="18" t="s">
        <v>166</v>
      </c>
      <c r="F2462" s="17"/>
      <c r="G2462" s="7">
        <v>445</v>
      </c>
      <c r="H2462" s="12">
        <v>132</v>
      </c>
      <c r="I2462" s="1">
        <v>91</v>
      </c>
      <c r="J2462" s="1">
        <v>97</v>
      </c>
      <c r="K2462" s="1">
        <v>69</v>
      </c>
      <c r="L2462" s="1">
        <v>74</v>
      </c>
      <c r="M2462" s="1">
        <v>57</v>
      </c>
      <c r="N2462" s="1">
        <v>58</v>
      </c>
      <c r="O2462" s="1">
        <v>57</v>
      </c>
      <c r="P2462" s="1">
        <v>271</v>
      </c>
      <c r="Q2462" s="1">
        <v>1</v>
      </c>
      <c r="R2462" s="21">
        <v>173</v>
      </c>
    </row>
    <row r="2463">
      <c r="D2463" s="19"/>
      <c r="E2463" s="18" t="s">
        <v>167</v>
      </c>
      <c r="F2463" s="17"/>
      <c r="G2463" s="7">
        <v>294</v>
      </c>
      <c r="H2463" s="12">
        <v>75</v>
      </c>
      <c r="I2463" s="1">
        <v>58</v>
      </c>
      <c r="J2463" s="1">
        <v>62</v>
      </c>
      <c r="K2463" s="1">
        <v>49</v>
      </c>
      <c r="L2463" s="1">
        <v>48</v>
      </c>
      <c r="M2463" s="1">
        <v>37</v>
      </c>
      <c r="N2463" s="1">
        <v>38</v>
      </c>
      <c r="O2463" s="1">
        <v>39</v>
      </c>
      <c r="P2463" s="1">
        <v>189</v>
      </c>
      <c r="Q2463" s="1">
        <v>2</v>
      </c>
      <c r="R2463" s="21">
        <v>103</v>
      </c>
    </row>
    <row r="2464">
      <c r="D2464" s="19"/>
      <c r="E2464" s="18" t="s">
        <v>41</v>
      </c>
      <c r="F2464" s="17"/>
      <c r="G2464" s="7">
        <v>62</v>
      </c>
      <c r="H2464" s="12">
        <v>13</v>
      </c>
      <c r="I2464" s="1">
        <v>8</v>
      </c>
      <c r="J2464" s="1">
        <v>16</v>
      </c>
      <c r="K2464" s="1">
        <v>10</v>
      </c>
      <c r="L2464" s="1">
        <v>13</v>
      </c>
      <c r="M2464" s="1">
        <v>9</v>
      </c>
      <c r="N2464" s="1">
        <v>11</v>
      </c>
      <c r="O2464" s="1">
        <v>11</v>
      </c>
      <c r="P2464" s="1">
        <v>36</v>
      </c>
      <c r="Q2464" s="1">
        <v>1</v>
      </c>
      <c r="R2464" s="21">
        <v>25</v>
      </c>
    </row>
    <row r="2465">
      <c r="D2465" s="57"/>
      <c r="E2465" s="54" t="s">
        <v>26</v>
      </c>
      <c r="F2465" s="62"/>
      <c r="G2465" s="59">
        <v>17</v>
      </c>
      <c r="H2465" s="73">
        <v>4</v>
      </c>
      <c r="I2465" s="38">
        <v>3</v>
      </c>
      <c r="J2465" s="38">
        <v>1</v>
      </c>
      <c r="K2465" s="38">
        <v>5</v>
      </c>
      <c r="L2465" s="38">
        <v>4</v>
      </c>
      <c r="M2465" s="38">
        <v>2</v>
      </c>
      <c r="N2465" s="38">
        <v>3</v>
      </c>
      <c r="O2465" s="38">
        <v>3</v>
      </c>
      <c r="P2465" s="38">
        <v>11</v>
      </c>
      <c r="Q2465" s="38">
        <v>0</v>
      </c>
      <c r="R2465" s="74">
        <v>6</v>
      </c>
    </row>
    <row r="2467">
      <c r="B2467" s="63" t="str">
        <f ca="1" xml:space="preserve"> HYPERLINK("#'目次'!B22", "[16]")</f>
        <v>[16]</v>
      </c>
      <c r="C2467" s="49" t="s">
        <v>339</v>
      </c>
    </row>
    <row r="2470">
      <c r="C2470" s="49" t="s">
        <v>14</v>
      </c>
    </row>
    <row r="2471">
      <c r="D2471" s="64"/>
      <c r="E2471" s="47"/>
      <c r="F2471" s="47"/>
      <c r="G2471" s="61" t="s">
        <v>15</v>
      </c>
      <c r="H2471" s="66" t="s">
        <v>340</v>
      </c>
      <c r="I2471" s="28" t="s">
        <v>341</v>
      </c>
      <c r="J2471" s="28" t="s">
        <v>342</v>
      </c>
      <c r="K2471" s="28" t="s">
        <v>343</v>
      </c>
      <c r="L2471" s="28" t="s">
        <v>26</v>
      </c>
      <c r="M2471" s="28" t="s">
        <v>344</v>
      </c>
      <c r="N2471" s="58" t="s">
        <v>345</v>
      </c>
    </row>
    <row r="2472">
      <c r="D2472" s="55"/>
      <c r="E2472" s="48"/>
      <c r="F2472" s="48"/>
      <c r="G2472" s="68"/>
      <c r="H2472" s="70"/>
      <c r="I2472" s="29"/>
      <c r="J2472" s="29"/>
      <c r="K2472" s="29"/>
      <c r="L2472" s="29"/>
      <c r="M2472" s="29"/>
      <c r="N2472" s="65"/>
    </row>
    <row r="2473">
      <c r="D2473" s="56"/>
      <c r="E2473" s="60" t="s">
        <v>15</v>
      </c>
      <c r="F2473" s="67"/>
      <c r="G2473" s="69">
        <v>1093</v>
      </c>
      <c r="H2473" s="35">
        <v>913</v>
      </c>
      <c r="I2473" s="35">
        <v>123</v>
      </c>
      <c r="J2473" s="35">
        <v>45</v>
      </c>
      <c r="K2473" s="35">
        <v>6</v>
      </c>
      <c r="L2473" s="35">
        <v>6</v>
      </c>
      <c r="M2473" s="35">
        <v>1036</v>
      </c>
      <c r="N2473" s="75">
        <v>51</v>
      </c>
    </row>
    <row r="2474">
      <c r="D2474" s="15" t="s">
        <v>20</v>
      </c>
      <c r="E2474" s="14" t="s">
        <v>21</v>
      </c>
      <c r="F2474" s="16"/>
      <c r="G2474" s="26">
        <v>211</v>
      </c>
      <c r="H2474" s="37">
        <v>208</v>
      </c>
      <c r="I2474" s="6">
        <v>2</v>
      </c>
      <c r="J2474" s="6">
        <v>1</v>
      </c>
      <c r="K2474" s="6">
        <v>0</v>
      </c>
      <c r="L2474" s="6">
        <v>0</v>
      </c>
      <c r="M2474" s="6">
        <v>210</v>
      </c>
      <c r="N2474" s="39">
        <v>1</v>
      </c>
    </row>
    <row r="2475">
      <c r="D2475" s="19"/>
      <c r="E2475" s="18" t="s">
        <v>22</v>
      </c>
      <c r="F2475" s="17"/>
      <c r="G2475" s="7">
        <v>539</v>
      </c>
      <c r="H2475" s="12">
        <v>490</v>
      </c>
      <c r="I2475" s="1">
        <v>33</v>
      </c>
      <c r="J2475" s="1">
        <v>8</v>
      </c>
      <c r="K2475" s="1">
        <v>2</v>
      </c>
      <c r="L2475" s="1">
        <v>6</v>
      </c>
      <c r="M2475" s="1">
        <v>523</v>
      </c>
      <c r="N2475" s="21">
        <v>10</v>
      </c>
    </row>
    <row r="2476">
      <c r="D2476" s="19"/>
      <c r="E2476" s="18" t="s">
        <v>23</v>
      </c>
      <c r="F2476" s="17"/>
      <c r="G2476" s="7">
        <v>263</v>
      </c>
      <c r="H2476" s="12">
        <v>187</v>
      </c>
      <c r="I2476" s="1">
        <v>60</v>
      </c>
      <c r="J2476" s="1">
        <v>16</v>
      </c>
      <c r="K2476" s="1">
        <v>0</v>
      </c>
      <c r="L2476" s="1">
        <v>0</v>
      </c>
      <c r="M2476" s="1">
        <v>247</v>
      </c>
      <c r="N2476" s="21">
        <v>16</v>
      </c>
    </row>
    <row r="2477">
      <c r="D2477" s="19"/>
      <c r="E2477" s="18" t="s">
        <v>24</v>
      </c>
      <c r="F2477" s="17"/>
      <c r="G2477" s="7">
        <v>74</v>
      </c>
      <c r="H2477" s="12">
        <v>28</v>
      </c>
      <c r="I2477" s="1">
        <v>28</v>
      </c>
      <c r="J2477" s="1">
        <v>18</v>
      </c>
      <c r="K2477" s="1">
        <v>0</v>
      </c>
      <c r="L2477" s="1">
        <v>0</v>
      </c>
      <c r="M2477" s="1">
        <v>56</v>
      </c>
      <c r="N2477" s="21">
        <v>18</v>
      </c>
    </row>
    <row r="2478">
      <c r="D2478" s="19"/>
      <c r="E2478" s="18" t="s">
        <v>25</v>
      </c>
      <c r="F2478" s="17"/>
      <c r="G2478" s="11">
        <v>6</v>
      </c>
      <c r="H2478" s="23">
        <v>0</v>
      </c>
      <c r="I2478" s="3">
        <v>0</v>
      </c>
      <c r="J2478" s="3">
        <v>2</v>
      </c>
      <c r="K2478" s="3">
        <v>4</v>
      </c>
      <c r="L2478" s="3">
        <v>0</v>
      </c>
      <c r="M2478" s="3">
        <v>0</v>
      </c>
      <c r="N2478" s="24">
        <v>6</v>
      </c>
    </row>
    <row r="2479">
      <c r="D2479" s="19"/>
      <c r="E2479" s="18" t="s">
        <v>26</v>
      </c>
      <c r="F2479" s="17"/>
      <c r="G2479" s="11">
        <v>0</v>
      </c>
      <c r="H2479" s="23">
        <v>0</v>
      </c>
      <c r="I2479" s="3">
        <v>0</v>
      </c>
      <c r="J2479" s="3">
        <v>0</v>
      </c>
      <c r="K2479" s="3">
        <v>0</v>
      </c>
      <c r="L2479" s="3">
        <v>0</v>
      </c>
      <c r="M2479" s="3">
        <v>0</v>
      </c>
      <c r="N2479" s="24">
        <v>0</v>
      </c>
    </row>
    <row r="2480">
      <c r="D2480" s="19"/>
      <c r="E2480" s="18" t="s">
        <v>27</v>
      </c>
      <c r="F2480" s="17"/>
      <c r="G2480" s="7">
        <v>750</v>
      </c>
      <c r="H2480" s="12">
        <v>698</v>
      </c>
      <c r="I2480" s="1">
        <v>35</v>
      </c>
      <c r="J2480" s="1">
        <v>9</v>
      </c>
      <c r="K2480" s="1">
        <v>2</v>
      </c>
      <c r="L2480" s="1">
        <v>6</v>
      </c>
      <c r="M2480" s="1">
        <v>733</v>
      </c>
      <c r="N2480" s="21">
        <v>11</v>
      </c>
    </row>
    <row r="2481">
      <c r="D2481" s="19"/>
      <c r="E2481" s="18" t="s">
        <v>28</v>
      </c>
      <c r="F2481" s="17"/>
      <c r="G2481" s="7">
        <v>80</v>
      </c>
      <c r="H2481" s="12">
        <v>28</v>
      </c>
      <c r="I2481" s="1">
        <v>28</v>
      </c>
      <c r="J2481" s="1">
        <v>20</v>
      </c>
      <c r="K2481" s="1">
        <v>4</v>
      </c>
      <c r="L2481" s="1">
        <v>0</v>
      </c>
      <c r="M2481" s="1">
        <v>56</v>
      </c>
      <c r="N2481" s="21">
        <v>24</v>
      </c>
    </row>
    <row r="2482">
      <c r="D2482" s="15" t="s">
        <v>29</v>
      </c>
      <c r="E2482" s="14" t="s">
        <v>30</v>
      </c>
      <c r="F2482" s="16"/>
      <c r="G2482" s="26">
        <v>823</v>
      </c>
      <c r="H2482" s="37">
        <v>695</v>
      </c>
      <c r="I2482" s="6">
        <v>88</v>
      </c>
      <c r="J2482" s="6">
        <v>33</v>
      </c>
      <c r="K2482" s="6">
        <v>3</v>
      </c>
      <c r="L2482" s="6">
        <v>4</v>
      </c>
      <c r="M2482" s="6">
        <v>783</v>
      </c>
      <c r="N2482" s="39">
        <v>36</v>
      </c>
    </row>
    <row r="2483">
      <c r="D2483" s="19"/>
      <c r="E2483" s="18" t="s">
        <v>31</v>
      </c>
      <c r="F2483" s="17"/>
      <c r="G2483" s="7">
        <v>798</v>
      </c>
      <c r="H2483" s="12">
        <v>671</v>
      </c>
      <c r="I2483" s="1">
        <v>91</v>
      </c>
      <c r="J2483" s="1">
        <v>28</v>
      </c>
      <c r="K2483" s="1">
        <v>4</v>
      </c>
      <c r="L2483" s="1">
        <v>4</v>
      </c>
      <c r="M2483" s="1">
        <v>762</v>
      </c>
      <c r="N2483" s="21">
        <v>32</v>
      </c>
    </row>
    <row r="2484">
      <c r="D2484" s="19"/>
      <c r="E2484" s="18" t="s">
        <v>32</v>
      </c>
      <c r="F2484" s="17"/>
      <c r="G2484" s="7">
        <v>808</v>
      </c>
      <c r="H2484" s="12">
        <v>680</v>
      </c>
      <c r="I2484" s="1">
        <v>90</v>
      </c>
      <c r="J2484" s="1">
        <v>32</v>
      </c>
      <c r="K2484" s="1">
        <v>2</v>
      </c>
      <c r="L2484" s="1">
        <v>4</v>
      </c>
      <c r="M2484" s="1">
        <v>770</v>
      </c>
      <c r="N2484" s="21">
        <v>34</v>
      </c>
    </row>
    <row r="2485">
      <c r="D2485" s="19"/>
      <c r="E2485" s="18" t="s">
        <v>33</v>
      </c>
      <c r="F2485" s="17"/>
      <c r="G2485" s="7">
        <v>206</v>
      </c>
      <c r="H2485" s="12">
        <v>171</v>
      </c>
      <c r="I2485" s="1">
        <v>24</v>
      </c>
      <c r="J2485" s="1">
        <v>9</v>
      </c>
      <c r="K2485" s="1">
        <v>2</v>
      </c>
      <c r="L2485" s="1">
        <v>0</v>
      </c>
      <c r="M2485" s="1">
        <v>195</v>
      </c>
      <c r="N2485" s="21">
        <v>11</v>
      </c>
    </row>
    <row r="2486">
      <c r="D2486" s="19"/>
      <c r="E2486" s="18" t="s">
        <v>34</v>
      </c>
      <c r="F2486" s="17"/>
      <c r="G2486" s="7">
        <v>488</v>
      </c>
      <c r="H2486" s="12">
        <v>388</v>
      </c>
      <c r="I2486" s="1">
        <v>71</v>
      </c>
      <c r="J2486" s="1">
        <v>24</v>
      </c>
      <c r="K2486" s="1">
        <v>2</v>
      </c>
      <c r="L2486" s="1">
        <v>3</v>
      </c>
      <c r="M2486" s="1">
        <v>459</v>
      </c>
      <c r="N2486" s="21">
        <v>26</v>
      </c>
    </row>
    <row r="2487">
      <c r="D2487" s="19"/>
      <c r="E2487" s="18" t="s">
        <v>35</v>
      </c>
      <c r="F2487" s="17"/>
      <c r="G2487" s="7">
        <v>154</v>
      </c>
      <c r="H2487" s="12">
        <v>130</v>
      </c>
      <c r="I2487" s="1">
        <v>18</v>
      </c>
      <c r="J2487" s="1">
        <v>5</v>
      </c>
      <c r="K2487" s="1">
        <v>0</v>
      </c>
      <c r="L2487" s="1">
        <v>1</v>
      </c>
      <c r="M2487" s="1">
        <v>148</v>
      </c>
      <c r="N2487" s="21">
        <v>5</v>
      </c>
    </row>
    <row r="2488">
      <c r="D2488" s="19"/>
      <c r="E2488" s="18" t="s">
        <v>36</v>
      </c>
      <c r="F2488" s="17"/>
      <c r="G2488" s="7">
        <v>871</v>
      </c>
      <c r="H2488" s="12">
        <v>767</v>
      </c>
      <c r="I2488" s="1">
        <v>70</v>
      </c>
      <c r="J2488" s="1">
        <v>27</v>
      </c>
      <c r="K2488" s="1">
        <v>1</v>
      </c>
      <c r="L2488" s="1">
        <v>6</v>
      </c>
      <c r="M2488" s="1">
        <v>837</v>
      </c>
      <c r="N2488" s="21">
        <v>28</v>
      </c>
    </row>
    <row r="2489">
      <c r="D2489" s="19"/>
      <c r="E2489" s="18" t="s">
        <v>37</v>
      </c>
      <c r="F2489" s="17"/>
      <c r="G2489" s="7">
        <v>366</v>
      </c>
      <c r="H2489" s="12">
        <v>313</v>
      </c>
      <c r="I2489" s="1">
        <v>38</v>
      </c>
      <c r="J2489" s="1">
        <v>11</v>
      </c>
      <c r="K2489" s="1">
        <v>2</v>
      </c>
      <c r="L2489" s="1">
        <v>2</v>
      </c>
      <c r="M2489" s="1">
        <v>351</v>
      </c>
      <c r="N2489" s="21">
        <v>13</v>
      </c>
    </row>
    <row r="2490">
      <c r="D2490" s="19"/>
      <c r="E2490" s="18" t="s">
        <v>38</v>
      </c>
      <c r="F2490" s="17"/>
      <c r="G2490" s="7">
        <v>552</v>
      </c>
      <c r="H2490" s="12">
        <v>445</v>
      </c>
      <c r="I2490" s="1">
        <v>72</v>
      </c>
      <c r="J2490" s="1">
        <v>28</v>
      </c>
      <c r="K2490" s="1">
        <v>4</v>
      </c>
      <c r="L2490" s="1">
        <v>3</v>
      </c>
      <c r="M2490" s="1">
        <v>517</v>
      </c>
      <c r="N2490" s="21">
        <v>32</v>
      </c>
    </row>
    <row r="2491">
      <c r="D2491" s="19"/>
      <c r="E2491" s="18" t="s">
        <v>39</v>
      </c>
      <c r="F2491" s="17"/>
      <c r="G2491" s="7">
        <v>514</v>
      </c>
      <c r="H2491" s="12">
        <v>446</v>
      </c>
      <c r="I2491" s="1">
        <v>46</v>
      </c>
      <c r="J2491" s="1">
        <v>18</v>
      </c>
      <c r="K2491" s="1">
        <v>2</v>
      </c>
      <c r="L2491" s="1">
        <v>2</v>
      </c>
      <c r="M2491" s="1">
        <v>492</v>
      </c>
      <c r="N2491" s="21">
        <v>20</v>
      </c>
    </row>
    <row r="2492">
      <c r="D2492" s="19"/>
      <c r="E2492" s="18" t="s">
        <v>40</v>
      </c>
      <c r="F2492" s="17"/>
      <c r="G2492" s="7">
        <v>559</v>
      </c>
      <c r="H2492" s="12">
        <v>493</v>
      </c>
      <c r="I2492" s="1">
        <v>42</v>
      </c>
      <c r="J2492" s="1">
        <v>19</v>
      </c>
      <c r="K2492" s="1">
        <v>1</v>
      </c>
      <c r="L2492" s="1">
        <v>4</v>
      </c>
      <c r="M2492" s="1">
        <v>535</v>
      </c>
      <c r="N2492" s="21">
        <v>20</v>
      </c>
    </row>
    <row r="2493">
      <c r="D2493" s="19"/>
      <c r="E2493" s="18" t="s">
        <v>41</v>
      </c>
      <c r="F2493" s="17"/>
      <c r="G2493" s="7">
        <v>71</v>
      </c>
      <c r="H2493" s="12">
        <v>63</v>
      </c>
      <c r="I2493" s="1">
        <v>4</v>
      </c>
      <c r="J2493" s="1">
        <v>4</v>
      </c>
      <c r="K2493" s="1">
        <v>0</v>
      </c>
      <c r="L2493" s="1">
        <v>0</v>
      </c>
      <c r="M2493" s="1">
        <v>67</v>
      </c>
      <c r="N2493" s="21">
        <v>4</v>
      </c>
    </row>
    <row r="2494">
      <c r="D2494" s="19"/>
      <c r="E2494" s="18" t="s">
        <v>42</v>
      </c>
      <c r="F2494" s="17"/>
      <c r="G2494" s="11">
        <v>11</v>
      </c>
      <c r="H2494" s="23">
        <v>7</v>
      </c>
      <c r="I2494" s="3">
        <v>0</v>
      </c>
      <c r="J2494" s="3">
        <v>3</v>
      </c>
      <c r="K2494" s="3">
        <v>1</v>
      </c>
      <c r="L2494" s="3">
        <v>0</v>
      </c>
      <c r="M2494" s="3">
        <v>7</v>
      </c>
      <c r="N2494" s="24">
        <v>4</v>
      </c>
    </row>
    <row r="2495">
      <c r="D2495" s="19"/>
      <c r="E2495" s="18" t="s">
        <v>26</v>
      </c>
      <c r="F2495" s="17"/>
      <c r="G2495" s="11">
        <v>2</v>
      </c>
      <c r="H2495" s="23">
        <v>1</v>
      </c>
      <c r="I2495" s="3">
        <v>1</v>
      </c>
      <c r="J2495" s="3">
        <v>0</v>
      </c>
      <c r="K2495" s="3">
        <v>0</v>
      </c>
      <c r="L2495" s="3">
        <v>0</v>
      </c>
      <c r="M2495" s="3">
        <v>2</v>
      </c>
      <c r="N2495" s="24">
        <v>0</v>
      </c>
    </row>
    <row r="2496">
      <c r="D2496" s="19"/>
      <c r="E2496" s="18" t="s">
        <v>43</v>
      </c>
      <c r="F2496" s="17"/>
      <c r="G2496" s="7">
        <v>1080</v>
      </c>
      <c r="H2496" s="12">
        <v>905</v>
      </c>
      <c r="I2496" s="1">
        <v>122</v>
      </c>
      <c r="J2496" s="1">
        <v>42</v>
      </c>
      <c r="K2496" s="1">
        <v>5</v>
      </c>
      <c r="L2496" s="1">
        <v>6</v>
      </c>
      <c r="M2496" s="1">
        <v>1027</v>
      </c>
      <c r="N2496" s="21">
        <v>47</v>
      </c>
    </row>
    <row r="2497">
      <c r="D2497" s="15" t="s">
        <v>44</v>
      </c>
      <c r="E2497" s="14" t="s">
        <v>45</v>
      </c>
      <c r="F2497" s="16"/>
      <c r="G2497" s="33">
        <v>3</v>
      </c>
      <c r="H2497" s="43">
        <v>3</v>
      </c>
      <c r="I2497" s="9">
        <v>0</v>
      </c>
      <c r="J2497" s="9">
        <v>0</v>
      </c>
      <c r="K2497" s="9">
        <v>0</v>
      </c>
      <c r="L2497" s="9">
        <v>0</v>
      </c>
      <c r="M2497" s="9">
        <v>3</v>
      </c>
      <c r="N2497" s="44">
        <v>0</v>
      </c>
    </row>
    <row r="2498">
      <c r="D2498" s="19"/>
      <c r="E2498" s="18" t="s">
        <v>46</v>
      </c>
      <c r="F2498" s="17"/>
      <c r="G2498" s="11">
        <v>11</v>
      </c>
      <c r="H2498" s="23">
        <v>9</v>
      </c>
      <c r="I2498" s="3">
        <v>2</v>
      </c>
      <c r="J2498" s="3">
        <v>0</v>
      </c>
      <c r="K2498" s="3">
        <v>0</v>
      </c>
      <c r="L2498" s="3">
        <v>0</v>
      </c>
      <c r="M2498" s="3">
        <v>11</v>
      </c>
      <c r="N2498" s="24">
        <v>0</v>
      </c>
    </row>
    <row r="2499">
      <c r="D2499" s="19"/>
      <c r="E2499" s="18" t="s">
        <v>47</v>
      </c>
      <c r="F2499" s="17"/>
      <c r="G2499" s="11">
        <v>25</v>
      </c>
      <c r="H2499" s="23">
        <v>19</v>
      </c>
      <c r="I2499" s="3">
        <v>4</v>
      </c>
      <c r="J2499" s="3">
        <v>2</v>
      </c>
      <c r="K2499" s="3">
        <v>0</v>
      </c>
      <c r="L2499" s="3">
        <v>0</v>
      </c>
      <c r="M2499" s="3">
        <v>23</v>
      </c>
      <c r="N2499" s="24">
        <v>2</v>
      </c>
    </row>
    <row r="2500">
      <c r="D2500" s="19"/>
      <c r="E2500" s="18" t="s">
        <v>48</v>
      </c>
      <c r="F2500" s="17"/>
      <c r="G2500" s="7">
        <v>160</v>
      </c>
      <c r="H2500" s="12">
        <v>123</v>
      </c>
      <c r="I2500" s="1">
        <v>24</v>
      </c>
      <c r="J2500" s="1">
        <v>11</v>
      </c>
      <c r="K2500" s="1">
        <v>1</v>
      </c>
      <c r="L2500" s="1">
        <v>1</v>
      </c>
      <c r="M2500" s="1">
        <v>147</v>
      </c>
      <c r="N2500" s="21">
        <v>12</v>
      </c>
    </row>
    <row r="2501">
      <c r="D2501" s="19"/>
      <c r="E2501" s="18" t="s">
        <v>49</v>
      </c>
      <c r="F2501" s="17"/>
      <c r="G2501" s="7">
        <v>166</v>
      </c>
      <c r="H2501" s="12">
        <v>126</v>
      </c>
      <c r="I2501" s="1">
        <v>32</v>
      </c>
      <c r="J2501" s="1">
        <v>6</v>
      </c>
      <c r="K2501" s="1">
        <v>0</v>
      </c>
      <c r="L2501" s="1">
        <v>2</v>
      </c>
      <c r="M2501" s="1">
        <v>158</v>
      </c>
      <c r="N2501" s="21">
        <v>6</v>
      </c>
    </row>
    <row r="2502">
      <c r="D2502" s="19"/>
      <c r="E2502" s="18" t="s">
        <v>50</v>
      </c>
      <c r="F2502" s="17"/>
      <c r="G2502" s="7">
        <v>129</v>
      </c>
      <c r="H2502" s="12">
        <v>109</v>
      </c>
      <c r="I2502" s="1">
        <v>12</v>
      </c>
      <c r="J2502" s="1">
        <v>7</v>
      </c>
      <c r="K2502" s="1">
        <v>1</v>
      </c>
      <c r="L2502" s="1">
        <v>0</v>
      </c>
      <c r="M2502" s="1">
        <v>121</v>
      </c>
      <c r="N2502" s="21">
        <v>8</v>
      </c>
    </row>
    <row r="2503">
      <c r="D2503" s="19"/>
      <c r="E2503" s="18" t="s">
        <v>51</v>
      </c>
      <c r="F2503" s="17"/>
      <c r="G2503" s="7">
        <v>124</v>
      </c>
      <c r="H2503" s="12">
        <v>99</v>
      </c>
      <c r="I2503" s="1">
        <v>16</v>
      </c>
      <c r="J2503" s="1">
        <v>5</v>
      </c>
      <c r="K2503" s="1">
        <v>3</v>
      </c>
      <c r="L2503" s="1">
        <v>1</v>
      </c>
      <c r="M2503" s="1">
        <v>115</v>
      </c>
      <c r="N2503" s="21">
        <v>8</v>
      </c>
    </row>
    <row r="2504">
      <c r="D2504" s="19"/>
      <c r="E2504" s="18" t="s">
        <v>52</v>
      </c>
      <c r="F2504" s="17"/>
      <c r="G2504" s="7">
        <v>114</v>
      </c>
      <c r="H2504" s="12">
        <v>96</v>
      </c>
      <c r="I2504" s="1">
        <v>15</v>
      </c>
      <c r="J2504" s="1">
        <v>3</v>
      </c>
      <c r="K2504" s="1">
        <v>0</v>
      </c>
      <c r="L2504" s="1">
        <v>0</v>
      </c>
      <c r="M2504" s="1">
        <v>111</v>
      </c>
      <c r="N2504" s="21">
        <v>3</v>
      </c>
    </row>
    <row r="2505">
      <c r="D2505" s="19"/>
      <c r="E2505" s="18" t="s">
        <v>53</v>
      </c>
      <c r="F2505" s="17"/>
      <c r="G2505" s="7">
        <v>95</v>
      </c>
      <c r="H2505" s="12">
        <v>87</v>
      </c>
      <c r="I2505" s="1">
        <v>3</v>
      </c>
      <c r="J2505" s="1">
        <v>5</v>
      </c>
      <c r="K2505" s="1">
        <v>0</v>
      </c>
      <c r="L2505" s="1">
        <v>0</v>
      </c>
      <c r="M2505" s="1">
        <v>90</v>
      </c>
      <c r="N2505" s="21">
        <v>5</v>
      </c>
    </row>
    <row r="2506">
      <c r="D2506" s="19"/>
      <c r="E2506" s="18" t="s">
        <v>54</v>
      </c>
      <c r="F2506" s="17"/>
      <c r="G2506" s="7">
        <v>253</v>
      </c>
      <c r="H2506" s="12">
        <v>232</v>
      </c>
      <c r="I2506" s="1">
        <v>14</v>
      </c>
      <c r="J2506" s="1">
        <v>4</v>
      </c>
      <c r="K2506" s="1">
        <v>1</v>
      </c>
      <c r="L2506" s="1">
        <v>2</v>
      </c>
      <c r="M2506" s="1">
        <v>246</v>
      </c>
      <c r="N2506" s="21">
        <v>5</v>
      </c>
    </row>
    <row r="2507">
      <c r="D2507" s="19"/>
      <c r="E2507" s="18" t="s">
        <v>55</v>
      </c>
      <c r="F2507" s="17"/>
      <c r="G2507" s="11">
        <v>1</v>
      </c>
      <c r="H2507" s="23">
        <v>1</v>
      </c>
      <c r="I2507" s="3">
        <v>0</v>
      </c>
      <c r="J2507" s="3">
        <v>0</v>
      </c>
      <c r="K2507" s="3">
        <v>0</v>
      </c>
      <c r="L2507" s="3">
        <v>0</v>
      </c>
      <c r="M2507" s="3">
        <v>1</v>
      </c>
      <c r="N2507" s="24">
        <v>0</v>
      </c>
    </row>
    <row r="2508">
      <c r="D2508" s="19"/>
      <c r="E2508" s="18" t="s">
        <v>26</v>
      </c>
      <c r="F2508" s="17"/>
      <c r="G2508" s="11">
        <v>12</v>
      </c>
      <c r="H2508" s="23">
        <v>9</v>
      </c>
      <c r="I2508" s="3">
        <v>1</v>
      </c>
      <c r="J2508" s="3">
        <v>2</v>
      </c>
      <c r="K2508" s="3">
        <v>0</v>
      </c>
      <c r="L2508" s="3">
        <v>0</v>
      </c>
      <c r="M2508" s="3">
        <v>10</v>
      </c>
      <c r="N2508" s="24">
        <v>2</v>
      </c>
    </row>
    <row r="2509">
      <c r="D2509" s="15" t="s">
        <v>56</v>
      </c>
      <c r="E2509" s="14" t="s">
        <v>57</v>
      </c>
      <c r="F2509" s="16"/>
      <c r="G2509" s="33">
        <v>15</v>
      </c>
      <c r="H2509" s="43">
        <v>13</v>
      </c>
      <c r="I2509" s="9">
        <v>2</v>
      </c>
      <c r="J2509" s="9">
        <v>0</v>
      </c>
      <c r="K2509" s="9">
        <v>0</v>
      </c>
      <c r="L2509" s="9">
        <v>0</v>
      </c>
      <c r="M2509" s="9">
        <v>15</v>
      </c>
      <c r="N2509" s="44">
        <v>0</v>
      </c>
    </row>
    <row r="2510">
      <c r="D2510" s="19"/>
      <c r="E2510" s="18" t="s">
        <v>58</v>
      </c>
      <c r="F2510" s="17"/>
      <c r="G2510" s="7">
        <v>111</v>
      </c>
      <c r="H2510" s="12">
        <v>84</v>
      </c>
      <c r="I2510" s="1">
        <v>18</v>
      </c>
      <c r="J2510" s="1">
        <v>7</v>
      </c>
      <c r="K2510" s="1">
        <v>2</v>
      </c>
      <c r="L2510" s="1">
        <v>0</v>
      </c>
      <c r="M2510" s="1">
        <v>102</v>
      </c>
      <c r="N2510" s="21">
        <v>9</v>
      </c>
    </row>
    <row r="2511">
      <c r="D2511" s="19"/>
      <c r="E2511" s="18" t="s">
        <v>59</v>
      </c>
      <c r="F2511" s="17"/>
      <c r="G2511" s="7">
        <v>404</v>
      </c>
      <c r="H2511" s="12">
        <v>334</v>
      </c>
      <c r="I2511" s="1">
        <v>42</v>
      </c>
      <c r="J2511" s="1">
        <v>23</v>
      </c>
      <c r="K2511" s="1">
        <v>2</v>
      </c>
      <c r="L2511" s="1">
        <v>3</v>
      </c>
      <c r="M2511" s="1">
        <v>376</v>
      </c>
      <c r="N2511" s="21">
        <v>25</v>
      </c>
    </row>
    <row r="2512">
      <c r="D2512" s="19"/>
      <c r="E2512" s="18" t="s">
        <v>60</v>
      </c>
      <c r="F2512" s="17"/>
      <c r="G2512" s="7">
        <v>562</v>
      </c>
      <c r="H2512" s="12">
        <v>481</v>
      </c>
      <c r="I2512" s="1">
        <v>61</v>
      </c>
      <c r="J2512" s="1">
        <v>15</v>
      </c>
      <c r="K2512" s="1">
        <v>2</v>
      </c>
      <c r="L2512" s="1">
        <v>3</v>
      </c>
      <c r="M2512" s="1">
        <v>542</v>
      </c>
      <c r="N2512" s="21">
        <v>17</v>
      </c>
    </row>
    <row r="2513">
      <c r="D2513" s="19"/>
      <c r="E2513" s="18" t="s">
        <v>26</v>
      </c>
      <c r="F2513" s="17"/>
      <c r="G2513" s="11">
        <v>1</v>
      </c>
      <c r="H2513" s="23">
        <v>1</v>
      </c>
      <c r="I2513" s="3">
        <v>0</v>
      </c>
      <c r="J2513" s="3">
        <v>0</v>
      </c>
      <c r="K2513" s="3">
        <v>0</v>
      </c>
      <c r="L2513" s="3">
        <v>0</v>
      </c>
      <c r="M2513" s="3">
        <v>1</v>
      </c>
      <c r="N2513" s="24">
        <v>0</v>
      </c>
    </row>
    <row r="2514">
      <c r="D2514" s="19"/>
      <c r="E2514" s="18" t="s">
        <v>61</v>
      </c>
      <c r="F2514" s="17"/>
      <c r="G2514" s="7">
        <v>126</v>
      </c>
      <c r="H2514" s="12">
        <v>97</v>
      </c>
      <c r="I2514" s="1">
        <v>20</v>
      </c>
      <c r="J2514" s="1">
        <v>7</v>
      </c>
      <c r="K2514" s="1">
        <v>2</v>
      </c>
      <c r="L2514" s="1">
        <v>0</v>
      </c>
      <c r="M2514" s="1">
        <v>117</v>
      </c>
      <c r="N2514" s="21">
        <v>9</v>
      </c>
    </row>
    <row r="2515">
      <c r="D2515" s="19"/>
      <c r="E2515" s="18" t="s">
        <v>62</v>
      </c>
      <c r="F2515" s="17"/>
      <c r="G2515" s="7">
        <v>966</v>
      </c>
      <c r="H2515" s="12">
        <v>815</v>
      </c>
      <c r="I2515" s="1">
        <v>103</v>
      </c>
      <c r="J2515" s="1">
        <v>38</v>
      </c>
      <c r="K2515" s="1">
        <v>4</v>
      </c>
      <c r="L2515" s="1">
        <v>6</v>
      </c>
      <c r="M2515" s="1">
        <v>918</v>
      </c>
      <c r="N2515" s="21">
        <v>42</v>
      </c>
    </row>
    <row r="2516">
      <c r="D2516" s="15" t="s">
        <v>63</v>
      </c>
      <c r="E2516" s="14" t="s">
        <v>64</v>
      </c>
      <c r="F2516" s="16"/>
      <c r="G2516" s="33">
        <v>17</v>
      </c>
      <c r="H2516" s="43">
        <v>15</v>
      </c>
      <c r="I2516" s="9">
        <v>1</v>
      </c>
      <c r="J2516" s="9">
        <v>1</v>
      </c>
      <c r="K2516" s="9">
        <v>0</v>
      </c>
      <c r="L2516" s="9">
        <v>0</v>
      </c>
      <c r="M2516" s="9">
        <v>16</v>
      </c>
      <c r="N2516" s="44">
        <v>1</v>
      </c>
    </row>
    <row r="2517">
      <c r="D2517" s="19"/>
      <c r="E2517" s="18" t="s">
        <v>65</v>
      </c>
      <c r="F2517" s="17"/>
      <c r="G2517" s="11">
        <v>38</v>
      </c>
      <c r="H2517" s="23">
        <v>34</v>
      </c>
      <c r="I2517" s="3">
        <v>2</v>
      </c>
      <c r="J2517" s="3">
        <v>2</v>
      </c>
      <c r="K2517" s="3">
        <v>0</v>
      </c>
      <c r="L2517" s="3">
        <v>0</v>
      </c>
      <c r="M2517" s="3">
        <v>36</v>
      </c>
      <c r="N2517" s="24">
        <v>2</v>
      </c>
    </row>
    <row r="2518">
      <c r="D2518" s="19"/>
      <c r="E2518" s="18" t="s">
        <v>66</v>
      </c>
      <c r="F2518" s="17"/>
      <c r="G2518" s="11">
        <v>14</v>
      </c>
      <c r="H2518" s="23">
        <v>14</v>
      </c>
      <c r="I2518" s="3">
        <v>0</v>
      </c>
      <c r="J2518" s="3">
        <v>0</v>
      </c>
      <c r="K2518" s="3">
        <v>0</v>
      </c>
      <c r="L2518" s="3">
        <v>0</v>
      </c>
      <c r="M2518" s="3">
        <v>14</v>
      </c>
      <c r="N2518" s="24">
        <v>0</v>
      </c>
    </row>
    <row r="2519">
      <c r="D2519" s="19"/>
      <c r="E2519" s="18" t="s">
        <v>67</v>
      </c>
      <c r="F2519" s="17"/>
      <c r="G2519" s="7">
        <v>95</v>
      </c>
      <c r="H2519" s="12">
        <v>90</v>
      </c>
      <c r="I2519" s="1">
        <v>3</v>
      </c>
      <c r="J2519" s="1">
        <v>1</v>
      </c>
      <c r="K2519" s="1">
        <v>0</v>
      </c>
      <c r="L2519" s="1">
        <v>1</v>
      </c>
      <c r="M2519" s="1">
        <v>93</v>
      </c>
      <c r="N2519" s="21">
        <v>1</v>
      </c>
    </row>
    <row r="2520">
      <c r="D2520" s="19"/>
      <c r="E2520" s="18" t="s">
        <v>68</v>
      </c>
      <c r="F2520" s="17"/>
      <c r="G2520" s="7">
        <v>81</v>
      </c>
      <c r="H2520" s="12">
        <v>74</v>
      </c>
      <c r="I2520" s="1">
        <v>4</v>
      </c>
      <c r="J2520" s="1">
        <v>1</v>
      </c>
      <c r="K2520" s="1">
        <v>0</v>
      </c>
      <c r="L2520" s="1">
        <v>2</v>
      </c>
      <c r="M2520" s="1">
        <v>78</v>
      </c>
      <c r="N2520" s="21">
        <v>1</v>
      </c>
    </row>
    <row r="2521">
      <c r="D2521" s="19"/>
      <c r="E2521" s="18" t="s">
        <v>69</v>
      </c>
      <c r="F2521" s="17"/>
      <c r="G2521" s="7">
        <v>844</v>
      </c>
      <c r="H2521" s="12">
        <v>682</v>
      </c>
      <c r="I2521" s="1">
        <v>113</v>
      </c>
      <c r="J2521" s="1">
        <v>40</v>
      </c>
      <c r="K2521" s="1">
        <v>6</v>
      </c>
      <c r="L2521" s="1">
        <v>3</v>
      </c>
      <c r="M2521" s="1">
        <v>795</v>
      </c>
      <c r="N2521" s="21">
        <v>46</v>
      </c>
    </row>
    <row r="2522">
      <c r="D2522" s="19"/>
      <c r="E2522" s="18" t="s">
        <v>26</v>
      </c>
      <c r="F2522" s="17"/>
      <c r="G2522" s="11">
        <v>4</v>
      </c>
      <c r="H2522" s="23">
        <v>4</v>
      </c>
      <c r="I2522" s="3">
        <v>0</v>
      </c>
      <c r="J2522" s="3">
        <v>0</v>
      </c>
      <c r="K2522" s="3">
        <v>0</v>
      </c>
      <c r="L2522" s="3">
        <v>0</v>
      </c>
      <c r="M2522" s="3">
        <v>4</v>
      </c>
      <c r="N2522" s="24">
        <v>0</v>
      </c>
    </row>
    <row r="2523">
      <c r="D2523" s="19"/>
      <c r="E2523" s="18" t="s">
        <v>70</v>
      </c>
      <c r="F2523" s="17"/>
      <c r="G2523" s="7">
        <v>245</v>
      </c>
      <c r="H2523" s="12">
        <v>227</v>
      </c>
      <c r="I2523" s="1">
        <v>10</v>
      </c>
      <c r="J2523" s="1">
        <v>5</v>
      </c>
      <c r="K2523" s="1">
        <v>0</v>
      </c>
      <c r="L2523" s="1">
        <v>3</v>
      </c>
      <c r="M2523" s="1">
        <v>237</v>
      </c>
      <c r="N2523" s="21">
        <v>5</v>
      </c>
    </row>
    <row r="2524">
      <c r="D2524" s="15" t="s">
        <v>71</v>
      </c>
      <c r="E2524" s="14" t="s">
        <v>64</v>
      </c>
      <c r="F2524" s="16"/>
      <c r="G2524" s="33">
        <v>15</v>
      </c>
      <c r="H2524" s="43">
        <v>11</v>
      </c>
      <c r="I2524" s="9">
        <v>3</v>
      </c>
      <c r="J2524" s="9">
        <v>0</v>
      </c>
      <c r="K2524" s="9">
        <v>1</v>
      </c>
      <c r="L2524" s="9">
        <v>0</v>
      </c>
      <c r="M2524" s="9">
        <v>14</v>
      </c>
      <c r="N2524" s="44">
        <v>1</v>
      </c>
    </row>
    <row r="2525">
      <c r="D2525" s="19"/>
      <c r="E2525" s="18" t="s">
        <v>65</v>
      </c>
      <c r="F2525" s="17"/>
      <c r="G2525" s="7">
        <v>58</v>
      </c>
      <c r="H2525" s="12">
        <v>47</v>
      </c>
      <c r="I2525" s="1">
        <v>6</v>
      </c>
      <c r="J2525" s="1">
        <v>5</v>
      </c>
      <c r="K2525" s="1">
        <v>0</v>
      </c>
      <c r="L2525" s="1">
        <v>0</v>
      </c>
      <c r="M2525" s="1">
        <v>53</v>
      </c>
      <c r="N2525" s="21">
        <v>5</v>
      </c>
    </row>
    <row r="2526">
      <c r="D2526" s="19"/>
      <c r="E2526" s="18" t="s">
        <v>66</v>
      </c>
      <c r="F2526" s="17"/>
      <c r="G2526" s="7">
        <v>113</v>
      </c>
      <c r="H2526" s="12">
        <v>98</v>
      </c>
      <c r="I2526" s="1">
        <v>9</v>
      </c>
      <c r="J2526" s="1">
        <v>5</v>
      </c>
      <c r="K2526" s="1">
        <v>0</v>
      </c>
      <c r="L2526" s="1">
        <v>1</v>
      </c>
      <c r="M2526" s="1">
        <v>107</v>
      </c>
      <c r="N2526" s="21">
        <v>5</v>
      </c>
    </row>
    <row r="2527">
      <c r="D2527" s="19"/>
      <c r="E2527" s="18" t="s">
        <v>67</v>
      </c>
      <c r="F2527" s="17"/>
      <c r="G2527" s="7">
        <v>837</v>
      </c>
      <c r="H2527" s="12">
        <v>702</v>
      </c>
      <c r="I2527" s="1">
        <v>95</v>
      </c>
      <c r="J2527" s="1">
        <v>30</v>
      </c>
      <c r="K2527" s="1">
        <v>5</v>
      </c>
      <c r="L2527" s="1">
        <v>5</v>
      </c>
      <c r="M2527" s="1">
        <v>797</v>
      </c>
      <c r="N2527" s="21">
        <v>35</v>
      </c>
    </row>
    <row r="2528">
      <c r="D2528" s="19"/>
      <c r="E2528" s="18" t="s">
        <v>68</v>
      </c>
      <c r="F2528" s="17"/>
      <c r="G2528" s="7">
        <v>61</v>
      </c>
      <c r="H2528" s="12">
        <v>51</v>
      </c>
      <c r="I2528" s="1">
        <v>5</v>
      </c>
      <c r="J2528" s="1">
        <v>5</v>
      </c>
      <c r="K2528" s="1">
        <v>0</v>
      </c>
      <c r="L2528" s="1">
        <v>0</v>
      </c>
      <c r="M2528" s="1">
        <v>56</v>
      </c>
      <c r="N2528" s="21">
        <v>5</v>
      </c>
    </row>
    <row r="2529">
      <c r="D2529" s="19"/>
      <c r="E2529" s="18" t="s">
        <v>72</v>
      </c>
      <c r="F2529" s="17"/>
      <c r="G2529" s="11">
        <v>5</v>
      </c>
      <c r="H2529" s="23">
        <v>3</v>
      </c>
      <c r="I2529" s="3">
        <v>2</v>
      </c>
      <c r="J2529" s="3">
        <v>0</v>
      </c>
      <c r="K2529" s="3">
        <v>0</v>
      </c>
      <c r="L2529" s="3">
        <v>0</v>
      </c>
      <c r="M2529" s="3">
        <v>5</v>
      </c>
      <c r="N2529" s="24">
        <v>0</v>
      </c>
    </row>
    <row r="2530">
      <c r="D2530" s="19"/>
      <c r="E2530" s="18" t="s">
        <v>26</v>
      </c>
      <c r="F2530" s="17"/>
      <c r="G2530" s="11">
        <v>4</v>
      </c>
      <c r="H2530" s="23">
        <v>1</v>
      </c>
      <c r="I2530" s="3">
        <v>3</v>
      </c>
      <c r="J2530" s="3">
        <v>0</v>
      </c>
      <c r="K2530" s="3">
        <v>0</v>
      </c>
      <c r="L2530" s="3">
        <v>0</v>
      </c>
      <c r="M2530" s="3">
        <v>4</v>
      </c>
      <c r="N2530" s="24">
        <v>0</v>
      </c>
    </row>
    <row r="2531">
      <c r="D2531" s="19"/>
      <c r="E2531" s="18" t="s">
        <v>73</v>
      </c>
      <c r="F2531" s="17"/>
      <c r="G2531" s="7">
        <v>1084</v>
      </c>
      <c r="H2531" s="12">
        <v>909</v>
      </c>
      <c r="I2531" s="1">
        <v>118</v>
      </c>
      <c r="J2531" s="1">
        <v>45</v>
      </c>
      <c r="K2531" s="1">
        <v>6</v>
      </c>
      <c r="L2531" s="1">
        <v>6</v>
      </c>
      <c r="M2531" s="1">
        <v>1027</v>
      </c>
      <c r="N2531" s="21">
        <v>51</v>
      </c>
    </row>
    <row r="2532">
      <c r="D2532" s="15" t="s">
        <v>74</v>
      </c>
      <c r="E2532" s="14" t="s">
        <v>75</v>
      </c>
      <c r="F2532" s="16"/>
      <c r="G2532" s="26">
        <v>315</v>
      </c>
      <c r="H2532" s="37">
        <v>276</v>
      </c>
      <c r="I2532" s="6">
        <v>30</v>
      </c>
      <c r="J2532" s="6">
        <v>8</v>
      </c>
      <c r="K2532" s="6">
        <v>1</v>
      </c>
      <c r="L2532" s="6">
        <v>0</v>
      </c>
      <c r="M2532" s="6">
        <v>306</v>
      </c>
      <c r="N2532" s="39">
        <v>9</v>
      </c>
    </row>
    <row r="2533">
      <c r="D2533" s="19"/>
      <c r="E2533" s="18" t="s">
        <v>76</v>
      </c>
      <c r="F2533" s="17"/>
      <c r="G2533" s="7">
        <v>78</v>
      </c>
      <c r="H2533" s="12">
        <v>67</v>
      </c>
      <c r="I2533" s="1">
        <v>8</v>
      </c>
      <c r="J2533" s="1">
        <v>3</v>
      </c>
      <c r="K2533" s="1">
        <v>0</v>
      </c>
      <c r="L2533" s="1">
        <v>0</v>
      </c>
      <c r="M2533" s="1">
        <v>75</v>
      </c>
      <c r="N2533" s="21">
        <v>3</v>
      </c>
    </row>
    <row r="2534">
      <c r="D2534" s="19"/>
      <c r="E2534" s="18" t="s">
        <v>77</v>
      </c>
      <c r="F2534" s="17"/>
      <c r="G2534" s="7">
        <v>297</v>
      </c>
      <c r="H2534" s="12">
        <v>246</v>
      </c>
      <c r="I2534" s="1">
        <v>34</v>
      </c>
      <c r="J2534" s="1">
        <v>14</v>
      </c>
      <c r="K2534" s="1">
        <v>0</v>
      </c>
      <c r="L2534" s="1">
        <v>3</v>
      </c>
      <c r="M2534" s="1">
        <v>280</v>
      </c>
      <c r="N2534" s="21">
        <v>14</v>
      </c>
    </row>
    <row r="2535">
      <c r="D2535" s="19"/>
      <c r="E2535" s="18" t="s">
        <v>78</v>
      </c>
      <c r="F2535" s="17"/>
      <c r="G2535" s="11">
        <v>12</v>
      </c>
      <c r="H2535" s="23">
        <v>9</v>
      </c>
      <c r="I2535" s="3">
        <v>1</v>
      </c>
      <c r="J2535" s="3">
        <v>2</v>
      </c>
      <c r="K2535" s="3">
        <v>0</v>
      </c>
      <c r="L2535" s="3">
        <v>0</v>
      </c>
      <c r="M2535" s="3">
        <v>10</v>
      </c>
      <c r="N2535" s="24">
        <v>2</v>
      </c>
    </row>
    <row r="2536">
      <c r="D2536" s="19"/>
      <c r="E2536" s="18" t="s">
        <v>79</v>
      </c>
      <c r="F2536" s="17"/>
      <c r="G2536" s="7">
        <v>116</v>
      </c>
      <c r="H2536" s="12">
        <v>92</v>
      </c>
      <c r="I2536" s="1">
        <v>14</v>
      </c>
      <c r="J2536" s="1">
        <v>10</v>
      </c>
      <c r="K2536" s="1">
        <v>0</v>
      </c>
      <c r="L2536" s="1">
        <v>0</v>
      </c>
      <c r="M2536" s="1">
        <v>106</v>
      </c>
      <c r="N2536" s="21">
        <v>10</v>
      </c>
    </row>
    <row r="2537">
      <c r="D2537" s="19"/>
      <c r="E2537" s="18" t="s">
        <v>80</v>
      </c>
      <c r="F2537" s="17"/>
      <c r="G2537" s="7">
        <v>175</v>
      </c>
      <c r="H2537" s="12">
        <v>149</v>
      </c>
      <c r="I2537" s="1">
        <v>19</v>
      </c>
      <c r="J2537" s="1">
        <v>6</v>
      </c>
      <c r="K2537" s="1">
        <v>0</v>
      </c>
      <c r="L2537" s="1">
        <v>1</v>
      </c>
      <c r="M2537" s="1">
        <v>168</v>
      </c>
      <c r="N2537" s="21">
        <v>6</v>
      </c>
    </row>
    <row r="2538">
      <c r="D2538" s="19"/>
      <c r="E2538" s="18" t="s">
        <v>81</v>
      </c>
      <c r="F2538" s="17"/>
      <c r="G2538" s="7">
        <v>908</v>
      </c>
      <c r="H2538" s="12">
        <v>758</v>
      </c>
      <c r="I2538" s="1">
        <v>102</v>
      </c>
      <c r="J2538" s="1">
        <v>41</v>
      </c>
      <c r="K2538" s="1">
        <v>2</v>
      </c>
      <c r="L2538" s="1">
        <v>5</v>
      </c>
      <c r="M2538" s="1">
        <v>860</v>
      </c>
      <c r="N2538" s="21">
        <v>43</v>
      </c>
    </row>
    <row r="2539">
      <c r="D2539" s="19"/>
      <c r="E2539" s="18" t="s">
        <v>41</v>
      </c>
      <c r="F2539" s="17"/>
      <c r="G2539" s="11">
        <v>26</v>
      </c>
      <c r="H2539" s="23">
        <v>22</v>
      </c>
      <c r="I2539" s="3">
        <v>3</v>
      </c>
      <c r="J2539" s="3">
        <v>1</v>
      </c>
      <c r="K2539" s="3">
        <v>0</v>
      </c>
      <c r="L2539" s="3">
        <v>0</v>
      </c>
      <c r="M2539" s="3">
        <v>25</v>
      </c>
      <c r="N2539" s="24">
        <v>1</v>
      </c>
    </row>
    <row r="2540">
      <c r="D2540" s="19"/>
      <c r="E2540" s="18" t="s">
        <v>82</v>
      </c>
      <c r="F2540" s="17"/>
      <c r="G2540" s="7">
        <v>96</v>
      </c>
      <c r="H2540" s="12">
        <v>83</v>
      </c>
      <c r="I2540" s="1">
        <v>8</v>
      </c>
      <c r="J2540" s="1">
        <v>2</v>
      </c>
      <c r="K2540" s="1">
        <v>3</v>
      </c>
      <c r="L2540" s="1">
        <v>0</v>
      </c>
      <c r="M2540" s="1">
        <v>91</v>
      </c>
      <c r="N2540" s="21">
        <v>5</v>
      </c>
    </row>
    <row r="2541">
      <c r="D2541" s="19"/>
      <c r="E2541" s="18" t="s">
        <v>26</v>
      </c>
      <c r="F2541" s="17"/>
      <c r="G2541" s="11">
        <v>0</v>
      </c>
      <c r="H2541" s="23">
        <v>0</v>
      </c>
      <c r="I2541" s="3">
        <v>0</v>
      </c>
      <c r="J2541" s="3">
        <v>0</v>
      </c>
      <c r="K2541" s="3">
        <v>0</v>
      </c>
      <c r="L2541" s="3">
        <v>0</v>
      </c>
      <c r="M2541" s="3">
        <v>0</v>
      </c>
      <c r="N2541" s="24">
        <v>0</v>
      </c>
    </row>
    <row r="2542">
      <c r="D2542" s="19"/>
      <c r="E2542" s="18" t="s">
        <v>83</v>
      </c>
      <c r="F2542" s="17"/>
      <c r="G2542" s="7">
        <v>997</v>
      </c>
      <c r="H2542" s="12">
        <v>830</v>
      </c>
      <c r="I2542" s="1">
        <v>115</v>
      </c>
      <c r="J2542" s="1">
        <v>43</v>
      </c>
      <c r="K2542" s="1">
        <v>3</v>
      </c>
      <c r="L2542" s="1">
        <v>6</v>
      </c>
      <c r="M2542" s="1">
        <v>945</v>
      </c>
      <c r="N2542" s="21">
        <v>46</v>
      </c>
    </row>
    <row r="2543">
      <c r="D2543" s="15" t="s">
        <v>84</v>
      </c>
      <c r="E2543" s="14" t="s">
        <v>85</v>
      </c>
      <c r="F2543" s="16"/>
      <c r="G2543" s="26">
        <v>394</v>
      </c>
      <c r="H2543" s="37">
        <v>351</v>
      </c>
      <c r="I2543" s="6">
        <v>33</v>
      </c>
      <c r="J2543" s="6">
        <v>9</v>
      </c>
      <c r="K2543" s="6">
        <v>1</v>
      </c>
      <c r="L2543" s="6">
        <v>0</v>
      </c>
      <c r="M2543" s="6">
        <v>384</v>
      </c>
      <c r="N2543" s="39">
        <v>10</v>
      </c>
    </row>
    <row r="2544">
      <c r="D2544" s="19"/>
      <c r="E2544" s="18" t="s">
        <v>86</v>
      </c>
      <c r="F2544" s="17"/>
      <c r="G2544" s="7">
        <v>401</v>
      </c>
      <c r="H2544" s="12">
        <v>342</v>
      </c>
      <c r="I2544" s="1">
        <v>41</v>
      </c>
      <c r="J2544" s="1">
        <v>13</v>
      </c>
      <c r="K2544" s="1">
        <v>1</v>
      </c>
      <c r="L2544" s="1">
        <v>4</v>
      </c>
      <c r="M2544" s="1">
        <v>383</v>
      </c>
      <c r="N2544" s="21">
        <v>14</v>
      </c>
    </row>
    <row r="2545">
      <c r="D2545" s="19"/>
      <c r="E2545" s="18" t="s">
        <v>87</v>
      </c>
      <c r="F2545" s="17"/>
      <c r="G2545" s="7">
        <v>247</v>
      </c>
      <c r="H2545" s="12">
        <v>190</v>
      </c>
      <c r="I2545" s="1">
        <v>37</v>
      </c>
      <c r="J2545" s="1">
        <v>18</v>
      </c>
      <c r="K2545" s="1">
        <v>1</v>
      </c>
      <c r="L2545" s="1">
        <v>1</v>
      </c>
      <c r="M2545" s="1">
        <v>227</v>
      </c>
      <c r="N2545" s="21">
        <v>19</v>
      </c>
    </row>
    <row r="2546">
      <c r="D2546" s="19"/>
      <c r="E2546" s="18" t="s">
        <v>88</v>
      </c>
      <c r="F2546" s="17"/>
      <c r="G2546" s="11">
        <v>46</v>
      </c>
      <c r="H2546" s="23">
        <v>28</v>
      </c>
      <c r="I2546" s="3">
        <v>11</v>
      </c>
      <c r="J2546" s="3">
        <v>4</v>
      </c>
      <c r="K2546" s="3">
        <v>2</v>
      </c>
      <c r="L2546" s="3">
        <v>1</v>
      </c>
      <c r="M2546" s="3">
        <v>39</v>
      </c>
      <c r="N2546" s="24">
        <v>6</v>
      </c>
    </row>
    <row r="2547">
      <c r="D2547" s="19"/>
      <c r="E2547" s="18" t="s">
        <v>89</v>
      </c>
      <c r="F2547" s="17"/>
      <c r="G2547" s="11">
        <v>5</v>
      </c>
      <c r="H2547" s="23">
        <v>2</v>
      </c>
      <c r="I2547" s="3">
        <v>1</v>
      </c>
      <c r="J2547" s="3">
        <v>1</v>
      </c>
      <c r="K2547" s="3">
        <v>1</v>
      </c>
      <c r="L2547" s="3">
        <v>0</v>
      </c>
      <c r="M2547" s="3">
        <v>3</v>
      </c>
      <c r="N2547" s="24">
        <v>2</v>
      </c>
    </row>
    <row r="2548">
      <c r="D2548" s="19"/>
      <c r="E2548" s="18" t="s">
        <v>26</v>
      </c>
      <c r="F2548" s="17"/>
      <c r="G2548" s="11">
        <v>0</v>
      </c>
      <c r="H2548" s="23">
        <v>0</v>
      </c>
      <c r="I2548" s="3">
        <v>0</v>
      </c>
      <c r="J2548" s="3">
        <v>0</v>
      </c>
      <c r="K2548" s="3">
        <v>0</v>
      </c>
      <c r="L2548" s="3">
        <v>0</v>
      </c>
      <c r="M2548" s="3">
        <v>0</v>
      </c>
      <c r="N2548" s="24">
        <v>0</v>
      </c>
    </row>
    <row r="2549">
      <c r="D2549" s="19"/>
      <c r="E2549" s="18" t="s">
        <v>90</v>
      </c>
      <c r="F2549" s="17"/>
      <c r="G2549" s="7">
        <v>795</v>
      </c>
      <c r="H2549" s="12">
        <v>693</v>
      </c>
      <c r="I2549" s="1">
        <v>74</v>
      </c>
      <c r="J2549" s="1">
        <v>22</v>
      </c>
      <c r="K2549" s="1">
        <v>2</v>
      </c>
      <c r="L2549" s="1">
        <v>4</v>
      </c>
      <c r="M2549" s="1">
        <v>767</v>
      </c>
      <c r="N2549" s="21">
        <v>24</v>
      </c>
    </row>
    <row r="2550">
      <c r="D2550" s="19"/>
      <c r="E2550" s="18" t="s">
        <v>91</v>
      </c>
      <c r="F2550" s="17"/>
      <c r="G2550" s="7">
        <v>298</v>
      </c>
      <c r="H2550" s="12">
        <v>220</v>
      </c>
      <c r="I2550" s="1">
        <v>49</v>
      </c>
      <c r="J2550" s="1">
        <v>23</v>
      </c>
      <c r="K2550" s="1">
        <v>4</v>
      </c>
      <c r="L2550" s="1">
        <v>2</v>
      </c>
      <c r="M2550" s="1">
        <v>269</v>
      </c>
      <c r="N2550" s="21">
        <v>27</v>
      </c>
    </row>
    <row r="2551">
      <c r="D2551" s="15" t="s">
        <v>92</v>
      </c>
      <c r="E2551" s="14" t="s">
        <v>93</v>
      </c>
      <c r="F2551" s="16"/>
      <c r="G2551" s="33">
        <v>46</v>
      </c>
      <c r="H2551" s="43">
        <v>45</v>
      </c>
      <c r="I2551" s="9">
        <v>1</v>
      </c>
      <c r="J2551" s="9">
        <v>0</v>
      </c>
      <c r="K2551" s="9">
        <v>0</v>
      </c>
      <c r="L2551" s="9">
        <v>0</v>
      </c>
      <c r="M2551" s="9">
        <v>46</v>
      </c>
      <c r="N2551" s="44">
        <v>0</v>
      </c>
    </row>
    <row r="2552">
      <c r="D2552" s="19"/>
      <c r="E2552" s="18" t="s">
        <v>94</v>
      </c>
      <c r="F2552" s="17"/>
      <c r="G2552" s="7">
        <v>189</v>
      </c>
      <c r="H2552" s="12">
        <v>164</v>
      </c>
      <c r="I2552" s="1">
        <v>17</v>
      </c>
      <c r="J2552" s="1">
        <v>7</v>
      </c>
      <c r="K2552" s="1">
        <v>0</v>
      </c>
      <c r="L2552" s="1">
        <v>1</v>
      </c>
      <c r="M2552" s="1">
        <v>181</v>
      </c>
      <c r="N2552" s="21">
        <v>7</v>
      </c>
    </row>
    <row r="2553">
      <c r="D2553" s="19"/>
      <c r="E2553" s="18" t="s">
        <v>95</v>
      </c>
      <c r="F2553" s="17"/>
      <c r="G2553" s="7">
        <v>69</v>
      </c>
      <c r="H2553" s="12">
        <v>62</v>
      </c>
      <c r="I2553" s="1">
        <v>6</v>
      </c>
      <c r="J2553" s="1">
        <v>1</v>
      </c>
      <c r="K2553" s="1">
        <v>0</v>
      </c>
      <c r="L2553" s="1">
        <v>0</v>
      </c>
      <c r="M2553" s="1">
        <v>68</v>
      </c>
      <c r="N2553" s="21">
        <v>1</v>
      </c>
    </row>
    <row r="2554">
      <c r="D2554" s="19"/>
      <c r="E2554" s="18" t="s">
        <v>96</v>
      </c>
      <c r="F2554" s="17"/>
      <c r="G2554" s="11">
        <v>21</v>
      </c>
      <c r="H2554" s="23">
        <v>19</v>
      </c>
      <c r="I2554" s="3">
        <v>2</v>
      </c>
      <c r="J2554" s="3">
        <v>0</v>
      </c>
      <c r="K2554" s="3">
        <v>0</v>
      </c>
      <c r="L2554" s="3">
        <v>0</v>
      </c>
      <c r="M2554" s="3">
        <v>21</v>
      </c>
      <c r="N2554" s="24">
        <v>0</v>
      </c>
    </row>
    <row r="2555">
      <c r="D2555" s="19"/>
      <c r="E2555" s="18" t="s">
        <v>97</v>
      </c>
      <c r="F2555" s="17"/>
      <c r="G2555" s="11">
        <v>40</v>
      </c>
      <c r="H2555" s="23">
        <v>37</v>
      </c>
      <c r="I2555" s="3">
        <v>0</v>
      </c>
      <c r="J2555" s="3">
        <v>3</v>
      </c>
      <c r="K2555" s="3">
        <v>0</v>
      </c>
      <c r="L2555" s="3">
        <v>0</v>
      </c>
      <c r="M2555" s="3">
        <v>37</v>
      </c>
      <c r="N2555" s="24">
        <v>3</v>
      </c>
    </row>
    <row r="2556">
      <c r="D2556" s="19"/>
      <c r="E2556" s="18" t="s">
        <v>98</v>
      </c>
      <c r="F2556" s="17"/>
      <c r="G2556" s="7">
        <v>62</v>
      </c>
      <c r="H2556" s="12">
        <v>50</v>
      </c>
      <c r="I2556" s="1">
        <v>8</v>
      </c>
      <c r="J2556" s="1">
        <v>3</v>
      </c>
      <c r="K2556" s="1">
        <v>0</v>
      </c>
      <c r="L2556" s="1">
        <v>1</v>
      </c>
      <c r="M2556" s="1">
        <v>58</v>
      </c>
      <c r="N2556" s="21">
        <v>3</v>
      </c>
    </row>
    <row r="2557">
      <c r="D2557" s="19"/>
      <c r="E2557" s="18" t="s">
        <v>99</v>
      </c>
      <c r="F2557" s="17"/>
      <c r="G2557" s="11">
        <v>20</v>
      </c>
      <c r="H2557" s="23">
        <v>18</v>
      </c>
      <c r="I2557" s="3">
        <v>2</v>
      </c>
      <c r="J2557" s="3">
        <v>0</v>
      </c>
      <c r="K2557" s="3">
        <v>0</v>
      </c>
      <c r="L2557" s="3">
        <v>0</v>
      </c>
      <c r="M2557" s="3">
        <v>20</v>
      </c>
      <c r="N2557" s="24">
        <v>0</v>
      </c>
    </row>
    <row r="2558">
      <c r="D2558" s="19"/>
      <c r="E2558" s="18" t="s">
        <v>100</v>
      </c>
      <c r="F2558" s="17"/>
      <c r="G2558" s="11">
        <v>39</v>
      </c>
      <c r="H2558" s="23">
        <v>34</v>
      </c>
      <c r="I2558" s="3">
        <v>3</v>
      </c>
      <c r="J2558" s="3">
        <v>2</v>
      </c>
      <c r="K2558" s="3">
        <v>0</v>
      </c>
      <c r="L2558" s="3">
        <v>0</v>
      </c>
      <c r="M2558" s="3">
        <v>37</v>
      </c>
      <c r="N2558" s="24">
        <v>2</v>
      </c>
    </row>
    <row r="2559">
      <c r="D2559" s="19"/>
      <c r="E2559" s="18" t="s">
        <v>101</v>
      </c>
      <c r="F2559" s="17"/>
      <c r="G2559" s="7">
        <v>148</v>
      </c>
      <c r="H2559" s="12">
        <v>123</v>
      </c>
      <c r="I2559" s="1">
        <v>17</v>
      </c>
      <c r="J2559" s="1">
        <v>7</v>
      </c>
      <c r="K2559" s="1">
        <v>0</v>
      </c>
      <c r="L2559" s="1">
        <v>1</v>
      </c>
      <c r="M2559" s="1">
        <v>140</v>
      </c>
      <c r="N2559" s="21">
        <v>7</v>
      </c>
    </row>
    <row r="2560">
      <c r="D2560" s="19"/>
      <c r="E2560" s="18" t="s">
        <v>102</v>
      </c>
      <c r="F2560" s="17"/>
      <c r="G2560" s="7">
        <v>82</v>
      </c>
      <c r="H2560" s="12">
        <v>68</v>
      </c>
      <c r="I2560" s="1">
        <v>7</v>
      </c>
      <c r="J2560" s="1">
        <v>5</v>
      </c>
      <c r="K2560" s="1">
        <v>1</v>
      </c>
      <c r="L2560" s="1">
        <v>1</v>
      </c>
      <c r="M2560" s="1">
        <v>75</v>
      </c>
      <c r="N2560" s="21">
        <v>6</v>
      </c>
    </row>
    <row r="2561">
      <c r="D2561" s="19"/>
      <c r="E2561" s="18" t="s">
        <v>41</v>
      </c>
      <c r="F2561" s="17"/>
      <c r="G2561" s="7">
        <v>161</v>
      </c>
      <c r="H2561" s="12">
        <v>136</v>
      </c>
      <c r="I2561" s="1">
        <v>15</v>
      </c>
      <c r="J2561" s="1">
        <v>7</v>
      </c>
      <c r="K2561" s="1">
        <v>0</v>
      </c>
      <c r="L2561" s="1">
        <v>3</v>
      </c>
      <c r="M2561" s="1">
        <v>151</v>
      </c>
      <c r="N2561" s="21">
        <v>7</v>
      </c>
    </row>
    <row r="2562">
      <c r="D2562" s="19"/>
      <c r="E2562" s="18" t="s">
        <v>103</v>
      </c>
      <c r="F2562" s="17"/>
      <c r="G2562" s="7">
        <v>211</v>
      </c>
      <c r="H2562" s="12">
        <v>153</v>
      </c>
      <c r="I2562" s="1">
        <v>42</v>
      </c>
      <c r="J2562" s="1">
        <v>15</v>
      </c>
      <c r="K2562" s="1">
        <v>1</v>
      </c>
      <c r="L2562" s="1">
        <v>0</v>
      </c>
      <c r="M2562" s="1">
        <v>195</v>
      </c>
      <c r="N2562" s="21">
        <v>16</v>
      </c>
    </row>
    <row r="2563">
      <c r="D2563" s="19"/>
      <c r="E2563" s="18" t="s">
        <v>104</v>
      </c>
      <c r="F2563" s="17"/>
      <c r="G2563" s="7">
        <v>319</v>
      </c>
      <c r="H2563" s="12">
        <v>275</v>
      </c>
      <c r="I2563" s="1">
        <v>32</v>
      </c>
      <c r="J2563" s="1">
        <v>7</v>
      </c>
      <c r="K2563" s="1">
        <v>4</v>
      </c>
      <c r="L2563" s="1">
        <v>1</v>
      </c>
      <c r="M2563" s="1">
        <v>307</v>
      </c>
      <c r="N2563" s="21">
        <v>11</v>
      </c>
    </row>
    <row r="2564">
      <c r="D2564" s="19"/>
      <c r="E2564" s="18" t="s">
        <v>26</v>
      </c>
      <c r="F2564" s="17"/>
      <c r="G2564" s="11">
        <v>5</v>
      </c>
      <c r="H2564" s="23">
        <v>5</v>
      </c>
      <c r="I2564" s="3">
        <v>0</v>
      </c>
      <c r="J2564" s="3">
        <v>0</v>
      </c>
      <c r="K2564" s="3">
        <v>0</v>
      </c>
      <c r="L2564" s="3">
        <v>0</v>
      </c>
      <c r="M2564" s="3">
        <v>5</v>
      </c>
      <c r="N2564" s="24">
        <v>0</v>
      </c>
    </row>
    <row r="2565">
      <c r="D2565" s="19"/>
      <c r="E2565" s="18" t="s">
        <v>105</v>
      </c>
      <c r="F2565" s="17"/>
      <c r="G2565" s="7">
        <v>558</v>
      </c>
      <c r="H2565" s="12">
        <v>480</v>
      </c>
      <c r="I2565" s="1">
        <v>49</v>
      </c>
      <c r="J2565" s="1">
        <v>23</v>
      </c>
      <c r="K2565" s="1">
        <v>1</v>
      </c>
      <c r="L2565" s="1">
        <v>5</v>
      </c>
      <c r="M2565" s="1">
        <v>529</v>
      </c>
      <c r="N2565" s="21">
        <v>24</v>
      </c>
    </row>
    <row r="2566">
      <c r="D2566" s="19"/>
      <c r="E2566" s="18" t="s">
        <v>106</v>
      </c>
      <c r="F2566" s="17"/>
      <c r="G2566" s="7">
        <v>530</v>
      </c>
      <c r="H2566" s="12">
        <v>428</v>
      </c>
      <c r="I2566" s="1">
        <v>74</v>
      </c>
      <c r="J2566" s="1">
        <v>22</v>
      </c>
      <c r="K2566" s="1">
        <v>5</v>
      </c>
      <c r="L2566" s="1">
        <v>1</v>
      </c>
      <c r="M2566" s="1">
        <v>502</v>
      </c>
      <c r="N2566" s="21">
        <v>27</v>
      </c>
    </row>
    <row r="2567">
      <c r="D2567" s="15" t="s">
        <v>107</v>
      </c>
      <c r="E2567" s="14" t="s">
        <v>108</v>
      </c>
      <c r="F2567" s="16"/>
      <c r="G2567" s="33">
        <v>32</v>
      </c>
      <c r="H2567" s="43">
        <v>26</v>
      </c>
      <c r="I2567" s="9">
        <v>5</v>
      </c>
      <c r="J2567" s="9">
        <v>1</v>
      </c>
      <c r="K2567" s="9">
        <v>0</v>
      </c>
      <c r="L2567" s="9">
        <v>0</v>
      </c>
      <c r="M2567" s="9">
        <v>31</v>
      </c>
      <c r="N2567" s="44">
        <v>1</v>
      </c>
    </row>
    <row r="2568">
      <c r="D2568" s="19"/>
      <c r="E2568" s="18" t="s">
        <v>109</v>
      </c>
      <c r="F2568" s="17"/>
      <c r="G2568" s="7">
        <v>715</v>
      </c>
      <c r="H2568" s="12">
        <v>598</v>
      </c>
      <c r="I2568" s="1">
        <v>80</v>
      </c>
      <c r="J2568" s="1">
        <v>31</v>
      </c>
      <c r="K2568" s="1">
        <v>3</v>
      </c>
      <c r="L2568" s="1">
        <v>3</v>
      </c>
      <c r="M2568" s="1">
        <v>678</v>
      </c>
      <c r="N2568" s="21">
        <v>34</v>
      </c>
    </row>
    <row r="2569">
      <c r="D2569" s="19"/>
      <c r="E2569" s="18" t="s">
        <v>110</v>
      </c>
      <c r="F2569" s="17"/>
      <c r="G2569" s="7">
        <v>1003</v>
      </c>
      <c r="H2569" s="12">
        <v>840</v>
      </c>
      <c r="I2569" s="1">
        <v>110</v>
      </c>
      <c r="J2569" s="1">
        <v>42</v>
      </c>
      <c r="K2569" s="1">
        <v>5</v>
      </c>
      <c r="L2569" s="1">
        <v>6</v>
      </c>
      <c r="M2569" s="1">
        <v>950</v>
      </c>
      <c r="N2569" s="21">
        <v>47</v>
      </c>
    </row>
    <row r="2570">
      <c r="D2570" s="19"/>
      <c r="E2570" s="18" t="s">
        <v>111</v>
      </c>
      <c r="F2570" s="17"/>
      <c r="G2570" s="7">
        <v>921</v>
      </c>
      <c r="H2570" s="12">
        <v>771</v>
      </c>
      <c r="I2570" s="1">
        <v>101</v>
      </c>
      <c r="J2570" s="1">
        <v>39</v>
      </c>
      <c r="K2570" s="1">
        <v>4</v>
      </c>
      <c r="L2570" s="1">
        <v>6</v>
      </c>
      <c r="M2570" s="1">
        <v>872</v>
      </c>
      <c r="N2570" s="21">
        <v>43</v>
      </c>
    </row>
    <row r="2571">
      <c r="D2571" s="19"/>
      <c r="E2571" s="18" t="s">
        <v>112</v>
      </c>
      <c r="F2571" s="17"/>
      <c r="G2571" s="7">
        <v>765</v>
      </c>
      <c r="H2571" s="12">
        <v>644</v>
      </c>
      <c r="I2571" s="1">
        <v>82</v>
      </c>
      <c r="J2571" s="1">
        <v>34</v>
      </c>
      <c r="K2571" s="1">
        <v>1</v>
      </c>
      <c r="L2571" s="1">
        <v>4</v>
      </c>
      <c r="M2571" s="1">
        <v>726</v>
      </c>
      <c r="N2571" s="21">
        <v>35</v>
      </c>
    </row>
    <row r="2572">
      <c r="D2572" s="19"/>
      <c r="E2572" s="18" t="s">
        <v>113</v>
      </c>
      <c r="F2572" s="17"/>
      <c r="G2572" s="7">
        <v>197</v>
      </c>
      <c r="H2572" s="12">
        <v>164</v>
      </c>
      <c r="I2572" s="1">
        <v>23</v>
      </c>
      <c r="J2572" s="1">
        <v>10</v>
      </c>
      <c r="K2572" s="1">
        <v>0</v>
      </c>
      <c r="L2572" s="1">
        <v>0</v>
      </c>
      <c r="M2572" s="1">
        <v>187</v>
      </c>
      <c r="N2572" s="21">
        <v>10</v>
      </c>
    </row>
    <row r="2573">
      <c r="D2573" s="19"/>
      <c r="E2573" s="18" t="s">
        <v>114</v>
      </c>
      <c r="F2573" s="17"/>
      <c r="G2573" s="7">
        <v>1029</v>
      </c>
      <c r="H2573" s="12">
        <v>861</v>
      </c>
      <c r="I2573" s="1">
        <v>117</v>
      </c>
      <c r="J2573" s="1">
        <v>42</v>
      </c>
      <c r="K2573" s="1">
        <v>4</v>
      </c>
      <c r="L2573" s="1">
        <v>5</v>
      </c>
      <c r="M2573" s="1">
        <v>978</v>
      </c>
      <c r="N2573" s="21">
        <v>46</v>
      </c>
    </row>
    <row r="2574">
      <c r="D2574" s="19"/>
      <c r="E2574" s="18" t="s">
        <v>115</v>
      </c>
      <c r="F2574" s="17"/>
      <c r="G2574" s="7">
        <v>793</v>
      </c>
      <c r="H2574" s="12">
        <v>667</v>
      </c>
      <c r="I2574" s="1">
        <v>85</v>
      </c>
      <c r="J2574" s="1">
        <v>34</v>
      </c>
      <c r="K2574" s="1">
        <v>2</v>
      </c>
      <c r="L2574" s="1">
        <v>5</v>
      </c>
      <c r="M2574" s="1">
        <v>752</v>
      </c>
      <c r="N2574" s="21">
        <v>36</v>
      </c>
    </row>
    <row r="2575">
      <c r="D2575" s="19"/>
      <c r="E2575" s="18" t="s">
        <v>116</v>
      </c>
      <c r="F2575" s="17"/>
      <c r="G2575" s="7">
        <v>253</v>
      </c>
      <c r="H2575" s="12">
        <v>224</v>
      </c>
      <c r="I2575" s="1">
        <v>22</v>
      </c>
      <c r="J2575" s="1">
        <v>6</v>
      </c>
      <c r="K2575" s="1">
        <v>0</v>
      </c>
      <c r="L2575" s="1">
        <v>1</v>
      </c>
      <c r="M2575" s="1">
        <v>246</v>
      </c>
      <c r="N2575" s="21">
        <v>6</v>
      </c>
    </row>
    <row r="2576">
      <c r="D2576" s="19"/>
      <c r="E2576" s="18" t="s">
        <v>117</v>
      </c>
      <c r="F2576" s="17"/>
      <c r="G2576" s="7">
        <v>200</v>
      </c>
      <c r="H2576" s="12">
        <v>166</v>
      </c>
      <c r="I2576" s="1">
        <v>24</v>
      </c>
      <c r="J2576" s="1">
        <v>7</v>
      </c>
      <c r="K2576" s="1">
        <v>0</v>
      </c>
      <c r="L2576" s="1">
        <v>3</v>
      </c>
      <c r="M2576" s="1">
        <v>190</v>
      </c>
      <c r="N2576" s="21">
        <v>7</v>
      </c>
    </row>
    <row r="2577">
      <c r="D2577" s="19"/>
      <c r="E2577" s="18" t="s">
        <v>118</v>
      </c>
      <c r="F2577" s="17"/>
      <c r="G2577" s="11">
        <v>3</v>
      </c>
      <c r="H2577" s="23">
        <v>2</v>
      </c>
      <c r="I2577" s="3">
        <v>0</v>
      </c>
      <c r="J2577" s="3">
        <v>0</v>
      </c>
      <c r="K2577" s="3">
        <v>1</v>
      </c>
      <c r="L2577" s="3">
        <v>0</v>
      </c>
      <c r="M2577" s="3">
        <v>2</v>
      </c>
      <c r="N2577" s="24">
        <v>1</v>
      </c>
    </row>
    <row r="2578">
      <c r="D2578" s="19"/>
      <c r="E2578" s="18" t="s">
        <v>26</v>
      </c>
      <c r="F2578" s="17"/>
      <c r="G2578" s="11">
        <v>1</v>
      </c>
      <c r="H2578" s="23">
        <v>1</v>
      </c>
      <c r="I2578" s="3">
        <v>0</v>
      </c>
      <c r="J2578" s="3">
        <v>0</v>
      </c>
      <c r="K2578" s="3">
        <v>0</v>
      </c>
      <c r="L2578" s="3">
        <v>0</v>
      </c>
      <c r="M2578" s="3">
        <v>1</v>
      </c>
      <c r="N2578" s="24">
        <v>0</v>
      </c>
    </row>
    <row r="2579">
      <c r="D2579" s="19"/>
      <c r="E2579" s="18" t="s">
        <v>119</v>
      </c>
      <c r="F2579" s="17"/>
      <c r="G2579" s="7">
        <v>1080</v>
      </c>
      <c r="H2579" s="12">
        <v>904</v>
      </c>
      <c r="I2579" s="1">
        <v>120</v>
      </c>
      <c r="J2579" s="1">
        <v>45</v>
      </c>
      <c r="K2579" s="1">
        <v>5</v>
      </c>
      <c r="L2579" s="1">
        <v>6</v>
      </c>
      <c r="M2579" s="1">
        <v>1024</v>
      </c>
      <c r="N2579" s="21">
        <v>50</v>
      </c>
    </row>
    <row r="2580">
      <c r="D2580" s="19"/>
      <c r="E2580" s="18" t="s">
        <v>120</v>
      </c>
      <c r="F2580" s="17"/>
      <c r="G2580" s="7">
        <v>1054</v>
      </c>
      <c r="H2580" s="12">
        <v>880</v>
      </c>
      <c r="I2580" s="1">
        <v>121</v>
      </c>
      <c r="J2580" s="1">
        <v>43</v>
      </c>
      <c r="K2580" s="1">
        <v>4</v>
      </c>
      <c r="L2580" s="1">
        <v>6</v>
      </c>
      <c r="M2580" s="1">
        <v>1001</v>
      </c>
      <c r="N2580" s="21">
        <v>47</v>
      </c>
    </row>
    <row r="2581">
      <c r="D2581" s="15" t="s">
        <v>121</v>
      </c>
      <c r="E2581" s="14" t="s">
        <v>122</v>
      </c>
      <c r="F2581" s="16"/>
      <c r="G2581" s="26">
        <v>564</v>
      </c>
      <c r="H2581" s="37">
        <v>505</v>
      </c>
      <c r="I2581" s="6">
        <v>37</v>
      </c>
      <c r="J2581" s="6">
        <v>18</v>
      </c>
      <c r="K2581" s="6">
        <v>1</v>
      </c>
      <c r="L2581" s="6">
        <v>3</v>
      </c>
      <c r="M2581" s="6">
        <v>542</v>
      </c>
      <c r="N2581" s="39">
        <v>19</v>
      </c>
    </row>
    <row r="2582">
      <c r="D2582" s="19"/>
      <c r="E2582" s="18" t="s">
        <v>123</v>
      </c>
      <c r="F2582" s="17"/>
      <c r="G2582" s="7">
        <v>396</v>
      </c>
      <c r="H2582" s="12">
        <v>319</v>
      </c>
      <c r="I2582" s="1">
        <v>56</v>
      </c>
      <c r="J2582" s="1">
        <v>18</v>
      </c>
      <c r="K2582" s="1">
        <v>1</v>
      </c>
      <c r="L2582" s="1">
        <v>2</v>
      </c>
      <c r="M2582" s="1">
        <v>375</v>
      </c>
      <c r="N2582" s="21">
        <v>19</v>
      </c>
    </row>
    <row r="2583">
      <c r="D2583" s="19"/>
      <c r="E2583" s="18" t="s">
        <v>124</v>
      </c>
      <c r="F2583" s="17"/>
      <c r="G2583" s="7">
        <v>69</v>
      </c>
      <c r="H2583" s="12">
        <v>45</v>
      </c>
      <c r="I2583" s="1">
        <v>20</v>
      </c>
      <c r="J2583" s="1">
        <v>2</v>
      </c>
      <c r="K2583" s="1">
        <v>2</v>
      </c>
      <c r="L2583" s="1">
        <v>0</v>
      </c>
      <c r="M2583" s="1">
        <v>65</v>
      </c>
      <c r="N2583" s="21">
        <v>4</v>
      </c>
    </row>
    <row r="2584">
      <c r="D2584" s="19"/>
      <c r="E2584" s="18" t="s">
        <v>125</v>
      </c>
      <c r="F2584" s="17"/>
      <c r="G2584" s="7">
        <v>50</v>
      </c>
      <c r="H2584" s="12">
        <v>36</v>
      </c>
      <c r="I2584" s="1">
        <v>9</v>
      </c>
      <c r="J2584" s="1">
        <v>5</v>
      </c>
      <c r="K2584" s="1">
        <v>0</v>
      </c>
      <c r="L2584" s="1">
        <v>0</v>
      </c>
      <c r="M2584" s="1">
        <v>45</v>
      </c>
      <c r="N2584" s="21">
        <v>5</v>
      </c>
    </row>
    <row r="2585">
      <c r="D2585" s="19"/>
      <c r="E2585" s="18" t="s">
        <v>126</v>
      </c>
      <c r="F2585" s="17"/>
      <c r="G2585" s="11">
        <v>14</v>
      </c>
      <c r="H2585" s="23">
        <v>8</v>
      </c>
      <c r="I2585" s="3">
        <v>1</v>
      </c>
      <c r="J2585" s="3">
        <v>2</v>
      </c>
      <c r="K2585" s="3">
        <v>2</v>
      </c>
      <c r="L2585" s="3">
        <v>1</v>
      </c>
      <c r="M2585" s="3">
        <v>9</v>
      </c>
      <c r="N2585" s="24">
        <v>4</v>
      </c>
    </row>
    <row r="2586">
      <c r="D2586" s="19"/>
      <c r="E2586" s="18" t="s">
        <v>26</v>
      </c>
      <c r="F2586" s="17"/>
      <c r="G2586" s="11">
        <v>0</v>
      </c>
      <c r="H2586" s="23">
        <v>0</v>
      </c>
      <c r="I2586" s="3">
        <v>0</v>
      </c>
      <c r="J2586" s="3">
        <v>0</v>
      </c>
      <c r="K2586" s="3">
        <v>0</v>
      </c>
      <c r="L2586" s="3">
        <v>0</v>
      </c>
      <c r="M2586" s="3">
        <v>0</v>
      </c>
      <c r="N2586" s="24">
        <v>0</v>
      </c>
    </row>
    <row r="2587">
      <c r="D2587" s="19"/>
      <c r="E2587" s="18" t="s">
        <v>127</v>
      </c>
      <c r="F2587" s="17"/>
      <c r="G2587" s="7">
        <v>960</v>
      </c>
      <c r="H2587" s="12">
        <v>824</v>
      </c>
      <c r="I2587" s="1">
        <v>93</v>
      </c>
      <c r="J2587" s="1">
        <v>36</v>
      </c>
      <c r="K2587" s="1">
        <v>2</v>
      </c>
      <c r="L2587" s="1">
        <v>5</v>
      </c>
      <c r="M2587" s="1">
        <v>917</v>
      </c>
      <c r="N2587" s="21">
        <v>38</v>
      </c>
    </row>
    <row r="2588">
      <c r="D2588" s="19"/>
      <c r="E2588" s="18" t="s">
        <v>128</v>
      </c>
      <c r="F2588" s="17"/>
      <c r="G2588" s="7">
        <v>64</v>
      </c>
      <c r="H2588" s="12">
        <v>44</v>
      </c>
      <c r="I2588" s="1">
        <v>10</v>
      </c>
      <c r="J2588" s="1">
        <v>7</v>
      </c>
      <c r="K2588" s="1">
        <v>2</v>
      </c>
      <c r="L2588" s="1">
        <v>1</v>
      </c>
      <c r="M2588" s="1">
        <v>54</v>
      </c>
      <c r="N2588" s="21">
        <v>9</v>
      </c>
    </row>
    <row r="2589">
      <c r="D2589" s="15" t="s">
        <v>129</v>
      </c>
      <c r="E2589" s="14" t="s">
        <v>130</v>
      </c>
      <c r="F2589" s="16"/>
      <c r="G2589" s="26">
        <v>130</v>
      </c>
      <c r="H2589" s="37">
        <v>126</v>
      </c>
      <c r="I2589" s="6">
        <v>3</v>
      </c>
      <c r="J2589" s="6">
        <v>1</v>
      </c>
      <c r="K2589" s="6">
        <v>0</v>
      </c>
      <c r="L2589" s="6">
        <v>0</v>
      </c>
      <c r="M2589" s="6">
        <v>129</v>
      </c>
      <c r="N2589" s="39">
        <v>1</v>
      </c>
    </row>
    <row r="2590">
      <c r="D2590" s="19"/>
      <c r="E2590" s="18" t="s">
        <v>131</v>
      </c>
      <c r="F2590" s="17"/>
      <c r="G2590" s="11">
        <v>32</v>
      </c>
      <c r="H2590" s="23">
        <v>31</v>
      </c>
      <c r="I2590" s="3">
        <v>0</v>
      </c>
      <c r="J2590" s="3">
        <v>1</v>
      </c>
      <c r="K2590" s="3">
        <v>0</v>
      </c>
      <c r="L2590" s="3">
        <v>0</v>
      </c>
      <c r="M2590" s="3">
        <v>31</v>
      </c>
      <c r="N2590" s="24">
        <v>1</v>
      </c>
    </row>
    <row r="2591">
      <c r="D2591" s="19"/>
      <c r="E2591" s="18" t="s">
        <v>132</v>
      </c>
      <c r="F2591" s="17"/>
      <c r="G2591" s="7">
        <v>492</v>
      </c>
      <c r="H2591" s="12">
        <v>439</v>
      </c>
      <c r="I2591" s="1">
        <v>36</v>
      </c>
      <c r="J2591" s="1">
        <v>15</v>
      </c>
      <c r="K2591" s="1">
        <v>0</v>
      </c>
      <c r="L2591" s="1">
        <v>2</v>
      </c>
      <c r="M2591" s="1">
        <v>475</v>
      </c>
      <c r="N2591" s="21">
        <v>15</v>
      </c>
    </row>
    <row r="2592">
      <c r="D2592" s="19"/>
      <c r="E2592" s="18" t="s">
        <v>133</v>
      </c>
      <c r="F2592" s="17"/>
      <c r="G2592" s="7">
        <v>610</v>
      </c>
      <c r="H2592" s="12">
        <v>534</v>
      </c>
      <c r="I2592" s="1">
        <v>54</v>
      </c>
      <c r="J2592" s="1">
        <v>18</v>
      </c>
      <c r="K2592" s="1">
        <v>1</v>
      </c>
      <c r="L2592" s="1">
        <v>3</v>
      </c>
      <c r="M2592" s="1">
        <v>588</v>
      </c>
      <c r="N2592" s="21">
        <v>19</v>
      </c>
    </row>
    <row r="2593">
      <c r="D2593" s="19"/>
      <c r="E2593" s="18" t="s">
        <v>134</v>
      </c>
      <c r="F2593" s="17"/>
      <c r="G2593" s="7">
        <v>869</v>
      </c>
      <c r="H2593" s="12">
        <v>734</v>
      </c>
      <c r="I2593" s="1">
        <v>96</v>
      </c>
      <c r="J2593" s="1">
        <v>31</v>
      </c>
      <c r="K2593" s="1">
        <v>3</v>
      </c>
      <c r="L2593" s="1">
        <v>5</v>
      </c>
      <c r="M2593" s="1">
        <v>830</v>
      </c>
      <c r="N2593" s="21">
        <v>34</v>
      </c>
    </row>
    <row r="2594">
      <c r="D2594" s="19"/>
      <c r="E2594" s="18" t="s">
        <v>135</v>
      </c>
      <c r="F2594" s="17"/>
      <c r="G2594" s="7">
        <v>842</v>
      </c>
      <c r="H2594" s="12">
        <v>708</v>
      </c>
      <c r="I2594" s="1">
        <v>94</v>
      </c>
      <c r="J2594" s="1">
        <v>34</v>
      </c>
      <c r="K2594" s="1">
        <v>1</v>
      </c>
      <c r="L2594" s="1">
        <v>5</v>
      </c>
      <c r="M2594" s="1">
        <v>802</v>
      </c>
      <c r="N2594" s="21">
        <v>35</v>
      </c>
    </row>
    <row r="2595">
      <c r="D2595" s="19"/>
      <c r="E2595" s="18" t="s">
        <v>136</v>
      </c>
      <c r="F2595" s="17"/>
      <c r="G2595" s="7">
        <v>514</v>
      </c>
      <c r="H2595" s="12">
        <v>413</v>
      </c>
      <c r="I2595" s="1">
        <v>79</v>
      </c>
      <c r="J2595" s="1">
        <v>18</v>
      </c>
      <c r="K2595" s="1">
        <v>2</v>
      </c>
      <c r="L2595" s="1">
        <v>2</v>
      </c>
      <c r="M2595" s="1">
        <v>492</v>
      </c>
      <c r="N2595" s="21">
        <v>20</v>
      </c>
    </row>
    <row r="2596">
      <c r="D2596" s="19"/>
      <c r="E2596" s="18" t="s">
        <v>137</v>
      </c>
      <c r="F2596" s="17"/>
      <c r="G2596" s="7">
        <v>487</v>
      </c>
      <c r="H2596" s="12">
        <v>412</v>
      </c>
      <c r="I2596" s="1">
        <v>48</v>
      </c>
      <c r="J2596" s="1">
        <v>24</v>
      </c>
      <c r="K2596" s="1">
        <v>0</v>
      </c>
      <c r="L2596" s="1">
        <v>3</v>
      </c>
      <c r="M2596" s="1">
        <v>460</v>
      </c>
      <c r="N2596" s="21">
        <v>24</v>
      </c>
    </row>
    <row r="2597">
      <c r="D2597" s="19"/>
      <c r="E2597" s="18" t="s">
        <v>138</v>
      </c>
      <c r="F2597" s="17"/>
      <c r="G2597" s="7">
        <v>480</v>
      </c>
      <c r="H2597" s="12">
        <v>438</v>
      </c>
      <c r="I2597" s="1">
        <v>27</v>
      </c>
      <c r="J2597" s="1">
        <v>12</v>
      </c>
      <c r="K2597" s="1">
        <v>0</v>
      </c>
      <c r="L2597" s="1">
        <v>3</v>
      </c>
      <c r="M2597" s="1">
        <v>465</v>
      </c>
      <c r="N2597" s="21">
        <v>12</v>
      </c>
    </row>
    <row r="2598">
      <c r="D2598" s="19"/>
      <c r="E2598" s="18" t="s">
        <v>139</v>
      </c>
      <c r="F2598" s="17"/>
      <c r="G2598" s="7">
        <v>624</v>
      </c>
      <c r="H2598" s="12">
        <v>543</v>
      </c>
      <c r="I2598" s="1">
        <v>54</v>
      </c>
      <c r="J2598" s="1">
        <v>23</v>
      </c>
      <c r="K2598" s="1">
        <v>1</v>
      </c>
      <c r="L2598" s="1">
        <v>3</v>
      </c>
      <c r="M2598" s="1">
        <v>597</v>
      </c>
      <c r="N2598" s="21">
        <v>24</v>
      </c>
    </row>
    <row r="2599">
      <c r="D2599" s="19"/>
      <c r="E2599" s="18" t="s">
        <v>140</v>
      </c>
      <c r="F2599" s="17"/>
      <c r="G2599" s="7">
        <v>172</v>
      </c>
      <c r="H2599" s="12">
        <v>147</v>
      </c>
      <c r="I2599" s="1">
        <v>18</v>
      </c>
      <c r="J2599" s="1">
        <v>5</v>
      </c>
      <c r="K2599" s="1">
        <v>0</v>
      </c>
      <c r="L2599" s="1">
        <v>2</v>
      </c>
      <c r="M2599" s="1">
        <v>165</v>
      </c>
      <c r="N2599" s="21">
        <v>5</v>
      </c>
    </row>
    <row r="2600">
      <c r="D2600" s="19"/>
      <c r="E2600" s="18" t="s">
        <v>141</v>
      </c>
      <c r="F2600" s="17"/>
      <c r="G2600" s="7">
        <v>683</v>
      </c>
      <c r="H2600" s="12">
        <v>582</v>
      </c>
      <c r="I2600" s="1">
        <v>71</v>
      </c>
      <c r="J2600" s="1">
        <v>23</v>
      </c>
      <c r="K2600" s="1">
        <v>3</v>
      </c>
      <c r="L2600" s="1">
        <v>4</v>
      </c>
      <c r="M2600" s="1">
        <v>653</v>
      </c>
      <c r="N2600" s="21">
        <v>26</v>
      </c>
    </row>
    <row r="2601">
      <c r="D2601" s="19"/>
      <c r="E2601" s="18" t="s">
        <v>142</v>
      </c>
      <c r="F2601" s="17"/>
      <c r="G2601" s="7">
        <v>341</v>
      </c>
      <c r="H2601" s="12">
        <v>294</v>
      </c>
      <c r="I2601" s="1">
        <v>28</v>
      </c>
      <c r="J2601" s="1">
        <v>13</v>
      </c>
      <c r="K2601" s="1">
        <v>2</v>
      </c>
      <c r="L2601" s="1">
        <v>4</v>
      </c>
      <c r="M2601" s="1">
        <v>322</v>
      </c>
      <c r="N2601" s="21">
        <v>15</v>
      </c>
    </row>
    <row r="2602">
      <c r="D2602" s="19"/>
      <c r="E2602" s="18" t="s">
        <v>143</v>
      </c>
      <c r="F2602" s="17"/>
      <c r="G2602" s="7">
        <v>185</v>
      </c>
      <c r="H2602" s="12">
        <v>162</v>
      </c>
      <c r="I2602" s="1">
        <v>15</v>
      </c>
      <c r="J2602" s="1">
        <v>5</v>
      </c>
      <c r="K2602" s="1">
        <v>0</v>
      </c>
      <c r="L2602" s="1">
        <v>3</v>
      </c>
      <c r="M2602" s="1">
        <v>177</v>
      </c>
      <c r="N2602" s="21">
        <v>5</v>
      </c>
    </row>
    <row r="2603">
      <c r="D2603" s="19"/>
      <c r="E2603" s="18" t="s">
        <v>144</v>
      </c>
      <c r="F2603" s="17"/>
      <c r="G2603" s="7">
        <v>219</v>
      </c>
      <c r="H2603" s="12">
        <v>197</v>
      </c>
      <c r="I2603" s="1">
        <v>18</v>
      </c>
      <c r="J2603" s="1">
        <v>2</v>
      </c>
      <c r="K2603" s="1">
        <v>1</v>
      </c>
      <c r="L2603" s="1">
        <v>1</v>
      </c>
      <c r="M2603" s="1">
        <v>215</v>
      </c>
      <c r="N2603" s="21">
        <v>3</v>
      </c>
    </row>
    <row r="2604">
      <c r="D2604" s="19"/>
      <c r="E2604" s="18" t="s">
        <v>41</v>
      </c>
      <c r="F2604" s="17"/>
      <c r="G2604" s="11">
        <v>40</v>
      </c>
      <c r="H2604" s="23">
        <v>34</v>
      </c>
      <c r="I2604" s="3">
        <v>3</v>
      </c>
      <c r="J2604" s="3">
        <v>3</v>
      </c>
      <c r="K2604" s="3">
        <v>0</v>
      </c>
      <c r="L2604" s="3">
        <v>0</v>
      </c>
      <c r="M2604" s="3">
        <v>37</v>
      </c>
      <c r="N2604" s="24">
        <v>3</v>
      </c>
    </row>
    <row r="2605">
      <c r="D2605" s="19"/>
      <c r="E2605" s="18" t="s">
        <v>145</v>
      </c>
      <c r="F2605" s="17"/>
      <c r="G2605" s="11">
        <v>19</v>
      </c>
      <c r="H2605" s="23">
        <v>15</v>
      </c>
      <c r="I2605" s="3">
        <v>2</v>
      </c>
      <c r="J2605" s="3">
        <v>1</v>
      </c>
      <c r="K2605" s="3">
        <v>1</v>
      </c>
      <c r="L2605" s="3">
        <v>0</v>
      </c>
      <c r="M2605" s="3">
        <v>17</v>
      </c>
      <c r="N2605" s="24">
        <v>2</v>
      </c>
    </row>
    <row r="2606">
      <c r="D2606" s="19"/>
      <c r="E2606" s="18" t="s">
        <v>26</v>
      </c>
      <c r="F2606" s="17"/>
      <c r="G2606" s="11">
        <v>0</v>
      </c>
      <c r="H2606" s="23">
        <v>0</v>
      </c>
      <c r="I2606" s="3">
        <v>0</v>
      </c>
      <c r="J2606" s="3">
        <v>0</v>
      </c>
      <c r="K2606" s="3">
        <v>0</v>
      </c>
      <c r="L2606" s="3">
        <v>0</v>
      </c>
      <c r="M2606" s="3">
        <v>0</v>
      </c>
      <c r="N2606" s="24">
        <v>0</v>
      </c>
    </row>
    <row r="2607">
      <c r="D2607" s="15" t="s">
        <v>146</v>
      </c>
      <c r="E2607" s="14" t="s">
        <v>147</v>
      </c>
      <c r="F2607" s="16"/>
      <c r="G2607" s="26">
        <v>628</v>
      </c>
      <c r="H2607" s="37">
        <v>564</v>
      </c>
      <c r="I2607" s="6">
        <v>45</v>
      </c>
      <c r="J2607" s="6">
        <v>15</v>
      </c>
      <c r="K2607" s="6">
        <v>1</v>
      </c>
      <c r="L2607" s="6">
        <v>3</v>
      </c>
      <c r="M2607" s="6">
        <v>609</v>
      </c>
      <c r="N2607" s="39">
        <v>16</v>
      </c>
    </row>
    <row r="2608">
      <c r="D2608" s="19"/>
      <c r="E2608" s="18" t="s">
        <v>148</v>
      </c>
      <c r="F2608" s="17"/>
      <c r="G2608" s="7">
        <v>423</v>
      </c>
      <c r="H2608" s="12">
        <v>327</v>
      </c>
      <c r="I2608" s="1">
        <v>70</v>
      </c>
      <c r="J2608" s="1">
        <v>22</v>
      </c>
      <c r="K2608" s="1">
        <v>2</v>
      </c>
      <c r="L2608" s="1">
        <v>2</v>
      </c>
      <c r="M2608" s="1">
        <v>397</v>
      </c>
      <c r="N2608" s="21">
        <v>24</v>
      </c>
    </row>
    <row r="2609">
      <c r="D2609" s="19"/>
      <c r="E2609" s="18" t="s">
        <v>149</v>
      </c>
      <c r="F2609" s="17"/>
      <c r="G2609" s="11">
        <v>36</v>
      </c>
      <c r="H2609" s="23">
        <v>21</v>
      </c>
      <c r="I2609" s="3">
        <v>7</v>
      </c>
      <c r="J2609" s="3">
        <v>6</v>
      </c>
      <c r="K2609" s="3">
        <v>1</v>
      </c>
      <c r="L2609" s="3">
        <v>1</v>
      </c>
      <c r="M2609" s="3">
        <v>28</v>
      </c>
      <c r="N2609" s="24">
        <v>7</v>
      </c>
    </row>
    <row r="2610">
      <c r="D2610" s="19"/>
      <c r="E2610" s="18" t="s">
        <v>150</v>
      </c>
      <c r="F2610" s="17"/>
      <c r="G2610" s="11">
        <v>6</v>
      </c>
      <c r="H2610" s="23">
        <v>1</v>
      </c>
      <c r="I2610" s="3">
        <v>1</v>
      </c>
      <c r="J2610" s="3">
        <v>2</v>
      </c>
      <c r="K2610" s="3">
        <v>2</v>
      </c>
      <c r="L2610" s="3">
        <v>0</v>
      </c>
      <c r="M2610" s="3">
        <v>2</v>
      </c>
      <c r="N2610" s="24">
        <v>4</v>
      </c>
    </row>
    <row r="2611">
      <c r="D2611" s="19"/>
      <c r="E2611" s="18" t="s">
        <v>26</v>
      </c>
      <c r="F2611" s="17"/>
      <c r="G2611" s="11">
        <v>0</v>
      </c>
      <c r="H2611" s="23">
        <v>0</v>
      </c>
      <c r="I2611" s="3">
        <v>0</v>
      </c>
      <c r="J2611" s="3">
        <v>0</v>
      </c>
      <c r="K2611" s="3">
        <v>0</v>
      </c>
      <c r="L2611" s="3">
        <v>0</v>
      </c>
      <c r="M2611" s="3">
        <v>0</v>
      </c>
      <c r="N2611" s="24">
        <v>0</v>
      </c>
    </row>
    <row r="2612">
      <c r="D2612" s="19"/>
      <c r="E2612" s="18" t="s">
        <v>151</v>
      </c>
      <c r="F2612" s="17"/>
      <c r="G2612" s="7">
        <v>1051</v>
      </c>
      <c r="H2612" s="12">
        <v>891</v>
      </c>
      <c r="I2612" s="1">
        <v>115</v>
      </c>
      <c r="J2612" s="1">
        <v>37</v>
      </c>
      <c r="K2612" s="1">
        <v>3</v>
      </c>
      <c r="L2612" s="1">
        <v>5</v>
      </c>
      <c r="M2612" s="1">
        <v>1006</v>
      </c>
      <c r="N2612" s="21">
        <v>40</v>
      </c>
    </row>
    <row r="2613">
      <c r="D2613" s="19"/>
      <c r="E2613" s="18" t="s">
        <v>152</v>
      </c>
      <c r="F2613" s="17"/>
      <c r="G2613" s="11">
        <v>42</v>
      </c>
      <c r="H2613" s="23">
        <v>22</v>
      </c>
      <c r="I2613" s="3">
        <v>8</v>
      </c>
      <c r="J2613" s="3">
        <v>8</v>
      </c>
      <c r="K2613" s="3">
        <v>3</v>
      </c>
      <c r="L2613" s="3">
        <v>1</v>
      </c>
      <c r="M2613" s="3">
        <v>30</v>
      </c>
      <c r="N2613" s="24">
        <v>11</v>
      </c>
    </row>
    <row r="2614">
      <c r="D2614" s="15" t="s">
        <v>153</v>
      </c>
      <c r="E2614" s="14" t="s">
        <v>154</v>
      </c>
      <c r="F2614" s="16"/>
      <c r="G2614" s="26">
        <v>596</v>
      </c>
      <c r="H2614" s="37">
        <v>519</v>
      </c>
      <c r="I2614" s="6">
        <v>50</v>
      </c>
      <c r="J2614" s="6">
        <v>20</v>
      </c>
      <c r="K2614" s="6">
        <v>2</v>
      </c>
      <c r="L2614" s="6">
        <v>5</v>
      </c>
      <c r="M2614" s="6">
        <v>569</v>
      </c>
      <c r="N2614" s="39">
        <v>22</v>
      </c>
    </row>
    <row r="2615">
      <c r="D2615" s="19"/>
      <c r="E2615" s="18" t="s">
        <v>155</v>
      </c>
      <c r="F2615" s="17"/>
      <c r="G2615" s="7">
        <v>800</v>
      </c>
      <c r="H2615" s="12">
        <v>677</v>
      </c>
      <c r="I2615" s="1">
        <v>88</v>
      </c>
      <c r="J2615" s="1">
        <v>28</v>
      </c>
      <c r="K2615" s="1">
        <v>2</v>
      </c>
      <c r="L2615" s="1">
        <v>5</v>
      </c>
      <c r="M2615" s="1">
        <v>765</v>
      </c>
      <c r="N2615" s="21">
        <v>30</v>
      </c>
    </row>
    <row r="2616">
      <c r="D2616" s="19"/>
      <c r="E2616" s="18" t="s">
        <v>156</v>
      </c>
      <c r="F2616" s="17"/>
      <c r="G2616" s="7">
        <v>449</v>
      </c>
      <c r="H2616" s="12">
        <v>390</v>
      </c>
      <c r="I2616" s="1">
        <v>39</v>
      </c>
      <c r="J2616" s="1">
        <v>16</v>
      </c>
      <c r="K2616" s="1">
        <v>1</v>
      </c>
      <c r="L2616" s="1">
        <v>3</v>
      </c>
      <c r="M2616" s="1">
        <v>429</v>
      </c>
      <c r="N2616" s="21">
        <v>17</v>
      </c>
    </row>
    <row r="2617">
      <c r="D2617" s="19"/>
      <c r="E2617" s="18" t="s">
        <v>157</v>
      </c>
      <c r="F2617" s="17"/>
      <c r="G2617" s="7">
        <v>867</v>
      </c>
      <c r="H2617" s="12">
        <v>730</v>
      </c>
      <c r="I2617" s="1">
        <v>94</v>
      </c>
      <c r="J2617" s="1">
        <v>34</v>
      </c>
      <c r="K2617" s="1">
        <v>3</v>
      </c>
      <c r="L2617" s="1">
        <v>6</v>
      </c>
      <c r="M2617" s="1">
        <v>824</v>
      </c>
      <c r="N2617" s="21">
        <v>37</v>
      </c>
    </row>
    <row r="2618">
      <c r="D2618" s="19"/>
      <c r="E2618" s="18" t="s">
        <v>158</v>
      </c>
      <c r="F2618" s="17"/>
      <c r="G2618" s="7">
        <v>818</v>
      </c>
      <c r="H2618" s="12">
        <v>688</v>
      </c>
      <c r="I2618" s="1">
        <v>87</v>
      </c>
      <c r="J2618" s="1">
        <v>37</v>
      </c>
      <c r="K2618" s="1">
        <v>3</v>
      </c>
      <c r="L2618" s="1">
        <v>3</v>
      </c>
      <c r="M2618" s="1">
        <v>775</v>
      </c>
      <c r="N2618" s="21">
        <v>40</v>
      </c>
    </row>
    <row r="2619">
      <c r="D2619" s="19"/>
      <c r="E2619" s="18" t="s">
        <v>159</v>
      </c>
      <c r="F2619" s="17"/>
      <c r="G2619" s="7">
        <v>595</v>
      </c>
      <c r="H2619" s="12">
        <v>512</v>
      </c>
      <c r="I2619" s="1">
        <v>52</v>
      </c>
      <c r="J2619" s="1">
        <v>24</v>
      </c>
      <c r="K2619" s="1">
        <v>2</v>
      </c>
      <c r="L2619" s="1">
        <v>5</v>
      </c>
      <c r="M2619" s="1">
        <v>564</v>
      </c>
      <c r="N2619" s="21">
        <v>26</v>
      </c>
    </row>
    <row r="2620">
      <c r="D2620" s="19"/>
      <c r="E2620" s="18" t="s">
        <v>160</v>
      </c>
      <c r="F2620" s="17"/>
      <c r="G2620" s="7">
        <v>330</v>
      </c>
      <c r="H2620" s="12">
        <v>288</v>
      </c>
      <c r="I2620" s="1">
        <v>23</v>
      </c>
      <c r="J2620" s="1">
        <v>14</v>
      </c>
      <c r="K2620" s="1">
        <v>1</v>
      </c>
      <c r="L2620" s="1">
        <v>4</v>
      </c>
      <c r="M2620" s="1">
        <v>311</v>
      </c>
      <c r="N2620" s="21">
        <v>15</v>
      </c>
    </row>
    <row r="2621">
      <c r="D2621" s="19"/>
      <c r="E2621" s="18" t="s">
        <v>161</v>
      </c>
      <c r="F2621" s="17"/>
      <c r="G2621" s="7">
        <v>744</v>
      </c>
      <c r="H2621" s="12">
        <v>631</v>
      </c>
      <c r="I2621" s="1">
        <v>80</v>
      </c>
      <c r="J2621" s="1">
        <v>27</v>
      </c>
      <c r="K2621" s="1">
        <v>2</v>
      </c>
      <c r="L2621" s="1">
        <v>4</v>
      </c>
      <c r="M2621" s="1">
        <v>711</v>
      </c>
      <c r="N2621" s="21">
        <v>29</v>
      </c>
    </row>
    <row r="2622">
      <c r="D2622" s="19"/>
      <c r="E2622" s="18" t="s">
        <v>162</v>
      </c>
      <c r="F2622" s="17"/>
      <c r="G2622" s="7">
        <v>519</v>
      </c>
      <c r="H2622" s="12">
        <v>443</v>
      </c>
      <c r="I2622" s="1">
        <v>46</v>
      </c>
      <c r="J2622" s="1">
        <v>24</v>
      </c>
      <c r="K2622" s="1">
        <v>1</v>
      </c>
      <c r="L2622" s="1">
        <v>5</v>
      </c>
      <c r="M2622" s="1">
        <v>489</v>
      </c>
      <c r="N2622" s="21">
        <v>25</v>
      </c>
    </row>
    <row r="2623">
      <c r="D2623" s="19"/>
      <c r="E2623" s="18" t="s">
        <v>163</v>
      </c>
      <c r="F2623" s="17"/>
      <c r="G2623" s="7">
        <v>576</v>
      </c>
      <c r="H2623" s="12">
        <v>487</v>
      </c>
      <c r="I2623" s="1">
        <v>62</v>
      </c>
      <c r="J2623" s="1">
        <v>20</v>
      </c>
      <c r="K2623" s="1">
        <v>2</v>
      </c>
      <c r="L2623" s="1">
        <v>5</v>
      </c>
      <c r="M2623" s="1">
        <v>549</v>
      </c>
      <c r="N2623" s="21">
        <v>22</v>
      </c>
    </row>
    <row r="2624">
      <c r="D2624" s="19"/>
      <c r="E2624" s="18" t="s">
        <v>164</v>
      </c>
      <c r="F2624" s="17"/>
      <c r="G2624" s="7">
        <v>372</v>
      </c>
      <c r="H2624" s="12">
        <v>316</v>
      </c>
      <c r="I2624" s="1">
        <v>33</v>
      </c>
      <c r="J2624" s="1">
        <v>18</v>
      </c>
      <c r="K2624" s="1">
        <v>2</v>
      </c>
      <c r="L2624" s="1">
        <v>3</v>
      </c>
      <c r="M2624" s="1">
        <v>349</v>
      </c>
      <c r="N2624" s="21">
        <v>20</v>
      </c>
    </row>
    <row r="2625">
      <c r="D2625" s="19"/>
      <c r="E2625" s="18" t="s">
        <v>165</v>
      </c>
      <c r="F2625" s="17"/>
      <c r="G2625" s="7">
        <v>520</v>
      </c>
      <c r="H2625" s="12">
        <v>444</v>
      </c>
      <c r="I2625" s="1">
        <v>45</v>
      </c>
      <c r="J2625" s="1">
        <v>25</v>
      </c>
      <c r="K2625" s="1">
        <v>2</v>
      </c>
      <c r="L2625" s="1">
        <v>4</v>
      </c>
      <c r="M2625" s="1">
        <v>489</v>
      </c>
      <c r="N2625" s="21">
        <v>27</v>
      </c>
    </row>
    <row r="2626">
      <c r="D2626" s="19"/>
      <c r="E2626" s="18" t="s">
        <v>166</v>
      </c>
      <c r="F2626" s="17"/>
      <c r="G2626" s="7">
        <v>445</v>
      </c>
      <c r="H2626" s="12">
        <v>373</v>
      </c>
      <c r="I2626" s="1">
        <v>46</v>
      </c>
      <c r="J2626" s="1">
        <v>21</v>
      </c>
      <c r="K2626" s="1">
        <v>2</v>
      </c>
      <c r="L2626" s="1">
        <v>3</v>
      </c>
      <c r="M2626" s="1">
        <v>419</v>
      </c>
      <c r="N2626" s="21">
        <v>23</v>
      </c>
    </row>
    <row r="2627">
      <c r="D2627" s="19"/>
      <c r="E2627" s="18" t="s">
        <v>167</v>
      </c>
      <c r="F2627" s="17"/>
      <c r="G2627" s="7">
        <v>294</v>
      </c>
      <c r="H2627" s="12">
        <v>251</v>
      </c>
      <c r="I2627" s="1">
        <v>27</v>
      </c>
      <c r="J2627" s="1">
        <v>11</v>
      </c>
      <c r="K2627" s="1">
        <v>2</v>
      </c>
      <c r="L2627" s="1">
        <v>3</v>
      </c>
      <c r="M2627" s="1">
        <v>278</v>
      </c>
      <c r="N2627" s="21">
        <v>13</v>
      </c>
    </row>
    <row r="2628">
      <c r="D2628" s="19"/>
      <c r="E2628" s="18" t="s">
        <v>41</v>
      </c>
      <c r="F2628" s="17"/>
      <c r="G2628" s="7">
        <v>62</v>
      </c>
      <c r="H2628" s="12">
        <v>50</v>
      </c>
      <c r="I2628" s="1">
        <v>8</v>
      </c>
      <c r="J2628" s="1">
        <v>3</v>
      </c>
      <c r="K2628" s="1">
        <v>1</v>
      </c>
      <c r="L2628" s="1">
        <v>0</v>
      </c>
      <c r="M2628" s="1">
        <v>58</v>
      </c>
      <c r="N2628" s="21">
        <v>4</v>
      </c>
    </row>
    <row r="2629">
      <c r="D2629" s="57"/>
      <c r="E2629" s="54" t="s">
        <v>26</v>
      </c>
      <c r="F2629" s="62"/>
      <c r="G2629" s="59">
        <v>17</v>
      </c>
      <c r="H2629" s="73">
        <v>13</v>
      </c>
      <c r="I2629" s="38">
        <v>2</v>
      </c>
      <c r="J2629" s="38">
        <v>1</v>
      </c>
      <c r="K2629" s="38">
        <v>1</v>
      </c>
      <c r="L2629" s="38">
        <v>0</v>
      </c>
      <c r="M2629" s="38">
        <v>15</v>
      </c>
      <c r="N2629" s="74">
        <v>2</v>
      </c>
    </row>
    <row r="2631">
      <c r="B2631" s="63" t="str">
        <f ca="1" xml:space="preserve"> HYPERLINK("#'目次'!B23", "[17]")</f>
        <v>[17]</v>
      </c>
      <c r="C2631" s="49" t="s">
        <v>348</v>
      </c>
    </row>
    <row r="2634">
      <c r="C2634" s="49" t="s">
        <v>14</v>
      </c>
    </row>
    <row r="2635">
      <c r="D2635" s="64"/>
      <c r="E2635" s="47"/>
      <c r="F2635" s="47"/>
      <c r="G2635" s="61" t="s">
        <v>15</v>
      </c>
      <c r="H2635" s="66" t="s">
        <v>30</v>
      </c>
      <c r="I2635" s="28" t="s">
        <v>31</v>
      </c>
      <c r="J2635" s="28" t="s">
        <v>32</v>
      </c>
      <c r="K2635" s="28" t="s">
        <v>33</v>
      </c>
      <c r="L2635" s="28" t="s">
        <v>34</v>
      </c>
      <c r="M2635" s="28" t="s">
        <v>35</v>
      </c>
      <c r="N2635" s="28" t="s">
        <v>36</v>
      </c>
      <c r="O2635" s="28" t="s">
        <v>37</v>
      </c>
      <c r="P2635" s="28" t="s">
        <v>38</v>
      </c>
      <c r="Q2635" s="28" t="s">
        <v>39</v>
      </c>
      <c r="R2635" s="28" t="s">
        <v>40</v>
      </c>
      <c r="S2635" s="28" t="s">
        <v>41</v>
      </c>
      <c r="T2635" s="28" t="s">
        <v>42</v>
      </c>
      <c r="U2635" s="28" t="s">
        <v>26</v>
      </c>
      <c r="V2635" s="58" t="s">
        <v>43</v>
      </c>
    </row>
    <row r="2636">
      <c r="D2636" s="55"/>
      <c r="E2636" s="48"/>
      <c r="F2636" s="48"/>
      <c r="G2636" s="68"/>
      <c r="H2636" s="70"/>
      <c r="I2636" s="29"/>
      <c r="J2636" s="29"/>
      <c r="K2636" s="29"/>
      <c r="L2636" s="29"/>
      <c r="M2636" s="29"/>
      <c r="N2636" s="29"/>
      <c r="O2636" s="29"/>
      <c r="P2636" s="29"/>
      <c r="Q2636" s="29"/>
      <c r="R2636" s="29"/>
      <c r="S2636" s="29"/>
      <c r="T2636" s="29"/>
      <c r="U2636" s="29"/>
      <c r="V2636" s="65"/>
    </row>
    <row r="2637">
      <c r="D2637" s="56"/>
      <c r="E2637" s="60" t="s">
        <v>15</v>
      </c>
      <c r="F2637" s="67"/>
      <c r="G2637" s="69">
        <v>1093</v>
      </c>
      <c r="H2637" s="35">
        <v>823</v>
      </c>
      <c r="I2637" s="35">
        <v>798</v>
      </c>
      <c r="J2637" s="35">
        <v>808</v>
      </c>
      <c r="K2637" s="35">
        <v>206</v>
      </c>
      <c r="L2637" s="35">
        <v>488</v>
      </c>
      <c r="M2637" s="35">
        <v>154</v>
      </c>
      <c r="N2637" s="35">
        <v>871</v>
      </c>
      <c r="O2637" s="35">
        <v>366</v>
      </c>
      <c r="P2637" s="35">
        <v>552</v>
      </c>
      <c r="Q2637" s="35">
        <v>514</v>
      </c>
      <c r="R2637" s="35">
        <v>559</v>
      </c>
      <c r="S2637" s="35">
        <v>71</v>
      </c>
      <c r="T2637" s="35">
        <v>11</v>
      </c>
      <c r="U2637" s="35">
        <v>2</v>
      </c>
      <c r="V2637" s="75">
        <v>1080</v>
      </c>
    </row>
    <row r="2638">
      <c r="D2638" s="15" t="s">
        <v>20</v>
      </c>
      <c r="E2638" s="14" t="s">
        <v>21</v>
      </c>
      <c r="F2638" s="16"/>
      <c r="G2638" s="26">
        <v>211</v>
      </c>
      <c r="H2638" s="37">
        <v>173</v>
      </c>
      <c r="I2638" s="6">
        <v>160</v>
      </c>
      <c r="J2638" s="6">
        <v>179</v>
      </c>
      <c r="K2638" s="6">
        <v>43</v>
      </c>
      <c r="L2638" s="6">
        <v>72</v>
      </c>
      <c r="M2638" s="6">
        <v>30</v>
      </c>
      <c r="N2638" s="6">
        <v>199</v>
      </c>
      <c r="O2638" s="6">
        <v>81</v>
      </c>
      <c r="P2638" s="6">
        <v>110</v>
      </c>
      <c r="Q2638" s="6">
        <v>126</v>
      </c>
      <c r="R2638" s="6">
        <v>127</v>
      </c>
      <c r="S2638" s="6">
        <v>15</v>
      </c>
      <c r="T2638" s="6">
        <v>1</v>
      </c>
      <c r="U2638" s="6">
        <v>0</v>
      </c>
      <c r="V2638" s="39">
        <v>210</v>
      </c>
    </row>
    <row r="2639">
      <c r="D2639" s="19"/>
      <c r="E2639" s="18" t="s">
        <v>22</v>
      </c>
      <c r="F2639" s="17"/>
      <c r="G2639" s="7">
        <v>539</v>
      </c>
      <c r="H2639" s="12">
        <v>401</v>
      </c>
      <c r="I2639" s="1">
        <v>411</v>
      </c>
      <c r="J2639" s="1">
        <v>407</v>
      </c>
      <c r="K2639" s="1">
        <v>92</v>
      </c>
      <c r="L2639" s="1">
        <v>244</v>
      </c>
      <c r="M2639" s="1">
        <v>84</v>
      </c>
      <c r="N2639" s="1">
        <v>447</v>
      </c>
      <c r="O2639" s="1">
        <v>196</v>
      </c>
      <c r="P2639" s="1">
        <v>275</v>
      </c>
      <c r="Q2639" s="1">
        <v>263</v>
      </c>
      <c r="R2639" s="1">
        <v>293</v>
      </c>
      <c r="S2639" s="1">
        <v>40</v>
      </c>
      <c r="T2639" s="1">
        <v>2</v>
      </c>
      <c r="U2639" s="1">
        <v>2</v>
      </c>
      <c r="V2639" s="21">
        <v>535</v>
      </c>
    </row>
    <row r="2640">
      <c r="D2640" s="19"/>
      <c r="E2640" s="18" t="s">
        <v>23</v>
      </c>
      <c r="F2640" s="17"/>
      <c r="G2640" s="7">
        <v>263</v>
      </c>
      <c r="H2640" s="12">
        <v>185</v>
      </c>
      <c r="I2640" s="1">
        <v>177</v>
      </c>
      <c r="J2640" s="1">
        <v>172</v>
      </c>
      <c r="K2640" s="1">
        <v>55</v>
      </c>
      <c r="L2640" s="1">
        <v>130</v>
      </c>
      <c r="M2640" s="1">
        <v>28</v>
      </c>
      <c r="N2640" s="1">
        <v>178</v>
      </c>
      <c r="O2640" s="1">
        <v>71</v>
      </c>
      <c r="P2640" s="1">
        <v>121</v>
      </c>
      <c r="Q2640" s="1">
        <v>102</v>
      </c>
      <c r="R2640" s="1">
        <v>110</v>
      </c>
      <c r="S2640" s="1">
        <v>12</v>
      </c>
      <c r="T2640" s="1">
        <v>6</v>
      </c>
      <c r="U2640" s="1">
        <v>0</v>
      </c>
      <c r="V2640" s="21">
        <v>257</v>
      </c>
    </row>
    <row r="2641">
      <c r="D2641" s="19"/>
      <c r="E2641" s="18" t="s">
        <v>24</v>
      </c>
      <c r="F2641" s="17"/>
      <c r="G2641" s="7">
        <v>74</v>
      </c>
      <c r="H2641" s="12">
        <v>60</v>
      </c>
      <c r="I2641" s="1">
        <v>47</v>
      </c>
      <c r="J2641" s="1">
        <v>47</v>
      </c>
      <c r="K2641" s="1">
        <v>14</v>
      </c>
      <c r="L2641" s="1">
        <v>40</v>
      </c>
      <c r="M2641" s="1">
        <v>11</v>
      </c>
      <c r="N2641" s="1">
        <v>46</v>
      </c>
      <c r="O2641" s="1">
        <v>17</v>
      </c>
      <c r="P2641" s="1">
        <v>42</v>
      </c>
      <c r="Q2641" s="1">
        <v>22</v>
      </c>
      <c r="R2641" s="1">
        <v>29</v>
      </c>
      <c r="S2641" s="1">
        <v>4</v>
      </c>
      <c r="T2641" s="1">
        <v>1</v>
      </c>
      <c r="U2641" s="1">
        <v>0</v>
      </c>
      <c r="V2641" s="21">
        <v>73</v>
      </c>
    </row>
    <row r="2642">
      <c r="D2642" s="19"/>
      <c r="E2642" s="18" t="s">
        <v>25</v>
      </c>
      <c r="F2642" s="17"/>
      <c r="G2642" s="11">
        <v>6</v>
      </c>
      <c r="H2642" s="23">
        <v>4</v>
      </c>
      <c r="I2642" s="3">
        <v>3</v>
      </c>
      <c r="J2642" s="3">
        <v>3</v>
      </c>
      <c r="K2642" s="3">
        <v>2</v>
      </c>
      <c r="L2642" s="3">
        <v>2</v>
      </c>
      <c r="M2642" s="3">
        <v>1</v>
      </c>
      <c r="N2642" s="3">
        <v>1</v>
      </c>
      <c r="O2642" s="3">
        <v>1</v>
      </c>
      <c r="P2642" s="3">
        <v>4</v>
      </c>
      <c r="Q2642" s="3">
        <v>1</v>
      </c>
      <c r="R2642" s="3">
        <v>0</v>
      </c>
      <c r="S2642" s="3">
        <v>0</v>
      </c>
      <c r="T2642" s="3">
        <v>1</v>
      </c>
      <c r="U2642" s="3">
        <v>0</v>
      </c>
      <c r="V2642" s="24">
        <v>5</v>
      </c>
    </row>
    <row r="2643">
      <c r="D2643" s="19"/>
      <c r="E2643" s="18" t="s">
        <v>26</v>
      </c>
      <c r="F2643" s="17"/>
      <c r="G2643" s="11">
        <v>0</v>
      </c>
      <c r="H2643" s="23">
        <v>0</v>
      </c>
      <c r="I2643" s="3">
        <v>0</v>
      </c>
      <c r="J2643" s="3">
        <v>0</v>
      </c>
      <c r="K2643" s="3">
        <v>0</v>
      </c>
      <c r="L2643" s="3">
        <v>0</v>
      </c>
      <c r="M2643" s="3">
        <v>0</v>
      </c>
      <c r="N2643" s="3">
        <v>0</v>
      </c>
      <c r="O2643" s="3">
        <v>0</v>
      </c>
      <c r="P2643" s="3">
        <v>0</v>
      </c>
      <c r="Q2643" s="3">
        <v>0</v>
      </c>
      <c r="R2643" s="3">
        <v>0</v>
      </c>
      <c r="S2643" s="3">
        <v>0</v>
      </c>
      <c r="T2643" s="3">
        <v>0</v>
      </c>
      <c r="U2643" s="3">
        <v>0</v>
      </c>
      <c r="V2643" s="24">
        <v>0</v>
      </c>
    </row>
    <row r="2644">
      <c r="D2644" s="19"/>
      <c r="E2644" s="18" t="s">
        <v>27</v>
      </c>
      <c r="F2644" s="17"/>
      <c r="G2644" s="7">
        <v>750</v>
      </c>
      <c r="H2644" s="12">
        <v>574</v>
      </c>
      <c r="I2644" s="1">
        <v>571</v>
      </c>
      <c r="J2644" s="1">
        <v>586</v>
      </c>
      <c r="K2644" s="1">
        <v>135</v>
      </c>
      <c r="L2644" s="1">
        <v>316</v>
      </c>
      <c r="M2644" s="1">
        <v>114</v>
      </c>
      <c r="N2644" s="1">
        <v>646</v>
      </c>
      <c r="O2644" s="1">
        <v>277</v>
      </c>
      <c r="P2644" s="1">
        <v>385</v>
      </c>
      <c r="Q2644" s="1">
        <v>389</v>
      </c>
      <c r="R2644" s="1">
        <v>420</v>
      </c>
      <c r="S2644" s="1">
        <v>55</v>
      </c>
      <c r="T2644" s="1">
        <v>3</v>
      </c>
      <c r="U2644" s="1">
        <v>2</v>
      </c>
      <c r="V2644" s="21">
        <v>745</v>
      </c>
    </row>
    <row r="2645">
      <c r="D2645" s="19"/>
      <c r="E2645" s="18" t="s">
        <v>28</v>
      </c>
      <c r="F2645" s="17"/>
      <c r="G2645" s="7">
        <v>80</v>
      </c>
      <c r="H2645" s="12">
        <v>64</v>
      </c>
      <c r="I2645" s="1">
        <v>50</v>
      </c>
      <c r="J2645" s="1">
        <v>50</v>
      </c>
      <c r="K2645" s="1">
        <v>16</v>
      </c>
      <c r="L2645" s="1">
        <v>42</v>
      </c>
      <c r="M2645" s="1">
        <v>12</v>
      </c>
      <c r="N2645" s="1">
        <v>47</v>
      </c>
      <c r="O2645" s="1">
        <v>18</v>
      </c>
      <c r="P2645" s="1">
        <v>46</v>
      </c>
      <c r="Q2645" s="1">
        <v>23</v>
      </c>
      <c r="R2645" s="1">
        <v>29</v>
      </c>
      <c r="S2645" s="1">
        <v>4</v>
      </c>
      <c r="T2645" s="1">
        <v>2</v>
      </c>
      <c r="U2645" s="1">
        <v>0</v>
      </c>
      <c r="V2645" s="21">
        <v>78</v>
      </c>
    </row>
    <row r="2646">
      <c r="D2646" s="15" t="s">
        <v>29</v>
      </c>
      <c r="E2646" s="14" t="s">
        <v>30</v>
      </c>
      <c r="F2646" s="16"/>
      <c r="G2646" s="26">
        <v>823</v>
      </c>
      <c r="H2646" s="37">
        <v>823</v>
      </c>
      <c r="I2646" s="6">
        <v>633</v>
      </c>
      <c r="J2646" s="6">
        <v>652</v>
      </c>
      <c r="K2646" s="6">
        <v>178</v>
      </c>
      <c r="L2646" s="6">
        <v>391</v>
      </c>
      <c r="M2646" s="6">
        <v>137</v>
      </c>
      <c r="N2646" s="6">
        <v>680</v>
      </c>
      <c r="O2646" s="6">
        <v>289</v>
      </c>
      <c r="P2646" s="6">
        <v>461</v>
      </c>
      <c r="Q2646" s="6">
        <v>408</v>
      </c>
      <c r="R2646" s="6">
        <v>445</v>
      </c>
      <c r="S2646" s="6">
        <v>55</v>
      </c>
      <c r="T2646" s="6">
        <v>0</v>
      </c>
      <c r="U2646" s="6">
        <v>0</v>
      </c>
      <c r="V2646" s="39">
        <v>823</v>
      </c>
    </row>
    <row r="2647">
      <c r="D2647" s="19"/>
      <c r="E2647" s="18" t="s">
        <v>31</v>
      </c>
      <c r="F2647" s="17"/>
      <c r="G2647" s="7">
        <v>798</v>
      </c>
      <c r="H2647" s="12">
        <v>633</v>
      </c>
      <c r="I2647" s="1">
        <v>798</v>
      </c>
      <c r="J2647" s="1">
        <v>642</v>
      </c>
      <c r="K2647" s="1">
        <v>164</v>
      </c>
      <c r="L2647" s="1">
        <v>382</v>
      </c>
      <c r="M2647" s="1">
        <v>128</v>
      </c>
      <c r="N2647" s="1">
        <v>661</v>
      </c>
      <c r="O2647" s="1">
        <v>296</v>
      </c>
      <c r="P2647" s="1">
        <v>461</v>
      </c>
      <c r="Q2647" s="1">
        <v>414</v>
      </c>
      <c r="R2647" s="1">
        <v>427</v>
      </c>
      <c r="S2647" s="1">
        <v>52</v>
      </c>
      <c r="T2647" s="1">
        <v>0</v>
      </c>
      <c r="U2647" s="1">
        <v>0</v>
      </c>
      <c r="V2647" s="21">
        <v>798</v>
      </c>
    </row>
    <row r="2648">
      <c r="D2648" s="19"/>
      <c r="E2648" s="18" t="s">
        <v>32</v>
      </c>
      <c r="F2648" s="17"/>
      <c r="G2648" s="7">
        <v>808</v>
      </c>
      <c r="H2648" s="12">
        <v>652</v>
      </c>
      <c r="I2648" s="1">
        <v>642</v>
      </c>
      <c r="J2648" s="1">
        <v>808</v>
      </c>
      <c r="K2648" s="1">
        <v>174</v>
      </c>
      <c r="L2648" s="1">
        <v>388</v>
      </c>
      <c r="M2648" s="1">
        <v>139</v>
      </c>
      <c r="N2648" s="1">
        <v>686</v>
      </c>
      <c r="O2648" s="1">
        <v>301</v>
      </c>
      <c r="P2648" s="1">
        <v>438</v>
      </c>
      <c r="Q2648" s="1">
        <v>422</v>
      </c>
      <c r="R2648" s="1">
        <v>452</v>
      </c>
      <c r="S2648" s="1">
        <v>56</v>
      </c>
      <c r="T2648" s="1">
        <v>0</v>
      </c>
      <c r="U2648" s="1">
        <v>0</v>
      </c>
      <c r="V2648" s="21">
        <v>808</v>
      </c>
    </row>
    <row r="2649">
      <c r="D2649" s="19"/>
      <c r="E2649" s="18" t="s">
        <v>33</v>
      </c>
      <c r="F2649" s="17"/>
      <c r="G2649" s="7">
        <v>206</v>
      </c>
      <c r="H2649" s="12">
        <v>178</v>
      </c>
      <c r="I2649" s="1">
        <v>164</v>
      </c>
      <c r="J2649" s="1">
        <v>174</v>
      </c>
      <c r="K2649" s="1">
        <v>206</v>
      </c>
      <c r="L2649" s="1">
        <v>103</v>
      </c>
      <c r="M2649" s="1">
        <v>44</v>
      </c>
      <c r="N2649" s="1">
        <v>169</v>
      </c>
      <c r="O2649" s="1">
        <v>62</v>
      </c>
      <c r="P2649" s="1">
        <v>128</v>
      </c>
      <c r="Q2649" s="1">
        <v>112</v>
      </c>
      <c r="R2649" s="1">
        <v>124</v>
      </c>
      <c r="S2649" s="1">
        <v>19</v>
      </c>
      <c r="T2649" s="1">
        <v>0</v>
      </c>
      <c r="U2649" s="1">
        <v>0</v>
      </c>
      <c r="V2649" s="21">
        <v>206</v>
      </c>
    </row>
    <row r="2650">
      <c r="D2650" s="19"/>
      <c r="E2650" s="18" t="s">
        <v>34</v>
      </c>
      <c r="F2650" s="17"/>
      <c r="G2650" s="7">
        <v>488</v>
      </c>
      <c r="H2650" s="12">
        <v>391</v>
      </c>
      <c r="I2650" s="1">
        <v>382</v>
      </c>
      <c r="J2650" s="1">
        <v>388</v>
      </c>
      <c r="K2650" s="1">
        <v>103</v>
      </c>
      <c r="L2650" s="1">
        <v>488</v>
      </c>
      <c r="M2650" s="1">
        <v>95</v>
      </c>
      <c r="N2650" s="1">
        <v>390</v>
      </c>
      <c r="O2650" s="1">
        <v>181</v>
      </c>
      <c r="P2650" s="1">
        <v>269</v>
      </c>
      <c r="Q2650" s="1">
        <v>241</v>
      </c>
      <c r="R2650" s="1">
        <v>262</v>
      </c>
      <c r="S2650" s="1">
        <v>30</v>
      </c>
      <c r="T2650" s="1">
        <v>0</v>
      </c>
      <c r="U2650" s="1">
        <v>0</v>
      </c>
      <c r="V2650" s="21">
        <v>488</v>
      </c>
    </row>
    <row r="2651">
      <c r="D2651" s="19"/>
      <c r="E2651" s="18" t="s">
        <v>35</v>
      </c>
      <c r="F2651" s="17"/>
      <c r="G2651" s="7">
        <v>154</v>
      </c>
      <c r="H2651" s="12">
        <v>137</v>
      </c>
      <c r="I2651" s="1">
        <v>128</v>
      </c>
      <c r="J2651" s="1">
        <v>139</v>
      </c>
      <c r="K2651" s="1">
        <v>44</v>
      </c>
      <c r="L2651" s="1">
        <v>95</v>
      </c>
      <c r="M2651" s="1">
        <v>154</v>
      </c>
      <c r="N2651" s="1">
        <v>131</v>
      </c>
      <c r="O2651" s="1">
        <v>56</v>
      </c>
      <c r="P2651" s="1">
        <v>109</v>
      </c>
      <c r="Q2651" s="1">
        <v>93</v>
      </c>
      <c r="R2651" s="1">
        <v>92</v>
      </c>
      <c r="S2651" s="1">
        <v>14</v>
      </c>
      <c r="T2651" s="1">
        <v>0</v>
      </c>
      <c r="U2651" s="1">
        <v>0</v>
      </c>
      <c r="V2651" s="21">
        <v>154</v>
      </c>
    </row>
    <row r="2652">
      <c r="D2652" s="19"/>
      <c r="E2652" s="18" t="s">
        <v>36</v>
      </c>
      <c r="F2652" s="17"/>
      <c r="G2652" s="7">
        <v>871</v>
      </c>
      <c r="H2652" s="12">
        <v>680</v>
      </c>
      <c r="I2652" s="1">
        <v>661</v>
      </c>
      <c r="J2652" s="1">
        <v>686</v>
      </c>
      <c r="K2652" s="1">
        <v>169</v>
      </c>
      <c r="L2652" s="1">
        <v>390</v>
      </c>
      <c r="M2652" s="1">
        <v>131</v>
      </c>
      <c r="N2652" s="1">
        <v>871</v>
      </c>
      <c r="O2652" s="1">
        <v>314</v>
      </c>
      <c r="P2652" s="1">
        <v>445</v>
      </c>
      <c r="Q2652" s="1">
        <v>438</v>
      </c>
      <c r="R2652" s="1">
        <v>506</v>
      </c>
      <c r="S2652" s="1">
        <v>53</v>
      </c>
      <c r="T2652" s="1">
        <v>0</v>
      </c>
      <c r="U2652" s="1">
        <v>0</v>
      </c>
      <c r="V2652" s="21">
        <v>871</v>
      </c>
    </row>
    <row r="2653">
      <c r="D2653" s="19"/>
      <c r="E2653" s="18" t="s">
        <v>37</v>
      </c>
      <c r="F2653" s="17"/>
      <c r="G2653" s="7">
        <v>366</v>
      </c>
      <c r="H2653" s="12">
        <v>289</v>
      </c>
      <c r="I2653" s="1">
        <v>296</v>
      </c>
      <c r="J2653" s="1">
        <v>301</v>
      </c>
      <c r="K2653" s="1">
        <v>62</v>
      </c>
      <c r="L2653" s="1">
        <v>181</v>
      </c>
      <c r="M2653" s="1">
        <v>56</v>
      </c>
      <c r="N2653" s="1">
        <v>314</v>
      </c>
      <c r="O2653" s="1">
        <v>366</v>
      </c>
      <c r="P2653" s="1">
        <v>234</v>
      </c>
      <c r="Q2653" s="1">
        <v>237</v>
      </c>
      <c r="R2653" s="1">
        <v>230</v>
      </c>
      <c r="S2653" s="1">
        <v>24</v>
      </c>
      <c r="T2653" s="1">
        <v>0</v>
      </c>
      <c r="U2653" s="1">
        <v>0</v>
      </c>
      <c r="V2653" s="21">
        <v>366</v>
      </c>
    </row>
    <row r="2654">
      <c r="D2654" s="19"/>
      <c r="E2654" s="18" t="s">
        <v>38</v>
      </c>
      <c r="F2654" s="17"/>
      <c r="G2654" s="7">
        <v>552</v>
      </c>
      <c r="H2654" s="12">
        <v>461</v>
      </c>
      <c r="I2654" s="1">
        <v>461</v>
      </c>
      <c r="J2654" s="1">
        <v>438</v>
      </c>
      <c r="K2654" s="1">
        <v>128</v>
      </c>
      <c r="L2654" s="1">
        <v>269</v>
      </c>
      <c r="M2654" s="1">
        <v>109</v>
      </c>
      <c r="N2654" s="1">
        <v>445</v>
      </c>
      <c r="O2654" s="1">
        <v>234</v>
      </c>
      <c r="P2654" s="1">
        <v>552</v>
      </c>
      <c r="Q2654" s="1">
        <v>318</v>
      </c>
      <c r="R2654" s="1">
        <v>328</v>
      </c>
      <c r="S2654" s="1">
        <v>35</v>
      </c>
      <c r="T2654" s="1">
        <v>0</v>
      </c>
      <c r="U2654" s="1">
        <v>0</v>
      </c>
      <c r="V2654" s="21">
        <v>552</v>
      </c>
    </row>
    <row r="2655">
      <c r="D2655" s="19"/>
      <c r="E2655" s="18" t="s">
        <v>39</v>
      </c>
      <c r="F2655" s="17"/>
      <c r="G2655" s="7">
        <v>514</v>
      </c>
      <c r="H2655" s="12">
        <v>408</v>
      </c>
      <c r="I2655" s="1">
        <v>414</v>
      </c>
      <c r="J2655" s="1">
        <v>422</v>
      </c>
      <c r="K2655" s="1">
        <v>112</v>
      </c>
      <c r="L2655" s="1">
        <v>241</v>
      </c>
      <c r="M2655" s="1">
        <v>93</v>
      </c>
      <c r="N2655" s="1">
        <v>438</v>
      </c>
      <c r="O2655" s="1">
        <v>237</v>
      </c>
      <c r="P2655" s="1">
        <v>318</v>
      </c>
      <c r="Q2655" s="1">
        <v>514</v>
      </c>
      <c r="R2655" s="1">
        <v>316</v>
      </c>
      <c r="S2655" s="1">
        <v>32</v>
      </c>
      <c r="T2655" s="1">
        <v>0</v>
      </c>
      <c r="U2655" s="1">
        <v>0</v>
      </c>
      <c r="V2655" s="21">
        <v>514</v>
      </c>
    </row>
    <row r="2656">
      <c r="D2656" s="19"/>
      <c r="E2656" s="18" t="s">
        <v>40</v>
      </c>
      <c r="F2656" s="17"/>
      <c r="G2656" s="7">
        <v>559</v>
      </c>
      <c r="H2656" s="12">
        <v>445</v>
      </c>
      <c r="I2656" s="1">
        <v>427</v>
      </c>
      <c r="J2656" s="1">
        <v>452</v>
      </c>
      <c r="K2656" s="1">
        <v>124</v>
      </c>
      <c r="L2656" s="1">
        <v>262</v>
      </c>
      <c r="M2656" s="1">
        <v>92</v>
      </c>
      <c r="N2656" s="1">
        <v>506</v>
      </c>
      <c r="O2656" s="1">
        <v>230</v>
      </c>
      <c r="P2656" s="1">
        <v>328</v>
      </c>
      <c r="Q2656" s="1">
        <v>316</v>
      </c>
      <c r="R2656" s="1">
        <v>559</v>
      </c>
      <c r="S2656" s="1">
        <v>23</v>
      </c>
      <c r="T2656" s="1">
        <v>0</v>
      </c>
      <c r="U2656" s="1">
        <v>0</v>
      </c>
      <c r="V2656" s="21">
        <v>559</v>
      </c>
    </row>
    <row r="2657">
      <c r="D2657" s="19"/>
      <c r="E2657" s="18" t="s">
        <v>41</v>
      </c>
      <c r="F2657" s="17"/>
      <c r="G2657" s="7">
        <v>71</v>
      </c>
      <c r="H2657" s="12">
        <v>55</v>
      </c>
      <c r="I2657" s="1">
        <v>52</v>
      </c>
      <c r="J2657" s="1">
        <v>56</v>
      </c>
      <c r="K2657" s="1">
        <v>19</v>
      </c>
      <c r="L2657" s="1">
        <v>30</v>
      </c>
      <c r="M2657" s="1">
        <v>14</v>
      </c>
      <c r="N2657" s="1">
        <v>53</v>
      </c>
      <c r="O2657" s="1">
        <v>24</v>
      </c>
      <c r="P2657" s="1">
        <v>35</v>
      </c>
      <c r="Q2657" s="1">
        <v>32</v>
      </c>
      <c r="R2657" s="1">
        <v>23</v>
      </c>
      <c r="S2657" s="1">
        <v>71</v>
      </c>
      <c r="T2657" s="1">
        <v>0</v>
      </c>
      <c r="U2657" s="1">
        <v>0</v>
      </c>
      <c r="V2657" s="21">
        <v>71</v>
      </c>
    </row>
    <row r="2658">
      <c r="D2658" s="19"/>
      <c r="E2658" s="18" t="s">
        <v>42</v>
      </c>
      <c r="F2658" s="17"/>
      <c r="G2658" s="11">
        <v>11</v>
      </c>
      <c r="H2658" s="23">
        <v>0</v>
      </c>
      <c r="I2658" s="3">
        <v>0</v>
      </c>
      <c r="J2658" s="3">
        <v>0</v>
      </c>
      <c r="K2658" s="3">
        <v>0</v>
      </c>
      <c r="L2658" s="3">
        <v>0</v>
      </c>
      <c r="M2658" s="3">
        <v>0</v>
      </c>
      <c r="N2658" s="3">
        <v>0</v>
      </c>
      <c r="O2658" s="3">
        <v>0</v>
      </c>
      <c r="P2658" s="3">
        <v>0</v>
      </c>
      <c r="Q2658" s="3">
        <v>0</v>
      </c>
      <c r="R2658" s="3">
        <v>0</v>
      </c>
      <c r="S2658" s="3">
        <v>0</v>
      </c>
      <c r="T2658" s="3">
        <v>11</v>
      </c>
      <c r="U2658" s="3">
        <v>0</v>
      </c>
      <c r="V2658" s="24">
        <v>0</v>
      </c>
    </row>
    <row r="2659">
      <c r="D2659" s="19"/>
      <c r="E2659" s="18" t="s">
        <v>26</v>
      </c>
      <c r="F2659" s="17"/>
      <c r="G2659" s="11">
        <v>2</v>
      </c>
      <c r="H2659" s="23">
        <v>0</v>
      </c>
      <c r="I2659" s="3">
        <v>0</v>
      </c>
      <c r="J2659" s="3">
        <v>0</v>
      </c>
      <c r="K2659" s="3">
        <v>0</v>
      </c>
      <c r="L2659" s="3">
        <v>0</v>
      </c>
      <c r="M2659" s="3">
        <v>0</v>
      </c>
      <c r="N2659" s="3">
        <v>0</v>
      </c>
      <c r="O2659" s="3">
        <v>0</v>
      </c>
      <c r="P2659" s="3">
        <v>0</v>
      </c>
      <c r="Q2659" s="3">
        <v>0</v>
      </c>
      <c r="R2659" s="3">
        <v>0</v>
      </c>
      <c r="S2659" s="3">
        <v>0</v>
      </c>
      <c r="T2659" s="3">
        <v>0</v>
      </c>
      <c r="U2659" s="3">
        <v>2</v>
      </c>
      <c r="V2659" s="24">
        <v>0</v>
      </c>
    </row>
    <row r="2660">
      <c r="D2660" s="19"/>
      <c r="E2660" s="18" t="s">
        <v>43</v>
      </c>
      <c r="F2660" s="17"/>
      <c r="G2660" s="7">
        <v>1080</v>
      </c>
      <c r="H2660" s="12">
        <v>823</v>
      </c>
      <c r="I2660" s="1">
        <v>798</v>
      </c>
      <c r="J2660" s="1">
        <v>808</v>
      </c>
      <c r="K2660" s="1">
        <v>206</v>
      </c>
      <c r="L2660" s="1">
        <v>488</v>
      </c>
      <c r="M2660" s="1">
        <v>154</v>
      </c>
      <c r="N2660" s="1">
        <v>871</v>
      </c>
      <c r="O2660" s="1">
        <v>366</v>
      </c>
      <c r="P2660" s="1">
        <v>552</v>
      </c>
      <c r="Q2660" s="1">
        <v>514</v>
      </c>
      <c r="R2660" s="1">
        <v>559</v>
      </c>
      <c r="S2660" s="1">
        <v>71</v>
      </c>
      <c r="T2660" s="1">
        <v>0</v>
      </c>
      <c r="U2660" s="1">
        <v>0</v>
      </c>
      <c r="V2660" s="21">
        <v>1080</v>
      </c>
    </row>
    <row r="2661">
      <c r="D2661" s="15" t="s">
        <v>44</v>
      </c>
      <c r="E2661" s="14" t="s">
        <v>45</v>
      </c>
      <c r="F2661" s="16"/>
      <c r="G2661" s="33">
        <v>3</v>
      </c>
      <c r="H2661" s="43">
        <v>1</v>
      </c>
      <c r="I2661" s="9">
        <v>1</v>
      </c>
      <c r="J2661" s="9">
        <v>2</v>
      </c>
      <c r="K2661" s="9">
        <v>0</v>
      </c>
      <c r="L2661" s="9">
        <v>1</v>
      </c>
      <c r="M2661" s="9">
        <v>0</v>
      </c>
      <c r="N2661" s="9">
        <v>3</v>
      </c>
      <c r="O2661" s="9">
        <v>1</v>
      </c>
      <c r="P2661" s="9">
        <v>1</v>
      </c>
      <c r="Q2661" s="9">
        <v>2</v>
      </c>
      <c r="R2661" s="9">
        <v>2</v>
      </c>
      <c r="S2661" s="9">
        <v>0</v>
      </c>
      <c r="T2661" s="9">
        <v>0</v>
      </c>
      <c r="U2661" s="9">
        <v>0</v>
      </c>
      <c r="V2661" s="44">
        <v>3</v>
      </c>
    </row>
    <row r="2662">
      <c r="D2662" s="19"/>
      <c r="E2662" s="18" t="s">
        <v>46</v>
      </c>
      <c r="F2662" s="17"/>
      <c r="G2662" s="11">
        <v>11</v>
      </c>
      <c r="H2662" s="23">
        <v>7</v>
      </c>
      <c r="I2662" s="3">
        <v>10</v>
      </c>
      <c r="J2662" s="3">
        <v>4</v>
      </c>
      <c r="K2662" s="3">
        <v>1</v>
      </c>
      <c r="L2662" s="3">
        <v>6</v>
      </c>
      <c r="M2662" s="3">
        <v>1</v>
      </c>
      <c r="N2662" s="3">
        <v>9</v>
      </c>
      <c r="O2662" s="3">
        <v>4</v>
      </c>
      <c r="P2662" s="3">
        <v>7</v>
      </c>
      <c r="Q2662" s="3">
        <v>6</v>
      </c>
      <c r="R2662" s="3">
        <v>9</v>
      </c>
      <c r="S2662" s="3">
        <v>1</v>
      </c>
      <c r="T2662" s="3">
        <v>0</v>
      </c>
      <c r="U2662" s="3">
        <v>0</v>
      </c>
      <c r="V2662" s="24">
        <v>11</v>
      </c>
    </row>
    <row r="2663">
      <c r="D2663" s="19"/>
      <c r="E2663" s="18" t="s">
        <v>47</v>
      </c>
      <c r="F2663" s="17"/>
      <c r="G2663" s="11">
        <v>25</v>
      </c>
      <c r="H2663" s="23">
        <v>17</v>
      </c>
      <c r="I2663" s="3">
        <v>20</v>
      </c>
      <c r="J2663" s="3">
        <v>12</v>
      </c>
      <c r="K2663" s="3">
        <v>4</v>
      </c>
      <c r="L2663" s="3">
        <v>11</v>
      </c>
      <c r="M2663" s="3">
        <v>6</v>
      </c>
      <c r="N2663" s="3">
        <v>20</v>
      </c>
      <c r="O2663" s="3">
        <v>8</v>
      </c>
      <c r="P2663" s="3">
        <v>14</v>
      </c>
      <c r="Q2663" s="3">
        <v>11</v>
      </c>
      <c r="R2663" s="3">
        <v>14</v>
      </c>
      <c r="S2663" s="3">
        <v>0</v>
      </c>
      <c r="T2663" s="3">
        <v>0</v>
      </c>
      <c r="U2663" s="3">
        <v>0</v>
      </c>
      <c r="V2663" s="24">
        <v>25</v>
      </c>
    </row>
    <row r="2664">
      <c r="D2664" s="19"/>
      <c r="E2664" s="18" t="s">
        <v>48</v>
      </c>
      <c r="F2664" s="17"/>
      <c r="G2664" s="7">
        <v>160</v>
      </c>
      <c r="H2664" s="12">
        <v>109</v>
      </c>
      <c r="I2664" s="1">
        <v>111</v>
      </c>
      <c r="J2664" s="1">
        <v>108</v>
      </c>
      <c r="K2664" s="1">
        <v>29</v>
      </c>
      <c r="L2664" s="1">
        <v>62</v>
      </c>
      <c r="M2664" s="1">
        <v>23</v>
      </c>
      <c r="N2664" s="1">
        <v>119</v>
      </c>
      <c r="O2664" s="1">
        <v>68</v>
      </c>
      <c r="P2664" s="1">
        <v>85</v>
      </c>
      <c r="Q2664" s="1">
        <v>79</v>
      </c>
      <c r="R2664" s="1">
        <v>88</v>
      </c>
      <c r="S2664" s="1">
        <v>4</v>
      </c>
      <c r="T2664" s="1">
        <v>1</v>
      </c>
      <c r="U2664" s="1">
        <v>0</v>
      </c>
      <c r="V2664" s="21">
        <v>159</v>
      </c>
    </row>
    <row r="2665">
      <c r="D2665" s="19"/>
      <c r="E2665" s="18" t="s">
        <v>49</v>
      </c>
      <c r="F2665" s="17"/>
      <c r="G2665" s="7">
        <v>166</v>
      </c>
      <c r="H2665" s="12">
        <v>122</v>
      </c>
      <c r="I2665" s="1">
        <v>118</v>
      </c>
      <c r="J2665" s="1">
        <v>114</v>
      </c>
      <c r="K2665" s="1">
        <v>33</v>
      </c>
      <c r="L2665" s="1">
        <v>77</v>
      </c>
      <c r="M2665" s="1">
        <v>17</v>
      </c>
      <c r="N2665" s="1">
        <v>134</v>
      </c>
      <c r="O2665" s="1">
        <v>58</v>
      </c>
      <c r="P2665" s="1">
        <v>83</v>
      </c>
      <c r="Q2665" s="1">
        <v>77</v>
      </c>
      <c r="R2665" s="1">
        <v>94</v>
      </c>
      <c r="S2665" s="1">
        <v>9</v>
      </c>
      <c r="T2665" s="1">
        <v>1</v>
      </c>
      <c r="U2665" s="1">
        <v>1</v>
      </c>
      <c r="V2665" s="21">
        <v>164</v>
      </c>
    </row>
    <row r="2666">
      <c r="D2666" s="19"/>
      <c r="E2666" s="18" t="s">
        <v>50</v>
      </c>
      <c r="F2666" s="17"/>
      <c r="G2666" s="7">
        <v>129</v>
      </c>
      <c r="H2666" s="12">
        <v>105</v>
      </c>
      <c r="I2666" s="1">
        <v>104</v>
      </c>
      <c r="J2666" s="1">
        <v>103</v>
      </c>
      <c r="K2666" s="1">
        <v>23</v>
      </c>
      <c r="L2666" s="1">
        <v>55</v>
      </c>
      <c r="M2666" s="1">
        <v>23</v>
      </c>
      <c r="N2666" s="1">
        <v>93</v>
      </c>
      <c r="O2666" s="1">
        <v>49</v>
      </c>
      <c r="P2666" s="1">
        <v>75</v>
      </c>
      <c r="Q2666" s="1">
        <v>60</v>
      </c>
      <c r="R2666" s="1">
        <v>67</v>
      </c>
      <c r="S2666" s="1">
        <v>7</v>
      </c>
      <c r="T2666" s="1">
        <v>1</v>
      </c>
      <c r="U2666" s="1">
        <v>0</v>
      </c>
      <c r="V2666" s="21">
        <v>128</v>
      </c>
    </row>
    <row r="2667">
      <c r="D2667" s="19"/>
      <c r="E2667" s="18" t="s">
        <v>51</v>
      </c>
      <c r="F2667" s="17"/>
      <c r="G2667" s="7">
        <v>124</v>
      </c>
      <c r="H2667" s="12">
        <v>94</v>
      </c>
      <c r="I2667" s="1">
        <v>79</v>
      </c>
      <c r="J2667" s="1">
        <v>97</v>
      </c>
      <c r="K2667" s="1">
        <v>17</v>
      </c>
      <c r="L2667" s="1">
        <v>54</v>
      </c>
      <c r="M2667" s="1">
        <v>24</v>
      </c>
      <c r="N2667" s="1">
        <v>91</v>
      </c>
      <c r="O2667" s="1">
        <v>36</v>
      </c>
      <c r="P2667" s="1">
        <v>59</v>
      </c>
      <c r="Q2667" s="1">
        <v>54</v>
      </c>
      <c r="R2667" s="1">
        <v>51</v>
      </c>
      <c r="S2667" s="1">
        <v>9</v>
      </c>
      <c r="T2667" s="1">
        <v>2</v>
      </c>
      <c r="U2667" s="1">
        <v>0</v>
      </c>
      <c r="V2667" s="21">
        <v>122</v>
      </c>
    </row>
    <row r="2668">
      <c r="D2668" s="19"/>
      <c r="E2668" s="18" t="s">
        <v>52</v>
      </c>
      <c r="F2668" s="17"/>
      <c r="G2668" s="7">
        <v>114</v>
      </c>
      <c r="H2668" s="12">
        <v>90</v>
      </c>
      <c r="I2668" s="1">
        <v>80</v>
      </c>
      <c r="J2668" s="1">
        <v>85</v>
      </c>
      <c r="K2668" s="1">
        <v>20</v>
      </c>
      <c r="L2668" s="1">
        <v>52</v>
      </c>
      <c r="M2668" s="1">
        <v>18</v>
      </c>
      <c r="N2668" s="1">
        <v>92</v>
      </c>
      <c r="O2668" s="1">
        <v>33</v>
      </c>
      <c r="P2668" s="1">
        <v>55</v>
      </c>
      <c r="Q2668" s="1">
        <v>48</v>
      </c>
      <c r="R2668" s="1">
        <v>52</v>
      </c>
      <c r="S2668" s="1">
        <v>11</v>
      </c>
      <c r="T2668" s="1">
        <v>2</v>
      </c>
      <c r="U2668" s="1">
        <v>0</v>
      </c>
      <c r="V2668" s="21">
        <v>112</v>
      </c>
    </row>
    <row r="2669">
      <c r="D2669" s="19"/>
      <c r="E2669" s="18" t="s">
        <v>53</v>
      </c>
      <c r="F2669" s="17"/>
      <c r="G2669" s="7">
        <v>95</v>
      </c>
      <c r="H2669" s="12">
        <v>70</v>
      </c>
      <c r="I2669" s="1">
        <v>75</v>
      </c>
      <c r="J2669" s="1">
        <v>69</v>
      </c>
      <c r="K2669" s="1">
        <v>27</v>
      </c>
      <c r="L2669" s="1">
        <v>47</v>
      </c>
      <c r="M2669" s="1">
        <v>15</v>
      </c>
      <c r="N2669" s="1">
        <v>80</v>
      </c>
      <c r="O2669" s="1">
        <v>32</v>
      </c>
      <c r="P2669" s="1">
        <v>42</v>
      </c>
      <c r="Q2669" s="1">
        <v>47</v>
      </c>
      <c r="R2669" s="1">
        <v>49</v>
      </c>
      <c r="S2669" s="1">
        <v>10</v>
      </c>
      <c r="T2669" s="1">
        <v>0</v>
      </c>
      <c r="U2669" s="1">
        <v>0</v>
      </c>
      <c r="V2669" s="21">
        <v>95</v>
      </c>
    </row>
    <row r="2670">
      <c r="D2670" s="19"/>
      <c r="E2670" s="18" t="s">
        <v>54</v>
      </c>
      <c r="F2670" s="17"/>
      <c r="G2670" s="7">
        <v>253</v>
      </c>
      <c r="H2670" s="12">
        <v>198</v>
      </c>
      <c r="I2670" s="1">
        <v>192</v>
      </c>
      <c r="J2670" s="1">
        <v>206</v>
      </c>
      <c r="K2670" s="1">
        <v>51</v>
      </c>
      <c r="L2670" s="1">
        <v>120</v>
      </c>
      <c r="M2670" s="1">
        <v>26</v>
      </c>
      <c r="N2670" s="1">
        <v>220</v>
      </c>
      <c r="O2670" s="1">
        <v>75</v>
      </c>
      <c r="P2670" s="1">
        <v>126</v>
      </c>
      <c r="Q2670" s="1">
        <v>124</v>
      </c>
      <c r="R2670" s="1">
        <v>127</v>
      </c>
      <c r="S2670" s="1">
        <v>19</v>
      </c>
      <c r="T2670" s="1">
        <v>3</v>
      </c>
      <c r="U2670" s="1">
        <v>1</v>
      </c>
      <c r="V2670" s="21">
        <v>249</v>
      </c>
    </row>
    <row r="2671">
      <c r="D2671" s="19"/>
      <c r="E2671" s="18" t="s">
        <v>55</v>
      </c>
      <c r="F2671" s="17"/>
      <c r="G2671" s="11">
        <v>1</v>
      </c>
      <c r="H2671" s="23">
        <v>1</v>
      </c>
      <c r="I2671" s="3">
        <v>0</v>
      </c>
      <c r="J2671" s="3">
        <v>0</v>
      </c>
      <c r="K2671" s="3">
        <v>0</v>
      </c>
      <c r="L2671" s="3">
        <v>0</v>
      </c>
      <c r="M2671" s="3">
        <v>0</v>
      </c>
      <c r="N2671" s="3">
        <v>1</v>
      </c>
      <c r="O2671" s="3">
        <v>0</v>
      </c>
      <c r="P2671" s="3">
        <v>0</v>
      </c>
      <c r="Q2671" s="3">
        <v>0</v>
      </c>
      <c r="R2671" s="3">
        <v>0</v>
      </c>
      <c r="S2671" s="3">
        <v>0</v>
      </c>
      <c r="T2671" s="3">
        <v>0</v>
      </c>
      <c r="U2671" s="3">
        <v>0</v>
      </c>
      <c r="V2671" s="24">
        <v>1</v>
      </c>
    </row>
    <row r="2672">
      <c r="D2672" s="19"/>
      <c r="E2672" s="18" t="s">
        <v>26</v>
      </c>
      <c r="F2672" s="17"/>
      <c r="G2672" s="11">
        <v>12</v>
      </c>
      <c r="H2672" s="23">
        <v>9</v>
      </c>
      <c r="I2672" s="3">
        <v>8</v>
      </c>
      <c r="J2672" s="3">
        <v>8</v>
      </c>
      <c r="K2672" s="3">
        <v>1</v>
      </c>
      <c r="L2672" s="3">
        <v>3</v>
      </c>
      <c r="M2672" s="3">
        <v>1</v>
      </c>
      <c r="N2672" s="3">
        <v>9</v>
      </c>
      <c r="O2672" s="3">
        <v>2</v>
      </c>
      <c r="P2672" s="3">
        <v>5</v>
      </c>
      <c r="Q2672" s="3">
        <v>6</v>
      </c>
      <c r="R2672" s="3">
        <v>6</v>
      </c>
      <c r="S2672" s="3">
        <v>1</v>
      </c>
      <c r="T2672" s="3">
        <v>1</v>
      </c>
      <c r="U2672" s="3">
        <v>0</v>
      </c>
      <c r="V2672" s="24">
        <v>11</v>
      </c>
    </row>
    <row r="2673">
      <c r="D2673" s="15" t="s">
        <v>56</v>
      </c>
      <c r="E2673" s="14" t="s">
        <v>57</v>
      </c>
      <c r="F2673" s="16"/>
      <c r="G2673" s="33">
        <v>15</v>
      </c>
      <c r="H2673" s="43">
        <v>11</v>
      </c>
      <c r="I2673" s="9">
        <v>8</v>
      </c>
      <c r="J2673" s="9">
        <v>6</v>
      </c>
      <c r="K2673" s="9">
        <v>4</v>
      </c>
      <c r="L2673" s="9">
        <v>9</v>
      </c>
      <c r="M2673" s="9">
        <v>5</v>
      </c>
      <c r="N2673" s="9">
        <v>12</v>
      </c>
      <c r="O2673" s="9">
        <v>6</v>
      </c>
      <c r="P2673" s="9">
        <v>7</v>
      </c>
      <c r="Q2673" s="9">
        <v>6</v>
      </c>
      <c r="R2673" s="9">
        <v>8</v>
      </c>
      <c r="S2673" s="9">
        <v>1</v>
      </c>
      <c r="T2673" s="9">
        <v>1</v>
      </c>
      <c r="U2673" s="9">
        <v>0</v>
      </c>
      <c r="V2673" s="44">
        <v>14</v>
      </c>
    </row>
    <row r="2674">
      <c r="D2674" s="19"/>
      <c r="E2674" s="18" t="s">
        <v>58</v>
      </c>
      <c r="F2674" s="17"/>
      <c r="G2674" s="7">
        <v>111</v>
      </c>
      <c r="H2674" s="12">
        <v>67</v>
      </c>
      <c r="I2674" s="1">
        <v>72</v>
      </c>
      <c r="J2674" s="1">
        <v>70</v>
      </c>
      <c r="K2674" s="1">
        <v>17</v>
      </c>
      <c r="L2674" s="1">
        <v>47</v>
      </c>
      <c r="M2674" s="1">
        <v>14</v>
      </c>
      <c r="N2674" s="1">
        <v>80</v>
      </c>
      <c r="O2674" s="1">
        <v>26</v>
      </c>
      <c r="P2674" s="1">
        <v>51</v>
      </c>
      <c r="Q2674" s="1">
        <v>43</v>
      </c>
      <c r="R2674" s="1">
        <v>57</v>
      </c>
      <c r="S2674" s="1">
        <v>6</v>
      </c>
      <c r="T2674" s="1">
        <v>0</v>
      </c>
      <c r="U2674" s="1">
        <v>0</v>
      </c>
      <c r="V2674" s="21">
        <v>111</v>
      </c>
    </row>
    <row r="2675">
      <c r="D2675" s="19"/>
      <c r="E2675" s="18" t="s">
        <v>59</v>
      </c>
      <c r="F2675" s="17"/>
      <c r="G2675" s="7">
        <v>404</v>
      </c>
      <c r="H2675" s="12">
        <v>305</v>
      </c>
      <c r="I2675" s="1">
        <v>288</v>
      </c>
      <c r="J2675" s="1">
        <v>287</v>
      </c>
      <c r="K2675" s="1">
        <v>76</v>
      </c>
      <c r="L2675" s="1">
        <v>172</v>
      </c>
      <c r="M2675" s="1">
        <v>54</v>
      </c>
      <c r="N2675" s="1">
        <v>317</v>
      </c>
      <c r="O2675" s="1">
        <v>142</v>
      </c>
      <c r="P2675" s="1">
        <v>219</v>
      </c>
      <c r="Q2675" s="1">
        <v>183</v>
      </c>
      <c r="R2675" s="1">
        <v>204</v>
      </c>
      <c r="S2675" s="1">
        <v>23</v>
      </c>
      <c r="T2675" s="1">
        <v>5</v>
      </c>
      <c r="U2675" s="1">
        <v>1</v>
      </c>
      <c r="V2675" s="21">
        <v>398</v>
      </c>
    </row>
    <row r="2676">
      <c r="D2676" s="19"/>
      <c r="E2676" s="18" t="s">
        <v>60</v>
      </c>
      <c r="F2676" s="17"/>
      <c r="G2676" s="7">
        <v>562</v>
      </c>
      <c r="H2676" s="12">
        <v>440</v>
      </c>
      <c r="I2676" s="1">
        <v>430</v>
      </c>
      <c r="J2676" s="1">
        <v>445</v>
      </c>
      <c r="K2676" s="1">
        <v>109</v>
      </c>
      <c r="L2676" s="1">
        <v>260</v>
      </c>
      <c r="M2676" s="1">
        <v>81</v>
      </c>
      <c r="N2676" s="1">
        <v>462</v>
      </c>
      <c r="O2676" s="1">
        <v>192</v>
      </c>
      <c r="P2676" s="1">
        <v>275</v>
      </c>
      <c r="Q2676" s="1">
        <v>282</v>
      </c>
      <c r="R2676" s="1">
        <v>290</v>
      </c>
      <c r="S2676" s="1">
        <v>41</v>
      </c>
      <c r="T2676" s="1">
        <v>4</v>
      </c>
      <c r="U2676" s="1">
        <v>1</v>
      </c>
      <c r="V2676" s="21">
        <v>557</v>
      </c>
    </row>
    <row r="2677">
      <c r="D2677" s="19"/>
      <c r="E2677" s="18" t="s">
        <v>26</v>
      </c>
      <c r="F2677" s="17"/>
      <c r="G2677" s="11">
        <v>1</v>
      </c>
      <c r="H2677" s="23">
        <v>0</v>
      </c>
      <c r="I2677" s="3">
        <v>0</v>
      </c>
      <c r="J2677" s="3">
        <v>0</v>
      </c>
      <c r="K2677" s="3">
        <v>0</v>
      </c>
      <c r="L2677" s="3">
        <v>0</v>
      </c>
      <c r="M2677" s="3">
        <v>0</v>
      </c>
      <c r="N2677" s="3">
        <v>0</v>
      </c>
      <c r="O2677" s="3">
        <v>0</v>
      </c>
      <c r="P2677" s="3">
        <v>0</v>
      </c>
      <c r="Q2677" s="3">
        <v>0</v>
      </c>
      <c r="R2677" s="3">
        <v>0</v>
      </c>
      <c r="S2677" s="3">
        <v>0</v>
      </c>
      <c r="T2677" s="3">
        <v>1</v>
      </c>
      <c r="U2677" s="3">
        <v>0</v>
      </c>
      <c r="V2677" s="24">
        <v>0</v>
      </c>
    </row>
    <row r="2678">
      <c r="D2678" s="19"/>
      <c r="E2678" s="18" t="s">
        <v>61</v>
      </c>
      <c r="F2678" s="17"/>
      <c r="G2678" s="7">
        <v>126</v>
      </c>
      <c r="H2678" s="12">
        <v>78</v>
      </c>
      <c r="I2678" s="1">
        <v>80</v>
      </c>
      <c r="J2678" s="1">
        <v>76</v>
      </c>
      <c r="K2678" s="1">
        <v>21</v>
      </c>
      <c r="L2678" s="1">
        <v>56</v>
      </c>
      <c r="M2678" s="1">
        <v>19</v>
      </c>
      <c r="N2678" s="1">
        <v>92</v>
      </c>
      <c r="O2678" s="1">
        <v>32</v>
      </c>
      <c r="P2678" s="1">
        <v>58</v>
      </c>
      <c r="Q2678" s="1">
        <v>49</v>
      </c>
      <c r="R2678" s="1">
        <v>65</v>
      </c>
      <c r="S2678" s="1">
        <v>7</v>
      </c>
      <c r="T2678" s="1">
        <v>1</v>
      </c>
      <c r="U2678" s="1">
        <v>0</v>
      </c>
      <c r="V2678" s="21">
        <v>125</v>
      </c>
    </row>
    <row r="2679">
      <c r="D2679" s="19"/>
      <c r="E2679" s="18" t="s">
        <v>62</v>
      </c>
      <c r="F2679" s="17"/>
      <c r="G2679" s="7">
        <v>966</v>
      </c>
      <c r="H2679" s="12">
        <v>745</v>
      </c>
      <c r="I2679" s="1">
        <v>718</v>
      </c>
      <c r="J2679" s="1">
        <v>732</v>
      </c>
      <c r="K2679" s="1">
        <v>185</v>
      </c>
      <c r="L2679" s="1">
        <v>432</v>
      </c>
      <c r="M2679" s="1">
        <v>135</v>
      </c>
      <c r="N2679" s="1">
        <v>779</v>
      </c>
      <c r="O2679" s="1">
        <v>334</v>
      </c>
      <c r="P2679" s="1">
        <v>494</v>
      </c>
      <c r="Q2679" s="1">
        <v>465</v>
      </c>
      <c r="R2679" s="1">
        <v>494</v>
      </c>
      <c r="S2679" s="1">
        <v>64</v>
      </c>
      <c r="T2679" s="1">
        <v>9</v>
      </c>
      <c r="U2679" s="1">
        <v>2</v>
      </c>
      <c r="V2679" s="21">
        <v>955</v>
      </c>
    </row>
    <row r="2680">
      <c r="D2680" s="15" t="s">
        <v>63</v>
      </c>
      <c r="E2680" s="14" t="s">
        <v>64</v>
      </c>
      <c r="F2680" s="16"/>
      <c r="G2680" s="33">
        <v>17</v>
      </c>
      <c r="H2680" s="43">
        <v>12</v>
      </c>
      <c r="I2680" s="9">
        <v>13</v>
      </c>
      <c r="J2680" s="9">
        <v>12</v>
      </c>
      <c r="K2680" s="9">
        <v>1</v>
      </c>
      <c r="L2680" s="9">
        <v>7</v>
      </c>
      <c r="M2680" s="9">
        <v>4</v>
      </c>
      <c r="N2680" s="9">
        <v>12</v>
      </c>
      <c r="O2680" s="9">
        <v>9</v>
      </c>
      <c r="P2680" s="9">
        <v>8</v>
      </c>
      <c r="Q2680" s="9">
        <v>7</v>
      </c>
      <c r="R2680" s="9">
        <v>10</v>
      </c>
      <c r="S2680" s="9">
        <v>3</v>
      </c>
      <c r="T2680" s="9">
        <v>1</v>
      </c>
      <c r="U2680" s="9">
        <v>0</v>
      </c>
      <c r="V2680" s="44">
        <v>16</v>
      </c>
    </row>
    <row r="2681">
      <c r="D2681" s="19"/>
      <c r="E2681" s="18" t="s">
        <v>65</v>
      </c>
      <c r="F2681" s="17"/>
      <c r="G2681" s="11">
        <v>38</v>
      </c>
      <c r="H2681" s="23">
        <v>25</v>
      </c>
      <c r="I2681" s="3">
        <v>30</v>
      </c>
      <c r="J2681" s="3">
        <v>29</v>
      </c>
      <c r="K2681" s="3">
        <v>12</v>
      </c>
      <c r="L2681" s="3">
        <v>16</v>
      </c>
      <c r="M2681" s="3">
        <v>7</v>
      </c>
      <c r="N2681" s="3">
        <v>31</v>
      </c>
      <c r="O2681" s="3">
        <v>13</v>
      </c>
      <c r="P2681" s="3">
        <v>18</v>
      </c>
      <c r="Q2681" s="3">
        <v>20</v>
      </c>
      <c r="R2681" s="3">
        <v>16</v>
      </c>
      <c r="S2681" s="3">
        <v>6</v>
      </c>
      <c r="T2681" s="3">
        <v>0</v>
      </c>
      <c r="U2681" s="3">
        <v>0</v>
      </c>
      <c r="V2681" s="24">
        <v>38</v>
      </c>
    </row>
    <row r="2682">
      <c r="D2682" s="19"/>
      <c r="E2682" s="18" t="s">
        <v>66</v>
      </c>
      <c r="F2682" s="17"/>
      <c r="G2682" s="11">
        <v>14</v>
      </c>
      <c r="H2682" s="23">
        <v>9</v>
      </c>
      <c r="I2682" s="3">
        <v>9</v>
      </c>
      <c r="J2682" s="3">
        <v>13</v>
      </c>
      <c r="K2682" s="3">
        <v>1</v>
      </c>
      <c r="L2682" s="3">
        <v>4</v>
      </c>
      <c r="M2682" s="3">
        <v>2</v>
      </c>
      <c r="N2682" s="3">
        <v>11</v>
      </c>
      <c r="O2682" s="3">
        <v>5</v>
      </c>
      <c r="P2682" s="3">
        <v>7</v>
      </c>
      <c r="Q2682" s="3">
        <v>5</v>
      </c>
      <c r="R2682" s="3">
        <v>5</v>
      </c>
      <c r="S2682" s="3">
        <v>2</v>
      </c>
      <c r="T2682" s="3">
        <v>0</v>
      </c>
      <c r="U2682" s="3">
        <v>0</v>
      </c>
      <c r="V2682" s="24">
        <v>14</v>
      </c>
    </row>
    <row r="2683">
      <c r="D2683" s="19"/>
      <c r="E2683" s="18" t="s">
        <v>67</v>
      </c>
      <c r="F2683" s="17"/>
      <c r="G2683" s="7">
        <v>95</v>
      </c>
      <c r="H2683" s="12">
        <v>68</v>
      </c>
      <c r="I2683" s="1">
        <v>57</v>
      </c>
      <c r="J2683" s="1">
        <v>62</v>
      </c>
      <c r="K2683" s="1">
        <v>16</v>
      </c>
      <c r="L2683" s="1">
        <v>39</v>
      </c>
      <c r="M2683" s="1">
        <v>8</v>
      </c>
      <c r="N2683" s="1">
        <v>77</v>
      </c>
      <c r="O2683" s="1">
        <v>24</v>
      </c>
      <c r="P2683" s="1">
        <v>46</v>
      </c>
      <c r="Q2683" s="1">
        <v>43</v>
      </c>
      <c r="R2683" s="1">
        <v>42</v>
      </c>
      <c r="S2683" s="1">
        <v>8</v>
      </c>
      <c r="T2683" s="1">
        <v>2</v>
      </c>
      <c r="U2683" s="1">
        <v>1</v>
      </c>
      <c r="V2683" s="21">
        <v>92</v>
      </c>
    </row>
    <row r="2684">
      <c r="D2684" s="19"/>
      <c r="E2684" s="18" t="s">
        <v>68</v>
      </c>
      <c r="F2684" s="17"/>
      <c r="G2684" s="7">
        <v>81</v>
      </c>
      <c r="H2684" s="12">
        <v>66</v>
      </c>
      <c r="I2684" s="1">
        <v>62</v>
      </c>
      <c r="J2684" s="1">
        <v>59</v>
      </c>
      <c r="K2684" s="1">
        <v>21</v>
      </c>
      <c r="L2684" s="1">
        <v>30</v>
      </c>
      <c r="M2684" s="1">
        <v>13</v>
      </c>
      <c r="N2684" s="1">
        <v>65</v>
      </c>
      <c r="O2684" s="1">
        <v>18</v>
      </c>
      <c r="P2684" s="1">
        <v>43</v>
      </c>
      <c r="Q2684" s="1">
        <v>42</v>
      </c>
      <c r="R2684" s="1">
        <v>35</v>
      </c>
      <c r="S2684" s="1">
        <v>10</v>
      </c>
      <c r="T2684" s="1">
        <v>0</v>
      </c>
      <c r="U2684" s="1">
        <v>0</v>
      </c>
      <c r="V2684" s="21">
        <v>81</v>
      </c>
    </row>
    <row r="2685">
      <c r="D2685" s="19"/>
      <c r="E2685" s="18" t="s">
        <v>69</v>
      </c>
      <c r="F2685" s="17"/>
      <c r="G2685" s="7">
        <v>844</v>
      </c>
      <c r="H2685" s="12">
        <v>639</v>
      </c>
      <c r="I2685" s="1">
        <v>626</v>
      </c>
      <c r="J2685" s="1">
        <v>630</v>
      </c>
      <c r="K2685" s="1">
        <v>154</v>
      </c>
      <c r="L2685" s="1">
        <v>390</v>
      </c>
      <c r="M2685" s="1">
        <v>118</v>
      </c>
      <c r="N2685" s="1">
        <v>672</v>
      </c>
      <c r="O2685" s="1">
        <v>296</v>
      </c>
      <c r="P2685" s="1">
        <v>429</v>
      </c>
      <c r="Q2685" s="1">
        <v>395</v>
      </c>
      <c r="R2685" s="1">
        <v>447</v>
      </c>
      <c r="S2685" s="1">
        <v>42</v>
      </c>
      <c r="T2685" s="1">
        <v>8</v>
      </c>
      <c r="U2685" s="1">
        <v>1</v>
      </c>
      <c r="V2685" s="21">
        <v>835</v>
      </c>
    </row>
    <row r="2686">
      <c r="D2686" s="19"/>
      <c r="E2686" s="18" t="s">
        <v>26</v>
      </c>
      <c r="F2686" s="17"/>
      <c r="G2686" s="11">
        <v>4</v>
      </c>
      <c r="H2686" s="23">
        <v>4</v>
      </c>
      <c r="I2686" s="3">
        <v>1</v>
      </c>
      <c r="J2686" s="3">
        <v>3</v>
      </c>
      <c r="K2686" s="3">
        <v>1</v>
      </c>
      <c r="L2686" s="3">
        <v>2</v>
      </c>
      <c r="M2686" s="3">
        <v>2</v>
      </c>
      <c r="N2686" s="3">
        <v>3</v>
      </c>
      <c r="O2686" s="3">
        <v>1</v>
      </c>
      <c r="P2686" s="3">
        <v>1</v>
      </c>
      <c r="Q2686" s="3">
        <v>2</v>
      </c>
      <c r="R2686" s="3">
        <v>4</v>
      </c>
      <c r="S2686" s="3">
        <v>0</v>
      </c>
      <c r="T2686" s="3">
        <v>0</v>
      </c>
      <c r="U2686" s="3">
        <v>0</v>
      </c>
      <c r="V2686" s="24">
        <v>4</v>
      </c>
    </row>
    <row r="2687">
      <c r="D2687" s="19"/>
      <c r="E2687" s="18" t="s">
        <v>70</v>
      </c>
      <c r="F2687" s="17"/>
      <c r="G2687" s="7">
        <v>245</v>
      </c>
      <c r="H2687" s="12">
        <v>180</v>
      </c>
      <c r="I2687" s="1">
        <v>171</v>
      </c>
      <c r="J2687" s="1">
        <v>175</v>
      </c>
      <c r="K2687" s="1">
        <v>51</v>
      </c>
      <c r="L2687" s="1">
        <v>96</v>
      </c>
      <c r="M2687" s="1">
        <v>34</v>
      </c>
      <c r="N2687" s="1">
        <v>196</v>
      </c>
      <c r="O2687" s="1">
        <v>69</v>
      </c>
      <c r="P2687" s="1">
        <v>122</v>
      </c>
      <c r="Q2687" s="1">
        <v>117</v>
      </c>
      <c r="R2687" s="1">
        <v>108</v>
      </c>
      <c r="S2687" s="1">
        <v>29</v>
      </c>
      <c r="T2687" s="1">
        <v>3</v>
      </c>
      <c r="U2687" s="1">
        <v>1</v>
      </c>
      <c r="V2687" s="21">
        <v>241</v>
      </c>
    </row>
    <row r="2688">
      <c r="D2688" s="15" t="s">
        <v>71</v>
      </c>
      <c r="E2688" s="14" t="s">
        <v>64</v>
      </c>
      <c r="F2688" s="16"/>
      <c r="G2688" s="33">
        <v>15</v>
      </c>
      <c r="H2688" s="43">
        <v>10</v>
      </c>
      <c r="I2688" s="9">
        <v>11</v>
      </c>
      <c r="J2688" s="9">
        <v>11</v>
      </c>
      <c r="K2688" s="9">
        <v>0</v>
      </c>
      <c r="L2688" s="9">
        <v>6</v>
      </c>
      <c r="M2688" s="9">
        <v>4</v>
      </c>
      <c r="N2688" s="9">
        <v>12</v>
      </c>
      <c r="O2688" s="9">
        <v>6</v>
      </c>
      <c r="P2688" s="9">
        <v>7</v>
      </c>
      <c r="Q2688" s="9">
        <v>6</v>
      </c>
      <c r="R2688" s="9">
        <v>9</v>
      </c>
      <c r="S2688" s="9">
        <v>1</v>
      </c>
      <c r="T2688" s="9">
        <v>0</v>
      </c>
      <c r="U2688" s="9">
        <v>0</v>
      </c>
      <c r="V2688" s="44">
        <v>15</v>
      </c>
    </row>
    <row r="2689">
      <c r="D2689" s="19"/>
      <c r="E2689" s="18" t="s">
        <v>65</v>
      </c>
      <c r="F2689" s="17"/>
      <c r="G2689" s="7">
        <v>58</v>
      </c>
      <c r="H2689" s="12">
        <v>41</v>
      </c>
      <c r="I2689" s="1">
        <v>43</v>
      </c>
      <c r="J2689" s="1">
        <v>41</v>
      </c>
      <c r="K2689" s="1">
        <v>11</v>
      </c>
      <c r="L2689" s="1">
        <v>31</v>
      </c>
      <c r="M2689" s="1">
        <v>10</v>
      </c>
      <c r="N2689" s="1">
        <v>47</v>
      </c>
      <c r="O2689" s="1">
        <v>15</v>
      </c>
      <c r="P2689" s="1">
        <v>28</v>
      </c>
      <c r="Q2689" s="1">
        <v>24</v>
      </c>
      <c r="R2689" s="1">
        <v>30</v>
      </c>
      <c r="S2689" s="1">
        <v>3</v>
      </c>
      <c r="T2689" s="1">
        <v>0</v>
      </c>
      <c r="U2689" s="1">
        <v>0</v>
      </c>
      <c r="V2689" s="21">
        <v>58</v>
      </c>
    </row>
    <row r="2690">
      <c r="D2690" s="19"/>
      <c r="E2690" s="18" t="s">
        <v>66</v>
      </c>
      <c r="F2690" s="17"/>
      <c r="G2690" s="7">
        <v>113</v>
      </c>
      <c r="H2690" s="12">
        <v>88</v>
      </c>
      <c r="I2690" s="1">
        <v>83</v>
      </c>
      <c r="J2690" s="1">
        <v>96</v>
      </c>
      <c r="K2690" s="1">
        <v>14</v>
      </c>
      <c r="L2690" s="1">
        <v>59</v>
      </c>
      <c r="M2690" s="1">
        <v>14</v>
      </c>
      <c r="N2690" s="1">
        <v>94</v>
      </c>
      <c r="O2690" s="1">
        <v>41</v>
      </c>
      <c r="P2690" s="1">
        <v>54</v>
      </c>
      <c r="Q2690" s="1">
        <v>54</v>
      </c>
      <c r="R2690" s="1">
        <v>49</v>
      </c>
      <c r="S2690" s="1">
        <v>12</v>
      </c>
      <c r="T2690" s="1">
        <v>1</v>
      </c>
      <c r="U2690" s="1">
        <v>0</v>
      </c>
      <c r="V2690" s="21">
        <v>112</v>
      </c>
    </row>
    <row r="2691">
      <c r="D2691" s="19"/>
      <c r="E2691" s="18" t="s">
        <v>67</v>
      </c>
      <c r="F2691" s="17"/>
      <c r="G2691" s="7">
        <v>837</v>
      </c>
      <c r="H2691" s="12">
        <v>634</v>
      </c>
      <c r="I2691" s="1">
        <v>611</v>
      </c>
      <c r="J2691" s="1">
        <v>609</v>
      </c>
      <c r="K2691" s="1">
        <v>156</v>
      </c>
      <c r="L2691" s="1">
        <v>370</v>
      </c>
      <c r="M2691" s="1">
        <v>111</v>
      </c>
      <c r="N2691" s="1">
        <v>661</v>
      </c>
      <c r="O2691" s="1">
        <v>275</v>
      </c>
      <c r="P2691" s="1">
        <v>427</v>
      </c>
      <c r="Q2691" s="1">
        <v>394</v>
      </c>
      <c r="R2691" s="1">
        <v>429</v>
      </c>
      <c r="S2691" s="1">
        <v>48</v>
      </c>
      <c r="T2691" s="1">
        <v>9</v>
      </c>
      <c r="U2691" s="1">
        <v>2</v>
      </c>
      <c r="V2691" s="21">
        <v>826</v>
      </c>
    </row>
    <row r="2692">
      <c r="D2692" s="19"/>
      <c r="E2692" s="18" t="s">
        <v>68</v>
      </c>
      <c r="F2692" s="17"/>
      <c r="G2692" s="7">
        <v>61</v>
      </c>
      <c r="H2692" s="12">
        <v>45</v>
      </c>
      <c r="I2692" s="1">
        <v>43</v>
      </c>
      <c r="J2692" s="1">
        <v>46</v>
      </c>
      <c r="K2692" s="1">
        <v>23</v>
      </c>
      <c r="L2692" s="1">
        <v>20</v>
      </c>
      <c r="M2692" s="1">
        <v>15</v>
      </c>
      <c r="N2692" s="1">
        <v>52</v>
      </c>
      <c r="O2692" s="1">
        <v>25</v>
      </c>
      <c r="P2692" s="1">
        <v>32</v>
      </c>
      <c r="Q2692" s="1">
        <v>34</v>
      </c>
      <c r="R2692" s="1">
        <v>39</v>
      </c>
      <c r="S2692" s="1">
        <v>6</v>
      </c>
      <c r="T2692" s="1">
        <v>1</v>
      </c>
      <c r="U2692" s="1">
        <v>0</v>
      </c>
      <c r="V2692" s="21">
        <v>60</v>
      </c>
    </row>
    <row r="2693">
      <c r="D2693" s="19"/>
      <c r="E2693" s="18" t="s">
        <v>72</v>
      </c>
      <c r="F2693" s="17"/>
      <c r="G2693" s="11">
        <v>5</v>
      </c>
      <c r="H2693" s="23">
        <v>3</v>
      </c>
      <c r="I2693" s="3">
        <v>4</v>
      </c>
      <c r="J2693" s="3">
        <v>3</v>
      </c>
      <c r="K2693" s="3">
        <v>1</v>
      </c>
      <c r="L2693" s="3">
        <v>0</v>
      </c>
      <c r="M2693" s="3">
        <v>0</v>
      </c>
      <c r="N2693" s="3">
        <v>3</v>
      </c>
      <c r="O2693" s="3">
        <v>1</v>
      </c>
      <c r="P2693" s="3">
        <v>3</v>
      </c>
      <c r="Q2693" s="3">
        <v>1</v>
      </c>
      <c r="R2693" s="3">
        <v>3</v>
      </c>
      <c r="S2693" s="3">
        <v>1</v>
      </c>
      <c r="T2693" s="3">
        <v>0</v>
      </c>
      <c r="U2693" s="3">
        <v>0</v>
      </c>
      <c r="V2693" s="24">
        <v>5</v>
      </c>
    </row>
    <row r="2694">
      <c r="D2694" s="19"/>
      <c r="E2694" s="18" t="s">
        <v>26</v>
      </c>
      <c r="F2694" s="17"/>
      <c r="G2694" s="11">
        <v>4</v>
      </c>
      <c r="H2694" s="23">
        <v>2</v>
      </c>
      <c r="I2694" s="3">
        <v>3</v>
      </c>
      <c r="J2694" s="3">
        <v>2</v>
      </c>
      <c r="K2694" s="3">
        <v>1</v>
      </c>
      <c r="L2694" s="3">
        <v>2</v>
      </c>
      <c r="M2694" s="3">
        <v>0</v>
      </c>
      <c r="N2694" s="3">
        <v>2</v>
      </c>
      <c r="O2694" s="3">
        <v>3</v>
      </c>
      <c r="P2694" s="3">
        <v>1</v>
      </c>
      <c r="Q2694" s="3">
        <v>1</v>
      </c>
      <c r="R2694" s="3">
        <v>0</v>
      </c>
      <c r="S2694" s="3">
        <v>0</v>
      </c>
      <c r="T2694" s="3">
        <v>0</v>
      </c>
      <c r="U2694" s="3">
        <v>0</v>
      </c>
      <c r="V2694" s="24">
        <v>4</v>
      </c>
    </row>
    <row r="2695">
      <c r="D2695" s="19"/>
      <c r="E2695" s="18" t="s">
        <v>73</v>
      </c>
      <c r="F2695" s="17"/>
      <c r="G2695" s="7">
        <v>1084</v>
      </c>
      <c r="H2695" s="12">
        <v>818</v>
      </c>
      <c r="I2695" s="1">
        <v>791</v>
      </c>
      <c r="J2695" s="1">
        <v>803</v>
      </c>
      <c r="K2695" s="1">
        <v>204</v>
      </c>
      <c r="L2695" s="1">
        <v>486</v>
      </c>
      <c r="M2695" s="1">
        <v>154</v>
      </c>
      <c r="N2695" s="1">
        <v>866</v>
      </c>
      <c r="O2695" s="1">
        <v>362</v>
      </c>
      <c r="P2695" s="1">
        <v>548</v>
      </c>
      <c r="Q2695" s="1">
        <v>512</v>
      </c>
      <c r="R2695" s="1">
        <v>556</v>
      </c>
      <c r="S2695" s="1">
        <v>70</v>
      </c>
      <c r="T2695" s="1">
        <v>11</v>
      </c>
      <c r="U2695" s="1">
        <v>2</v>
      </c>
      <c r="V2695" s="21">
        <v>1071</v>
      </c>
    </row>
    <row r="2696">
      <c r="D2696" s="15" t="s">
        <v>74</v>
      </c>
      <c r="E2696" s="14" t="s">
        <v>75</v>
      </c>
      <c r="F2696" s="16"/>
      <c r="G2696" s="26">
        <v>315</v>
      </c>
      <c r="H2696" s="37">
        <v>252</v>
      </c>
      <c r="I2696" s="6">
        <v>259</v>
      </c>
      <c r="J2696" s="6">
        <v>249</v>
      </c>
      <c r="K2696" s="6">
        <v>74</v>
      </c>
      <c r="L2696" s="6">
        <v>154</v>
      </c>
      <c r="M2696" s="6">
        <v>50</v>
      </c>
      <c r="N2696" s="6">
        <v>267</v>
      </c>
      <c r="O2696" s="6">
        <v>139</v>
      </c>
      <c r="P2696" s="6">
        <v>183</v>
      </c>
      <c r="Q2696" s="6">
        <v>169</v>
      </c>
      <c r="R2696" s="6">
        <v>185</v>
      </c>
      <c r="S2696" s="6">
        <v>21</v>
      </c>
      <c r="T2696" s="6">
        <v>1</v>
      </c>
      <c r="U2696" s="6">
        <v>0</v>
      </c>
      <c r="V2696" s="39">
        <v>314</v>
      </c>
    </row>
    <row r="2697">
      <c r="D2697" s="19"/>
      <c r="E2697" s="18" t="s">
        <v>76</v>
      </c>
      <c r="F2697" s="17"/>
      <c r="G2697" s="7">
        <v>78</v>
      </c>
      <c r="H2697" s="12">
        <v>59</v>
      </c>
      <c r="I2697" s="1">
        <v>69</v>
      </c>
      <c r="J2697" s="1">
        <v>59</v>
      </c>
      <c r="K2697" s="1">
        <v>14</v>
      </c>
      <c r="L2697" s="1">
        <v>40</v>
      </c>
      <c r="M2697" s="1">
        <v>12</v>
      </c>
      <c r="N2697" s="1">
        <v>70</v>
      </c>
      <c r="O2697" s="1">
        <v>47</v>
      </c>
      <c r="P2697" s="1">
        <v>52</v>
      </c>
      <c r="Q2697" s="1">
        <v>49</v>
      </c>
      <c r="R2697" s="1">
        <v>47</v>
      </c>
      <c r="S2697" s="1">
        <v>6</v>
      </c>
      <c r="T2697" s="1">
        <v>0</v>
      </c>
      <c r="U2697" s="1">
        <v>0</v>
      </c>
      <c r="V2697" s="21">
        <v>78</v>
      </c>
    </row>
    <row r="2698">
      <c r="D2698" s="19"/>
      <c r="E2698" s="18" t="s">
        <v>77</v>
      </c>
      <c r="F2698" s="17"/>
      <c r="G2698" s="7">
        <v>297</v>
      </c>
      <c r="H2698" s="12">
        <v>240</v>
      </c>
      <c r="I2698" s="1">
        <v>240</v>
      </c>
      <c r="J2698" s="1">
        <v>238</v>
      </c>
      <c r="K2698" s="1">
        <v>64</v>
      </c>
      <c r="L2698" s="1">
        <v>149</v>
      </c>
      <c r="M2698" s="1">
        <v>59</v>
      </c>
      <c r="N2698" s="1">
        <v>249</v>
      </c>
      <c r="O2698" s="1">
        <v>118</v>
      </c>
      <c r="P2698" s="1">
        <v>189</v>
      </c>
      <c r="Q2698" s="1">
        <v>163</v>
      </c>
      <c r="R2698" s="1">
        <v>175</v>
      </c>
      <c r="S2698" s="1">
        <v>28</v>
      </c>
      <c r="T2698" s="1">
        <v>0</v>
      </c>
      <c r="U2698" s="1">
        <v>0</v>
      </c>
      <c r="V2698" s="21">
        <v>297</v>
      </c>
    </row>
    <row r="2699">
      <c r="D2699" s="19"/>
      <c r="E2699" s="18" t="s">
        <v>78</v>
      </c>
      <c r="F2699" s="17"/>
      <c r="G2699" s="11">
        <v>12</v>
      </c>
      <c r="H2699" s="23">
        <v>9</v>
      </c>
      <c r="I2699" s="3">
        <v>8</v>
      </c>
      <c r="J2699" s="3">
        <v>10</v>
      </c>
      <c r="K2699" s="3">
        <v>5</v>
      </c>
      <c r="L2699" s="3">
        <v>7</v>
      </c>
      <c r="M2699" s="3">
        <v>3</v>
      </c>
      <c r="N2699" s="3">
        <v>8</v>
      </c>
      <c r="O2699" s="3">
        <v>4</v>
      </c>
      <c r="P2699" s="3">
        <v>7</v>
      </c>
      <c r="Q2699" s="3">
        <v>4</v>
      </c>
      <c r="R2699" s="3">
        <v>8</v>
      </c>
      <c r="S2699" s="3">
        <v>3</v>
      </c>
      <c r="T2699" s="3">
        <v>0</v>
      </c>
      <c r="U2699" s="3">
        <v>0</v>
      </c>
      <c r="V2699" s="24">
        <v>12</v>
      </c>
    </row>
    <row r="2700">
      <c r="D2700" s="19"/>
      <c r="E2700" s="18" t="s">
        <v>79</v>
      </c>
      <c r="F2700" s="17"/>
      <c r="G2700" s="7">
        <v>116</v>
      </c>
      <c r="H2700" s="12">
        <v>88</v>
      </c>
      <c r="I2700" s="1">
        <v>91</v>
      </c>
      <c r="J2700" s="1">
        <v>92</v>
      </c>
      <c r="K2700" s="1">
        <v>27</v>
      </c>
      <c r="L2700" s="1">
        <v>59</v>
      </c>
      <c r="M2700" s="1">
        <v>14</v>
      </c>
      <c r="N2700" s="1">
        <v>92</v>
      </c>
      <c r="O2700" s="1">
        <v>49</v>
      </c>
      <c r="P2700" s="1">
        <v>70</v>
      </c>
      <c r="Q2700" s="1">
        <v>65</v>
      </c>
      <c r="R2700" s="1">
        <v>69</v>
      </c>
      <c r="S2700" s="1">
        <v>9</v>
      </c>
      <c r="T2700" s="1">
        <v>1</v>
      </c>
      <c r="U2700" s="1">
        <v>1</v>
      </c>
      <c r="V2700" s="21">
        <v>114</v>
      </c>
    </row>
    <row r="2701">
      <c r="D2701" s="19"/>
      <c r="E2701" s="18" t="s">
        <v>80</v>
      </c>
      <c r="F2701" s="17"/>
      <c r="G2701" s="7">
        <v>175</v>
      </c>
      <c r="H2701" s="12">
        <v>139</v>
      </c>
      <c r="I2701" s="1">
        <v>123</v>
      </c>
      <c r="J2701" s="1">
        <v>138</v>
      </c>
      <c r="K2701" s="1">
        <v>41</v>
      </c>
      <c r="L2701" s="1">
        <v>80</v>
      </c>
      <c r="M2701" s="1">
        <v>26</v>
      </c>
      <c r="N2701" s="1">
        <v>150</v>
      </c>
      <c r="O2701" s="1">
        <v>69</v>
      </c>
      <c r="P2701" s="1">
        <v>97</v>
      </c>
      <c r="Q2701" s="1">
        <v>104</v>
      </c>
      <c r="R2701" s="1">
        <v>103</v>
      </c>
      <c r="S2701" s="1">
        <v>16</v>
      </c>
      <c r="T2701" s="1">
        <v>1</v>
      </c>
      <c r="U2701" s="1">
        <v>0</v>
      </c>
      <c r="V2701" s="21">
        <v>174</v>
      </c>
    </row>
    <row r="2702">
      <c r="D2702" s="19"/>
      <c r="E2702" s="18" t="s">
        <v>81</v>
      </c>
      <c r="F2702" s="17"/>
      <c r="G2702" s="7">
        <v>908</v>
      </c>
      <c r="H2702" s="12">
        <v>693</v>
      </c>
      <c r="I2702" s="1">
        <v>678</v>
      </c>
      <c r="J2702" s="1">
        <v>689</v>
      </c>
      <c r="K2702" s="1">
        <v>161</v>
      </c>
      <c r="L2702" s="1">
        <v>411</v>
      </c>
      <c r="M2702" s="1">
        <v>126</v>
      </c>
      <c r="N2702" s="1">
        <v>746</v>
      </c>
      <c r="O2702" s="1">
        <v>319</v>
      </c>
      <c r="P2702" s="1">
        <v>465</v>
      </c>
      <c r="Q2702" s="1">
        <v>444</v>
      </c>
      <c r="R2702" s="1">
        <v>474</v>
      </c>
      <c r="S2702" s="1">
        <v>64</v>
      </c>
      <c r="T2702" s="1">
        <v>6</v>
      </c>
      <c r="U2702" s="1">
        <v>1</v>
      </c>
      <c r="V2702" s="21">
        <v>901</v>
      </c>
    </row>
    <row r="2703">
      <c r="D2703" s="19"/>
      <c r="E2703" s="18" t="s">
        <v>41</v>
      </c>
      <c r="F2703" s="17"/>
      <c r="G2703" s="11">
        <v>26</v>
      </c>
      <c r="H2703" s="23">
        <v>22</v>
      </c>
      <c r="I2703" s="3">
        <v>14</v>
      </c>
      <c r="J2703" s="3">
        <v>17</v>
      </c>
      <c r="K2703" s="3">
        <v>4</v>
      </c>
      <c r="L2703" s="3">
        <v>6</v>
      </c>
      <c r="M2703" s="3">
        <v>6</v>
      </c>
      <c r="N2703" s="3">
        <v>16</v>
      </c>
      <c r="O2703" s="3">
        <v>7</v>
      </c>
      <c r="P2703" s="3">
        <v>16</v>
      </c>
      <c r="Q2703" s="3">
        <v>12</v>
      </c>
      <c r="R2703" s="3">
        <v>14</v>
      </c>
      <c r="S2703" s="3">
        <v>5</v>
      </c>
      <c r="T2703" s="3">
        <v>1</v>
      </c>
      <c r="U2703" s="3">
        <v>0</v>
      </c>
      <c r="V2703" s="24">
        <v>25</v>
      </c>
    </row>
    <row r="2704">
      <c r="D2704" s="19"/>
      <c r="E2704" s="18" t="s">
        <v>82</v>
      </c>
      <c r="F2704" s="17"/>
      <c r="G2704" s="7">
        <v>96</v>
      </c>
      <c r="H2704" s="12">
        <v>66</v>
      </c>
      <c r="I2704" s="1">
        <v>63</v>
      </c>
      <c r="J2704" s="1">
        <v>61</v>
      </c>
      <c r="K2704" s="1">
        <v>21</v>
      </c>
      <c r="L2704" s="1">
        <v>40</v>
      </c>
      <c r="M2704" s="1">
        <v>15</v>
      </c>
      <c r="N2704" s="1">
        <v>61</v>
      </c>
      <c r="O2704" s="1">
        <v>25</v>
      </c>
      <c r="P2704" s="1">
        <v>41</v>
      </c>
      <c r="Q2704" s="1">
        <v>33</v>
      </c>
      <c r="R2704" s="1">
        <v>42</v>
      </c>
      <c r="S2704" s="1">
        <v>2</v>
      </c>
      <c r="T2704" s="1">
        <v>4</v>
      </c>
      <c r="U2704" s="1">
        <v>0</v>
      </c>
      <c r="V2704" s="21">
        <v>92</v>
      </c>
    </row>
    <row r="2705">
      <c r="D2705" s="19"/>
      <c r="E2705" s="18" t="s">
        <v>26</v>
      </c>
      <c r="F2705" s="17"/>
      <c r="G2705" s="11">
        <v>0</v>
      </c>
      <c r="H2705" s="23">
        <v>0</v>
      </c>
      <c r="I2705" s="3">
        <v>0</v>
      </c>
      <c r="J2705" s="3">
        <v>0</v>
      </c>
      <c r="K2705" s="3">
        <v>0</v>
      </c>
      <c r="L2705" s="3">
        <v>0</v>
      </c>
      <c r="M2705" s="3">
        <v>0</v>
      </c>
      <c r="N2705" s="3">
        <v>0</v>
      </c>
      <c r="O2705" s="3">
        <v>0</v>
      </c>
      <c r="P2705" s="3">
        <v>0</v>
      </c>
      <c r="Q2705" s="3">
        <v>0</v>
      </c>
      <c r="R2705" s="3">
        <v>0</v>
      </c>
      <c r="S2705" s="3">
        <v>0</v>
      </c>
      <c r="T2705" s="3">
        <v>0</v>
      </c>
      <c r="U2705" s="3">
        <v>0</v>
      </c>
      <c r="V2705" s="24">
        <v>0</v>
      </c>
    </row>
    <row r="2706">
      <c r="D2706" s="19"/>
      <c r="E2706" s="18" t="s">
        <v>83</v>
      </c>
      <c r="F2706" s="17"/>
      <c r="G2706" s="7">
        <v>997</v>
      </c>
      <c r="H2706" s="12">
        <v>757</v>
      </c>
      <c r="I2706" s="1">
        <v>735</v>
      </c>
      <c r="J2706" s="1">
        <v>747</v>
      </c>
      <c r="K2706" s="1">
        <v>185</v>
      </c>
      <c r="L2706" s="1">
        <v>448</v>
      </c>
      <c r="M2706" s="1">
        <v>139</v>
      </c>
      <c r="N2706" s="1">
        <v>810</v>
      </c>
      <c r="O2706" s="1">
        <v>341</v>
      </c>
      <c r="P2706" s="1">
        <v>511</v>
      </c>
      <c r="Q2706" s="1">
        <v>481</v>
      </c>
      <c r="R2706" s="1">
        <v>517</v>
      </c>
      <c r="S2706" s="1">
        <v>69</v>
      </c>
      <c r="T2706" s="1">
        <v>7</v>
      </c>
      <c r="U2706" s="1">
        <v>2</v>
      </c>
      <c r="V2706" s="21">
        <v>988</v>
      </c>
    </row>
    <row r="2707">
      <c r="D2707" s="15" t="s">
        <v>84</v>
      </c>
      <c r="E2707" s="14" t="s">
        <v>85</v>
      </c>
      <c r="F2707" s="16"/>
      <c r="G2707" s="26">
        <v>394</v>
      </c>
      <c r="H2707" s="37">
        <v>293</v>
      </c>
      <c r="I2707" s="6">
        <v>296</v>
      </c>
      <c r="J2707" s="6">
        <v>304</v>
      </c>
      <c r="K2707" s="6">
        <v>73</v>
      </c>
      <c r="L2707" s="6">
        <v>174</v>
      </c>
      <c r="M2707" s="6">
        <v>43</v>
      </c>
      <c r="N2707" s="6">
        <v>319</v>
      </c>
      <c r="O2707" s="6">
        <v>130</v>
      </c>
      <c r="P2707" s="6">
        <v>203</v>
      </c>
      <c r="Q2707" s="6">
        <v>202</v>
      </c>
      <c r="R2707" s="6">
        <v>196</v>
      </c>
      <c r="S2707" s="6">
        <v>34</v>
      </c>
      <c r="T2707" s="6">
        <v>4</v>
      </c>
      <c r="U2707" s="6">
        <v>0</v>
      </c>
      <c r="V2707" s="39">
        <v>390</v>
      </c>
    </row>
    <row r="2708">
      <c r="D2708" s="19"/>
      <c r="E2708" s="18" t="s">
        <v>86</v>
      </c>
      <c r="F2708" s="17"/>
      <c r="G2708" s="7">
        <v>401</v>
      </c>
      <c r="H2708" s="12">
        <v>299</v>
      </c>
      <c r="I2708" s="1">
        <v>297</v>
      </c>
      <c r="J2708" s="1">
        <v>296</v>
      </c>
      <c r="K2708" s="1">
        <v>79</v>
      </c>
      <c r="L2708" s="1">
        <v>193</v>
      </c>
      <c r="M2708" s="1">
        <v>56</v>
      </c>
      <c r="N2708" s="1">
        <v>326</v>
      </c>
      <c r="O2708" s="1">
        <v>132</v>
      </c>
      <c r="P2708" s="1">
        <v>193</v>
      </c>
      <c r="Q2708" s="1">
        <v>181</v>
      </c>
      <c r="R2708" s="1">
        <v>210</v>
      </c>
      <c r="S2708" s="1">
        <v>20</v>
      </c>
      <c r="T2708" s="1">
        <v>1</v>
      </c>
      <c r="U2708" s="1">
        <v>2</v>
      </c>
      <c r="V2708" s="21">
        <v>398</v>
      </c>
    </row>
    <row r="2709">
      <c r="D2709" s="19"/>
      <c r="E2709" s="18" t="s">
        <v>87</v>
      </c>
      <c r="F2709" s="17"/>
      <c r="G2709" s="7">
        <v>247</v>
      </c>
      <c r="H2709" s="12">
        <v>192</v>
      </c>
      <c r="I2709" s="1">
        <v>172</v>
      </c>
      <c r="J2709" s="1">
        <v>175</v>
      </c>
      <c r="K2709" s="1">
        <v>44</v>
      </c>
      <c r="L2709" s="1">
        <v>100</v>
      </c>
      <c r="M2709" s="1">
        <v>45</v>
      </c>
      <c r="N2709" s="1">
        <v>191</v>
      </c>
      <c r="O2709" s="1">
        <v>88</v>
      </c>
      <c r="P2709" s="1">
        <v>132</v>
      </c>
      <c r="Q2709" s="1">
        <v>113</v>
      </c>
      <c r="R2709" s="1">
        <v>129</v>
      </c>
      <c r="S2709" s="1">
        <v>15</v>
      </c>
      <c r="T2709" s="1">
        <v>5</v>
      </c>
      <c r="U2709" s="1">
        <v>0</v>
      </c>
      <c r="V2709" s="21">
        <v>242</v>
      </c>
    </row>
    <row r="2710">
      <c r="D2710" s="19"/>
      <c r="E2710" s="18" t="s">
        <v>88</v>
      </c>
      <c r="F2710" s="17"/>
      <c r="G2710" s="11">
        <v>46</v>
      </c>
      <c r="H2710" s="23">
        <v>34</v>
      </c>
      <c r="I2710" s="3">
        <v>30</v>
      </c>
      <c r="J2710" s="3">
        <v>32</v>
      </c>
      <c r="K2710" s="3">
        <v>10</v>
      </c>
      <c r="L2710" s="3">
        <v>19</v>
      </c>
      <c r="M2710" s="3">
        <v>10</v>
      </c>
      <c r="N2710" s="3">
        <v>31</v>
      </c>
      <c r="O2710" s="3">
        <v>16</v>
      </c>
      <c r="P2710" s="3">
        <v>23</v>
      </c>
      <c r="Q2710" s="3">
        <v>18</v>
      </c>
      <c r="R2710" s="3">
        <v>23</v>
      </c>
      <c r="S2710" s="3">
        <v>2</v>
      </c>
      <c r="T2710" s="3">
        <v>1</v>
      </c>
      <c r="U2710" s="3">
        <v>0</v>
      </c>
      <c r="V2710" s="24">
        <v>45</v>
      </c>
    </row>
    <row r="2711">
      <c r="D2711" s="19"/>
      <c r="E2711" s="18" t="s">
        <v>89</v>
      </c>
      <c r="F2711" s="17"/>
      <c r="G2711" s="11">
        <v>5</v>
      </c>
      <c r="H2711" s="23">
        <v>5</v>
      </c>
      <c r="I2711" s="3">
        <v>3</v>
      </c>
      <c r="J2711" s="3">
        <v>1</v>
      </c>
      <c r="K2711" s="3">
        <v>0</v>
      </c>
      <c r="L2711" s="3">
        <v>2</v>
      </c>
      <c r="M2711" s="3">
        <v>0</v>
      </c>
      <c r="N2711" s="3">
        <v>4</v>
      </c>
      <c r="O2711" s="3">
        <v>0</v>
      </c>
      <c r="P2711" s="3">
        <v>1</v>
      </c>
      <c r="Q2711" s="3">
        <v>0</v>
      </c>
      <c r="R2711" s="3">
        <v>1</v>
      </c>
      <c r="S2711" s="3">
        <v>0</v>
      </c>
      <c r="T2711" s="3">
        <v>0</v>
      </c>
      <c r="U2711" s="3">
        <v>0</v>
      </c>
      <c r="V2711" s="24">
        <v>5</v>
      </c>
    </row>
    <row r="2712">
      <c r="D2712" s="19"/>
      <c r="E2712" s="18" t="s">
        <v>26</v>
      </c>
      <c r="F2712" s="17"/>
      <c r="G2712" s="11">
        <v>0</v>
      </c>
      <c r="H2712" s="23">
        <v>0</v>
      </c>
      <c r="I2712" s="3">
        <v>0</v>
      </c>
      <c r="J2712" s="3">
        <v>0</v>
      </c>
      <c r="K2712" s="3">
        <v>0</v>
      </c>
      <c r="L2712" s="3">
        <v>0</v>
      </c>
      <c r="M2712" s="3">
        <v>0</v>
      </c>
      <c r="N2712" s="3">
        <v>0</v>
      </c>
      <c r="O2712" s="3">
        <v>0</v>
      </c>
      <c r="P2712" s="3">
        <v>0</v>
      </c>
      <c r="Q2712" s="3">
        <v>0</v>
      </c>
      <c r="R2712" s="3">
        <v>0</v>
      </c>
      <c r="S2712" s="3">
        <v>0</v>
      </c>
      <c r="T2712" s="3">
        <v>0</v>
      </c>
      <c r="U2712" s="3">
        <v>0</v>
      </c>
      <c r="V2712" s="24">
        <v>0</v>
      </c>
    </row>
    <row r="2713">
      <c r="D2713" s="19"/>
      <c r="E2713" s="18" t="s">
        <v>90</v>
      </c>
      <c r="F2713" s="17"/>
      <c r="G2713" s="7">
        <v>795</v>
      </c>
      <c r="H2713" s="12">
        <v>592</v>
      </c>
      <c r="I2713" s="1">
        <v>593</v>
      </c>
      <c r="J2713" s="1">
        <v>600</v>
      </c>
      <c r="K2713" s="1">
        <v>152</v>
      </c>
      <c r="L2713" s="1">
        <v>367</v>
      </c>
      <c r="M2713" s="1">
        <v>99</v>
      </c>
      <c r="N2713" s="1">
        <v>645</v>
      </c>
      <c r="O2713" s="1">
        <v>262</v>
      </c>
      <c r="P2713" s="1">
        <v>396</v>
      </c>
      <c r="Q2713" s="1">
        <v>383</v>
      </c>
      <c r="R2713" s="1">
        <v>406</v>
      </c>
      <c r="S2713" s="1">
        <v>54</v>
      </c>
      <c r="T2713" s="1">
        <v>5</v>
      </c>
      <c r="U2713" s="1">
        <v>2</v>
      </c>
      <c r="V2713" s="21">
        <v>788</v>
      </c>
    </row>
    <row r="2714">
      <c r="D2714" s="19"/>
      <c r="E2714" s="18" t="s">
        <v>91</v>
      </c>
      <c r="F2714" s="17"/>
      <c r="G2714" s="7">
        <v>298</v>
      </c>
      <c r="H2714" s="12">
        <v>231</v>
      </c>
      <c r="I2714" s="1">
        <v>205</v>
      </c>
      <c r="J2714" s="1">
        <v>208</v>
      </c>
      <c r="K2714" s="1">
        <v>54</v>
      </c>
      <c r="L2714" s="1">
        <v>121</v>
      </c>
      <c r="M2714" s="1">
        <v>55</v>
      </c>
      <c r="N2714" s="1">
        <v>226</v>
      </c>
      <c r="O2714" s="1">
        <v>104</v>
      </c>
      <c r="P2714" s="1">
        <v>156</v>
      </c>
      <c r="Q2714" s="1">
        <v>131</v>
      </c>
      <c r="R2714" s="1">
        <v>153</v>
      </c>
      <c r="S2714" s="1">
        <v>17</v>
      </c>
      <c r="T2714" s="1">
        <v>6</v>
      </c>
      <c r="U2714" s="1">
        <v>0</v>
      </c>
      <c r="V2714" s="21">
        <v>292</v>
      </c>
    </row>
    <row r="2715">
      <c r="D2715" s="15" t="s">
        <v>92</v>
      </c>
      <c r="E2715" s="14" t="s">
        <v>93</v>
      </c>
      <c r="F2715" s="16"/>
      <c r="G2715" s="33">
        <v>46</v>
      </c>
      <c r="H2715" s="43">
        <v>36</v>
      </c>
      <c r="I2715" s="9">
        <v>36</v>
      </c>
      <c r="J2715" s="9">
        <v>40</v>
      </c>
      <c r="K2715" s="9">
        <v>10</v>
      </c>
      <c r="L2715" s="9">
        <v>19</v>
      </c>
      <c r="M2715" s="9">
        <v>8</v>
      </c>
      <c r="N2715" s="9">
        <v>43</v>
      </c>
      <c r="O2715" s="9">
        <v>20</v>
      </c>
      <c r="P2715" s="9">
        <v>25</v>
      </c>
      <c r="Q2715" s="9">
        <v>25</v>
      </c>
      <c r="R2715" s="9">
        <v>32</v>
      </c>
      <c r="S2715" s="9">
        <v>5</v>
      </c>
      <c r="T2715" s="9">
        <v>0</v>
      </c>
      <c r="U2715" s="9">
        <v>0</v>
      </c>
      <c r="V2715" s="44">
        <v>46</v>
      </c>
    </row>
    <row r="2716">
      <c r="D2716" s="19"/>
      <c r="E2716" s="18" t="s">
        <v>94</v>
      </c>
      <c r="F2716" s="17"/>
      <c r="G2716" s="7">
        <v>189</v>
      </c>
      <c r="H2716" s="12">
        <v>146</v>
      </c>
      <c r="I2716" s="1">
        <v>153</v>
      </c>
      <c r="J2716" s="1">
        <v>147</v>
      </c>
      <c r="K2716" s="1">
        <v>37</v>
      </c>
      <c r="L2716" s="1">
        <v>97</v>
      </c>
      <c r="M2716" s="1">
        <v>32</v>
      </c>
      <c r="N2716" s="1">
        <v>169</v>
      </c>
      <c r="O2716" s="1">
        <v>110</v>
      </c>
      <c r="P2716" s="1">
        <v>113</v>
      </c>
      <c r="Q2716" s="1">
        <v>122</v>
      </c>
      <c r="R2716" s="1">
        <v>122</v>
      </c>
      <c r="S2716" s="1">
        <v>15</v>
      </c>
      <c r="T2716" s="1">
        <v>0</v>
      </c>
      <c r="U2716" s="1">
        <v>0</v>
      </c>
      <c r="V2716" s="21">
        <v>189</v>
      </c>
    </row>
    <row r="2717">
      <c r="D2717" s="19"/>
      <c r="E2717" s="18" t="s">
        <v>95</v>
      </c>
      <c r="F2717" s="17"/>
      <c r="G2717" s="7">
        <v>69</v>
      </c>
      <c r="H2717" s="12">
        <v>52</v>
      </c>
      <c r="I2717" s="1">
        <v>58</v>
      </c>
      <c r="J2717" s="1">
        <v>63</v>
      </c>
      <c r="K2717" s="1">
        <v>17</v>
      </c>
      <c r="L2717" s="1">
        <v>30</v>
      </c>
      <c r="M2717" s="1">
        <v>16</v>
      </c>
      <c r="N2717" s="1">
        <v>62</v>
      </c>
      <c r="O2717" s="1">
        <v>34</v>
      </c>
      <c r="P2717" s="1">
        <v>43</v>
      </c>
      <c r="Q2717" s="1">
        <v>50</v>
      </c>
      <c r="R2717" s="1">
        <v>49</v>
      </c>
      <c r="S2717" s="1">
        <v>8</v>
      </c>
      <c r="T2717" s="1">
        <v>0</v>
      </c>
      <c r="U2717" s="1">
        <v>0</v>
      </c>
      <c r="V2717" s="21">
        <v>69</v>
      </c>
    </row>
    <row r="2718">
      <c r="D2718" s="19"/>
      <c r="E2718" s="18" t="s">
        <v>96</v>
      </c>
      <c r="F2718" s="17"/>
      <c r="G2718" s="11">
        <v>21</v>
      </c>
      <c r="H2718" s="23">
        <v>14</v>
      </c>
      <c r="I2718" s="3">
        <v>18</v>
      </c>
      <c r="J2718" s="3">
        <v>18</v>
      </c>
      <c r="K2718" s="3">
        <v>2</v>
      </c>
      <c r="L2718" s="3">
        <v>13</v>
      </c>
      <c r="M2718" s="3">
        <v>3</v>
      </c>
      <c r="N2718" s="3">
        <v>18</v>
      </c>
      <c r="O2718" s="3">
        <v>15</v>
      </c>
      <c r="P2718" s="3">
        <v>11</v>
      </c>
      <c r="Q2718" s="3">
        <v>17</v>
      </c>
      <c r="R2718" s="3">
        <v>12</v>
      </c>
      <c r="S2718" s="3">
        <v>4</v>
      </c>
      <c r="T2718" s="3">
        <v>0</v>
      </c>
      <c r="U2718" s="3">
        <v>0</v>
      </c>
      <c r="V2718" s="24">
        <v>21</v>
      </c>
    </row>
    <row r="2719">
      <c r="D2719" s="19"/>
      <c r="E2719" s="18" t="s">
        <v>97</v>
      </c>
      <c r="F2719" s="17"/>
      <c r="G2719" s="11">
        <v>40</v>
      </c>
      <c r="H2719" s="23">
        <v>29</v>
      </c>
      <c r="I2719" s="3">
        <v>31</v>
      </c>
      <c r="J2719" s="3">
        <v>33</v>
      </c>
      <c r="K2719" s="3">
        <v>4</v>
      </c>
      <c r="L2719" s="3">
        <v>26</v>
      </c>
      <c r="M2719" s="3">
        <v>2</v>
      </c>
      <c r="N2719" s="3">
        <v>31</v>
      </c>
      <c r="O2719" s="3">
        <v>27</v>
      </c>
      <c r="P2719" s="3">
        <v>23</v>
      </c>
      <c r="Q2719" s="3">
        <v>31</v>
      </c>
      <c r="R2719" s="3">
        <v>24</v>
      </c>
      <c r="S2719" s="3">
        <v>4</v>
      </c>
      <c r="T2719" s="3">
        <v>0</v>
      </c>
      <c r="U2719" s="3">
        <v>0</v>
      </c>
      <c r="V2719" s="24">
        <v>40</v>
      </c>
    </row>
    <row r="2720">
      <c r="D2720" s="19"/>
      <c r="E2720" s="18" t="s">
        <v>98</v>
      </c>
      <c r="F2720" s="17"/>
      <c r="G2720" s="7">
        <v>62</v>
      </c>
      <c r="H2720" s="12">
        <v>45</v>
      </c>
      <c r="I2720" s="1">
        <v>52</v>
      </c>
      <c r="J2720" s="1">
        <v>55</v>
      </c>
      <c r="K2720" s="1">
        <v>17</v>
      </c>
      <c r="L2720" s="1">
        <v>27</v>
      </c>
      <c r="M2720" s="1">
        <v>15</v>
      </c>
      <c r="N2720" s="1">
        <v>57</v>
      </c>
      <c r="O2720" s="1">
        <v>33</v>
      </c>
      <c r="P2720" s="1">
        <v>43</v>
      </c>
      <c r="Q2720" s="1">
        <v>41</v>
      </c>
      <c r="R2720" s="1">
        <v>42</v>
      </c>
      <c r="S2720" s="1">
        <v>4</v>
      </c>
      <c r="T2720" s="1">
        <v>0</v>
      </c>
      <c r="U2720" s="1">
        <v>0</v>
      </c>
      <c r="V2720" s="21">
        <v>62</v>
      </c>
    </row>
    <row r="2721">
      <c r="D2721" s="19"/>
      <c r="E2721" s="18" t="s">
        <v>99</v>
      </c>
      <c r="F2721" s="17"/>
      <c r="G2721" s="11">
        <v>20</v>
      </c>
      <c r="H2721" s="23">
        <v>15</v>
      </c>
      <c r="I2721" s="3">
        <v>15</v>
      </c>
      <c r="J2721" s="3">
        <v>17</v>
      </c>
      <c r="K2721" s="3">
        <v>4</v>
      </c>
      <c r="L2721" s="3">
        <v>8</v>
      </c>
      <c r="M2721" s="3">
        <v>3</v>
      </c>
      <c r="N2721" s="3">
        <v>17</v>
      </c>
      <c r="O2721" s="3">
        <v>17</v>
      </c>
      <c r="P2721" s="3">
        <v>10</v>
      </c>
      <c r="Q2721" s="3">
        <v>15</v>
      </c>
      <c r="R2721" s="3">
        <v>11</v>
      </c>
      <c r="S2721" s="3">
        <v>1</v>
      </c>
      <c r="T2721" s="3">
        <v>0</v>
      </c>
      <c r="U2721" s="3">
        <v>0</v>
      </c>
      <c r="V2721" s="24">
        <v>20</v>
      </c>
    </row>
    <row r="2722">
      <c r="D2722" s="19"/>
      <c r="E2722" s="18" t="s">
        <v>100</v>
      </c>
      <c r="F2722" s="17"/>
      <c r="G2722" s="11">
        <v>39</v>
      </c>
      <c r="H2722" s="23">
        <v>27</v>
      </c>
      <c r="I2722" s="3">
        <v>35</v>
      </c>
      <c r="J2722" s="3">
        <v>30</v>
      </c>
      <c r="K2722" s="3">
        <v>9</v>
      </c>
      <c r="L2722" s="3">
        <v>20</v>
      </c>
      <c r="M2722" s="3">
        <v>7</v>
      </c>
      <c r="N2722" s="3">
        <v>31</v>
      </c>
      <c r="O2722" s="3">
        <v>22</v>
      </c>
      <c r="P2722" s="3">
        <v>22</v>
      </c>
      <c r="Q2722" s="3">
        <v>23</v>
      </c>
      <c r="R2722" s="3">
        <v>17</v>
      </c>
      <c r="S2722" s="3">
        <v>4</v>
      </c>
      <c r="T2722" s="3">
        <v>0</v>
      </c>
      <c r="U2722" s="3">
        <v>0</v>
      </c>
      <c r="V2722" s="24">
        <v>39</v>
      </c>
    </row>
    <row r="2723">
      <c r="D2723" s="19"/>
      <c r="E2723" s="18" t="s">
        <v>101</v>
      </c>
      <c r="F2723" s="17"/>
      <c r="G2723" s="7">
        <v>148</v>
      </c>
      <c r="H2723" s="12">
        <v>111</v>
      </c>
      <c r="I2723" s="1">
        <v>108</v>
      </c>
      <c r="J2723" s="1">
        <v>114</v>
      </c>
      <c r="K2723" s="1">
        <v>31</v>
      </c>
      <c r="L2723" s="1">
        <v>71</v>
      </c>
      <c r="M2723" s="1">
        <v>23</v>
      </c>
      <c r="N2723" s="1">
        <v>117</v>
      </c>
      <c r="O2723" s="1">
        <v>86</v>
      </c>
      <c r="P2723" s="1">
        <v>70</v>
      </c>
      <c r="Q2723" s="1">
        <v>84</v>
      </c>
      <c r="R2723" s="1">
        <v>72</v>
      </c>
      <c r="S2723" s="1">
        <v>15</v>
      </c>
      <c r="T2723" s="1">
        <v>1</v>
      </c>
      <c r="U2723" s="1">
        <v>0</v>
      </c>
      <c r="V2723" s="21">
        <v>147</v>
      </c>
    </row>
    <row r="2724">
      <c r="D2724" s="19"/>
      <c r="E2724" s="18" t="s">
        <v>102</v>
      </c>
      <c r="F2724" s="17"/>
      <c r="G2724" s="7">
        <v>82</v>
      </c>
      <c r="H2724" s="12">
        <v>61</v>
      </c>
      <c r="I2724" s="1">
        <v>68</v>
      </c>
      <c r="J2724" s="1">
        <v>65</v>
      </c>
      <c r="K2724" s="1">
        <v>22</v>
      </c>
      <c r="L2724" s="1">
        <v>35</v>
      </c>
      <c r="M2724" s="1">
        <v>17</v>
      </c>
      <c r="N2724" s="1">
        <v>74</v>
      </c>
      <c r="O2724" s="1">
        <v>49</v>
      </c>
      <c r="P2724" s="1">
        <v>45</v>
      </c>
      <c r="Q2724" s="1">
        <v>66</v>
      </c>
      <c r="R2724" s="1">
        <v>49</v>
      </c>
      <c r="S2724" s="1">
        <v>7</v>
      </c>
      <c r="T2724" s="1">
        <v>0</v>
      </c>
      <c r="U2724" s="1">
        <v>0</v>
      </c>
      <c r="V2724" s="21">
        <v>82</v>
      </c>
    </row>
    <row r="2725">
      <c r="D2725" s="19"/>
      <c r="E2725" s="18" t="s">
        <v>41</v>
      </c>
      <c r="F2725" s="17"/>
      <c r="G2725" s="7">
        <v>161</v>
      </c>
      <c r="H2725" s="12">
        <v>126</v>
      </c>
      <c r="I2725" s="1">
        <v>113</v>
      </c>
      <c r="J2725" s="1">
        <v>124</v>
      </c>
      <c r="K2725" s="1">
        <v>25</v>
      </c>
      <c r="L2725" s="1">
        <v>62</v>
      </c>
      <c r="M2725" s="1">
        <v>21</v>
      </c>
      <c r="N2725" s="1">
        <v>124</v>
      </c>
      <c r="O2725" s="1">
        <v>79</v>
      </c>
      <c r="P2725" s="1">
        <v>75</v>
      </c>
      <c r="Q2725" s="1">
        <v>77</v>
      </c>
      <c r="R2725" s="1">
        <v>92</v>
      </c>
      <c r="S2725" s="1">
        <v>14</v>
      </c>
      <c r="T2725" s="1">
        <v>0</v>
      </c>
      <c r="U2725" s="1">
        <v>1</v>
      </c>
      <c r="V2725" s="21">
        <v>160</v>
      </c>
    </row>
    <row r="2726">
      <c r="D2726" s="19"/>
      <c r="E2726" s="18" t="s">
        <v>103</v>
      </c>
      <c r="F2726" s="17"/>
      <c r="G2726" s="7">
        <v>211</v>
      </c>
      <c r="H2726" s="12">
        <v>156</v>
      </c>
      <c r="I2726" s="1">
        <v>144</v>
      </c>
      <c r="J2726" s="1">
        <v>148</v>
      </c>
      <c r="K2726" s="1">
        <v>41</v>
      </c>
      <c r="L2726" s="1">
        <v>108</v>
      </c>
      <c r="M2726" s="1">
        <v>22</v>
      </c>
      <c r="N2726" s="1">
        <v>148</v>
      </c>
      <c r="O2726" s="1">
        <v>50</v>
      </c>
      <c r="P2726" s="1">
        <v>107</v>
      </c>
      <c r="Q2726" s="1">
        <v>85</v>
      </c>
      <c r="R2726" s="1">
        <v>96</v>
      </c>
      <c r="S2726" s="1">
        <v>10</v>
      </c>
      <c r="T2726" s="1">
        <v>4</v>
      </c>
      <c r="U2726" s="1">
        <v>0</v>
      </c>
      <c r="V2726" s="21">
        <v>207</v>
      </c>
    </row>
    <row r="2727">
      <c r="D2727" s="19"/>
      <c r="E2727" s="18" t="s">
        <v>104</v>
      </c>
      <c r="F2727" s="17"/>
      <c r="G2727" s="7">
        <v>319</v>
      </c>
      <c r="H2727" s="12">
        <v>238</v>
      </c>
      <c r="I2727" s="1">
        <v>222</v>
      </c>
      <c r="J2727" s="1">
        <v>224</v>
      </c>
      <c r="K2727" s="1">
        <v>62</v>
      </c>
      <c r="L2727" s="1">
        <v>133</v>
      </c>
      <c r="M2727" s="1">
        <v>43</v>
      </c>
      <c r="N2727" s="1">
        <v>255</v>
      </c>
      <c r="O2727" s="1">
        <v>40</v>
      </c>
      <c r="P2727" s="1">
        <v>143</v>
      </c>
      <c r="Q2727" s="1">
        <v>114</v>
      </c>
      <c r="R2727" s="1">
        <v>145</v>
      </c>
      <c r="S2727" s="1">
        <v>19</v>
      </c>
      <c r="T2727" s="1">
        <v>6</v>
      </c>
      <c r="U2727" s="1">
        <v>1</v>
      </c>
      <c r="V2727" s="21">
        <v>312</v>
      </c>
    </row>
    <row r="2728">
      <c r="D2728" s="19"/>
      <c r="E2728" s="18" t="s">
        <v>26</v>
      </c>
      <c r="F2728" s="17"/>
      <c r="G2728" s="11">
        <v>5</v>
      </c>
      <c r="H2728" s="23">
        <v>4</v>
      </c>
      <c r="I2728" s="3">
        <v>4</v>
      </c>
      <c r="J2728" s="3">
        <v>4</v>
      </c>
      <c r="K2728" s="3">
        <v>3</v>
      </c>
      <c r="L2728" s="3">
        <v>2</v>
      </c>
      <c r="M2728" s="3">
        <v>0</v>
      </c>
      <c r="N2728" s="3">
        <v>5</v>
      </c>
      <c r="O2728" s="3">
        <v>0</v>
      </c>
      <c r="P2728" s="3">
        <v>5</v>
      </c>
      <c r="Q2728" s="3">
        <v>1</v>
      </c>
      <c r="R2728" s="3">
        <v>2</v>
      </c>
      <c r="S2728" s="3">
        <v>1</v>
      </c>
      <c r="T2728" s="3">
        <v>0</v>
      </c>
      <c r="U2728" s="3">
        <v>0</v>
      </c>
      <c r="V2728" s="24">
        <v>5</v>
      </c>
    </row>
    <row r="2729">
      <c r="D2729" s="19"/>
      <c r="E2729" s="18" t="s">
        <v>105</v>
      </c>
      <c r="F2729" s="17"/>
      <c r="G2729" s="7">
        <v>558</v>
      </c>
      <c r="H2729" s="12">
        <v>425</v>
      </c>
      <c r="I2729" s="1">
        <v>428</v>
      </c>
      <c r="J2729" s="1">
        <v>432</v>
      </c>
      <c r="K2729" s="1">
        <v>100</v>
      </c>
      <c r="L2729" s="1">
        <v>245</v>
      </c>
      <c r="M2729" s="1">
        <v>89</v>
      </c>
      <c r="N2729" s="1">
        <v>463</v>
      </c>
      <c r="O2729" s="1">
        <v>276</v>
      </c>
      <c r="P2729" s="1">
        <v>297</v>
      </c>
      <c r="Q2729" s="1">
        <v>314</v>
      </c>
      <c r="R2729" s="1">
        <v>316</v>
      </c>
      <c r="S2729" s="1">
        <v>41</v>
      </c>
      <c r="T2729" s="1">
        <v>1</v>
      </c>
      <c r="U2729" s="1">
        <v>1</v>
      </c>
      <c r="V2729" s="21">
        <v>556</v>
      </c>
    </row>
    <row r="2730">
      <c r="D2730" s="19"/>
      <c r="E2730" s="18" t="s">
        <v>106</v>
      </c>
      <c r="F2730" s="17"/>
      <c r="G2730" s="7">
        <v>530</v>
      </c>
      <c r="H2730" s="12">
        <v>394</v>
      </c>
      <c r="I2730" s="1">
        <v>366</v>
      </c>
      <c r="J2730" s="1">
        <v>372</v>
      </c>
      <c r="K2730" s="1">
        <v>103</v>
      </c>
      <c r="L2730" s="1">
        <v>241</v>
      </c>
      <c r="M2730" s="1">
        <v>65</v>
      </c>
      <c r="N2730" s="1">
        <v>403</v>
      </c>
      <c r="O2730" s="1">
        <v>90</v>
      </c>
      <c r="P2730" s="1">
        <v>250</v>
      </c>
      <c r="Q2730" s="1">
        <v>199</v>
      </c>
      <c r="R2730" s="1">
        <v>241</v>
      </c>
      <c r="S2730" s="1">
        <v>29</v>
      </c>
      <c r="T2730" s="1">
        <v>10</v>
      </c>
      <c r="U2730" s="1">
        <v>1</v>
      </c>
      <c r="V2730" s="21">
        <v>519</v>
      </c>
    </row>
    <row r="2731">
      <c r="D2731" s="15" t="s">
        <v>107</v>
      </c>
      <c r="E2731" s="14" t="s">
        <v>108</v>
      </c>
      <c r="F2731" s="16"/>
      <c r="G2731" s="33">
        <v>32</v>
      </c>
      <c r="H2731" s="43">
        <v>23</v>
      </c>
      <c r="I2731" s="9">
        <v>23</v>
      </c>
      <c r="J2731" s="9">
        <v>23</v>
      </c>
      <c r="K2731" s="9">
        <v>5</v>
      </c>
      <c r="L2731" s="9">
        <v>14</v>
      </c>
      <c r="M2731" s="9">
        <v>5</v>
      </c>
      <c r="N2731" s="9">
        <v>28</v>
      </c>
      <c r="O2731" s="9">
        <v>15</v>
      </c>
      <c r="P2731" s="9">
        <v>14</v>
      </c>
      <c r="Q2731" s="9">
        <v>17</v>
      </c>
      <c r="R2731" s="9">
        <v>20</v>
      </c>
      <c r="S2731" s="9">
        <v>2</v>
      </c>
      <c r="T2731" s="9">
        <v>0</v>
      </c>
      <c r="U2731" s="9">
        <v>0</v>
      </c>
      <c r="V2731" s="44">
        <v>32</v>
      </c>
    </row>
    <row r="2732">
      <c r="D2732" s="19"/>
      <c r="E2732" s="18" t="s">
        <v>109</v>
      </c>
      <c r="F2732" s="17"/>
      <c r="G2732" s="7">
        <v>715</v>
      </c>
      <c r="H2732" s="12">
        <v>551</v>
      </c>
      <c r="I2732" s="1">
        <v>544</v>
      </c>
      <c r="J2732" s="1">
        <v>554</v>
      </c>
      <c r="K2732" s="1">
        <v>144</v>
      </c>
      <c r="L2732" s="1">
        <v>365</v>
      </c>
      <c r="M2732" s="1">
        <v>104</v>
      </c>
      <c r="N2732" s="1">
        <v>577</v>
      </c>
      <c r="O2732" s="1">
        <v>266</v>
      </c>
      <c r="P2732" s="1">
        <v>368</v>
      </c>
      <c r="Q2732" s="1">
        <v>356</v>
      </c>
      <c r="R2732" s="1">
        <v>378</v>
      </c>
      <c r="S2732" s="1">
        <v>49</v>
      </c>
      <c r="T2732" s="1">
        <v>6</v>
      </c>
      <c r="U2732" s="1">
        <v>1</v>
      </c>
      <c r="V2732" s="21">
        <v>708</v>
      </c>
    </row>
    <row r="2733">
      <c r="D2733" s="19"/>
      <c r="E2733" s="18" t="s">
        <v>110</v>
      </c>
      <c r="F2733" s="17"/>
      <c r="G2733" s="7">
        <v>1003</v>
      </c>
      <c r="H2733" s="12">
        <v>760</v>
      </c>
      <c r="I2733" s="1">
        <v>745</v>
      </c>
      <c r="J2733" s="1">
        <v>751</v>
      </c>
      <c r="K2733" s="1">
        <v>195</v>
      </c>
      <c r="L2733" s="1">
        <v>452</v>
      </c>
      <c r="M2733" s="1">
        <v>146</v>
      </c>
      <c r="N2733" s="1">
        <v>812</v>
      </c>
      <c r="O2733" s="1">
        <v>345</v>
      </c>
      <c r="P2733" s="1">
        <v>519</v>
      </c>
      <c r="Q2733" s="1">
        <v>481</v>
      </c>
      <c r="R2733" s="1">
        <v>515</v>
      </c>
      <c r="S2733" s="1">
        <v>66</v>
      </c>
      <c r="T2733" s="1">
        <v>7</v>
      </c>
      <c r="U2733" s="1">
        <v>2</v>
      </c>
      <c r="V2733" s="21">
        <v>994</v>
      </c>
    </row>
    <row r="2734">
      <c r="D2734" s="19"/>
      <c r="E2734" s="18" t="s">
        <v>111</v>
      </c>
      <c r="F2734" s="17"/>
      <c r="G2734" s="7">
        <v>921</v>
      </c>
      <c r="H2734" s="12">
        <v>715</v>
      </c>
      <c r="I2734" s="1">
        <v>685</v>
      </c>
      <c r="J2734" s="1">
        <v>695</v>
      </c>
      <c r="K2734" s="1">
        <v>180</v>
      </c>
      <c r="L2734" s="1">
        <v>426</v>
      </c>
      <c r="M2734" s="1">
        <v>134</v>
      </c>
      <c r="N2734" s="1">
        <v>741</v>
      </c>
      <c r="O2734" s="1">
        <v>316</v>
      </c>
      <c r="P2734" s="1">
        <v>480</v>
      </c>
      <c r="Q2734" s="1">
        <v>453</v>
      </c>
      <c r="R2734" s="1">
        <v>476</v>
      </c>
      <c r="S2734" s="1">
        <v>63</v>
      </c>
      <c r="T2734" s="1">
        <v>7</v>
      </c>
      <c r="U2734" s="1">
        <v>2</v>
      </c>
      <c r="V2734" s="21">
        <v>912</v>
      </c>
    </row>
    <row r="2735">
      <c r="D2735" s="19"/>
      <c r="E2735" s="18" t="s">
        <v>112</v>
      </c>
      <c r="F2735" s="17"/>
      <c r="G2735" s="7">
        <v>765</v>
      </c>
      <c r="H2735" s="12">
        <v>586</v>
      </c>
      <c r="I2735" s="1">
        <v>567</v>
      </c>
      <c r="J2735" s="1">
        <v>578</v>
      </c>
      <c r="K2735" s="1">
        <v>154</v>
      </c>
      <c r="L2735" s="1">
        <v>347</v>
      </c>
      <c r="M2735" s="1">
        <v>110</v>
      </c>
      <c r="N2735" s="1">
        <v>625</v>
      </c>
      <c r="O2735" s="1">
        <v>271</v>
      </c>
      <c r="P2735" s="1">
        <v>405</v>
      </c>
      <c r="Q2735" s="1">
        <v>382</v>
      </c>
      <c r="R2735" s="1">
        <v>410</v>
      </c>
      <c r="S2735" s="1">
        <v>52</v>
      </c>
      <c r="T2735" s="1">
        <v>5</v>
      </c>
      <c r="U2735" s="1">
        <v>2</v>
      </c>
      <c r="V2735" s="21">
        <v>758</v>
      </c>
    </row>
    <row r="2736">
      <c r="D2736" s="19"/>
      <c r="E2736" s="18" t="s">
        <v>113</v>
      </c>
      <c r="F2736" s="17"/>
      <c r="G2736" s="7">
        <v>197</v>
      </c>
      <c r="H2736" s="12">
        <v>155</v>
      </c>
      <c r="I2736" s="1">
        <v>162</v>
      </c>
      <c r="J2736" s="1">
        <v>160</v>
      </c>
      <c r="K2736" s="1">
        <v>43</v>
      </c>
      <c r="L2736" s="1">
        <v>106</v>
      </c>
      <c r="M2736" s="1">
        <v>32</v>
      </c>
      <c r="N2736" s="1">
        <v>167</v>
      </c>
      <c r="O2736" s="1">
        <v>85</v>
      </c>
      <c r="P2736" s="1">
        <v>118</v>
      </c>
      <c r="Q2736" s="1">
        <v>115</v>
      </c>
      <c r="R2736" s="1">
        <v>118</v>
      </c>
      <c r="S2736" s="1">
        <v>20</v>
      </c>
      <c r="T2736" s="1">
        <v>0</v>
      </c>
      <c r="U2736" s="1">
        <v>1</v>
      </c>
      <c r="V2736" s="21">
        <v>196</v>
      </c>
    </row>
    <row r="2737">
      <c r="D2737" s="19"/>
      <c r="E2737" s="18" t="s">
        <v>114</v>
      </c>
      <c r="F2737" s="17"/>
      <c r="G2737" s="7">
        <v>1029</v>
      </c>
      <c r="H2737" s="12">
        <v>787</v>
      </c>
      <c r="I2737" s="1">
        <v>763</v>
      </c>
      <c r="J2737" s="1">
        <v>770</v>
      </c>
      <c r="K2737" s="1">
        <v>196</v>
      </c>
      <c r="L2737" s="1">
        <v>462</v>
      </c>
      <c r="M2737" s="1">
        <v>150</v>
      </c>
      <c r="N2737" s="1">
        <v>830</v>
      </c>
      <c r="O2737" s="1">
        <v>354</v>
      </c>
      <c r="P2737" s="1">
        <v>527</v>
      </c>
      <c r="Q2737" s="1">
        <v>504</v>
      </c>
      <c r="R2737" s="1">
        <v>534</v>
      </c>
      <c r="S2737" s="1">
        <v>69</v>
      </c>
      <c r="T2737" s="1">
        <v>8</v>
      </c>
      <c r="U2737" s="1">
        <v>2</v>
      </c>
      <c r="V2737" s="21">
        <v>1019</v>
      </c>
    </row>
    <row r="2738">
      <c r="D2738" s="19"/>
      <c r="E2738" s="18" t="s">
        <v>115</v>
      </c>
      <c r="F2738" s="17"/>
      <c r="G2738" s="7">
        <v>793</v>
      </c>
      <c r="H2738" s="12">
        <v>613</v>
      </c>
      <c r="I2738" s="1">
        <v>593</v>
      </c>
      <c r="J2738" s="1">
        <v>609</v>
      </c>
      <c r="K2738" s="1">
        <v>157</v>
      </c>
      <c r="L2738" s="1">
        <v>377</v>
      </c>
      <c r="M2738" s="1">
        <v>122</v>
      </c>
      <c r="N2738" s="1">
        <v>651</v>
      </c>
      <c r="O2738" s="1">
        <v>270</v>
      </c>
      <c r="P2738" s="1">
        <v>418</v>
      </c>
      <c r="Q2738" s="1">
        <v>401</v>
      </c>
      <c r="R2738" s="1">
        <v>419</v>
      </c>
      <c r="S2738" s="1">
        <v>59</v>
      </c>
      <c r="T2738" s="1">
        <v>5</v>
      </c>
      <c r="U2738" s="1">
        <v>1</v>
      </c>
      <c r="V2738" s="21">
        <v>787</v>
      </c>
    </row>
    <row r="2739">
      <c r="D2739" s="19"/>
      <c r="E2739" s="18" t="s">
        <v>116</v>
      </c>
      <c r="F2739" s="17"/>
      <c r="G2739" s="7">
        <v>253</v>
      </c>
      <c r="H2739" s="12">
        <v>200</v>
      </c>
      <c r="I2739" s="1">
        <v>191</v>
      </c>
      <c r="J2739" s="1">
        <v>201</v>
      </c>
      <c r="K2739" s="1">
        <v>55</v>
      </c>
      <c r="L2739" s="1">
        <v>118</v>
      </c>
      <c r="M2739" s="1">
        <v>45</v>
      </c>
      <c r="N2739" s="1">
        <v>217</v>
      </c>
      <c r="O2739" s="1">
        <v>94</v>
      </c>
      <c r="P2739" s="1">
        <v>136</v>
      </c>
      <c r="Q2739" s="1">
        <v>141</v>
      </c>
      <c r="R2739" s="1">
        <v>144</v>
      </c>
      <c r="S2739" s="1">
        <v>20</v>
      </c>
      <c r="T2739" s="1">
        <v>3</v>
      </c>
      <c r="U2739" s="1">
        <v>0</v>
      </c>
      <c r="V2739" s="21">
        <v>250</v>
      </c>
    </row>
    <row r="2740">
      <c r="D2740" s="19"/>
      <c r="E2740" s="18" t="s">
        <v>117</v>
      </c>
      <c r="F2740" s="17"/>
      <c r="G2740" s="7">
        <v>200</v>
      </c>
      <c r="H2740" s="12">
        <v>160</v>
      </c>
      <c r="I2740" s="1">
        <v>148</v>
      </c>
      <c r="J2740" s="1">
        <v>152</v>
      </c>
      <c r="K2740" s="1">
        <v>50</v>
      </c>
      <c r="L2740" s="1">
        <v>100</v>
      </c>
      <c r="M2740" s="1">
        <v>35</v>
      </c>
      <c r="N2740" s="1">
        <v>162</v>
      </c>
      <c r="O2740" s="1">
        <v>70</v>
      </c>
      <c r="P2740" s="1">
        <v>118</v>
      </c>
      <c r="Q2740" s="1">
        <v>104</v>
      </c>
      <c r="R2740" s="1">
        <v>99</v>
      </c>
      <c r="S2740" s="1">
        <v>13</v>
      </c>
      <c r="T2740" s="1">
        <v>2</v>
      </c>
      <c r="U2740" s="1">
        <v>0</v>
      </c>
      <c r="V2740" s="21">
        <v>198</v>
      </c>
    </row>
    <row r="2741">
      <c r="D2741" s="19"/>
      <c r="E2741" s="18" t="s">
        <v>118</v>
      </c>
      <c r="F2741" s="17"/>
      <c r="G2741" s="11">
        <v>3</v>
      </c>
      <c r="H2741" s="23">
        <v>2</v>
      </c>
      <c r="I2741" s="3">
        <v>1</v>
      </c>
      <c r="J2741" s="3">
        <v>1</v>
      </c>
      <c r="K2741" s="3">
        <v>0</v>
      </c>
      <c r="L2741" s="3">
        <v>0</v>
      </c>
      <c r="M2741" s="3">
        <v>0</v>
      </c>
      <c r="N2741" s="3">
        <v>0</v>
      </c>
      <c r="O2741" s="3">
        <v>1</v>
      </c>
      <c r="P2741" s="3">
        <v>0</v>
      </c>
      <c r="Q2741" s="3">
        <v>1</v>
      </c>
      <c r="R2741" s="3">
        <v>0</v>
      </c>
      <c r="S2741" s="3">
        <v>0</v>
      </c>
      <c r="T2741" s="3">
        <v>1</v>
      </c>
      <c r="U2741" s="3">
        <v>0</v>
      </c>
      <c r="V2741" s="24">
        <v>2</v>
      </c>
    </row>
    <row r="2742">
      <c r="D2742" s="19"/>
      <c r="E2742" s="18" t="s">
        <v>26</v>
      </c>
      <c r="F2742" s="17"/>
      <c r="G2742" s="11">
        <v>1</v>
      </c>
      <c r="H2742" s="23">
        <v>0</v>
      </c>
      <c r="I2742" s="3">
        <v>0</v>
      </c>
      <c r="J2742" s="3">
        <v>0</v>
      </c>
      <c r="K2742" s="3">
        <v>0</v>
      </c>
      <c r="L2742" s="3">
        <v>0</v>
      </c>
      <c r="M2742" s="3">
        <v>0</v>
      </c>
      <c r="N2742" s="3">
        <v>0</v>
      </c>
      <c r="O2742" s="3">
        <v>0</v>
      </c>
      <c r="P2742" s="3">
        <v>0</v>
      </c>
      <c r="Q2742" s="3">
        <v>0</v>
      </c>
      <c r="R2742" s="3">
        <v>0</v>
      </c>
      <c r="S2742" s="3">
        <v>0</v>
      </c>
      <c r="T2742" s="3">
        <v>1</v>
      </c>
      <c r="U2742" s="3">
        <v>0</v>
      </c>
      <c r="V2742" s="24">
        <v>0</v>
      </c>
    </row>
    <row r="2743">
      <c r="D2743" s="19"/>
      <c r="E2743" s="18" t="s">
        <v>119</v>
      </c>
      <c r="F2743" s="17"/>
      <c r="G2743" s="7">
        <v>1080</v>
      </c>
      <c r="H2743" s="12">
        <v>816</v>
      </c>
      <c r="I2743" s="1">
        <v>794</v>
      </c>
      <c r="J2743" s="1">
        <v>803</v>
      </c>
      <c r="K2743" s="1">
        <v>205</v>
      </c>
      <c r="L2743" s="1">
        <v>485</v>
      </c>
      <c r="M2743" s="1">
        <v>153</v>
      </c>
      <c r="N2743" s="1">
        <v>864</v>
      </c>
      <c r="O2743" s="1">
        <v>365</v>
      </c>
      <c r="P2743" s="1">
        <v>552</v>
      </c>
      <c r="Q2743" s="1">
        <v>511</v>
      </c>
      <c r="R2743" s="1">
        <v>553</v>
      </c>
      <c r="S2743" s="1">
        <v>71</v>
      </c>
      <c r="T2743" s="1">
        <v>9</v>
      </c>
      <c r="U2743" s="1">
        <v>2</v>
      </c>
      <c r="V2743" s="21">
        <v>1069</v>
      </c>
    </row>
    <row r="2744">
      <c r="D2744" s="19"/>
      <c r="E2744" s="18" t="s">
        <v>120</v>
      </c>
      <c r="F2744" s="17"/>
      <c r="G2744" s="7">
        <v>1054</v>
      </c>
      <c r="H2744" s="12">
        <v>800</v>
      </c>
      <c r="I2744" s="1">
        <v>775</v>
      </c>
      <c r="J2744" s="1">
        <v>782</v>
      </c>
      <c r="K2744" s="1">
        <v>200</v>
      </c>
      <c r="L2744" s="1">
        <v>472</v>
      </c>
      <c r="M2744" s="1">
        <v>150</v>
      </c>
      <c r="N2744" s="1">
        <v>846</v>
      </c>
      <c r="O2744" s="1">
        <v>358</v>
      </c>
      <c r="P2744" s="1">
        <v>537</v>
      </c>
      <c r="Q2744" s="1">
        <v>507</v>
      </c>
      <c r="R2744" s="1">
        <v>542</v>
      </c>
      <c r="S2744" s="1">
        <v>71</v>
      </c>
      <c r="T2744" s="1">
        <v>9</v>
      </c>
      <c r="U2744" s="1">
        <v>2</v>
      </c>
      <c r="V2744" s="21">
        <v>1043</v>
      </c>
    </row>
    <row r="2745">
      <c r="D2745" s="15" t="s">
        <v>121</v>
      </c>
      <c r="E2745" s="14" t="s">
        <v>122</v>
      </c>
      <c r="F2745" s="16"/>
      <c r="G2745" s="26">
        <v>564</v>
      </c>
      <c r="H2745" s="37">
        <v>431</v>
      </c>
      <c r="I2745" s="6">
        <v>435</v>
      </c>
      <c r="J2745" s="6">
        <v>447</v>
      </c>
      <c r="K2745" s="6">
        <v>112</v>
      </c>
      <c r="L2745" s="6">
        <v>255</v>
      </c>
      <c r="M2745" s="6">
        <v>80</v>
      </c>
      <c r="N2745" s="6">
        <v>477</v>
      </c>
      <c r="O2745" s="6">
        <v>217</v>
      </c>
      <c r="P2745" s="6">
        <v>311</v>
      </c>
      <c r="Q2745" s="6">
        <v>312</v>
      </c>
      <c r="R2745" s="6">
        <v>321</v>
      </c>
      <c r="S2745" s="6">
        <v>38</v>
      </c>
      <c r="T2745" s="6">
        <v>4</v>
      </c>
      <c r="U2745" s="6">
        <v>1</v>
      </c>
      <c r="V2745" s="39">
        <v>559</v>
      </c>
    </row>
    <row r="2746">
      <c r="D2746" s="19"/>
      <c r="E2746" s="18" t="s">
        <v>123</v>
      </c>
      <c r="F2746" s="17"/>
      <c r="G2746" s="7">
        <v>396</v>
      </c>
      <c r="H2746" s="12">
        <v>293</v>
      </c>
      <c r="I2746" s="1">
        <v>276</v>
      </c>
      <c r="J2746" s="1">
        <v>280</v>
      </c>
      <c r="K2746" s="1">
        <v>64</v>
      </c>
      <c r="L2746" s="1">
        <v>175</v>
      </c>
      <c r="M2746" s="1">
        <v>55</v>
      </c>
      <c r="N2746" s="1">
        <v>307</v>
      </c>
      <c r="O2746" s="1">
        <v>122</v>
      </c>
      <c r="P2746" s="1">
        <v>187</v>
      </c>
      <c r="Q2746" s="1">
        <v>162</v>
      </c>
      <c r="R2746" s="1">
        <v>191</v>
      </c>
      <c r="S2746" s="1">
        <v>28</v>
      </c>
      <c r="T2746" s="1">
        <v>2</v>
      </c>
      <c r="U2746" s="1">
        <v>1</v>
      </c>
      <c r="V2746" s="21">
        <v>393</v>
      </c>
    </row>
    <row r="2747">
      <c r="D2747" s="19"/>
      <c r="E2747" s="18" t="s">
        <v>124</v>
      </c>
      <c r="F2747" s="17"/>
      <c r="G2747" s="7">
        <v>69</v>
      </c>
      <c r="H2747" s="12">
        <v>52</v>
      </c>
      <c r="I2747" s="1">
        <v>47</v>
      </c>
      <c r="J2747" s="1">
        <v>44</v>
      </c>
      <c r="K2747" s="1">
        <v>16</v>
      </c>
      <c r="L2747" s="1">
        <v>27</v>
      </c>
      <c r="M2747" s="1">
        <v>7</v>
      </c>
      <c r="N2747" s="1">
        <v>43</v>
      </c>
      <c r="O2747" s="1">
        <v>17</v>
      </c>
      <c r="P2747" s="1">
        <v>31</v>
      </c>
      <c r="Q2747" s="1">
        <v>24</v>
      </c>
      <c r="R2747" s="1">
        <v>28</v>
      </c>
      <c r="S2747" s="1">
        <v>2</v>
      </c>
      <c r="T2747" s="1">
        <v>2</v>
      </c>
      <c r="U2747" s="1">
        <v>0</v>
      </c>
      <c r="V2747" s="21">
        <v>67</v>
      </c>
    </row>
    <row r="2748">
      <c r="D2748" s="19"/>
      <c r="E2748" s="18" t="s">
        <v>125</v>
      </c>
      <c r="F2748" s="17"/>
      <c r="G2748" s="7">
        <v>50</v>
      </c>
      <c r="H2748" s="12">
        <v>37</v>
      </c>
      <c r="I2748" s="1">
        <v>31</v>
      </c>
      <c r="J2748" s="1">
        <v>31</v>
      </c>
      <c r="K2748" s="1">
        <v>11</v>
      </c>
      <c r="L2748" s="1">
        <v>25</v>
      </c>
      <c r="M2748" s="1">
        <v>10</v>
      </c>
      <c r="N2748" s="1">
        <v>35</v>
      </c>
      <c r="O2748" s="1">
        <v>8</v>
      </c>
      <c r="P2748" s="1">
        <v>20</v>
      </c>
      <c r="Q2748" s="1">
        <v>16</v>
      </c>
      <c r="R2748" s="1">
        <v>13</v>
      </c>
      <c r="S2748" s="1">
        <v>3</v>
      </c>
      <c r="T2748" s="1">
        <v>2</v>
      </c>
      <c r="U2748" s="1">
        <v>0</v>
      </c>
      <c r="V2748" s="21">
        <v>48</v>
      </c>
    </row>
    <row r="2749">
      <c r="D2749" s="19"/>
      <c r="E2749" s="18" t="s">
        <v>126</v>
      </c>
      <c r="F2749" s="17"/>
      <c r="G2749" s="11">
        <v>14</v>
      </c>
      <c r="H2749" s="23">
        <v>10</v>
      </c>
      <c r="I2749" s="3">
        <v>9</v>
      </c>
      <c r="J2749" s="3">
        <v>6</v>
      </c>
      <c r="K2749" s="3">
        <v>3</v>
      </c>
      <c r="L2749" s="3">
        <v>6</v>
      </c>
      <c r="M2749" s="3">
        <v>2</v>
      </c>
      <c r="N2749" s="3">
        <v>9</v>
      </c>
      <c r="O2749" s="3">
        <v>2</v>
      </c>
      <c r="P2749" s="3">
        <v>3</v>
      </c>
      <c r="Q2749" s="3">
        <v>0</v>
      </c>
      <c r="R2749" s="3">
        <v>6</v>
      </c>
      <c r="S2749" s="3">
        <v>0</v>
      </c>
      <c r="T2749" s="3">
        <v>1</v>
      </c>
      <c r="U2749" s="3">
        <v>0</v>
      </c>
      <c r="V2749" s="24">
        <v>13</v>
      </c>
    </row>
    <row r="2750">
      <c r="D2750" s="19"/>
      <c r="E2750" s="18" t="s">
        <v>26</v>
      </c>
      <c r="F2750" s="17"/>
      <c r="G2750" s="11">
        <v>0</v>
      </c>
      <c r="H2750" s="23">
        <v>0</v>
      </c>
      <c r="I2750" s="3">
        <v>0</v>
      </c>
      <c r="J2750" s="3">
        <v>0</v>
      </c>
      <c r="K2750" s="3">
        <v>0</v>
      </c>
      <c r="L2750" s="3">
        <v>0</v>
      </c>
      <c r="M2750" s="3">
        <v>0</v>
      </c>
      <c r="N2750" s="3">
        <v>0</v>
      </c>
      <c r="O2750" s="3">
        <v>0</v>
      </c>
      <c r="P2750" s="3">
        <v>0</v>
      </c>
      <c r="Q2750" s="3">
        <v>0</v>
      </c>
      <c r="R2750" s="3">
        <v>0</v>
      </c>
      <c r="S2750" s="3">
        <v>0</v>
      </c>
      <c r="T2750" s="3">
        <v>0</v>
      </c>
      <c r="U2750" s="3">
        <v>0</v>
      </c>
      <c r="V2750" s="24">
        <v>0</v>
      </c>
    </row>
    <row r="2751">
      <c r="D2751" s="19"/>
      <c r="E2751" s="18" t="s">
        <v>127</v>
      </c>
      <c r="F2751" s="17"/>
      <c r="G2751" s="7">
        <v>960</v>
      </c>
      <c r="H2751" s="12">
        <v>724</v>
      </c>
      <c r="I2751" s="1">
        <v>711</v>
      </c>
      <c r="J2751" s="1">
        <v>727</v>
      </c>
      <c r="K2751" s="1">
        <v>176</v>
      </c>
      <c r="L2751" s="1">
        <v>430</v>
      </c>
      <c r="M2751" s="1">
        <v>135</v>
      </c>
      <c r="N2751" s="1">
        <v>784</v>
      </c>
      <c r="O2751" s="1">
        <v>339</v>
      </c>
      <c r="P2751" s="1">
        <v>498</v>
      </c>
      <c r="Q2751" s="1">
        <v>474</v>
      </c>
      <c r="R2751" s="1">
        <v>512</v>
      </c>
      <c r="S2751" s="1">
        <v>66</v>
      </c>
      <c r="T2751" s="1">
        <v>6</v>
      </c>
      <c r="U2751" s="1">
        <v>2</v>
      </c>
      <c r="V2751" s="21">
        <v>952</v>
      </c>
    </row>
    <row r="2752">
      <c r="D2752" s="19"/>
      <c r="E2752" s="18" t="s">
        <v>128</v>
      </c>
      <c r="F2752" s="17"/>
      <c r="G2752" s="7">
        <v>64</v>
      </c>
      <c r="H2752" s="12">
        <v>47</v>
      </c>
      <c r="I2752" s="1">
        <v>40</v>
      </c>
      <c r="J2752" s="1">
        <v>37</v>
      </c>
      <c r="K2752" s="1">
        <v>14</v>
      </c>
      <c r="L2752" s="1">
        <v>31</v>
      </c>
      <c r="M2752" s="1">
        <v>12</v>
      </c>
      <c r="N2752" s="1">
        <v>44</v>
      </c>
      <c r="O2752" s="1">
        <v>10</v>
      </c>
      <c r="P2752" s="1">
        <v>23</v>
      </c>
      <c r="Q2752" s="1">
        <v>16</v>
      </c>
      <c r="R2752" s="1">
        <v>19</v>
      </c>
      <c r="S2752" s="1">
        <v>3</v>
      </c>
      <c r="T2752" s="1">
        <v>3</v>
      </c>
      <c r="U2752" s="1">
        <v>0</v>
      </c>
      <c r="V2752" s="21">
        <v>61</v>
      </c>
    </row>
    <row r="2753">
      <c r="D2753" s="15" t="s">
        <v>129</v>
      </c>
      <c r="E2753" s="14" t="s">
        <v>130</v>
      </c>
      <c r="F2753" s="16"/>
      <c r="G2753" s="26">
        <v>130</v>
      </c>
      <c r="H2753" s="37">
        <v>103</v>
      </c>
      <c r="I2753" s="6">
        <v>105</v>
      </c>
      <c r="J2753" s="6">
        <v>105</v>
      </c>
      <c r="K2753" s="6">
        <v>29</v>
      </c>
      <c r="L2753" s="6">
        <v>63</v>
      </c>
      <c r="M2753" s="6">
        <v>27</v>
      </c>
      <c r="N2753" s="6">
        <v>113</v>
      </c>
      <c r="O2753" s="6">
        <v>47</v>
      </c>
      <c r="P2753" s="6">
        <v>71</v>
      </c>
      <c r="Q2753" s="6">
        <v>72</v>
      </c>
      <c r="R2753" s="6">
        <v>70</v>
      </c>
      <c r="S2753" s="6">
        <v>20</v>
      </c>
      <c r="T2753" s="6">
        <v>0</v>
      </c>
      <c r="U2753" s="6">
        <v>0</v>
      </c>
      <c r="V2753" s="39">
        <v>130</v>
      </c>
    </row>
    <row r="2754">
      <c r="D2754" s="19"/>
      <c r="E2754" s="18" t="s">
        <v>131</v>
      </c>
      <c r="F2754" s="17"/>
      <c r="G2754" s="11">
        <v>32</v>
      </c>
      <c r="H2754" s="23">
        <v>28</v>
      </c>
      <c r="I2754" s="3">
        <v>25</v>
      </c>
      <c r="J2754" s="3">
        <v>31</v>
      </c>
      <c r="K2754" s="3">
        <v>10</v>
      </c>
      <c r="L2754" s="3">
        <v>23</v>
      </c>
      <c r="M2754" s="3">
        <v>8</v>
      </c>
      <c r="N2754" s="3">
        <v>28</v>
      </c>
      <c r="O2754" s="3">
        <v>17</v>
      </c>
      <c r="P2754" s="3">
        <v>13</v>
      </c>
      <c r="Q2754" s="3">
        <v>21</v>
      </c>
      <c r="R2754" s="3">
        <v>16</v>
      </c>
      <c r="S2754" s="3">
        <v>4</v>
      </c>
      <c r="T2754" s="3">
        <v>0</v>
      </c>
      <c r="U2754" s="3">
        <v>0</v>
      </c>
      <c r="V2754" s="24">
        <v>32</v>
      </c>
    </row>
    <row r="2755">
      <c r="D2755" s="19"/>
      <c r="E2755" s="18" t="s">
        <v>132</v>
      </c>
      <c r="F2755" s="17"/>
      <c r="G2755" s="7">
        <v>492</v>
      </c>
      <c r="H2755" s="12">
        <v>388</v>
      </c>
      <c r="I2755" s="1">
        <v>384</v>
      </c>
      <c r="J2755" s="1">
        <v>392</v>
      </c>
      <c r="K2755" s="1">
        <v>93</v>
      </c>
      <c r="L2755" s="1">
        <v>221</v>
      </c>
      <c r="M2755" s="1">
        <v>87</v>
      </c>
      <c r="N2755" s="1">
        <v>434</v>
      </c>
      <c r="O2755" s="1">
        <v>217</v>
      </c>
      <c r="P2755" s="1">
        <v>274</v>
      </c>
      <c r="Q2755" s="1">
        <v>355</v>
      </c>
      <c r="R2755" s="1">
        <v>287</v>
      </c>
      <c r="S2755" s="1">
        <v>38</v>
      </c>
      <c r="T2755" s="1">
        <v>1</v>
      </c>
      <c r="U2755" s="1">
        <v>1</v>
      </c>
      <c r="V2755" s="21">
        <v>490</v>
      </c>
    </row>
    <row r="2756">
      <c r="D2756" s="19"/>
      <c r="E2756" s="18" t="s">
        <v>133</v>
      </c>
      <c r="F2756" s="17"/>
      <c r="G2756" s="7">
        <v>610</v>
      </c>
      <c r="H2756" s="12">
        <v>476</v>
      </c>
      <c r="I2756" s="1">
        <v>474</v>
      </c>
      <c r="J2756" s="1">
        <v>480</v>
      </c>
      <c r="K2756" s="1">
        <v>111</v>
      </c>
      <c r="L2756" s="1">
        <v>286</v>
      </c>
      <c r="M2756" s="1">
        <v>88</v>
      </c>
      <c r="N2756" s="1">
        <v>507</v>
      </c>
      <c r="O2756" s="1">
        <v>195</v>
      </c>
      <c r="P2756" s="1">
        <v>329</v>
      </c>
      <c r="Q2756" s="1">
        <v>304</v>
      </c>
      <c r="R2756" s="1">
        <v>317</v>
      </c>
      <c r="S2756" s="1">
        <v>41</v>
      </c>
      <c r="T2756" s="1">
        <v>4</v>
      </c>
      <c r="U2756" s="1">
        <v>1</v>
      </c>
      <c r="V2756" s="21">
        <v>605</v>
      </c>
    </row>
    <row r="2757">
      <c r="D2757" s="19"/>
      <c r="E2757" s="18" t="s">
        <v>134</v>
      </c>
      <c r="F2757" s="17"/>
      <c r="G2757" s="7">
        <v>869</v>
      </c>
      <c r="H2757" s="12">
        <v>662</v>
      </c>
      <c r="I2757" s="1">
        <v>658</v>
      </c>
      <c r="J2757" s="1">
        <v>665</v>
      </c>
      <c r="K2757" s="1">
        <v>168</v>
      </c>
      <c r="L2757" s="1">
        <v>392</v>
      </c>
      <c r="M2757" s="1">
        <v>124</v>
      </c>
      <c r="N2757" s="1">
        <v>705</v>
      </c>
      <c r="O2757" s="1">
        <v>314</v>
      </c>
      <c r="P2757" s="1">
        <v>452</v>
      </c>
      <c r="Q2757" s="1">
        <v>422</v>
      </c>
      <c r="R2757" s="1">
        <v>456</v>
      </c>
      <c r="S2757" s="1">
        <v>59</v>
      </c>
      <c r="T2757" s="1">
        <v>6</v>
      </c>
      <c r="U2757" s="1">
        <v>2</v>
      </c>
      <c r="V2757" s="21">
        <v>861</v>
      </c>
    </row>
    <row r="2758">
      <c r="D2758" s="19"/>
      <c r="E2758" s="18" t="s">
        <v>135</v>
      </c>
      <c r="F2758" s="17"/>
      <c r="G2758" s="7">
        <v>842</v>
      </c>
      <c r="H2758" s="12">
        <v>660</v>
      </c>
      <c r="I2758" s="1">
        <v>644</v>
      </c>
      <c r="J2758" s="1">
        <v>658</v>
      </c>
      <c r="K2758" s="1">
        <v>166</v>
      </c>
      <c r="L2758" s="1">
        <v>390</v>
      </c>
      <c r="M2758" s="1">
        <v>124</v>
      </c>
      <c r="N2758" s="1">
        <v>696</v>
      </c>
      <c r="O2758" s="1">
        <v>312</v>
      </c>
      <c r="P2758" s="1">
        <v>460</v>
      </c>
      <c r="Q2758" s="1">
        <v>438</v>
      </c>
      <c r="R2758" s="1">
        <v>463</v>
      </c>
      <c r="S2758" s="1">
        <v>61</v>
      </c>
      <c r="T2758" s="1">
        <v>4</v>
      </c>
      <c r="U2758" s="1">
        <v>2</v>
      </c>
      <c r="V2758" s="21">
        <v>836</v>
      </c>
    </row>
    <row r="2759">
      <c r="D2759" s="19"/>
      <c r="E2759" s="18" t="s">
        <v>136</v>
      </c>
      <c r="F2759" s="17"/>
      <c r="G2759" s="7">
        <v>514</v>
      </c>
      <c r="H2759" s="12">
        <v>409</v>
      </c>
      <c r="I2759" s="1">
        <v>403</v>
      </c>
      <c r="J2759" s="1">
        <v>400</v>
      </c>
      <c r="K2759" s="1">
        <v>106</v>
      </c>
      <c r="L2759" s="1">
        <v>254</v>
      </c>
      <c r="M2759" s="1">
        <v>76</v>
      </c>
      <c r="N2759" s="1">
        <v>419</v>
      </c>
      <c r="O2759" s="1">
        <v>187</v>
      </c>
      <c r="P2759" s="1">
        <v>295</v>
      </c>
      <c r="Q2759" s="1">
        <v>247</v>
      </c>
      <c r="R2759" s="1">
        <v>284</v>
      </c>
      <c r="S2759" s="1">
        <v>25</v>
      </c>
      <c r="T2759" s="1">
        <v>3</v>
      </c>
      <c r="U2759" s="1">
        <v>2</v>
      </c>
      <c r="V2759" s="21">
        <v>509</v>
      </c>
    </row>
    <row r="2760">
      <c r="D2760" s="19"/>
      <c r="E2760" s="18" t="s">
        <v>137</v>
      </c>
      <c r="F2760" s="17"/>
      <c r="G2760" s="7">
        <v>487</v>
      </c>
      <c r="H2760" s="12">
        <v>384</v>
      </c>
      <c r="I2760" s="1">
        <v>375</v>
      </c>
      <c r="J2760" s="1">
        <v>384</v>
      </c>
      <c r="K2760" s="1">
        <v>103</v>
      </c>
      <c r="L2760" s="1">
        <v>229</v>
      </c>
      <c r="M2760" s="1">
        <v>76</v>
      </c>
      <c r="N2760" s="1">
        <v>410</v>
      </c>
      <c r="O2760" s="1">
        <v>275</v>
      </c>
      <c r="P2760" s="1">
        <v>275</v>
      </c>
      <c r="Q2760" s="1">
        <v>280</v>
      </c>
      <c r="R2760" s="1">
        <v>294</v>
      </c>
      <c r="S2760" s="1">
        <v>38</v>
      </c>
      <c r="T2760" s="1">
        <v>2</v>
      </c>
      <c r="U2760" s="1">
        <v>0</v>
      </c>
      <c r="V2760" s="21">
        <v>485</v>
      </c>
    </row>
    <row r="2761">
      <c r="D2761" s="19"/>
      <c r="E2761" s="18" t="s">
        <v>138</v>
      </c>
      <c r="F2761" s="17"/>
      <c r="G2761" s="7">
        <v>480</v>
      </c>
      <c r="H2761" s="12">
        <v>386</v>
      </c>
      <c r="I2761" s="1">
        <v>370</v>
      </c>
      <c r="J2761" s="1">
        <v>386</v>
      </c>
      <c r="K2761" s="1">
        <v>103</v>
      </c>
      <c r="L2761" s="1">
        <v>224</v>
      </c>
      <c r="M2761" s="1">
        <v>78</v>
      </c>
      <c r="N2761" s="1">
        <v>418</v>
      </c>
      <c r="O2761" s="1">
        <v>171</v>
      </c>
      <c r="P2761" s="1">
        <v>271</v>
      </c>
      <c r="Q2761" s="1">
        <v>261</v>
      </c>
      <c r="R2761" s="1">
        <v>288</v>
      </c>
      <c r="S2761" s="1">
        <v>39</v>
      </c>
      <c r="T2761" s="1">
        <v>3</v>
      </c>
      <c r="U2761" s="1">
        <v>0</v>
      </c>
      <c r="V2761" s="21">
        <v>477</v>
      </c>
    </row>
    <row r="2762">
      <c r="D2762" s="19"/>
      <c r="E2762" s="18" t="s">
        <v>139</v>
      </c>
      <c r="F2762" s="17"/>
      <c r="G2762" s="7">
        <v>624</v>
      </c>
      <c r="H2762" s="12">
        <v>496</v>
      </c>
      <c r="I2762" s="1">
        <v>493</v>
      </c>
      <c r="J2762" s="1">
        <v>479</v>
      </c>
      <c r="K2762" s="1">
        <v>130</v>
      </c>
      <c r="L2762" s="1">
        <v>288</v>
      </c>
      <c r="M2762" s="1">
        <v>97</v>
      </c>
      <c r="N2762" s="1">
        <v>529</v>
      </c>
      <c r="O2762" s="1">
        <v>257</v>
      </c>
      <c r="P2762" s="1">
        <v>358</v>
      </c>
      <c r="Q2762" s="1">
        <v>353</v>
      </c>
      <c r="R2762" s="1">
        <v>358</v>
      </c>
      <c r="S2762" s="1">
        <v>45</v>
      </c>
      <c r="T2762" s="1">
        <v>2</v>
      </c>
      <c r="U2762" s="1">
        <v>1</v>
      </c>
      <c r="V2762" s="21">
        <v>621</v>
      </c>
    </row>
    <row r="2763">
      <c r="D2763" s="19"/>
      <c r="E2763" s="18" t="s">
        <v>140</v>
      </c>
      <c r="F2763" s="17"/>
      <c r="G2763" s="7">
        <v>172</v>
      </c>
      <c r="H2763" s="12">
        <v>134</v>
      </c>
      <c r="I2763" s="1">
        <v>134</v>
      </c>
      <c r="J2763" s="1">
        <v>130</v>
      </c>
      <c r="K2763" s="1">
        <v>39</v>
      </c>
      <c r="L2763" s="1">
        <v>73</v>
      </c>
      <c r="M2763" s="1">
        <v>31</v>
      </c>
      <c r="N2763" s="1">
        <v>142</v>
      </c>
      <c r="O2763" s="1">
        <v>58</v>
      </c>
      <c r="P2763" s="1">
        <v>100</v>
      </c>
      <c r="Q2763" s="1">
        <v>102</v>
      </c>
      <c r="R2763" s="1">
        <v>97</v>
      </c>
      <c r="S2763" s="1">
        <v>18</v>
      </c>
      <c r="T2763" s="1">
        <v>0</v>
      </c>
      <c r="U2763" s="1">
        <v>0</v>
      </c>
      <c r="V2763" s="21">
        <v>172</v>
      </c>
    </row>
    <row r="2764">
      <c r="D2764" s="19"/>
      <c r="E2764" s="18" t="s">
        <v>141</v>
      </c>
      <c r="F2764" s="17"/>
      <c r="G2764" s="7">
        <v>683</v>
      </c>
      <c r="H2764" s="12">
        <v>539</v>
      </c>
      <c r="I2764" s="1">
        <v>522</v>
      </c>
      <c r="J2764" s="1">
        <v>549</v>
      </c>
      <c r="K2764" s="1">
        <v>135</v>
      </c>
      <c r="L2764" s="1">
        <v>327</v>
      </c>
      <c r="M2764" s="1">
        <v>103</v>
      </c>
      <c r="N2764" s="1">
        <v>565</v>
      </c>
      <c r="O2764" s="1">
        <v>249</v>
      </c>
      <c r="P2764" s="1">
        <v>394</v>
      </c>
      <c r="Q2764" s="1">
        <v>361</v>
      </c>
      <c r="R2764" s="1">
        <v>375</v>
      </c>
      <c r="S2764" s="1">
        <v>49</v>
      </c>
      <c r="T2764" s="1">
        <v>4</v>
      </c>
      <c r="U2764" s="1">
        <v>2</v>
      </c>
      <c r="V2764" s="21">
        <v>677</v>
      </c>
    </row>
    <row r="2765">
      <c r="D2765" s="19"/>
      <c r="E2765" s="18" t="s">
        <v>142</v>
      </c>
      <c r="F2765" s="17"/>
      <c r="G2765" s="7">
        <v>341</v>
      </c>
      <c r="H2765" s="12">
        <v>266</v>
      </c>
      <c r="I2765" s="1">
        <v>277</v>
      </c>
      <c r="J2765" s="1">
        <v>276</v>
      </c>
      <c r="K2765" s="1">
        <v>75</v>
      </c>
      <c r="L2765" s="1">
        <v>173</v>
      </c>
      <c r="M2765" s="1">
        <v>56</v>
      </c>
      <c r="N2765" s="1">
        <v>291</v>
      </c>
      <c r="O2765" s="1">
        <v>156</v>
      </c>
      <c r="P2765" s="1">
        <v>207</v>
      </c>
      <c r="Q2765" s="1">
        <v>206</v>
      </c>
      <c r="R2765" s="1">
        <v>206</v>
      </c>
      <c r="S2765" s="1">
        <v>30</v>
      </c>
      <c r="T2765" s="1">
        <v>1</v>
      </c>
      <c r="U2765" s="1">
        <v>2</v>
      </c>
      <c r="V2765" s="21">
        <v>338</v>
      </c>
    </row>
    <row r="2766">
      <c r="D2766" s="19"/>
      <c r="E2766" s="18" t="s">
        <v>143</v>
      </c>
      <c r="F2766" s="17"/>
      <c r="G2766" s="7">
        <v>185</v>
      </c>
      <c r="H2766" s="12">
        <v>150</v>
      </c>
      <c r="I2766" s="1">
        <v>152</v>
      </c>
      <c r="J2766" s="1">
        <v>156</v>
      </c>
      <c r="K2766" s="1">
        <v>51</v>
      </c>
      <c r="L2766" s="1">
        <v>88</v>
      </c>
      <c r="M2766" s="1">
        <v>32</v>
      </c>
      <c r="N2766" s="1">
        <v>169</v>
      </c>
      <c r="O2766" s="1">
        <v>84</v>
      </c>
      <c r="P2766" s="1">
        <v>120</v>
      </c>
      <c r="Q2766" s="1">
        <v>119</v>
      </c>
      <c r="R2766" s="1">
        <v>126</v>
      </c>
      <c r="S2766" s="1">
        <v>19</v>
      </c>
      <c r="T2766" s="1">
        <v>0</v>
      </c>
      <c r="U2766" s="1">
        <v>1</v>
      </c>
      <c r="V2766" s="21">
        <v>184</v>
      </c>
    </row>
    <row r="2767">
      <c r="D2767" s="19"/>
      <c r="E2767" s="18" t="s">
        <v>144</v>
      </c>
      <c r="F2767" s="17"/>
      <c r="G2767" s="7">
        <v>219</v>
      </c>
      <c r="H2767" s="12">
        <v>180</v>
      </c>
      <c r="I2767" s="1">
        <v>167</v>
      </c>
      <c r="J2767" s="1">
        <v>166</v>
      </c>
      <c r="K2767" s="1">
        <v>54</v>
      </c>
      <c r="L2767" s="1">
        <v>102</v>
      </c>
      <c r="M2767" s="1">
        <v>33</v>
      </c>
      <c r="N2767" s="1">
        <v>188</v>
      </c>
      <c r="O2767" s="1">
        <v>66</v>
      </c>
      <c r="P2767" s="1">
        <v>126</v>
      </c>
      <c r="Q2767" s="1">
        <v>123</v>
      </c>
      <c r="R2767" s="1">
        <v>114</v>
      </c>
      <c r="S2767" s="1">
        <v>20</v>
      </c>
      <c r="T2767" s="1">
        <v>0</v>
      </c>
      <c r="U2767" s="1">
        <v>0</v>
      </c>
      <c r="V2767" s="21">
        <v>219</v>
      </c>
    </row>
    <row r="2768">
      <c r="D2768" s="19"/>
      <c r="E2768" s="18" t="s">
        <v>41</v>
      </c>
      <c r="F2768" s="17"/>
      <c r="G2768" s="11">
        <v>40</v>
      </c>
      <c r="H2768" s="23">
        <v>31</v>
      </c>
      <c r="I2768" s="3">
        <v>29</v>
      </c>
      <c r="J2768" s="3">
        <v>28</v>
      </c>
      <c r="K2768" s="3">
        <v>10</v>
      </c>
      <c r="L2768" s="3">
        <v>15</v>
      </c>
      <c r="M2768" s="3">
        <v>6</v>
      </c>
      <c r="N2768" s="3">
        <v>30</v>
      </c>
      <c r="O2768" s="3">
        <v>12</v>
      </c>
      <c r="P2768" s="3">
        <v>19</v>
      </c>
      <c r="Q2768" s="3">
        <v>20</v>
      </c>
      <c r="R2768" s="3">
        <v>19</v>
      </c>
      <c r="S2768" s="3">
        <v>11</v>
      </c>
      <c r="T2768" s="3">
        <v>2</v>
      </c>
      <c r="U2768" s="3">
        <v>0</v>
      </c>
      <c r="V2768" s="24">
        <v>38</v>
      </c>
    </row>
    <row r="2769">
      <c r="D2769" s="19"/>
      <c r="E2769" s="18" t="s">
        <v>145</v>
      </c>
      <c r="F2769" s="17"/>
      <c r="G2769" s="11">
        <v>19</v>
      </c>
      <c r="H2769" s="23">
        <v>12</v>
      </c>
      <c r="I2769" s="3">
        <v>11</v>
      </c>
      <c r="J2769" s="3">
        <v>8</v>
      </c>
      <c r="K2769" s="3">
        <v>0</v>
      </c>
      <c r="L2769" s="3">
        <v>7</v>
      </c>
      <c r="M2769" s="3">
        <v>0</v>
      </c>
      <c r="N2769" s="3">
        <v>15</v>
      </c>
      <c r="O2769" s="3">
        <v>4</v>
      </c>
      <c r="P2769" s="3">
        <v>6</v>
      </c>
      <c r="Q2769" s="3">
        <v>4</v>
      </c>
      <c r="R2769" s="3">
        <v>9</v>
      </c>
      <c r="S2769" s="3">
        <v>0</v>
      </c>
      <c r="T2769" s="3">
        <v>1</v>
      </c>
      <c r="U2769" s="3">
        <v>0</v>
      </c>
      <c r="V2769" s="24">
        <v>18</v>
      </c>
    </row>
    <row r="2770">
      <c r="D2770" s="19"/>
      <c r="E2770" s="18" t="s">
        <v>26</v>
      </c>
      <c r="F2770" s="17"/>
      <c r="G2770" s="11">
        <v>0</v>
      </c>
      <c r="H2770" s="23">
        <v>0</v>
      </c>
      <c r="I2770" s="3">
        <v>0</v>
      </c>
      <c r="J2770" s="3">
        <v>0</v>
      </c>
      <c r="K2770" s="3">
        <v>0</v>
      </c>
      <c r="L2770" s="3">
        <v>0</v>
      </c>
      <c r="M2770" s="3">
        <v>0</v>
      </c>
      <c r="N2770" s="3">
        <v>0</v>
      </c>
      <c r="O2770" s="3">
        <v>0</v>
      </c>
      <c r="P2770" s="3">
        <v>0</v>
      </c>
      <c r="Q2770" s="3">
        <v>0</v>
      </c>
      <c r="R2770" s="3">
        <v>0</v>
      </c>
      <c r="S2770" s="3">
        <v>0</v>
      </c>
      <c r="T2770" s="3">
        <v>0</v>
      </c>
      <c r="U2770" s="3">
        <v>0</v>
      </c>
      <c r="V2770" s="24">
        <v>0</v>
      </c>
    </row>
    <row r="2771">
      <c r="D2771" s="15" t="s">
        <v>146</v>
      </c>
      <c r="E2771" s="14" t="s">
        <v>147</v>
      </c>
      <c r="F2771" s="16"/>
      <c r="G2771" s="26">
        <v>628</v>
      </c>
      <c r="H2771" s="37">
        <v>483</v>
      </c>
      <c r="I2771" s="6">
        <v>489</v>
      </c>
      <c r="J2771" s="6">
        <v>504</v>
      </c>
      <c r="K2771" s="6">
        <v>113</v>
      </c>
      <c r="L2771" s="6">
        <v>280</v>
      </c>
      <c r="M2771" s="6">
        <v>82</v>
      </c>
      <c r="N2771" s="6">
        <v>534</v>
      </c>
      <c r="O2771" s="6">
        <v>246</v>
      </c>
      <c r="P2771" s="6">
        <v>334</v>
      </c>
      <c r="Q2771" s="6">
        <v>335</v>
      </c>
      <c r="R2771" s="6">
        <v>353</v>
      </c>
      <c r="S2771" s="6">
        <v>50</v>
      </c>
      <c r="T2771" s="6">
        <v>5</v>
      </c>
      <c r="U2771" s="6">
        <v>1</v>
      </c>
      <c r="V2771" s="39">
        <v>622</v>
      </c>
    </row>
    <row r="2772">
      <c r="D2772" s="19"/>
      <c r="E2772" s="18" t="s">
        <v>148</v>
      </c>
      <c r="F2772" s="17"/>
      <c r="G2772" s="7">
        <v>423</v>
      </c>
      <c r="H2772" s="12">
        <v>308</v>
      </c>
      <c r="I2772" s="1">
        <v>284</v>
      </c>
      <c r="J2772" s="1">
        <v>280</v>
      </c>
      <c r="K2772" s="1">
        <v>81</v>
      </c>
      <c r="L2772" s="1">
        <v>186</v>
      </c>
      <c r="M2772" s="1">
        <v>64</v>
      </c>
      <c r="N2772" s="1">
        <v>308</v>
      </c>
      <c r="O2772" s="1">
        <v>114</v>
      </c>
      <c r="P2772" s="1">
        <v>204</v>
      </c>
      <c r="Q2772" s="1">
        <v>170</v>
      </c>
      <c r="R2772" s="1">
        <v>195</v>
      </c>
      <c r="S2772" s="1">
        <v>19</v>
      </c>
      <c r="T2772" s="1">
        <v>4</v>
      </c>
      <c r="U2772" s="1">
        <v>1</v>
      </c>
      <c r="V2772" s="21">
        <v>418</v>
      </c>
    </row>
    <row r="2773">
      <c r="D2773" s="19"/>
      <c r="E2773" s="18" t="s">
        <v>149</v>
      </c>
      <c r="F2773" s="17"/>
      <c r="G2773" s="11">
        <v>36</v>
      </c>
      <c r="H2773" s="23">
        <v>28</v>
      </c>
      <c r="I2773" s="3">
        <v>22</v>
      </c>
      <c r="J2773" s="3">
        <v>23</v>
      </c>
      <c r="K2773" s="3">
        <v>10</v>
      </c>
      <c r="L2773" s="3">
        <v>22</v>
      </c>
      <c r="M2773" s="3">
        <v>7</v>
      </c>
      <c r="N2773" s="3">
        <v>26</v>
      </c>
      <c r="O2773" s="3">
        <v>6</v>
      </c>
      <c r="P2773" s="3">
        <v>12</v>
      </c>
      <c r="Q2773" s="3">
        <v>9</v>
      </c>
      <c r="R2773" s="3">
        <v>9</v>
      </c>
      <c r="S2773" s="3">
        <v>2</v>
      </c>
      <c r="T2773" s="3">
        <v>2</v>
      </c>
      <c r="U2773" s="3">
        <v>0</v>
      </c>
      <c r="V2773" s="24">
        <v>34</v>
      </c>
    </row>
    <row r="2774">
      <c r="D2774" s="19"/>
      <c r="E2774" s="18" t="s">
        <v>150</v>
      </c>
      <c r="F2774" s="17"/>
      <c r="G2774" s="11">
        <v>6</v>
      </c>
      <c r="H2774" s="23">
        <v>4</v>
      </c>
      <c r="I2774" s="3">
        <v>3</v>
      </c>
      <c r="J2774" s="3">
        <v>1</v>
      </c>
      <c r="K2774" s="3">
        <v>2</v>
      </c>
      <c r="L2774" s="3">
        <v>0</v>
      </c>
      <c r="M2774" s="3">
        <v>1</v>
      </c>
      <c r="N2774" s="3">
        <v>3</v>
      </c>
      <c r="O2774" s="3">
        <v>0</v>
      </c>
      <c r="P2774" s="3">
        <v>2</v>
      </c>
      <c r="Q2774" s="3">
        <v>0</v>
      </c>
      <c r="R2774" s="3">
        <v>2</v>
      </c>
      <c r="S2774" s="3">
        <v>0</v>
      </c>
      <c r="T2774" s="3">
        <v>0</v>
      </c>
      <c r="U2774" s="3">
        <v>0</v>
      </c>
      <c r="V2774" s="24">
        <v>6</v>
      </c>
    </row>
    <row r="2775">
      <c r="D2775" s="19"/>
      <c r="E2775" s="18" t="s">
        <v>26</v>
      </c>
      <c r="F2775" s="17"/>
      <c r="G2775" s="11">
        <v>0</v>
      </c>
      <c r="H2775" s="23">
        <v>0</v>
      </c>
      <c r="I2775" s="3">
        <v>0</v>
      </c>
      <c r="J2775" s="3">
        <v>0</v>
      </c>
      <c r="K2775" s="3">
        <v>0</v>
      </c>
      <c r="L2775" s="3">
        <v>0</v>
      </c>
      <c r="M2775" s="3">
        <v>0</v>
      </c>
      <c r="N2775" s="3">
        <v>0</v>
      </c>
      <c r="O2775" s="3">
        <v>0</v>
      </c>
      <c r="P2775" s="3">
        <v>0</v>
      </c>
      <c r="Q2775" s="3">
        <v>0</v>
      </c>
      <c r="R2775" s="3">
        <v>0</v>
      </c>
      <c r="S2775" s="3">
        <v>0</v>
      </c>
      <c r="T2775" s="3">
        <v>0</v>
      </c>
      <c r="U2775" s="3">
        <v>0</v>
      </c>
      <c r="V2775" s="24">
        <v>0</v>
      </c>
    </row>
    <row r="2776">
      <c r="D2776" s="19"/>
      <c r="E2776" s="18" t="s">
        <v>151</v>
      </c>
      <c r="F2776" s="17"/>
      <c r="G2776" s="7">
        <v>1051</v>
      </c>
      <c r="H2776" s="12">
        <v>791</v>
      </c>
      <c r="I2776" s="1">
        <v>773</v>
      </c>
      <c r="J2776" s="1">
        <v>784</v>
      </c>
      <c r="K2776" s="1">
        <v>194</v>
      </c>
      <c r="L2776" s="1">
        <v>466</v>
      </c>
      <c r="M2776" s="1">
        <v>146</v>
      </c>
      <c r="N2776" s="1">
        <v>842</v>
      </c>
      <c r="O2776" s="1">
        <v>360</v>
      </c>
      <c r="P2776" s="1">
        <v>538</v>
      </c>
      <c r="Q2776" s="1">
        <v>505</v>
      </c>
      <c r="R2776" s="1">
        <v>548</v>
      </c>
      <c r="S2776" s="1">
        <v>69</v>
      </c>
      <c r="T2776" s="1">
        <v>9</v>
      </c>
      <c r="U2776" s="1">
        <v>2</v>
      </c>
      <c r="V2776" s="21">
        <v>1040</v>
      </c>
    </row>
    <row r="2777">
      <c r="D2777" s="19"/>
      <c r="E2777" s="18" t="s">
        <v>152</v>
      </c>
      <c r="F2777" s="17"/>
      <c r="G2777" s="11">
        <v>42</v>
      </c>
      <c r="H2777" s="23">
        <v>32</v>
      </c>
      <c r="I2777" s="3">
        <v>25</v>
      </c>
      <c r="J2777" s="3">
        <v>24</v>
      </c>
      <c r="K2777" s="3">
        <v>12</v>
      </c>
      <c r="L2777" s="3">
        <v>22</v>
      </c>
      <c r="M2777" s="3">
        <v>8</v>
      </c>
      <c r="N2777" s="3">
        <v>29</v>
      </c>
      <c r="O2777" s="3">
        <v>6</v>
      </c>
      <c r="P2777" s="3">
        <v>14</v>
      </c>
      <c r="Q2777" s="3">
        <v>9</v>
      </c>
      <c r="R2777" s="3">
        <v>11</v>
      </c>
      <c r="S2777" s="3">
        <v>2</v>
      </c>
      <c r="T2777" s="3">
        <v>2</v>
      </c>
      <c r="U2777" s="3">
        <v>0</v>
      </c>
      <c r="V2777" s="24">
        <v>40</v>
      </c>
    </row>
    <row r="2778">
      <c r="D2778" s="15" t="s">
        <v>153</v>
      </c>
      <c r="E2778" s="14" t="s">
        <v>154</v>
      </c>
      <c r="F2778" s="16"/>
      <c r="G2778" s="26">
        <v>596</v>
      </c>
      <c r="H2778" s="37">
        <v>466</v>
      </c>
      <c r="I2778" s="6">
        <v>458</v>
      </c>
      <c r="J2778" s="6">
        <v>459</v>
      </c>
      <c r="K2778" s="6">
        <v>126</v>
      </c>
      <c r="L2778" s="6">
        <v>285</v>
      </c>
      <c r="M2778" s="6">
        <v>88</v>
      </c>
      <c r="N2778" s="6">
        <v>502</v>
      </c>
      <c r="O2778" s="6">
        <v>201</v>
      </c>
      <c r="P2778" s="6">
        <v>319</v>
      </c>
      <c r="Q2778" s="6">
        <v>298</v>
      </c>
      <c r="R2778" s="6">
        <v>322</v>
      </c>
      <c r="S2778" s="6">
        <v>46</v>
      </c>
      <c r="T2778" s="6">
        <v>2</v>
      </c>
      <c r="U2778" s="6">
        <v>1</v>
      </c>
      <c r="V2778" s="39">
        <v>593</v>
      </c>
    </row>
    <row r="2779">
      <c r="D2779" s="19"/>
      <c r="E2779" s="18" t="s">
        <v>155</v>
      </c>
      <c r="F2779" s="17"/>
      <c r="G2779" s="7">
        <v>800</v>
      </c>
      <c r="H2779" s="12">
        <v>610</v>
      </c>
      <c r="I2779" s="1">
        <v>596</v>
      </c>
      <c r="J2779" s="1">
        <v>605</v>
      </c>
      <c r="K2779" s="1">
        <v>159</v>
      </c>
      <c r="L2779" s="1">
        <v>358</v>
      </c>
      <c r="M2779" s="1">
        <v>114</v>
      </c>
      <c r="N2779" s="1">
        <v>651</v>
      </c>
      <c r="O2779" s="1">
        <v>274</v>
      </c>
      <c r="P2779" s="1">
        <v>431</v>
      </c>
      <c r="Q2779" s="1">
        <v>399</v>
      </c>
      <c r="R2779" s="1">
        <v>424</v>
      </c>
      <c r="S2779" s="1">
        <v>51</v>
      </c>
      <c r="T2779" s="1">
        <v>2</v>
      </c>
      <c r="U2779" s="1">
        <v>1</v>
      </c>
      <c r="V2779" s="21">
        <v>797</v>
      </c>
    </row>
    <row r="2780">
      <c r="D2780" s="19"/>
      <c r="E2780" s="18" t="s">
        <v>156</v>
      </c>
      <c r="F2780" s="17"/>
      <c r="G2780" s="7">
        <v>449</v>
      </c>
      <c r="H2780" s="12">
        <v>365</v>
      </c>
      <c r="I2780" s="1">
        <v>354</v>
      </c>
      <c r="J2780" s="1">
        <v>342</v>
      </c>
      <c r="K2780" s="1">
        <v>106</v>
      </c>
      <c r="L2780" s="1">
        <v>218</v>
      </c>
      <c r="M2780" s="1">
        <v>64</v>
      </c>
      <c r="N2780" s="1">
        <v>372</v>
      </c>
      <c r="O2780" s="1">
        <v>149</v>
      </c>
      <c r="P2780" s="1">
        <v>254</v>
      </c>
      <c r="Q2780" s="1">
        <v>233</v>
      </c>
      <c r="R2780" s="1">
        <v>240</v>
      </c>
      <c r="S2780" s="1">
        <v>34</v>
      </c>
      <c r="T2780" s="1">
        <v>0</v>
      </c>
      <c r="U2780" s="1">
        <v>1</v>
      </c>
      <c r="V2780" s="21">
        <v>448</v>
      </c>
    </row>
    <row r="2781">
      <c r="D2781" s="19"/>
      <c r="E2781" s="18" t="s">
        <v>157</v>
      </c>
      <c r="F2781" s="17"/>
      <c r="G2781" s="7">
        <v>867</v>
      </c>
      <c r="H2781" s="12">
        <v>673</v>
      </c>
      <c r="I2781" s="1">
        <v>649</v>
      </c>
      <c r="J2781" s="1">
        <v>644</v>
      </c>
      <c r="K2781" s="1">
        <v>169</v>
      </c>
      <c r="L2781" s="1">
        <v>392</v>
      </c>
      <c r="M2781" s="1">
        <v>122</v>
      </c>
      <c r="N2781" s="1">
        <v>698</v>
      </c>
      <c r="O2781" s="1">
        <v>296</v>
      </c>
      <c r="P2781" s="1">
        <v>458</v>
      </c>
      <c r="Q2781" s="1">
        <v>423</v>
      </c>
      <c r="R2781" s="1">
        <v>461</v>
      </c>
      <c r="S2781" s="1">
        <v>53</v>
      </c>
      <c r="T2781" s="1">
        <v>6</v>
      </c>
      <c r="U2781" s="1">
        <v>1</v>
      </c>
      <c r="V2781" s="21">
        <v>860</v>
      </c>
    </row>
    <row r="2782">
      <c r="D2782" s="19"/>
      <c r="E2782" s="18" t="s">
        <v>158</v>
      </c>
      <c r="F2782" s="17"/>
      <c r="G2782" s="7">
        <v>818</v>
      </c>
      <c r="H2782" s="12">
        <v>636</v>
      </c>
      <c r="I2782" s="1">
        <v>615</v>
      </c>
      <c r="J2782" s="1">
        <v>618</v>
      </c>
      <c r="K2782" s="1">
        <v>163</v>
      </c>
      <c r="L2782" s="1">
        <v>375</v>
      </c>
      <c r="M2782" s="1">
        <v>122</v>
      </c>
      <c r="N2782" s="1">
        <v>658</v>
      </c>
      <c r="O2782" s="1">
        <v>293</v>
      </c>
      <c r="P2782" s="1">
        <v>447</v>
      </c>
      <c r="Q2782" s="1">
        <v>407</v>
      </c>
      <c r="R2782" s="1">
        <v>439</v>
      </c>
      <c r="S2782" s="1">
        <v>55</v>
      </c>
      <c r="T2782" s="1">
        <v>5</v>
      </c>
      <c r="U2782" s="1">
        <v>1</v>
      </c>
      <c r="V2782" s="21">
        <v>812</v>
      </c>
    </row>
    <row r="2783">
      <c r="D2783" s="19"/>
      <c r="E2783" s="18" t="s">
        <v>159</v>
      </c>
      <c r="F2783" s="17"/>
      <c r="G2783" s="7">
        <v>595</v>
      </c>
      <c r="H2783" s="12">
        <v>474</v>
      </c>
      <c r="I2783" s="1">
        <v>460</v>
      </c>
      <c r="J2783" s="1">
        <v>460</v>
      </c>
      <c r="K2783" s="1">
        <v>123</v>
      </c>
      <c r="L2783" s="1">
        <v>266</v>
      </c>
      <c r="M2783" s="1">
        <v>85</v>
      </c>
      <c r="N2783" s="1">
        <v>507</v>
      </c>
      <c r="O2783" s="1">
        <v>237</v>
      </c>
      <c r="P2783" s="1">
        <v>332</v>
      </c>
      <c r="Q2783" s="1">
        <v>324</v>
      </c>
      <c r="R2783" s="1">
        <v>340</v>
      </c>
      <c r="S2783" s="1">
        <v>37</v>
      </c>
      <c r="T2783" s="1">
        <v>2</v>
      </c>
      <c r="U2783" s="1">
        <v>1</v>
      </c>
      <c r="V2783" s="21">
        <v>592</v>
      </c>
    </row>
    <row r="2784">
      <c r="D2784" s="19"/>
      <c r="E2784" s="18" t="s">
        <v>160</v>
      </c>
      <c r="F2784" s="17"/>
      <c r="G2784" s="7">
        <v>330</v>
      </c>
      <c r="H2784" s="12">
        <v>268</v>
      </c>
      <c r="I2784" s="1">
        <v>261</v>
      </c>
      <c r="J2784" s="1">
        <v>247</v>
      </c>
      <c r="K2784" s="1">
        <v>83</v>
      </c>
      <c r="L2784" s="1">
        <v>164</v>
      </c>
      <c r="M2784" s="1">
        <v>51</v>
      </c>
      <c r="N2784" s="1">
        <v>287</v>
      </c>
      <c r="O2784" s="1">
        <v>126</v>
      </c>
      <c r="P2784" s="1">
        <v>196</v>
      </c>
      <c r="Q2784" s="1">
        <v>188</v>
      </c>
      <c r="R2784" s="1">
        <v>197</v>
      </c>
      <c r="S2784" s="1">
        <v>28</v>
      </c>
      <c r="T2784" s="1">
        <v>1</v>
      </c>
      <c r="U2784" s="1">
        <v>1</v>
      </c>
      <c r="V2784" s="21">
        <v>328</v>
      </c>
    </row>
    <row r="2785">
      <c r="D2785" s="19"/>
      <c r="E2785" s="18" t="s">
        <v>161</v>
      </c>
      <c r="F2785" s="17"/>
      <c r="G2785" s="7">
        <v>744</v>
      </c>
      <c r="H2785" s="12">
        <v>582</v>
      </c>
      <c r="I2785" s="1">
        <v>562</v>
      </c>
      <c r="J2785" s="1">
        <v>557</v>
      </c>
      <c r="K2785" s="1">
        <v>153</v>
      </c>
      <c r="L2785" s="1">
        <v>342</v>
      </c>
      <c r="M2785" s="1">
        <v>107</v>
      </c>
      <c r="N2785" s="1">
        <v>606</v>
      </c>
      <c r="O2785" s="1">
        <v>268</v>
      </c>
      <c r="P2785" s="1">
        <v>403</v>
      </c>
      <c r="Q2785" s="1">
        <v>369</v>
      </c>
      <c r="R2785" s="1">
        <v>404</v>
      </c>
      <c r="S2785" s="1">
        <v>51</v>
      </c>
      <c r="T2785" s="1">
        <v>5</v>
      </c>
      <c r="U2785" s="1">
        <v>1</v>
      </c>
      <c r="V2785" s="21">
        <v>738</v>
      </c>
    </row>
    <row r="2786">
      <c r="D2786" s="19"/>
      <c r="E2786" s="18" t="s">
        <v>162</v>
      </c>
      <c r="F2786" s="17"/>
      <c r="G2786" s="7">
        <v>519</v>
      </c>
      <c r="H2786" s="12">
        <v>423</v>
      </c>
      <c r="I2786" s="1">
        <v>404</v>
      </c>
      <c r="J2786" s="1">
        <v>406</v>
      </c>
      <c r="K2786" s="1">
        <v>118</v>
      </c>
      <c r="L2786" s="1">
        <v>246</v>
      </c>
      <c r="M2786" s="1">
        <v>89</v>
      </c>
      <c r="N2786" s="1">
        <v>440</v>
      </c>
      <c r="O2786" s="1">
        <v>203</v>
      </c>
      <c r="P2786" s="1">
        <v>304</v>
      </c>
      <c r="Q2786" s="1">
        <v>293</v>
      </c>
      <c r="R2786" s="1">
        <v>299</v>
      </c>
      <c r="S2786" s="1">
        <v>34</v>
      </c>
      <c r="T2786" s="1">
        <v>0</v>
      </c>
      <c r="U2786" s="1">
        <v>1</v>
      </c>
      <c r="V2786" s="21">
        <v>518</v>
      </c>
    </row>
    <row r="2787">
      <c r="D2787" s="19"/>
      <c r="E2787" s="18" t="s">
        <v>163</v>
      </c>
      <c r="F2787" s="17"/>
      <c r="G2787" s="7">
        <v>576</v>
      </c>
      <c r="H2787" s="12">
        <v>462</v>
      </c>
      <c r="I2787" s="1">
        <v>440</v>
      </c>
      <c r="J2787" s="1">
        <v>440</v>
      </c>
      <c r="K2787" s="1">
        <v>123</v>
      </c>
      <c r="L2787" s="1">
        <v>272</v>
      </c>
      <c r="M2787" s="1">
        <v>87</v>
      </c>
      <c r="N2787" s="1">
        <v>487</v>
      </c>
      <c r="O2787" s="1">
        <v>217</v>
      </c>
      <c r="P2787" s="1">
        <v>332</v>
      </c>
      <c r="Q2787" s="1">
        <v>316</v>
      </c>
      <c r="R2787" s="1">
        <v>317</v>
      </c>
      <c r="S2787" s="1">
        <v>36</v>
      </c>
      <c r="T2787" s="1">
        <v>2</v>
      </c>
      <c r="U2787" s="1">
        <v>1</v>
      </c>
      <c r="V2787" s="21">
        <v>573</v>
      </c>
    </row>
    <row r="2788">
      <c r="D2788" s="19"/>
      <c r="E2788" s="18" t="s">
        <v>164</v>
      </c>
      <c r="F2788" s="17"/>
      <c r="G2788" s="7">
        <v>372</v>
      </c>
      <c r="H2788" s="12">
        <v>299</v>
      </c>
      <c r="I2788" s="1">
        <v>300</v>
      </c>
      <c r="J2788" s="1">
        <v>284</v>
      </c>
      <c r="K2788" s="1">
        <v>83</v>
      </c>
      <c r="L2788" s="1">
        <v>186</v>
      </c>
      <c r="M2788" s="1">
        <v>59</v>
      </c>
      <c r="N2788" s="1">
        <v>302</v>
      </c>
      <c r="O2788" s="1">
        <v>151</v>
      </c>
      <c r="P2788" s="1">
        <v>224</v>
      </c>
      <c r="Q2788" s="1">
        <v>214</v>
      </c>
      <c r="R2788" s="1">
        <v>213</v>
      </c>
      <c r="S2788" s="1">
        <v>23</v>
      </c>
      <c r="T2788" s="1">
        <v>2</v>
      </c>
      <c r="U2788" s="1">
        <v>1</v>
      </c>
      <c r="V2788" s="21">
        <v>369</v>
      </c>
    </row>
    <row r="2789">
      <c r="D2789" s="19"/>
      <c r="E2789" s="18" t="s">
        <v>165</v>
      </c>
      <c r="F2789" s="17"/>
      <c r="G2789" s="7">
        <v>520</v>
      </c>
      <c r="H2789" s="12">
        <v>429</v>
      </c>
      <c r="I2789" s="1">
        <v>400</v>
      </c>
      <c r="J2789" s="1">
        <v>418</v>
      </c>
      <c r="K2789" s="1">
        <v>116</v>
      </c>
      <c r="L2789" s="1">
        <v>240</v>
      </c>
      <c r="M2789" s="1">
        <v>84</v>
      </c>
      <c r="N2789" s="1">
        <v>436</v>
      </c>
      <c r="O2789" s="1">
        <v>219</v>
      </c>
      <c r="P2789" s="1">
        <v>294</v>
      </c>
      <c r="Q2789" s="1">
        <v>296</v>
      </c>
      <c r="R2789" s="1">
        <v>303</v>
      </c>
      <c r="S2789" s="1">
        <v>39</v>
      </c>
      <c r="T2789" s="1">
        <v>3</v>
      </c>
      <c r="U2789" s="1">
        <v>1</v>
      </c>
      <c r="V2789" s="21">
        <v>516</v>
      </c>
    </row>
    <row r="2790">
      <c r="D2790" s="19"/>
      <c r="E2790" s="18" t="s">
        <v>166</v>
      </c>
      <c r="F2790" s="17"/>
      <c r="G2790" s="7">
        <v>445</v>
      </c>
      <c r="H2790" s="12">
        <v>357</v>
      </c>
      <c r="I2790" s="1">
        <v>353</v>
      </c>
      <c r="J2790" s="1">
        <v>358</v>
      </c>
      <c r="K2790" s="1">
        <v>104</v>
      </c>
      <c r="L2790" s="1">
        <v>214</v>
      </c>
      <c r="M2790" s="1">
        <v>75</v>
      </c>
      <c r="N2790" s="1">
        <v>379</v>
      </c>
      <c r="O2790" s="1">
        <v>177</v>
      </c>
      <c r="P2790" s="1">
        <v>269</v>
      </c>
      <c r="Q2790" s="1">
        <v>258</v>
      </c>
      <c r="R2790" s="1">
        <v>262</v>
      </c>
      <c r="S2790" s="1">
        <v>36</v>
      </c>
      <c r="T2790" s="1">
        <v>0</v>
      </c>
      <c r="U2790" s="1">
        <v>0</v>
      </c>
      <c r="V2790" s="21">
        <v>445</v>
      </c>
    </row>
    <row r="2791">
      <c r="D2791" s="19"/>
      <c r="E2791" s="18" t="s">
        <v>167</v>
      </c>
      <c r="F2791" s="17"/>
      <c r="G2791" s="7">
        <v>294</v>
      </c>
      <c r="H2791" s="12">
        <v>243</v>
      </c>
      <c r="I2791" s="1">
        <v>227</v>
      </c>
      <c r="J2791" s="1">
        <v>230</v>
      </c>
      <c r="K2791" s="1">
        <v>69</v>
      </c>
      <c r="L2791" s="1">
        <v>147</v>
      </c>
      <c r="M2791" s="1">
        <v>55</v>
      </c>
      <c r="N2791" s="1">
        <v>245</v>
      </c>
      <c r="O2791" s="1">
        <v>115</v>
      </c>
      <c r="P2791" s="1">
        <v>177</v>
      </c>
      <c r="Q2791" s="1">
        <v>167</v>
      </c>
      <c r="R2791" s="1">
        <v>181</v>
      </c>
      <c r="S2791" s="1">
        <v>17</v>
      </c>
      <c r="T2791" s="1">
        <v>1</v>
      </c>
      <c r="U2791" s="1">
        <v>0</v>
      </c>
      <c r="V2791" s="21">
        <v>293</v>
      </c>
    </row>
    <row r="2792">
      <c r="D2792" s="19"/>
      <c r="E2792" s="18" t="s">
        <v>41</v>
      </c>
      <c r="F2792" s="17"/>
      <c r="G2792" s="7">
        <v>62</v>
      </c>
      <c r="H2792" s="12">
        <v>45</v>
      </c>
      <c r="I2792" s="1">
        <v>40</v>
      </c>
      <c r="J2792" s="1">
        <v>45</v>
      </c>
      <c r="K2792" s="1">
        <v>11</v>
      </c>
      <c r="L2792" s="1">
        <v>23</v>
      </c>
      <c r="M2792" s="1">
        <v>8</v>
      </c>
      <c r="N2792" s="1">
        <v>41</v>
      </c>
      <c r="O2792" s="1">
        <v>23</v>
      </c>
      <c r="P2792" s="1">
        <v>26</v>
      </c>
      <c r="Q2792" s="1">
        <v>24</v>
      </c>
      <c r="R2792" s="1">
        <v>29</v>
      </c>
      <c r="S2792" s="1">
        <v>7</v>
      </c>
      <c r="T2792" s="1">
        <v>3</v>
      </c>
      <c r="U2792" s="1">
        <v>0</v>
      </c>
      <c r="V2792" s="21">
        <v>59</v>
      </c>
    </row>
    <row r="2793">
      <c r="D2793" s="57"/>
      <c r="E2793" s="54" t="s">
        <v>26</v>
      </c>
      <c r="F2793" s="62"/>
      <c r="G2793" s="59">
        <v>17</v>
      </c>
      <c r="H2793" s="73">
        <v>13</v>
      </c>
      <c r="I2793" s="38">
        <v>11</v>
      </c>
      <c r="J2793" s="38">
        <v>10</v>
      </c>
      <c r="K2793" s="38">
        <v>3</v>
      </c>
      <c r="L2793" s="38">
        <v>5</v>
      </c>
      <c r="M2793" s="38">
        <v>2</v>
      </c>
      <c r="N2793" s="38">
        <v>11</v>
      </c>
      <c r="O2793" s="38">
        <v>7</v>
      </c>
      <c r="P2793" s="38">
        <v>7</v>
      </c>
      <c r="Q2793" s="38">
        <v>8</v>
      </c>
      <c r="R2793" s="38">
        <v>7</v>
      </c>
      <c r="S2793" s="38">
        <v>2</v>
      </c>
      <c r="T2793" s="38">
        <v>0</v>
      </c>
      <c r="U2793" s="38">
        <v>1</v>
      </c>
      <c r="V2793" s="74">
        <v>16</v>
      </c>
    </row>
    <row r="2795">
      <c r="B2795" s="63" t="str">
        <f ca="1" xml:space="preserve"> HYPERLINK("#'目次'!B24", "[18]")</f>
        <v>[18]</v>
      </c>
      <c r="C2795" s="49" t="s">
        <v>350</v>
      </c>
    </row>
    <row r="2798">
      <c r="C2798" s="49" t="s">
        <v>14</v>
      </c>
    </row>
    <row r="2799">
      <c r="D2799" s="64"/>
      <c r="E2799" s="47"/>
      <c r="F2799" s="47"/>
      <c r="G2799" s="61" t="s">
        <v>15</v>
      </c>
      <c r="H2799" s="66" t="s">
        <v>351</v>
      </c>
      <c r="I2799" s="28" t="s">
        <v>352</v>
      </c>
      <c r="J2799" s="28" t="s">
        <v>353</v>
      </c>
      <c r="K2799" s="28" t="s">
        <v>354</v>
      </c>
      <c r="L2799" s="28" t="s">
        <v>355</v>
      </c>
      <c r="M2799" s="28" t="s">
        <v>356</v>
      </c>
      <c r="N2799" s="28" t="s">
        <v>312</v>
      </c>
      <c r="O2799" s="28" t="s">
        <v>357</v>
      </c>
      <c r="P2799" s="28" t="s">
        <v>26</v>
      </c>
      <c r="Q2799" s="58" t="s">
        <v>358</v>
      </c>
    </row>
    <row r="2800">
      <c r="D2800" s="55"/>
      <c r="E2800" s="48"/>
      <c r="F2800" s="48"/>
      <c r="G2800" s="68"/>
      <c r="H2800" s="70"/>
      <c r="I2800" s="29"/>
      <c r="J2800" s="29"/>
      <c r="K2800" s="29"/>
      <c r="L2800" s="29"/>
      <c r="M2800" s="29"/>
      <c r="N2800" s="29"/>
      <c r="O2800" s="29"/>
      <c r="P2800" s="29"/>
      <c r="Q2800" s="65"/>
    </row>
    <row r="2801">
      <c r="D2801" s="56"/>
      <c r="E2801" s="60" t="s">
        <v>15</v>
      </c>
      <c r="F2801" s="67"/>
      <c r="G2801" s="69">
        <v>1093</v>
      </c>
      <c r="H2801" s="35">
        <v>1</v>
      </c>
      <c r="I2801" s="35">
        <v>1</v>
      </c>
      <c r="J2801" s="35">
        <v>10</v>
      </c>
      <c r="K2801" s="35">
        <v>6</v>
      </c>
      <c r="L2801" s="35">
        <v>35</v>
      </c>
      <c r="M2801" s="35">
        <v>72</v>
      </c>
      <c r="N2801" s="35">
        <v>884</v>
      </c>
      <c r="O2801" s="35">
        <v>84</v>
      </c>
      <c r="P2801" s="35">
        <v>0</v>
      </c>
      <c r="Q2801" s="75">
        <v>1009</v>
      </c>
    </row>
    <row r="2802">
      <c r="D2802" s="15" t="s">
        <v>20</v>
      </c>
      <c r="E2802" s="14" t="s">
        <v>21</v>
      </c>
      <c r="F2802" s="16"/>
      <c r="G2802" s="26">
        <v>211</v>
      </c>
      <c r="H2802" s="37">
        <v>0</v>
      </c>
      <c r="I2802" s="6">
        <v>0</v>
      </c>
      <c r="J2802" s="6">
        <v>0</v>
      </c>
      <c r="K2802" s="6">
        <v>0</v>
      </c>
      <c r="L2802" s="6">
        <v>2</v>
      </c>
      <c r="M2802" s="6">
        <v>2</v>
      </c>
      <c r="N2802" s="6">
        <v>166</v>
      </c>
      <c r="O2802" s="6">
        <v>41</v>
      </c>
      <c r="P2802" s="6">
        <v>0</v>
      </c>
      <c r="Q2802" s="39">
        <v>170</v>
      </c>
    </row>
    <row r="2803">
      <c r="D2803" s="19"/>
      <c r="E2803" s="18" t="s">
        <v>22</v>
      </c>
      <c r="F2803" s="17"/>
      <c r="G2803" s="7">
        <v>539</v>
      </c>
      <c r="H2803" s="12">
        <v>0</v>
      </c>
      <c r="I2803" s="1">
        <v>0</v>
      </c>
      <c r="J2803" s="1">
        <v>4</v>
      </c>
      <c r="K2803" s="1">
        <v>1</v>
      </c>
      <c r="L2803" s="1">
        <v>9</v>
      </c>
      <c r="M2803" s="1">
        <v>27</v>
      </c>
      <c r="N2803" s="1">
        <v>466</v>
      </c>
      <c r="O2803" s="1">
        <v>32</v>
      </c>
      <c r="P2803" s="1">
        <v>0</v>
      </c>
      <c r="Q2803" s="21">
        <v>507</v>
      </c>
    </row>
    <row r="2804">
      <c r="D2804" s="19"/>
      <c r="E2804" s="18" t="s">
        <v>23</v>
      </c>
      <c r="F2804" s="17"/>
      <c r="G2804" s="7">
        <v>263</v>
      </c>
      <c r="H2804" s="12">
        <v>0</v>
      </c>
      <c r="I2804" s="1">
        <v>0</v>
      </c>
      <c r="J2804" s="1">
        <v>3</v>
      </c>
      <c r="K2804" s="1">
        <v>3</v>
      </c>
      <c r="L2804" s="1">
        <v>15</v>
      </c>
      <c r="M2804" s="1">
        <v>25</v>
      </c>
      <c r="N2804" s="1">
        <v>207</v>
      </c>
      <c r="O2804" s="1">
        <v>10</v>
      </c>
      <c r="P2804" s="1">
        <v>0</v>
      </c>
      <c r="Q2804" s="21">
        <v>253</v>
      </c>
    </row>
    <row r="2805">
      <c r="D2805" s="19"/>
      <c r="E2805" s="18" t="s">
        <v>24</v>
      </c>
      <c r="F2805" s="17"/>
      <c r="G2805" s="7">
        <v>74</v>
      </c>
      <c r="H2805" s="12">
        <v>0</v>
      </c>
      <c r="I2805" s="1">
        <v>1</v>
      </c>
      <c r="J2805" s="1">
        <v>2</v>
      </c>
      <c r="K2805" s="1">
        <v>1</v>
      </c>
      <c r="L2805" s="1">
        <v>8</v>
      </c>
      <c r="M2805" s="1">
        <v>17</v>
      </c>
      <c r="N2805" s="1">
        <v>44</v>
      </c>
      <c r="O2805" s="1">
        <v>1</v>
      </c>
      <c r="P2805" s="1">
        <v>0</v>
      </c>
      <c r="Q2805" s="21">
        <v>73</v>
      </c>
    </row>
    <row r="2806">
      <c r="D2806" s="19"/>
      <c r="E2806" s="18" t="s">
        <v>25</v>
      </c>
      <c r="F2806" s="17"/>
      <c r="G2806" s="11">
        <v>6</v>
      </c>
      <c r="H2806" s="23">
        <v>1</v>
      </c>
      <c r="I2806" s="3">
        <v>0</v>
      </c>
      <c r="J2806" s="3">
        <v>1</v>
      </c>
      <c r="K2806" s="3">
        <v>1</v>
      </c>
      <c r="L2806" s="3">
        <v>1</v>
      </c>
      <c r="M2806" s="3">
        <v>1</v>
      </c>
      <c r="N2806" s="3">
        <v>1</v>
      </c>
      <c r="O2806" s="3">
        <v>0</v>
      </c>
      <c r="P2806" s="3">
        <v>0</v>
      </c>
      <c r="Q2806" s="24">
        <v>6</v>
      </c>
    </row>
    <row r="2807">
      <c r="D2807" s="19"/>
      <c r="E2807" s="18" t="s">
        <v>26</v>
      </c>
      <c r="F2807" s="17"/>
      <c r="G2807" s="11">
        <v>0</v>
      </c>
      <c r="H2807" s="23">
        <v>0</v>
      </c>
      <c r="I2807" s="3">
        <v>0</v>
      </c>
      <c r="J2807" s="3">
        <v>0</v>
      </c>
      <c r="K2807" s="3">
        <v>0</v>
      </c>
      <c r="L2807" s="3">
        <v>0</v>
      </c>
      <c r="M2807" s="3">
        <v>0</v>
      </c>
      <c r="N2807" s="3">
        <v>0</v>
      </c>
      <c r="O2807" s="3">
        <v>0</v>
      </c>
      <c r="P2807" s="3">
        <v>0</v>
      </c>
      <c r="Q2807" s="24">
        <v>0</v>
      </c>
    </row>
    <row r="2808">
      <c r="D2808" s="19"/>
      <c r="E2808" s="18" t="s">
        <v>27</v>
      </c>
      <c r="F2808" s="17"/>
      <c r="G2808" s="7">
        <v>750</v>
      </c>
      <c r="H2808" s="12">
        <v>0</v>
      </c>
      <c r="I2808" s="1">
        <v>0</v>
      </c>
      <c r="J2808" s="1">
        <v>4</v>
      </c>
      <c r="K2808" s="1">
        <v>1</v>
      </c>
      <c r="L2808" s="1">
        <v>11</v>
      </c>
      <c r="M2808" s="1">
        <v>29</v>
      </c>
      <c r="N2808" s="1">
        <v>632</v>
      </c>
      <c r="O2808" s="1">
        <v>73</v>
      </c>
      <c r="P2808" s="1">
        <v>0</v>
      </c>
      <c r="Q2808" s="21">
        <v>677</v>
      </c>
    </row>
    <row r="2809">
      <c r="D2809" s="19"/>
      <c r="E2809" s="18" t="s">
        <v>28</v>
      </c>
      <c r="F2809" s="17"/>
      <c r="G2809" s="7">
        <v>80</v>
      </c>
      <c r="H2809" s="12">
        <v>1</v>
      </c>
      <c r="I2809" s="1">
        <v>1</v>
      </c>
      <c r="J2809" s="1">
        <v>3</v>
      </c>
      <c r="K2809" s="1">
        <v>2</v>
      </c>
      <c r="L2809" s="1">
        <v>9</v>
      </c>
      <c r="M2809" s="1">
        <v>18</v>
      </c>
      <c r="N2809" s="1">
        <v>45</v>
      </c>
      <c r="O2809" s="1">
        <v>1</v>
      </c>
      <c r="P2809" s="1">
        <v>0</v>
      </c>
      <c r="Q2809" s="21">
        <v>79</v>
      </c>
    </row>
    <row r="2810">
      <c r="D2810" s="15" t="s">
        <v>29</v>
      </c>
      <c r="E2810" s="14" t="s">
        <v>30</v>
      </c>
      <c r="F2810" s="16"/>
      <c r="G2810" s="26">
        <v>823</v>
      </c>
      <c r="H2810" s="37">
        <v>0</v>
      </c>
      <c r="I2810" s="6">
        <v>1</v>
      </c>
      <c r="J2810" s="6">
        <v>9</v>
      </c>
      <c r="K2810" s="6">
        <v>4</v>
      </c>
      <c r="L2810" s="6">
        <v>22</v>
      </c>
      <c r="M2810" s="6">
        <v>55</v>
      </c>
      <c r="N2810" s="6">
        <v>671</v>
      </c>
      <c r="O2810" s="6">
        <v>61</v>
      </c>
      <c r="P2810" s="6">
        <v>0</v>
      </c>
      <c r="Q2810" s="39">
        <v>762</v>
      </c>
    </row>
    <row r="2811">
      <c r="D2811" s="19"/>
      <c r="E2811" s="18" t="s">
        <v>31</v>
      </c>
      <c r="F2811" s="17"/>
      <c r="G2811" s="7">
        <v>798</v>
      </c>
      <c r="H2811" s="12">
        <v>0</v>
      </c>
      <c r="I2811" s="1">
        <v>1</v>
      </c>
      <c r="J2811" s="1">
        <v>7</v>
      </c>
      <c r="K2811" s="1">
        <v>5</v>
      </c>
      <c r="L2811" s="1">
        <v>19</v>
      </c>
      <c r="M2811" s="1">
        <v>54</v>
      </c>
      <c r="N2811" s="1">
        <v>646</v>
      </c>
      <c r="O2811" s="1">
        <v>66</v>
      </c>
      <c r="P2811" s="1">
        <v>0</v>
      </c>
      <c r="Q2811" s="21">
        <v>732</v>
      </c>
    </row>
    <row r="2812">
      <c r="D2812" s="19"/>
      <c r="E2812" s="18" t="s">
        <v>32</v>
      </c>
      <c r="F2812" s="17"/>
      <c r="G2812" s="7">
        <v>808</v>
      </c>
      <c r="H2812" s="12">
        <v>0</v>
      </c>
      <c r="I2812" s="1">
        <v>1</v>
      </c>
      <c r="J2812" s="1">
        <v>7</v>
      </c>
      <c r="K2812" s="1">
        <v>4</v>
      </c>
      <c r="L2812" s="1">
        <v>25</v>
      </c>
      <c r="M2812" s="1">
        <v>52</v>
      </c>
      <c r="N2812" s="1">
        <v>655</v>
      </c>
      <c r="O2812" s="1">
        <v>64</v>
      </c>
      <c r="P2812" s="1">
        <v>0</v>
      </c>
      <c r="Q2812" s="21">
        <v>744</v>
      </c>
    </row>
    <row r="2813">
      <c r="D2813" s="19"/>
      <c r="E2813" s="18" t="s">
        <v>33</v>
      </c>
      <c r="F2813" s="17"/>
      <c r="G2813" s="7">
        <v>206</v>
      </c>
      <c r="H2813" s="12">
        <v>0</v>
      </c>
      <c r="I2813" s="1">
        <v>0</v>
      </c>
      <c r="J2813" s="1">
        <v>2</v>
      </c>
      <c r="K2813" s="1">
        <v>0</v>
      </c>
      <c r="L2813" s="1">
        <v>5</v>
      </c>
      <c r="M2813" s="1">
        <v>18</v>
      </c>
      <c r="N2813" s="1">
        <v>161</v>
      </c>
      <c r="O2813" s="1">
        <v>20</v>
      </c>
      <c r="P2813" s="1">
        <v>0</v>
      </c>
      <c r="Q2813" s="21">
        <v>186</v>
      </c>
    </row>
    <row r="2814">
      <c r="D2814" s="19"/>
      <c r="E2814" s="18" t="s">
        <v>34</v>
      </c>
      <c r="F2814" s="17"/>
      <c r="G2814" s="7">
        <v>488</v>
      </c>
      <c r="H2814" s="12">
        <v>0</v>
      </c>
      <c r="I2814" s="1">
        <v>1</v>
      </c>
      <c r="J2814" s="1">
        <v>4</v>
      </c>
      <c r="K2814" s="1">
        <v>4</v>
      </c>
      <c r="L2814" s="1">
        <v>22</v>
      </c>
      <c r="M2814" s="1">
        <v>42</v>
      </c>
      <c r="N2814" s="1">
        <v>404</v>
      </c>
      <c r="O2814" s="1">
        <v>11</v>
      </c>
      <c r="P2814" s="1">
        <v>0</v>
      </c>
      <c r="Q2814" s="21">
        <v>477</v>
      </c>
    </row>
    <row r="2815">
      <c r="D2815" s="19"/>
      <c r="E2815" s="18" t="s">
        <v>35</v>
      </c>
      <c r="F2815" s="17"/>
      <c r="G2815" s="7">
        <v>154</v>
      </c>
      <c r="H2815" s="12">
        <v>0</v>
      </c>
      <c r="I2815" s="1">
        <v>0</v>
      </c>
      <c r="J2815" s="1">
        <v>1</v>
      </c>
      <c r="K2815" s="1">
        <v>1</v>
      </c>
      <c r="L2815" s="1">
        <v>4</v>
      </c>
      <c r="M2815" s="1">
        <v>8</v>
      </c>
      <c r="N2815" s="1">
        <v>126</v>
      </c>
      <c r="O2815" s="1">
        <v>14</v>
      </c>
      <c r="P2815" s="1">
        <v>0</v>
      </c>
      <c r="Q2815" s="21">
        <v>140</v>
      </c>
    </row>
    <row r="2816">
      <c r="D2816" s="19"/>
      <c r="E2816" s="18" t="s">
        <v>36</v>
      </c>
      <c r="F2816" s="17"/>
      <c r="G2816" s="7">
        <v>871</v>
      </c>
      <c r="H2816" s="12">
        <v>0</v>
      </c>
      <c r="I2816" s="1">
        <v>1</v>
      </c>
      <c r="J2816" s="1">
        <v>6</v>
      </c>
      <c r="K2816" s="1">
        <v>3</v>
      </c>
      <c r="L2816" s="1">
        <v>26</v>
      </c>
      <c r="M2816" s="1">
        <v>54</v>
      </c>
      <c r="N2816" s="1">
        <v>714</v>
      </c>
      <c r="O2816" s="1">
        <v>67</v>
      </c>
      <c r="P2816" s="1">
        <v>0</v>
      </c>
      <c r="Q2816" s="21">
        <v>804</v>
      </c>
    </row>
    <row r="2817">
      <c r="D2817" s="19"/>
      <c r="E2817" s="18" t="s">
        <v>37</v>
      </c>
      <c r="F2817" s="17"/>
      <c r="G2817" s="7">
        <v>366</v>
      </c>
      <c r="H2817" s="12">
        <v>0</v>
      </c>
      <c r="I2817" s="1">
        <v>0</v>
      </c>
      <c r="J2817" s="1">
        <v>3</v>
      </c>
      <c r="K2817" s="1">
        <v>0</v>
      </c>
      <c r="L2817" s="1">
        <v>10</v>
      </c>
      <c r="M2817" s="1">
        <v>32</v>
      </c>
      <c r="N2817" s="1">
        <v>301</v>
      </c>
      <c r="O2817" s="1">
        <v>20</v>
      </c>
      <c r="P2817" s="1">
        <v>0</v>
      </c>
      <c r="Q2817" s="21">
        <v>346</v>
      </c>
    </row>
    <row r="2818">
      <c r="D2818" s="19"/>
      <c r="E2818" s="18" t="s">
        <v>38</v>
      </c>
      <c r="F2818" s="17"/>
      <c r="G2818" s="7">
        <v>552</v>
      </c>
      <c r="H2818" s="12">
        <v>1</v>
      </c>
      <c r="I2818" s="1">
        <v>0</v>
      </c>
      <c r="J2818" s="1">
        <v>6</v>
      </c>
      <c r="K2818" s="1">
        <v>4</v>
      </c>
      <c r="L2818" s="1">
        <v>20</v>
      </c>
      <c r="M2818" s="1">
        <v>44</v>
      </c>
      <c r="N2818" s="1">
        <v>444</v>
      </c>
      <c r="O2818" s="1">
        <v>33</v>
      </c>
      <c r="P2818" s="1">
        <v>0</v>
      </c>
      <c r="Q2818" s="21">
        <v>519</v>
      </c>
    </row>
    <row r="2819">
      <c r="D2819" s="19"/>
      <c r="E2819" s="18" t="s">
        <v>39</v>
      </c>
      <c r="F2819" s="17"/>
      <c r="G2819" s="7">
        <v>514</v>
      </c>
      <c r="H2819" s="12">
        <v>0</v>
      </c>
      <c r="I2819" s="1">
        <v>0</v>
      </c>
      <c r="J2819" s="1">
        <v>3</v>
      </c>
      <c r="K2819" s="1">
        <v>3</v>
      </c>
      <c r="L2819" s="1">
        <v>11</v>
      </c>
      <c r="M2819" s="1">
        <v>29</v>
      </c>
      <c r="N2819" s="1">
        <v>424</v>
      </c>
      <c r="O2819" s="1">
        <v>44</v>
      </c>
      <c r="P2819" s="1">
        <v>0</v>
      </c>
      <c r="Q2819" s="21">
        <v>470</v>
      </c>
    </row>
    <row r="2820">
      <c r="D2820" s="19"/>
      <c r="E2820" s="18" t="s">
        <v>40</v>
      </c>
      <c r="F2820" s="17"/>
      <c r="G2820" s="7">
        <v>559</v>
      </c>
      <c r="H2820" s="12">
        <v>0</v>
      </c>
      <c r="I2820" s="1">
        <v>0</v>
      </c>
      <c r="J2820" s="1">
        <v>4</v>
      </c>
      <c r="K2820" s="1">
        <v>1</v>
      </c>
      <c r="L2820" s="1">
        <v>17</v>
      </c>
      <c r="M2820" s="1">
        <v>43</v>
      </c>
      <c r="N2820" s="1">
        <v>450</v>
      </c>
      <c r="O2820" s="1">
        <v>44</v>
      </c>
      <c r="P2820" s="1">
        <v>0</v>
      </c>
      <c r="Q2820" s="21">
        <v>515</v>
      </c>
    </row>
    <row r="2821">
      <c r="D2821" s="19"/>
      <c r="E2821" s="18" t="s">
        <v>41</v>
      </c>
      <c r="F2821" s="17"/>
      <c r="G2821" s="7">
        <v>71</v>
      </c>
      <c r="H2821" s="12">
        <v>0</v>
      </c>
      <c r="I2821" s="1">
        <v>0</v>
      </c>
      <c r="J2821" s="1">
        <v>0</v>
      </c>
      <c r="K2821" s="1">
        <v>0</v>
      </c>
      <c r="L2821" s="1">
        <v>4</v>
      </c>
      <c r="M2821" s="1">
        <v>3</v>
      </c>
      <c r="N2821" s="1">
        <v>59</v>
      </c>
      <c r="O2821" s="1">
        <v>5</v>
      </c>
      <c r="P2821" s="1">
        <v>0</v>
      </c>
      <c r="Q2821" s="21">
        <v>66</v>
      </c>
    </row>
    <row r="2822">
      <c r="D2822" s="19"/>
      <c r="E2822" s="18" t="s">
        <v>42</v>
      </c>
      <c r="F2822" s="17"/>
      <c r="G2822" s="11">
        <v>11</v>
      </c>
      <c r="H2822" s="23">
        <v>0</v>
      </c>
      <c r="I2822" s="3">
        <v>0</v>
      </c>
      <c r="J2822" s="3">
        <v>1</v>
      </c>
      <c r="K2822" s="3">
        <v>0</v>
      </c>
      <c r="L2822" s="3">
        <v>1</v>
      </c>
      <c r="M2822" s="3">
        <v>0</v>
      </c>
      <c r="N2822" s="3">
        <v>9</v>
      </c>
      <c r="O2822" s="3">
        <v>0</v>
      </c>
      <c r="P2822" s="3">
        <v>0</v>
      </c>
      <c r="Q2822" s="24">
        <v>11</v>
      </c>
    </row>
    <row r="2823">
      <c r="D2823" s="19"/>
      <c r="E2823" s="18" t="s">
        <v>26</v>
      </c>
      <c r="F2823" s="17"/>
      <c r="G2823" s="11">
        <v>2</v>
      </c>
      <c r="H2823" s="23">
        <v>0</v>
      </c>
      <c r="I2823" s="3">
        <v>0</v>
      </c>
      <c r="J2823" s="3">
        <v>0</v>
      </c>
      <c r="K2823" s="3">
        <v>0</v>
      </c>
      <c r="L2823" s="3">
        <v>0</v>
      </c>
      <c r="M2823" s="3">
        <v>0</v>
      </c>
      <c r="N2823" s="3">
        <v>2</v>
      </c>
      <c r="O2823" s="3">
        <v>0</v>
      </c>
      <c r="P2823" s="3">
        <v>0</v>
      </c>
      <c r="Q2823" s="24">
        <v>2</v>
      </c>
    </row>
    <row r="2824">
      <c r="D2824" s="19"/>
      <c r="E2824" s="18" t="s">
        <v>43</v>
      </c>
      <c r="F2824" s="17"/>
      <c r="G2824" s="7">
        <v>1080</v>
      </c>
      <c r="H2824" s="12">
        <v>1</v>
      </c>
      <c r="I2824" s="1">
        <v>1</v>
      </c>
      <c r="J2824" s="1">
        <v>9</v>
      </c>
      <c r="K2824" s="1">
        <v>6</v>
      </c>
      <c r="L2824" s="1">
        <v>34</v>
      </c>
      <c r="M2824" s="1">
        <v>72</v>
      </c>
      <c r="N2824" s="1">
        <v>873</v>
      </c>
      <c r="O2824" s="1">
        <v>84</v>
      </c>
      <c r="P2824" s="1">
        <v>0</v>
      </c>
      <c r="Q2824" s="21">
        <v>996</v>
      </c>
    </row>
    <row r="2825">
      <c r="D2825" s="15" t="s">
        <v>44</v>
      </c>
      <c r="E2825" s="14" t="s">
        <v>45</v>
      </c>
      <c r="F2825" s="16"/>
      <c r="G2825" s="33">
        <v>3</v>
      </c>
      <c r="H2825" s="43">
        <v>0</v>
      </c>
      <c r="I2825" s="9">
        <v>0</v>
      </c>
      <c r="J2825" s="9">
        <v>0</v>
      </c>
      <c r="K2825" s="9">
        <v>0</v>
      </c>
      <c r="L2825" s="9">
        <v>0</v>
      </c>
      <c r="M2825" s="9">
        <v>0</v>
      </c>
      <c r="N2825" s="9">
        <v>2</v>
      </c>
      <c r="O2825" s="9">
        <v>1</v>
      </c>
      <c r="P2825" s="9">
        <v>0</v>
      </c>
      <c r="Q2825" s="44">
        <v>2</v>
      </c>
    </row>
    <row r="2826">
      <c r="D2826" s="19"/>
      <c r="E2826" s="18" t="s">
        <v>46</v>
      </c>
      <c r="F2826" s="17"/>
      <c r="G2826" s="11">
        <v>11</v>
      </c>
      <c r="H2826" s="23">
        <v>0</v>
      </c>
      <c r="I2826" s="3">
        <v>0</v>
      </c>
      <c r="J2826" s="3">
        <v>0</v>
      </c>
      <c r="K2826" s="3">
        <v>0</v>
      </c>
      <c r="L2826" s="3">
        <v>1</v>
      </c>
      <c r="M2826" s="3">
        <v>0</v>
      </c>
      <c r="N2826" s="3">
        <v>10</v>
      </c>
      <c r="O2826" s="3">
        <v>0</v>
      </c>
      <c r="P2826" s="3">
        <v>0</v>
      </c>
      <c r="Q2826" s="24">
        <v>11</v>
      </c>
    </row>
    <row r="2827">
      <c r="D2827" s="19"/>
      <c r="E2827" s="18" t="s">
        <v>47</v>
      </c>
      <c r="F2827" s="17"/>
      <c r="G2827" s="11">
        <v>25</v>
      </c>
      <c r="H2827" s="23">
        <v>0</v>
      </c>
      <c r="I2827" s="3">
        <v>0</v>
      </c>
      <c r="J2827" s="3">
        <v>1</v>
      </c>
      <c r="K2827" s="3">
        <v>0</v>
      </c>
      <c r="L2827" s="3">
        <v>0</v>
      </c>
      <c r="M2827" s="3">
        <v>4</v>
      </c>
      <c r="N2827" s="3">
        <v>19</v>
      </c>
      <c r="O2827" s="3">
        <v>1</v>
      </c>
      <c r="P2827" s="3">
        <v>0</v>
      </c>
      <c r="Q2827" s="24">
        <v>24</v>
      </c>
    </row>
    <row r="2828">
      <c r="D2828" s="19"/>
      <c r="E2828" s="18" t="s">
        <v>48</v>
      </c>
      <c r="F2828" s="17"/>
      <c r="G2828" s="7">
        <v>160</v>
      </c>
      <c r="H2828" s="12">
        <v>1</v>
      </c>
      <c r="I2828" s="1">
        <v>0</v>
      </c>
      <c r="J2828" s="1">
        <v>1</v>
      </c>
      <c r="K2828" s="1">
        <v>2</v>
      </c>
      <c r="L2828" s="1">
        <v>5</v>
      </c>
      <c r="M2828" s="1">
        <v>12</v>
      </c>
      <c r="N2828" s="1">
        <v>125</v>
      </c>
      <c r="O2828" s="1">
        <v>14</v>
      </c>
      <c r="P2828" s="1">
        <v>0</v>
      </c>
      <c r="Q2828" s="21">
        <v>146</v>
      </c>
    </row>
    <row r="2829">
      <c r="D2829" s="19"/>
      <c r="E2829" s="18" t="s">
        <v>49</v>
      </c>
      <c r="F2829" s="17"/>
      <c r="G2829" s="7">
        <v>166</v>
      </c>
      <c r="H2829" s="12">
        <v>0</v>
      </c>
      <c r="I2829" s="1">
        <v>1</v>
      </c>
      <c r="J2829" s="1">
        <v>2</v>
      </c>
      <c r="K2829" s="1">
        <v>1</v>
      </c>
      <c r="L2829" s="1">
        <v>6</v>
      </c>
      <c r="M2829" s="1">
        <v>13</v>
      </c>
      <c r="N2829" s="1">
        <v>127</v>
      </c>
      <c r="O2829" s="1">
        <v>16</v>
      </c>
      <c r="P2829" s="1">
        <v>0</v>
      </c>
      <c r="Q2829" s="21">
        <v>150</v>
      </c>
    </row>
    <row r="2830">
      <c r="D2830" s="19"/>
      <c r="E2830" s="18" t="s">
        <v>50</v>
      </c>
      <c r="F2830" s="17"/>
      <c r="G2830" s="7">
        <v>129</v>
      </c>
      <c r="H2830" s="12">
        <v>0</v>
      </c>
      <c r="I2830" s="1">
        <v>0</v>
      </c>
      <c r="J2830" s="1">
        <v>0</v>
      </c>
      <c r="K2830" s="1">
        <v>0</v>
      </c>
      <c r="L2830" s="1">
        <v>4</v>
      </c>
      <c r="M2830" s="1">
        <v>13</v>
      </c>
      <c r="N2830" s="1">
        <v>101</v>
      </c>
      <c r="O2830" s="1">
        <v>11</v>
      </c>
      <c r="P2830" s="1">
        <v>0</v>
      </c>
      <c r="Q2830" s="21">
        <v>118</v>
      </c>
    </row>
    <row r="2831">
      <c r="D2831" s="19"/>
      <c r="E2831" s="18" t="s">
        <v>51</v>
      </c>
      <c r="F2831" s="17"/>
      <c r="G2831" s="7">
        <v>124</v>
      </c>
      <c r="H2831" s="12">
        <v>0</v>
      </c>
      <c r="I2831" s="1">
        <v>0</v>
      </c>
      <c r="J2831" s="1">
        <v>1</v>
      </c>
      <c r="K2831" s="1">
        <v>0</v>
      </c>
      <c r="L2831" s="1">
        <v>5</v>
      </c>
      <c r="M2831" s="1">
        <v>8</v>
      </c>
      <c r="N2831" s="1">
        <v>107</v>
      </c>
      <c r="O2831" s="1">
        <v>3</v>
      </c>
      <c r="P2831" s="1">
        <v>0</v>
      </c>
      <c r="Q2831" s="21">
        <v>121</v>
      </c>
    </row>
    <row r="2832">
      <c r="D2832" s="19"/>
      <c r="E2832" s="18" t="s">
        <v>52</v>
      </c>
      <c r="F2832" s="17"/>
      <c r="G2832" s="7">
        <v>114</v>
      </c>
      <c r="H2832" s="12">
        <v>0</v>
      </c>
      <c r="I2832" s="1">
        <v>0</v>
      </c>
      <c r="J2832" s="1">
        <v>2</v>
      </c>
      <c r="K2832" s="1">
        <v>0</v>
      </c>
      <c r="L2832" s="1">
        <v>5</v>
      </c>
      <c r="M2832" s="1">
        <v>6</v>
      </c>
      <c r="N2832" s="1">
        <v>97</v>
      </c>
      <c r="O2832" s="1">
        <v>4</v>
      </c>
      <c r="P2832" s="1">
        <v>0</v>
      </c>
      <c r="Q2832" s="21">
        <v>110</v>
      </c>
    </row>
    <row r="2833">
      <c r="D2833" s="19"/>
      <c r="E2833" s="18" t="s">
        <v>53</v>
      </c>
      <c r="F2833" s="17"/>
      <c r="G2833" s="7">
        <v>95</v>
      </c>
      <c r="H2833" s="12">
        <v>0</v>
      </c>
      <c r="I2833" s="1">
        <v>0</v>
      </c>
      <c r="J2833" s="1">
        <v>1</v>
      </c>
      <c r="K2833" s="1">
        <v>0</v>
      </c>
      <c r="L2833" s="1">
        <v>3</v>
      </c>
      <c r="M2833" s="1">
        <v>2</v>
      </c>
      <c r="N2833" s="1">
        <v>76</v>
      </c>
      <c r="O2833" s="1">
        <v>13</v>
      </c>
      <c r="P2833" s="1">
        <v>0</v>
      </c>
      <c r="Q2833" s="21">
        <v>82</v>
      </c>
    </row>
    <row r="2834">
      <c r="D2834" s="19"/>
      <c r="E2834" s="18" t="s">
        <v>54</v>
      </c>
      <c r="F2834" s="17"/>
      <c r="G2834" s="7">
        <v>253</v>
      </c>
      <c r="H2834" s="12">
        <v>0</v>
      </c>
      <c r="I2834" s="1">
        <v>0</v>
      </c>
      <c r="J2834" s="1">
        <v>2</v>
      </c>
      <c r="K2834" s="1">
        <v>2</v>
      </c>
      <c r="L2834" s="1">
        <v>5</v>
      </c>
      <c r="M2834" s="1">
        <v>14</v>
      </c>
      <c r="N2834" s="1">
        <v>212</v>
      </c>
      <c r="O2834" s="1">
        <v>18</v>
      </c>
      <c r="P2834" s="1">
        <v>0</v>
      </c>
      <c r="Q2834" s="21">
        <v>235</v>
      </c>
    </row>
    <row r="2835">
      <c r="D2835" s="19"/>
      <c r="E2835" s="18" t="s">
        <v>55</v>
      </c>
      <c r="F2835" s="17"/>
      <c r="G2835" s="11">
        <v>1</v>
      </c>
      <c r="H2835" s="23">
        <v>0</v>
      </c>
      <c r="I2835" s="3">
        <v>0</v>
      </c>
      <c r="J2835" s="3">
        <v>0</v>
      </c>
      <c r="K2835" s="3">
        <v>0</v>
      </c>
      <c r="L2835" s="3">
        <v>0</v>
      </c>
      <c r="M2835" s="3">
        <v>0</v>
      </c>
      <c r="N2835" s="3">
        <v>0</v>
      </c>
      <c r="O2835" s="3">
        <v>1</v>
      </c>
      <c r="P2835" s="3">
        <v>0</v>
      </c>
      <c r="Q2835" s="24">
        <v>0</v>
      </c>
    </row>
    <row r="2836">
      <c r="D2836" s="19"/>
      <c r="E2836" s="18" t="s">
        <v>26</v>
      </c>
      <c r="F2836" s="17"/>
      <c r="G2836" s="11">
        <v>12</v>
      </c>
      <c r="H2836" s="23">
        <v>0</v>
      </c>
      <c r="I2836" s="3">
        <v>0</v>
      </c>
      <c r="J2836" s="3">
        <v>0</v>
      </c>
      <c r="K2836" s="3">
        <v>1</v>
      </c>
      <c r="L2836" s="3">
        <v>1</v>
      </c>
      <c r="M2836" s="3">
        <v>0</v>
      </c>
      <c r="N2836" s="3">
        <v>8</v>
      </c>
      <c r="O2836" s="3">
        <v>2</v>
      </c>
      <c r="P2836" s="3">
        <v>0</v>
      </c>
      <c r="Q2836" s="24">
        <v>10</v>
      </c>
    </row>
    <row r="2837">
      <c r="D2837" s="15" t="s">
        <v>56</v>
      </c>
      <c r="E2837" s="14" t="s">
        <v>57</v>
      </c>
      <c r="F2837" s="16"/>
      <c r="G2837" s="33">
        <v>15</v>
      </c>
      <c r="H2837" s="43">
        <v>0</v>
      </c>
      <c r="I2837" s="9">
        <v>0</v>
      </c>
      <c r="J2837" s="9">
        <v>0</v>
      </c>
      <c r="K2837" s="9">
        <v>0</v>
      </c>
      <c r="L2837" s="9">
        <v>0</v>
      </c>
      <c r="M2837" s="9">
        <v>3</v>
      </c>
      <c r="N2837" s="9">
        <v>11</v>
      </c>
      <c r="O2837" s="9">
        <v>1</v>
      </c>
      <c r="P2837" s="9">
        <v>0</v>
      </c>
      <c r="Q2837" s="44">
        <v>14</v>
      </c>
    </row>
    <row r="2838">
      <c r="D2838" s="19"/>
      <c r="E2838" s="18" t="s">
        <v>58</v>
      </c>
      <c r="F2838" s="17"/>
      <c r="G2838" s="7">
        <v>111</v>
      </c>
      <c r="H2838" s="12">
        <v>1</v>
      </c>
      <c r="I2838" s="1">
        <v>0</v>
      </c>
      <c r="J2838" s="1">
        <v>0</v>
      </c>
      <c r="K2838" s="1">
        <v>4</v>
      </c>
      <c r="L2838" s="1">
        <v>5</v>
      </c>
      <c r="M2838" s="1">
        <v>6</v>
      </c>
      <c r="N2838" s="1">
        <v>90</v>
      </c>
      <c r="O2838" s="1">
        <v>5</v>
      </c>
      <c r="P2838" s="1">
        <v>0</v>
      </c>
      <c r="Q2838" s="21">
        <v>106</v>
      </c>
    </row>
    <row r="2839">
      <c r="D2839" s="19"/>
      <c r="E2839" s="18" t="s">
        <v>59</v>
      </c>
      <c r="F2839" s="17"/>
      <c r="G2839" s="7">
        <v>404</v>
      </c>
      <c r="H2839" s="12">
        <v>0</v>
      </c>
      <c r="I2839" s="1">
        <v>1</v>
      </c>
      <c r="J2839" s="1">
        <v>6</v>
      </c>
      <c r="K2839" s="1">
        <v>0</v>
      </c>
      <c r="L2839" s="1">
        <v>15</v>
      </c>
      <c r="M2839" s="1">
        <v>35</v>
      </c>
      <c r="N2839" s="1">
        <v>320</v>
      </c>
      <c r="O2839" s="1">
        <v>27</v>
      </c>
      <c r="P2839" s="1">
        <v>0</v>
      </c>
      <c r="Q2839" s="21">
        <v>377</v>
      </c>
    </row>
    <row r="2840">
      <c r="D2840" s="19"/>
      <c r="E2840" s="18" t="s">
        <v>60</v>
      </c>
      <c r="F2840" s="17"/>
      <c r="G2840" s="7">
        <v>562</v>
      </c>
      <c r="H2840" s="12">
        <v>0</v>
      </c>
      <c r="I2840" s="1">
        <v>0</v>
      </c>
      <c r="J2840" s="1">
        <v>4</v>
      </c>
      <c r="K2840" s="1">
        <v>2</v>
      </c>
      <c r="L2840" s="1">
        <v>15</v>
      </c>
      <c r="M2840" s="1">
        <v>28</v>
      </c>
      <c r="N2840" s="1">
        <v>462</v>
      </c>
      <c r="O2840" s="1">
        <v>51</v>
      </c>
      <c r="P2840" s="1">
        <v>0</v>
      </c>
      <c r="Q2840" s="21">
        <v>511</v>
      </c>
    </row>
    <row r="2841">
      <c r="D2841" s="19"/>
      <c r="E2841" s="18" t="s">
        <v>26</v>
      </c>
      <c r="F2841" s="17"/>
      <c r="G2841" s="11">
        <v>1</v>
      </c>
      <c r="H2841" s="23">
        <v>0</v>
      </c>
      <c r="I2841" s="3">
        <v>0</v>
      </c>
      <c r="J2841" s="3">
        <v>0</v>
      </c>
      <c r="K2841" s="3">
        <v>0</v>
      </c>
      <c r="L2841" s="3">
        <v>0</v>
      </c>
      <c r="M2841" s="3">
        <v>0</v>
      </c>
      <c r="N2841" s="3">
        <v>1</v>
      </c>
      <c r="O2841" s="3">
        <v>0</v>
      </c>
      <c r="P2841" s="3">
        <v>0</v>
      </c>
      <c r="Q2841" s="24">
        <v>1</v>
      </c>
    </row>
    <row r="2842">
      <c r="D2842" s="19"/>
      <c r="E2842" s="18" t="s">
        <v>61</v>
      </c>
      <c r="F2842" s="17"/>
      <c r="G2842" s="7">
        <v>126</v>
      </c>
      <c r="H2842" s="12">
        <v>1</v>
      </c>
      <c r="I2842" s="1">
        <v>0</v>
      </c>
      <c r="J2842" s="1">
        <v>0</v>
      </c>
      <c r="K2842" s="1">
        <v>4</v>
      </c>
      <c r="L2842" s="1">
        <v>5</v>
      </c>
      <c r="M2842" s="1">
        <v>9</v>
      </c>
      <c r="N2842" s="1">
        <v>101</v>
      </c>
      <c r="O2842" s="1">
        <v>6</v>
      </c>
      <c r="P2842" s="1">
        <v>0</v>
      </c>
      <c r="Q2842" s="21">
        <v>120</v>
      </c>
    </row>
    <row r="2843">
      <c r="D2843" s="19"/>
      <c r="E2843" s="18" t="s">
        <v>62</v>
      </c>
      <c r="F2843" s="17"/>
      <c r="G2843" s="7">
        <v>966</v>
      </c>
      <c r="H2843" s="12">
        <v>0</v>
      </c>
      <c r="I2843" s="1">
        <v>1</v>
      </c>
      <c r="J2843" s="1">
        <v>10</v>
      </c>
      <c r="K2843" s="1">
        <v>2</v>
      </c>
      <c r="L2843" s="1">
        <v>30</v>
      </c>
      <c r="M2843" s="1">
        <v>63</v>
      </c>
      <c r="N2843" s="1">
        <v>782</v>
      </c>
      <c r="O2843" s="1">
        <v>78</v>
      </c>
      <c r="P2843" s="1">
        <v>0</v>
      </c>
      <c r="Q2843" s="21">
        <v>888</v>
      </c>
    </row>
    <row r="2844">
      <c r="D2844" s="15" t="s">
        <v>63</v>
      </c>
      <c r="E2844" s="14" t="s">
        <v>64</v>
      </c>
      <c r="F2844" s="16"/>
      <c r="G2844" s="33">
        <v>17</v>
      </c>
      <c r="H2844" s="43">
        <v>0</v>
      </c>
      <c r="I2844" s="9">
        <v>0</v>
      </c>
      <c r="J2844" s="9">
        <v>0</v>
      </c>
      <c r="K2844" s="9">
        <v>0</v>
      </c>
      <c r="L2844" s="9">
        <v>1</v>
      </c>
      <c r="M2844" s="9">
        <v>2</v>
      </c>
      <c r="N2844" s="9">
        <v>13</v>
      </c>
      <c r="O2844" s="9">
        <v>1</v>
      </c>
      <c r="P2844" s="9">
        <v>0</v>
      </c>
      <c r="Q2844" s="44">
        <v>16</v>
      </c>
    </row>
    <row r="2845">
      <c r="D2845" s="19"/>
      <c r="E2845" s="18" t="s">
        <v>65</v>
      </c>
      <c r="F2845" s="17"/>
      <c r="G2845" s="11">
        <v>38</v>
      </c>
      <c r="H2845" s="23">
        <v>0</v>
      </c>
      <c r="I2845" s="3">
        <v>0</v>
      </c>
      <c r="J2845" s="3">
        <v>0</v>
      </c>
      <c r="K2845" s="3">
        <v>1</v>
      </c>
      <c r="L2845" s="3">
        <v>0</v>
      </c>
      <c r="M2845" s="3">
        <v>2</v>
      </c>
      <c r="N2845" s="3">
        <v>32</v>
      </c>
      <c r="O2845" s="3">
        <v>3</v>
      </c>
      <c r="P2845" s="3">
        <v>0</v>
      </c>
      <c r="Q2845" s="24">
        <v>35</v>
      </c>
    </row>
    <row r="2846">
      <c r="D2846" s="19"/>
      <c r="E2846" s="18" t="s">
        <v>66</v>
      </c>
      <c r="F2846" s="17"/>
      <c r="G2846" s="11">
        <v>14</v>
      </c>
      <c r="H2846" s="23">
        <v>0</v>
      </c>
      <c r="I2846" s="3">
        <v>0</v>
      </c>
      <c r="J2846" s="3">
        <v>0</v>
      </c>
      <c r="K2846" s="3">
        <v>0</v>
      </c>
      <c r="L2846" s="3">
        <v>0</v>
      </c>
      <c r="M2846" s="3">
        <v>3</v>
      </c>
      <c r="N2846" s="3">
        <v>10</v>
      </c>
      <c r="O2846" s="3">
        <v>1</v>
      </c>
      <c r="P2846" s="3">
        <v>0</v>
      </c>
      <c r="Q2846" s="24">
        <v>13</v>
      </c>
    </row>
    <row r="2847">
      <c r="D2847" s="19"/>
      <c r="E2847" s="18" t="s">
        <v>67</v>
      </c>
      <c r="F2847" s="17"/>
      <c r="G2847" s="7">
        <v>95</v>
      </c>
      <c r="H2847" s="12">
        <v>0</v>
      </c>
      <c r="I2847" s="1">
        <v>0</v>
      </c>
      <c r="J2847" s="1">
        <v>2</v>
      </c>
      <c r="K2847" s="1">
        <v>0</v>
      </c>
      <c r="L2847" s="1">
        <v>2</v>
      </c>
      <c r="M2847" s="1">
        <v>2</v>
      </c>
      <c r="N2847" s="1">
        <v>77</v>
      </c>
      <c r="O2847" s="1">
        <v>12</v>
      </c>
      <c r="P2847" s="1">
        <v>0</v>
      </c>
      <c r="Q2847" s="21">
        <v>83</v>
      </c>
    </row>
    <row r="2848">
      <c r="D2848" s="19"/>
      <c r="E2848" s="18" t="s">
        <v>68</v>
      </c>
      <c r="F2848" s="17"/>
      <c r="G2848" s="7">
        <v>81</v>
      </c>
      <c r="H2848" s="12">
        <v>0</v>
      </c>
      <c r="I2848" s="1">
        <v>0</v>
      </c>
      <c r="J2848" s="1">
        <v>0</v>
      </c>
      <c r="K2848" s="1">
        <v>0</v>
      </c>
      <c r="L2848" s="1">
        <v>2</v>
      </c>
      <c r="M2848" s="1">
        <v>4</v>
      </c>
      <c r="N2848" s="1">
        <v>64</v>
      </c>
      <c r="O2848" s="1">
        <v>11</v>
      </c>
      <c r="P2848" s="1">
        <v>0</v>
      </c>
      <c r="Q2848" s="21">
        <v>70</v>
      </c>
    </row>
    <row r="2849">
      <c r="D2849" s="19"/>
      <c r="E2849" s="18" t="s">
        <v>69</v>
      </c>
      <c r="F2849" s="17"/>
      <c r="G2849" s="7">
        <v>844</v>
      </c>
      <c r="H2849" s="12">
        <v>1</v>
      </c>
      <c r="I2849" s="1">
        <v>1</v>
      </c>
      <c r="J2849" s="1">
        <v>8</v>
      </c>
      <c r="K2849" s="1">
        <v>5</v>
      </c>
      <c r="L2849" s="1">
        <v>30</v>
      </c>
      <c r="M2849" s="1">
        <v>59</v>
      </c>
      <c r="N2849" s="1">
        <v>684</v>
      </c>
      <c r="O2849" s="1">
        <v>56</v>
      </c>
      <c r="P2849" s="1">
        <v>0</v>
      </c>
      <c r="Q2849" s="21">
        <v>788</v>
      </c>
    </row>
    <row r="2850">
      <c r="D2850" s="19"/>
      <c r="E2850" s="18" t="s">
        <v>26</v>
      </c>
      <c r="F2850" s="17"/>
      <c r="G2850" s="11">
        <v>4</v>
      </c>
      <c r="H2850" s="23">
        <v>0</v>
      </c>
      <c r="I2850" s="3">
        <v>0</v>
      </c>
      <c r="J2850" s="3">
        <v>0</v>
      </c>
      <c r="K2850" s="3">
        <v>0</v>
      </c>
      <c r="L2850" s="3">
        <v>0</v>
      </c>
      <c r="M2850" s="3">
        <v>0</v>
      </c>
      <c r="N2850" s="3">
        <v>4</v>
      </c>
      <c r="O2850" s="3">
        <v>0</v>
      </c>
      <c r="P2850" s="3">
        <v>0</v>
      </c>
      <c r="Q2850" s="24">
        <v>4</v>
      </c>
    </row>
    <row r="2851">
      <c r="D2851" s="19"/>
      <c r="E2851" s="18" t="s">
        <v>70</v>
      </c>
      <c r="F2851" s="17"/>
      <c r="G2851" s="7">
        <v>245</v>
      </c>
      <c r="H2851" s="12">
        <v>0</v>
      </c>
      <c r="I2851" s="1">
        <v>0</v>
      </c>
      <c r="J2851" s="1">
        <v>2</v>
      </c>
      <c r="K2851" s="1">
        <v>1</v>
      </c>
      <c r="L2851" s="1">
        <v>5</v>
      </c>
      <c r="M2851" s="1">
        <v>13</v>
      </c>
      <c r="N2851" s="1">
        <v>196</v>
      </c>
      <c r="O2851" s="1">
        <v>28</v>
      </c>
      <c r="P2851" s="1">
        <v>0</v>
      </c>
      <c r="Q2851" s="21">
        <v>217</v>
      </c>
    </row>
    <row r="2852">
      <c r="D2852" s="15" t="s">
        <v>71</v>
      </c>
      <c r="E2852" s="14" t="s">
        <v>64</v>
      </c>
      <c r="F2852" s="16"/>
      <c r="G2852" s="33">
        <v>15</v>
      </c>
      <c r="H2852" s="43">
        <v>1</v>
      </c>
      <c r="I2852" s="9">
        <v>0</v>
      </c>
      <c r="J2852" s="9">
        <v>0</v>
      </c>
      <c r="K2852" s="9">
        <v>1</v>
      </c>
      <c r="L2852" s="9">
        <v>1</v>
      </c>
      <c r="M2852" s="9">
        <v>1</v>
      </c>
      <c r="N2852" s="9">
        <v>10</v>
      </c>
      <c r="O2852" s="9">
        <v>1</v>
      </c>
      <c r="P2852" s="9">
        <v>0</v>
      </c>
      <c r="Q2852" s="44">
        <v>14</v>
      </c>
    </row>
    <row r="2853">
      <c r="D2853" s="19"/>
      <c r="E2853" s="18" t="s">
        <v>65</v>
      </c>
      <c r="F2853" s="17"/>
      <c r="G2853" s="7">
        <v>58</v>
      </c>
      <c r="H2853" s="12">
        <v>0</v>
      </c>
      <c r="I2853" s="1">
        <v>0</v>
      </c>
      <c r="J2853" s="1">
        <v>1</v>
      </c>
      <c r="K2853" s="1">
        <v>1</v>
      </c>
      <c r="L2853" s="1">
        <v>1</v>
      </c>
      <c r="M2853" s="1">
        <v>5</v>
      </c>
      <c r="N2853" s="1">
        <v>42</v>
      </c>
      <c r="O2853" s="1">
        <v>8</v>
      </c>
      <c r="P2853" s="1">
        <v>0</v>
      </c>
      <c r="Q2853" s="21">
        <v>50</v>
      </c>
    </row>
    <row r="2854">
      <c r="D2854" s="19"/>
      <c r="E2854" s="18" t="s">
        <v>66</v>
      </c>
      <c r="F2854" s="17"/>
      <c r="G2854" s="7">
        <v>113</v>
      </c>
      <c r="H2854" s="12">
        <v>0</v>
      </c>
      <c r="I2854" s="1">
        <v>0</v>
      </c>
      <c r="J2854" s="1">
        <v>0</v>
      </c>
      <c r="K2854" s="1">
        <v>1</v>
      </c>
      <c r="L2854" s="1">
        <v>2</v>
      </c>
      <c r="M2854" s="1">
        <v>12</v>
      </c>
      <c r="N2854" s="1">
        <v>94</v>
      </c>
      <c r="O2854" s="1">
        <v>4</v>
      </c>
      <c r="P2854" s="1">
        <v>0</v>
      </c>
      <c r="Q2854" s="21">
        <v>109</v>
      </c>
    </row>
    <row r="2855">
      <c r="D2855" s="19"/>
      <c r="E2855" s="18" t="s">
        <v>67</v>
      </c>
      <c r="F2855" s="17"/>
      <c r="G2855" s="7">
        <v>837</v>
      </c>
      <c r="H2855" s="12">
        <v>0</v>
      </c>
      <c r="I2855" s="1">
        <v>1</v>
      </c>
      <c r="J2855" s="1">
        <v>8</v>
      </c>
      <c r="K2855" s="1">
        <v>2</v>
      </c>
      <c r="L2855" s="1">
        <v>28</v>
      </c>
      <c r="M2855" s="1">
        <v>50</v>
      </c>
      <c r="N2855" s="1">
        <v>683</v>
      </c>
      <c r="O2855" s="1">
        <v>65</v>
      </c>
      <c r="P2855" s="1">
        <v>0</v>
      </c>
      <c r="Q2855" s="21">
        <v>772</v>
      </c>
    </row>
    <row r="2856">
      <c r="D2856" s="19"/>
      <c r="E2856" s="18" t="s">
        <v>68</v>
      </c>
      <c r="F2856" s="17"/>
      <c r="G2856" s="7">
        <v>61</v>
      </c>
      <c r="H2856" s="12">
        <v>0</v>
      </c>
      <c r="I2856" s="1">
        <v>0</v>
      </c>
      <c r="J2856" s="1">
        <v>0</v>
      </c>
      <c r="K2856" s="1">
        <v>1</v>
      </c>
      <c r="L2856" s="1">
        <v>3</v>
      </c>
      <c r="M2856" s="1">
        <v>4</v>
      </c>
      <c r="N2856" s="1">
        <v>48</v>
      </c>
      <c r="O2856" s="1">
        <v>5</v>
      </c>
      <c r="P2856" s="1">
        <v>0</v>
      </c>
      <c r="Q2856" s="21">
        <v>56</v>
      </c>
    </row>
    <row r="2857">
      <c r="D2857" s="19"/>
      <c r="E2857" s="18" t="s">
        <v>72</v>
      </c>
      <c r="F2857" s="17"/>
      <c r="G2857" s="11">
        <v>5</v>
      </c>
      <c r="H2857" s="23">
        <v>0</v>
      </c>
      <c r="I2857" s="3">
        <v>0</v>
      </c>
      <c r="J2857" s="3">
        <v>1</v>
      </c>
      <c r="K2857" s="3">
        <v>0</v>
      </c>
      <c r="L2857" s="3">
        <v>0</v>
      </c>
      <c r="M2857" s="3">
        <v>0</v>
      </c>
      <c r="N2857" s="3">
        <v>3</v>
      </c>
      <c r="O2857" s="3">
        <v>1</v>
      </c>
      <c r="P2857" s="3">
        <v>0</v>
      </c>
      <c r="Q2857" s="24">
        <v>4</v>
      </c>
    </row>
    <row r="2858">
      <c r="D2858" s="19"/>
      <c r="E2858" s="18" t="s">
        <v>26</v>
      </c>
      <c r="F2858" s="17"/>
      <c r="G2858" s="11">
        <v>4</v>
      </c>
      <c r="H2858" s="23">
        <v>0</v>
      </c>
      <c r="I2858" s="3">
        <v>0</v>
      </c>
      <c r="J2858" s="3">
        <v>0</v>
      </c>
      <c r="K2858" s="3">
        <v>0</v>
      </c>
      <c r="L2858" s="3">
        <v>0</v>
      </c>
      <c r="M2858" s="3">
        <v>0</v>
      </c>
      <c r="N2858" s="3">
        <v>4</v>
      </c>
      <c r="O2858" s="3">
        <v>0</v>
      </c>
      <c r="P2858" s="3">
        <v>0</v>
      </c>
      <c r="Q2858" s="24">
        <v>4</v>
      </c>
    </row>
    <row r="2859">
      <c r="D2859" s="19"/>
      <c r="E2859" s="18" t="s">
        <v>73</v>
      </c>
      <c r="F2859" s="17"/>
      <c r="G2859" s="7">
        <v>1084</v>
      </c>
      <c r="H2859" s="12">
        <v>1</v>
      </c>
      <c r="I2859" s="1">
        <v>1</v>
      </c>
      <c r="J2859" s="1">
        <v>9</v>
      </c>
      <c r="K2859" s="1">
        <v>6</v>
      </c>
      <c r="L2859" s="1">
        <v>35</v>
      </c>
      <c r="M2859" s="1">
        <v>72</v>
      </c>
      <c r="N2859" s="1">
        <v>877</v>
      </c>
      <c r="O2859" s="1">
        <v>83</v>
      </c>
      <c r="P2859" s="1">
        <v>0</v>
      </c>
      <c r="Q2859" s="21">
        <v>1001</v>
      </c>
    </row>
    <row r="2860">
      <c r="D2860" s="15" t="s">
        <v>74</v>
      </c>
      <c r="E2860" s="14" t="s">
        <v>75</v>
      </c>
      <c r="F2860" s="16"/>
      <c r="G2860" s="26">
        <v>315</v>
      </c>
      <c r="H2860" s="37">
        <v>0</v>
      </c>
      <c r="I2860" s="6">
        <v>0</v>
      </c>
      <c r="J2860" s="6">
        <v>3</v>
      </c>
      <c r="K2860" s="6">
        <v>0</v>
      </c>
      <c r="L2860" s="6">
        <v>9</v>
      </c>
      <c r="M2860" s="6">
        <v>24</v>
      </c>
      <c r="N2860" s="6">
        <v>259</v>
      </c>
      <c r="O2860" s="6">
        <v>20</v>
      </c>
      <c r="P2860" s="6">
        <v>0</v>
      </c>
      <c r="Q2860" s="39">
        <v>295</v>
      </c>
    </row>
    <row r="2861">
      <c r="D2861" s="19"/>
      <c r="E2861" s="18" t="s">
        <v>76</v>
      </c>
      <c r="F2861" s="17"/>
      <c r="G2861" s="7">
        <v>78</v>
      </c>
      <c r="H2861" s="12">
        <v>0</v>
      </c>
      <c r="I2861" s="1">
        <v>0</v>
      </c>
      <c r="J2861" s="1">
        <v>2</v>
      </c>
      <c r="K2861" s="1">
        <v>0</v>
      </c>
      <c r="L2861" s="1">
        <v>1</v>
      </c>
      <c r="M2861" s="1">
        <v>8</v>
      </c>
      <c r="N2861" s="1">
        <v>64</v>
      </c>
      <c r="O2861" s="1">
        <v>3</v>
      </c>
      <c r="P2861" s="1">
        <v>0</v>
      </c>
      <c r="Q2861" s="21">
        <v>75</v>
      </c>
    </row>
    <row r="2862">
      <c r="D2862" s="19"/>
      <c r="E2862" s="18" t="s">
        <v>77</v>
      </c>
      <c r="F2862" s="17"/>
      <c r="G2862" s="7">
        <v>297</v>
      </c>
      <c r="H2862" s="12">
        <v>0</v>
      </c>
      <c r="I2862" s="1">
        <v>0</v>
      </c>
      <c r="J2862" s="1">
        <v>3</v>
      </c>
      <c r="K2862" s="1">
        <v>2</v>
      </c>
      <c r="L2862" s="1">
        <v>7</v>
      </c>
      <c r="M2862" s="1">
        <v>23</v>
      </c>
      <c r="N2862" s="1">
        <v>241</v>
      </c>
      <c r="O2862" s="1">
        <v>21</v>
      </c>
      <c r="P2862" s="1">
        <v>0</v>
      </c>
      <c r="Q2862" s="21">
        <v>276</v>
      </c>
    </row>
    <row r="2863">
      <c r="D2863" s="19"/>
      <c r="E2863" s="18" t="s">
        <v>78</v>
      </c>
      <c r="F2863" s="17"/>
      <c r="G2863" s="11">
        <v>12</v>
      </c>
      <c r="H2863" s="23">
        <v>0</v>
      </c>
      <c r="I2863" s="3">
        <v>0</v>
      </c>
      <c r="J2863" s="3">
        <v>0</v>
      </c>
      <c r="K2863" s="3">
        <v>0</v>
      </c>
      <c r="L2863" s="3">
        <v>0</v>
      </c>
      <c r="M2863" s="3">
        <v>2</v>
      </c>
      <c r="N2863" s="3">
        <v>8</v>
      </c>
      <c r="O2863" s="3">
        <v>2</v>
      </c>
      <c r="P2863" s="3">
        <v>0</v>
      </c>
      <c r="Q2863" s="24">
        <v>10</v>
      </c>
    </row>
    <row r="2864">
      <c r="D2864" s="19"/>
      <c r="E2864" s="18" t="s">
        <v>79</v>
      </c>
      <c r="F2864" s="17"/>
      <c r="G2864" s="7">
        <v>116</v>
      </c>
      <c r="H2864" s="12">
        <v>0</v>
      </c>
      <c r="I2864" s="1">
        <v>0</v>
      </c>
      <c r="J2864" s="1">
        <v>2</v>
      </c>
      <c r="K2864" s="1">
        <v>0</v>
      </c>
      <c r="L2864" s="1">
        <v>2</v>
      </c>
      <c r="M2864" s="1">
        <v>15</v>
      </c>
      <c r="N2864" s="1">
        <v>94</v>
      </c>
      <c r="O2864" s="1">
        <v>3</v>
      </c>
      <c r="P2864" s="1">
        <v>0</v>
      </c>
      <c r="Q2864" s="21">
        <v>113</v>
      </c>
    </row>
    <row r="2865">
      <c r="D2865" s="19"/>
      <c r="E2865" s="18" t="s">
        <v>80</v>
      </c>
      <c r="F2865" s="17"/>
      <c r="G2865" s="7">
        <v>175</v>
      </c>
      <c r="H2865" s="12">
        <v>0</v>
      </c>
      <c r="I2865" s="1">
        <v>0</v>
      </c>
      <c r="J2865" s="1">
        <v>1</v>
      </c>
      <c r="K2865" s="1">
        <v>1</v>
      </c>
      <c r="L2865" s="1">
        <v>5</v>
      </c>
      <c r="M2865" s="1">
        <v>12</v>
      </c>
      <c r="N2865" s="1">
        <v>147</v>
      </c>
      <c r="O2865" s="1">
        <v>9</v>
      </c>
      <c r="P2865" s="1">
        <v>0</v>
      </c>
      <c r="Q2865" s="21">
        <v>166</v>
      </c>
    </row>
    <row r="2866">
      <c r="D2866" s="19"/>
      <c r="E2866" s="18" t="s">
        <v>81</v>
      </c>
      <c r="F2866" s="17"/>
      <c r="G2866" s="7">
        <v>908</v>
      </c>
      <c r="H2866" s="12">
        <v>1</v>
      </c>
      <c r="I2866" s="1">
        <v>1</v>
      </c>
      <c r="J2866" s="1">
        <v>7</v>
      </c>
      <c r="K2866" s="1">
        <v>4</v>
      </c>
      <c r="L2866" s="1">
        <v>29</v>
      </c>
      <c r="M2866" s="1">
        <v>61</v>
      </c>
      <c r="N2866" s="1">
        <v>735</v>
      </c>
      <c r="O2866" s="1">
        <v>70</v>
      </c>
      <c r="P2866" s="1">
        <v>0</v>
      </c>
      <c r="Q2866" s="21">
        <v>838</v>
      </c>
    </row>
    <row r="2867">
      <c r="D2867" s="19"/>
      <c r="E2867" s="18" t="s">
        <v>41</v>
      </c>
      <c r="F2867" s="17"/>
      <c r="G2867" s="11">
        <v>26</v>
      </c>
      <c r="H2867" s="23">
        <v>0</v>
      </c>
      <c r="I2867" s="3">
        <v>0</v>
      </c>
      <c r="J2867" s="3">
        <v>0</v>
      </c>
      <c r="K2867" s="3">
        <v>0</v>
      </c>
      <c r="L2867" s="3">
        <v>0</v>
      </c>
      <c r="M2867" s="3">
        <v>1</v>
      </c>
      <c r="N2867" s="3">
        <v>23</v>
      </c>
      <c r="O2867" s="3">
        <v>2</v>
      </c>
      <c r="P2867" s="3">
        <v>0</v>
      </c>
      <c r="Q2867" s="24">
        <v>24</v>
      </c>
    </row>
    <row r="2868">
      <c r="D2868" s="19"/>
      <c r="E2868" s="18" t="s">
        <v>82</v>
      </c>
      <c r="F2868" s="17"/>
      <c r="G2868" s="7">
        <v>96</v>
      </c>
      <c r="H2868" s="12">
        <v>0</v>
      </c>
      <c r="I2868" s="1">
        <v>0</v>
      </c>
      <c r="J2868" s="1">
        <v>1</v>
      </c>
      <c r="K2868" s="1">
        <v>1</v>
      </c>
      <c r="L2868" s="1">
        <v>3</v>
      </c>
      <c r="M2868" s="1">
        <v>5</v>
      </c>
      <c r="N2868" s="1">
        <v>79</v>
      </c>
      <c r="O2868" s="1">
        <v>7</v>
      </c>
      <c r="P2868" s="1">
        <v>0</v>
      </c>
      <c r="Q2868" s="21">
        <v>89</v>
      </c>
    </row>
    <row r="2869">
      <c r="D2869" s="19"/>
      <c r="E2869" s="18" t="s">
        <v>26</v>
      </c>
      <c r="F2869" s="17"/>
      <c r="G2869" s="11">
        <v>0</v>
      </c>
      <c r="H2869" s="23">
        <v>0</v>
      </c>
      <c r="I2869" s="3">
        <v>0</v>
      </c>
      <c r="J2869" s="3">
        <v>0</v>
      </c>
      <c r="K2869" s="3">
        <v>0</v>
      </c>
      <c r="L2869" s="3">
        <v>0</v>
      </c>
      <c r="M2869" s="3">
        <v>0</v>
      </c>
      <c r="N2869" s="3">
        <v>0</v>
      </c>
      <c r="O2869" s="3">
        <v>0</v>
      </c>
      <c r="P2869" s="3">
        <v>0</v>
      </c>
      <c r="Q2869" s="24">
        <v>0</v>
      </c>
    </row>
    <row r="2870">
      <c r="D2870" s="19"/>
      <c r="E2870" s="18" t="s">
        <v>83</v>
      </c>
      <c r="F2870" s="17"/>
      <c r="G2870" s="7">
        <v>997</v>
      </c>
      <c r="H2870" s="12">
        <v>1</v>
      </c>
      <c r="I2870" s="1">
        <v>1</v>
      </c>
      <c r="J2870" s="1">
        <v>9</v>
      </c>
      <c r="K2870" s="1">
        <v>5</v>
      </c>
      <c r="L2870" s="1">
        <v>32</v>
      </c>
      <c r="M2870" s="1">
        <v>67</v>
      </c>
      <c r="N2870" s="1">
        <v>805</v>
      </c>
      <c r="O2870" s="1">
        <v>77</v>
      </c>
      <c r="P2870" s="1">
        <v>0</v>
      </c>
      <c r="Q2870" s="21">
        <v>920</v>
      </c>
    </row>
    <row r="2871">
      <c r="D2871" s="15" t="s">
        <v>84</v>
      </c>
      <c r="E2871" s="14" t="s">
        <v>85</v>
      </c>
      <c r="F2871" s="16"/>
      <c r="G2871" s="26">
        <v>394</v>
      </c>
      <c r="H2871" s="37">
        <v>0</v>
      </c>
      <c r="I2871" s="6">
        <v>0</v>
      </c>
      <c r="J2871" s="6">
        <v>2</v>
      </c>
      <c r="K2871" s="6">
        <v>2</v>
      </c>
      <c r="L2871" s="6">
        <v>12</v>
      </c>
      <c r="M2871" s="6">
        <v>17</v>
      </c>
      <c r="N2871" s="6">
        <v>323</v>
      </c>
      <c r="O2871" s="6">
        <v>38</v>
      </c>
      <c r="P2871" s="6">
        <v>0</v>
      </c>
      <c r="Q2871" s="39">
        <v>356</v>
      </c>
    </row>
    <row r="2872">
      <c r="D2872" s="19"/>
      <c r="E2872" s="18" t="s">
        <v>86</v>
      </c>
      <c r="F2872" s="17"/>
      <c r="G2872" s="7">
        <v>401</v>
      </c>
      <c r="H2872" s="12">
        <v>1</v>
      </c>
      <c r="I2872" s="1">
        <v>1</v>
      </c>
      <c r="J2872" s="1">
        <v>5</v>
      </c>
      <c r="K2872" s="1">
        <v>1</v>
      </c>
      <c r="L2872" s="1">
        <v>9</v>
      </c>
      <c r="M2872" s="1">
        <v>30</v>
      </c>
      <c r="N2872" s="1">
        <v>321</v>
      </c>
      <c r="O2872" s="1">
        <v>33</v>
      </c>
      <c r="P2872" s="1">
        <v>0</v>
      </c>
      <c r="Q2872" s="21">
        <v>368</v>
      </c>
    </row>
    <row r="2873">
      <c r="D2873" s="19"/>
      <c r="E2873" s="18" t="s">
        <v>87</v>
      </c>
      <c r="F2873" s="17"/>
      <c r="G2873" s="7">
        <v>247</v>
      </c>
      <c r="H2873" s="12">
        <v>0</v>
      </c>
      <c r="I2873" s="1">
        <v>0</v>
      </c>
      <c r="J2873" s="1">
        <v>2</v>
      </c>
      <c r="K2873" s="1">
        <v>2</v>
      </c>
      <c r="L2873" s="1">
        <v>9</v>
      </c>
      <c r="M2873" s="1">
        <v>17</v>
      </c>
      <c r="N2873" s="1">
        <v>205</v>
      </c>
      <c r="O2873" s="1">
        <v>12</v>
      </c>
      <c r="P2873" s="1">
        <v>0</v>
      </c>
      <c r="Q2873" s="21">
        <v>235</v>
      </c>
    </row>
    <row r="2874">
      <c r="D2874" s="19"/>
      <c r="E2874" s="18" t="s">
        <v>88</v>
      </c>
      <c r="F2874" s="17"/>
      <c r="G2874" s="11">
        <v>46</v>
      </c>
      <c r="H2874" s="23">
        <v>0</v>
      </c>
      <c r="I2874" s="3">
        <v>0</v>
      </c>
      <c r="J2874" s="3">
        <v>1</v>
      </c>
      <c r="K2874" s="3">
        <v>0</v>
      </c>
      <c r="L2874" s="3">
        <v>5</v>
      </c>
      <c r="M2874" s="3">
        <v>8</v>
      </c>
      <c r="N2874" s="3">
        <v>31</v>
      </c>
      <c r="O2874" s="3">
        <v>1</v>
      </c>
      <c r="P2874" s="3">
        <v>0</v>
      </c>
      <c r="Q2874" s="24">
        <v>45</v>
      </c>
    </row>
    <row r="2875">
      <c r="D2875" s="19"/>
      <c r="E2875" s="18" t="s">
        <v>89</v>
      </c>
      <c r="F2875" s="17"/>
      <c r="G2875" s="11">
        <v>5</v>
      </c>
      <c r="H2875" s="23">
        <v>0</v>
      </c>
      <c r="I2875" s="3">
        <v>0</v>
      </c>
      <c r="J2875" s="3">
        <v>0</v>
      </c>
      <c r="K2875" s="3">
        <v>1</v>
      </c>
      <c r="L2875" s="3">
        <v>0</v>
      </c>
      <c r="M2875" s="3">
        <v>0</v>
      </c>
      <c r="N2875" s="3">
        <v>4</v>
      </c>
      <c r="O2875" s="3">
        <v>0</v>
      </c>
      <c r="P2875" s="3">
        <v>0</v>
      </c>
      <c r="Q2875" s="24">
        <v>5</v>
      </c>
    </row>
    <row r="2876">
      <c r="D2876" s="19"/>
      <c r="E2876" s="18" t="s">
        <v>26</v>
      </c>
      <c r="F2876" s="17"/>
      <c r="G2876" s="11">
        <v>0</v>
      </c>
      <c r="H2876" s="23">
        <v>0</v>
      </c>
      <c r="I2876" s="3">
        <v>0</v>
      </c>
      <c r="J2876" s="3">
        <v>0</v>
      </c>
      <c r="K2876" s="3">
        <v>0</v>
      </c>
      <c r="L2876" s="3">
        <v>0</v>
      </c>
      <c r="M2876" s="3">
        <v>0</v>
      </c>
      <c r="N2876" s="3">
        <v>0</v>
      </c>
      <c r="O2876" s="3">
        <v>0</v>
      </c>
      <c r="P2876" s="3">
        <v>0</v>
      </c>
      <c r="Q2876" s="24">
        <v>0</v>
      </c>
    </row>
    <row r="2877">
      <c r="D2877" s="19"/>
      <c r="E2877" s="18" t="s">
        <v>90</v>
      </c>
      <c r="F2877" s="17"/>
      <c r="G2877" s="7">
        <v>795</v>
      </c>
      <c r="H2877" s="12">
        <v>1</v>
      </c>
      <c r="I2877" s="1">
        <v>1</v>
      </c>
      <c r="J2877" s="1">
        <v>7</v>
      </c>
      <c r="K2877" s="1">
        <v>3</v>
      </c>
      <c r="L2877" s="1">
        <v>21</v>
      </c>
      <c r="M2877" s="1">
        <v>47</v>
      </c>
      <c r="N2877" s="1">
        <v>644</v>
      </c>
      <c r="O2877" s="1">
        <v>71</v>
      </c>
      <c r="P2877" s="1">
        <v>0</v>
      </c>
      <c r="Q2877" s="21">
        <v>724</v>
      </c>
    </row>
    <row r="2878">
      <c r="D2878" s="19"/>
      <c r="E2878" s="18" t="s">
        <v>91</v>
      </c>
      <c r="F2878" s="17"/>
      <c r="G2878" s="7">
        <v>298</v>
      </c>
      <c r="H2878" s="12">
        <v>0</v>
      </c>
      <c r="I2878" s="1">
        <v>0</v>
      </c>
      <c r="J2878" s="1">
        <v>3</v>
      </c>
      <c r="K2878" s="1">
        <v>3</v>
      </c>
      <c r="L2878" s="1">
        <v>14</v>
      </c>
      <c r="M2878" s="1">
        <v>25</v>
      </c>
      <c r="N2878" s="1">
        <v>240</v>
      </c>
      <c r="O2878" s="1">
        <v>13</v>
      </c>
      <c r="P2878" s="1">
        <v>0</v>
      </c>
      <c r="Q2878" s="21">
        <v>285</v>
      </c>
    </row>
    <row r="2879">
      <c r="D2879" s="15" t="s">
        <v>92</v>
      </c>
      <c r="E2879" s="14" t="s">
        <v>93</v>
      </c>
      <c r="F2879" s="16"/>
      <c r="G2879" s="33">
        <v>46</v>
      </c>
      <c r="H2879" s="43">
        <v>0</v>
      </c>
      <c r="I2879" s="9">
        <v>0</v>
      </c>
      <c r="J2879" s="9">
        <v>1</v>
      </c>
      <c r="K2879" s="9">
        <v>0</v>
      </c>
      <c r="L2879" s="9">
        <v>0</v>
      </c>
      <c r="M2879" s="9">
        <v>1</v>
      </c>
      <c r="N2879" s="9">
        <v>38</v>
      </c>
      <c r="O2879" s="9">
        <v>6</v>
      </c>
      <c r="P2879" s="9">
        <v>0</v>
      </c>
      <c r="Q2879" s="44">
        <v>40</v>
      </c>
    </row>
    <row r="2880">
      <c r="D2880" s="19"/>
      <c r="E2880" s="18" t="s">
        <v>94</v>
      </c>
      <c r="F2880" s="17"/>
      <c r="G2880" s="7">
        <v>189</v>
      </c>
      <c r="H2880" s="12">
        <v>0</v>
      </c>
      <c r="I2880" s="1">
        <v>0</v>
      </c>
      <c r="J2880" s="1">
        <v>2</v>
      </c>
      <c r="K2880" s="1">
        <v>0</v>
      </c>
      <c r="L2880" s="1">
        <v>4</v>
      </c>
      <c r="M2880" s="1">
        <v>19</v>
      </c>
      <c r="N2880" s="1">
        <v>153</v>
      </c>
      <c r="O2880" s="1">
        <v>11</v>
      </c>
      <c r="P2880" s="1">
        <v>0</v>
      </c>
      <c r="Q2880" s="21">
        <v>178</v>
      </c>
    </row>
    <row r="2881">
      <c r="D2881" s="19"/>
      <c r="E2881" s="18" t="s">
        <v>95</v>
      </c>
      <c r="F2881" s="17"/>
      <c r="G2881" s="7">
        <v>69</v>
      </c>
      <c r="H2881" s="12">
        <v>0</v>
      </c>
      <c r="I2881" s="1">
        <v>0</v>
      </c>
      <c r="J2881" s="1">
        <v>1</v>
      </c>
      <c r="K2881" s="1">
        <v>0</v>
      </c>
      <c r="L2881" s="1">
        <v>1</v>
      </c>
      <c r="M2881" s="1">
        <v>4</v>
      </c>
      <c r="N2881" s="1">
        <v>60</v>
      </c>
      <c r="O2881" s="1">
        <v>3</v>
      </c>
      <c r="P2881" s="1">
        <v>0</v>
      </c>
      <c r="Q2881" s="21">
        <v>66</v>
      </c>
    </row>
    <row r="2882">
      <c r="D2882" s="19"/>
      <c r="E2882" s="18" t="s">
        <v>96</v>
      </c>
      <c r="F2882" s="17"/>
      <c r="G2882" s="11">
        <v>21</v>
      </c>
      <c r="H2882" s="23">
        <v>0</v>
      </c>
      <c r="I2882" s="3">
        <v>0</v>
      </c>
      <c r="J2882" s="3">
        <v>0</v>
      </c>
      <c r="K2882" s="3">
        <v>0</v>
      </c>
      <c r="L2882" s="3">
        <v>1</v>
      </c>
      <c r="M2882" s="3">
        <v>3</v>
      </c>
      <c r="N2882" s="3">
        <v>17</v>
      </c>
      <c r="O2882" s="3">
        <v>0</v>
      </c>
      <c r="P2882" s="3">
        <v>0</v>
      </c>
      <c r="Q2882" s="24">
        <v>21</v>
      </c>
    </row>
    <row r="2883">
      <c r="D2883" s="19"/>
      <c r="E2883" s="18" t="s">
        <v>97</v>
      </c>
      <c r="F2883" s="17"/>
      <c r="G2883" s="11">
        <v>40</v>
      </c>
      <c r="H2883" s="23">
        <v>0</v>
      </c>
      <c r="I2883" s="3">
        <v>0</v>
      </c>
      <c r="J2883" s="3">
        <v>0</v>
      </c>
      <c r="K2883" s="3">
        <v>0</v>
      </c>
      <c r="L2883" s="3">
        <v>0</v>
      </c>
      <c r="M2883" s="3">
        <v>4</v>
      </c>
      <c r="N2883" s="3">
        <v>34</v>
      </c>
      <c r="O2883" s="3">
        <v>2</v>
      </c>
      <c r="P2883" s="3">
        <v>0</v>
      </c>
      <c r="Q2883" s="24">
        <v>38</v>
      </c>
    </row>
    <row r="2884">
      <c r="D2884" s="19"/>
      <c r="E2884" s="18" t="s">
        <v>98</v>
      </c>
      <c r="F2884" s="17"/>
      <c r="G2884" s="7">
        <v>62</v>
      </c>
      <c r="H2884" s="12">
        <v>0</v>
      </c>
      <c r="I2884" s="1">
        <v>0</v>
      </c>
      <c r="J2884" s="1">
        <v>1</v>
      </c>
      <c r="K2884" s="1">
        <v>0</v>
      </c>
      <c r="L2884" s="1">
        <v>2</v>
      </c>
      <c r="M2884" s="1">
        <v>7</v>
      </c>
      <c r="N2884" s="1">
        <v>47</v>
      </c>
      <c r="O2884" s="1">
        <v>5</v>
      </c>
      <c r="P2884" s="1">
        <v>0</v>
      </c>
      <c r="Q2884" s="21">
        <v>57</v>
      </c>
    </row>
    <row r="2885">
      <c r="D2885" s="19"/>
      <c r="E2885" s="18" t="s">
        <v>99</v>
      </c>
      <c r="F2885" s="17"/>
      <c r="G2885" s="11">
        <v>20</v>
      </c>
      <c r="H2885" s="23">
        <v>0</v>
      </c>
      <c r="I2885" s="3">
        <v>0</v>
      </c>
      <c r="J2885" s="3">
        <v>1</v>
      </c>
      <c r="K2885" s="3">
        <v>0</v>
      </c>
      <c r="L2885" s="3">
        <v>0</v>
      </c>
      <c r="M2885" s="3">
        <v>1</v>
      </c>
      <c r="N2885" s="3">
        <v>17</v>
      </c>
      <c r="O2885" s="3">
        <v>1</v>
      </c>
      <c r="P2885" s="3">
        <v>0</v>
      </c>
      <c r="Q2885" s="24">
        <v>19</v>
      </c>
    </row>
    <row r="2886">
      <c r="D2886" s="19"/>
      <c r="E2886" s="18" t="s">
        <v>100</v>
      </c>
      <c r="F2886" s="17"/>
      <c r="G2886" s="11">
        <v>39</v>
      </c>
      <c r="H2886" s="23">
        <v>0</v>
      </c>
      <c r="I2886" s="3">
        <v>0</v>
      </c>
      <c r="J2886" s="3">
        <v>0</v>
      </c>
      <c r="K2886" s="3">
        <v>0</v>
      </c>
      <c r="L2886" s="3">
        <v>3</v>
      </c>
      <c r="M2886" s="3">
        <v>5</v>
      </c>
      <c r="N2886" s="3">
        <v>31</v>
      </c>
      <c r="O2886" s="3">
        <v>0</v>
      </c>
      <c r="P2886" s="3">
        <v>0</v>
      </c>
      <c r="Q2886" s="24">
        <v>39</v>
      </c>
    </row>
    <row r="2887">
      <c r="D2887" s="19"/>
      <c r="E2887" s="18" t="s">
        <v>101</v>
      </c>
      <c r="F2887" s="17"/>
      <c r="G2887" s="7">
        <v>148</v>
      </c>
      <c r="H2887" s="12">
        <v>0</v>
      </c>
      <c r="I2887" s="1">
        <v>0</v>
      </c>
      <c r="J2887" s="1">
        <v>2</v>
      </c>
      <c r="K2887" s="1">
        <v>0</v>
      </c>
      <c r="L2887" s="1">
        <v>9</v>
      </c>
      <c r="M2887" s="1">
        <v>14</v>
      </c>
      <c r="N2887" s="1">
        <v>117</v>
      </c>
      <c r="O2887" s="1">
        <v>6</v>
      </c>
      <c r="P2887" s="1">
        <v>0</v>
      </c>
      <c r="Q2887" s="21">
        <v>142</v>
      </c>
    </row>
    <row r="2888">
      <c r="D2888" s="19"/>
      <c r="E2888" s="18" t="s">
        <v>102</v>
      </c>
      <c r="F2888" s="17"/>
      <c r="G2888" s="7">
        <v>82</v>
      </c>
      <c r="H2888" s="12">
        <v>0</v>
      </c>
      <c r="I2888" s="1">
        <v>0</v>
      </c>
      <c r="J2888" s="1">
        <v>1</v>
      </c>
      <c r="K2888" s="1">
        <v>0</v>
      </c>
      <c r="L2888" s="1">
        <v>2</v>
      </c>
      <c r="M2888" s="1">
        <v>7</v>
      </c>
      <c r="N2888" s="1">
        <v>65</v>
      </c>
      <c r="O2888" s="1">
        <v>7</v>
      </c>
      <c r="P2888" s="1">
        <v>0</v>
      </c>
      <c r="Q2888" s="21">
        <v>75</v>
      </c>
    </row>
    <row r="2889">
      <c r="D2889" s="19"/>
      <c r="E2889" s="18" t="s">
        <v>41</v>
      </c>
      <c r="F2889" s="17"/>
      <c r="G2889" s="7">
        <v>161</v>
      </c>
      <c r="H2889" s="12">
        <v>0</v>
      </c>
      <c r="I2889" s="1">
        <v>0</v>
      </c>
      <c r="J2889" s="1">
        <v>0</v>
      </c>
      <c r="K2889" s="1">
        <v>0</v>
      </c>
      <c r="L2889" s="1">
        <v>3</v>
      </c>
      <c r="M2889" s="1">
        <v>9</v>
      </c>
      <c r="N2889" s="1">
        <v>137</v>
      </c>
      <c r="O2889" s="1">
        <v>12</v>
      </c>
      <c r="P2889" s="1">
        <v>0</v>
      </c>
      <c r="Q2889" s="21">
        <v>149</v>
      </c>
    </row>
    <row r="2890">
      <c r="D2890" s="19"/>
      <c r="E2890" s="18" t="s">
        <v>103</v>
      </c>
      <c r="F2890" s="17"/>
      <c r="G2890" s="7">
        <v>211</v>
      </c>
      <c r="H2890" s="12">
        <v>1</v>
      </c>
      <c r="I2890" s="1">
        <v>0</v>
      </c>
      <c r="J2890" s="1">
        <v>3</v>
      </c>
      <c r="K2890" s="1">
        <v>4</v>
      </c>
      <c r="L2890" s="1">
        <v>14</v>
      </c>
      <c r="M2890" s="1">
        <v>17</v>
      </c>
      <c r="N2890" s="1">
        <v>166</v>
      </c>
      <c r="O2890" s="1">
        <v>6</v>
      </c>
      <c r="P2890" s="1">
        <v>0</v>
      </c>
      <c r="Q2890" s="21">
        <v>205</v>
      </c>
    </row>
    <row r="2891">
      <c r="D2891" s="19"/>
      <c r="E2891" s="18" t="s">
        <v>104</v>
      </c>
      <c r="F2891" s="17"/>
      <c r="G2891" s="7">
        <v>319</v>
      </c>
      <c r="H2891" s="12">
        <v>0</v>
      </c>
      <c r="I2891" s="1">
        <v>1</v>
      </c>
      <c r="J2891" s="1">
        <v>2</v>
      </c>
      <c r="K2891" s="1">
        <v>2</v>
      </c>
      <c r="L2891" s="1">
        <v>6</v>
      </c>
      <c r="M2891" s="1">
        <v>10</v>
      </c>
      <c r="N2891" s="1">
        <v>258</v>
      </c>
      <c r="O2891" s="1">
        <v>40</v>
      </c>
      <c r="P2891" s="1">
        <v>0</v>
      </c>
      <c r="Q2891" s="21">
        <v>279</v>
      </c>
    </row>
    <row r="2892">
      <c r="D2892" s="19"/>
      <c r="E2892" s="18" t="s">
        <v>26</v>
      </c>
      <c r="F2892" s="17"/>
      <c r="G2892" s="11">
        <v>5</v>
      </c>
      <c r="H2892" s="23">
        <v>0</v>
      </c>
      <c r="I2892" s="3">
        <v>0</v>
      </c>
      <c r="J2892" s="3">
        <v>0</v>
      </c>
      <c r="K2892" s="3">
        <v>0</v>
      </c>
      <c r="L2892" s="3">
        <v>0</v>
      </c>
      <c r="M2892" s="3">
        <v>1</v>
      </c>
      <c r="N2892" s="3">
        <v>4</v>
      </c>
      <c r="O2892" s="3">
        <v>0</v>
      </c>
      <c r="P2892" s="3">
        <v>0</v>
      </c>
      <c r="Q2892" s="24">
        <v>5</v>
      </c>
    </row>
    <row r="2893">
      <c r="D2893" s="19"/>
      <c r="E2893" s="18" t="s">
        <v>105</v>
      </c>
      <c r="F2893" s="17"/>
      <c r="G2893" s="7">
        <v>558</v>
      </c>
      <c r="H2893" s="12">
        <v>0</v>
      </c>
      <c r="I2893" s="1">
        <v>0</v>
      </c>
      <c r="J2893" s="1">
        <v>5</v>
      </c>
      <c r="K2893" s="1">
        <v>0</v>
      </c>
      <c r="L2893" s="1">
        <v>15</v>
      </c>
      <c r="M2893" s="1">
        <v>44</v>
      </c>
      <c r="N2893" s="1">
        <v>456</v>
      </c>
      <c r="O2893" s="1">
        <v>38</v>
      </c>
      <c r="P2893" s="1">
        <v>0</v>
      </c>
      <c r="Q2893" s="21">
        <v>520</v>
      </c>
    </row>
    <row r="2894">
      <c r="D2894" s="19"/>
      <c r="E2894" s="18" t="s">
        <v>106</v>
      </c>
      <c r="F2894" s="17"/>
      <c r="G2894" s="7">
        <v>530</v>
      </c>
      <c r="H2894" s="12">
        <v>1</v>
      </c>
      <c r="I2894" s="1">
        <v>1</v>
      </c>
      <c r="J2894" s="1">
        <v>5</v>
      </c>
      <c r="K2894" s="1">
        <v>6</v>
      </c>
      <c r="L2894" s="1">
        <v>20</v>
      </c>
      <c r="M2894" s="1">
        <v>27</v>
      </c>
      <c r="N2894" s="1">
        <v>424</v>
      </c>
      <c r="O2894" s="1">
        <v>46</v>
      </c>
      <c r="P2894" s="1">
        <v>0</v>
      </c>
      <c r="Q2894" s="21">
        <v>484</v>
      </c>
    </row>
    <row r="2895">
      <c r="D2895" s="15" t="s">
        <v>107</v>
      </c>
      <c r="E2895" s="14" t="s">
        <v>108</v>
      </c>
      <c r="F2895" s="16"/>
      <c r="G2895" s="33">
        <v>32</v>
      </c>
      <c r="H2895" s="43">
        <v>0</v>
      </c>
      <c r="I2895" s="9">
        <v>0</v>
      </c>
      <c r="J2895" s="9">
        <v>0</v>
      </c>
      <c r="K2895" s="9">
        <v>0</v>
      </c>
      <c r="L2895" s="9">
        <v>0</v>
      </c>
      <c r="M2895" s="9">
        <v>3</v>
      </c>
      <c r="N2895" s="9">
        <v>27</v>
      </c>
      <c r="O2895" s="9">
        <v>2</v>
      </c>
      <c r="P2895" s="9">
        <v>0</v>
      </c>
      <c r="Q2895" s="44">
        <v>30</v>
      </c>
    </row>
    <row r="2896">
      <c r="D2896" s="19"/>
      <c r="E2896" s="18" t="s">
        <v>109</v>
      </c>
      <c r="F2896" s="17"/>
      <c r="G2896" s="7">
        <v>715</v>
      </c>
      <c r="H2896" s="12">
        <v>0</v>
      </c>
      <c r="I2896" s="1">
        <v>1</v>
      </c>
      <c r="J2896" s="1">
        <v>5</v>
      </c>
      <c r="K2896" s="1">
        <v>4</v>
      </c>
      <c r="L2896" s="1">
        <v>25</v>
      </c>
      <c r="M2896" s="1">
        <v>58</v>
      </c>
      <c r="N2896" s="1">
        <v>574</v>
      </c>
      <c r="O2896" s="1">
        <v>48</v>
      </c>
      <c r="P2896" s="1">
        <v>0</v>
      </c>
      <c r="Q2896" s="21">
        <v>667</v>
      </c>
    </row>
    <row r="2897">
      <c r="D2897" s="19"/>
      <c r="E2897" s="18" t="s">
        <v>110</v>
      </c>
      <c r="F2897" s="17"/>
      <c r="G2897" s="7">
        <v>1003</v>
      </c>
      <c r="H2897" s="12">
        <v>1</v>
      </c>
      <c r="I2897" s="1">
        <v>1</v>
      </c>
      <c r="J2897" s="1">
        <v>9</v>
      </c>
      <c r="K2897" s="1">
        <v>6</v>
      </c>
      <c r="L2897" s="1">
        <v>32</v>
      </c>
      <c r="M2897" s="1">
        <v>67</v>
      </c>
      <c r="N2897" s="1">
        <v>812</v>
      </c>
      <c r="O2897" s="1">
        <v>75</v>
      </c>
      <c r="P2897" s="1">
        <v>0</v>
      </c>
      <c r="Q2897" s="21">
        <v>928</v>
      </c>
    </row>
    <row r="2898">
      <c r="D2898" s="19"/>
      <c r="E2898" s="18" t="s">
        <v>111</v>
      </c>
      <c r="F2898" s="17"/>
      <c r="G2898" s="7">
        <v>921</v>
      </c>
      <c r="H2898" s="12">
        <v>0</v>
      </c>
      <c r="I2898" s="1">
        <v>1</v>
      </c>
      <c r="J2898" s="1">
        <v>8</v>
      </c>
      <c r="K2898" s="1">
        <v>4</v>
      </c>
      <c r="L2898" s="1">
        <v>29</v>
      </c>
      <c r="M2898" s="1">
        <v>58</v>
      </c>
      <c r="N2898" s="1">
        <v>755</v>
      </c>
      <c r="O2898" s="1">
        <v>66</v>
      </c>
      <c r="P2898" s="1">
        <v>0</v>
      </c>
      <c r="Q2898" s="21">
        <v>855</v>
      </c>
    </row>
    <row r="2899">
      <c r="D2899" s="19"/>
      <c r="E2899" s="18" t="s">
        <v>112</v>
      </c>
      <c r="F2899" s="17"/>
      <c r="G2899" s="7">
        <v>765</v>
      </c>
      <c r="H2899" s="12">
        <v>0</v>
      </c>
      <c r="I2899" s="1">
        <v>1</v>
      </c>
      <c r="J2899" s="1">
        <v>5</v>
      </c>
      <c r="K2899" s="1">
        <v>5</v>
      </c>
      <c r="L2899" s="1">
        <v>27</v>
      </c>
      <c r="M2899" s="1">
        <v>54</v>
      </c>
      <c r="N2899" s="1">
        <v>617</v>
      </c>
      <c r="O2899" s="1">
        <v>56</v>
      </c>
      <c r="P2899" s="1">
        <v>0</v>
      </c>
      <c r="Q2899" s="21">
        <v>709</v>
      </c>
    </row>
    <row r="2900">
      <c r="D2900" s="19"/>
      <c r="E2900" s="18" t="s">
        <v>113</v>
      </c>
      <c r="F2900" s="17"/>
      <c r="G2900" s="7">
        <v>197</v>
      </c>
      <c r="H2900" s="12">
        <v>0</v>
      </c>
      <c r="I2900" s="1">
        <v>1</v>
      </c>
      <c r="J2900" s="1">
        <v>3</v>
      </c>
      <c r="K2900" s="1">
        <v>1</v>
      </c>
      <c r="L2900" s="1">
        <v>9</v>
      </c>
      <c r="M2900" s="1">
        <v>15</v>
      </c>
      <c r="N2900" s="1">
        <v>153</v>
      </c>
      <c r="O2900" s="1">
        <v>15</v>
      </c>
      <c r="P2900" s="1">
        <v>0</v>
      </c>
      <c r="Q2900" s="21">
        <v>182</v>
      </c>
    </row>
    <row r="2901">
      <c r="D2901" s="19"/>
      <c r="E2901" s="18" t="s">
        <v>114</v>
      </c>
      <c r="F2901" s="17"/>
      <c r="G2901" s="7">
        <v>1029</v>
      </c>
      <c r="H2901" s="12">
        <v>0</v>
      </c>
      <c r="I2901" s="1">
        <v>1</v>
      </c>
      <c r="J2901" s="1">
        <v>10</v>
      </c>
      <c r="K2901" s="1">
        <v>6</v>
      </c>
      <c r="L2901" s="1">
        <v>33</v>
      </c>
      <c r="M2901" s="1">
        <v>71</v>
      </c>
      <c r="N2901" s="1">
        <v>828</v>
      </c>
      <c r="O2901" s="1">
        <v>80</v>
      </c>
      <c r="P2901" s="1">
        <v>0</v>
      </c>
      <c r="Q2901" s="21">
        <v>949</v>
      </c>
    </row>
    <row r="2902">
      <c r="D2902" s="19"/>
      <c r="E2902" s="18" t="s">
        <v>115</v>
      </c>
      <c r="F2902" s="17"/>
      <c r="G2902" s="7">
        <v>793</v>
      </c>
      <c r="H2902" s="12">
        <v>0</v>
      </c>
      <c r="I2902" s="1">
        <v>0</v>
      </c>
      <c r="J2902" s="1">
        <v>7</v>
      </c>
      <c r="K2902" s="1">
        <v>3</v>
      </c>
      <c r="L2902" s="1">
        <v>29</v>
      </c>
      <c r="M2902" s="1">
        <v>50</v>
      </c>
      <c r="N2902" s="1">
        <v>652</v>
      </c>
      <c r="O2902" s="1">
        <v>52</v>
      </c>
      <c r="P2902" s="1">
        <v>0</v>
      </c>
      <c r="Q2902" s="21">
        <v>741</v>
      </c>
    </row>
    <row r="2903">
      <c r="D2903" s="19"/>
      <c r="E2903" s="18" t="s">
        <v>116</v>
      </c>
      <c r="F2903" s="17"/>
      <c r="G2903" s="7">
        <v>253</v>
      </c>
      <c r="H2903" s="12">
        <v>0</v>
      </c>
      <c r="I2903" s="1">
        <v>0</v>
      </c>
      <c r="J2903" s="1">
        <v>4</v>
      </c>
      <c r="K2903" s="1">
        <v>0</v>
      </c>
      <c r="L2903" s="1">
        <v>9</v>
      </c>
      <c r="M2903" s="1">
        <v>16</v>
      </c>
      <c r="N2903" s="1">
        <v>212</v>
      </c>
      <c r="O2903" s="1">
        <v>12</v>
      </c>
      <c r="P2903" s="1">
        <v>0</v>
      </c>
      <c r="Q2903" s="21">
        <v>241</v>
      </c>
    </row>
    <row r="2904">
      <c r="D2904" s="19"/>
      <c r="E2904" s="18" t="s">
        <v>117</v>
      </c>
      <c r="F2904" s="17"/>
      <c r="G2904" s="7">
        <v>200</v>
      </c>
      <c r="H2904" s="12">
        <v>0</v>
      </c>
      <c r="I2904" s="1">
        <v>0</v>
      </c>
      <c r="J2904" s="1">
        <v>0</v>
      </c>
      <c r="K2904" s="1">
        <v>2</v>
      </c>
      <c r="L2904" s="1">
        <v>8</v>
      </c>
      <c r="M2904" s="1">
        <v>13</v>
      </c>
      <c r="N2904" s="1">
        <v>162</v>
      </c>
      <c r="O2904" s="1">
        <v>15</v>
      </c>
      <c r="P2904" s="1">
        <v>0</v>
      </c>
      <c r="Q2904" s="21">
        <v>185</v>
      </c>
    </row>
    <row r="2905">
      <c r="D2905" s="19"/>
      <c r="E2905" s="18" t="s">
        <v>118</v>
      </c>
      <c r="F2905" s="17"/>
      <c r="G2905" s="11">
        <v>3</v>
      </c>
      <c r="H2905" s="23">
        <v>0</v>
      </c>
      <c r="I2905" s="3">
        <v>0</v>
      </c>
      <c r="J2905" s="3">
        <v>0</v>
      </c>
      <c r="K2905" s="3">
        <v>0</v>
      </c>
      <c r="L2905" s="3">
        <v>1</v>
      </c>
      <c r="M2905" s="3">
        <v>0</v>
      </c>
      <c r="N2905" s="3">
        <v>2</v>
      </c>
      <c r="O2905" s="3">
        <v>0</v>
      </c>
      <c r="P2905" s="3">
        <v>0</v>
      </c>
      <c r="Q2905" s="24">
        <v>3</v>
      </c>
    </row>
    <row r="2906">
      <c r="D2906" s="19"/>
      <c r="E2906" s="18" t="s">
        <v>26</v>
      </c>
      <c r="F2906" s="17"/>
      <c r="G2906" s="11">
        <v>1</v>
      </c>
      <c r="H2906" s="23">
        <v>0</v>
      </c>
      <c r="I2906" s="3">
        <v>0</v>
      </c>
      <c r="J2906" s="3">
        <v>0</v>
      </c>
      <c r="K2906" s="3">
        <v>0</v>
      </c>
      <c r="L2906" s="3">
        <v>0</v>
      </c>
      <c r="M2906" s="3">
        <v>0</v>
      </c>
      <c r="N2906" s="3">
        <v>1</v>
      </c>
      <c r="O2906" s="3">
        <v>0</v>
      </c>
      <c r="P2906" s="3">
        <v>0</v>
      </c>
      <c r="Q2906" s="24">
        <v>1</v>
      </c>
    </row>
    <row r="2907">
      <c r="D2907" s="19"/>
      <c r="E2907" s="18" t="s">
        <v>119</v>
      </c>
      <c r="F2907" s="17"/>
      <c r="G2907" s="7">
        <v>1080</v>
      </c>
      <c r="H2907" s="12">
        <v>1</v>
      </c>
      <c r="I2907" s="1">
        <v>1</v>
      </c>
      <c r="J2907" s="1">
        <v>10</v>
      </c>
      <c r="K2907" s="1">
        <v>6</v>
      </c>
      <c r="L2907" s="1">
        <v>34</v>
      </c>
      <c r="M2907" s="1">
        <v>72</v>
      </c>
      <c r="N2907" s="1">
        <v>874</v>
      </c>
      <c r="O2907" s="1">
        <v>82</v>
      </c>
      <c r="P2907" s="1">
        <v>0</v>
      </c>
      <c r="Q2907" s="21">
        <v>998</v>
      </c>
    </row>
    <row r="2908">
      <c r="D2908" s="19"/>
      <c r="E2908" s="18" t="s">
        <v>120</v>
      </c>
      <c r="F2908" s="17"/>
      <c r="G2908" s="7">
        <v>1054</v>
      </c>
      <c r="H2908" s="12">
        <v>0</v>
      </c>
      <c r="I2908" s="1">
        <v>1</v>
      </c>
      <c r="J2908" s="1">
        <v>10</v>
      </c>
      <c r="K2908" s="1">
        <v>6</v>
      </c>
      <c r="L2908" s="1">
        <v>33</v>
      </c>
      <c r="M2908" s="1">
        <v>71</v>
      </c>
      <c r="N2908" s="1">
        <v>852</v>
      </c>
      <c r="O2908" s="1">
        <v>81</v>
      </c>
      <c r="P2908" s="1">
        <v>0</v>
      </c>
      <c r="Q2908" s="21">
        <v>973</v>
      </c>
    </row>
    <row r="2909">
      <c r="D2909" s="15" t="s">
        <v>121</v>
      </c>
      <c r="E2909" s="14" t="s">
        <v>122</v>
      </c>
      <c r="F2909" s="16"/>
      <c r="G2909" s="26">
        <v>564</v>
      </c>
      <c r="H2909" s="37">
        <v>0</v>
      </c>
      <c r="I2909" s="6">
        <v>0</v>
      </c>
      <c r="J2909" s="6">
        <v>2</v>
      </c>
      <c r="K2909" s="6">
        <v>2</v>
      </c>
      <c r="L2909" s="6">
        <v>14</v>
      </c>
      <c r="M2909" s="6">
        <v>28</v>
      </c>
      <c r="N2909" s="6">
        <v>465</v>
      </c>
      <c r="O2909" s="6">
        <v>53</v>
      </c>
      <c r="P2909" s="6">
        <v>0</v>
      </c>
      <c r="Q2909" s="39">
        <v>511</v>
      </c>
    </row>
    <row r="2910">
      <c r="D2910" s="19"/>
      <c r="E2910" s="18" t="s">
        <v>123</v>
      </c>
      <c r="F2910" s="17"/>
      <c r="G2910" s="7">
        <v>396</v>
      </c>
      <c r="H2910" s="12">
        <v>0</v>
      </c>
      <c r="I2910" s="1">
        <v>0</v>
      </c>
      <c r="J2910" s="1">
        <v>3</v>
      </c>
      <c r="K2910" s="1">
        <v>3</v>
      </c>
      <c r="L2910" s="1">
        <v>14</v>
      </c>
      <c r="M2910" s="1">
        <v>29</v>
      </c>
      <c r="N2910" s="1">
        <v>320</v>
      </c>
      <c r="O2910" s="1">
        <v>27</v>
      </c>
      <c r="P2910" s="1">
        <v>0</v>
      </c>
      <c r="Q2910" s="21">
        <v>369</v>
      </c>
    </row>
    <row r="2911">
      <c r="D2911" s="19"/>
      <c r="E2911" s="18" t="s">
        <v>124</v>
      </c>
      <c r="F2911" s="17"/>
      <c r="G2911" s="7">
        <v>69</v>
      </c>
      <c r="H2911" s="12">
        <v>1</v>
      </c>
      <c r="I2911" s="1">
        <v>0</v>
      </c>
      <c r="J2911" s="1">
        <v>3</v>
      </c>
      <c r="K2911" s="1">
        <v>0</v>
      </c>
      <c r="L2911" s="1">
        <v>3</v>
      </c>
      <c r="M2911" s="1">
        <v>4</v>
      </c>
      <c r="N2911" s="1">
        <v>55</v>
      </c>
      <c r="O2911" s="1">
        <v>3</v>
      </c>
      <c r="P2911" s="1">
        <v>0</v>
      </c>
      <c r="Q2911" s="21">
        <v>66</v>
      </c>
    </row>
    <row r="2912">
      <c r="D2912" s="19"/>
      <c r="E2912" s="18" t="s">
        <v>125</v>
      </c>
      <c r="F2912" s="17"/>
      <c r="G2912" s="7">
        <v>50</v>
      </c>
      <c r="H2912" s="12">
        <v>0</v>
      </c>
      <c r="I2912" s="1">
        <v>1</v>
      </c>
      <c r="J2912" s="1">
        <v>2</v>
      </c>
      <c r="K2912" s="1">
        <v>0</v>
      </c>
      <c r="L2912" s="1">
        <v>3</v>
      </c>
      <c r="M2912" s="1">
        <v>10</v>
      </c>
      <c r="N2912" s="1">
        <v>33</v>
      </c>
      <c r="O2912" s="1">
        <v>1</v>
      </c>
      <c r="P2912" s="1">
        <v>0</v>
      </c>
      <c r="Q2912" s="21">
        <v>49</v>
      </c>
    </row>
    <row r="2913">
      <c r="D2913" s="19"/>
      <c r="E2913" s="18" t="s">
        <v>126</v>
      </c>
      <c r="F2913" s="17"/>
      <c r="G2913" s="11">
        <v>14</v>
      </c>
      <c r="H2913" s="23">
        <v>0</v>
      </c>
      <c r="I2913" s="3">
        <v>0</v>
      </c>
      <c r="J2913" s="3">
        <v>0</v>
      </c>
      <c r="K2913" s="3">
        <v>1</v>
      </c>
      <c r="L2913" s="3">
        <v>1</v>
      </c>
      <c r="M2913" s="3">
        <v>1</v>
      </c>
      <c r="N2913" s="3">
        <v>11</v>
      </c>
      <c r="O2913" s="3">
        <v>0</v>
      </c>
      <c r="P2913" s="3">
        <v>0</v>
      </c>
      <c r="Q2913" s="24">
        <v>14</v>
      </c>
    </row>
    <row r="2914">
      <c r="D2914" s="19"/>
      <c r="E2914" s="18" t="s">
        <v>26</v>
      </c>
      <c r="F2914" s="17"/>
      <c r="G2914" s="11">
        <v>0</v>
      </c>
      <c r="H2914" s="23">
        <v>0</v>
      </c>
      <c r="I2914" s="3">
        <v>0</v>
      </c>
      <c r="J2914" s="3">
        <v>0</v>
      </c>
      <c r="K2914" s="3">
        <v>0</v>
      </c>
      <c r="L2914" s="3">
        <v>0</v>
      </c>
      <c r="M2914" s="3">
        <v>0</v>
      </c>
      <c r="N2914" s="3">
        <v>0</v>
      </c>
      <c r="O2914" s="3">
        <v>0</v>
      </c>
      <c r="P2914" s="3">
        <v>0</v>
      </c>
      <c r="Q2914" s="24">
        <v>0</v>
      </c>
    </row>
    <row r="2915">
      <c r="D2915" s="19"/>
      <c r="E2915" s="18" t="s">
        <v>127</v>
      </c>
      <c r="F2915" s="17"/>
      <c r="G2915" s="7">
        <v>960</v>
      </c>
      <c r="H2915" s="12">
        <v>0</v>
      </c>
      <c r="I2915" s="1">
        <v>0</v>
      </c>
      <c r="J2915" s="1">
        <v>5</v>
      </c>
      <c r="K2915" s="1">
        <v>5</v>
      </c>
      <c r="L2915" s="1">
        <v>28</v>
      </c>
      <c r="M2915" s="1">
        <v>57</v>
      </c>
      <c r="N2915" s="1">
        <v>785</v>
      </c>
      <c r="O2915" s="1">
        <v>80</v>
      </c>
      <c r="P2915" s="1">
        <v>0</v>
      </c>
      <c r="Q2915" s="21">
        <v>880</v>
      </c>
    </row>
    <row r="2916">
      <c r="D2916" s="19"/>
      <c r="E2916" s="18" t="s">
        <v>128</v>
      </c>
      <c r="F2916" s="17"/>
      <c r="G2916" s="7">
        <v>64</v>
      </c>
      <c r="H2916" s="12">
        <v>0</v>
      </c>
      <c r="I2916" s="1">
        <v>1</v>
      </c>
      <c r="J2916" s="1">
        <v>2</v>
      </c>
      <c r="K2916" s="1">
        <v>1</v>
      </c>
      <c r="L2916" s="1">
        <v>4</v>
      </c>
      <c r="M2916" s="1">
        <v>11</v>
      </c>
      <c r="N2916" s="1">
        <v>44</v>
      </c>
      <c r="O2916" s="1">
        <v>1</v>
      </c>
      <c r="P2916" s="1">
        <v>0</v>
      </c>
      <c r="Q2916" s="21">
        <v>63</v>
      </c>
    </row>
    <row r="2917">
      <c r="D2917" s="15" t="s">
        <v>129</v>
      </c>
      <c r="E2917" s="14" t="s">
        <v>130</v>
      </c>
      <c r="F2917" s="16"/>
      <c r="G2917" s="26">
        <v>130</v>
      </c>
      <c r="H2917" s="37">
        <v>0</v>
      </c>
      <c r="I2917" s="6">
        <v>0</v>
      </c>
      <c r="J2917" s="6">
        <v>1</v>
      </c>
      <c r="K2917" s="6">
        <v>0</v>
      </c>
      <c r="L2917" s="6">
        <v>1</v>
      </c>
      <c r="M2917" s="6">
        <v>8</v>
      </c>
      <c r="N2917" s="6">
        <v>106</v>
      </c>
      <c r="O2917" s="6">
        <v>14</v>
      </c>
      <c r="P2917" s="6">
        <v>0</v>
      </c>
      <c r="Q2917" s="39">
        <v>116</v>
      </c>
    </row>
    <row r="2918">
      <c r="D2918" s="19"/>
      <c r="E2918" s="18" t="s">
        <v>131</v>
      </c>
      <c r="F2918" s="17"/>
      <c r="G2918" s="11">
        <v>32</v>
      </c>
      <c r="H2918" s="23">
        <v>0</v>
      </c>
      <c r="I2918" s="3">
        <v>0</v>
      </c>
      <c r="J2918" s="3">
        <v>0</v>
      </c>
      <c r="K2918" s="3">
        <v>0</v>
      </c>
      <c r="L2918" s="3">
        <v>0</v>
      </c>
      <c r="M2918" s="3">
        <v>5</v>
      </c>
      <c r="N2918" s="3">
        <v>25</v>
      </c>
      <c r="O2918" s="3">
        <v>2</v>
      </c>
      <c r="P2918" s="3">
        <v>0</v>
      </c>
      <c r="Q2918" s="24">
        <v>30</v>
      </c>
    </row>
    <row r="2919">
      <c r="D2919" s="19"/>
      <c r="E2919" s="18" t="s">
        <v>132</v>
      </c>
      <c r="F2919" s="17"/>
      <c r="G2919" s="7">
        <v>492</v>
      </c>
      <c r="H2919" s="12">
        <v>0</v>
      </c>
      <c r="I2919" s="1">
        <v>0</v>
      </c>
      <c r="J2919" s="1">
        <v>3</v>
      </c>
      <c r="K2919" s="1">
        <v>2</v>
      </c>
      <c r="L2919" s="1">
        <v>11</v>
      </c>
      <c r="M2919" s="1">
        <v>33</v>
      </c>
      <c r="N2919" s="1">
        <v>401</v>
      </c>
      <c r="O2919" s="1">
        <v>42</v>
      </c>
      <c r="P2919" s="1">
        <v>0</v>
      </c>
      <c r="Q2919" s="21">
        <v>450</v>
      </c>
    </row>
    <row r="2920">
      <c r="D2920" s="19"/>
      <c r="E2920" s="18" t="s">
        <v>133</v>
      </c>
      <c r="F2920" s="17"/>
      <c r="G2920" s="7">
        <v>610</v>
      </c>
      <c r="H2920" s="12">
        <v>0</v>
      </c>
      <c r="I2920" s="1">
        <v>1</v>
      </c>
      <c r="J2920" s="1">
        <v>7</v>
      </c>
      <c r="K2920" s="1">
        <v>3</v>
      </c>
      <c r="L2920" s="1">
        <v>17</v>
      </c>
      <c r="M2920" s="1">
        <v>36</v>
      </c>
      <c r="N2920" s="1">
        <v>498</v>
      </c>
      <c r="O2920" s="1">
        <v>48</v>
      </c>
      <c r="P2920" s="1">
        <v>0</v>
      </c>
      <c r="Q2920" s="21">
        <v>562</v>
      </c>
    </row>
    <row r="2921">
      <c r="D2921" s="19"/>
      <c r="E2921" s="18" t="s">
        <v>134</v>
      </c>
      <c r="F2921" s="17"/>
      <c r="G2921" s="7">
        <v>869</v>
      </c>
      <c r="H2921" s="12">
        <v>1</v>
      </c>
      <c r="I2921" s="1">
        <v>1</v>
      </c>
      <c r="J2921" s="1">
        <v>7</v>
      </c>
      <c r="K2921" s="1">
        <v>3</v>
      </c>
      <c r="L2921" s="1">
        <v>27</v>
      </c>
      <c r="M2921" s="1">
        <v>61</v>
      </c>
      <c r="N2921" s="1">
        <v>715</v>
      </c>
      <c r="O2921" s="1">
        <v>54</v>
      </c>
      <c r="P2921" s="1">
        <v>0</v>
      </c>
      <c r="Q2921" s="21">
        <v>815</v>
      </c>
    </row>
    <row r="2922">
      <c r="D2922" s="19"/>
      <c r="E2922" s="18" t="s">
        <v>135</v>
      </c>
      <c r="F2922" s="17"/>
      <c r="G2922" s="7">
        <v>842</v>
      </c>
      <c r="H2922" s="12">
        <v>0</v>
      </c>
      <c r="I2922" s="1">
        <v>1</v>
      </c>
      <c r="J2922" s="1">
        <v>9</v>
      </c>
      <c r="K2922" s="1">
        <v>4</v>
      </c>
      <c r="L2922" s="1">
        <v>26</v>
      </c>
      <c r="M2922" s="1">
        <v>53</v>
      </c>
      <c r="N2922" s="1">
        <v>689</v>
      </c>
      <c r="O2922" s="1">
        <v>60</v>
      </c>
      <c r="P2922" s="1">
        <v>0</v>
      </c>
      <c r="Q2922" s="21">
        <v>782</v>
      </c>
    </row>
    <row r="2923">
      <c r="D2923" s="19"/>
      <c r="E2923" s="18" t="s">
        <v>136</v>
      </c>
      <c r="F2923" s="17"/>
      <c r="G2923" s="7">
        <v>514</v>
      </c>
      <c r="H2923" s="12">
        <v>0</v>
      </c>
      <c r="I2923" s="1">
        <v>0</v>
      </c>
      <c r="J2923" s="1">
        <v>3</v>
      </c>
      <c r="K2923" s="1">
        <v>3</v>
      </c>
      <c r="L2923" s="1">
        <v>21</v>
      </c>
      <c r="M2923" s="1">
        <v>38</v>
      </c>
      <c r="N2923" s="1">
        <v>408</v>
      </c>
      <c r="O2923" s="1">
        <v>41</v>
      </c>
      <c r="P2923" s="1">
        <v>0</v>
      </c>
      <c r="Q2923" s="21">
        <v>473</v>
      </c>
    </row>
    <row r="2924">
      <c r="D2924" s="19"/>
      <c r="E2924" s="18" t="s">
        <v>137</v>
      </c>
      <c r="F2924" s="17"/>
      <c r="G2924" s="7">
        <v>487</v>
      </c>
      <c r="H2924" s="12">
        <v>0</v>
      </c>
      <c r="I2924" s="1">
        <v>0</v>
      </c>
      <c r="J2924" s="1">
        <v>3</v>
      </c>
      <c r="K2924" s="1">
        <v>0</v>
      </c>
      <c r="L2924" s="1">
        <v>13</v>
      </c>
      <c r="M2924" s="1">
        <v>45</v>
      </c>
      <c r="N2924" s="1">
        <v>397</v>
      </c>
      <c r="O2924" s="1">
        <v>29</v>
      </c>
      <c r="P2924" s="1">
        <v>0</v>
      </c>
      <c r="Q2924" s="21">
        <v>458</v>
      </c>
    </row>
    <row r="2925">
      <c r="D2925" s="19"/>
      <c r="E2925" s="18" t="s">
        <v>138</v>
      </c>
      <c r="F2925" s="17"/>
      <c r="G2925" s="7">
        <v>480</v>
      </c>
      <c r="H2925" s="12">
        <v>0</v>
      </c>
      <c r="I2925" s="1">
        <v>0</v>
      </c>
      <c r="J2925" s="1">
        <v>2</v>
      </c>
      <c r="K2925" s="1">
        <v>1</v>
      </c>
      <c r="L2925" s="1">
        <v>14</v>
      </c>
      <c r="M2925" s="1">
        <v>31</v>
      </c>
      <c r="N2925" s="1">
        <v>400</v>
      </c>
      <c r="O2925" s="1">
        <v>32</v>
      </c>
      <c r="P2925" s="1">
        <v>0</v>
      </c>
      <c r="Q2925" s="21">
        <v>448</v>
      </c>
    </row>
    <row r="2926">
      <c r="D2926" s="19"/>
      <c r="E2926" s="18" t="s">
        <v>139</v>
      </c>
      <c r="F2926" s="17"/>
      <c r="G2926" s="7">
        <v>624</v>
      </c>
      <c r="H2926" s="12">
        <v>0</v>
      </c>
      <c r="I2926" s="1">
        <v>0</v>
      </c>
      <c r="J2926" s="1">
        <v>4</v>
      </c>
      <c r="K2926" s="1">
        <v>3</v>
      </c>
      <c r="L2926" s="1">
        <v>15</v>
      </c>
      <c r="M2926" s="1">
        <v>41</v>
      </c>
      <c r="N2926" s="1">
        <v>515</v>
      </c>
      <c r="O2926" s="1">
        <v>46</v>
      </c>
      <c r="P2926" s="1">
        <v>0</v>
      </c>
      <c r="Q2926" s="21">
        <v>578</v>
      </c>
    </row>
    <row r="2927">
      <c r="D2927" s="19"/>
      <c r="E2927" s="18" t="s">
        <v>140</v>
      </c>
      <c r="F2927" s="17"/>
      <c r="G2927" s="7">
        <v>172</v>
      </c>
      <c r="H2927" s="12">
        <v>0</v>
      </c>
      <c r="I2927" s="1">
        <v>0</v>
      </c>
      <c r="J2927" s="1">
        <v>0</v>
      </c>
      <c r="K2927" s="1">
        <v>1</v>
      </c>
      <c r="L2927" s="1">
        <v>4</v>
      </c>
      <c r="M2927" s="1">
        <v>12</v>
      </c>
      <c r="N2927" s="1">
        <v>132</v>
      </c>
      <c r="O2927" s="1">
        <v>23</v>
      </c>
      <c r="P2927" s="1">
        <v>0</v>
      </c>
      <c r="Q2927" s="21">
        <v>149</v>
      </c>
    </row>
    <row r="2928">
      <c r="D2928" s="19"/>
      <c r="E2928" s="18" t="s">
        <v>141</v>
      </c>
      <c r="F2928" s="17"/>
      <c r="G2928" s="7">
        <v>683</v>
      </c>
      <c r="H2928" s="12">
        <v>0</v>
      </c>
      <c r="I2928" s="1">
        <v>1</v>
      </c>
      <c r="J2928" s="1">
        <v>6</v>
      </c>
      <c r="K2928" s="1">
        <v>3</v>
      </c>
      <c r="L2928" s="1">
        <v>15</v>
      </c>
      <c r="M2928" s="1">
        <v>44</v>
      </c>
      <c r="N2928" s="1">
        <v>560</v>
      </c>
      <c r="O2928" s="1">
        <v>54</v>
      </c>
      <c r="P2928" s="1">
        <v>0</v>
      </c>
      <c r="Q2928" s="21">
        <v>629</v>
      </c>
    </row>
    <row r="2929">
      <c r="D2929" s="19"/>
      <c r="E2929" s="18" t="s">
        <v>142</v>
      </c>
      <c r="F2929" s="17"/>
      <c r="G2929" s="7">
        <v>341</v>
      </c>
      <c r="H2929" s="12">
        <v>0</v>
      </c>
      <c r="I2929" s="1">
        <v>0</v>
      </c>
      <c r="J2929" s="1">
        <v>3</v>
      </c>
      <c r="K2929" s="1">
        <v>1</v>
      </c>
      <c r="L2929" s="1">
        <v>10</v>
      </c>
      <c r="M2929" s="1">
        <v>23</v>
      </c>
      <c r="N2929" s="1">
        <v>278</v>
      </c>
      <c r="O2929" s="1">
        <v>26</v>
      </c>
      <c r="P2929" s="1">
        <v>0</v>
      </c>
      <c r="Q2929" s="21">
        <v>315</v>
      </c>
    </row>
    <row r="2930">
      <c r="D2930" s="19"/>
      <c r="E2930" s="18" t="s">
        <v>143</v>
      </c>
      <c r="F2930" s="17"/>
      <c r="G2930" s="7">
        <v>185</v>
      </c>
      <c r="H2930" s="12">
        <v>0</v>
      </c>
      <c r="I2930" s="1">
        <v>0</v>
      </c>
      <c r="J2930" s="1">
        <v>1</v>
      </c>
      <c r="K2930" s="1">
        <v>1</v>
      </c>
      <c r="L2930" s="1">
        <v>3</v>
      </c>
      <c r="M2930" s="1">
        <v>11</v>
      </c>
      <c r="N2930" s="1">
        <v>148</v>
      </c>
      <c r="O2930" s="1">
        <v>21</v>
      </c>
      <c r="P2930" s="1">
        <v>0</v>
      </c>
      <c r="Q2930" s="21">
        <v>164</v>
      </c>
    </row>
    <row r="2931">
      <c r="D2931" s="19"/>
      <c r="E2931" s="18" t="s">
        <v>144</v>
      </c>
      <c r="F2931" s="17"/>
      <c r="G2931" s="7">
        <v>219</v>
      </c>
      <c r="H2931" s="12">
        <v>0</v>
      </c>
      <c r="I2931" s="1">
        <v>0</v>
      </c>
      <c r="J2931" s="1">
        <v>2</v>
      </c>
      <c r="K2931" s="1">
        <v>2</v>
      </c>
      <c r="L2931" s="1">
        <v>6</v>
      </c>
      <c r="M2931" s="1">
        <v>14</v>
      </c>
      <c r="N2931" s="1">
        <v>176</v>
      </c>
      <c r="O2931" s="1">
        <v>19</v>
      </c>
      <c r="P2931" s="1">
        <v>0</v>
      </c>
      <c r="Q2931" s="21">
        <v>200</v>
      </c>
    </row>
    <row r="2932">
      <c r="D2932" s="19"/>
      <c r="E2932" s="18" t="s">
        <v>41</v>
      </c>
      <c r="F2932" s="17"/>
      <c r="G2932" s="11">
        <v>40</v>
      </c>
      <c r="H2932" s="23">
        <v>0</v>
      </c>
      <c r="I2932" s="3">
        <v>0</v>
      </c>
      <c r="J2932" s="3">
        <v>0</v>
      </c>
      <c r="K2932" s="3">
        <v>1</v>
      </c>
      <c r="L2932" s="3">
        <v>1</v>
      </c>
      <c r="M2932" s="3">
        <v>1</v>
      </c>
      <c r="N2932" s="3">
        <v>32</v>
      </c>
      <c r="O2932" s="3">
        <v>5</v>
      </c>
      <c r="P2932" s="3">
        <v>0</v>
      </c>
      <c r="Q2932" s="24">
        <v>35</v>
      </c>
    </row>
    <row r="2933">
      <c r="D2933" s="19"/>
      <c r="E2933" s="18" t="s">
        <v>145</v>
      </c>
      <c r="F2933" s="17"/>
      <c r="G2933" s="11">
        <v>19</v>
      </c>
      <c r="H2933" s="23">
        <v>0</v>
      </c>
      <c r="I2933" s="3">
        <v>0</v>
      </c>
      <c r="J2933" s="3">
        <v>0</v>
      </c>
      <c r="K2933" s="3">
        <v>0</v>
      </c>
      <c r="L2933" s="3">
        <v>1</v>
      </c>
      <c r="M2933" s="3">
        <v>0</v>
      </c>
      <c r="N2933" s="3">
        <v>16</v>
      </c>
      <c r="O2933" s="3">
        <v>2</v>
      </c>
      <c r="P2933" s="3">
        <v>0</v>
      </c>
      <c r="Q2933" s="24">
        <v>17</v>
      </c>
    </row>
    <row r="2934">
      <c r="D2934" s="19"/>
      <c r="E2934" s="18" t="s">
        <v>26</v>
      </c>
      <c r="F2934" s="17"/>
      <c r="G2934" s="11">
        <v>0</v>
      </c>
      <c r="H2934" s="23">
        <v>0</v>
      </c>
      <c r="I2934" s="3">
        <v>0</v>
      </c>
      <c r="J2934" s="3">
        <v>0</v>
      </c>
      <c r="K2934" s="3">
        <v>0</v>
      </c>
      <c r="L2934" s="3">
        <v>0</v>
      </c>
      <c r="M2934" s="3">
        <v>0</v>
      </c>
      <c r="N2934" s="3">
        <v>0</v>
      </c>
      <c r="O2934" s="3">
        <v>0</v>
      </c>
      <c r="P2934" s="3">
        <v>0</v>
      </c>
      <c r="Q2934" s="24">
        <v>0</v>
      </c>
    </row>
    <row r="2935">
      <c r="D2935" s="15" t="s">
        <v>146</v>
      </c>
      <c r="E2935" s="14" t="s">
        <v>147</v>
      </c>
      <c r="F2935" s="16"/>
      <c r="G2935" s="26">
        <v>628</v>
      </c>
      <c r="H2935" s="37">
        <v>0</v>
      </c>
      <c r="I2935" s="6">
        <v>0</v>
      </c>
      <c r="J2935" s="6">
        <v>1</v>
      </c>
      <c r="K2935" s="6">
        <v>2</v>
      </c>
      <c r="L2935" s="6">
        <v>15</v>
      </c>
      <c r="M2935" s="6">
        <v>33</v>
      </c>
      <c r="N2935" s="6">
        <v>518</v>
      </c>
      <c r="O2935" s="6">
        <v>59</v>
      </c>
      <c r="P2935" s="6">
        <v>0</v>
      </c>
      <c r="Q2935" s="39">
        <v>569</v>
      </c>
    </row>
    <row r="2936">
      <c r="D2936" s="19"/>
      <c r="E2936" s="18" t="s">
        <v>148</v>
      </c>
      <c r="F2936" s="17"/>
      <c r="G2936" s="7">
        <v>423</v>
      </c>
      <c r="H2936" s="12">
        <v>0</v>
      </c>
      <c r="I2936" s="1">
        <v>1</v>
      </c>
      <c r="J2936" s="1">
        <v>7</v>
      </c>
      <c r="K2936" s="1">
        <v>3</v>
      </c>
      <c r="L2936" s="1">
        <v>17</v>
      </c>
      <c r="M2936" s="1">
        <v>32</v>
      </c>
      <c r="N2936" s="1">
        <v>339</v>
      </c>
      <c r="O2936" s="1">
        <v>24</v>
      </c>
      <c r="P2936" s="1">
        <v>0</v>
      </c>
      <c r="Q2936" s="21">
        <v>399</v>
      </c>
    </row>
    <row r="2937">
      <c r="D2937" s="19"/>
      <c r="E2937" s="18" t="s">
        <v>149</v>
      </c>
      <c r="F2937" s="17"/>
      <c r="G2937" s="11">
        <v>36</v>
      </c>
      <c r="H2937" s="23">
        <v>0</v>
      </c>
      <c r="I2937" s="3">
        <v>0</v>
      </c>
      <c r="J2937" s="3">
        <v>2</v>
      </c>
      <c r="K2937" s="3">
        <v>0</v>
      </c>
      <c r="L2937" s="3">
        <v>3</v>
      </c>
      <c r="M2937" s="3">
        <v>5</v>
      </c>
      <c r="N2937" s="3">
        <v>25</v>
      </c>
      <c r="O2937" s="3">
        <v>1</v>
      </c>
      <c r="P2937" s="3">
        <v>0</v>
      </c>
      <c r="Q2937" s="24">
        <v>35</v>
      </c>
    </row>
    <row r="2938">
      <c r="D2938" s="19"/>
      <c r="E2938" s="18" t="s">
        <v>150</v>
      </c>
      <c r="F2938" s="17"/>
      <c r="G2938" s="11">
        <v>6</v>
      </c>
      <c r="H2938" s="23">
        <v>1</v>
      </c>
      <c r="I2938" s="3">
        <v>0</v>
      </c>
      <c r="J2938" s="3">
        <v>0</v>
      </c>
      <c r="K2938" s="3">
        <v>1</v>
      </c>
      <c r="L2938" s="3">
        <v>0</v>
      </c>
      <c r="M2938" s="3">
        <v>2</v>
      </c>
      <c r="N2938" s="3">
        <v>2</v>
      </c>
      <c r="O2938" s="3">
        <v>0</v>
      </c>
      <c r="P2938" s="3">
        <v>0</v>
      </c>
      <c r="Q2938" s="24">
        <v>6</v>
      </c>
    </row>
    <row r="2939">
      <c r="D2939" s="19"/>
      <c r="E2939" s="18" t="s">
        <v>26</v>
      </c>
      <c r="F2939" s="17"/>
      <c r="G2939" s="11">
        <v>0</v>
      </c>
      <c r="H2939" s="23">
        <v>0</v>
      </c>
      <c r="I2939" s="3">
        <v>0</v>
      </c>
      <c r="J2939" s="3">
        <v>0</v>
      </c>
      <c r="K2939" s="3">
        <v>0</v>
      </c>
      <c r="L2939" s="3">
        <v>0</v>
      </c>
      <c r="M2939" s="3">
        <v>0</v>
      </c>
      <c r="N2939" s="3">
        <v>0</v>
      </c>
      <c r="O2939" s="3">
        <v>0</v>
      </c>
      <c r="P2939" s="3">
        <v>0</v>
      </c>
      <c r="Q2939" s="24">
        <v>0</v>
      </c>
    </row>
    <row r="2940">
      <c r="D2940" s="19"/>
      <c r="E2940" s="18" t="s">
        <v>151</v>
      </c>
      <c r="F2940" s="17"/>
      <c r="G2940" s="7">
        <v>1051</v>
      </c>
      <c r="H2940" s="12">
        <v>0</v>
      </c>
      <c r="I2940" s="1">
        <v>1</v>
      </c>
      <c r="J2940" s="1">
        <v>8</v>
      </c>
      <c r="K2940" s="1">
        <v>5</v>
      </c>
      <c r="L2940" s="1">
        <v>32</v>
      </c>
      <c r="M2940" s="1">
        <v>65</v>
      </c>
      <c r="N2940" s="1">
        <v>857</v>
      </c>
      <c r="O2940" s="1">
        <v>83</v>
      </c>
      <c r="P2940" s="1">
        <v>0</v>
      </c>
      <c r="Q2940" s="21">
        <v>968</v>
      </c>
    </row>
    <row r="2941">
      <c r="D2941" s="19"/>
      <c r="E2941" s="18" t="s">
        <v>152</v>
      </c>
      <c r="F2941" s="17"/>
      <c r="G2941" s="11">
        <v>42</v>
      </c>
      <c r="H2941" s="23">
        <v>1</v>
      </c>
      <c r="I2941" s="3">
        <v>0</v>
      </c>
      <c r="J2941" s="3">
        <v>2</v>
      </c>
      <c r="K2941" s="3">
        <v>1</v>
      </c>
      <c r="L2941" s="3">
        <v>3</v>
      </c>
      <c r="M2941" s="3">
        <v>7</v>
      </c>
      <c r="N2941" s="3">
        <v>27</v>
      </c>
      <c r="O2941" s="3">
        <v>1</v>
      </c>
      <c r="P2941" s="3">
        <v>0</v>
      </c>
      <c r="Q2941" s="24">
        <v>41</v>
      </c>
    </row>
    <row r="2942">
      <c r="D2942" s="15" t="s">
        <v>153</v>
      </c>
      <c r="E2942" s="14" t="s">
        <v>154</v>
      </c>
      <c r="F2942" s="16"/>
      <c r="G2942" s="26">
        <v>596</v>
      </c>
      <c r="H2942" s="37">
        <v>0</v>
      </c>
      <c r="I2942" s="6">
        <v>1</v>
      </c>
      <c r="J2942" s="6">
        <v>4</v>
      </c>
      <c r="K2942" s="6">
        <v>1</v>
      </c>
      <c r="L2942" s="6">
        <v>19</v>
      </c>
      <c r="M2942" s="6">
        <v>37</v>
      </c>
      <c r="N2942" s="6">
        <v>490</v>
      </c>
      <c r="O2942" s="6">
        <v>44</v>
      </c>
      <c r="P2942" s="6">
        <v>0</v>
      </c>
      <c r="Q2942" s="39">
        <v>552</v>
      </c>
    </row>
    <row r="2943">
      <c r="D2943" s="19"/>
      <c r="E2943" s="18" t="s">
        <v>155</v>
      </c>
      <c r="F2943" s="17"/>
      <c r="G2943" s="7">
        <v>800</v>
      </c>
      <c r="H2943" s="12">
        <v>0</v>
      </c>
      <c r="I2943" s="1">
        <v>1</v>
      </c>
      <c r="J2943" s="1">
        <v>6</v>
      </c>
      <c r="K2943" s="1">
        <v>3</v>
      </c>
      <c r="L2943" s="1">
        <v>24</v>
      </c>
      <c r="M2943" s="1">
        <v>54</v>
      </c>
      <c r="N2943" s="1">
        <v>655</v>
      </c>
      <c r="O2943" s="1">
        <v>57</v>
      </c>
      <c r="P2943" s="1">
        <v>0</v>
      </c>
      <c r="Q2943" s="21">
        <v>743</v>
      </c>
    </row>
    <row r="2944">
      <c r="D2944" s="19"/>
      <c r="E2944" s="18" t="s">
        <v>156</v>
      </c>
      <c r="F2944" s="17"/>
      <c r="G2944" s="7">
        <v>449</v>
      </c>
      <c r="H2944" s="12">
        <v>0</v>
      </c>
      <c r="I2944" s="1">
        <v>1</v>
      </c>
      <c r="J2944" s="1">
        <v>1</v>
      </c>
      <c r="K2944" s="1">
        <v>0</v>
      </c>
      <c r="L2944" s="1">
        <v>15</v>
      </c>
      <c r="M2944" s="1">
        <v>31</v>
      </c>
      <c r="N2944" s="1">
        <v>368</v>
      </c>
      <c r="O2944" s="1">
        <v>33</v>
      </c>
      <c r="P2944" s="1">
        <v>0</v>
      </c>
      <c r="Q2944" s="21">
        <v>416</v>
      </c>
    </row>
    <row r="2945">
      <c r="D2945" s="19"/>
      <c r="E2945" s="18" t="s">
        <v>157</v>
      </c>
      <c r="F2945" s="17"/>
      <c r="G2945" s="7">
        <v>867</v>
      </c>
      <c r="H2945" s="12">
        <v>0</v>
      </c>
      <c r="I2945" s="1">
        <v>1</v>
      </c>
      <c r="J2945" s="1">
        <v>8</v>
      </c>
      <c r="K2945" s="1">
        <v>5</v>
      </c>
      <c r="L2945" s="1">
        <v>28</v>
      </c>
      <c r="M2945" s="1">
        <v>60</v>
      </c>
      <c r="N2945" s="1">
        <v>702</v>
      </c>
      <c r="O2945" s="1">
        <v>63</v>
      </c>
      <c r="P2945" s="1">
        <v>0</v>
      </c>
      <c r="Q2945" s="21">
        <v>804</v>
      </c>
    </row>
    <row r="2946">
      <c r="D2946" s="19"/>
      <c r="E2946" s="18" t="s">
        <v>158</v>
      </c>
      <c r="F2946" s="17"/>
      <c r="G2946" s="7">
        <v>818</v>
      </c>
      <c r="H2946" s="12">
        <v>0</v>
      </c>
      <c r="I2946" s="1">
        <v>1</v>
      </c>
      <c r="J2946" s="1">
        <v>5</v>
      </c>
      <c r="K2946" s="1">
        <v>5</v>
      </c>
      <c r="L2946" s="1">
        <v>28</v>
      </c>
      <c r="M2946" s="1">
        <v>53</v>
      </c>
      <c r="N2946" s="1">
        <v>672</v>
      </c>
      <c r="O2946" s="1">
        <v>54</v>
      </c>
      <c r="P2946" s="1">
        <v>0</v>
      </c>
      <c r="Q2946" s="21">
        <v>764</v>
      </c>
    </row>
    <row r="2947">
      <c r="D2947" s="19"/>
      <c r="E2947" s="18" t="s">
        <v>159</v>
      </c>
      <c r="F2947" s="17"/>
      <c r="G2947" s="7">
        <v>595</v>
      </c>
      <c r="H2947" s="12">
        <v>0</v>
      </c>
      <c r="I2947" s="1">
        <v>1</v>
      </c>
      <c r="J2947" s="1">
        <v>4</v>
      </c>
      <c r="K2947" s="1">
        <v>1</v>
      </c>
      <c r="L2947" s="1">
        <v>16</v>
      </c>
      <c r="M2947" s="1">
        <v>44</v>
      </c>
      <c r="N2947" s="1">
        <v>489</v>
      </c>
      <c r="O2947" s="1">
        <v>40</v>
      </c>
      <c r="P2947" s="1">
        <v>0</v>
      </c>
      <c r="Q2947" s="21">
        <v>555</v>
      </c>
    </row>
    <row r="2948">
      <c r="D2948" s="19"/>
      <c r="E2948" s="18" t="s">
        <v>160</v>
      </c>
      <c r="F2948" s="17"/>
      <c r="G2948" s="7">
        <v>330</v>
      </c>
      <c r="H2948" s="12">
        <v>0</v>
      </c>
      <c r="I2948" s="1">
        <v>1</v>
      </c>
      <c r="J2948" s="1">
        <v>3</v>
      </c>
      <c r="K2948" s="1">
        <v>0</v>
      </c>
      <c r="L2948" s="1">
        <v>9</v>
      </c>
      <c r="M2948" s="1">
        <v>27</v>
      </c>
      <c r="N2948" s="1">
        <v>269</v>
      </c>
      <c r="O2948" s="1">
        <v>21</v>
      </c>
      <c r="P2948" s="1">
        <v>0</v>
      </c>
      <c r="Q2948" s="21">
        <v>309</v>
      </c>
    </row>
    <row r="2949">
      <c r="D2949" s="19"/>
      <c r="E2949" s="18" t="s">
        <v>161</v>
      </c>
      <c r="F2949" s="17"/>
      <c r="G2949" s="7">
        <v>744</v>
      </c>
      <c r="H2949" s="12">
        <v>0</v>
      </c>
      <c r="I2949" s="1">
        <v>1</v>
      </c>
      <c r="J2949" s="1">
        <v>5</v>
      </c>
      <c r="K2949" s="1">
        <v>2</v>
      </c>
      <c r="L2949" s="1">
        <v>23</v>
      </c>
      <c r="M2949" s="1">
        <v>45</v>
      </c>
      <c r="N2949" s="1">
        <v>614</v>
      </c>
      <c r="O2949" s="1">
        <v>54</v>
      </c>
      <c r="P2949" s="1">
        <v>0</v>
      </c>
      <c r="Q2949" s="21">
        <v>690</v>
      </c>
    </row>
    <row r="2950">
      <c r="D2950" s="19"/>
      <c r="E2950" s="18" t="s">
        <v>162</v>
      </c>
      <c r="F2950" s="17"/>
      <c r="G2950" s="7">
        <v>519</v>
      </c>
      <c r="H2950" s="12">
        <v>0</v>
      </c>
      <c r="I2950" s="1">
        <v>1</v>
      </c>
      <c r="J2950" s="1">
        <v>3</v>
      </c>
      <c r="K2950" s="1">
        <v>2</v>
      </c>
      <c r="L2950" s="1">
        <v>19</v>
      </c>
      <c r="M2950" s="1">
        <v>38</v>
      </c>
      <c r="N2950" s="1">
        <v>426</v>
      </c>
      <c r="O2950" s="1">
        <v>30</v>
      </c>
      <c r="P2950" s="1">
        <v>0</v>
      </c>
      <c r="Q2950" s="21">
        <v>489</v>
      </c>
    </row>
    <row r="2951">
      <c r="D2951" s="19"/>
      <c r="E2951" s="18" t="s">
        <v>163</v>
      </c>
      <c r="F2951" s="17"/>
      <c r="G2951" s="7">
        <v>576</v>
      </c>
      <c r="H2951" s="12">
        <v>0</v>
      </c>
      <c r="I2951" s="1">
        <v>1</v>
      </c>
      <c r="J2951" s="1">
        <v>4</v>
      </c>
      <c r="K2951" s="1">
        <v>3</v>
      </c>
      <c r="L2951" s="1">
        <v>16</v>
      </c>
      <c r="M2951" s="1">
        <v>36</v>
      </c>
      <c r="N2951" s="1">
        <v>478</v>
      </c>
      <c r="O2951" s="1">
        <v>38</v>
      </c>
      <c r="P2951" s="1">
        <v>0</v>
      </c>
      <c r="Q2951" s="21">
        <v>538</v>
      </c>
    </row>
    <row r="2952">
      <c r="D2952" s="19"/>
      <c r="E2952" s="18" t="s">
        <v>164</v>
      </c>
      <c r="F2952" s="17"/>
      <c r="G2952" s="7">
        <v>372</v>
      </c>
      <c r="H2952" s="12">
        <v>0</v>
      </c>
      <c r="I2952" s="1">
        <v>1</v>
      </c>
      <c r="J2952" s="1">
        <v>3</v>
      </c>
      <c r="K2952" s="1">
        <v>2</v>
      </c>
      <c r="L2952" s="1">
        <v>14</v>
      </c>
      <c r="M2952" s="1">
        <v>28</v>
      </c>
      <c r="N2952" s="1">
        <v>304</v>
      </c>
      <c r="O2952" s="1">
        <v>20</v>
      </c>
      <c r="P2952" s="1">
        <v>0</v>
      </c>
      <c r="Q2952" s="21">
        <v>352</v>
      </c>
    </row>
    <row r="2953">
      <c r="D2953" s="19"/>
      <c r="E2953" s="18" t="s">
        <v>165</v>
      </c>
      <c r="F2953" s="17"/>
      <c r="G2953" s="7">
        <v>520</v>
      </c>
      <c r="H2953" s="12">
        <v>0</v>
      </c>
      <c r="I2953" s="1">
        <v>1</v>
      </c>
      <c r="J2953" s="1">
        <v>4</v>
      </c>
      <c r="K2953" s="1">
        <v>0</v>
      </c>
      <c r="L2953" s="1">
        <v>19</v>
      </c>
      <c r="M2953" s="1">
        <v>35</v>
      </c>
      <c r="N2953" s="1">
        <v>426</v>
      </c>
      <c r="O2953" s="1">
        <v>35</v>
      </c>
      <c r="P2953" s="1">
        <v>0</v>
      </c>
      <c r="Q2953" s="21">
        <v>485</v>
      </c>
    </row>
    <row r="2954">
      <c r="D2954" s="19"/>
      <c r="E2954" s="18" t="s">
        <v>166</v>
      </c>
      <c r="F2954" s="17"/>
      <c r="G2954" s="7">
        <v>445</v>
      </c>
      <c r="H2954" s="12">
        <v>0</v>
      </c>
      <c r="I2954" s="1">
        <v>1</v>
      </c>
      <c r="J2954" s="1">
        <v>4</v>
      </c>
      <c r="K2954" s="1">
        <v>2</v>
      </c>
      <c r="L2954" s="1">
        <v>11</v>
      </c>
      <c r="M2954" s="1">
        <v>36</v>
      </c>
      <c r="N2954" s="1">
        <v>366</v>
      </c>
      <c r="O2954" s="1">
        <v>25</v>
      </c>
      <c r="P2954" s="1">
        <v>0</v>
      </c>
      <c r="Q2954" s="21">
        <v>420</v>
      </c>
    </row>
    <row r="2955">
      <c r="D2955" s="19"/>
      <c r="E2955" s="18" t="s">
        <v>167</v>
      </c>
      <c r="F2955" s="17"/>
      <c r="G2955" s="7">
        <v>294</v>
      </c>
      <c r="H2955" s="12">
        <v>0</v>
      </c>
      <c r="I2955" s="1">
        <v>0</v>
      </c>
      <c r="J2955" s="1">
        <v>3</v>
      </c>
      <c r="K2955" s="1">
        <v>2</v>
      </c>
      <c r="L2955" s="1">
        <v>8</v>
      </c>
      <c r="M2955" s="1">
        <v>22</v>
      </c>
      <c r="N2955" s="1">
        <v>237</v>
      </c>
      <c r="O2955" s="1">
        <v>22</v>
      </c>
      <c r="P2955" s="1">
        <v>0</v>
      </c>
      <c r="Q2955" s="21">
        <v>272</v>
      </c>
    </row>
    <row r="2956">
      <c r="D2956" s="19"/>
      <c r="E2956" s="18" t="s">
        <v>41</v>
      </c>
      <c r="F2956" s="17"/>
      <c r="G2956" s="7">
        <v>62</v>
      </c>
      <c r="H2956" s="12">
        <v>0</v>
      </c>
      <c r="I2956" s="1">
        <v>0</v>
      </c>
      <c r="J2956" s="1">
        <v>1</v>
      </c>
      <c r="K2956" s="1">
        <v>0</v>
      </c>
      <c r="L2956" s="1">
        <v>4</v>
      </c>
      <c r="M2956" s="1">
        <v>2</v>
      </c>
      <c r="N2956" s="1">
        <v>49</v>
      </c>
      <c r="O2956" s="1">
        <v>6</v>
      </c>
      <c r="P2956" s="1">
        <v>0</v>
      </c>
      <c r="Q2956" s="21">
        <v>56</v>
      </c>
    </row>
    <row r="2957">
      <c r="D2957" s="57"/>
      <c r="E2957" s="54" t="s">
        <v>26</v>
      </c>
      <c r="F2957" s="62"/>
      <c r="G2957" s="59">
        <v>17</v>
      </c>
      <c r="H2957" s="73">
        <v>1</v>
      </c>
      <c r="I2957" s="38">
        <v>0</v>
      </c>
      <c r="J2957" s="38">
        <v>0</v>
      </c>
      <c r="K2957" s="38">
        <v>0</v>
      </c>
      <c r="L2957" s="38">
        <v>0</v>
      </c>
      <c r="M2957" s="38">
        <v>2</v>
      </c>
      <c r="N2957" s="38">
        <v>12</v>
      </c>
      <c r="O2957" s="38">
        <v>2</v>
      </c>
      <c r="P2957" s="38">
        <v>0</v>
      </c>
      <c r="Q2957" s="74">
        <v>15</v>
      </c>
    </row>
    <row r="2959">
      <c r="B2959" s="63" t="str">
        <f ca="1" xml:space="preserve"> HYPERLINK("#'目次'!B25", "[19]")</f>
        <v>[19]</v>
      </c>
      <c r="C2959" s="49" t="s">
        <v>361</v>
      </c>
    </row>
    <row r="2960">
      <c r="C2960" s="89" t="s">
        <v>362</v>
      </c>
    </row>
    <row r="2962">
      <c r="C2962" s="49" t="s">
        <v>14</v>
      </c>
    </row>
    <row r="2963">
      <c r="D2963" s="64"/>
      <c r="E2963" s="47"/>
      <c r="F2963" s="47"/>
      <c r="G2963" s="61" t="s">
        <v>15</v>
      </c>
      <c r="H2963" s="66" t="s">
        <v>363</v>
      </c>
      <c r="I2963" s="28" t="s">
        <v>364</v>
      </c>
      <c r="J2963" s="28" t="s">
        <v>365</v>
      </c>
      <c r="K2963" s="28" t="s">
        <v>366</v>
      </c>
      <c r="L2963" s="28" t="s">
        <v>367</v>
      </c>
      <c r="M2963" s="28" t="s">
        <v>368</v>
      </c>
      <c r="N2963" s="28" t="s">
        <v>369</v>
      </c>
      <c r="O2963" s="28" t="s">
        <v>370</v>
      </c>
      <c r="P2963" s="28" t="s">
        <v>371</v>
      </c>
      <c r="Q2963" s="28" t="s">
        <v>41</v>
      </c>
      <c r="R2963" s="28" t="s">
        <v>372</v>
      </c>
      <c r="S2963" s="28" t="s">
        <v>26</v>
      </c>
      <c r="T2963" s="58" t="s">
        <v>373</v>
      </c>
    </row>
    <row r="2964">
      <c r="D2964" s="55"/>
      <c r="E2964" s="48"/>
      <c r="F2964" s="48"/>
      <c r="G2964" s="68"/>
      <c r="H2964" s="70"/>
      <c r="I2964" s="29"/>
      <c r="J2964" s="29"/>
      <c r="K2964" s="29"/>
      <c r="L2964" s="29"/>
      <c r="M2964" s="29"/>
      <c r="N2964" s="29"/>
      <c r="O2964" s="29"/>
      <c r="P2964" s="29"/>
      <c r="Q2964" s="29"/>
      <c r="R2964" s="29"/>
      <c r="S2964" s="29"/>
      <c r="T2964" s="65"/>
    </row>
    <row r="2965">
      <c r="D2965" s="56"/>
      <c r="E2965" s="60" t="s">
        <v>15</v>
      </c>
      <c r="F2965" s="67"/>
      <c r="G2965" s="69">
        <v>1009</v>
      </c>
      <c r="H2965" s="35">
        <v>41</v>
      </c>
      <c r="I2965" s="35">
        <v>63</v>
      </c>
      <c r="J2965" s="35">
        <v>15</v>
      </c>
      <c r="K2965" s="35">
        <v>3</v>
      </c>
      <c r="L2965" s="35">
        <v>127</v>
      </c>
      <c r="M2965" s="35">
        <v>208</v>
      </c>
      <c r="N2965" s="35">
        <v>6</v>
      </c>
      <c r="O2965" s="35">
        <v>15</v>
      </c>
      <c r="P2965" s="35">
        <v>48</v>
      </c>
      <c r="Q2965" s="35">
        <v>60</v>
      </c>
      <c r="R2965" s="35">
        <v>634</v>
      </c>
      <c r="S2965" s="35">
        <v>5</v>
      </c>
      <c r="T2965" s="75">
        <v>370</v>
      </c>
    </row>
    <row r="2966">
      <c r="D2966" s="15" t="s">
        <v>20</v>
      </c>
      <c r="E2966" s="14" t="s">
        <v>21</v>
      </c>
      <c r="F2966" s="16"/>
      <c r="G2966" s="26">
        <v>170</v>
      </c>
      <c r="H2966" s="37">
        <v>3</v>
      </c>
      <c r="I2966" s="6">
        <v>3</v>
      </c>
      <c r="J2966" s="6">
        <v>0</v>
      </c>
      <c r="K2966" s="6">
        <v>0</v>
      </c>
      <c r="L2966" s="6">
        <v>13</v>
      </c>
      <c r="M2966" s="6">
        <v>23</v>
      </c>
      <c r="N2966" s="6">
        <v>0</v>
      </c>
      <c r="O2966" s="6">
        <v>0</v>
      </c>
      <c r="P2966" s="6">
        <v>2</v>
      </c>
      <c r="Q2966" s="6">
        <v>7</v>
      </c>
      <c r="R2966" s="6">
        <v>134</v>
      </c>
      <c r="S2966" s="6">
        <v>0</v>
      </c>
      <c r="T2966" s="39">
        <v>36</v>
      </c>
    </row>
    <row r="2967">
      <c r="D2967" s="19"/>
      <c r="E2967" s="18" t="s">
        <v>22</v>
      </c>
      <c r="F2967" s="17"/>
      <c r="G2967" s="7">
        <v>507</v>
      </c>
      <c r="H2967" s="12">
        <v>20</v>
      </c>
      <c r="I2967" s="1">
        <v>25</v>
      </c>
      <c r="J2967" s="1">
        <v>4</v>
      </c>
      <c r="K2967" s="1">
        <v>1</v>
      </c>
      <c r="L2967" s="1">
        <v>61</v>
      </c>
      <c r="M2967" s="1">
        <v>94</v>
      </c>
      <c r="N2967" s="1">
        <v>3</v>
      </c>
      <c r="O2967" s="1">
        <v>5</v>
      </c>
      <c r="P2967" s="1">
        <v>9</v>
      </c>
      <c r="Q2967" s="1">
        <v>27</v>
      </c>
      <c r="R2967" s="1">
        <v>337</v>
      </c>
      <c r="S2967" s="1">
        <v>3</v>
      </c>
      <c r="T2967" s="21">
        <v>167</v>
      </c>
    </row>
    <row r="2968">
      <c r="D2968" s="19"/>
      <c r="E2968" s="18" t="s">
        <v>23</v>
      </c>
      <c r="F2968" s="17"/>
      <c r="G2968" s="7">
        <v>253</v>
      </c>
      <c r="H2968" s="12">
        <v>13</v>
      </c>
      <c r="I2968" s="1">
        <v>22</v>
      </c>
      <c r="J2968" s="1">
        <v>7</v>
      </c>
      <c r="K2968" s="1">
        <v>1</v>
      </c>
      <c r="L2968" s="1">
        <v>46</v>
      </c>
      <c r="M2968" s="1">
        <v>76</v>
      </c>
      <c r="N2968" s="1">
        <v>1</v>
      </c>
      <c r="O2968" s="1">
        <v>6</v>
      </c>
      <c r="P2968" s="1">
        <v>23</v>
      </c>
      <c r="Q2968" s="1">
        <v>20</v>
      </c>
      <c r="R2968" s="1">
        <v>125</v>
      </c>
      <c r="S2968" s="1">
        <v>1</v>
      </c>
      <c r="T2968" s="21">
        <v>127</v>
      </c>
    </row>
    <row r="2969">
      <c r="D2969" s="19"/>
      <c r="E2969" s="18" t="s">
        <v>24</v>
      </c>
      <c r="F2969" s="17"/>
      <c r="G2969" s="7">
        <v>73</v>
      </c>
      <c r="H2969" s="12">
        <v>5</v>
      </c>
      <c r="I2969" s="1">
        <v>12</v>
      </c>
      <c r="J2969" s="1">
        <v>4</v>
      </c>
      <c r="K2969" s="1">
        <v>1</v>
      </c>
      <c r="L2969" s="1">
        <v>7</v>
      </c>
      <c r="M2969" s="1">
        <v>14</v>
      </c>
      <c r="N2969" s="1">
        <v>2</v>
      </c>
      <c r="O2969" s="1">
        <v>4</v>
      </c>
      <c r="P2969" s="1">
        <v>14</v>
      </c>
      <c r="Q2969" s="1">
        <v>4</v>
      </c>
      <c r="R2969" s="1">
        <v>35</v>
      </c>
      <c r="S2969" s="1">
        <v>1</v>
      </c>
      <c r="T2969" s="21">
        <v>37</v>
      </c>
    </row>
    <row r="2970">
      <c r="D2970" s="19"/>
      <c r="E2970" s="18" t="s">
        <v>25</v>
      </c>
      <c r="F2970" s="17"/>
      <c r="G2970" s="11">
        <v>6</v>
      </c>
      <c r="H2970" s="23">
        <v>0</v>
      </c>
      <c r="I2970" s="3">
        <v>1</v>
      </c>
      <c r="J2970" s="3">
        <v>0</v>
      </c>
      <c r="K2970" s="3">
        <v>0</v>
      </c>
      <c r="L2970" s="3">
        <v>0</v>
      </c>
      <c r="M2970" s="3">
        <v>1</v>
      </c>
      <c r="N2970" s="3">
        <v>0</v>
      </c>
      <c r="O2970" s="3">
        <v>0</v>
      </c>
      <c r="P2970" s="3">
        <v>0</v>
      </c>
      <c r="Q2970" s="3">
        <v>2</v>
      </c>
      <c r="R2970" s="3">
        <v>3</v>
      </c>
      <c r="S2970" s="3">
        <v>0</v>
      </c>
      <c r="T2970" s="24">
        <v>3</v>
      </c>
    </row>
    <row r="2971">
      <c r="D2971" s="19"/>
      <c r="E2971" s="18" t="s">
        <v>26</v>
      </c>
      <c r="F2971" s="17"/>
      <c r="G2971" s="11">
        <v>0</v>
      </c>
      <c r="H2971" s="23">
        <v>0</v>
      </c>
      <c r="I2971" s="3">
        <v>0</v>
      </c>
      <c r="J2971" s="3">
        <v>0</v>
      </c>
      <c r="K2971" s="3">
        <v>0</v>
      </c>
      <c r="L2971" s="3">
        <v>0</v>
      </c>
      <c r="M2971" s="3">
        <v>0</v>
      </c>
      <c r="N2971" s="3">
        <v>0</v>
      </c>
      <c r="O2971" s="3">
        <v>0</v>
      </c>
      <c r="P2971" s="3">
        <v>0</v>
      </c>
      <c r="Q2971" s="3">
        <v>0</v>
      </c>
      <c r="R2971" s="3">
        <v>0</v>
      </c>
      <c r="S2971" s="3">
        <v>0</v>
      </c>
      <c r="T2971" s="24">
        <v>0</v>
      </c>
    </row>
    <row r="2972">
      <c r="D2972" s="19"/>
      <c r="E2972" s="18" t="s">
        <v>27</v>
      </c>
      <c r="F2972" s="17"/>
      <c r="G2972" s="7">
        <v>677</v>
      </c>
      <c r="H2972" s="12">
        <v>23</v>
      </c>
      <c r="I2972" s="1">
        <v>28</v>
      </c>
      <c r="J2972" s="1">
        <v>4</v>
      </c>
      <c r="K2972" s="1">
        <v>1</v>
      </c>
      <c r="L2972" s="1">
        <v>74</v>
      </c>
      <c r="M2972" s="1">
        <v>117</v>
      </c>
      <c r="N2972" s="1">
        <v>3</v>
      </c>
      <c r="O2972" s="1">
        <v>5</v>
      </c>
      <c r="P2972" s="1">
        <v>11</v>
      </c>
      <c r="Q2972" s="1">
        <v>34</v>
      </c>
      <c r="R2972" s="1">
        <v>471</v>
      </c>
      <c r="S2972" s="1">
        <v>3</v>
      </c>
      <c r="T2972" s="21">
        <v>203</v>
      </c>
    </row>
    <row r="2973">
      <c r="D2973" s="19"/>
      <c r="E2973" s="18" t="s">
        <v>28</v>
      </c>
      <c r="F2973" s="17"/>
      <c r="G2973" s="7">
        <v>79</v>
      </c>
      <c r="H2973" s="12">
        <v>5</v>
      </c>
      <c r="I2973" s="1">
        <v>13</v>
      </c>
      <c r="J2973" s="1">
        <v>4</v>
      </c>
      <c r="K2973" s="1">
        <v>1</v>
      </c>
      <c r="L2973" s="1">
        <v>7</v>
      </c>
      <c r="M2973" s="1">
        <v>15</v>
      </c>
      <c r="N2973" s="1">
        <v>2</v>
      </c>
      <c r="O2973" s="1">
        <v>4</v>
      </c>
      <c r="P2973" s="1">
        <v>14</v>
      </c>
      <c r="Q2973" s="1">
        <v>6</v>
      </c>
      <c r="R2973" s="1">
        <v>38</v>
      </c>
      <c r="S2973" s="1">
        <v>1</v>
      </c>
      <c r="T2973" s="21">
        <v>40</v>
      </c>
    </row>
    <row r="2974">
      <c r="D2974" s="15" t="s">
        <v>29</v>
      </c>
      <c r="E2974" s="14" t="s">
        <v>30</v>
      </c>
      <c r="F2974" s="16"/>
      <c r="G2974" s="26">
        <v>762</v>
      </c>
      <c r="H2974" s="37">
        <v>28</v>
      </c>
      <c r="I2974" s="6">
        <v>46</v>
      </c>
      <c r="J2974" s="6">
        <v>9</v>
      </c>
      <c r="K2974" s="6">
        <v>2</v>
      </c>
      <c r="L2974" s="6">
        <v>98</v>
      </c>
      <c r="M2974" s="6">
        <v>160</v>
      </c>
      <c r="N2974" s="6">
        <v>5</v>
      </c>
      <c r="O2974" s="6">
        <v>11</v>
      </c>
      <c r="P2974" s="6">
        <v>35</v>
      </c>
      <c r="Q2974" s="6">
        <v>43</v>
      </c>
      <c r="R2974" s="6">
        <v>480</v>
      </c>
      <c r="S2974" s="6">
        <v>4</v>
      </c>
      <c r="T2974" s="39">
        <v>278</v>
      </c>
    </row>
    <row r="2975">
      <c r="D2975" s="19"/>
      <c r="E2975" s="18" t="s">
        <v>31</v>
      </c>
      <c r="F2975" s="17"/>
      <c r="G2975" s="7">
        <v>732</v>
      </c>
      <c r="H2975" s="12">
        <v>31</v>
      </c>
      <c r="I2975" s="1">
        <v>46</v>
      </c>
      <c r="J2975" s="1">
        <v>10</v>
      </c>
      <c r="K2975" s="1">
        <v>2</v>
      </c>
      <c r="L2975" s="1">
        <v>100</v>
      </c>
      <c r="M2975" s="1">
        <v>160</v>
      </c>
      <c r="N2975" s="1">
        <v>4</v>
      </c>
      <c r="O2975" s="1">
        <v>8</v>
      </c>
      <c r="P2975" s="1">
        <v>30</v>
      </c>
      <c r="Q2975" s="1">
        <v>41</v>
      </c>
      <c r="R2975" s="1">
        <v>457</v>
      </c>
      <c r="S2975" s="1">
        <v>4</v>
      </c>
      <c r="T2975" s="21">
        <v>271</v>
      </c>
    </row>
    <row r="2976">
      <c r="D2976" s="19"/>
      <c r="E2976" s="18" t="s">
        <v>32</v>
      </c>
      <c r="F2976" s="17"/>
      <c r="G2976" s="7">
        <v>744</v>
      </c>
      <c r="H2976" s="12">
        <v>27</v>
      </c>
      <c r="I2976" s="1">
        <v>40</v>
      </c>
      <c r="J2976" s="1">
        <v>9</v>
      </c>
      <c r="K2976" s="1">
        <v>2</v>
      </c>
      <c r="L2976" s="1">
        <v>88</v>
      </c>
      <c r="M2976" s="1">
        <v>148</v>
      </c>
      <c r="N2976" s="1">
        <v>4</v>
      </c>
      <c r="O2976" s="1">
        <v>8</v>
      </c>
      <c r="P2976" s="1">
        <v>30</v>
      </c>
      <c r="Q2976" s="1">
        <v>45</v>
      </c>
      <c r="R2976" s="1">
        <v>476</v>
      </c>
      <c r="S2976" s="1">
        <v>5</v>
      </c>
      <c r="T2976" s="21">
        <v>263</v>
      </c>
    </row>
    <row r="2977">
      <c r="D2977" s="19"/>
      <c r="E2977" s="18" t="s">
        <v>33</v>
      </c>
      <c r="F2977" s="17"/>
      <c r="G2977" s="7">
        <v>186</v>
      </c>
      <c r="H2977" s="12">
        <v>6</v>
      </c>
      <c r="I2977" s="1">
        <v>17</v>
      </c>
      <c r="J2977" s="1">
        <v>2</v>
      </c>
      <c r="K2977" s="1">
        <v>0</v>
      </c>
      <c r="L2977" s="1">
        <v>24</v>
      </c>
      <c r="M2977" s="1">
        <v>44</v>
      </c>
      <c r="N2977" s="1">
        <v>1</v>
      </c>
      <c r="O2977" s="1">
        <v>5</v>
      </c>
      <c r="P2977" s="1">
        <v>13</v>
      </c>
      <c r="Q2977" s="1">
        <v>10</v>
      </c>
      <c r="R2977" s="1">
        <v>109</v>
      </c>
      <c r="S2977" s="1">
        <v>2</v>
      </c>
      <c r="T2977" s="21">
        <v>75</v>
      </c>
    </row>
    <row r="2978">
      <c r="D2978" s="19"/>
      <c r="E2978" s="18" t="s">
        <v>34</v>
      </c>
      <c r="F2978" s="17"/>
      <c r="G2978" s="7">
        <v>477</v>
      </c>
      <c r="H2978" s="12">
        <v>20</v>
      </c>
      <c r="I2978" s="1">
        <v>31</v>
      </c>
      <c r="J2978" s="1">
        <v>6</v>
      </c>
      <c r="K2978" s="1">
        <v>1</v>
      </c>
      <c r="L2978" s="1">
        <v>57</v>
      </c>
      <c r="M2978" s="1">
        <v>92</v>
      </c>
      <c r="N2978" s="1">
        <v>2</v>
      </c>
      <c r="O2978" s="1">
        <v>9</v>
      </c>
      <c r="P2978" s="1">
        <v>22</v>
      </c>
      <c r="Q2978" s="1">
        <v>26</v>
      </c>
      <c r="R2978" s="1">
        <v>306</v>
      </c>
      <c r="S2978" s="1">
        <v>3</v>
      </c>
      <c r="T2978" s="21">
        <v>168</v>
      </c>
    </row>
    <row r="2979">
      <c r="D2979" s="19"/>
      <c r="E2979" s="18" t="s">
        <v>35</v>
      </c>
      <c r="F2979" s="17"/>
      <c r="G2979" s="7">
        <v>140</v>
      </c>
      <c r="H2979" s="12">
        <v>8</v>
      </c>
      <c r="I2979" s="1">
        <v>9</v>
      </c>
      <c r="J2979" s="1">
        <v>1</v>
      </c>
      <c r="K2979" s="1">
        <v>1</v>
      </c>
      <c r="L2979" s="1">
        <v>20</v>
      </c>
      <c r="M2979" s="1">
        <v>29</v>
      </c>
      <c r="N2979" s="1">
        <v>1</v>
      </c>
      <c r="O2979" s="1">
        <v>1</v>
      </c>
      <c r="P2979" s="1">
        <v>8</v>
      </c>
      <c r="Q2979" s="1">
        <v>11</v>
      </c>
      <c r="R2979" s="1">
        <v>83</v>
      </c>
      <c r="S2979" s="1">
        <v>0</v>
      </c>
      <c r="T2979" s="21">
        <v>57</v>
      </c>
    </row>
    <row r="2980">
      <c r="D2980" s="19"/>
      <c r="E2980" s="18" t="s">
        <v>36</v>
      </c>
      <c r="F2980" s="17"/>
      <c r="G2980" s="7">
        <v>804</v>
      </c>
      <c r="H2980" s="12">
        <v>33</v>
      </c>
      <c r="I2980" s="1">
        <v>47</v>
      </c>
      <c r="J2980" s="1">
        <v>11</v>
      </c>
      <c r="K2980" s="1">
        <v>2</v>
      </c>
      <c r="L2980" s="1">
        <v>104</v>
      </c>
      <c r="M2980" s="1">
        <v>174</v>
      </c>
      <c r="N2980" s="1">
        <v>3</v>
      </c>
      <c r="O2980" s="1">
        <v>8</v>
      </c>
      <c r="P2980" s="1">
        <v>36</v>
      </c>
      <c r="Q2980" s="1">
        <v>45</v>
      </c>
      <c r="R2980" s="1">
        <v>504</v>
      </c>
      <c r="S2980" s="1">
        <v>3</v>
      </c>
      <c r="T2980" s="21">
        <v>297</v>
      </c>
    </row>
    <row r="2981">
      <c r="D2981" s="19"/>
      <c r="E2981" s="18" t="s">
        <v>37</v>
      </c>
      <c r="F2981" s="17"/>
      <c r="G2981" s="7">
        <v>346</v>
      </c>
      <c r="H2981" s="12">
        <v>10</v>
      </c>
      <c r="I2981" s="1">
        <v>23</v>
      </c>
      <c r="J2981" s="1">
        <v>6</v>
      </c>
      <c r="K2981" s="1">
        <v>0</v>
      </c>
      <c r="L2981" s="1">
        <v>52</v>
      </c>
      <c r="M2981" s="1">
        <v>72</v>
      </c>
      <c r="N2981" s="1">
        <v>2</v>
      </c>
      <c r="O2981" s="1">
        <v>2</v>
      </c>
      <c r="P2981" s="1">
        <v>14</v>
      </c>
      <c r="Q2981" s="1">
        <v>16</v>
      </c>
      <c r="R2981" s="1">
        <v>218</v>
      </c>
      <c r="S2981" s="1">
        <v>1</v>
      </c>
      <c r="T2981" s="21">
        <v>127</v>
      </c>
    </row>
    <row r="2982">
      <c r="D2982" s="19"/>
      <c r="E2982" s="18" t="s">
        <v>38</v>
      </c>
      <c r="F2982" s="17"/>
      <c r="G2982" s="7">
        <v>519</v>
      </c>
      <c r="H2982" s="12">
        <v>20</v>
      </c>
      <c r="I2982" s="1">
        <v>37</v>
      </c>
      <c r="J2982" s="1">
        <v>4</v>
      </c>
      <c r="K2982" s="1">
        <v>1</v>
      </c>
      <c r="L2982" s="1">
        <v>72</v>
      </c>
      <c r="M2982" s="1">
        <v>107</v>
      </c>
      <c r="N2982" s="1">
        <v>3</v>
      </c>
      <c r="O2982" s="1">
        <v>4</v>
      </c>
      <c r="P2982" s="1">
        <v>26</v>
      </c>
      <c r="Q2982" s="1">
        <v>27</v>
      </c>
      <c r="R2982" s="1">
        <v>332</v>
      </c>
      <c r="S2982" s="1">
        <v>3</v>
      </c>
      <c r="T2982" s="21">
        <v>184</v>
      </c>
    </row>
    <row r="2983">
      <c r="D2983" s="19"/>
      <c r="E2983" s="18" t="s">
        <v>39</v>
      </c>
      <c r="F2983" s="17"/>
      <c r="G2983" s="7">
        <v>470</v>
      </c>
      <c r="H2983" s="12">
        <v>15</v>
      </c>
      <c r="I2983" s="1">
        <v>29</v>
      </c>
      <c r="J2983" s="1">
        <v>8</v>
      </c>
      <c r="K2983" s="1">
        <v>1</v>
      </c>
      <c r="L2983" s="1">
        <v>56</v>
      </c>
      <c r="M2983" s="1">
        <v>97</v>
      </c>
      <c r="N2983" s="1">
        <v>4</v>
      </c>
      <c r="O2983" s="1">
        <v>6</v>
      </c>
      <c r="P2983" s="1">
        <v>23</v>
      </c>
      <c r="Q2983" s="1">
        <v>28</v>
      </c>
      <c r="R2983" s="1">
        <v>293</v>
      </c>
      <c r="S2983" s="1">
        <v>3</v>
      </c>
      <c r="T2983" s="21">
        <v>174</v>
      </c>
    </row>
    <row r="2984">
      <c r="D2984" s="19"/>
      <c r="E2984" s="18" t="s">
        <v>40</v>
      </c>
      <c r="F2984" s="17"/>
      <c r="G2984" s="7">
        <v>515</v>
      </c>
      <c r="H2984" s="12">
        <v>25</v>
      </c>
      <c r="I2984" s="1">
        <v>31</v>
      </c>
      <c r="J2984" s="1">
        <v>9</v>
      </c>
      <c r="K2984" s="1">
        <v>3</v>
      </c>
      <c r="L2984" s="1">
        <v>71</v>
      </c>
      <c r="M2984" s="1">
        <v>117</v>
      </c>
      <c r="N2984" s="1">
        <v>3</v>
      </c>
      <c r="O2984" s="1">
        <v>8</v>
      </c>
      <c r="P2984" s="1">
        <v>28</v>
      </c>
      <c r="Q2984" s="1">
        <v>29</v>
      </c>
      <c r="R2984" s="1">
        <v>316</v>
      </c>
      <c r="S2984" s="1">
        <v>3</v>
      </c>
      <c r="T2984" s="21">
        <v>196</v>
      </c>
    </row>
    <row r="2985">
      <c r="D2985" s="19"/>
      <c r="E2985" s="18" t="s">
        <v>41</v>
      </c>
      <c r="F2985" s="17"/>
      <c r="G2985" s="7">
        <v>66</v>
      </c>
      <c r="H2985" s="12">
        <v>2</v>
      </c>
      <c r="I2985" s="1">
        <v>3</v>
      </c>
      <c r="J2985" s="1">
        <v>0</v>
      </c>
      <c r="K2985" s="1">
        <v>1</v>
      </c>
      <c r="L2985" s="1">
        <v>4</v>
      </c>
      <c r="M2985" s="1">
        <v>12</v>
      </c>
      <c r="N2985" s="1">
        <v>0</v>
      </c>
      <c r="O2985" s="1">
        <v>3</v>
      </c>
      <c r="P2985" s="1">
        <v>1</v>
      </c>
      <c r="Q2985" s="1">
        <v>8</v>
      </c>
      <c r="R2985" s="1">
        <v>44</v>
      </c>
      <c r="S2985" s="1">
        <v>0</v>
      </c>
      <c r="T2985" s="21">
        <v>22</v>
      </c>
    </row>
    <row r="2986">
      <c r="D2986" s="19"/>
      <c r="E2986" s="18" t="s">
        <v>42</v>
      </c>
      <c r="F2986" s="17"/>
      <c r="G2986" s="11">
        <v>11</v>
      </c>
      <c r="H2986" s="23">
        <v>0</v>
      </c>
      <c r="I2986" s="3">
        <v>1</v>
      </c>
      <c r="J2986" s="3">
        <v>1</v>
      </c>
      <c r="K2986" s="3">
        <v>0</v>
      </c>
      <c r="L2986" s="3">
        <v>0</v>
      </c>
      <c r="M2986" s="3">
        <v>1</v>
      </c>
      <c r="N2986" s="3">
        <v>0</v>
      </c>
      <c r="O2986" s="3">
        <v>0</v>
      </c>
      <c r="P2986" s="3">
        <v>1</v>
      </c>
      <c r="Q2986" s="3">
        <v>1</v>
      </c>
      <c r="R2986" s="3">
        <v>8</v>
      </c>
      <c r="S2986" s="3">
        <v>0</v>
      </c>
      <c r="T2986" s="24">
        <v>3</v>
      </c>
    </row>
    <row r="2987">
      <c r="D2987" s="19"/>
      <c r="E2987" s="18" t="s">
        <v>26</v>
      </c>
      <c r="F2987" s="17"/>
      <c r="G2987" s="11">
        <v>2</v>
      </c>
      <c r="H2987" s="23">
        <v>0</v>
      </c>
      <c r="I2987" s="3">
        <v>0</v>
      </c>
      <c r="J2987" s="3">
        <v>0</v>
      </c>
      <c r="K2987" s="3">
        <v>0</v>
      </c>
      <c r="L2987" s="3">
        <v>0</v>
      </c>
      <c r="M2987" s="3">
        <v>0</v>
      </c>
      <c r="N2987" s="3">
        <v>0</v>
      </c>
      <c r="O2987" s="3">
        <v>0</v>
      </c>
      <c r="P2987" s="3">
        <v>0</v>
      </c>
      <c r="Q2987" s="3">
        <v>0</v>
      </c>
      <c r="R2987" s="3">
        <v>2</v>
      </c>
      <c r="S2987" s="3">
        <v>0</v>
      </c>
      <c r="T2987" s="24">
        <v>0</v>
      </c>
    </row>
    <row r="2988">
      <c r="D2988" s="19"/>
      <c r="E2988" s="18" t="s">
        <v>43</v>
      </c>
      <c r="F2988" s="17"/>
      <c r="G2988" s="7">
        <v>996</v>
      </c>
      <c r="H2988" s="12">
        <v>41</v>
      </c>
      <c r="I2988" s="1">
        <v>62</v>
      </c>
      <c r="J2988" s="1">
        <v>14</v>
      </c>
      <c r="K2988" s="1">
        <v>3</v>
      </c>
      <c r="L2988" s="1">
        <v>127</v>
      </c>
      <c r="M2988" s="1">
        <v>207</v>
      </c>
      <c r="N2988" s="1">
        <v>6</v>
      </c>
      <c r="O2988" s="1">
        <v>15</v>
      </c>
      <c r="P2988" s="1">
        <v>47</v>
      </c>
      <c r="Q2988" s="1">
        <v>59</v>
      </c>
      <c r="R2988" s="1">
        <v>624</v>
      </c>
      <c r="S2988" s="1">
        <v>5</v>
      </c>
      <c r="T2988" s="21">
        <v>367</v>
      </c>
    </row>
    <row r="2989">
      <c r="D2989" s="15" t="s">
        <v>44</v>
      </c>
      <c r="E2989" s="14" t="s">
        <v>45</v>
      </c>
      <c r="F2989" s="16"/>
      <c r="G2989" s="33">
        <v>2</v>
      </c>
      <c r="H2989" s="43">
        <v>0</v>
      </c>
      <c r="I2989" s="9">
        <v>0</v>
      </c>
      <c r="J2989" s="9">
        <v>0</v>
      </c>
      <c r="K2989" s="9">
        <v>0</v>
      </c>
      <c r="L2989" s="9">
        <v>0</v>
      </c>
      <c r="M2989" s="9">
        <v>0</v>
      </c>
      <c r="N2989" s="9">
        <v>0</v>
      </c>
      <c r="O2989" s="9">
        <v>0</v>
      </c>
      <c r="P2989" s="9">
        <v>0</v>
      </c>
      <c r="Q2989" s="9">
        <v>1</v>
      </c>
      <c r="R2989" s="9">
        <v>1</v>
      </c>
      <c r="S2989" s="9">
        <v>0</v>
      </c>
      <c r="T2989" s="44">
        <v>1</v>
      </c>
    </row>
    <row r="2990">
      <c r="D2990" s="19"/>
      <c r="E2990" s="18" t="s">
        <v>46</v>
      </c>
      <c r="F2990" s="17"/>
      <c r="G2990" s="11">
        <v>11</v>
      </c>
      <c r="H2990" s="23">
        <v>2</v>
      </c>
      <c r="I2990" s="3">
        <v>2</v>
      </c>
      <c r="J2990" s="3">
        <v>0</v>
      </c>
      <c r="K2990" s="3">
        <v>0</v>
      </c>
      <c r="L2990" s="3">
        <v>3</v>
      </c>
      <c r="M2990" s="3">
        <v>3</v>
      </c>
      <c r="N2990" s="3">
        <v>0</v>
      </c>
      <c r="O2990" s="3">
        <v>0</v>
      </c>
      <c r="P2990" s="3">
        <v>0</v>
      </c>
      <c r="Q2990" s="3">
        <v>1</v>
      </c>
      <c r="R2990" s="3">
        <v>5</v>
      </c>
      <c r="S2990" s="3">
        <v>0</v>
      </c>
      <c r="T2990" s="24">
        <v>6</v>
      </c>
    </row>
    <row r="2991">
      <c r="D2991" s="19"/>
      <c r="E2991" s="18" t="s">
        <v>47</v>
      </c>
      <c r="F2991" s="17"/>
      <c r="G2991" s="11">
        <v>24</v>
      </c>
      <c r="H2991" s="23">
        <v>1</v>
      </c>
      <c r="I2991" s="3">
        <v>4</v>
      </c>
      <c r="J2991" s="3">
        <v>1</v>
      </c>
      <c r="K2991" s="3">
        <v>0</v>
      </c>
      <c r="L2991" s="3">
        <v>5</v>
      </c>
      <c r="M2991" s="3">
        <v>6</v>
      </c>
      <c r="N2991" s="3">
        <v>0</v>
      </c>
      <c r="O2991" s="3">
        <v>2</v>
      </c>
      <c r="P2991" s="3">
        <v>0</v>
      </c>
      <c r="Q2991" s="3">
        <v>1</v>
      </c>
      <c r="R2991" s="3">
        <v>11</v>
      </c>
      <c r="S2991" s="3">
        <v>1</v>
      </c>
      <c r="T2991" s="24">
        <v>12</v>
      </c>
    </row>
    <row r="2992">
      <c r="D2992" s="19"/>
      <c r="E2992" s="18" t="s">
        <v>48</v>
      </c>
      <c r="F2992" s="17"/>
      <c r="G2992" s="7">
        <v>146</v>
      </c>
      <c r="H2992" s="12">
        <v>12</v>
      </c>
      <c r="I2992" s="1">
        <v>9</v>
      </c>
      <c r="J2992" s="1">
        <v>3</v>
      </c>
      <c r="K2992" s="1">
        <v>0</v>
      </c>
      <c r="L2992" s="1">
        <v>27</v>
      </c>
      <c r="M2992" s="1">
        <v>29</v>
      </c>
      <c r="N2992" s="1">
        <v>1</v>
      </c>
      <c r="O2992" s="1">
        <v>1</v>
      </c>
      <c r="P2992" s="1">
        <v>7</v>
      </c>
      <c r="Q2992" s="1">
        <v>8</v>
      </c>
      <c r="R2992" s="1">
        <v>85</v>
      </c>
      <c r="S2992" s="1">
        <v>1</v>
      </c>
      <c r="T2992" s="21">
        <v>60</v>
      </c>
    </row>
    <row r="2993">
      <c r="D2993" s="19"/>
      <c r="E2993" s="18" t="s">
        <v>49</v>
      </c>
      <c r="F2993" s="17"/>
      <c r="G2993" s="7">
        <v>150</v>
      </c>
      <c r="H2993" s="12">
        <v>10</v>
      </c>
      <c r="I2993" s="1">
        <v>13</v>
      </c>
      <c r="J2993" s="1">
        <v>4</v>
      </c>
      <c r="K2993" s="1">
        <v>1</v>
      </c>
      <c r="L2993" s="1">
        <v>20</v>
      </c>
      <c r="M2993" s="1">
        <v>35</v>
      </c>
      <c r="N2993" s="1">
        <v>1</v>
      </c>
      <c r="O2993" s="1">
        <v>1</v>
      </c>
      <c r="P2993" s="1">
        <v>10</v>
      </c>
      <c r="Q2993" s="1">
        <v>5</v>
      </c>
      <c r="R2993" s="1">
        <v>92</v>
      </c>
      <c r="S2993" s="1">
        <v>1</v>
      </c>
      <c r="T2993" s="21">
        <v>57</v>
      </c>
    </row>
    <row r="2994">
      <c r="D2994" s="19"/>
      <c r="E2994" s="18" t="s">
        <v>50</v>
      </c>
      <c r="F2994" s="17"/>
      <c r="G2994" s="7">
        <v>118</v>
      </c>
      <c r="H2994" s="12">
        <v>4</v>
      </c>
      <c r="I2994" s="1">
        <v>5</v>
      </c>
      <c r="J2994" s="1">
        <v>2</v>
      </c>
      <c r="K2994" s="1">
        <v>0</v>
      </c>
      <c r="L2994" s="1">
        <v>11</v>
      </c>
      <c r="M2994" s="1">
        <v>20</v>
      </c>
      <c r="N2994" s="1">
        <v>0</v>
      </c>
      <c r="O2994" s="1">
        <v>4</v>
      </c>
      <c r="P2994" s="1">
        <v>6</v>
      </c>
      <c r="Q2994" s="1">
        <v>3</v>
      </c>
      <c r="R2994" s="1">
        <v>82</v>
      </c>
      <c r="S2994" s="1">
        <v>0</v>
      </c>
      <c r="T2994" s="21">
        <v>36</v>
      </c>
    </row>
    <row r="2995">
      <c r="D2995" s="19"/>
      <c r="E2995" s="18" t="s">
        <v>51</v>
      </c>
      <c r="F2995" s="17"/>
      <c r="G2995" s="7">
        <v>121</v>
      </c>
      <c r="H2995" s="12">
        <v>6</v>
      </c>
      <c r="I2995" s="1">
        <v>6</v>
      </c>
      <c r="J2995" s="1">
        <v>2</v>
      </c>
      <c r="K2995" s="1">
        <v>1</v>
      </c>
      <c r="L2995" s="1">
        <v>13</v>
      </c>
      <c r="M2995" s="1">
        <v>23</v>
      </c>
      <c r="N2995" s="1">
        <v>3</v>
      </c>
      <c r="O2995" s="1">
        <v>3</v>
      </c>
      <c r="P2995" s="1">
        <v>7</v>
      </c>
      <c r="Q2995" s="1">
        <v>12</v>
      </c>
      <c r="R2995" s="1">
        <v>72</v>
      </c>
      <c r="S2995" s="1">
        <v>0</v>
      </c>
      <c r="T2995" s="21">
        <v>49</v>
      </c>
    </row>
    <row r="2996">
      <c r="D2996" s="19"/>
      <c r="E2996" s="18" t="s">
        <v>52</v>
      </c>
      <c r="F2996" s="17"/>
      <c r="G2996" s="7">
        <v>110</v>
      </c>
      <c r="H2996" s="12">
        <v>1</v>
      </c>
      <c r="I2996" s="1">
        <v>6</v>
      </c>
      <c r="J2996" s="1">
        <v>1</v>
      </c>
      <c r="K2996" s="1">
        <v>0</v>
      </c>
      <c r="L2996" s="1">
        <v>14</v>
      </c>
      <c r="M2996" s="1">
        <v>30</v>
      </c>
      <c r="N2996" s="1">
        <v>0</v>
      </c>
      <c r="O2996" s="1">
        <v>2</v>
      </c>
      <c r="P2996" s="1">
        <v>4</v>
      </c>
      <c r="Q2996" s="1">
        <v>6</v>
      </c>
      <c r="R2996" s="1">
        <v>67</v>
      </c>
      <c r="S2996" s="1">
        <v>0</v>
      </c>
      <c r="T2996" s="21">
        <v>43</v>
      </c>
    </row>
    <row r="2997">
      <c r="D2997" s="19"/>
      <c r="E2997" s="18" t="s">
        <v>53</v>
      </c>
      <c r="F2997" s="17"/>
      <c r="G2997" s="7">
        <v>82</v>
      </c>
      <c r="H2997" s="12">
        <v>2</v>
      </c>
      <c r="I2997" s="1">
        <v>6</v>
      </c>
      <c r="J2997" s="1">
        <v>1</v>
      </c>
      <c r="K2997" s="1">
        <v>1</v>
      </c>
      <c r="L2997" s="1">
        <v>9</v>
      </c>
      <c r="M2997" s="1">
        <v>12</v>
      </c>
      <c r="N2997" s="1">
        <v>1</v>
      </c>
      <c r="O2997" s="1">
        <v>2</v>
      </c>
      <c r="P2997" s="1">
        <v>5</v>
      </c>
      <c r="Q2997" s="1">
        <v>3</v>
      </c>
      <c r="R2997" s="1">
        <v>57</v>
      </c>
      <c r="S2997" s="1">
        <v>0</v>
      </c>
      <c r="T2997" s="21">
        <v>25</v>
      </c>
    </row>
    <row r="2998">
      <c r="D2998" s="19"/>
      <c r="E2998" s="18" t="s">
        <v>54</v>
      </c>
      <c r="F2998" s="17"/>
      <c r="G2998" s="7">
        <v>235</v>
      </c>
      <c r="H2998" s="12">
        <v>2</v>
      </c>
      <c r="I2998" s="1">
        <v>12</v>
      </c>
      <c r="J2998" s="1">
        <v>0</v>
      </c>
      <c r="K2998" s="1">
        <v>0</v>
      </c>
      <c r="L2998" s="1">
        <v>24</v>
      </c>
      <c r="M2998" s="1">
        <v>48</v>
      </c>
      <c r="N2998" s="1">
        <v>0</v>
      </c>
      <c r="O2998" s="1">
        <v>0</v>
      </c>
      <c r="P2998" s="1">
        <v>9</v>
      </c>
      <c r="Q2998" s="1">
        <v>18</v>
      </c>
      <c r="R2998" s="1">
        <v>156</v>
      </c>
      <c r="S2998" s="1">
        <v>2</v>
      </c>
      <c r="T2998" s="21">
        <v>77</v>
      </c>
    </row>
    <row r="2999">
      <c r="D2999" s="19"/>
      <c r="E2999" s="18" t="s">
        <v>55</v>
      </c>
      <c r="F2999" s="17"/>
      <c r="G2999" s="11">
        <v>0</v>
      </c>
      <c r="H2999" s="23">
        <v>0</v>
      </c>
      <c r="I2999" s="3">
        <v>0</v>
      </c>
      <c r="J2999" s="3">
        <v>0</v>
      </c>
      <c r="K2999" s="3">
        <v>0</v>
      </c>
      <c r="L2999" s="3">
        <v>0</v>
      </c>
      <c r="M2999" s="3">
        <v>0</v>
      </c>
      <c r="N2999" s="3">
        <v>0</v>
      </c>
      <c r="O2999" s="3">
        <v>0</v>
      </c>
      <c r="P2999" s="3">
        <v>0</v>
      </c>
      <c r="Q2999" s="3">
        <v>0</v>
      </c>
      <c r="R2999" s="3">
        <v>0</v>
      </c>
      <c r="S2999" s="3">
        <v>0</v>
      </c>
      <c r="T2999" s="24">
        <v>0</v>
      </c>
    </row>
    <row r="3000">
      <c r="D3000" s="19"/>
      <c r="E3000" s="18" t="s">
        <v>26</v>
      </c>
      <c r="F3000" s="17"/>
      <c r="G3000" s="11">
        <v>10</v>
      </c>
      <c r="H3000" s="23">
        <v>1</v>
      </c>
      <c r="I3000" s="3">
        <v>0</v>
      </c>
      <c r="J3000" s="3">
        <v>1</v>
      </c>
      <c r="K3000" s="3">
        <v>0</v>
      </c>
      <c r="L3000" s="3">
        <v>1</v>
      </c>
      <c r="M3000" s="3">
        <v>2</v>
      </c>
      <c r="N3000" s="3">
        <v>0</v>
      </c>
      <c r="O3000" s="3">
        <v>0</v>
      </c>
      <c r="P3000" s="3">
        <v>0</v>
      </c>
      <c r="Q3000" s="3">
        <v>2</v>
      </c>
      <c r="R3000" s="3">
        <v>6</v>
      </c>
      <c r="S3000" s="3">
        <v>0</v>
      </c>
      <c r="T3000" s="24">
        <v>4</v>
      </c>
    </row>
    <row r="3001">
      <c r="D3001" s="15" t="s">
        <v>56</v>
      </c>
      <c r="E3001" s="14" t="s">
        <v>57</v>
      </c>
      <c r="F3001" s="16"/>
      <c r="G3001" s="33">
        <v>14</v>
      </c>
      <c r="H3001" s="43">
        <v>3</v>
      </c>
      <c r="I3001" s="9">
        <v>1</v>
      </c>
      <c r="J3001" s="9">
        <v>0</v>
      </c>
      <c r="K3001" s="9">
        <v>2</v>
      </c>
      <c r="L3001" s="9">
        <v>2</v>
      </c>
      <c r="M3001" s="9">
        <v>6</v>
      </c>
      <c r="N3001" s="9">
        <v>0</v>
      </c>
      <c r="O3001" s="9">
        <v>3</v>
      </c>
      <c r="P3001" s="9">
        <v>4</v>
      </c>
      <c r="Q3001" s="9">
        <v>0</v>
      </c>
      <c r="R3001" s="9">
        <v>4</v>
      </c>
      <c r="S3001" s="9">
        <v>0</v>
      </c>
      <c r="T3001" s="44">
        <v>10</v>
      </c>
    </row>
    <row r="3002">
      <c r="D3002" s="19"/>
      <c r="E3002" s="18" t="s">
        <v>58</v>
      </c>
      <c r="F3002" s="17"/>
      <c r="G3002" s="7">
        <v>106</v>
      </c>
      <c r="H3002" s="12">
        <v>16</v>
      </c>
      <c r="I3002" s="1">
        <v>9</v>
      </c>
      <c r="J3002" s="1">
        <v>4</v>
      </c>
      <c r="K3002" s="1">
        <v>1</v>
      </c>
      <c r="L3002" s="1">
        <v>21</v>
      </c>
      <c r="M3002" s="1">
        <v>26</v>
      </c>
      <c r="N3002" s="1">
        <v>3</v>
      </c>
      <c r="O3002" s="1">
        <v>6</v>
      </c>
      <c r="P3002" s="1">
        <v>6</v>
      </c>
      <c r="Q3002" s="1">
        <v>7</v>
      </c>
      <c r="R3002" s="1">
        <v>47</v>
      </c>
      <c r="S3002" s="1">
        <v>1</v>
      </c>
      <c r="T3002" s="21">
        <v>58</v>
      </c>
    </row>
    <row r="3003">
      <c r="D3003" s="19"/>
      <c r="E3003" s="18" t="s">
        <v>59</v>
      </c>
      <c r="F3003" s="17"/>
      <c r="G3003" s="7">
        <v>377</v>
      </c>
      <c r="H3003" s="12">
        <v>18</v>
      </c>
      <c r="I3003" s="1">
        <v>28</v>
      </c>
      <c r="J3003" s="1">
        <v>8</v>
      </c>
      <c r="K3003" s="1">
        <v>0</v>
      </c>
      <c r="L3003" s="1">
        <v>55</v>
      </c>
      <c r="M3003" s="1">
        <v>78</v>
      </c>
      <c r="N3003" s="1">
        <v>3</v>
      </c>
      <c r="O3003" s="1">
        <v>3</v>
      </c>
      <c r="P3003" s="1">
        <v>22</v>
      </c>
      <c r="Q3003" s="1">
        <v>25</v>
      </c>
      <c r="R3003" s="1">
        <v>232</v>
      </c>
      <c r="S3003" s="1">
        <v>1</v>
      </c>
      <c r="T3003" s="21">
        <v>144</v>
      </c>
    </row>
    <row r="3004">
      <c r="D3004" s="19"/>
      <c r="E3004" s="18" t="s">
        <v>60</v>
      </c>
      <c r="F3004" s="17"/>
      <c r="G3004" s="7">
        <v>511</v>
      </c>
      <c r="H3004" s="12">
        <v>4</v>
      </c>
      <c r="I3004" s="1">
        <v>25</v>
      </c>
      <c r="J3004" s="1">
        <v>3</v>
      </c>
      <c r="K3004" s="1">
        <v>0</v>
      </c>
      <c r="L3004" s="1">
        <v>49</v>
      </c>
      <c r="M3004" s="1">
        <v>98</v>
      </c>
      <c r="N3004" s="1">
        <v>0</v>
      </c>
      <c r="O3004" s="1">
        <v>3</v>
      </c>
      <c r="P3004" s="1">
        <v>16</v>
      </c>
      <c r="Q3004" s="1">
        <v>28</v>
      </c>
      <c r="R3004" s="1">
        <v>350</v>
      </c>
      <c r="S3004" s="1">
        <v>3</v>
      </c>
      <c r="T3004" s="21">
        <v>158</v>
      </c>
    </row>
    <row r="3005">
      <c r="D3005" s="19"/>
      <c r="E3005" s="18" t="s">
        <v>26</v>
      </c>
      <c r="F3005" s="17"/>
      <c r="G3005" s="11">
        <v>1</v>
      </c>
      <c r="H3005" s="23">
        <v>0</v>
      </c>
      <c r="I3005" s="3">
        <v>0</v>
      </c>
      <c r="J3005" s="3">
        <v>0</v>
      </c>
      <c r="K3005" s="3">
        <v>0</v>
      </c>
      <c r="L3005" s="3">
        <v>0</v>
      </c>
      <c r="M3005" s="3">
        <v>0</v>
      </c>
      <c r="N3005" s="3">
        <v>0</v>
      </c>
      <c r="O3005" s="3">
        <v>0</v>
      </c>
      <c r="P3005" s="3">
        <v>0</v>
      </c>
      <c r="Q3005" s="3">
        <v>0</v>
      </c>
      <c r="R3005" s="3">
        <v>1</v>
      </c>
      <c r="S3005" s="3">
        <v>0</v>
      </c>
      <c r="T3005" s="24">
        <v>0</v>
      </c>
    </row>
    <row r="3006">
      <c r="D3006" s="19"/>
      <c r="E3006" s="18" t="s">
        <v>61</v>
      </c>
      <c r="F3006" s="17"/>
      <c r="G3006" s="7">
        <v>120</v>
      </c>
      <c r="H3006" s="12">
        <v>19</v>
      </c>
      <c r="I3006" s="1">
        <v>10</v>
      </c>
      <c r="J3006" s="1">
        <v>4</v>
      </c>
      <c r="K3006" s="1">
        <v>3</v>
      </c>
      <c r="L3006" s="1">
        <v>23</v>
      </c>
      <c r="M3006" s="1">
        <v>32</v>
      </c>
      <c r="N3006" s="1">
        <v>3</v>
      </c>
      <c r="O3006" s="1">
        <v>9</v>
      </c>
      <c r="P3006" s="1">
        <v>10</v>
      </c>
      <c r="Q3006" s="1">
        <v>7</v>
      </c>
      <c r="R3006" s="1">
        <v>51</v>
      </c>
      <c r="S3006" s="1">
        <v>1</v>
      </c>
      <c r="T3006" s="21">
        <v>68</v>
      </c>
    </row>
    <row r="3007">
      <c r="D3007" s="19"/>
      <c r="E3007" s="18" t="s">
        <v>62</v>
      </c>
      <c r="F3007" s="17"/>
      <c r="G3007" s="7">
        <v>888</v>
      </c>
      <c r="H3007" s="12">
        <v>22</v>
      </c>
      <c r="I3007" s="1">
        <v>53</v>
      </c>
      <c r="J3007" s="1">
        <v>11</v>
      </c>
      <c r="K3007" s="1">
        <v>0</v>
      </c>
      <c r="L3007" s="1">
        <v>104</v>
      </c>
      <c r="M3007" s="1">
        <v>176</v>
      </c>
      <c r="N3007" s="1">
        <v>3</v>
      </c>
      <c r="O3007" s="1">
        <v>6</v>
      </c>
      <c r="P3007" s="1">
        <v>38</v>
      </c>
      <c r="Q3007" s="1">
        <v>53</v>
      </c>
      <c r="R3007" s="1">
        <v>582</v>
      </c>
      <c r="S3007" s="1">
        <v>4</v>
      </c>
      <c r="T3007" s="21">
        <v>302</v>
      </c>
    </row>
    <row r="3008">
      <c r="D3008" s="15" t="s">
        <v>63</v>
      </c>
      <c r="E3008" s="14" t="s">
        <v>64</v>
      </c>
      <c r="F3008" s="16"/>
      <c r="G3008" s="33">
        <v>16</v>
      </c>
      <c r="H3008" s="43">
        <v>1</v>
      </c>
      <c r="I3008" s="9">
        <v>1</v>
      </c>
      <c r="J3008" s="9">
        <v>1</v>
      </c>
      <c r="K3008" s="9">
        <v>0</v>
      </c>
      <c r="L3008" s="9">
        <v>0</v>
      </c>
      <c r="M3008" s="9">
        <v>1</v>
      </c>
      <c r="N3008" s="9">
        <v>0</v>
      </c>
      <c r="O3008" s="9">
        <v>0</v>
      </c>
      <c r="P3008" s="9">
        <v>1</v>
      </c>
      <c r="Q3008" s="9">
        <v>2</v>
      </c>
      <c r="R3008" s="9">
        <v>11</v>
      </c>
      <c r="S3008" s="9">
        <v>0</v>
      </c>
      <c r="T3008" s="44">
        <v>5</v>
      </c>
    </row>
    <row r="3009">
      <c r="D3009" s="19"/>
      <c r="E3009" s="18" t="s">
        <v>65</v>
      </c>
      <c r="F3009" s="17"/>
      <c r="G3009" s="11">
        <v>35</v>
      </c>
      <c r="H3009" s="23">
        <v>0</v>
      </c>
      <c r="I3009" s="3">
        <v>2</v>
      </c>
      <c r="J3009" s="3">
        <v>0</v>
      </c>
      <c r="K3009" s="3">
        <v>0</v>
      </c>
      <c r="L3009" s="3">
        <v>8</v>
      </c>
      <c r="M3009" s="3">
        <v>8</v>
      </c>
      <c r="N3009" s="3">
        <v>0</v>
      </c>
      <c r="O3009" s="3">
        <v>0</v>
      </c>
      <c r="P3009" s="3">
        <v>1</v>
      </c>
      <c r="Q3009" s="3">
        <v>4</v>
      </c>
      <c r="R3009" s="3">
        <v>21</v>
      </c>
      <c r="S3009" s="3">
        <v>0</v>
      </c>
      <c r="T3009" s="24">
        <v>14</v>
      </c>
    </row>
    <row r="3010">
      <c r="D3010" s="19"/>
      <c r="E3010" s="18" t="s">
        <v>66</v>
      </c>
      <c r="F3010" s="17"/>
      <c r="G3010" s="11">
        <v>13</v>
      </c>
      <c r="H3010" s="23">
        <v>0</v>
      </c>
      <c r="I3010" s="3">
        <v>0</v>
      </c>
      <c r="J3010" s="3">
        <v>0</v>
      </c>
      <c r="K3010" s="3">
        <v>0</v>
      </c>
      <c r="L3010" s="3">
        <v>1</v>
      </c>
      <c r="M3010" s="3">
        <v>2</v>
      </c>
      <c r="N3010" s="3">
        <v>0</v>
      </c>
      <c r="O3010" s="3">
        <v>0</v>
      </c>
      <c r="P3010" s="3">
        <v>0</v>
      </c>
      <c r="Q3010" s="3">
        <v>3</v>
      </c>
      <c r="R3010" s="3">
        <v>9</v>
      </c>
      <c r="S3010" s="3">
        <v>0</v>
      </c>
      <c r="T3010" s="24">
        <v>4</v>
      </c>
    </row>
    <row r="3011">
      <c r="D3011" s="19"/>
      <c r="E3011" s="18" t="s">
        <v>67</v>
      </c>
      <c r="F3011" s="17"/>
      <c r="G3011" s="7">
        <v>83</v>
      </c>
      <c r="H3011" s="12">
        <v>3</v>
      </c>
      <c r="I3011" s="1">
        <v>2</v>
      </c>
      <c r="J3011" s="1">
        <v>1</v>
      </c>
      <c r="K3011" s="1">
        <v>1</v>
      </c>
      <c r="L3011" s="1">
        <v>8</v>
      </c>
      <c r="M3011" s="1">
        <v>19</v>
      </c>
      <c r="N3011" s="1">
        <v>0</v>
      </c>
      <c r="O3011" s="1">
        <v>0</v>
      </c>
      <c r="P3011" s="1">
        <v>4</v>
      </c>
      <c r="Q3011" s="1">
        <v>6</v>
      </c>
      <c r="R3011" s="1">
        <v>52</v>
      </c>
      <c r="S3011" s="1">
        <v>1</v>
      </c>
      <c r="T3011" s="21">
        <v>30</v>
      </c>
    </row>
    <row r="3012">
      <c r="D3012" s="19"/>
      <c r="E3012" s="18" t="s">
        <v>68</v>
      </c>
      <c r="F3012" s="17"/>
      <c r="G3012" s="7">
        <v>70</v>
      </c>
      <c r="H3012" s="12">
        <v>3</v>
      </c>
      <c r="I3012" s="1">
        <v>2</v>
      </c>
      <c r="J3012" s="1">
        <v>0</v>
      </c>
      <c r="K3012" s="1">
        <v>0</v>
      </c>
      <c r="L3012" s="1">
        <v>11</v>
      </c>
      <c r="M3012" s="1">
        <v>13</v>
      </c>
      <c r="N3012" s="1">
        <v>0</v>
      </c>
      <c r="O3012" s="1">
        <v>0</v>
      </c>
      <c r="P3012" s="1">
        <v>4</v>
      </c>
      <c r="Q3012" s="1">
        <v>3</v>
      </c>
      <c r="R3012" s="1">
        <v>48</v>
      </c>
      <c r="S3012" s="1">
        <v>0</v>
      </c>
      <c r="T3012" s="21">
        <v>22</v>
      </c>
    </row>
    <row r="3013">
      <c r="D3013" s="19"/>
      <c r="E3013" s="18" t="s">
        <v>69</v>
      </c>
      <c r="F3013" s="17"/>
      <c r="G3013" s="7">
        <v>788</v>
      </c>
      <c r="H3013" s="12">
        <v>33</v>
      </c>
      <c r="I3013" s="1">
        <v>56</v>
      </c>
      <c r="J3013" s="1">
        <v>13</v>
      </c>
      <c r="K3013" s="1">
        <v>2</v>
      </c>
      <c r="L3013" s="1">
        <v>99</v>
      </c>
      <c r="M3013" s="1">
        <v>165</v>
      </c>
      <c r="N3013" s="1">
        <v>6</v>
      </c>
      <c r="O3013" s="1">
        <v>15</v>
      </c>
      <c r="P3013" s="1">
        <v>38</v>
      </c>
      <c r="Q3013" s="1">
        <v>42</v>
      </c>
      <c r="R3013" s="1">
        <v>490</v>
      </c>
      <c r="S3013" s="1">
        <v>4</v>
      </c>
      <c r="T3013" s="21">
        <v>294</v>
      </c>
    </row>
    <row r="3014">
      <c r="D3014" s="19"/>
      <c r="E3014" s="18" t="s">
        <v>26</v>
      </c>
      <c r="F3014" s="17"/>
      <c r="G3014" s="11">
        <v>4</v>
      </c>
      <c r="H3014" s="23">
        <v>1</v>
      </c>
      <c r="I3014" s="3">
        <v>0</v>
      </c>
      <c r="J3014" s="3">
        <v>0</v>
      </c>
      <c r="K3014" s="3">
        <v>0</v>
      </c>
      <c r="L3014" s="3">
        <v>0</v>
      </c>
      <c r="M3014" s="3">
        <v>0</v>
      </c>
      <c r="N3014" s="3">
        <v>0</v>
      </c>
      <c r="O3014" s="3">
        <v>0</v>
      </c>
      <c r="P3014" s="3">
        <v>0</v>
      </c>
      <c r="Q3014" s="3">
        <v>0</v>
      </c>
      <c r="R3014" s="3">
        <v>3</v>
      </c>
      <c r="S3014" s="3">
        <v>0</v>
      </c>
      <c r="T3014" s="24">
        <v>1</v>
      </c>
    </row>
    <row r="3015">
      <c r="D3015" s="19"/>
      <c r="E3015" s="18" t="s">
        <v>70</v>
      </c>
      <c r="F3015" s="17"/>
      <c r="G3015" s="7">
        <v>217</v>
      </c>
      <c r="H3015" s="12">
        <v>7</v>
      </c>
      <c r="I3015" s="1">
        <v>7</v>
      </c>
      <c r="J3015" s="1">
        <v>2</v>
      </c>
      <c r="K3015" s="1">
        <v>1</v>
      </c>
      <c r="L3015" s="1">
        <v>28</v>
      </c>
      <c r="M3015" s="1">
        <v>43</v>
      </c>
      <c r="N3015" s="1">
        <v>0</v>
      </c>
      <c r="O3015" s="1">
        <v>0</v>
      </c>
      <c r="P3015" s="1">
        <v>10</v>
      </c>
      <c r="Q3015" s="1">
        <v>18</v>
      </c>
      <c r="R3015" s="1">
        <v>141</v>
      </c>
      <c r="S3015" s="1">
        <v>1</v>
      </c>
      <c r="T3015" s="21">
        <v>75</v>
      </c>
    </row>
    <row r="3016">
      <c r="D3016" s="15" t="s">
        <v>71</v>
      </c>
      <c r="E3016" s="14" t="s">
        <v>64</v>
      </c>
      <c r="F3016" s="16"/>
      <c r="G3016" s="33">
        <v>14</v>
      </c>
      <c r="H3016" s="43">
        <v>0</v>
      </c>
      <c r="I3016" s="9">
        <v>1</v>
      </c>
      <c r="J3016" s="9">
        <v>1</v>
      </c>
      <c r="K3016" s="9">
        <v>0</v>
      </c>
      <c r="L3016" s="9">
        <v>0</v>
      </c>
      <c r="M3016" s="9">
        <v>1</v>
      </c>
      <c r="N3016" s="9">
        <v>0</v>
      </c>
      <c r="O3016" s="9">
        <v>0</v>
      </c>
      <c r="P3016" s="9">
        <v>1</v>
      </c>
      <c r="Q3016" s="9">
        <v>1</v>
      </c>
      <c r="R3016" s="9">
        <v>10</v>
      </c>
      <c r="S3016" s="9">
        <v>0</v>
      </c>
      <c r="T3016" s="44">
        <v>4</v>
      </c>
    </row>
    <row r="3017">
      <c r="D3017" s="19"/>
      <c r="E3017" s="18" t="s">
        <v>65</v>
      </c>
      <c r="F3017" s="17"/>
      <c r="G3017" s="7">
        <v>50</v>
      </c>
      <c r="H3017" s="12">
        <v>1</v>
      </c>
      <c r="I3017" s="1">
        <v>1</v>
      </c>
      <c r="J3017" s="1">
        <v>1</v>
      </c>
      <c r="K3017" s="1">
        <v>0</v>
      </c>
      <c r="L3017" s="1">
        <v>6</v>
      </c>
      <c r="M3017" s="1">
        <v>11</v>
      </c>
      <c r="N3017" s="1">
        <v>0</v>
      </c>
      <c r="O3017" s="1">
        <v>1</v>
      </c>
      <c r="P3017" s="1">
        <v>2</v>
      </c>
      <c r="Q3017" s="1">
        <v>5</v>
      </c>
      <c r="R3017" s="1">
        <v>31</v>
      </c>
      <c r="S3017" s="1">
        <v>0</v>
      </c>
      <c r="T3017" s="21">
        <v>19</v>
      </c>
    </row>
    <row r="3018">
      <c r="D3018" s="19"/>
      <c r="E3018" s="18" t="s">
        <v>66</v>
      </c>
      <c r="F3018" s="17"/>
      <c r="G3018" s="7">
        <v>109</v>
      </c>
      <c r="H3018" s="12">
        <v>5</v>
      </c>
      <c r="I3018" s="1">
        <v>6</v>
      </c>
      <c r="J3018" s="1">
        <v>0</v>
      </c>
      <c r="K3018" s="1">
        <v>1</v>
      </c>
      <c r="L3018" s="1">
        <v>10</v>
      </c>
      <c r="M3018" s="1">
        <v>25</v>
      </c>
      <c r="N3018" s="1">
        <v>1</v>
      </c>
      <c r="O3018" s="1">
        <v>0</v>
      </c>
      <c r="P3018" s="1">
        <v>3</v>
      </c>
      <c r="Q3018" s="1">
        <v>8</v>
      </c>
      <c r="R3018" s="1">
        <v>68</v>
      </c>
      <c r="S3018" s="1">
        <v>1</v>
      </c>
      <c r="T3018" s="21">
        <v>40</v>
      </c>
    </row>
    <row r="3019">
      <c r="D3019" s="19"/>
      <c r="E3019" s="18" t="s">
        <v>67</v>
      </c>
      <c r="F3019" s="17"/>
      <c r="G3019" s="7">
        <v>772</v>
      </c>
      <c r="H3019" s="12">
        <v>32</v>
      </c>
      <c r="I3019" s="1">
        <v>48</v>
      </c>
      <c r="J3019" s="1">
        <v>11</v>
      </c>
      <c r="K3019" s="1">
        <v>2</v>
      </c>
      <c r="L3019" s="1">
        <v>105</v>
      </c>
      <c r="M3019" s="1">
        <v>161</v>
      </c>
      <c r="N3019" s="1">
        <v>5</v>
      </c>
      <c r="O3019" s="1">
        <v>11</v>
      </c>
      <c r="P3019" s="1">
        <v>39</v>
      </c>
      <c r="Q3019" s="1">
        <v>43</v>
      </c>
      <c r="R3019" s="1">
        <v>481</v>
      </c>
      <c r="S3019" s="1">
        <v>4</v>
      </c>
      <c r="T3019" s="21">
        <v>287</v>
      </c>
    </row>
    <row r="3020">
      <c r="D3020" s="19"/>
      <c r="E3020" s="18" t="s">
        <v>68</v>
      </c>
      <c r="F3020" s="17"/>
      <c r="G3020" s="7">
        <v>56</v>
      </c>
      <c r="H3020" s="12">
        <v>2</v>
      </c>
      <c r="I3020" s="1">
        <v>6</v>
      </c>
      <c r="J3020" s="1">
        <v>2</v>
      </c>
      <c r="K3020" s="1">
        <v>0</v>
      </c>
      <c r="L3020" s="1">
        <v>6</v>
      </c>
      <c r="M3020" s="1">
        <v>10</v>
      </c>
      <c r="N3020" s="1">
        <v>0</v>
      </c>
      <c r="O3020" s="1">
        <v>3</v>
      </c>
      <c r="P3020" s="1">
        <v>3</v>
      </c>
      <c r="Q3020" s="1">
        <v>3</v>
      </c>
      <c r="R3020" s="1">
        <v>38</v>
      </c>
      <c r="S3020" s="1">
        <v>0</v>
      </c>
      <c r="T3020" s="21">
        <v>18</v>
      </c>
    </row>
    <row r="3021">
      <c r="D3021" s="19"/>
      <c r="E3021" s="18" t="s">
        <v>72</v>
      </c>
      <c r="F3021" s="17"/>
      <c r="G3021" s="11">
        <v>4</v>
      </c>
      <c r="H3021" s="23">
        <v>0</v>
      </c>
      <c r="I3021" s="3">
        <v>0</v>
      </c>
      <c r="J3021" s="3">
        <v>0</v>
      </c>
      <c r="K3021" s="3">
        <v>0</v>
      </c>
      <c r="L3021" s="3">
        <v>0</v>
      </c>
      <c r="M3021" s="3">
        <v>0</v>
      </c>
      <c r="N3021" s="3">
        <v>0</v>
      </c>
      <c r="O3021" s="3">
        <v>0</v>
      </c>
      <c r="P3021" s="3">
        <v>0</v>
      </c>
      <c r="Q3021" s="3">
        <v>0</v>
      </c>
      <c r="R3021" s="3">
        <v>4</v>
      </c>
      <c r="S3021" s="3">
        <v>0</v>
      </c>
      <c r="T3021" s="24">
        <v>0</v>
      </c>
    </row>
    <row r="3022">
      <c r="D3022" s="19"/>
      <c r="E3022" s="18" t="s">
        <v>26</v>
      </c>
      <c r="F3022" s="17"/>
      <c r="G3022" s="11">
        <v>4</v>
      </c>
      <c r="H3022" s="23">
        <v>1</v>
      </c>
      <c r="I3022" s="3">
        <v>1</v>
      </c>
      <c r="J3022" s="3">
        <v>0</v>
      </c>
      <c r="K3022" s="3">
        <v>0</v>
      </c>
      <c r="L3022" s="3">
        <v>0</v>
      </c>
      <c r="M3022" s="3">
        <v>0</v>
      </c>
      <c r="N3022" s="3">
        <v>0</v>
      </c>
      <c r="O3022" s="3">
        <v>0</v>
      </c>
      <c r="P3022" s="3">
        <v>0</v>
      </c>
      <c r="Q3022" s="3">
        <v>0</v>
      </c>
      <c r="R3022" s="3">
        <v>2</v>
      </c>
      <c r="S3022" s="3">
        <v>0</v>
      </c>
      <c r="T3022" s="24">
        <v>2</v>
      </c>
    </row>
    <row r="3023">
      <c r="D3023" s="19"/>
      <c r="E3023" s="18" t="s">
        <v>73</v>
      </c>
      <c r="F3023" s="17"/>
      <c r="G3023" s="7">
        <v>1001</v>
      </c>
      <c r="H3023" s="12">
        <v>40</v>
      </c>
      <c r="I3023" s="1">
        <v>62</v>
      </c>
      <c r="J3023" s="1">
        <v>15</v>
      </c>
      <c r="K3023" s="1">
        <v>3</v>
      </c>
      <c r="L3023" s="1">
        <v>127</v>
      </c>
      <c r="M3023" s="1">
        <v>208</v>
      </c>
      <c r="N3023" s="1">
        <v>6</v>
      </c>
      <c r="O3023" s="1">
        <v>15</v>
      </c>
      <c r="P3023" s="1">
        <v>48</v>
      </c>
      <c r="Q3023" s="1">
        <v>60</v>
      </c>
      <c r="R3023" s="1">
        <v>628</v>
      </c>
      <c r="S3023" s="1">
        <v>5</v>
      </c>
      <c r="T3023" s="21">
        <v>368</v>
      </c>
    </row>
    <row r="3024">
      <c r="D3024" s="15" t="s">
        <v>74</v>
      </c>
      <c r="E3024" s="14" t="s">
        <v>75</v>
      </c>
      <c r="F3024" s="16"/>
      <c r="G3024" s="26">
        <v>295</v>
      </c>
      <c r="H3024" s="37">
        <v>11</v>
      </c>
      <c r="I3024" s="6">
        <v>18</v>
      </c>
      <c r="J3024" s="6">
        <v>2</v>
      </c>
      <c r="K3024" s="6">
        <v>1</v>
      </c>
      <c r="L3024" s="6">
        <v>34</v>
      </c>
      <c r="M3024" s="6">
        <v>53</v>
      </c>
      <c r="N3024" s="6">
        <v>2</v>
      </c>
      <c r="O3024" s="6">
        <v>2</v>
      </c>
      <c r="P3024" s="6">
        <v>14</v>
      </c>
      <c r="Q3024" s="6">
        <v>18</v>
      </c>
      <c r="R3024" s="6">
        <v>192</v>
      </c>
      <c r="S3024" s="6">
        <v>1</v>
      </c>
      <c r="T3024" s="39">
        <v>102</v>
      </c>
    </row>
    <row r="3025">
      <c r="D3025" s="19"/>
      <c r="E3025" s="18" t="s">
        <v>76</v>
      </c>
      <c r="F3025" s="17"/>
      <c r="G3025" s="7">
        <v>75</v>
      </c>
      <c r="H3025" s="12">
        <v>2</v>
      </c>
      <c r="I3025" s="1">
        <v>2</v>
      </c>
      <c r="J3025" s="1">
        <v>0</v>
      </c>
      <c r="K3025" s="1">
        <v>0</v>
      </c>
      <c r="L3025" s="1">
        <v>12</v>
      </c>
      <c r="M3025" s="1">
        <v>14</v>
      </c>
      <c r="N3025" s="1">
        <v>1</v>
      </c>
      <c r="O3025" s="1">
        <v>1</v>
      </c>
      <c r="P3025" s="1">
        <v>4</v>
      </c>
      <c r="Q3025" s="1">
        <v>3</v>
      </c>
      <c r="R3025" s="1">
        <v>50</v>
      </c>
      <c r="S3025" s="1">
        <v>0</v>
      </c>
      <c r="T3025" s="21">
        <v>25</v>
      </c>
    </row>
    <row r="3026">
      <c r="D3026" s="19"/>
      <c r="E3026" s="18" t="s">
        <v>77</v>
      </c>
      <c r="F3026" s="17"/>
      <c r="G3026" s="7">
        <v>276</v>
      </c>
      <c r="H3026" s="12">
        <v>15</v>
      </c>
      <c r="I3026" s="1">
        <v>19</v>
      </c>
      <c r="J3026" s="1">
        <v>2</v>
      </c>
      <c r="K3026" s="1">
        <v>2</v>
      </c>
      <c r="L3026" s="1">
        <v>44</v>
      </c>
      <c r="M3026" s="1">
        <v>64</v>
      </c>
      <c r="N3026" s="1">
        <v>4</v>
      </c>
      <c r="O3026" s="1">
        <v>4</v>
      </c>
      <c r="P3026" s="1">
        <v>17</v>
      </c>
      <c r="Q3026" s="1">
        <v>11</v>
      </c>
      <c r="R3026" s="1">
        <v>160</v>
      </c>
      <c r="S3026" s="1">
        <v>1</v>
      </c>
      <c r="T3026" s="21">
        <v>115</v>
      </c>
    </row>
    <row r="3027">
      <c r="D3027" s="19"/>
      <c r="E3027" s="18" t="s">
        <v>78</v>
      </c>
      <c r="F3027" s="17"/>
      <c r="G3027" s="11">
        <v>10</v>
      </c>
      <c r="H3027" s="23">
        <v>0</v>
      </c>
      <c r="I3027" s="3">
        <v>0</v>
      </c>
      <c r="J3027" s="3">
        <v>0</v>
      </c>
      <c r="K3027" s="3">
        <v>0</v>
      </c>
      <c r="L3027" s="3">
        <v>0</v>
      </c>
      <c r="M3027" s="3">
        <v>0</v>
      </c>
      <c r="N3027" s="3">
        <v>0</v>
      </c>
      <c r="O3027" s="3">
        <v>1</v>
      </c>
      <c r="P3027" s="3">
        <v>0</v>
      </c>
      <c r="Q3027" s="3">
        <v>1</v>
      </c>
      <c r="R3027" s="3">
        <v>8</v>
      </c>
      <c r="S3027" s="3">
        <v>0</v>
      </c>
      <c r="T3027" s="24">
        <v>2</v>
      </c>
    </row>
    <row r="3028">
      <c r="D3028" s="19"/>
      <c r="E3028" s="18" t="s">
        <v>79</v>
      </c>
      <c r="F3028" s="17"/>
      <c r="G3028" s="7">
        <v>113</v>
      </c>
      <c r="H3028" s="12">
        <v>4</v>
      </c>
      <c r="I3028" s="1">
        <v>8</v>
      </c>
      <c r="J3028" s="1">
        <v>2</v>
      </c>
      <c r="K3028" s="1">
        <v>0</v>
      </c>
      <c r="L3028" s="1">
        <v>17</v>
      </c>
      <c r="M3028" s="1">
        <v>25</v>
      </c>
      <c r="N3028" s="1">
        <v>1</v>
      </c>
      <c r="O3028" s="1">
        <v>3</v>
      </c>
      <c r="P3028" s="1">
        <v>12</v>
      </c>
      <c r="Q3028" s="1">
        <v>5</v>
      </c>
      <c r="R3028" s="1">
        <v>63</v>
      </c>
      <c r="S3028" s="1">
        <v>1</v>
      </c>
      <c r="T3028" s="21">
        <v>49</v>
      </c>
    </row>
    <row r="3029">
      <c r="D3029" s="19"/>
      <c r="E3029" s="18" t="s">
        <v>80</v>
      </c>
      <c r="F3029" s="17"/>
      <c r="G3029" s="7">
        <v>166</v>
      </c>
      <c r="H3029" s="12">
        <v>7</v>
      </c>
      <c r="I3029" s="1">
        <v>9</v>
      </c>
      <c r="J3029" s="1">
        <v>1</v>
      </c>
      <c r="K3029" s="1">
        <v>1</v>
      </c>
      <c r="L3029" s="1">
        <v>22</v>
      </c>
      <c r="M3029" s="1">
        <v>34</v>
      </c>
      <c r="N3029" s="1">
        <v>2</v>
      </c>
      <c r="O3029" s="1">
        <v>0</v>
      </c>
      <c r="P3029" s="1">
        <v>10</v>
      </c>
      <c r="Q3029" s="1">
        <v>12</v>
      </c>
      <c r="R3029" s="1">
        <v>104</v>
      </c>
      <c r="S3029" s="1">
        <v>1</v>
      </c>
      <c r="T3029" s="21">
        <v>61</v>
      </c>
    </row>
    <row r="3030">
      <c r="D3030" s="19"/>
      <c r="E3030" s="18" t="s">
        <v>81</v>
      </c>
      <c r="F3030" s="17"/>
      <c r="G3030" s="7">
        <v>838</v>
      </c>
      <c r="H3030" s="12">
        <v>36</v>
      </c>
      <c r="I3030" s="1">
        <v>54</v>
      </c>
      <c r="J3030" s="1">
        <v>12</v>
      </c>
      <c r="K3030" s="1">
        <v>2</v>
      </c>
      <c r="L3030" s="1">
        <v>107</v>
      </c>
      <c r="M3030" s="1">
        <v>176</v>
      </c>
      <c r="N3030" s="1">
        <v>5</v>
      </c>
      <c r="O3030" s="1">
        <v>11</v>
      </c>
      <c r="P3030" s="1">
        <v>37</v>
      </c>
      <c r="Q3030" s="1">
        <v>46</v>
      </c>
      <c r="R3030" s="1">
        <v>531</v>
      </c>
      <c r="S3030" s="1">
        <v>3</v>
      </c>
      <c r="T3030" s="21">
        <v>304</v>
      </c>
    </row>
    <row r="3031">
      <c r="D3031" s="19"/>
      <c r="E3031" s="18" t="s">
        <v>41</v>
      </c>
      <c r="F3031" s="17"/>
      <c r="G3031" s="11">
        <v>24</v>
      </c>
      <c r="H3031" s="23">
        <v>1</v>
      </c>
      <c r="I3031" s="3">
        <v>1</v>
      </c>
      <c r="J3031" s="3">
        <v>2</v>
      </c>
      <c r="K3031" s="3">
        <v>0</v>
      </c>
      <c r="L3031" s="3">
        <v>2</v>
      </c>
      <c r="M3031" s="3">
        <v>5</v>
      </c>
      <c r="N3031" s="3">
        <v>0</v>
      </c>
      <c r="O3031" s="3">
        <v>0</v>
      </c>
      <c r="P3031" s="3">
        <v>0</v>
      </c>
      <c r="Q3031" s="3">
        <v>2</v>
      </c>
      <c r="R3031" s="3">
        <v>17</v>
      </c>
      <c r="S3031" s="3">
        <v>0</v>
      </c>
      <c r="T3031" s="24">
        <v>7</v>
      </c>
    </row>
    <row r="3032">
      <c r="D3032" s="19"/>
      <c r="E3032" s="18" t="s">
        <v>82</v>
      </c>
      <c r="F3032" s="17"/>
      <c r="G3032" s="7">
        <v>89</v>
      </c>
      <c r="H3032" s="12">
        <v>3</v>
      </c>
      <c r="I3032" s="1">
        <v>7</v>
      </c>
      <c r="J3032" s="1">
        <v>1</v>
      </c>
      <c r="K3032" s="1">
        <v>1</v>
      </c>
      <c r="L3032" s="1">
        <v>13</v>
      </c>
      <c r="M3032" s="1">
        <v>23</v>
      </c>
      <c r="N3032" s="1">
        <v>1</v>
      </c>
      <c r="O3032" s="1">
        <v>3</v>
      </c>
      <c r="P3032" s="1">
        <v>6</v>
      </c>
      <c r="Q3032" s="1">
        <v>8</v>
      </c>
      <c r="R3032" s="1">
        <v>47</v>
      </c>
      <c r="S3032" s="1">
        <v>2</v>
      </c>
      <c r="T3032" s="21">
        <v>40</v>
      </c>
    </row>
    <row r="3033">
      <c r="D3033" s="19"/>
      <c r="E3033" s="18" t="s">
        <v>26</v>
      </c>
      <c r="F3033" s="17"/>
      <c r="G3033" s="11">
        <v>0</v>
      </c>
      <c r="H3033" s="23">
        <v>0</v>
      </c>
      <c r="I3033" s="3">
        <v>0</v>
      </c>
      <c r="J3033" s="3">
        <v>0</v>
      </c>
      <c r="K3033" s="3">
        <v>0</v>
      </c>
      <c r="L3033" s="3">
        <v>0</v>
      </c>
      <c r="M3033" s="3">
        <v>0</v>
      </c>
      <c r="N3033" s="3">
        <v>0</v>
      </c>
      <c r="O3033" s="3">
        <v>0</v>
      </c>
      <c r="P3033" s="3">
        <v>0</v>
      </c>
      <c r="Q3033" s="3">
        <v>0</v>
      </c>
      <c r="R3033" s="3">
        <v>0</v>
      </c>
      <c r="S3033" s="3">
        <v>0</v>
      </c>
      <c r="T3033" s="24">
        <v>0</v>
      </c>
    </row>
    <row r="3034">
      <c r="D3034" s="19"/>
      <c r="E3034" s="18" t="s">
        <v>83</v>
      </c>
      <c r="F3034" s="17"/>
      <c r="G3034" s="7">
        <v>920</v>
      </c>
      <c r="H3034" s="12">
        <v>38</v>
      </c>
      <c r="I3034" s="1">
        <v>56</v>
      </c>
      <c r="J3034" s="1">
        <v>14</v>
      </c>
      <c r="K3034" s="1">
        <v>2</v>
      </c>
      <c r="L3034" s="1">
        <v>114</v>
      </c>
      <c r="M3034" s="1">
        <v>185</v>
      </c>
      <c r="N3034" s="1">
        <v>5</v>
      </c>
      <c r="O3034" s="1">
        <v>12</v>
      </c>
      <c r="P3034" s="1">
        <v>42</v>
      </c>
      <c r="Q3034" s="1">
        <v>52</v>
      </c>
      <c r="R3034" s="1">
        <v>587</v>
      </c>
      <c r="S3034" s="1">
        <v>3</v>
      </c>
      <c r="T3034" s="21">
        <v>330</v>
      </c>
    </row>
    <row r="3035">
      <c r="D3035" s="15" t="s">
        <v>84</v>
      </c>
      <c r="E3035" s="14" t="s">
        <v>85</v>
      </c>
      <c r="F3035" s="16"/>
      <c r="G3035" s="26">
        <v>356</v>
      </c>
      <c r="H3035" s="37">
        <v>11</v>
      </c>
      <c r="I3035" s="6">
        <v>15</v>
      </c>
      <c r="J3035" s="6">
        <v>3</v>
      </c>
      <c r="K3035" s="6">
        <v>1</v>
      </c>
      <c r="L3035" s="6">
        <v>38</v>
      </c>
      <c r="M3035" s="6">
        <v>54</v>
      </c>
      <c r="N3035" s="6">
        <v>1</v>
      </c>
      <c r="O3035" s="6">
        <v>2</v>
      </c>
      <c r="P3035" s="6">
        <v>10</v>
      </c>
      <c r="Q3035" s="6">
        <v>25</v>
      </c>
      <c r="R3035" s="6">
        <v>253</v>
      </c>
      <c r="S3035" s="6">
        <v>2</v>
      </c>
      <c r="T3035" s="39">
        <v>101</v>
      </c>
    </row>
    <row r="3036">
      <c r="D3036" s="19"/>
      <c r="E3036" s="18" t="s">
        <v>86</v>
      </c>
      <c r="F3036" s="17"/>
      <c r="G3036" s="7">
        <v>368</v>
      </c>
      <c r="H3036" s="12">
        <v>16</v>
      </c>
      <c r="I3036" s="1">
        <v>25</v>
      </c>
      <c r="J3036" s="1">
        <v>5</v>
      </c>
      <c r="K3036" s="1">
        <v>1</v>
      </c>
      <c r="L3036" s="1">
        <v>48</v>
      </c>
      <c r="M3036" s="1">
        <v>78</v>
      </c>
      <c r="N3036" s="1">
        <v>2</v>
      </c>
      <c r="O3036" s="1">
        <v>4</v>
      </c>
      <c r="P3036" s="1">
        <v>20</v>
      </c>
      <c r="Q3036" s="1">
        <v>19</v>
      </c>
      <c r="R3036" s="1">
        <v>228</v>
      </c>
      <c r="S3036" s="1">
        <v>2</v>
      </c>
      <c r="T3036" s="21">
        <v>138</v>
      </c>
    </row>
    <row r="3037">
      <c r="D3037" s="19"/>
      <c r="E3037" s="18" t="s">
        <v>87</v>
      </c>
      <c r="F3037" s="17"/>
      <c r="G3037" s="7">
        <v>235</v>
      </c>
      <c r="H3037" s="12">
        <v>12</v>
      </c>
      <c r="I3037" s="1">
        <v>19</v>
      </c>
      <c r="J3037" s="1">
        <v>4</v>
      </c>
      <c r="K3037" s="1">
        <v>0</v>
      </c>
      <c r="L3037" s="1">
        <v>32</v>
      </c>
      <c r="M3037" s="1">
        <v>62</v>
      </c>
      <c r="N3037" s="1">
        <v>2</v>
      </c>
      <c r="O3037" s="1">
        <v>7</v>
      </c>
      <c r="P3037" s="1">
        <v>10</v>
      </c>
      <c r="Q3037" s="1">
        <v>14</v>
      </c>
      <c r="R3037" s="1">
        <v>126</v>
      </c>
      <c r="S3037" s="1">
        <v>1</v>
      </c>
      <c r="T3037" s="21">
        <v>108</v>
      </c>
    </row>
    <row r="3038">
      <c r="D3038" s="19"/>
      <c r="E3038" s="18" t="s">
        <v>88</v>
      </c>
      <c r="F3038" s="17"/>
      <c r="G3038" s="11">
        <v>45</v>
      </c>
      <c r="H3038" s="23">
        <v>2</v>
      </c>
      <c r="I3038" s="3">
        <v>3</v>
      </c>
      <c r="J3038" s="3">
        <v>3</v>
      </c>
      <c r="K3038" s="3">
        <v>1</v>
      </c>
      <c r="L3038" s="3">
        <v>9</v>
      </c>
      <c r="M3038" s="3">
        <v>12</v>
      </c>
      <c r="N3038" s="3">
        <v>0</v>
      </c>
      <c r="O3038" s="3">
        <v>1</v>
      </c>
      <c r="P3038" s="3">
        <v>6</v>
      </c>
      <c r="Q3038" s="3">
        <v>2</v>
      </c>
      <c r="R3038" s="3">
        <v>25</v>
      </c>
      <c r="S3038" s="3">
        <v>0</v>
      </c>
      <c r="T3038" s="24">
        <v>20</v>
      </c>
    </row>
    <row r="3039">
      <c r="D3039" s="19"/>
      <c r="E3039" s="18" t="s">
        <v>89</v>
      </c>
      <c r="F3039" s="17"/>
      <c r="G3039" s="11">
        <v>5</v>
      </c>
      <c r="H3039" s="23">
        <v>0</v>
      </c>
      <c r="I3039" s="3">
        <v>1</v>
      </c>
      <c r="J3039" s="3">
        <v>0</v>
      </c>
      <c r="K3039" s="3">
        <v>0</v>
      </c>
      <c r="L3039" s="3">
        <v>0</v>
      </c>
      <c r="M3039" s="3">
        <v>2</v>
      </c>
      <c r="N3039" s="3">
        <v>1</v>
      </c>
      <c r="O3039" s="3">
        <v>1</v>
      </c>
      <c r="P3039" s="3">
        <v>2</v>
      </c>
      <c r="Q3039" s="3">
        <v>0</v>
      </c>
      <c r="R3039" s="3">
        <v>2</v>
      </c>
      <c r="S3039" s="3">
        <v>0</v>
      </c>
      <c r="T3039" s="24">
        <v>3</v>
      </c>
    </row>
    <row r="3040">
      <c r="D3040" s="19"/>
      <c r="E3040" s="18" t="s">
        <v>26</v>
      </c>
      <c r="F3040" s="17"/>
      <c r="G3040" s="11">
        <v>0</v>
      </c>
      <c r="H3040" s="23">
        <v>0</v>
      </c>
      <c r="I3040" s="3">
        <v>0</v>
      </c>
      <c r="J3040" s="3">
        <v>0</v>
      </c>
      <c r="K3040" s="3">
        <v>0</v>
      </c>
      <c r="L3040" s="3">
        <v>0</v>
      </c>
      <c r="M3040" s="3">
        <v>0</v>
      </c>
      <c r="N3040" s="3">
        <v>0</v>
      </c>
      <c r="O3040" s="3">
        <v>0</v>
      </c>
      <c r="P3040" s="3">
        <v>0</v>
      </c>
      <c r="Q3040" s="3">
        <v>0</v>
      </c>
      <c r="R3040" s="3">
        <v>0</v>
      </c>
      <c r="S3040" s="3">
        <v>0</v>
      </c>
      <c r="T3040" s="24">
        <v>0</v>
      </c>
    </row>
    <row r="3041">
      <c r="D3041" s="19"/>
      <c r="E3041" s="18" t="s">
        <v>90</v>
      </c>
      <c r="F3041" s="17"/>
      <c r="G3041" s="7">
        <v>724</v>
      </c>
      <c r="H3041" s="12">
        <v>27</v>
      </c>
      <c r="I3041" s="1">
        <v>40</v>
      </c>
      <c r="J3041" s="1">
        <v>8</v>
      </c>
      <c r="K3041" s="1">
        <v>2</v>
      </c>
      <c r="L3041" s="1">
        <v>86</v>
      </c>
      <c r="M3041" s="1">
        <v>132</v>
      </c>
      <c r="N3041" s="1">
        <v>3</v>
      </c>
      <c r="O3041" s="1">
        <v>6</v>
      </c>
      <c r="P3041" s="1">
        <v>30</v>
      </c>
      <c r="Q3041" s="1">
        <v>44</v>
      </c>
      <c r="R3041" s="1">
        <v>481</v>
      </c>
      <c r="S3041" s="1">
        <v>4</v>
      </c>
      <c r="T3041" s="21">
        <v>239</v>
      </c>
    </row>
    <row r="3042">
      <c r="D3042" s="19"/>
      <c r="E3042" s="18" t="s">
        <v>91</v>
      </c>
      <c r="F3042" s="17"/>
      <c r="G3042" s="7">
        <v>285</v>
      </c>
      <c r="H3042" s="12">
        <v>14</v>
      </c>
      <c r="I3042" s="1">
        <v>23</v>
      </c>
      <c r="J3042" s="1">
        <v>7</v>
      </c>
      <c r="K3042" s="1">
        <v>1</v>
      </c>
      <c r="L3042" s="1">
        <v>41</v>
      </c>
      <c r="M3042" s="1">
        <v>76</v>
      </c>
      <c r="N3042" s="1">
        <v>3</v>
      </c>
      <c r="O3042" s="1">
        <v>9</v>
      </c>
      <c r="P3042" s="1">
        <v>18</v>
      </c>
      <c r="Q3042" s="1">
        <v>16</v>
      </c>
      <c r="R3042" s="1">
        <v>153</v>
      </c>
      <c r="S3042" s="1">
        <v>1</v>
      </c>
      <c r="T3042" s="21">
        <v>131</v>
      </c>
    </row>
    <row r="3043">
      <c r="D3043" s="15" t="s">
        <v>92</v>
      </c>
      <c r="E3043" s="14" t="s">
        <v>93</v>
      </c>
      <c r="F3043" s="16"/>
      <c r="G3043" s="33">
        <v>40</v>
      </c>
      <c r="H3043" s="43">
        <v>2</v>
      </c>
      <c r="I3043" s="9">
        <v>1</v>
      </c>
      <c r="J3043" s="9">
        <v>0</v>
      </c>
      <c r="K3043" s="9">
        <v>0</v>
      </c>
      <c r="L3043" s="9">
        <v>2</v>
      </c>
      <c r="M3043" s="9">
        <v>9</v>
      </c>
      <c r="N3043" s="9">
        <v>0</v>
      </c>
      <c r="O3043" s="9">
        <v>0</v>
      </c>
      <c r="P3043" s="9">
        <v>2</v>
      </c>
      <c r="Q3043" s="9">
        <v>1</v>
      </c>
      <c r="R3043" s="9">
        <v>24</v>
      </c>
      <c r="S3043" s="9">
        <v>1</v>
      </c>
      <c r="T3043" s="44">
        <v>15</v>
      </c>
    </row>
    <row r="3044">
      <c r="D3044" s="19"/>
      <c r="E3044" s="18" t="s">
        <v>94</v>
      </c>
      <c r="F3044" s="17"/>
      <c r="G3044" s="7">
        <v>178</v>
      </c>
      <c r="H3044" s="12">
        <v>5</v>
      </c>
      <c r="I3044" s="1">
        <v>8</v>
      </c>
      <c r="J3044" s="1">
        <v>0</v>
      </c>
      <c r="K3044" s="1">
        <v>0</v>
      </c>
      <c r="L3044" s="1">
        <v>25</v>
      </c>
      <c r="M3044" s="1">
        <v>42</v>
      </c>
      <c r="N3044" s="1">
        <v>2</v>
      </c>
      <c r="O3044" s="1">
        <v>1</v>
      </c>
      <c r="P3044" s="1">
        <v>10</v>
      </c>
      <c r="Q3044" s="1">
        <v>7</v>
      </c>
      <c r="R3044" s="1">
        <v>108</v>
      </c>
      <c r="S3044" s="1">
        <v>1</v>
      </c>
      <c r="T3044" s="21">
        <v>69</v>
      </c>
    </row>
    <row r="3045">
      <c r="D3045" s="19"/>
      <c r="E3045" s="18" t="s">
        <v>95</v>
      </c>
      <c r="F3045" s="17"/>
      <c r="G3045" s="7">
        <v>66</v>
      </c>
      <c r="H3045" s="12">
        <v>4</v>
      </c>
      <c r="I3045" s="1">
        <v>1</v>
      </c>
      <c r="J3045" s="1">
        <v>1</v>
      </c>
      <c r="K3045" s="1">
        <v>0</v>
      </c>
      <c r="L3045" s="1">
        <v>4</v>
      </c>
      <c r="M3045" s="1">
        <v>11</v>
      </c>
      <c r="N3045" s="1">
        <v>0</v>
      </c>
      <c r="O3045" s="1">
        <v>2</v>
      </c>
      <c r="P3045" s="1">
        <v>5</v>
      </c>
      <c r="Q3045" s="1">
        <v>4</v>
      </c>
      <c r="R3045" s="1">
        <v>45</v>
      </c>
      <c r="S3045" s="1">
        <v>0</v>
      </c>
      <c r="T3045" s="21">
        <v>21</v>
      </c>
    </row>
    <row r="3046">
      <c r="D3046" s="19"/>
      <c r="E3046" s="18" t="s">
        <v>96</v>
      </c>
      <c r="F3046" s="17"/>
      <c r="G3046" s="11">
        <v>21</v>
      </c>
      <c r="H3046" s="23">
        <v>0</v>
      </c>
      <c r="I3046" s="3">
        <v>0</v>
      </c>
      <c r="J3046" s="3">
        <v>0</v>
      </c>
      <c r="K3046" s="3">
        <v>0</v>
      </c>
      <c r="L3046" s="3">
        <v>5</v>
      </c>
      <c r="M3046" s="3">
        <v>4</v>
      </c>
      <c r="N3046" s="3">
        <v>0</v>
      </c>
      <c r="O3046" s="3">
        <v>0</v>
      </c>
      <c r="P3046" s="3">
        <v>1</v>
      </c>
      <c r="Q3046" s="3">
        <v>5</v>
      </c>
      <c r="R3046" s="3">
        <v>10</v>
      </c>
      <c r="S3046" s="3">
        <v>0</v>
      </c>
      <c r="T3046" s="24">
        <v>11</v>
      </c>
    </row>
    <row r="3047">
      <c r="D3047" s="19"/>
      <c r="E3047" s="18" t="s">
        <v>97</v>
      </c>
      <c r="F3047" s="17"/>
      <c r="G3047" s="11">
        <v>38</v>
      </c>
      <c r="H3047" s="23">
        <v>0</v>
      </c>
      <c r="I3047" s="3">
        <v>0</v>
      </c>
      <c r="J3047" s="3">
        <v>0</v>
      </c>
      <c r="K3047" s="3">
        <v>0</v>
      </c>
      <c r="L3047" s="3">
        <v>4</v>
      </c>
      <c r="M3047" s="3">
        <v>11</v>
      </c>
      <c r="N3047" s="3">
        <v>1</v>
      </c>
      <c r="O3047" s="3">
        <v>1</v>
      </c>
      <c r="P3047" s="3">
        <v>1</v>
      </c>
      <c r="Q3047" s="3">
        <v>3</v>
      </c>
      <c r="R3047" s="3">
        <v>22</v>
      </c>
      <c r="S3047" s="3">
        <v>1</v>
      </c>
      <c r="T3047" s="24">
        <v>15</v>
      </c>
    </row>
    <row r="3048">
      <c r="D3048" s="19"/>
      <c r="E3048" s="18" t="s">
        <v>98</v>
      </c>
      <c r="F3048" s="17"/>
      <c r="G3048" s="7">
        <v>57</v>
      </c>
      <c r="H3048" s="12">
        <v>1</v>
      </c>
      <c r="I3048" s="1">
        <v>4</v>
      </c>
      <c r="J3048" s="1">
        <v>2</v>
      </c>
      <c r="K3048" s="1">
        <v>0</v>
      </c>
      <c r="L3048" s="1">
        <v>9</v>
      </c>
      <c r="M3048" s="1">
        <v>14</v>
      </c>
      <c r="N3048" s="1">
        <v>0</v>
      </c>
      <c r="O3048" s="1">
        <v>1</v>
      </c>
      <c r="P3048" s="1">
        <v>6</v>
      </c>
      <c r="Q3048" s="1">
        <v>3</v>
      </c>
      <c r="R3048" s="1">
        <v>33</v>
      </c>
      <c r="S3048" s="1">
        <v>1</v>
      </c>
      <c r="T3048" s="21">
        <v>23</v>
      </c>
    </row>
    <row r="3049">
      <c r="D3049" s="19"/>
      <c r="E3049" s="18" t="s">
        <v>99</v>
      </c>
      <c r="F3049" s="17"/>
      <c r="G3049" s="11">
        <v>19</v>
      </c>
      <c r="H3049" s="23">
        <v>1</v>
      </c>
      <c r="I3049" s="3">
        <v>0</v>
      </c>
      <c r="J3049" s="3">
        <v>0</v>
      </c>
      <c r="K3049" s="3">
        <v>0</v>
      </c>
      <c r="L3049" s="3">
        <v>3</v>
      </c>
      <c r="M3049" s="3">
        <v>3</v>
      </c>
      <c r="N3049" s="3">
        <v>0</v>
      </c>
      <c r="O3049" s="3">
        <v>0</v>
      </c>
      <c r="P3049" s="3">
        <v>1</v>
      </c>
      <c r="Q3049" s="3">
        <v>1</v>
      </c>
      <c r="R3049" s="3">
        <v>12</v>
      </c>
      <c r="S3049" s="3">
        <v>0</v>
      </c>
      <c r="T3049" s="24">
        <v>7</v>
      </c>
    </row>
    <row r="3050">
      <c r="D3050" s="19"/>
      <c r="E3050" s="18" t="s">
        <v>100</v>
      </c>
      <c r="F3050" s="17"/>
      <c r="G3050" s="11">
        <v>39</v>
      </c>
      <c r="H3050" s="23">
        <v>1</v>
      </c>
      <c r="I3050" s="3">
        <v>3</v>
      </c>
      <c r="J3050" s="3">
        <v>0</v>
      </c>
      <c r="K3050" s="3">
        <v>0</v>
      </c>
      <c r="L3050" s="3">
        <v>5</v>
      </c>
      <c r="M3050" s="3">
        <v>9</v>
      </c>
      <c r="N3050" s="3">
        <v>0</v>
      </c>
      <c r="O3050" s="3">
        <v>1</v>
      </c>
      <c r="P3050" s="3">
        <v>2</v>
      </c>
      <c r="Q3050" s="3">
        <v>6</v>
      </c>
      <c r="R3050" s="3">
        <v>24</v>
      </c>
      <c r="S3050" s="3">
        <v>0</v>
      </c>
      <c r="T3050" s="24">
        <v>15</v>
      </c>
    </row>
    <row r="3051">
      <c r="D3051" s="19"/>
      <c r="E3051" s="18" t="s">
        <v>101</v>
      </c>
      <c r="F3051" s="17"/>
      <c r="G3051" s="7">
        <v>142</v>
      </c>
      <c r="H3051" s="12">
        <v>4</v>
      </c>
      <c r="I3051" s="1">
        <v>4</v>
      </c>
      <c r="J3051" s="1">
        <v>2</v>
      </c>
      <c r="K3051" s="1">
        <v>0</v>
      </c>
      <c r="L3051" s="1">
        <v>18</v>
      </c>
      <c r="M3051" s="1">
        <v>30</v>
      </c>
      <c r="N3051" s="1">
        <v>2</v>
      </c>
      <c r="O3051" s="1">
        <v>2</v>
      </c>
      <c r="P3051" s="1">
        <v>6</v>
      </c>
      <c r="Q3051" s="1">
        <v>12</v>
      </c>
      <c r="R3051" s="1">
        <v>93</v>
      </c>
      <c r="S3051" s="1">
        <v>1</v>
      </c>
      <c r="T3051" s="21">
        <v>48</v>
      </c>
    </row>
    <row r="3052">
      <c r="D3052" s="19"/>
      <c r="E3052" s="18" t="s">
        <v>102</v>
      </c>
      <c r="F3052" s="17"/>
      <c r="G3052" s="7">
        <v>75</v>
      </c>
      <c r="H3052" s="12">
        <v>3</v>
      </c>
      <c r="I3052" s="1">
        <v>3</v>
      </c>
      <c r="J3052" s="1">
        <v>1</v>
      </c>
      <c r="K3052" s="1">
        <v>0</v>
      </c>
      <c r="L3052" s="1">
        <v>15</v>
      </c>
      <c r="M3052" s="1">
        <v>19</v>
      </c>
      <c r="N3052" s="1">
        <v>1</v>
      </c>
      <c r="O3052" s="1">
        <v>2</v>
      </c>
      <c r="P3052" s="1">
        <v>4</v>
      </c>
      <c r="Q3052" s="1">
        <v>3</v>
      </c>
      <c r="R3052" s="1">
        <v>46</v>
      </c>
      <c r="S3052" s="1">
        <v>0</v>
      </c>
      <c r="T3052" s="21">
        <v>29</v>
      </c>
    </row>
    <row r="3053">
      <c r="D3053" s="19"/>
      <c r="E3053" s="18" t="s">
        <v>41</v>
      </c>
      <c r="F3053" s="17"/>
      <c r="G3053" s="7">
        <v>149</v>
      </c>
      <c r="H3053" s="12">
        <v>8</v>
      </c>
      <c r="I3053" s="1">
        <v>15</v>
      </c>
      <c r="J3053" s="1">
        <v>2</v>
      </c>
      <c r="K3053" s="1">
        <v>1</v>
      </c>
      <c r="L3053" s="1">
        <v>29</v>
      </c>
      <c r="M3053" s="1">
        <v>37</v>
      </c>
      <c r="N3053" s="1">
        <v>2</v>
      </c>
      <c r="O3053" s="1">
        <v>5</v>
      </c>
      <c r="P3053" s="1">
        <v>5</v>
      </c>
      <c r="Q3053" s="1">
        <v>12</v>
      </c>
      <c r="R3053" s="1">
        <v>79</v>
      </c>
      <c r="S3053" s="1">
        <v>1</v>
      </c>
      <c r="T3053" s="21">
        <v>69</v>
      </c>
    </row>
    <row r="3054">
      <c r="D3054" s="19"/>
      <c r="E3054" s="18" t="s">
        <v>103</v>
      </c>
      <c r="F3054" s="17"/>
      <c r="G3054" s="7">
        <v>205</v>
      </c>
      <c r="H3054" s="12">
        <v>8</v>
      </c>
      <c r="I3054" s="1">
        <v>21</v>
      </c>
      <c r="J3054" s="1">
        <v>5</v>
      </c>
      <c r="K3054" s="1">
        <v>1</v>
      </c>
      <c r="L3054" s="1">
        <v>18</v>
      </c>
      <c r="M3054" s="1">
        <v>38</v>
      </c>
      <c r="N3054" s="1">
        <v>0</v>
      </c>
      <c r="O3054" s="1">
        <v>1</v>
      </c>
      <c r="P3054" s="1">
        <v>14</v>
      </c>
      <c r="Q3054" s="1">
        <v>11</v>
      </c>
      <c r="R3054" s="1">
        <v>129</v>
      </c>
      <c r="S3054" s="1">
        <v>1</v>
      </c>
      <c r="T3054" s="21">
        <v>75</v>
      </c>
    </row>
    <row r="3055">
      <c r="D3055" s="19"/>
      <c r="E3055" s="18" t="s">
        <v>104</v>
      </c>
      <c r="F3055" s="17"/>
      <c r="G3055" s="7">
        <v>279</v>
      </c>
      <c r="H3055" s="12">
        <v>13</v>
      </c>
      <c r="I3055" s="1">
        <v>11</v>
      </c>
      <c r="J3055" s="1">
        <v>3</v>
      </c>
      <c r="K3055" s="1">
        <v>1</v>
      </c>
      <c r="L3055" s="1">
        <v>30</v>
      </c>
      <c r="M3055" s="1">
        <v>53</v>
      </c>
      <c r="N3055" s="1">
        <v>1</v>
      </c>
      <c r="O3055" s="1">
        <v>6</v>
      </c>
      <c r="P3055" s="1">
        <v>6</v>
      </c>
      <c r="Q3055" s="1">
        <v>17</v>
      </c>
      <c r="R3055" s="1">
        <v>184</v>
      </c>
      <c r="S3055" s="1">
        <v>1</v>
      </c>
      <c r="T3055" s="21">
        <v>94</v>
      </c>
    </row>
    <row r="3056">
      <c r="D3056" s="19"/>
      <c r="E3056" s="18" t="s">
        <v>26</v>
      </c>
      <c r="F3056" s="17"/>
      <c r="G3056" s="11">
        <v>5</v>
      </c>
      <c r="H3056" s="23">
        <v>1</v>
      </c>
      <c r="I3056" s="3">
        <v>1</v>
      </c>
      <c r="J3056" s="3">
        <v>0</v>
      </c>
      <c r="K3056" s="3">
        <v>0</v>
      </c>
      <c r="L3056" s="3">
        <v>5</v>
      </c>
      <c r="M3056" s="3">
        <v>2</v>
      </c>
      <c r="N3056" s="3">
        <v>0</v>
      </c>
      <c r="O3056" s="3">
        <v>0</v>
      </c>
      <c r="P3056" s="3">
        <v>0</v>
      </c>
      <c r="Q3056" s="3">
        <v>0</v>
      </c>
      <c r="R3056" s="3">
        <v>0</v>
      </c>
      <c r="S3056" s="3">
        <v>0</v>
      </c>
      <c r="T3056" s="24">
        <v>5</v>
      </c>
    </row>
    <row r="3057">
      <c r="D3057" s="19"/>
      <c r="E3057" s="18" t="s">
        <v>105</v>
      </c>
      <c r="F3057" s="17"/>
      <c r="G3057" s="7">
        <v>520</v>
      </c>
      <c r="H3057" s="12">
        <v>19</v>
      </c>
      <c r="I3057" s="1">
        <v>30</v>
      </c>
      <c r="J3057" s="1">
        <v>7</v>
      </c>
      <c r="K3057" s="1">
        <v>1</v>
      </c>
      <c r="L3057" s="1">
        <v>74</v>
      </c>
      <c r="M3057" s="1">
        <v>115</v>
      </c>
      <c r="N3057" s="1">
        <v>5</v>
      </c>
      <c r="O3057" s="1">
        <v>8</v>
      </c>
      <c r="P3057" s="1">
        <v>28</v>
      </c>
      <c r="Q3057" s="1">
        <v>32</v>
      </c>
      <c r="R3057" s="1">
        <v>321</v>
      </c>
      <c r="S3057" s="1">
        <v>3</v>
      </c>
      <c r="T3057" s="21">
        <v>196</v>
      </c>
    </row>
    <row r="3058">
      <c r="D3058" s="19"/>
      <c r="E3058" s="18" t="s">
        <v>106</v>
      </c>
      <c r="F3058" s="17"/>
      <c r="G3058" s="7">
        <v>484</v>
      </c>
      <c r="H3058" s="12">
        <v>21</v>
      </c>
      <c r="I3058" s="1">
        <v>32</v>
      </c>
      <c r="J3058" s="1">
        <v>8</v>
      </c>
      <c r="K3058" s="1">
        <v>2</v>
      </c>
      <c r="L3058" s="1">
        <v>48</v>
      </c>
      <c r="M3058" s="1">
        <v>91</v>
      </c>
      <c r="N3058" s="1">
        <v>1</v>
      </c>
      <c r="O3058" s="1">
        <v>7</v>
      </c>
      <c r="P3058" s="1">
        <v>20</v>
      </c>
      <c r="Q3058" s="1">
        <v>28</v>
      </c>
      <c r="R3058" s="1">
        <v>313</v>
      </c>
      <c r="S3058" s="1">
        <v>2</v>
      </c>
      <c r="T3058" s="21">
        <v>169</v>
      </c>
    </row>
    <row r="3059">
      <c r="D3059" s="15" t="s">
        <v>107</v>
      </c>
      <c r="E3059" s="14" t="s">
        <v>108</v>
      </c>
      <c r="F3059" s="16"/>
      <c r="G3059" s="33">
        <v>30</v>
      </c>
      <c r="H3059" s="43">
        <v>1</v>
      </c>
      <c r="I3059" s="9">
        <v>1</v>
      </c>
      <c r="J3059" s="9">
        <v>0</v>
      </c>
      <c r="K3059" s="9">
        <v>1</v>
      </c>
      <c r="L3059" s="9">
        <v>1</v>
      </c>
      <c r="M3059" s="9">
        <v>3</v>
      </c>
      <c r="N3059" s="9">
        <v>0</v>
      </c>
      <c r="O3059" s="9">
        <v>0</v>
      </c>
      <c r="P3059" s="9">
        <v>1</v>
      </c>
      <c r="Q3059" s="9">
        <v>1</v>
      </c>
      <c r="R3059" s="9">
        <v>26</v>
      </c>
      <c r="S3059" s="9">
        <v>0</v>
      </c>
      <c r="T3059" s="44">
        <v>4</v>
      </c>
    </row>
    <row r="3060">
      <c r="D3060" s="19"/>
      <c r="E3060" s="18" t="s">
        <v>109</v>
      </c>
      <c r="F3060" s="17"/>
      <c r="G3060" s="7">
        <v>667</v>
      </c>
      <c r="H3060" s="12">
        <v>25</v>
      </c>
      <c r="I3060" s="1">
        <v>43</v>
      </c>
      <c r="J3060" s="1">
        <v>6</v>
      </c>
      <c r="K3060" s="1">
        <v>2</v>
      </c>
      <c r="L3060" s="1">
        <v>78</v>
      </c>
      <c r="M3060" s="1">
        <v>150</v>
      </c>
      <c r="N3060" s="1">
        <v>5</v>
      </c>
      <c r="O3060" s="1">
        <v>8</v>
      </c>
      <c r="P3060" s="1">
        <v>29</v>
      </c>
      <c r="Q3060" s="1">
        <v>40</v>
      </c>
      <c r="R3060" s="1">
        <v>417</v>
      </c>
      <c r="S3060" s="1">
        <v>3</v>
      </c>
      <c r="T3060" s="21">
        <v>247</v>
      </c>
    </row>
    <row r="3061">
      <c r="D3061" s="19"/>
      <c r="E3061" s="18" t="s">
        <v>110</v>
      </c>
      <c r="F3061" s="17"/>
      <c r="G3061" s="7">
        <v>928</v>
      </c>
      <c r="H3061" s="12">
        <v>38</v>
      </c>
      <c r="I3061" s="1">
        <v>58</v>
      </c>
      <c r="J3061" s="1">
        <v>13</v>
      </c>
      <c r="K3061" s="1">
        <v>3</v>
      </c>
      <c r="L3061" s="1">
        <v>122</v>
      </c>
      <c r="M3061" s="1">
        <v>193</v>
      </c>
      <c r="N3061" s="1">
        <v>6</v>
      </c>
      <c r="O3061" s="1">
        <v>14</v>
      </c>
      <c r="P3061" s="1">
        <v>43</v>
      </c>
      <c r="Q3061" s="1">
        <v>53</v>
      </c>
      <c r="R3061" s="1">
        <v>581</v>
      </c>
      <c r="S3061" s="1">
        <v>5</v>
      </c>
      <c r="T3061" s="21">
        <v>342</v>
      </c>
    </row>
    <row r="3062">
      <c r="D3062" s="19"/>
      <c r="E3062" s="18" t="s">
        <v>111</v>
      </c>
      <c r="F3062" s="17"/>
      <c r="G3062" s="7">
        <v>855</v>
      </c>
      <c r="H3062" s="12">
        <v>34</v>
      </c>
      <c r="I3062" s="1">
        <v>53</v>
      </c>
      <c r="J3062" s="1">
        <v>13</v>
      </c>
      <c r="K3062" s="1">
        <v>3</v>
      </c>
      <c r="L3062" s="1">
        <v>116</v>
      </c>
      <c r="M3062" s="1">
        <v>187</v>
      </c>
      <c r="N3062" s="1">
        <v>5</v>
      </c>
      <c r="O3062" s="1">
        <v>14</v>
      </c>
      <c r="P3062" s="1">
        <v>43</v>
      </c>
      <c r="Q3062" s="1">
        <v>53</v>
      </c>
      <c r="R3062" s="1">
        <v>521</v>
      </c>
      <c r="S3062" s="1">
        <v>5</v>
      </c>
      <c r="T3062" s="21">
        <v>329</v>
      </c>
    </row>
    <row r="3063">
      <c r="D3063" s="19"/>
      <c r="E3063" s="18" t="s">
        <v>112</v>
      </c>
      <c r="F3063" s="17"/>
      <c r="G3063" s="7">
        <v>709</v>
      </c>
      <c r="H3063" s="12">
        <v>26</v>
      </c>
      <c r="I3063" s="1">
        <v>50</v>
      </c>
      <c r="J3063" s="1">
        <v>12</v>
      </c>
      <c r="K3063" s="1">
        <v>3</v>
      </c>
      <c r="L3063" s="1">
        <v>93</v>
      </c>
      <c r="M3063" s="1">
        <v>152</v>
      </c>
      <c r="N3063" s="1">
        <v>6</v>
      </c>
      <c r="O3063" s="1">
        <v>15</v>
      </c>
      <c r="P3063" s="1">
        <v>39</v>
      </c>
      <c r="Q3063" s="1">
        <v>42</v>
      </c>
      <c r="R3063" s="1">
        <v>433</v>
      </c>
      <c r="S3063" s="1">
        <v>3</v>
      </c>
      <c r="T3063" s="21">
        <v>273</v>
      </c>
    </row>
    <row r="3064">
      <c r="D3064" s="19"/>
      <c r="E3064" s="18" t="s">
        <v>113</v>
      </c>
      <c r="F3064" s="17"/>
      <c r="G3064" s="7">
        <v>182</v>
      </c>
      <c r="H3064" s="12">
        <v>8</v>
      </c>
      <c r="I3064" s="1">
        <v>11</v>
      </c>
      <c r="J3064" s="1">
        <v>4</v>
      </c>
      <c r="K3064" s="1">
        <v>1</v>
      </c>
      <c r="L3064" s="1">
        <v>17</v>
      </c>
      <c r="M3064" s="1">
        <v>40</v>
      </c>
      <c r="N3064" s="1">
        <v>1</v>
      </c>
      <c r="O3064" s="1">
        <v>5</v>
      </c>
      <c r="P3064" s="1">
        <v>11</v>
      </c>
      <c r="Q3064" s="1">
        <v>12</v>
      </c>
      <c r="R3064" s="1">
        <v>115</v>
      </c>
      <c r="S3064" s="1">
        <v>1</v>
      </c>
      <c r="T3064" s="21">
        <v>66</v>
      </c>
    </row>
    <row r="3065">
      <c r="D3065" s="19"/>
      <c r="E3065" s="18" t="s">
        <v>114</v>
      </c>
      <c r="F3065" s="17"/>
      <c r="G3065" s="7">
        <v>949</v>
      </c>
      <c r="H3065" s="12">
        <v>37</v>
      </c>
      <c r="I3065" s="1">
        <v>61</v>
      </c>
      <c r="J3065" s="1">
        <v>14</v>
      </c>
      <c r="K3065" s="1">
        <v>3</v>
      </c>
      <c r="L3065" s="1">
        <v>123</v>
      </c>
      <c r="M3065" s="1">
        <v>199</v>
      </c>
      <c r="N3065" s="1">
        <v>6</v>
      </c>
      <c r="O3065" s="1">
        <v>15</v>
      </c>
      <c r="P3065" s="1">
        <v>48</v>
      </c>
      <c r="Q3065" s="1">
        <v>52</v>
      </c>
      <c r="R3065" s="1">
        <v>592</v>
      </c>
      <c r="S3065" s="1">
        <v>5</v>
      </c>
      <c r="T3065" s="21">
        <v>352</v>
      </c>
    </row>
    <row r="3066">
      <c r="D3066" s="19"/>
      <c r="E3066" s="18" t="s">
        <v>115</v>
      </c>
      <c r="F3066" s="17"/>
      <c r="G3066" s="7">
        <v>741</v>
      </c>
      <c r="H3066" s="12">
        <v>29</v>
      </c>
      <c r="I3066" s="1">
        <v>47</v>
      </c>
      <c r="J3066" s="1">
        <v>7</v>
      </c>
      <c r="K3066" s="1">
        <v>2</v>
      </c>
      <c r="L3066" s="1">
        <v>91</v>
      </c>
      <c r="M3066" s="1">
        <v>156</v>
      </c>
      <c r="N3066" s="1">
        <v>3</v>
      </c>
      <c r="O3066" s="1">
        <v>11</v>
      </c>
      <c r="P3066" s="1">
        <v>34</v>
      </c>
      <c r="Q3066" s="1">
        <v>42</v>
      </c>
      <c r="R3066" s="1">
        <v>462</v>
      </c>
      <c r="S3066" s="1">
        <v>4</v>
      </c>
      <c r="T3066" s="21">
        <v>275</v>
      </c>
    </row>
    <row r="3067">
      <c r="D3067" s="19"/>
      <c r="E3067" s="18" t="s">
        <v>116</v>
      </c>
      <c r="F3067" s="17"/>
      <c r="G3067" s="7">
        <v>241</v>
      </c>
      <c r="H3067" s="12">
        <v>8</v>
      </c>
      <c r="I3067" s="1">
        <v>11</v>
      </c>
      <c r="J3067" s="1">
        <v>4</v>
      </c>
      <c r="K3067" s="1">
        <v>0</v>
      </c>
      <c r="L3067" s="1">
        <v>28</v>
      </c>
      <c r="M3067" s="1">
        <v>51</v>
      </c>
      <c r="N3067" s="1">
        <v>0</v>
      </c>
      <c r="O3067" s="1">
        <v>2</v>
      </c>
      <c r="P3067" s="1">
        <v>10</v>
      </c>
      <c r="Q3067" s="1">
        <v>17</v>
      </c>
      <c r="R3067" s="1">
        <v>151</v>
      </c>
      <c r="S3067" s="1">
        <v>0</v>
      </c>
      <c r="T3067" s="21">
        <v>90</v>
      </c>
    </row>
    <row r="3068">
      <c r="D3068" s="19"/>
      <c r="E3068" s="18" t="s">
        <v>117</v>
      </c>
      <c r="F3068" s="17"/>
      <c r="G3068" s="7">
        <v>185</v>
      </c>
      <c r="H3068" s="12">
        <v>7</v>
      </c>
      <c r="I3068" s="1">
        <v>14</v>
      </c>
      <c r="J3068" s="1">
        <v>2</v>
      </c>
      <c r="K3068" s="1">
        <v>0</v>
      </c>
      <c r="L3068" s="1">
        <v>29</v>
      </c>
      <c r="M3068" s="1">
        <v>39</v>
      </c>
      <c r="N3068" s="1">
        <v>1</v>
      </c>
      <c r="O3068" s="1">
        <v>3</v>
      </c>
      <c r="P3068" s="1">
        <v>13</v>
      </c>
      <c r="Q3068" s="1">
        <v>8</v>
      </c>
      <c r="R3068" s="1">
        <v>111</v>
      </c>
      <c r="S3068" s="1">
        <v>2</v>
      </c>
      <c r="T3068" s="21">
        <v>72</v>
      </c>
    </row>
    <row r="3069">
      <c r="D3069" s="19"/>
      <c r="E3069" s="18" t="s">
        <v>118</v>
      </c>
      <c r="F3069" s="17"/>
      <c r="G3069" s="11">
        <v>3</v>
      </c>
      <c r="H3069" s="23">
        <v>0</v>
      </c>
      <c r="I3069" s="3">
        <v>0</v>
      </c>
      <c r="J3069" s="3">
        <v>0</v>
      </c>
      <c r="K3069" s="3">
        <v>0</v>
      </c>
      <c r="L3069" s="3">
        <v>0</v>
      </c>
      <c r="M3069" s="3">
        <v>0</v>
      </c>
      <c r="N3069" s="3">
        <v>0</v>
      </c>
      <c r="O3069" s="3">
        <v>0</v>
      </c>
      <c r="P3069" s="3">
        <v>0</v>
      </c>
      <c r="Q3069" s="3">
        <v>1</v>
      </c>
      <c r="R3069" s="3">
        <v>2</v>
      </c>
      <c r="S3069" s="3">
        <v>0</v>
      </c>
      <c r="T3069" s="24">
        <v>1</v>
      </c>
    </row>
    <row r="3070">
      <c r="D3070" s="19"/>
      <c r="E3070" s="18" t="s">
        <v>26</v>
      </c>
      <c r="F3070" s="17"/>
      <c r="G3070" s="11">
        <v>1</v>
      </c>
      <c r="H3070" s="23">
        <v>0</v>
      </c>
      <c r="I3070" s="3">
        <v>0</v>
      </c>
      <c r="J3070" s="3">
        <v>0</v>
      </c>
      <c r="K3070" s="3">
        <v>0</v>
      </c>
      <c r="L3070" s="3">
        <v>0</v>
      </c>
      <c r="M3070" s="3">
        <v>0</v>
      </c>
      <c r="N3070" s="3">
        <v>0</v>
      </c>
      <c r="O3070" s="3">
        <v>0</v>
      </c>
      <c r="P3070" s="3">
        <v>0</v>
      </c>
      <c r="Q3070" s="3">
        <v>0</v>
      </c>
      <c r="R3070" s="3">
        <v>1</v>
      </c>
      <c r="S3070" s="3">
        <v>0</v>
      </c>
      <c r="T3070" s="24">
        <v>0</v>
      </c>
    </row>
    <row r="3071">
      <c r="D3071" s="19"/>
      <c r="E3071" s="18" t="s">
        <v>119</v>
      </c>
      <c r="F3071" s="17"/>
      <c r="G3071" s="7">
        <v>998</v>
      </c>
      <c r="H3071" s="12">
        <v>41</v>
      </c>
      <c r="I3071" s="1">
        <v>63</v>
      </c>
      <c r="J3071" s="1">
        <v>15</v>
      </c>
      <c r="K3071" s="1">
        <v>3</v>
      </c>
      <c r="L3071" s="1">
        <v>127</v>
      </c>
      <c r="M3071" s="1">
        <v>208</v>
      </c>
      <c r="N3071" s="1">
        <v>6</v>
      </c>
      <c r="O3071" s="1">
        <v>15</v>
      </c>
      <c r="P3071" s="1">
        <v>48</v>
      </c>
      <c r="Q3071" s="1">
        <v>59</v>
      </c>
      <c r="R3071" s="1">
        <v>624</v>
      </c>
      <c r="S3071" s="1">
        <v>5</v>
      </c>
      <c r="T3071" s="21">
        <v>369</v>
      </c>
    </row>
    <row r="3072">
      <c r="D3072" s="19"/>
      <c r="E3072" s="18" t="s">
        <v>120</v>
      </c>
      <c r="F3072" s="17"/>
      <c r="G3072" s="7">
        <v>973</v>
      </c>
      <c r="H3072" s="12">
        <v>38</v>
      </c>
      <c r="I3072" s="1">
        <v>62</v>
      </c>
      <c r="J3072" s="1">
        <v>15</v>
      </c>
      <c r="K3072" s="1">
        <v>3</v>
      </c>
      <c r="L3072" s="1">
        <v>125</v>
      </c>
      <c r="M3072" s="1">
        <v>203</v>
      </c>
      <c r="N3072" s="1">
        <v>6</v>
      </c>
      <c r="O3072" s="1">
        <v>15</v>
      </c>
      <c r="P3072" s="1">
        <v>48</v>
      </c>
      <c r="Q3072" s="1">
        <v>54</v>
      </c>
      <c r="R3072" s="1">
        <v>609</v>
      </c>
      <c r="S3072" s="1">
        <v>5</v>
      </c>
      <c r="T3072" s="21">
        <v>359</v>
      </c>
    </row>
    <row r="3073">
      <c r="D3073" s="15" t="s">
        <v>121</v>
      </c>
      <c r="E3073" s="14" t="s">
        <v>122</v>
      </c>
      <c r="F3073" s="16"/>
      <c r="G3073" s="26">
        <v>511</v>
      </c>
      <c r="H3073" s="37">
        <v>14</v>
      </c>
      <c r="I3073" s="6">
        <v>19</v>
      </c>
      <c r="J3073" s="6">
        <v>4</v>
      </c>
      <c r="K3073" s="6">
        <v>1</v>
      </c>
      <c r="L3073" s="6">
        <v>56</v>
      </c>
      <c r="M3073" s="6">
        <v>79</v>
      </c>
      <c r="N3073" s="6">
        <v>1</v>
      </c>
      <c r="O3073" s="6">
        <v>5</v>
      </c>
      <c r="P3073" s="6">
        <v>15</v>
      </c>
      <c r="Q3073" s="6">
        <v>24</v>
      </c>
      <c r="R3073" s="6">
        <v>361</v>
      </c>
      <c r="S3073" s="6">
        <v>3</v>
      </c>
      <c r="T3073" s="39">
        <v>147</v>
      </c>
    </row>
    <row r="3074">
      <c r="D3074" s="19"/>
      <c r="E3074" s="18" t="s">
        <v>123</v>
      </c>
      <c r="F3074" s="17"/>
      <c r="G3074" s="7">
        <v>369</v>
      </c>
      <c r="H3074" s="12">
        <v>18</v>
      </c>
      <c r="I3074" s="1">
        <v>29</v>
      </c>
      <c r="J3074" s="1">
        <v>4</v>
      </c>
      <c r="K3074" s="1">
        <v>0</v>
      </c>
      <c r="L3074" s="1">
        <v>55</v>
      </c>
      <c r="M3074" s="1">
        <v>96</v>
      </c>
      <c r="N3074" s="1">
        <v>3</v>
      </c>
      <c r="O3074" s="1">
        <v>4</v>
      </c>
      <c r="P3074" s="1">
        <v>17</v>
      </c>
      <c r="Q3074" s="1">
        <v>25</v>
      </c>
      <c r="R3074" s="1">
        <v>208</v>
      </c>
      <c r="S3074" s="1">
        <v>1</v>
      </c>
      <c r="T3074" s="21">
        <v>160</v>
      </c>
    </row>
    <row r="3075">
      <c r="D3075" s="19"/>
      <c r="E3075" s="18" t="s">
        <v>124</v>
      </c>
      <c r="F3075" s="17"/>
      <c r="G3075" s="7">
        <v>66</v>
      </c>
      <c r="H3075" s="12">
        <v>6</v>
      </c>
      <c r="I3075" s="1">
        <v>8</v>
      </c>
      <c r="J3075" s="1">
        <v>5</v>
      </c>
      <c r="K3075" s="1">
        <v>2</v>
      </c>
      <c r="L3075" s="1">
        <v>10</v>
      </c>
      <c r="M3075" s="1">
        <v>18</v>
      </c>
      <c r="N3075" s="1">
        <v>1</v>
      </c>
      <c r="O3075" s="1">
        <v>3</v>
      </c>
      <c r="P3075" s="1">
        <v>8</v>
      </c>
      <c r="Q3075" s="1">
        <v>2</v>
      </c>
      <c r="R3075" s="1">
        <v>36</v>
      </c>
      <c r="S3075" s="1">
        <v>1</v>
      </c>
      <c r="T3075" s="21">
        <v>29</v>
      </c>
    </row>
    <row r="3076">
      <c r="D3076" s="19"/>
      <c r="E3076" s="18" t="s">
        <v>125</v>
      </c>
      <c r="F3076" s="17"/>
      <c r="G3076" s="11">
        <v>49</v>
      </c>
      <c r="H3076" s="23">
        <v>2</v>
      </c>
      <c r="I3076" s="3">
        <v>4</v>
      </c>
      <c r="J3076" s="3">
        <v>2</v>
      </c>
      <c r="K3076" s="3">
        <v>0</v>
      </c>
      <c r="L3076" s="3">
        <v>6</v>
      </c>
      <c r="M3076" s="3">
        <v>13</v>
      </c>
      <c r="N3076" s="3">
        <v>0</v>
      </c>
      <c r="O3076" s="3">
        <v>2</v>
      </c>
      <c r="P3076" s="3">
        <v>7</v>
      </c>
      <c r="Q3076" s="3">
        <v>7</v>
      </c>
      <c r="R3076" s="3">
        <v>21</v>
      </c>
      <c r="S3076" s="3">
        <v>0</v>
      </c>
      <c r="T3076" s="24">
        <v>28</v>
      </c>
    </row>
    <row r="3077">
      <c r="D3077" s="19"/>
      <c r="E3077" s="18" t="s">
        <v>126</v>
      </c>
      <c r="F3077" s="17"/>
      <c r="G3077" s="11">
        <v>14</v>
      </c>
      <c r="H3077" s="23">
        <v>1</v>
      </c>
      <c r="I3077" s="3">
        <v>3</v>
      </c>
      <c r="J3077" s="3">
        <v>0</v>
      </c>
      <c r="K3077" s="3">
        <v>0</v>
      </c>
      <c r="L3077" s="3">
        <v>0</v>
      </c>
      <c r="M3077" s="3">
        <v>2</v>
      </c>
      <c r="N3077" s="3">
        <v>1</v>
      </c>
      <c r="O3077" s="3">
        <v>1</v>
      </c>
      <c r="P3077" s="3">
        <v>1</v>
      </c>
      <c r="Q3077" s="3">
        <v>2</v>
      </c>
      <c r="R3077" s="3">
        <v>8</v>
      </c>
      <c r="S3077" s="3">
        <v>0</v>
      </c>
      <c r="T3077" s="24">
        <v>6</v>
      </c>
    </row>
    <row r="3078">
      <c r="D3078" s="19"/>
      <c r="E3078" s="18" t="s">
        <v>26</v>
      </c>
      <c r="F3078" s="17"/>
      <c r="G3078" s="11">
        <v>0</v>
      </c>
      <c r="H3078" s="23">
        <v>0</v>
      </c>
      <c r="I3078" s="3">
        <v>0</v>
      </c>
      <c r="J3078" s="3">
        <v>0</v>
      </c>
      <c r="K3078" s="3">
        <v>0</v>
      </c>
      <c r="L3078" s="3">
        <v>0</v>
      </c>
      <c r="M3078" s="3">
        <v>0</v>
      </c>
      <c r="N3078" s="3">
        <v>0</v>
      </c>
      <c r="O3078" s="3">
        <v>0</v>
      </c>
      <c r="P3078" s="3">
        <v>0</v>
      </c>
      <c r="Q3078" s="3">
        <v>0</v>
      </c>
      <c r="R3078" s="3">
        <v>0</v>
      </c>
      <c r="S3078" s="3">
        <v>0</v>
      </c>
      <c r="T3078" s="24">
        <v>0</v>
      </c>
    </row>
    <row r="3079">
      <c r="D3079" s="19"/>
      <c r="E3079" s="18" t="s">
        <v>127</v>
      </c>
      <c r="F3079" s="17"/>
      <c r="G3079" s="7">
        <v>880</v>
      </c>
      <c r="H3079" s="12">
        <v>32</v>
      </c>
      <c r="I3079" s="1">
        <v>48</v>
      </c>
      <c r="J3079" s="1">
        <v>8</v>
      </c>
      <c r="K3079" s="1">
        <v>1</v>
      </c>
      <c r="L3079" s="1">
        <v>111</v>
      </c>
      <c r="M3079" s="1">
        <v>175</v>
      </c>
      <c r="N3079" s="1">
        <v>4</v>
      </c>
      <c r="O3079" s="1">
        <v>9</v>
      </c>
      <c r="P3079" s="1">
        <v>32</v>
      </c>
      <c r="Q3079" s="1">
        <v>49</v>
      </c>
      <c r="R3079" s="1">
        <v>569</v>
      </c>
      <c r="S3079" s="1">
        <v>4</v>
      </c>
      <c r="T3079" s="21">
        <v>307</v>
      </c>
    </row>
    <row r="3080">
      <c r="D3080" s="19"/>
      <c r="E3080" s="18" t="s">
        <v>128</v>
      </c>
      <c r="F3080" s="17"/>
      <c r="G3080" s="7">
        <v>63</v>
      </c>
      <c r="H3080" s="12">
        <v>3</v>
      </c>
      <c r="I3080" s="1">
        <v>7</v>
      </c>
      <c r="J3080" s="1">
        <v>2</v>
      </c>
      <c r="K3080" s="1">
        <v>0</v>
      </c>
      <c r="L3080" s="1">
        <v>6</v>
      </c>
      <c r="M3080" s="1">
        <v>15</v>
      </c>
      <c r="N3080" s="1">
        <v>1</v>
      </c>
      <c r="O3080" s="1">
        <v>3</v>
      </c>
      <c r="P3080" s="1">
        <v>8</v>
      </c>
      <c r="Q3080" s="1">
        <v>9</v>
      </c>
      <c r="R3080" s="1">
        <v>29</v>
      </c>
      <c r="S3080" s="1">
        <v>0</v>
      </c>
      <c r="T3080" s="21">
        <v>34</v>
      </c>
    </row>
    <row r="3081">
      <c r="D3081" s="15" t="s">
        <v>129</v>
      </c>
      <c r="E3081" s="14" t="s">
        <v>130</v>
      </c>
      <c r="F3081" s="16"/>
      <c r="G3081" s="26">
        <v>116</v>
      </c>
      <c r="H3081" s="37">
        <v>0</v>
      </c>
      <c r="I3081" s="6">
        <v>1</v>
      </c>
      <c r="J3081" s="6">
        <v>0</v>
      </c>
      <c r="K3081" s="6">
        <v>0</v>
      </c>
      <c r="L3081" s="6">
        <v>13</v>
      </c>
      <c r="M3081" s="6">
        <v>19</v>
      </c>
      <c r="N3081" s="6">
        <v>0</v>
      </c>
      <c r="O3081" s="6">
        <v>1</v>
      </c>
      <c r="P3081" s="6">
        <v>3</v>
      </c>
      <c r="Q3081" s="6">
        <v>10</v>
      </c>
      <c r="R3081" s="6">
        <v>81</v>
      </c>
      <c r="S3081" s="6">
        <v>1</v>
      </c>
      <c r="T3081" s="39">
        <v>34</v>
      </c>
    </row>
    <row r="3082">
      <c r="D3082" s="19"/>
      <c r="E3082" s="18" t="s">
        <v>131</v>
      </c>
      <c r="F3082" s="17"/>
      <c r="G3082" s="11">
        <v>30</v>
      </c>
      <c r="H3082" s="23">
        <v>0</v>
      </c>
      <c r="I3082" s="3">
        <v>2</v>
      </c>
      <c r="J3082" s="3">
        <v>0</v>
      </c>
      <c r="K3082" s="3">
        <v>1</v>
      </c>
      <c r="L3082" s="3">
        <v>4</v>
      </c>
      <c r="M3082" s="3">
        <v>8</v>
      </c>
      <c r="N3082" s="3">
        <v>0</v>
      </c>
      <c r="O3082" s="3">
        <v>2</v>
      </c>
      <c r="P3082" s="3">
        <v>1</v>
      </c>
      <c r="Q3082" s="3">
        <v>4</v>
      </c>
      <c r="R3082" s="3">
        <v>15</v>
      </c>
      <c r="S3082" s="3">
        <v>1</v>
      </c>
      <c r="T3082" s="24">
        <v>14</v>
      </c>
    </row>
    <row r="3083">
      <c r="D3083" s="19"/>
      <c r="E3083" s="18" t="s">
        <v>132</v>
      </c>
      <c r="F3083" s="17"/>
      <c r="G3083" s="7">
        <v>450</v>
      </c>
      <c r="H3083" s="12">
        <v>16</v>
      </c>
      <c r="I3083" s="1">
        <v>28</v>
      </c>
      <c r="J3083" s="1">
        <v>7</v>
      </c>
      <c r="K3083" s="1">
        <v>0</v>
      </c>
      <c r="L3083" s="1">
        <v>59</v>
      </c>
      <c r="M3083" s="1">
        <v>97</v>
      </c>
      <c r="N3083" s="1">
        <v>2</v>
      </c>
      <c r="O3083" s="1">
        <v>6</v>
      </c>
      <c r="P3083" s="1">
        <v>25</v>
      </c>
      <c r="Q3083" s="1">
        <v>27</v>
      </c>
      <c r="R3083" s="1">
        <v>272</v>
      </c>
      <c r="S3083" s="1">
        <v>1</v>
      </c>
      <c r="T3083" s="21">
        <v>177</v>
      </c>
    </row>
    <row r="3084">
      <c r="D3084" s="19"/>
      <c r="E3084" s="18" t="s">
        <v>133</v>
      </c>
      <c r="F3084" s="17"/>
      <c r="G3084" s="7">
        <v>562</v>
      </c>
      <c r="H3084" s="12">
        <v>17</v>
      </c>
      <c r="I3084" s="1">
        <v>40</v>
      </c>
      <c r="J3084" s="1">
        <v>8</v>
      </c>
      <c r="K3084" s="1">
        <v>2</v>
      </c>
      <c r="L3084" s="1">
        <v>69</v>
      </c>
      <c r="M3084" s="1">
        <v>114</v>
      </c>
      <c r="N3084" s="1">
        <v>3</v>
      </c>
      <c r="O3084" s="1">
        <v>5</v>
      </c>
      <c r="P3084" s="1">
        <v>26</v>
      </c>
      <c r="Q3084" s="1">
        <v>30</v>
      </c>
      <c r="R3084" s="1">
        <v>367</v>
      </c>
      <c r="S3084" s="1">
        <v>1</v>
      </c>
      <c r="T3084" s="21">
        <v>194</v>
      </c>
    </row>
    <row r="3085">
      <c r="D3085" s="19"/>
      <c r="E3085" s="18" t="s">
        <v>134</v>
      </c>
      <c r="F3085" s="17"/>
      <c r="G3085" s="7">
        <v>815</v>
      </c>
      <c r="H3085" s="12">
        <v>29</v>
      </c>
      <c r="I3085" s="1">
        <v>50</v>
      </c>
      <c r="J3085" s="1">
        <v>13</v>
      </c>
      <c r="K3085" s="1">
        <v>3</v>
      </c>
      <c r="L3085" s="1">
        <v>101</v>
      </c>
      <c r="M3085" s="1">
        <v>161</v>
      </c>
      <c r="N3085" s="1">
        <v>5</v>
      </c>
      <c r="O3085" s="1">
        <v>11</v>
      </c>
      <c r="P3085" s="1">
        <v>36</v>
      </c>
      <c r="Q3085" s="1">
        <v>51</v>
      </c>
      <c r="R3085" s="1">
        <v>524</v>
      </c>
      <c r="S3085" s="1">
        <v>2</v>
      </c>
      <c r="T3085" s="21">
        <v>289</v>
      </c>
    </row>
    <row r="3086">
      <c r="D3086" s="19"/>
      <c r="E3086" s="18" t="s">
        <v>135</v>
      </c>
      <c r="F3086" s="17"/>
      <c r="G3086" s="7">
        <v>782</v>
      </c>
      <c r="H3086" s="12">
        <v>33</v>
      </c>
      <c r="I3086" s="1">
        <v>43</v>
      </c>
      <c r="J3086" s="1">
        <v>8</v>
      </c>
      <c r="K3086" s="1">
        <v>2</v>
      </c>
      <c r="L3086" s="1">
        <v>98</v>
      </c>
      <c r="M3086" s="1">
        <v>160</v>
      </c>
      <c r="N3086" s="1">
        <v>5</v>
      </c>
      <c r="O3086" s="1">
        <v>12</v>
      </c>
      <c r="P3086" s="1">
        <v>34</v>
      </c>
      <c r="Q3086" s="1">
        <v>50</v>
      </c>
      <c r="R3086" s="1">
        <v>494</v>
      </c>
      <c r="S3086" s="1">
        <v>4</v>
      </c>
      <c r="T3086" s="21">
        <v>284</v>
      </c>
    </row>
    <row r="3087">
      <c r="D3087" s="19"/>
      <c r="E3087" s="18" t="s">
        <v>136</v>
      </c>
      <c r="F3087" s="17"/>
      <c r="G3087" s="7">
        <v>473</v>
      </c>
      <c r="H3087" s="12">
        <v>20</v>
      </c>
      <c r="I3087" s="1">
        <v>23</v>
      </c>
      <c r="J3087" s="1">
        <v>9</v>
      </c>
      <c r="K3087" s="1">
        <v>0</v>
      </c>
      <c r="L3087" s="1">
        <v>54</v>
      </c>
      <c r="M3087" s="1">
        <v>94</v>
      </c>
      <c r="N3087" s="1">
        <v>1</v>
      </c>
      <c r="O3087" s="1">
        <v>8</v>
      </c>
      <c r="P3087" s="1">
        <v>17</v>
      </c>
      <c r="Q3087" s="1">
        <v>26</v>
      </c>
      <c r="R3087" s="1">
        <v>299</v>
      </c>
      <c r="S3087" s="1">
        <v>5</v>
      </c>
      <c r="T3087" s="21">
        <v>169</v>
      </c>
    </row>
    <row r="3088">
      <c r="D3088" s="19"/>
      <c r="E3088" s="18" t="s">
        <v>137</v>
      </c>
      <c r="F3088" s="17"/>
      <c r="G3088" s="7">
        <v>458</v>
      </c>
      <c r="H3088" s="12">
        <v>19</v>
      </c>
      <c r="I3088" s="1">
        <v>27</v>
      </c>
      <c r="J3088" s="1">
        <v>5</v>
      </c>
      <c r="K3088" s="1">
        <v>0</v>
      </c>
      <c r="L3088" s="1">
        <v>65</v>
      </c>
      <c r="M3088" s="1">
        <v>89</v>
      </c>
      <c r="N3088" s="1">
        <v>4</v>
      </c>
      <c r="O3088" s="1">
        <v>4</v>
      </c>
      <c r="P3088" s="1">
        <v>20</v>
      </c>
      <c r="Q3088" s="1">
        <v>27</v>
      </c>
      <c r="R3088" s="1">
        <v>291</v>
      </c>
      <c r="S3088" s="1">
        <v>1</v>
      </c>
      <c r="T3088" s="21">
        <v>166</v>
      </c>
    </row>
    <row r="3089">
      <c r="D3089" s="19"/>
      <c r="E3089" s="18" t="s">
        <v>138</v>
      </c>
      <c r="F3089" s="17"/>
      <c r="G3089" s="7">
        <v>448</v>
      </c>
      <c r="H3089" s="12">
        <v>13</v>
      </c>
      <c r="I3089" s="1">
        <v>29</v>
      </c>
      <c r="J3089" s="1">
        <v>6</v>
      </c>
      <c r="K3089" s="1">
        <v>1</v>
      </c>
      <c r="L3089" s="1">
        <v>59</v>
      </c>
      <c r="M3089" s="1">
        <v>95</v>
      </c>
      <c r="N3089" s="1">
        <v>3</v>
      </c>
      <c r="O3089" s="1">
        <v>6</v>
      </c>
      <c r="P3089" s="1">
        <v>19</v>
      </c>
      <c r="Q3089" s="1">
        <v>26</v>
      </c>
      <c r="R3089" s="1">
        <v>286</v>
      </c>
      <c r="S3089" s="1">
        <v>3</v>
      </c>
      <c r="T3089" s="21">
        <v>159</v>
      </c>
    </row>
    <row r="3090">
      <c r="D3090" s="19"/>
      <c r="E3090" s="18" t="s">
        <v>139</v>
      </c>
      <c r="F3090" s="17"/>
      <c r="G3090" s="7">
        <v>578</v>
      </c>
      <c r="H3090" s="12">
        <v>27</v>
      </c>
      <c r="I3090" s="1">
        <v>39</v>
      </c>
      <c r="J3090" s="1">
        <v>6</v>
      </c>
      <c r="K3090" s="1">
        <v>1</v>
      </c>
      <c r="L3090" s="1">
        <v>70</v>
      </c>
      <c r="M3090" s="1">
        <v>125</v>
      </c>
      <c r="N3090" s="1">
        <v>4</v>
      </c>
      <c r="O3090" s="1">
        <v>11</v>
      </c>
      <c r="P3090" s="1">
        <v>32</v>
      </c>
      <c r="Q3090" s="1">
        <v>37</v>
      </c>
      <c r="R3090" s="1">
        <v>353</v>
      </c>
      <c r="S3090" s="1">
        <v>3</v>
      </c>
      <c r="T3090" s="21">
        <v>222</v>
      </c>
    </row>
    <row r="3091">
      <c r="D3091" s="19"/>
      <c r="E3091" s="18" t="s">
        <v>140</v>
      </c>
      <c r="F3091" s="17"/>
      <c r="G3091" s="7">
        <v>149</v>
      </c>
      <c r="H3091" s="12">
        <v>9</v>
      </c>
      <c r="I3091" s="1">
        <v>8</v>
      </c>
      <c r="J3091" s="1">
        <v>1</v>
      </c>
      <c r="K3091" s="1">
        <v>2</v>
      </c>
      <c r="L3091" s="1">
        <v>23</v>
      </c>
      <c r="M3091" s="1">
        <v>31</v>
      </c>
      <c r="N3091" s="1">
        <v>1</v>
      </c>
      <c r="O3091" s="1">
        <v>1</v>
      </c>
      <c r="P3091" s="1">
        <v>7</v>
      </c>
      <c r="Q3091" s="1">
        <v>14</v>
      </c>
      <c r="R3091" s="1">
        <v>87</v>
      </c>
      <c r="S3091" s="1">
        <v>2</v>
      </c>
      <c r="T3091" s="21">
        <v>60</v>
      </c>
    </row>
    <row r="3092">
      <c r="D3092" s="19"/>
      <c r="E3092" s="18" t="s">
        <v>141</v>
      </c>
      <c r="F3092" s="17"/>
      <c r="G3092" s="7">
        <v>629</v>
      </c>
      <c r="H3092" s="12">
        <v>22</v>
      </c>
      <c r="I3092" s="1">
        <v>35</v>
      </c>
      <c r="J3092" s="1">
        <v>7</v>
      </c>
      <c r="K3092" s="1">
        <v>1</v>
      </c>
      <c r="L3092" s="1">
        <v>76</v>
      </c>
      <c r="M3092" s="1">
        <v>124</v>
      </c>
      <c r="N3092" s="1">
        <v>3</v>
      </c>
      <c r="O3092" s="1">
        <v>7</v>
      </c>
      <c r="P3092" s="1">
        <v>24</v>
      </c>
      <c r="Q3092" s="1">
        <v>32</v>
      </c>
      <c r="R3092" s="1">
        <v>405</v>
      </c>
      <c r="S3092" s="1">
        <v>3</v>
      </c>
      <c r="T3092" s="21">
        <v>221</v>
      </c>
    </row>
    <row r="3093">
      <c r="D3093" s="19"/>
      <c r="E3093" s="18" t="s">
        <v>142</v>
      </c>
      <c r="F3093" s="17"/>
      <c r="G3093" s="7">
        <v>315</v>
      </c>
      <c r="H3093" s="12">
        <v>13</v>
      </c>
      <c r="I3093" s="1">
        <v>17</v>
      </c>
      <c r="J3093" s="1">
        <v>2</v>
      </c>
      <c r="K3093" s="1">
        <v>0</v>
      </c>
      <c r="L3093" s="1">
        <v>44</v>
      </c>
      <c r="M3093" s="1">
        <v>67</v>
      </c>
      <c r="N3093" s="1">
        <v>2</v>
      </c>
      <c r="O3093" s="1">
        <v>3</v>
      </c>
      <c r="P3093" s="1">
        <v>11</v>
      </c>
      <c r="Q3093" s="1">
        <v>12</v>
      </c>
      <c r="R3093" s="1">
        <v>204</v>
      </c>
      <c r="S3093" s="1">
        <v>1</v>
      </c>
      <c r="T3093" s="21">
        <v>110</v>
      </c>
    </row>
    <row r="3094">
      <c r="D3094" s="19"/>
      <c r="E3094" s="18" t="s">
        <v>143</v>
      </c>
      <c r="F3094" s="17"/>
      <c r="G3094" s="7">
        <v>164</v>
      </c>
      <c r="H3094" s="12">
        <v>3</v>
      </c>
      <c r="I3094" s="1">
        <v>10</v>
      </c>
      <c r="J3094" s="1">
        <v>4</v>
      </c>
      <c r="K3094" s="1">
        <v>0</v>
      </c>
      <c r="L3094" s="1">
        <v>10</v>
      </c>
      <c r="M3094" s="1">
        <v>22</v>
      </c>
      <c r="N3094" s="1">
        <v>1</v>
      </c>
      <c r="O3094" s="1">
        <v>4</v>
      </c>
      <c r="P3094" s="1">
        <v>6</v>
      </c>
      <c r="Q3094" s="1">
        <v>15</v>
      </c>
      <c r="R3094" s="1">
        <v>115</v>
      </c>
      <c r="S3094" s="1">
        <v>3</v>
      </c>
      <c r="T3094" s="21">
        <v>46</v>
      </c>
    </row>
    <row r="3095">
      <c r="D3095" s="19"/>
      <c r="E3095" s="18" t="s">
        <v>144</v>
      </c>
      <c r="F3095" s="17"/>
      <c r="G3095" s="7">
        <v>200</v>
      </c>
      <c r="H3095" s="12">
        <v>8</v>
      </c>
      <c r="I3095" s="1">
        <v>19</v>
      </c>
      <c r="J3095" s="1">
        <v>5</v>
      </c>
      <c r="K3095" s="1">
        <v>1</v>
      </c>
      <c r="L3095" s="1">
        <v>26</v>
      </c>
      <c r="M3095" s="1">
        <v>38</v>
      </c>
      <c r="N3095" s="1">
        <v>1</v>
      </c>
      <c r="O3095" s="1">
        <v>2</v>
      </c>
      <c r="P3095" s="1">
        <v>12</v>
      </c>
      <c r="Q3095" s="1">
        <v>8</v>
      </c>
      <c r="R3095" s="1">
        <v>128</v>
      </c>
      <c r="S3095" s="1">
        <v>1</v>
      </c>
      <c r="T3095" s="21">
        <v>71</v>
      </c>
    </row>
    <row r="3096">
      <c r="D3096" s="19"/>
      <c r="E3096" s="18" t="s">
        <v>41</v>
      </c>
      <c r="F3096" s="17"/>
      <c r="G3096" s="11">
        <v>35</v>
      </c>
      <c r="H3096" s="23">
        <v>2</v>
      </c>
      <c r="I3096" s="3">
        <v>2</v>
      </c>
      <c r="J3096" s="3">
        <v>1</v>
      </c>
      <c r="K3096" s="3">
        <v>0</v>
      </c>
      <c r="L3096" s="3">
        <v>4</v>
      </c>
      <c r="M3096" s="3">
        <v>8</v>
      </c>
      <c r="N3096" s="3">
        <v>1</v>
      </c>
      <c r="O3096" s="3">
        <v>1</v>
      </c>
      <c r="P3096" s="3">
        <v>0</v>
      </c>
      <c r="Q3096" s="3">
        <v>2</v>
      </c>
      <c r="R3096" s="3">
        <v>23</v>
      </c>
      <c r="S3096" s="3">
        <v>0</v>
      </c>
      <c r="T3096" s="24">
        <v>12</v>
      </c>
    </row>
    <row r="3097">
      <c r="D3097" s="19"/>
      <c r="E3097" s="18" t="s">
        <v>145</v>
      </c>
      <c r="F3097" s="17"/>
      <c r="G3097" s="11">
        <v>17</v>
      </c>
      <c r="H3097" s="23">
        <v>1</v>
      </c>
      <c r="I3097" s="3">
        <v>2</v>
      </c>
      <c r="J3097" s="3">
        <v>0</v>
      </c>
      <c r="K3097" s="3">
        <v>0</v>
      </c>
      <c r="L3097" s="3">
        <v>3</v>
      </c>
      <c r="M3097" s="3">
        <v>4</v>
      </c>
      <c r="N3097" s="3">
        <v>1</v>
      </c>
      <c r="O3097" s="3">
        <v>1</v>
      </c>
      <c r="P3097" s="3">
        <v>1</v>
      </c>
      <c r="Q3097" s="3">
        <v>0</v>
      </c>
      <c r="R3097" s="3">
        <v>11</v>
      </c>
      <c r="S3097" s="3">
        <v>0</v>
      </c>
      <c r="T3097" s="24">
        <v>6</v>
      </c>
    </row>
    <row r="3098">
      <c r="D3098" s="19"/>
      <c r="E3098" s="18" t="s">
        <v>26</v>
      </c>
      <c r="F3098" s="17"/>
      <c r="G3098" s="11">
        <v>0</v>
      </c>
      <c r="H3098" s="23">
        <v>0</v>
      </c>
      <c r="I3098" s="3">
        <v>0</v>
      </c>
      <c r="J3098" s="3">
        <v>0</v>
      </c>
      <c r="K3098" s="3">
        <v>0</v>
      </c>
      <c r="L3098" s="3">
        <v>0</v>
      </c>
      <c r="M3098" s="3">
        <v>0</v>
      </c>
      <c r="N3098" s="3">
        <v>0</v>
      </c>
      <c r="O3098" s="3">
        <v>0</v>
      </c>
      <c r="P3098" s="3">
        <v>0</v>
      </c>
      <c r="Q3098" s="3">
        <v>0</v>
      </c>
      <c r="R3098" s="3">
        <v>0</v>
      </c>
      <c r="S3098" s="3">
        <v>0</v>
      </c>
      <c r="T3098" s="24">
        <v>0</v>
      </c>
    </row>
    <row r="3099">
      <c r="D3099" s="15" t="s">
        <v>146</v>
      </c>
      <c r="E3099" s="14" t="s">
        <v>147</v>
      </c>
      <c r="F3099" s="16"/>
      <c r="G3099" s="26">
        <v>569</v>
      </c>
      <c r="H3099" s="37">
        <v>17</v>
      </c>
      <c r="I3099" s="6">
        <v>24</v>
      </c>
      <c r="J3099" s="6">
        <v>5</v>
      </c>
      <c r="K3099" s="6">
        <v>1</v>
      </c>
      <c r="L3099" s="6">
        <v>65</v>
      </c>
      <c r="M3099" s="6">
        <v>92</v>
      </c>
      <c r="N3099" s="6">
        <v>0</v>
      </c>
      <c r="O3099" s="6">
        <v>4</v>
      </c>
      <c r="P3099" s="6">
        <v>13</v>
      </c>
      <c r="Q3099" s="6">
        <v>33</v>
      </c>
      <c r="R3099" s="6">
        <v>400</v>
      </c>
      <c r="S3099" s="6">
        <v>2</v>
      </c>
      <c r="T3099" s="39">
        <v>167</v>
      </c>
    </row>
    <row r="3100">
      <c r="D3100" s="19"/>
      <c r="E3100" s="18" t="s">
        <v>148</v>
      </c>
      <c r="F3100" s="17"/>
      <c r="G3100" s="7">
        <v>399</v>
      </c>
      <c r="H3100" s="12">
        <v>23</v>
      </c>
      <c r="I3100" s="1">
        <v>35</v>
      </c>
      <c r="J3100" s="1">
        <v>9</v>
      </c>
      <c r="K3100" s="1">
        <v>2</v>
      </c>
      <c r="L3100" s="1">
        <v>58</v>
      </c>
      <c r="M3100" s="1">
        <v>109</v>
      </c>
      <c r="N3100" s="1">
        <v>5</v>
      </c>
      <c r="O3100" s="1">
        <v>8</v>
      </c>
      <c r="P3100" s="1">
        <v>29</v>
      </c>
      <c r="Q3100" s="1">
        <v>22</v>
      </c>
      <c r="R3100" s="1">
        <v>214</v>
      </c>
      <c r="S3100" s="1">
        <v>2</v>
      </c>
      <c r="T3100" s="21">
        <v>183</v>
      </c>
    </row>
    <row r="3101">
      <c r="D3101" s="19"/>
      <c r="E3101" s="18" t="s">
        <v>149</v>
      </c>
      <c r="F3101" s="17"/>
      <c r="G3101" s="11">
        <v>35</v>
      </c>
      <c r="H3101" s="23">
        <v>1</v>
      </c>
      <c r="I3101" s="3">
        <v>2</v>
      </c>
      <c r="J3101" s="3">
        <v>1</v>
      </c>
      <c r="K3101" s="3">
        <v>0</v>
      </c>
      <c r="L3101" s="3">
        <v>4</v>
      </c>
      <c r="M3101" s="3">
        <v>5</v>
      </c>
      <c r="N3101" s="3">
        <v>0</v>
      </c>
      <c r="O3101" s="3">
        <v>2</v>
      </c>
      <c r="P3101" s="3">
        <v>4</v>
      </c>
      <c r="Q3101" s="3">
        <v>4</v>
      </c>
      <c r="R3101" s="3">
        <v>18</v>
      </c>
      <c r="S3101" s="3">
        <v>1</v>
      </c>
      <c r="T3101" s="24">
        <v>16</v>
      </c>
    </row>
    <row r="3102">
      <c r="D3102" s="19"/>
      <c r="E3102" s="18" t="s">
        <v>150</v>
      </c>
      <c r="F3102" s="17"/>
      <c r="G3102" s="11">
        <v>6</v>
      </c>
      <c r="H3102" s="23">
        <v>0</v>
      </c>
      <c r="I3102" s="3">
        <v>2</v>
      </c>
      <c r="J3102" s="3">
        <v>0</v>
      </c>
      <c r="K3102" s="3">
        <v>0</v>
      </c>
      <c r="L3102" s="3">
        <v>0</v>
      </c>
      <c r="M3102" s="3">
        <v>2</v>
      </c>
      <c r="N3102" s="3">
        <v>1</v>
      </c>
      <c r="O3102" s="3">
        <v>1</v>
      </c>
      <c r="P3102" s="3">
        <v>2</v>
      </c>
      <c r="Q3102" s="3">
        <v>1</v>
      </c>
      <c r="R3102" s="3">
        <v>2</v>
      </c>
      <c r="S3102" s="3">
        <v>0</v>
      </c>
      <c r="T3102" s="24">
        <v>4</v>
      </c>
    </row>
    <row r="3103">
      <c r="D3103" s="19"/>
      <c r="E3103" s="18" t="s">
        <v>26</v>
      </c>
      <c r="F3103" s="17"/>
      <c r="G3103" s="11">
        <v>0</v>
      </c>
      <c r="H3103" s="23">
        <v>0</v>
      </c>
      <c r="I3103" s="3">
        <v>0</v>
      </c>
      <c r="J3103" s="3">
        <v>0</v>
      </c>
      <c r="K3103" s="3">
        <v>0</v>
      </c>
      <c r="L3103" s="3">
        <v>0</v>
      </c>
      <c r="M3103" s="3">
        <v>0</v>
      </c>
      <c r="N3103" s="3">
        <v>0</v>
      </c>
      <c r="O3103" s="3">
        <v>0</v>
      </c>
      <c r="P3103" s="3">
        <v>0</v>
      </c>
      <c r="Q3103" s="3">
        <v>0</v>
      </c>
      <c r="R3103" s="3">
        <v>0</v>
      </c>
      <c r="S3103" s="3">
        <v>0</v>
      </c>
      <c r="T3103" s="24">
        <v>0</v>
      </c>
    </row>
    <row r="3104">
      <c r="D3104" s="19"/>
      <c r="E3104" s="18" t="s">
        <v>151</v>
      </c>
      <c r="F3104" s="17"/>
      <c r="G3104" s="7">
        <v>968</v>
      </c>
      <c r="H3104" s="12">
        <v>40</v>
      </c>
      <c r="I3104" s="1">
        <v>59</v>
      </c>
      <c r="J3104" s="1">
        <v>14</v>
      </c>
      <c r="K3104" s="1">
        <v>3</v>
      </c>
      <c r="L3104" s="1">
        <v>123</v>
      </c>
      <c r="M3104" s="1">
        <v>201</v>
      </c>
      <c r="N3104" s="1">
        <v>5</v>
      </c>
      <c r="O3104" s="1">
        <v>12</v>
      </c>
      <c r="P3104" s="1">
        <v>42</v>
      </c>
      <c r="Q3104" s="1">
        <v>55</v>
      </c>
      <c r="R3104" s="1">
        <v>614</v>
      </c>
      <c r="S3104" s="1">
        <v>4</v>
      </c>
      <c r="T3104" s="21">
        <v>350</v>
      </c>
    </row>
    <row r="3105">
      <c r="D3105" s="19"/>
      <c r="E3105" s="18" t="s">
        <v>152</v>
      </c>
      <c r="F3105" s="17"/>
      <c r="G3105" s="11">
        <v>41</v>
      </c>
      <c r="H3105" s="23">
        <v>1</v>
      </c>
      <c r="I3105" s="3">
        <v>4</v>
      </c>
      <c r="J3105" s="3">
        <v>1</v>
      </c>
      <c r="K3105" s="3">
        <v>0</v>
      </c>
      <c r="L3105" s="3">
        <v>4</v>
      </c>
      <c r="M3105" s="3">
        <v>7</v>
      </c>
      <c r="N3105" s="3">
        <v>1</v>
      </c>
      <c r="O3105" s="3">
        <v>3</v>
      </c>
      <c r="P3105" s="3">
        <v>6</v>
      </c>
      <c r="Q3105" s="3">
        <v>5</v>
      </c>
      <c r="R3105" s="3">
        <v>20</v>
      </c>
      <c r="S3105" s="3">
        <v>1</v>
      </c>
      <c r="T3105" s="24">
        <v>20</v>
      </c>
    </row>
    <row r="3106">
      <c r="D3106" s="15" t="s">
        <v>153</v>
      </c>
      <c r="E3106" s="14" t="s">
        <v>154</v>
      </c>
      <c r="F3106" s="16"/>
      <c r="G3106" s="26">
        <v>552</v>
      </c>
      <c r="H3106" s="37">
        <v>16</v>
      </c>
      <c r="I3106" s="6">
        <v>32</v>
      </c>
      <c r="J3106" s="6">
        <v>7</v>
      </c>
      <c r="K3106" s="6">
        <v>0</v>
      </c>
      <c r="L3106" s="6">
        <v>71</v>
      </c>
      <c r="M3106" s="6">
        <v>112</v>
      </c>
      <c r="N3106" s="6">
        <v>3</v>
      </c>
      <c r="O3106" s="6">
        <v>9</v>
      </c>
      <c r="P3106" s="6">
        <v>30</v>
      </c>
      <c r="Q3106" s="6">
        <v>41</v>
      </c>
      <c r="R3106" s="6">
        <v>345</v>
      </c>
      <c r="S3106" s="6">
        <v>4</v>
      </c>
      <c r="T3106" s="39">
        <v>203</v>
      </c>
    </row>
    <row r="3107">
      <c r="D3107" s="19"/>
      <c r="E3107" s="18" t="s">
        <v>155</v>
      </c>
      <c r="F3107" s="17"/>
      <c r="G3107" s="7">
        <v>743</v>
      </c>
      <c r="H3107" s="12">
        <v>31</v>
      </c>
      <c r="I3107" s="1">
        <v>45</v>
      </c>
      <c r="J3107" s="1">
        <v>7</v>
      </c>
      <c r="K3107" s="1">
        <v>2</v>
      </c>
      <c r="L3107" s="1">
        <v>98</v>
      </c>
      <c r="M3107" s="1">
        <v>159</v>
      </c>
      <c r="N3107" s="1">
        <v>4</v>
      </c>
      <c r="O3107" s="1">
        <v>13</v>
      </c>
      <c r="P3107" s="1">
        <v>39</v>
      </c>
      <c r="Q3107" s="1">
        <v>48</v>
      </c>
      <c r="R3107" s="1">
        <v>454</v>
      </c>
      <c r="S3107" s="1">
        <v>4</v>
      </c>
      <c r="T3107" s="21">
        <v>285</v>
      </c>
    </row>
    <row r="3108">
      <c r="D3108" s="19"/>
      <c r="E3108" s="18" t="s">
        <v>156</v>
      </c>
      <c r="F3108" s="17"/>
      <c r="G3108" s="7">
        <v>416</v>
      </c>
      <c r="H3108" s="12">
        <v>13</v>
      </c>
      <c r="I3108" s="1">
        <v>25</v>
      </c>
      <c r="J3108" s="1">
        <v>6</v>
      </c>
      <c r="K3108" s="1">
        <v>1</v>
      </c>
      <c r="L3108" s="1">
        <v>49</v>
      </c>
      <c r="M3108" s="1">
        <v>100</v>
      </c>
      <c r="N3108" s="1">
        <v>1</v>
      </c>
      <c r="O3108" s="1">
        <v>5</v>
      </c>
      <c r="P3108" s="1">
        <v>17</v>
      </c>
      <c r="Q3108" s="1">
        <v>27</v>
      </c>
      <c r="R3108" s="1">
        <v>257</v>
      </c>
      <c r="S3108" s="1">
        <v>1</v>
      </c>
      <c r="T3108" s="21">
        <v>158</v>
      </c>
    </row>
    <row r="3109">
      <c r="D3109" s="19"/>
      <c r="E3109" s="18" t="s">
        <v>157</v>
      </c>
      <c r="F3109" s="17"/>
      <c r="G3109" s="7">
        <v>804</v>
      </c>
      <c r="H3109" s="12">
        <v>33</v>
      </c>
      <c r="I3109" s="1">
        <v>57</v>
      </c>
      <c r="J3109" s="1">
        <v>10</v>
      </c>
      <c r="K3109" s="1">
        <v>3</v>
      </c>
      <c r="L3109" s="1">
        <v>108</v>
      </c>
      <c r="M3109" s="1">
        <v>184</v>
      </c>
      <c r="N3109" s="1">
        <v>6</v>
      </c>
      <c r="O3109" s="1">
        <v>12</v>
      </c>
      <c r="P3109" s="1">
        <v>46</v>
      </c>
      <c r="Q3109" s="1">
        <v>51</v>
      </c>
      <c r="R3109" s="1">
        <v>478</v>
      </c>
      <c r="S3109" s="1">
        <v>3</v>
      </c>
      <c r="T3109" s="21">
        <v>323</v>
      </c>
    </row>
    <row r="3110">
      <c r="D3110" s="19"/>
      <c r="E3110" s="18" t="s">
        <v>158</v>
      </c>
      <c r="F3110" s="17"/>
      <c r="G3110" s="7">
        <v>764</v>
      </c>
      <c r="H3110" s="12">
        <v>31</v>
      </c>
      <c r="I3110" s="1">
        <v>53</v>
      </c>
      <c r="J3110" s="1">
        <v>9</v>
      </c>
      <c r="K3110" s="1">
        <v>2</v>
      </c>
      <c r="L3110" s="1">
        <v>105</v>
      </c>
      <c r="M3110" s="1">
        <v>172</v>
      </c>
      <c r="N3110" s="1">
        <v>6</v>
      </c>
      <c r="O3110" s="1">
        <v>14</v>
      </c>
      <c r="P3110" s="1">
        <v>40</v>
      </c>
      <c r="Q3110" s="1">
        <v>45</v>
      </c>
      <c r="R3110" s="1">
        <v>461</v>
      </c>
      <c r="S3110" s="1">
        <v>3</v>
      </c>
      <c r="T3110" s="21">
        <v>300</v>
      </c>
    </row>
    <row r="3111">
      <c r="D3111" s="19"/>
      <c r="E3111" s="18" t="s">
        <v>159</v>
      </c>
      <c r="F3111" s="17"/>
      <c r="G3111" s="7">
        <v>555</v>
      </c>
      <c r="H3111" s="12">
        <v>20</v>
      </c>
      <c r="I3111" s="1">
        <v>35</v>
      </c>
      <c r="J3111" s="1">
        <v>6</v>
      </c>
      <c r="K3111" s="1">
        <v>1</v>
      </c>
      <c r="L3111" s="1">
        <v>76</v>
      </c>
      <c r="M3111" s="1">
        <v>117</v>
      </c>
      <c r="N3111" s="1">
        <v>2</v>
      </c>
      <c r="O3111" s="1">
        <v>6</v>
      </c>
      <c r="P3111" s="1">
        <v>25</v>
      </c>
      <c r="Q3111" s="1">
        <v>33</v>
      </c>
      <c r="R3111" s="1">
        <v>347</v>
      </c>
      <c r="S3111" s="1">
        <v>3</v>
      </c>
      <c r="T3111" s="21">
        <v>205</v>
      </c>
    </row>
    <row r="3112">
      <c r="D3112" s="19"/>
      <c r="E3112" s="18" t="s">
        <v>160</v>
      </c>
      <c r="F3112" s="17"/>
      <c r="G3112" s="7">
        <v>309</v>
      </c>
      <c r="H3112" s="12">
        <v>9</v>
      </c>
      <c r="I3112" s="1">
        <v>19</v>
      </c>
      <c r="J3112" s="1">
        <v>3</v>
      </c>
      <c r="K3112" s="1">
        <v>1</v>
      </c>
      <c r="L3112" s="1">
        <v>48</v>
      </c>
      <c r="M3112" s="1">
        <v>71</v>
      </c>
      <c r="N3112" s="1">
        <v>0</v>
      </c>
      <c r="O3112" s="1">
        <v>3</v>
      </c>
      <c r="P3112" s="1">
        <v>17</v>
      </c>
      <c r="Q3112" s="1">
        <v>19</v>
      </c>
      <c r="R3112" s="1">
        <v>191</v>
      </c>
      <c r="S3112" s="1">
        <v>2</v>
      </c>
      <c r="T3112" s="21">
        <v>116</v>
      </c>
    </row>
    <row r="3113">
      <c r="D3113" s="19"/>
      <c r="E3113" s="18" t="s">
        <v>161</v>
      </c>
      <c r="F3113" s="17"/>
      <c r="G3113" s="7">
        <v>690</v>
      </c>
      <c r="H3113" s="12">
        <v>28</v>
      </c>
      <c r="I3113" s="1">
        <v>43</v>
      </c>
      <c r="J3113" s="1">
        <v>9</v>
      </c>
      <c r="K3113" s="1">
        <v>1</v>
      </c>
      <c r="L3113" s="1">
        <v>93</v>
      </c>
      <c r="M3113" s="1">
        <v>157</v>
      </c>
      <c r="N3113" s="1">
        <v>6</v>
      </c>
      <c r="O3113" s="1">
        <v>12</v>
      </c>
      <c r="P3113" s="1">
        <v>29</v>
      </c>
      <c r="Q3113" s="1">
        <v>45</v>
      </c>
      <c r="R3113" s="1">
        <v>422</v>
      </c>
      <c r="S3113" s="1">
        <v>2</v>
      </c>
      <c r="T3113" s="21">
        <v>266</v>
      </c>
    </row>
    <row r="3114">
      <c r="D3114" s="19"/>
      <c r="E3114" s="18" t="s">
        <v>162</v>
      </c>
      <c r="F3114" s="17"/>
      <c r="G3114" s="7">
        <v>489</v>
      </c>
      <c r="H3114" s="12">
        <v>19</v>
      </c>
      <c r="I3114" s="1">
        <v>33</v>
      </c>
      <c r="J3114" s="1">
        <v>5</v>
      </c>
      <c r="K3114" s="1">
        <v>2</v>
      </c>
      <c r="L3114" s="1">
        <v>73</v>
      </c>
      <c r="M3114" s="1">
        <v>106</v>
      </c>
      <c r="N3114" s="1">
        <v>5</v>
      </c>
      <c r="O3114" s="1">
        <v>8</v>
      </c>
      <c r="P3114" s="1">
        <v>22</v>
      </c>
      <c r="Q3114" s="1">
        <v>30</v>
      </c>
      <c r="R3114" s="1">
        <v>298</v>
      </c>
      <c r="S3114" s="1">
        <v>2</v>
      </c>
      <c r="T3114" s="21">
        <v>189</v>
      </c>
    </row>
    <row r="3115">
      <c r="D3115" s="19"/>
      <c r="E3115" s="18" t="s">
        <v>163</v>
      </c>
      <c r="F3115" s="17"/>
      <c r="G3115" s="7">
        <v>538</v>
      </c>
      <c r="H3115" s="12">
        <v>22</v>
      </c>
      <c r="I3115" s="1">
        <v>33</v>
      </c>
      <c r="J3115" s="1">
        <v>6</v>
      </c>
      <c r="K3115" s="1">
        <v>1</v>
      </c>
      <c r="L3115" s="1">
        <v>76</v>
      </c>
      <c r="M3115" s="1">
        <v>120</v>
      </c>
      <c r="N3115" s="1">
        <v>4</v>
      </c>
      <c r="O3115" s="1">
        <v>8</v>
      </c>
      <c r="P3115" s="1">
        <v>23</v>
      </c>
      <c r="Q3115" s="1">
        <v>30</v>
      </c>
      <c r="R3115" s="1">
        <v>326</v>
      </c>
      <c r="S3115" s="1">
        <v>2</v>
      </c>
      <c r="T3115" s="21">
        <v>210</v>
      </c>
    </row>
    <row r="3116">
      <c r="D3116" s="19"/>
      <c r="E3116" s="18" t="s">
        <v>164</v>
      </c>
      <c r="F3116" s="17"/>
      <c r="G3116" s="7">
        <v>352</v>
      </c>
      <c r="H3116" s="12">
        <v>17</v>
      </c>
      <c r="I3116" s="1">
        <v>27</v>
      </c>
      <c r="J3116" s="1">
        <v>4</v>
      </c>
      <c r="K3116" s="1">
        <v>2</v>
      </c>
      <c r="L3116" s="1">
        <v>52</v>
      </c>
      <c r="M3116" s="1">
        <v>88</v>
      </c>
      <c r="N3116" s="1">
        <v>3</v>
      </c>
      <c r="O3116" s="1">
        <v>5</v>
      </c>
      <c r="P3116" s="1">
        <v>18</v>
      </c>
      <c r="Q3116" s="1">
        <v>27</v>
      </c>
      <c r="R3116" s="1">
        <v>199</v>
      </c>
      <c r="S3116" s="1">
        <v>2</v>
      </c>
      <c r="T3116" s="21">
        <v>151</v>
      </c>
    </row>
    <row r="3117">
      <c r="D3117" s="19"/>
      <c r="E3117" s="18" t="s">
        <v>165</v>
      </c>
      <c r="F3117" s="17"/>
      <c r="G3117" s="7">
        <v>485</v>
      </c>
      <c r="H3117" s="12">
        <v>16</v>
      </c>
      <c r="I3117" s="1">
        <v>33</v>
      </c>
      <c r="J3117" s="1">
        <v>4</v>
      </c>
      <c r="K3117" s="1">
        <v>0</v>
      </c>
      <c r="L3117" s="1">
        <v>66</v>
      </c>
      <c r="M3117" s="1">
        <v>103</v>
      </c>
      <c r="N3117" s="1">
        <v>3</v>
      </c>
      <c r="O3117" s="1">
        <v>8</v>
      </c>
      <c r="P3117" s="1">
        <v>21</v>
      </c>
      <c r="Q3117" s="1">
        <v>30</v>
      </c>
      <c r="R3117" s="1">
        <v>296</v>
      </c>
      <c r="S3117" s="1">
        <v>3</v>
      </c>
      <c r="T3117" s="21">
        <v>186</v>
      </c>
    </row>
    <row r="3118">
      <c r="D3118" s="19"/>
      <c r="E3118" s="18" t="s">
        <v>166</v>
      </c>
      <c r="F3118" s="17"/>
      <c r="G3118" s="7">
        <v>420</v>
      </c>
      <c r="H3118" s="12">
        <v>17</v>
      </c>
      <c r="I3118" s="1">
        <v>32</v>
      </c>
      <c r="J3118" s="1">
        <v>3</v>
      </c>
      <c r="K3118" s="1">
        <v>1</v>
      </c>
      <c r="L3118" s="1">
        <v>60</v>
      </c>
      <c r="M3118" s="1">
        <v>102</v>
      </c>
      <c r="N3118" s="1">
        <v>3</v>
      </c>
      <c r="O3118" s="1">
        <v>7</v>
      </c>
      <c r="P3118" s="1">
        <v>24</v>
      </c>
      <c r="Q3118" s="1">
        <v>28</v>
      </c>
      <c r="R3118" s="1">
        <v>243</v>
      </c>
      <c r="S3118" s="1">
        <v>2</v>
      </c>
      <c r="T3118" s="21">
        <v>175</v>
      </c>
    </row>
    <row r="3119">
      <c r="D3119" s="19"/>
      <c r="E3119" s="18" t="s">
        <v>167</v>
      </c>
      <c r="F3119" s="17"/>
      <c r="G3119" s="7">
        <v>272</v>
      </c>
      <c r="H3119" s="12">
        <v>11</v>
      </c>
      <c r="I3119" s="1">
        <v>15</v>
      </c>
      <c r="J3119" s="1">
        <v>4</v>
      </c>
      <c r="K3119" s="1">
        <v>1</v>
      </c>
      <c r="L3119" s="1">
        <v>38</v>
      </c>
      <c r="M3119" s="1">
        <v>70</v>
      </c>
      <c r="N3119" s="1">
        <v>3</v>
      </c>
      <c r="O3119" s="1">
        <v>5</v>
      </c>
      <c r="P3119" s="1">
        <v>14</v>
      </c>
      <c r="Q3119" s="1">
        <v>19</v>
      </c>
      <c r="R3119" s="1">
        <v>161</v>
      </c>
      <c r="S3119" s="1">
        <v>0</v>
      </c>
      <c r="T3119" s="21">
        <v>111</v>
      </c>
    </row>
    <row r="3120">
      <c r="D3120" s="19"/>
      <c r="E3120" s="18" t="s">
        <v>41</v>
      </c>
      <c r="F3120" s="17"/>
      <c r="G3120" s="7">
        <v>56</v>
      </c>
      <c r="H3120" s="12">
        <v>4</v>
      </c>
      <c r="I3120" s="1">
        <v>5</v>
      </c>
      <c r="J3120" s="1">
        <v>3</v>
      </c>
      <c r="K3120" s="1">
        <v>0</v>
      </c>
      <c r="L3120" s="1">
        <v>9</v>
      </c>
      <c r="M3120" s="1">
        <v>10</v>
      </c>
      <c r="N3120" s="1">
        <v>0</v>
      </c>
      <c r="O3120" s="1">
        <v>1</v>
      </c>
      <c r="P3120" s="1">
        <v>1</v>
      </c>
      <c r="Q3120" s="1">
        <v>3</v>
      </c>
      <c r="R3120" s="1">
        <v>38</v>
      </c>
      <c r="S3120" s="1">
        <v>0</v>
      </c>
      <c r="T3120" s="21">
        <v>18</v>
      </c>
    </row>
    <row r="3121">
      <c r="D3121" s="57"/>
      <c r="E3121" s="54" t="s">
        <v>26</v>
      </c>
      <c r="F3121" s="62"/>
      <c r="G3121" s="59">
        <v>15</v>
      </c>
      <c r="H3121" s="73">
        <v>0</v>
      </c>
      <c r="I3121" s="38">
        <v>0</v>
      </c>
      <c r="J3121" s="38">
        <v>1</v>
      </c>
      <c r="K3121" s="38">
        <v>0</v>
      </c>
      <c r="L3121" s="38">
        <v>1</v>
      </c>
      <c r="M3121" s="38">
        <v>0</v>
      </c>
      <c r="N3121" s="38">
        <v>0</v>
      </c>
      <c r="O3121" s="38">
        <v>0</v>
      </c>
      <c r="P3121" s="38">
        <v>0</v>
      </c>
      <c r="Q3121" s="38">
        <v>0</v>
      </c>
      <c r="R3121" s="38">
        <v>13</v>
      </c>
      <c r="S3121" s="38">
        <v>0</v>
      </c>
      <c r="T3121" s="74">
        <v>2</v>
      </c>
    </row>
    <row r="3123">
      <c r="B3123" s="63" t="str">
        <f ca="1" xml:space="preserve"> HYPERLINK("#'目次'!B26", "[20]")</f>
        <v>[20]</v>
      </c>
      <c r="C3123" s="49" t="s">
        <v>377</v>
      </c>
    </row>
    <row r="3126">
      <c r="C3126" s="49" t="s">
        <v>14</v>
      </c>
    </row>
    <row r="3127">
      <c r="D3127" s="64"/>
      <c r="E3127" s="47"/>
      <c r="F3127" s="47"/>
      <c r="G3127" s="61" t="s">
        <v>15</v>
      </c>
      <c r="H3127" s="66" t="s">
        <v>378</v>
      </c>
      <c r="I3127" s="28" t="s">
        <v>379</v>
      </c>
      <c r="J3127" s="28" t="s">
        <v>380</v>
      </c>
      <c r="K3127" s="28" t="s">
        <v>381</v>
      </c>
      <c r="L3127" s="28" t="s">
        <v>382</v>
      </c>
      <c r="M3127" s="28" t="s">
        <v>383</v>
      </c>
      <c r="N3127" s="28" t="s">
        <v>384</v>
      </c>
      <c r="O3127" s="28" t="s">
        <v>41</v>
      </c>
      <c r="P3127" s="28" t="s">
        <v>145</v>
      </c>
      <c r="Q3127" s="58" t="s">
        <v>26</v>
      </c>
    </row>
    <row r="3128">
      <c r="D3128" s="55"/>
      <c r="E3128" s="48"/>
      <c r="F3128" s="48"/>
      <c r="G3128" s="68"/>
      <c r="H3128" s="70"/>
      <c r="I3128" s="29"/>
      <c r="J3128" s="29"/>
      <c r="K3128" s="29"/>
      <c r="L3128" s="29"/>
      <c r="M3128" s="29"/>
      <c r="N3128" s="29"/>
      <c r="O3128" s="29"/>
      <c r="P3128" s="29"/>
      <c r="Q3128" s="65"/>
    </row>
    <row r="3129">
      <c r="D3129" s="56"/>
      <c r="E3129" s="60" t="s">
        <v>15</v>
      </c>
      <c r="F3129" s="67"/>
      <c r="G3129" s="69">
        <v>1093</v>
      </c>
      <c r="H3129" s="35">
        <v>503</v>
      </c>
      <c r="I3129" s="35">
        <v>636</v>
      </c>
      <c r="J3129" s="35">
        <v>161</v>
      </c>
      <c r="K3129" s="35">
        <v>116</v>
      </c>
      <c r="L3129" s="35">
        <v>8</v>
      </c>
      <c r="M3129" s="35">
        <v>12</v>
      </c>
      <c r="N3129" s="35">
        <v>271</v>
      </c>
      <c r="O3129" s="35">
        <v>24</v>
      </c>
      <c r="P3129" s="35">
        <v>67</v>
      </c>
      <c r="Q3129" s="75">
        <v>0</v>
      </c>
    </row>
    <row r="3130">
      <c r="D3130" s="15" t="s">
        <v>20</v>
      </c>
      <c r="E3130" s="14" t="s">
        <v>21</v>
      </c>
      <c r="F3130" s="16"/>
      <c r="G3130" s="26">
        <v>211</v>
      </c>
      <c r="H3130" s="37">
        <v>116</v>
      </c>
      <c r="I3130" s="6">
        <v>125</v>
      </c>
      <c r="J3130" s="6">
        <v>32</v>
      </c>
      <c r="K3130" s="6">
        <v>26</v>
      </c>
      <c r="L3130" s="6">
        <v>2</v>
      </c>
      <c r="M3130" s="6">
        <v>3</v>
      </c>
      <c r="N3130" s="6">
        <v>31</v>
      </c>
      <c r="O3130" s="6">
        <v>3</v>
      </c>
      <c r="P3130" s="6">
        <v>14</v>
      </c>
      <c r="Q3130" s="39">
        <v>0</v>
      </c>
    </row>
    <row r="3131">
      <c r="D3131" s="19"/>
      <c r="E3131" s="18" t="s">
        <v>22</v>
      </c>
      <c r="F3131" s="17"/>
      <c r="G3131" s="7">
        <v>539</v>
      </c>
      <c r="H3131" s="12">
        <v>248</v>
      </c>
      <c r="I3131" s="1">
        <v>333</v>
      </c>
      <c r="J3131" s="1">
        <v>79</v>
      </c>
      <c r="K3131" s="1">
        <v>53</v>
      </c>
      <c r="L3131" s="1">
        <v>5</v>
      </c>
      <c r="M3131" s="1">
        <v>8</v>
      </c>
      <c r="N3131" s="1">
        <v>128</v>
      </c>
      <c r="O3131" s="1">
        <v>12</v>
      </c>
      <c r="P3131" s="1">
        <v>34</v>
      </c>
      <c r="Q3131" s="21">
        <v>0</v>
      </c>
    </row>
    <row r="3132">
      <c r="D3132" s="19"/>
      <c r="E3132" s="18" t="s">
        <v>23</v>
      </c>
      <c r="F3132" s="17"/>
      <c r="G3132" s="7">
        <v>263</v>
      </c>
      <c r="H3132" s="12">
        <v>107</v>
      </c>
      <c r="I3132" s="1">
        <v>135</v>
      </c>
      <c r="J3132" s="1">
        <v>30</v>
      </c>
      <c r="K3132" s="1">
        <v>27</v>
      </c>
      <c r="L3132" s="1">
        <v>0</v>
      </c>
      <c r="M3132" s="1">
        <v>1</v>
      </c>
      <c r="N3132" s="1">
        <v>89</v>
      </c>
      <c r="O3132" s="1">
        <v>5</v>
      </c>
      <c r="P3132" s="1">
        <v>17</v>
      </c>
      <c r="Q3132" s="21">
        <v>0</v>
      </c>
    </row>
    <row r="3133">
      <c r="D3133" s="19"/>
      <c r="E3133" s="18" t="s">
        <v>24</v>
      </c>
      <c r="F3133" s="17"/>
      <c r="G3133" s="7">
        <v>74</v>
      </c>
      <c r="H3133" s="12">
        <v>29</v>
      </c>
      <c r="I3133" s="1">
        <v>41</v>
      </c>
      <c r="J3133" s="1">
        <v>20</v>
      </c>
      <c r="K3133" s="1">
        <v>10</v>
      </c>
      <c r="L3133" s="1">
        <v>1</v>
      </c>
      <c r="M3133" s="1">
        <v>0</v>
      </c>
      <c r="N3133" s="1">
        <v>22</v>
      </c>
      <c r="O3133" s="1">
        <v>4</v>
      </c>
      <c r="P3133" s="1">
        <v>1</v>
      </c>
      <c r="Q3133" s="21">
        <v>0</v>
      </c>
    </row>
    <row r="3134">
      <c r="D3134" s="19"/>
      <c r="E3134" s="18" t="s">
        <v>25</v>
      </c>
      <c r="F3134" s="17"/>
      <c r="G3134" s="11">
        <v>6</v>
      </c>
      <c r="H3134" s="23">
        <v>3</v>
      </c>
      <c r="I3134" s="3">
        <v>2</v>
      </c>
      <c r="J3134" s="3">
        <v>0</v>
      </c>
      <c r="K3134" s="3">
        <v>0</v>
      </c>
      <c r="L3134" s="3">
        <v>0</v>
      </c>
      <c r="M3134" s="3">
        <v>0</v>
      </c>
      <c r="N3134" s="3">
        <v>1</v>
      </c>
      <c r="O3134" s="3">
        <v>0</v>
      </c>
      <c r="P3134" s="3">
        <v>1</v>
      </c>
      <c r="Q3134" s="24">
        <v>0</v>
      </c>
    </row>
    <row r="3135">
      <c r="D3135" s="19"/>
      <c r="E3135" s="18" t="s">
        <v>26</v>
      </c>
      <c r="F3135" s="17"/>
      <c r="G3135" s="11">
        <v>0</v>
      </c>
      <c r="H3135" s="23">
        <v>0</v>
      </c>
      <c r="I3135" s="3">
        <v>0</v>
      </c>
      <c r="J3135" s="3">
        <v>0</v>
      </c>
      <c r="K3135" s="3">
        <v>0</v>
      </c>
      <c r="L3135" s="3">
        <v>0</v>
      </c>
      <c r="M3135" s="3">
        <v>0</v>
      </c>
      <c r="N3135" s="3">
        <v>0</v>
      </c>
      <c r="O3135" s="3">
        <v>0</v>
      </c>
      <c r="P3135" s="3">
        <v>0</v>
      </c>
      <c r="Q3135" s="24">
        <v>0</v>
      </c>
    </row>
    <row r="3136">
      <c r="D3136" s="19"/>
      <c r="E3136" s="18" t="s">
        <v>27</v>
      </c>
      <c r="F3136" s="17"/>
      <c r="G3136" s="7">
        <v>750</v>
      </c>
      <c r="H3136" s="12">
        <v>364</v>
      </c>
      <c r="I3136" s="1">
        <v>458</v>
      </c>
      <c r="J3136" s="1">
        <v>111</v>
      </c>
      <c r="K3136" s="1">
        <v>79</v>
      </c>
      <c r="L3136" s="1">
        <v>7</v>
      </c>
      <c r="M3136" s="1">
        <v>11</v>
      </c>
      <c r="N3136" s="1">
        <v>159</v>
      </c>
      <c r="O3136" s="1">
        <v>15</v>
      </c>
      <c r="P3136" s="1">
        <v>48</v>
      </c>
      <c r="Q3136" s="21">
        <v>0</v>
      </c>
    </row>
    <row r="3137">
      <c r="D3137" s="19"/>
      <c r="E3137" s="18" t="s">
        <v>28</v>
      </c>
      <c r="F3137" s="17"/>
      <c r="G3137" s="7">
        <v>80</v>
      </c>
      <c r="H3137" s="12">
        <v>32</v>
      </c>
      <c r="I3137" s="1">
        <v>43</v>
      </c>
      <c r="J3137" s="1">
        <v>20</v>
      </c>
      <c r="K3137" s="1">
        <v>10</v>
      </c>
      <c r="L3137" s="1">
        <v>1</v>
      </c>
      <c r="M3137" s="1">
        <v>0</v>
      </c>
      <c r="N3137" s="1">
        <v>23</v>
      </c>
      <c r="O3137" s="1">
        <v>4</v>
      </c>
      <c r="P3137" s="1">
        <v>2</v>
      </c>
      <c r="Q3137" s="21">
        <v>0</v>
      </c>
    </row>
    <row r="3138">
      <c r="D3138" s="15" t="s">
        <v>29</v>
      </c>
      <c r="E3138" s="14" t="s">
        <v>30</v>
      </c>
      <c r="F3138" s="16"/>
      <c r="G3138" s="26">
        <v>823</v>
      </c>
      <c r="H3138" s="37">
        <v>396</v>
      </c>
      <c r="I3138" s="6">
        <v>495</v>
      </c>
      <c r="J3138" s="6">
        <v>134</v>
      </c>
      <c r="K3138" s="6">
        <v>97</v>
      </c>
      <c r="L3138" s="6">
        <v>7</v>
      </c>
      <c r="M3138" s="6">
        <v>8</v>
      </c>
      <c r="N3138" s="6">
        <v>195</v>
      </c>
      <c r="O3138" s="6">
        <v>16</v>
      </c>
      <c r="P3138" s="6">
        <v>51</v>
      </c>
      <c r="Q3138" s="39">
        <v>0</v>
      </c>
    </row>
    <row r="3139">
      <c r="D3139" s="19"/>
      <c r="E3139" s="18" t="s">
        <v>31</v>
      </c>
      <c r="F3139" s="17"/>
      <c r="G3139" s="7">
        <v>798</v>
      </c>
      <c r="H3139" s="12">
        <v>365</v>
      </c>
      <c r="I3139" s="1">
        <v>473</v>
      </c>
      <c r="J3139" s="1">
        <v>137</v>
      </c>
      <c r="K3139" s="1">
        <v>80</v>
      </c>
      <c r="L3139" s="1">
        <v>8</v>
      </c>
      <c r="M3139" s="1">
        <v>9</v>
      </c>
      <c r="N3139" s="1">
        <v>208</v>
      </c>
      <c r="O3139" s="1">
        <v>16</v>
      </c>
      <c r="P3139" s="1">
        <v>50</v>
      </c>
      <c r="Q3139" s="21">
        <v>0</v>
      </c>
    </row>
    <row r="3140">
      <c r="D3140" s="19"/>
      <c r="E3140" s="18" t="s">
        <v>32</v>
      </c>
      <c r="F3140" s="17"/>
      <c r="G3140" s="7">
        <v>808</v>
      </c>
      <c r="H3140" s="12">
        <v>377</v>
      </c>
      <c r="I3140" s="1">
        <v>490</v>
      </c>
      <c r="J3140" s="1">
        <v>136</v>
      </c>
      <c r="K3140" s="1">
        <v>88</v>
      </c>
      <c r="L3140" s="1">
        <v>7</v>
      </c>
      <c r="M3140" s="1">
        <v>9</v>
      </c>
      <c r="N3140" s="1">
        <v>190</v>
      </c>
      <c r="O3140" s="1">
        <v>21</v>
      </c>
      <c r="P3140" s="1">
        <v>48</v>
      </c>
      <c r="Q3140" s="21">
        <v>0</v>
      </c>
    </row>
    <row r="3141">
      <c r="D3141" s="19"/>
      <c r="E3141" s="18" t="s">
        <v>33</v>
      </c>
      <c r="F3141" s="17"/>
      <c r="G3141" s="7">
        <v>206</v>
      </c>
      <c r="H3141" s="12">
        <v>104</v>
      </c>
      <c r="I3141" s="1">
        <v>115</v>
      </c>
      <c r="J3141" s="1">
        <v>33</v>
      </c>
      <c r="K3141" s="1">
        <v>32</v>
      </c>
      <c r="L3141" s="1">
        <v>5</v>
      </c>
      <c r="M3141" s="1">
        <v>4</v>
      </c>
      <c r="N3141" s="1">
        <v>51</v>
      </c>
      <c r="O3141" s="1">
        <v>5</v>
      </c>
      <c r="P3141" s="1">
        <v>15</v>
      </c>
      <c r="Q3141" s="21">
        <v>0</v>
      </c>
    </row>
    <row r="3142">
      <c r="D3142" s="19"/>
      <c r="E3142" s="18" t="s">
        <v>34</v>
      </c>
      <c r="F3142" s="17"/>
      <c r="G3142" s="7">
        <v>488</v>
      </c>
      <c r="H3142" s="12">
        <v>223</v>
      </c>
      <c r="I3142" s="1">
        <v>306</v>
      </c>
      <c r="J3142" s="1">
        <v>79</v>
      </c>
      <c r="K3142" s="1">
        <v>61</v>
      </c>
      <c r="L3142" s="1">
        <v>6</v>
      </c>
      <c r="M3142" s="1">
        <v>4</v>
      </c>
      <c r="N3142" s="1">
        <v>113</v>
      </c>
      <c r="O3142" s="1">
        <v>12</v>
      </c>
      <c r="P3142" s="1">
        <v>21</v>
      </c>
      <c r="Q3142" s="21">
        <v>0</v>
      </c>
    </row>
    <row r="3143">
      <c r="D3143" s="19"/>
      <c r="E3143" s="18" t="s">
        <v>35</v>
      </c>
      <c r="F3143" s="17"/>
      <c r="G3143" s="7">
        <v>154</v>
      </c>
      <c r="H3143" s="12">
        <v>68</v>
      </c>
      <c r="I3143" s="1">
        <v>92</v>
      </c>
      <c r="J3143" s="1">
        <v>27</v>
      </c>
      <c r="K3143" s="1">
        <v>26</v>
      </c>
      <c r="L3143" s="1">
        <v>3</v>
      </c>
      <c r="M3143" s="1">
        <v>4</v>
      </c>
      <c r="N3143" s="1">
        <v>45</v>
      </c>
      <c r="O3143" s="1">
        <v>9</v>
      </c>
      <c r="P3143" s="1">
        <v>9</v>
      </c>
      <c r="Q3143" s="21">
        <v>0</v>
      </c>
    </row>
    <row r="3144">
      <c r="D3144" s="19"/>
      <c r="E3144" s="18" t="s">
        <v>36</v>
      </c>
      <c r="F3144" s="17"/>
      <c r="G3144" s="7">
        <v>871</v>
      </c>
      <c r="H3144" s="12">
        <v>423</v>
      </c>
      <c r="I3144" s="1">
        <v>522</v>
      </c>
      <c r="J3144" s="1">
        <v>138</v>
      </c>
      <c r="K3144" s="1">
        <v>93</v>
      </c>
      <c r="L3144" s="1">
        <v>8</v>
      </c>
      <c r="M3144" s="1">
        <v>10</v>
      </c>
      <c r="N3144" s="1">
        <v>213</v>
      </c>
      <c r="O3144" s="1">
        <v>20</v>
      </c>
      <c r="P3144" s="1">
        <v>50</v>
      </c>
      <c r="Q3144" s="21">
        <v>0</v>
      </c>
    </row>
    <row r="3145">
      <c r="D3145" s="19"/>
      <c r="E3145" s="18" t="s">
        <v>37</v>
      </c>
      <c r="F3145" s="17"/>
      <c r="G3145" s="7">
        <v>366</v>
      </c>
      <c r="H3145" s="12">
        <v>157</v>
      </c>
      <c r="I3145" s="1">
        <v>236</v>
      </c>
      <c r="J3145" s="1">
        <v>70</v>
      </c>
      <c r="K3145" s="1">
        <v>45</v>
      </c>
      <c r="L3145" s="1">
        <v>2</v>
      </c>
      <c r="M3145" s="1">
        <v>3</v>
      </c>
      <c r="N3145" s="1">
        <v>105</v>
      </c>
      <c r="O3145" s="1">
        <v>6</v>
      </c>
      <c r="P3145" s="1">
        <v>14</v>
      </c>
      <c r="Q3145" s="21">
        <v>0</v>
      </c>
    </row>
    <row r="3146">
      <c r="D3146" s="19"/>
      <c r="E3146" s="18" t="s">
        <v>38</v>
      </c>
      <c r="F3146" s="17"/>
      <c r="G3146" s="7">
        <v>552</v>
      </c>
      <c r="H3146" s="12">
        <v>259</v>
      </c>
      <c r="I3146" s="1">
        <v>329</v>
      </c>
      <c r="J3146" s="1">
        <v>100</v>
      </c>
      <c r="K3146" s="1">
        <v>71</v>
      </c>
      <c r="L3146" s="1">
        <v>3</v>
      </c>
      <c r="M3146" s="1">
        <v>8</v>
      </c>
      <c r="N3146" s="1">
        <v>142</v>
      </c>
      <c r="O3146" s="1">
        <v>14</v>
      </c>
      <c r="P3146" s="1">
        <v>32</v>
      </c>
      <c r="Q3146" s="21">
        <v>0</v>
      </c>
    </row>
    <row r="3147">
      <c r="D3147" s="19"/>
      <c r="E3147" s="18" t="s">
        <v>39</v>
      </c>
      <c r="F3147" s="17"/>
      <c r="G3147" s="7">
        <v>514</v>
      </c>
      <c r="H3147" s="12">
        <v>238</v>
      </c>
      <c r="I3147" s="1">
        <v>311</v>
      </c>
      <c r="J3147" s="1">
        <v>84</v>
      </c>
      <c r="K3147" s="1">
        <v>72</v>
      </c>
      <c r="L3147" s="1">
        <v>6</v>
      </c>
      <c r="M3147" s="1">
        <v>7</v>
      </c>
      <c r="N3147" s="1">
        <v>123</v>
      </c>
      <c r="O3147" s="1">
        <v>11</v>
      </c>
      <c r="P3147" s="1">
        <v>28</v>
      </c>
      <c r="Q3147" s="21">
        <v>0</v>
      </c>
    </row>
    <row r="3148">
      <c r="D3148" s="19"/>
      <c r="E3148" s="18" t="s">
        <v>40</v>
      </c>
      <c r="F3148" s="17"/>
      <c r="G3148" s="7">
        <v>559</v>
      </c>
      <c r="H3148" s="12">
        <v>265</v>
      </c>
      <c r="I3148" s="1">
        <v>345</v>
      </c>
      <c r="J3148" s="1">
        <v>92</v>
      </c>
      <c r="K3148" s="1">
        <v>66</v>
      </c>
      <c r="L3148" s="1">
        <v>3</v>
      </c>
      <c r="M3148" s="1">
        <v>6</v>
      </c>
      <c r="N3148" s="1">
        <v>149</v>
      </c>
      <c r="O3148" s="1">
        <v>16</v>
      </c>
      <c r="P3148" s="1">
        <v>30</v>
      </c>
      <c r="Q3148" s="21">
        <v>0</v>
      </c>
    </row>
    <row r="3149">
      <c r="D3149" s="19"/>
      <c r="E3149" s="18" t="s">
        <v>41</v>
      </c>
      <c r="F3149" s="17"/>
      <c r="G3149" s="7">
        <v>71</v>
      </c>
      <c r="H3149" s="12">
        <v>34</v>
      </c>
      <c r="I3149" s="1">
        <v>50</v>
      </c>
      <c r="J3149" s="1">
        <v>14</v>
      </c>
      <c r="K3149" s="1">
        <v>6</v>
      </c>
      <c r="L3149" s="1">
        <v>2</v>
      </c>
      <c r="M3149" s="1">
        <v>3</v>
      </c>
      <c r="N3149" s="1">
        <v>11</v>
      </c>
      <c r="O3149" s="1">
        <v>2</v>
      </c>
      <c r="P3149" s="1">
        <v>4</v>
      </c>
      <c r="Q3149" s="21">
        <v>0</v>
      </c>
    </row>
    <row r="3150">
      <c r="D3150" s="19"/>
      <c r="E3150" s="18" t="s">
        <v>42</v>
      </c>
      <c r="F3150" s="17"/>
      <c r="G3150" s="11">
        <v>11</v>
      </c>
      <c r="H3150" s="23">
        <v>4</v>
      </c>
      <c r="I3150" s="3">
        <v>4</v>
      </c>
      <c r="J3150" s="3">
        <v>1</v>
      </c>
      <c r="K3150" s="3">
        <v>1</v>
      </c>
      <c r="L3150" s="3">
        <v>0</v>
      </c>
      <c r="M3150" s="3">
        <v>0</v>
      </c>
      <c r="N3150" s="3">
        <v>2</v>
      </c>
      <c r="O3150" s="3">
        <v>1</v>
      </c>
      <c r="P3150" s="3">
        <v>2</v>
      </c>
      <c r="Q3150" s="24">
        <v>0</v>
      </c>
    </row>
    <row r="3151">
      <c r="D3151" s="19"/>
      <c r="E3151" s="18" t="s">
        <v>26</v>
      </c>
      <c r="F3151" s="17"/>
      <c r="G3151" s="11">
        <v>2</v>
      </c>
      <c r="H3151" s="23">
        <v>0</v>
      </c>
      <c r="I3151" s="3">
        <v>1</v>
      </c>
      <c r="J3151" s="3">
        <v>0</v>
      </c>
      <c r="K3151" s="3">
        <v>0</v>
      </c>
      <c r="L3151" s="3">
        <v>0</v>
      </c>
      <c r="M3151" s="3">
        <v>0</v>
      </c>
      <c r="N3151" s="3">
        <v>1</v>
      </c>
      <c r="O3151" s="3">
        <v>0</v>
      </c>
      <c r="P3151" s="3">
        <v>0</v>
      </c>
      <c r="Q3151" s="24">
        <v>0</v>
      </c>
    </row>
    <row r="3152">
      <c r="D3152" s="19"/>
      <c r="E3152" s="18" t="s">
        <v>43</v>
      </c>
      <c r="F3152" s="17"/>
      <c r="G3152" s="7">
        <v>1080</v>
      </c>
      <c r="H3152" s="12">
        <v>499</v>
      </c>
      <c r="I3152" s="1">
        <v>631</v>
      </c>
      <c r="J3152" s="1">
        <v>160</v>
      </c>
      <c r="K3152" s="1">
        <v>115</v>
      </c>
      <c r="L3152" s="1">
        <v>8</v>
      </c>
      <c r="M3152" s="1">
        <v>12</v>
      </c>
      <c r="N3152" s="1">
        <v>268</v>
      </c>
      <c r="O3152" s="1">
        <v>23</v>
      </c>
      <c r="P3152" s="1">
        <v>65</v>
      </c>
      <c r="Q3152" s="21">
        <v>0</v>
      </c>
    </row>
    <row r="3153">
      <c r="D3153" s="15" t="s">
        <v>44</v>
      </c>
      <c r="E3153" s="14" t="s">
        <v>45</v>
      </c>
      <c r="F3153" s="16"/>
      <c r="G3153" s="33">
        <v>3</v>
      </c>
      <c r="H3153" s="43">
        <v>2</v>
      </c>
      <c r="I3153" s="9">
        <v>2</v>
      </c>
      <c r="J3153" s="9">
        <v>0</v>
      </c>
      <c r="K3153" s="9">
        <v>0</v>
      </c>
      <c r="L3153" s="9">
        <v>0</v>
      </c>
      <c r="M3153" s="9">
        <v>1</v>
      </c>
      <c r="N3153" s="9">
        <v>0</v>
      </c>
      <c r="O3153" s="9">
        <v>0</v>
      </c>
      <c r="P3153" s="9">
        <v>0</v>
      </c>
      <c r="Q3153" s="44">
        <v>0</v>
      </c>
    </row>
    <row r="3154">
      <c r="D3154" s="19"/>
      <c r="E3154" s="18" t="s">
        <v>46</v>
      </c>
      <c r="F3154" s="17"/>
      <c r="G3154" s="11">
        <v>11</v>
      </c>
      <c r="H3154" s="23">
        <v>4</v>
      </c>
      <c r="I3154" s="3">
        <v>9</v>
      </c>
      <c r="J3154" s="3">
        <v>3</v>
      </c>
      <c r="K3154" s="3">
        <v>2</v>
      </c>
      <c r="L3154" s="3">
        <v>0</v>
      </c>
      <c r="M3154" s="3">
        <v>0</v>
      </c>
      <c r="N3154" s="3">
        <v>4</v>
      </c>
      <c r="O3154" s="3">
        <v>1</v>
      </c>
      <c r="P3154" s="3">
        <v>0</v>
      </c>
      <c r="Q3154" s="24">
        <v>0</v>
      </c>
    </row>
    <row r="3155">
      <c r="D3155" s="19"/>
      <c r="E3155" s="18" t="s">
        <v>47</v>
      </c>
      <c r="F3155" s="17"/>
      <c r="G3155" s="11">
        <v>25</v>
      </c>
      <c r="H3155" s="23">
        <v>6</v>
      </c>
      <c r="I3155" s="3">
        <v>14</v>
      </c>
      <c r="J3155" s="3">
        <v>5</v>
      </c>
      <c r="K3155" s="3">
        <v>2</v>
      </c>
      <c r="L3155" s="3">
        <v>0</v>
      </c>
      <c r="M3155" s="3">
        <v>0</v>
      </c>
      <c r="N3155" s="3">
        <v>4</v>
      </c>
      <c r="O3155" s="3">
        <v>0</v>
      </c>
      <c r="P3155" s="3">
        <v>4</v>
      </c>
      <c r="Q3155" s="24">
        <v>0</v>
      </c>
    </row>
    <row r="3156">
      <c r="D3156" s="19"/>
      <c r="E3156" s="18" t="s">
        <v>48</v>
      </c>
      <c r="F3156" s="17"/>
      <c r="G3156" s="7">
        <v>160</v>
      </c>
      <c r="H3156" s="12">
        <v>57</v>
      </c>
      <c r="I3156" s="1">
        <v>77</v>
      </c>
      <c r="J3156" s="1">
        <v>26</v>
      </c>
      <c r="K3156" s="1">
        <v>9</v>
      </c>
      <c r="L3156" s="1">
        <v>0</v>
      </c>
      <c r="M3156" s="1">
        <v>3</v>
      </c>
      <c r="N3156" s="1">
        <v>48</v>
      </c>
      <c r="O3156" s="1">
        <v>6</v>
      </c>
      <c r="P3156" s="1">
        <v>11</v>
      </c>
      <c r="Q3156" s="21">
        <v>0</v>
      </c>
    </row>
    <row r="3157">
      <c r="D3157" s="19"/>
      <c r="E3157" s="18" t="s">
        <v>49</v>
      </c>
      <c r="F3157" s="17"/>
      <c r="G3157" s="7">
        <v>166</v>
      </c>
      <c r="H3157" s="12">
        <v>69</v>
      </c>
      <c r="I3157" s="1">
        <v>97</v>
      </c>
      <c r="J3157" s="1">
        <v>31</v>
      </c>
      <c r="K3157" s="1">
        <v>19</v>
      </c>
      <c r="L3157" s="1">
        <v>1</v>
      </c>
      <c r="M3157" s="1">
        <v>2</v>
      </c>
      <c r="N3157" s="1">
        <v>48</v>
      </c>
      <c r="O3157" s="1">
        <v>4</v>
      </c>
      <c r="P3157" s="1">
        <v>8</v>
      </c>
      <c r="Q3157" s="21">
        <v>0</v>
      </c>
    </row>
    <row r="3158">
      <c r="D3158" s="19"/>
      <c r="E3158" s="18" t="s">
        <v>50</v>
      </c>
      <c r="F3158" s="17"/>
      <c r="G3158" s="7">
        <v>129</v>
      </c>
      <c r="H3158" s="12">
        <v>59</v>
      </c>
      <c r="I3158" s="1">
        <v>77</v>
      </c>
      <c r="J3158" s="1">
        <v>25</v>
      </c>
      <c r="K3158" s="1">
        <v>18</v>
      </c>
      <c r="L3158" s="1">
        <v>1</v>
      </c>
      <c r="M3158" s="1">
        <v>1</v>
      </c>
      <c r="N3158" s="1">
        <v>40</v>
      </c>
      <c r="O3158" s="1">
        <v>2</v>
      </c>
      <c r="P3158" s="1">
        <v>4</v>
      </c>
      <c r="Q3158" s="21">
        <v>0</v>
      </c>
    </row>
    <row r="3159">
      <c r="D3159" s="19"/>
      <c r="E3159" s="18" t="s">
        <v>51</v>
      </c>
      <c r="F3159" s="17"/>
      <c r="G3159" s="7">
        <v>124</v>
      </c>
      <c r="H3159" s="12">
        <v>58</v>
      </c>
      <c r="I3159" s="1">
        <v>72</v>
      </c>
      <c r="J3159" s="1">
        <v>12</v>
      </c>
      <c r="K3159" s="1">
        <v>11</v>
      </c>
      <c r="L3159" s="1">
        <v>0</v>
      </c>
      <c r="M3159" s="1">
        <v>0</v>
      </c>
      <c r="N3159" s="1">
        <v>24</v>
      </c>
      <c r="O3159" s="1">
        <v>4</v>
      </c>
      <c r="P3159" s="1">
        <v>9</v>
      </c>
      <c r="Q3159" s="21">
        <v>0</v>
      </c>
    </row>
    <row r="3160">
      <c r="D3160" s="19"/>
      <c r="E3160" s="18" t="s">
        <v>52</v>
      </c>
      <c r="F3160" s="17"/>
      <c r="G3160" s="7">
        <v>114</v>
      </c>
      <c r="H3160" s="12">
        <v>51</v>
      </c>
      <c r="I3160" s="1">
        <v>71</v>
      </c>
      <c r="J3160" s="1">
        <v>14</v>
      </c>
      <c r="K3160" s="1">
        <v>20</v>
      </c>
      <c r="L3160" s="1">
        <v>2</v>
      </c>
      <c r="M3160" s="1">
        <v>2</v>
      </c>
      <c r="N3160" s="1">
        <v>25</v>
      </c>
      <c r="O3160" s="1">
        <v>1</v>
      </c>
      <c r="P3160" s="1">
        <v>3</v>
      </c>
      <c r="Q3160" s="21">
        <v>0</v>
      </c>
    </row>
    <row r="3161">
      <c r="D3161" s="19"/>
      <c r="E3161" s="18" t="s">
        <v>53</v>
      </c>
      <c r="F3161" s="17"/>
      <c r="G3161" s="7">
        <v>95</v>
      </c>
      <c r="H3161" s="12">
        <v>52</v>
      </c>
      <c r="I3161" s="1">
        <v>54</v>
      </c>
      <c r="J3161" s="1">
        <v>12</v>
      </c>
      <c r="K3161" s="1">
        <v>8</v>
      </c>
      <c r="L3161" s="1">
        <v>0</v>
      </c>
      <c r="M3161" s="1">
        <v>1</v>
      </c>
      <c r="N3161" s="1">
        <v>23</v>
      </c>
      <c r="O3161" s="1">
        <v>2</v>
      </c>
      <c r="P3161" s="1">
        <v>7</v>
      </c>
      <c r="Q3161" s="21">
        <v>0</v>
      </c>
    </row>
    <row r="3162">
      <c r="D3162" s="19"/>
      <c r="E3162" s="18" t="s">
        <v>54</v>
      </c>
      <c r="F3162" s="17"/>
      <c r="G3162" s="7">
        <v>253</v>
      </c>
      <c r="H3162" s="12">
        <v>141</v>
      </c>
      <c r="I3162" s="1">
        <v>157</v>
      </c>
      <c r="J3162" s="1">
        <v>32</v>
      </c>
      <c r="K3162" s="1">
        <v>25</v>
      </c>
      <c r="L3162" s="1">
        <v>4</v>
      </c>
      <c r="M3162" s="1">
        <v>2</v>
      </c>
      <c r="N3162" s="1">
        <v>50</v>
      </c>
      <c r="O3162" s="1">
        <v>4</v>
      </c>
      <c r="P3162" s="1">
        <v>18</v>
      </c>
      <c r="Q3162" s="21">
        <v>0</v>
      </c>
    </row>
    <row r="3163">
      <c r="D3163" s="19"/>
      <c r="E3163" s="18" t="s">
        <v>55</v>
      </c>
      <c r="F3163" s="17"/>
      <c r="G3163" s="11">
        <v>1</v>
      </c>
      <c r="H3163" s="23">
        <v>0</v>
      </c>
      <c r="I3163" s="3">
        <v>0</v>
      </c>
      <c r="J3163" s="3">
        <v>0</v>
      </c>
      <c r="K3163" s="3">
        <v>0</v>
      </c>
      <c r="L3163" s="3">
        <v>0</v>
      </c>
      <c r="M3163" s="3">
        <v>0</v>
      </c>
      <c r="N3163" s="3">
        <v>0</v>
      </c>
      <c r="O3163" s="3">
        <v>0</v>
      </c>
      <c r="P3163" s="3">
        <v>1</v>
      </c>
      <c r="Q3163" s="24">
        <v>0</v>
      </c>
    </row>
    <row r="3164">
      <c r="D3164" s="19"/>
      <c r="E3164" s="18" t="s">
        <v>26</v>
      </c>
      <c r="F3164" s="17"/>
      <c r="G3164" s="11">
        <v>12</v>
      </c>
      <c r="H3164" s="23">
        <v>4</v>
      </c>
      <c r="I3164" s="3">
        <v>6</v>
      </c>
      <c r="J3164" s="3">
        <v>1</v>
      </c>
      <c r="K3164" s="3">
        <v>2</v>
      </c>
      <c r="L3164" s="3">
        <v>0</v>
      </c>
      <c r="M3164" s="3">
        <v>0</v>
      </c>
      <c r="N3164" s="3">
        <v>5</v>
      </c>
      <c r="O3164" s="3">
        <v>0</v>
      </c>
      <c r="P3164" s="3">
        <v>2</v>
      </c>
      <c r="Q3164" s="24">
        <v>0</v>
      </c>
    </row>
    <row r="3165">
      <c r="D3165" s="15" t="s">
        <v>56</v>
      </c>
      <c r="E3165" s="14" t="s">
        <v>57</v>
      </c>
      <c r="F3165" s="16"/>
      <c r="G3165" s="33">
        <v>15</v>
      </c>
      <c r="H3165" s="43">
        <v>8</v>
      </c>
      <c r="I3165" s="9">
        <v>9</v>
      </c>
      <c r="J3165" s="9">
        <v>3</v>
      </c>
      <c r="K3165" s="9">
        <v>4</v>
      </c>
      <c r="L3165" s="9">
        <v>0</v>
      </c>
      <c r="M3165" s="9">
        <v>0</v>
      </c>
      <c r="N3165" s="9">
        <v>6</v>
      </c>
      <c r="O3165" s="9">
        <v>0</v>
      </c>
      <c r="P3165" s="9">
        <v>0</v>
      </c>
      <c r="Q3165" s="44">
        <v>0</v>
      </c>
    </row>
    <row r="3166">
      <c r="D3166" s="19"/>
      <c r="E3166" s="18" t="s">
        <v>58</v>
      </c>
      <c r="F3166" s="17"/>
      <c r="G3166" s="7">
        <v>111</v>
      </c>
      <c r="H3166" s="12">
        <v>50</v>
      </c>
      <c r="I3166" s="1">
        <v>63</v>
      </c>
      <c r="J3166" s="1">
        <v>11</v>
      </c>
      <c r="K3166" s="1">
        <v>13</v>
      </c>
      <c r="L3166" s="1">
        <v>0</v>
      </c>
      <c r="M3166" s="1">
        <v>3</v>
      </c>
      <c r="N3166" s="1">
        <v>27</v>
      </c>
      <c r="O3166" s="1">
        <v>4</v>
      </c>
      <c r="P3166" s="1">
        <v>5</v>
      </c>
      <c r="Q3166" s="21">
        <v>0</v>
      </c>
    </row>
    <row r="3167">
      <c r="D3167" s="19"/>
      <c r="E3167" s="18" t="s">
        <v>59</v>
      </c>
      <c r="F3167" s="17"/>
      <c r="G3167" s="7">
        <v>404</v>
      </c>
      <c r="H3167" s="12">
        <v>189</v>
      </c>
      <c r="I3167" s="1">
        <v>229</v>
      </c>
      <c r="J3167" s="1">
        <v>76</v>
      </c>
      <c r="K3167" s="1">
        <v>42</v>
      </c>
      <c r="L3167" s="1">
        <v>4</v>
      </c>
      <c r="M3167" s="1">
        <v>3</v>
      </c>
      <c r="N3167" s="1">
        <v>105</v>
      </c>
      <c r="O3167" s="1">
        <v>12</v>
      </c>
      <c r="P3167" s="1">
        <v>28</v>
      </c>
      <c r="Q3167" s="21">
        <v>0</v>
      </c>
    </row>
    <row r="3168">
      <c r="D3168" s="19"/>
      <c r="E3168" s="18" t="s">
        <v>60</v>
      </c>
      <c r="F3168" s="17"/>
      <c r="G3168" s="7">
        <v>562</v>
      </c>
      <c r="H3168" s="12">
        <v>255</v>
      </c>
      <c r="I3168" s="1">
        <v>335</v>
      </c>
      <c r="J3168" s="1">
        <v>71</v>
      </c>
      <c r="K3168" s="1">
        <v>57</v>
      </c>
      <c r="L3168" s="1">
        <v>4</v>
      </c>
      <c r="M3168" s="1">
        <v>6</v>
      </c>
      <c r="N3168" s="1">
        <v>133</v>
      </c>
      <c r="O3168" s="1">
        <v>7</v>
      </c>
      <c r="P3168" s="1">
        <v>34</v>
      </c>
      <c r="Q3168" s="21">
        <v>0</v>
      </c>
    </row>
    <row r="3169">
      <c r="D3169" s="19"/>
      <c r="E3169" s="18" t="s">
        <v>26</v>
      </c>
      <c r="F3169" s="17"/>
      <c r="G3169" s="11">
        <v>1</v>
      </c>
      <c r="H3169" s="23">
        <v>1</v>
      </c>
      <c r="I3169" s="3">
        <v>0</v>
      </c>
      <c r="J3169" s="3">
        <v>0</v>
      </c>
      <c r="K3169" s="3">
        <v>0</v>
      </c>
      <c r="L3169" s="3">
        <v>0</v>
      </c>
      <c r="M3169" s="3">
        <v>0</v>
      </c>
      <c r="N3169" s="3">
        <v>0</v>
      </c>
      <c r="O3169" s="3">
        <v>1</v>
      </c>
      <c r="P3169" s="3">
        <v>0</v>
      </c>
      <c r="Q3169" s="24">
        <v>0</v>
      </c>
    </row>
    <row r="3170">
      <c r="D3170" s="19"/>
      <c r="E3170" s="18" t="s">
        <v>61</v>
      </c>
      <c r="F3170" s="17"/>
      <c r="G3170" s="7">
        <v>126</v>
      </c>
      <c r="H3170" s="12">
        <v>58</v>
      </c>
      <c r="I3170" s="1">
        <v>72</v>
      </c>
      <c r="J3170" s="1">
        <v>14</v>
      </c>
      <c r="K3170" s="1">
        <v>17</v>
      </c>
      <c r="L3170" s="1">
        <v>0</v>
      </c>
      <c r="M3170" s="1">
        <v>3</v>
      </c>
      <c r="N3170" s="1">
        <v>33</v>
      </c>
      <c r="O3170" s="1">
        <v>4</v>
      </c>
      <c r="P3170" s="1">
        <v>5</v>
      </c>
      <c r="Q3170" s="21">
        <v>0</v>
      </c>
    </row>
    <row r="3171">
      <c r="D3171" s="19"/>
      <c r="E3171" s="18" t="s">
        <v>62</v>
      </c>
      <c r="F3171" s="17"/>
      <c r="G3171" s="7">
        <v>966</v>
      </c>
      <c r="H3171" s="12">
        <v>444</v>
      </c>
      <c r="I3171" s="1">
        <v>564</v>
      </c>
      <c r="J3171" s="1">
        <v>147</v>
      </c>
      <c r="K3171" s="1">
        <v>99</v>
      </c>
      <c r="L3171" s="1">
        <v>8</v>
      </c>
      <c r="M3171" s="1">
        <v>9</v>
      </c>
      <c r="N3171" s="1">
        <v>238</v>
      </c>
      <c r="O3171" s="1">
        <v>19</v>
      </c>
      <c r="P3171" s="1">
        <v>62</v>
      </c>
      <c r="Q3171" s="21">
        <v>0</v>
      </c>
    </row>
    <row r="3172">
      <c r="D3172" s="15" t="s">
        <v>63</v>
      </c>
      <c r="E3172" s="14" t="s">
        <v>64</v>
      </c>
      <c r="F3172" s="16"/>
      <c r="G3172" s="33">
        <v>17</v>
      </c>
      <c r="H3172" s="43">
        <v>6</v>
      </c>
      <c r="I3172" s="9">
        <v>11</v>
      </c>
      <c r="J3172" s="9">
        <v>2</v>
      </c>
      <c r="K3172" s="9">
        <v>0</v>
      </c>
      <c r="L3172" s="9">
        <v>0</v>
      </c>
      <c r="M3172" s="9">
        <v>0</v>
      </c>
      <c r="N3172" s="9">
        <v>6</v>
      </c>
      <c r="O3172" s="9">
        <v>1</v>
      </c>
      <c r="P3172" s="9">
        <v>1</v>
      </c>
      <c r="Q3172" s="44">
        <v>0</v>
      </c>
    </row>
    <row r="3173">
      <c r="D3173" s="19"/>
      <c r="E3173" s="18" t="s">
        <v>65</v>
      </c>
      <c r="F3173" s="17"/>
      <c r="G3173" s="11">
        <v>38</v>
      </c>
      <c r="H3173" s="23">
        <v>18</v>
      </c>
      <c r="I3173" s="3">
        <v>18</v>
      </c>
      <c r="J3173" s="3">
        <v>6</v>
      </c>
      <c r="K3173" s="3">
        <v>1</v>
      </c>
      <c r="L3173" s="3">
        <v>0</v>
      </c>
      <c r="M3173" s="3">
        <v>0</v>
      </c>
      <c r="N3173" s="3">
        <v>11</v>
      </c>
      <c r="O3173" s="3">
        <v>1</v>
      </c>
      <c r="P3173" s="3">
        <v>3</v>
      </c>
      <c r="Q3173" s="24">
        <v>0</v>
      </c>
    </row>
    <row r="3174">
      <c r="D3174" s="19"/>
      <c r="E3174" s="18" t="s">
        <v>66</v>
      </c>
      <c r="F3174" s="17"/>
      <c r="G3174" s="11">
        <v>14</v>
      </c>
      <c r="H3174" s="23">
        <v>8</v>
      </c>
      <c r="I3174" s="3">
        <v>10</v>
      </c>
      <c r="J3174" s="3">
        <v>0</v>
      </c>
      <c r="K3174" s="3">
        <v>1</v>
      </c>
      <c r="L3174" s="3">
        <v>1</v>
      </c>
      <c r="M3174" s="3">
        <v>0</v>
      </c>
      <c r="N3174" s="3">
        <v>1</v>
      </c>
      <c r="O3174" s="3">
        <v>1</v>
      </c>
      <c r="P3174" s="3">
        <v>2</v>
      </c>
      <c r="Q3174" s="24">
        <v>0</v>
      </c>
    </row>
    <row r="3175">
      <c r="D3175" s="19"/>
      <c r="E3175" s="18" t="s">
        <v>67</v>
      </c>
      <c r="F3175" s="17"/>
      <c r="G3175" s="7">
        <v>95</v>
      </c>
      <c r="H3175" s="12">
        <v>52</v>
      </c>
      <c r="I3175" s="1">
        <v>58</v>
      </c>
      <c r="J3175" s="1">
        <v>6</v>
      </c>
      <c r="K3175" s="1">
        <v>11</v>
      </c>
      <c r="L3175" s="1">
        <v>0</v>
      </c>
      <c r="M3175" s="1">
        <v>2</v>
      </c>
      <c r="N3175" s="1">
        <v>17</v>
      </c>
      <c r="O3175" s="1">
        <v>1</v>
      </c>
      <c r="P3175" s="1">
        <v>6</v>
      </c>
      <c r="Q3175" s="21">
        <v>0</v>
      </c>
    </row>
    <row r="3176">
      <c r="D3176" s="19"/>
      <c r="E3176" s="18" t="s">
        <v>68</v>
      </c>
      <c r="F3176" s="17"/>
      <c r="G3176" s="7">
        <v>81</v>
      </c>
      <c r="H3176" s="12">
        <v>48</v>
      </c>
      <c r="I3176" s="1">
        <v>47</v>
      </c>
      <c r="J3176" s="1">
        <v>14</v>
      </c>
      <c r="K3176" s="1">
        <v>11</v>
      </c>
      <c r="L3176" s="1">
        <v>2</v>
      </c>
      <c r="M3176" s="1">
        <v>1</v>
      </c>
      <c r="N3176" s="1">
        <v>12</v>
      </c>
      <c r="O3176" s="1">
        <v>2</v>
      </c>
      <c r="P3176" s="1">
        <v>6</v>
      </c>
      <c r="Q3176" s="21">
        <v>0</v>
      </c>
    </row>
    <row r="3177">
      <c r="D3177" s="19"/>
      <c r="E3177" s="18" t="s">
        <v>69</v>
      </c>
      <c r="F3177" s="17"/>
      <c r="G3177" s="7">
        <v>844</v>
      </c>
      <c r="H3177" s="12">
        <v>367</v>
      </c>
      <c r="I3177" s="1">
        <v>492</v>
      </c>
      <c r="J3177" s="1">
        <v>133</v>
      </c>
      <c r="K3177" s="1">
        <v>92</v>
      </c>
      <c r="L3177" s="1">
        <v>5</v>
      </c>
      <c r="M3177" s="1">
        <v>9</v>
      </c>
      <c r="N3177" s="1">
        <v>224</v>
      </c>
      <c r="O3177" s="1">
        <v>18</v>
      </c>
      <c r="P3177" s="1">
        <v>49</v>
      </c>
      <c r="Q3177" s="21">
        <v>0</v>
      </c>
    </row>
    <row r="3178">
      <c r="D3178" s="19"/>
      <c r="E3178" s="18" t="s">
        <v>26</v>
      </c>
      <c r="F3178" s="17"/>
      <c r="G3178" s="11">
        <v>4</v>
      </c>
      <c r="H3178" s="23">
        <v>4</v>
      </c>
      <c r="I3178" s="3">
        <v>0</v>
      </c>
      <c r="J3178" s="3">
        <v>0</v>
      </c>
      <c r="K3178" s="3">
        <v>0</v>
      </c>
      <c r="L3178" s="3">
        <v>0</v>
      </c>
      <c r="M3178" s="3">
        <v>0</v>
      </c>
      <c r="N3178" s="3">
        <v>0</v>
      </c>
      <c r="O3178" s="3">
        <v>0</v>
      </c>
      <c r="P3178" s="3">
        <v>0</v>
      </c>
      <c r="Q3178" s="24">
        <v>0</v>
      </c>
    </row>
    <row r="3179">
      <c r="D3179" s="19"/>
      <c r="E3179" s="18" t="s">
        <v>70</v>
      </c>
      <c r="F3179" s="17"/>
      <c r="G3179" s="7">
        <v>245</v>
      </c>
      <c r="H3179" s="12">
        <v>132</v>
      </c>
      <c r="I3179" s="1">
        <v>144</v>
      </c>
      <c r="J3179" s="1">
        <v>28</v>
      </c>
      <c r="K3179" s="1">
        <v>24</v>
      </c>
      <c r="L3179" s="1">
        <v>3</v>
      </c>
      <c r="M3179" s="1">
        <v>3</v>
      </c>
      <c r="N3179" s="1">
        <v>47</v>
      </c>
      <c r="O3179" s="1">
        <v>6</v>
      </c>
      <c r="P3179" s="1">
        <v>18</v>
      </c>
      <c r="Q3179" s="21">
        <v>0</v>
      </c>
    </row>
    <row r="3180">
      <c r="D3180" s="15" t="s">
        <v>71</v>
      </c>
      <c r="E3180" s="14" t="s">
        <v>64</v>
      </c>
      <c r="F3180" s="16"/>
      <c r="G3180" s="33">
        <v>15</v>
      </c>
      <c r="H3180" s="43">
        <v>4</v>
      </c>
      <c r="I3180" s="9">
        <v>10</v>
      </c>
      <c r="J3180" s="9">
        <v>2</v>
      </c>
      <c r="K3180" s="9">
        <v>0</v>
      </c>
      <c r="L3180" s="9">
        <v>0</v>
      </c>
      <c r="M3180" s="9">
        <v>0</v>
      </c>
      <c r="N3180" s="9">
        <v>5</v>
      </c>
      <c r="O3180" s="9">
        <v>0</v>
      </c>
      <c r="P3180" s="9">
        <v>1</v>
      </c>
      <c r="Q3180" s="44">
        <v>0</v>
      </c>
    </row>
    <row r="3181">
      <c r="D3181" s="19"/>
      <c r="E3181" s="18" t="s">
        <v>65</v>
      </c>
      <c r="F3181" s="17"/>
      <c r="G3181" s="7">
        <v>58</v>
      </c>
      <c r="H3181" s="12">
        <v>26</v>
      </c>
      <c r="I3181" s="1">
        <v>36</v>
      </c>
      <c r="J3181" s="1">
        <v>12</v>
      </c>
      <c r="K3181" s="1">
        <v>6</v>
      </c>
      <c r="L3181" s="1">
        <v>0</v>
      </c>
      <c r="M3181" s="1">
        <v>1</v>
      </c>
      <c r="N3181" s="1">
        <v>13</v>
      </c>
      <c r="O3181" s="1">
        <v>1</v>
      </c>
      <c r="P3181" s="1">
        <v>3</v>
      </c>
      <c r="Q3181" s="21">
        <v>0</v>
      </c>
    </row>
    <row r="3182">
      <c r="D3182" s="19"/>
      <c r="E3182" s="18" t="s">
        <v>66</v>
      </c>
      <c r="F3182" s="17"/>
      <c r="G3182" s="7">
        <v>113</v>
      </c>
      <c r="H3182" s="12">
        <v>54</v>
      </c>
      <c r="I3182" s="1">
        <v>76</v>
      </c>
      <c r="J3182" s="1">
        <v>12</v>
      </c>
      <c r="K3182" s="1">
        <v>10</v>
      </c>
      <c r="L3182" s="1">
        <v>2</v>
      </c>
      <c r="M3182" s="1">
        <v>2</v>
      </c>
      <c r="N3182" s="1">
        <v>21</v>
      </c>
      <c r="O3182" s="1">
        <v>1</v>
      </c>
      <c r="P3182" s="1">
        <v>5</v>
      </c>
      <c r="Q3182" s="21">
        <v>0</v>
      </c>
    </row>
    <row r="3183">
      <c r="D3183" s="19"/>
      <c r="E3183" s="18" t="s">
        <v>67</v>
      </c>
      <c r="F3183" s="17"/>
      <c r="G3183" s="7">
        <v>837</v>
      </c>
      <c r="H3183" s="12">
        <v>382</v>
      </c>
      <c r="I3183" s="1">
        <v>483</v>
      </c>
      <c r="J3183" s="1">
        <v>125</v>
      </c>
      <c r="K3183" s="1">
        <v>91</v>
      </c>
      <c r="L3183" s="1">
        <v>5</v>
      </c>
      <c r="M3183" s="1">
        <v>7</v>
      </c>
      <c r="N3183" s="1">
        <v>216</v>
      </c>
      <c r="O3183" s="1">
        <v>19</v>
      </c>
      <c r="P3183" s="1">
        <v>51</v>
      </c>
      <c r="Q3183" s="21">
        <v>0</v>
      </c>
    </row>
    <row r="3184">
      <c r="D3184" s="19"/>
      <c r="E3184" s="18" t="s">
        <v>68</v>
      </c>
      <c r="F3184" s="17"/>
      <c r="G3184" s="7">
        <v>61</v>
      </c>
      <c r="H3184" s="12">
        <v>32</v>
      </c>
      <c r="I3184" s="1">
        <v>28</v>
      </c>
      <c r="J3184" s="1">
        <v>8</v>
      </c>
      <c r="K3184" s="1">
        <v>9</v>
      </c>
      <c r="L3184" s="1">
        <v>1</v>
      </c>
      <c r="M3184" s="1">
        <v>1</v>
      </c>
      <c r="N3184" s="1">
        <v>14</v>
      </c>
      <c r="O3184" s="1">
        <v>3</v>
      </c>
      <c r="P3184" s="1">
        <v>6</v>
      </c>
      <c r="Q3184" s="21">
        <v>0</v>
      </c>
    </row>
    <row r="3185">
      <c r="D3185" s="19"/>
      <c r="E3185" s="18" t="s">
        <v>72</v>
      </c>
      <c r="F3185" s="17"/>
      <c r="G3185" s="11">
        <v>5</v>
      </c>
      <c r="H3185" s="23">
        <v>3</v>
      </c>
      <c r="I3185" s="3">
        <v>1</v>
      </c>
      <c r="J3185" s="3">
        <v>1</v>
      </c>
      <c r="K3185" s="3">
        <v>0</v>
      </c>
      <c r="L3185" s="3">
        <v>0</v>
      </c>
      <c r="M3185" s="3">
        <v>1</v>
      </c>
      <c r="N3185" s="3">
        <v>1</v>
      </c>
      <c r="O3185" s="3">
        <v>0</v>
      </c>
      <c r="P3185" s="3">
        <v>1</v>
      </c>
      <c r="Q3185" s="24">
        <v>0</v>
      </c>
    </row>
    <row r="3186">
      <c r="D3186" s="19"/>
      <c r="E3186" s="18" t="s">
        <v>26</v>
      </c>
      <c r="F3186" s="17"/>
      <c r="G3186" s="11">
        <v>4</v>
      </c>
      <c r="H3186" s="23">
        <v>2</v>
      </c>
      <c r="I3186" s="3">
        <v>2</v>
      </c>
      <c r="J3186" s="3">
        <v>1</v>
      </c>
      <c r="K3186" s="3">
        <v>0</v>
      </c>
      <c r="L3186" s="3">
        <v>0</v>
      </c>
      <c r="M3186" s="3">
        <v>0</v>
      </c>
      <c r="N3186" s="3">
        <v>1</v>
      </c>
      <c r="O3186" s="3">
        <v>0</v>
      </c>
      <c r="P3186" s="3">
        <v>0</v>
      </c>
      <c r="Q3186" s="24">
        <v>0</v>
      </c>
    </row>
    <row r="3187">
      <c r="D3187" s="19"/>
      <c r="E3187" s="18" t="s">
        <v>73</v>
      </c>
      <c r="F3187" s="17"/>
      <c r="G3187" s="7">
        <v>1084</v>
      </c>
      <c r="H3187" s="12">
        <v>498</v>
      </c>
      <c r="I3187" s="1">
        <v>633</v>
      </c>
      <c r="J3187" s="1">
        <v>159</v>
      </c>
      <c r="K3187" s="1">
        <v>116</v>
      </c>
      <c r="L3187" s="1">
        <v>8</v>
      </c>
      <c r="M3187" s="1">
        <v>11</v>
      </c>
      <c r="N3187" s="1">
        <v>269</v>
      </c>
      <c r="O3187" s="1">
        <v>24</v>
      </c>
      <c r="P3187" s="1">
        <v>66</v>
      </c>
      <c r="Q3187" s="21">
        <v>0</v>
      </c>
    </row>
    <row r="3188">
      <c r="D3188" s="15" t="s">
        <v>74</v>
      </c>
      <c r="E3188" s="14" t="s">
        <v>75</v>
      </c>
      <c r="F3188" s="16"/>
      <c r="G3188" s="26">
        <v>315</v>
      </c>
      <c r="H3188" s="37">
        <v>149</v>
      </c>
      <c r="I3188" s="6">
        <v>192</v>
      </c>
      <c r="J3188" s="6">
        <v>53</v>
      </c>
      <c r="K3188" s="6">
        <v>35</v>
      </c>
      <c r="L3188" s="6">
        <v>5</v>
      </c>
      <c r="M3188" s="6">
        <v>3</v>
      </c>
      <c r="N3188" s="6">
        <v>70</v>
      </c>
      <c r="O3188" s="6">
        <v>6</v>
      </c>
      <c r="P3188" s="6">
        <v>20</v>
      </c>
      <c r="Q3188" s="39">
        <v>0</v>
      </c>
    </row>
    <row r="3189">
      <c r="D3189" s="19"/>
      <c r="E3189" s="18" t="s">
        <v>76</v>
      </c>
      <c r="F3189" s="17"/>
      <c r="G3189" s="7">
        <v>78</v>
      </c>
      <c r="H3189" s="12">
        <v>35</v>
      </c>
      <c r="I3189" s="1">
        <v>51</v>
      </c>
      <c r="J3189" s="1">
        <v>14</v>
      </c>
      <c r="K3189" s="1">
        <v>4</v>
      </c>
      <c r="L3189" s="1">
        <v>1</v>
      </c>
      <c r="M3189" s="1">
        <v>1</v>
      </c>
      <c r="N3189" s="1">
        <v>15</v>
      </c>
      <c r="O3189" s="1">
        <v>2</v>
      </c>
      <c r="P3189" s="1">
        <v>4</v>
      </c>
      <c r="Q3189" s="21">
        <v>0</v>
      </c>
    </row>
    <row r="3190">
      <c r="D3190" s="19"/>
      <c r="E3190" s="18" t="s">
        <v>77</v>
      </c>
      <c r="F3190" s="17"/>
      <c r="G3190" s="7">
        <v>297</v>
      </c>
      <c r="H3190" s="12">
        <v>140</v>
      </c>
      <c r="I3190" s="1">
        <v>205</v>
      </c>
      <c r="J3190" s="1">
        <v>60</v>
      </c>
      <c r="K3190" s="1">
        <v>37</v>
      </c>
      <c r="L3190" s="1">
        <v>4</v>
      </c>
      <c r="M3190" s="1">
        <v>6</v>
      </c>
      <c r="N3190" s="1">
        <v>73</v>
      </c>
      <c r="O3190" s="1">
        <v>5</v>
      </c>
      <c r="P3190" s="1">
        <v>16</v>
      </c>
      <c r="Q3190" s="21">
        <v>0</v>
      </c>
    </row>
    <row r="3191">
      <c r="D3191" s="19"/>
      <c r="E3191" s="18" t="s">
        <v>78</v>
      </c>
      <c r="F3191" s="17"/>
      <c r="G3191" s="11">
        <v>12</v>
      </c>
      <c r="H3191" s="23">
        <v>7</v>
      </c>
      <c r="I3191" s="3">
        <v>9</v>
      </c>
      <c r="J3191" s="3">
        <v>4</v>
      </c>
      <c r="K3191" s="3">
        <v>4</v>
      </c>
      <c r="L3191" s="3">
        <v>0</v>
      </c>
      <c r="M3191" s="3">
        <v>0</v>
      </c>
      <c r="N3191" s="3">
        <v>0</v>
      </c>
      <c r="O3191" s="3">
        <v>0</v>
      </c>
      <c r="P3191" s="3">
        <v>1</v>
      </c>
      <c r="Q3191" s="24">
        <v>0</v>
      </c>
    </row>
    <row r="3192">
      <c r="D3192" s="19"/>
      <c r="E3192" s="18" t="s">
        <v>79</v>
      </c>
      <c r="F3192" s="17"/>
      <c r="G3192" s="7">
        <v>116</v>
      </c>
      <c r="H3192" s="12">
        <v>58</v>
      </c>
      <c r="I3192" s="1">
        <v>71</v>
      </c>
      <c r="J3192" s="1">
        <v>18</v>
      </c>
      <c r="K3192" s="1">
        <v>15</v>
      </c>
      <c r="L3192" s="1">
        <v>1</v>
      </c>
      <c r="M3192" s="1">
        <v>0</v>
      </c>
      <c r="N3192" s="1">
        <v>29</v>
      </c>
      <c r="O3192" s="1">
        <v>3</v>
      </c>
      <c r="P3192" s="1">
        <v>5</v>
      </c>
      <c r="Q3192" s="21">
        <v>0</v>
      </c>
    </row>
    <row r="3193">
      <c r="D3193" s="19"/>
      <c r="E3193" s="18" t="s">
        <v>80</v>
      </c>
      <c r="F3193" s="17"/>
      <c r="G3193" s="7">
        <v>175</v>
      </c>
      <c r="H3193" s="12">
        <v>85</v>
      </c>
      <c r="I3193" s="1">
        <v>113</v>
      </c>
      <c r="J3193" s="1">
        <v>24</v>
      </c>
      <c r="K3193" s="1">
        <v>23</v>
      </c>
      <c r="L3193" s="1">
        <v>1</v>
      </c>
      <c r="M3193" s="1">
        <v>2</v>
      </c>
      <c r="N3193" s="1">
        <v>42</v>
      </c>
      <c r="O3193" s="1">
        <v>5</v>
      </c>
      <c r="P3193" s="1">
        <v>9</v>
      </c>
      <c r="Q3193" s="21">
        <v>0</v>
      </c>
    </row>
    <row r="3194">
      <c r="D3194" s="19"/>
      <c r="E3194" s="18" t="s">
        <v>81</v>
      </c>
      <c r="F3194" s="17"/>
      <c r="G3194" s="7">
        <v>908</v>
      </c>
      <c r="H3194" s="12">
        <v>424</v>
      </c>
      <c r="I3194" s="1">
        <v>547</v>
      </c>
      <c r="J3194" s="1">
        <v>139</v>
      </c>
      <c r="K3194" s="1">
        <v>94</v>
      </c>
      <c r="L3194" s="1">
        <v>6</v>
      </c>
      <c r="M3194" s="1">
        <v>8</v>
      </c>
      <c r="N3194" s="1">
        <v>227</v>
      </c>
      <c r="O3194" s="1">
        <v>19</v>
      </c>
      <c r="P3194" s="1">
        <v>53</v>
      </c>
      <c r="Q3194" s="21">
        <v>0</v>
      </c>
    </row>
    <row r="3195">
      <c r="D3195" s="19"/>
      <c r="E3195" s="18" t="s">
        <v>41</v>
      </c>
      <c r="F3195" s="17"/>
      <c r="G3195" s="11">
        <v>26</v>
      </c>
      <c r="H3195" s="23">
        <v>11</v>
      </c>
      <c r="I3195" s="3">
        <v>14</v>
      </c>
      <c r="J3195" s="3">
        <v>4</v>
      </c>
      <c r="K3195" s="3">
        <v>2</v>
      </c>
      <c r="L3195" s="3">
        <v>0</v>
      </c>
      <c r="M3195" s="3">
        <v>0</v>
      </c>
      <c r="N3195" s="3">
        <v>9</v>
      </c>
      <c r="O3195" s="3">
        <v>1</v>
      </c>
      <c r="P3195" s="3">
        <v>3</v>
      </c>
      <c r="Q3195" s="24">
        <v>0</v>
      </c>
    </row>
    <row r="3196">
      <c r="D3196" s="19"/>
      <c r="E3196" s="18" t="s">
        <v>82</v>
      </c>
      <c r="F3196" s="17"/>
      <c r="G3196" s="7">
        <v>96</v>
      </c>
      <c r="H3196" s="12">
        <v>43</v>
      </c>
      <c r="I3196" s="1">
        <v>42</v>
      </c>
      <c r="J3196" s="1">
        <v>13</v>
      </c>
      <c r="K3196" s="1">
        <v>10</v>
      </c>
      <c r="L3196" s="1">
        <v>1</v>
      </c>
      <c r="M3196" s="1">
        <v>1</v>
      </c>
      <c r="N3196" s="1">
        <v>29</v>
      </c>
      <c r="O3196" s="1">
        <v>1</v>
      </c>
      <c r="P3196" s="1">
        <v>8</v>
      </c>
      <c r="Q3196" s="21">
        <v>0</v>
      </c>
    </row>
    <row r="3197">
      <c r="D3197" s="19"/>
      <c r="E3197" s="18" t="s">
        <v>26</v>
      </c>
      <c r="F3197" s="17"/>
      <c r="G3197" s="11">
        <v>0</v>
      </c>
      <c r="H3197" s="23">
        <v>0</v>
      </c>
      <c r="I3197" s="3">
        <v>0</v>
      </c>
      <c r="J3197" s="3">
        <v>0</v>
      </c>
      <c r="K3197" s="3">
        <v>0</v>
      </c>
      <c r="L3197" s="3">
        <v>0</v>
      </c>
      <c r="M3197" s="3">
        <v>0</v>
      </c>
      <c r="N3197" s="3">
        <v>0</v>
      </c>
      <c r="O3197" s="3">
        <v>0</v>
      </c>
      <c r="P3197" s="3">
        <v>0</v>
      </c>
      <c r="Q3197" s="24">
        <v>0</v>
      </c>
    </row>
    <row r="3198">
      <c r="D3198" s="19"/>
      <c r="E3198" s="18" t="s">
        <v>83</v>
      </c>
      <c r="F3198" s="17"/>
      <c r="G3198" s="7">
        <v>997</v>
      </c>
      <c r="H3198" s="12">
        <v>460</v>
      </c>
      <c r="I3198" s="1">
        <v>594</v>
      </c>
      <c r="J3198" s="1">
        <v>148</v>
      </c>
      <c r="K3198" s="1">
        <v>106</v>
      </c>
      <c r="L3198" s="1">
        <v>7</v>
      </c>
      <c r="M3198" s="1">
        <v>11</v>
      </c>
      <c r="N3198" s="1">
        <v>242</v>
      </c>
      <c r="O3198" s="1">
        <v>23</v>
      </c>
      <c r="P3198" s="1">
        <v>59</v>
      </c>
      <c r="Q3198" s="21">
        <v>0</v>
      </c>
    </row>
    <row r="3199">
      <c r="D3199" s="15" t="s">
        <v>84</v>
      </c>
      <c r="E3199" s="14" t="s">
        <v>85</v>
      </c>
      <c r="F3199" s="16"/>
      <c r="G3199" s="26">
        <v>394</v>
      </c>
      <c r="H3199" s="37">
        <v>189</v>
      </c>
      <c r="I3199" s="6">
        <v>228</v>
      </c>
      <c r="J3199" s="6">
        <v>50</v>
      </c>
      <c r="K3199" s="6">
        <v>32</v>
      </c>
      <c r="L3199" s="6">
        <v>2</v>
      </c>
      <c r="M3199" s="6">
        <v>2</v>
      </c>
      <c r="N3199" s="6">
        <v>86</v>
      </c>
      <c r="O3199" s="6">
        <v>7</v>
      </c>
      <c r="P3199" s="6">
        <v>23</v>
      </c>
      <c r="Q3199" s="39">
        <v>0</v>
      </c>
    </row>
    <row r="3200">
      <c r="D3200" s="19"/>
      <c r="E3200" s="18" t="s">
        <v>86</v>
      </c>
      <c r="F3200" s="17"/>
      <c r="G3200" s="7">
        <v>401</v>
      </c>
      <c r="H3200" s="12">
        <v>173</v>
      </c>
      <c r="I3200" s="1">
        <v>235</v>
      </c>
      <c r="J3200" s="1">
        <v>58</v>
      </c>
      <c r="K3200" s="1">
        <v>49</v>
      </c>
      <c r="L3200" s="1">
        <v>4</v>
      </c>
      <c r="M3200" s="1">
        <v>7</v>
      </c>
      <c r="N3200" s="1">
        <v>110</v>
      </c>
      <c r="O3200" s="1">
        <v>10</v>
      </c>
      <c r="P3200" s="1">
        <v>28</v>
      </c>
      <c r="Q3200" s="21">
        <v>0</v>
      </c>
    </row>
    <row r="3201">
      <c r="D3201" s="19"/>
      <c r="E3201" s="18" t="s">
        <v>87</v>
      </c>
      <c r="F3201" s="17"/>
      <c r="G3201" s="7">
        <v>247</v>
      </c>
      <c r="H3201" s="12">
        <v>115</v>
      </c>
      <c r="I3201" s="1">
        <v>150</v>
      </c>
      <c r="J3201" s="1">
        <v>41</v>
      </c>
      <c r="K3201" s="1">
        <v>30</v>
      </c>
      <c r="L3201" s="1">
        <v>2</v>
      </c>
      <c r="M3201" s="1">
        <v>3</v>
      </c>
      <c r="N3201" s="1">
        <v>59</v>
      </c>
      <c r="O3201" s="1">
        <v>3</v>
      </c>
      <c r="P3201" s="1">
        <v>13</v>
      </c>
      <c r="Q3201" s="21">
        <v>0</v>
      </c>
    </row>
    <row r="3202">
      <c r="D3202" s="19"/>
      <c r="E3202" s="18" t="s">
        <v>88</v>
      </c>
      <c r="F3202" s="17"/>
      <c r="G3202" s="11">
        <v>46</v>
      </c>
      <c r="H3202" s="23">
        <v>24</v>
      </c>
      <c r="I3202" s="3">
        <v>22</v>
      </c>
      <c r="J3202" s="3">
        <v>12</v>
      </c>
      <c r="K3202" s="3">
        <v>5</v>
      </c>
      <c r="L3202" s="3">
        <v>0</v>
      </c>
      <c r="M3202" s="3">
        <v>0</v>
      </c>
      <c r="N3202" s="3">
        <v>13</v>
      </c>
      <c r="O3202" s="3">
        <v>4</v>
      </c>
      <c r="P3202" s="3">
        <v>2</v>
      </c>
      <c r="Q3202" s="24">
        <v>0</v>
      </c>
    </row>
    <row r="3203">
      <c r="D3203" s="19"/>
      <c r="E3203" s="18" t="s">
        <v>89</v>
      </c>
      <c r="F3203" s="17"/>
      <c r="G3203" s="11">
        <v>5</v>
      </c>
      <c r="H3203" s="23">
        <v>2</v>
      </c>
      <c r="I3203" s="3">
        <v>1</v>
      </c>
      <c r="J3203" s="3">
        <v>0</v>
      </c>
      <c r="K3203" s="3">
        <v>0</v>
      </c>
      <c r="L3203" s="3">
        <v>0</v>
      </c>
      <c r="M3203" s="3">
        <v>0</v>
      </c>
      <c r="N3203" s="3">
        <v>3</v>
      </c>
      <c r="O3203" s="3">
        <v>0</v>
      </c>
      <c r="P3203" s="3">
        <v>1</v>
      </c>
      <c r="Q3203" s="24">
        <v>0</v>
      </c>
    </row>
    <row r="3204">
      <c r="D3204" s="19"/>
      <c r="E3204" s="18" t="s">
        <v>26</v>
      </c>
      <c r="F3204" s="17"/>
      <c r="G3204" s="11">
        <v>0</v>
      </c>
      <c r="H3204" s="23">
        <v>0</v>
      </c>
      <c r="I3204" s="3">
        <v>0</v>
      </c>
      <c r="J3204" s="3">
        <v>0</v>
      </c>
      <c r="K3204" s="3">
        <v>0</v>
      </c>
      <c r="L3204" s="3">
        <v>0</v>
      </c>
      <c r="M3204" s="3">
        <v>0</v>
      </c>
      <c r="N3204" s="3">
        <v>0</v>
      </c>
      <c r="O3204" s="3">
        <v>0</v>
      </c>
      <c r="P3204" s="3">
        <v>0</v>
      </c>
      <c r="Q3204" s="24">
        <v>0</v>
      </c>
    </row>
    <row r="3205">
      <c r="D3205" s="19"/>
      <c r="E3205" s="18" t="s">
        <v>90</v>
      </c>
      <c r="F3205" s="17"/>
      <c r="G3205" s="7">
        <v>795</v>
      </c>
      <c r="H3205" s="12">
        <v>362</v>
      </c>
      <c r="I3205" s="1">
        <v>463</v>
      </c>
      <c r="J3205" s="1">
        <v>108</v>
      </c>
      <c r="K3205" s="1">
        <v>81</v>
      </c>
      <c r="L3205" s="1">
        <v>6</v>
      </c>
      <c r="M3205" s="1">
        <v>9</v>
      </c>
      <c r="N3205" s="1">
        <v>196</v>
      </c>
      <c r="O3205" s="1">
        <v>17</v>
      </c>
      <c r="P3205" s="1">
        <v>51</v>
      </c>
      <c r="Q3205" s="21">
        <v>0</v>
      </c>
    </row>
    <row r="3206">
      <c r="D3206" s="19"/>
      <c r="E3206" s="18" t="s">
        <v>91</v>
      </c>
      <c r="F3206" s="17"/>
      <c r="G3206" s="7">
        <v>298</v>
      </c>
      <c r="H3206" s="12">
        <v>141</v>
      </c>
      <c r="I3206" s="1">
        <v>173</v>
      </c>
      <c r="J3206" s="1">
        <v>53</v>
      </c>
      <c r="K3206" s="1">
        <v>35</v>
      </c>
      <c r="L3206" s="1">
        <v>2</v>
      </c>
      <c r="M3206" s="1">
        <v>3</v>
      </c>
      <c r="N3206" s="1">
        <v>75</v>
      </c>
      <c r="O3206" s="1">
        <v>7</v>
      </c>
      <c r="P3206" s="1">
        <v>16</v>
      </c>
      <c r="Q3206" s="21">
        <v>0</v>
      </c>
    </row>
    <row r="3207">
      <c r="D3207" s="15" t="s">
        <v>92</v>
      </c>
      <c r="E3207" s="14" t="s">
        <v>93</v>
      </c>
      <c r="F3207" s="16"/>
      <c r="G3207" s="33">
        <v>46</v>
      </c>
      <c r="H3207" s="43">
        <v>19</v>
      </c>
      <c r="I3207" s="9">
        <v>24</v>
      </c>
      <c r="J3207" s="9">
        <v>11</v>
      </c>
      <c r="K3207" s="9">
        <v>4</v>
      </c>
      <c r="L3207" s="9">
        <v>0</v>
      </c>
      <c r="M3207" s="9">
        <v>0</v>
      </c>
      <c r="N3207" s="9">
        <v>15</v>
      </c>
      <c r="O3207" s="9">
        <v>1</v>
      </c>
      <c r="P3207" s="9">
        <v>4</v>
      </c>
      <c r="Q3207" s="44">
        <v>0</v>
      </c>
    </row>
    <row r="3208">
      <c r="D3208" s="19"/>
      <c r="E3208" s="18" t="s">
        <v>94</v>
      </c>
      <c r="F3208" s="17"/>
      <c r="G3208" s="7">
        <v>189</v>
      </c>
      <c r="H3208" s="12">
        <v>79</v>
      </c>
      <c r="I3208" s="1">
        <v>130</v>
      </c>
      <c r="J3208" s="1">
        <v>27</v>
      </c>
      <c r="K3208" s="1">
        <v>22</v>
      </c>
      <c r="L3208" s="1">
        <v>2</v>
      </c>
      <c r="M3208" s="1">
        <v>2</v>
      </c>
      <c r="N3208" s="1">
        <v>49</v>
      </c>
      <c r="O3208" s="1">
        <v>3</v>
      </c>
      <c r="P3208" s="1">
        <v>10</v>
      </c>
      <c r="Q3208" s="21">
        <v>0</v>
      </c>
    </row>
    <row r="3209">
      <c r="D3209" s="19"/>
      <c r="E3209" s="18" t="s">
        <v>95</v>
      </c>
      <c r="F3209" s="17"/>
      <c r="G3209" s="7">
        <v>69</v>
      </c>
      <c r="H3209" s="12">
        <v>34</v>
      </c>
      <c r="I3209" s="1">
        <v>44</v>
      </c>
      <c r="J3209" s="1">
        <v>16</v>
      </c>
      <c r="K3209" s="1">
        <v>10</v>
      </c>
      <c r="L3209" s="1">
        <v>1</v>
      </c>
      <c r="M3209" s="1">
        <v>2</v>
      </c>
      <c r="N3209" s="1">
        <v>19</v>
      </c>
      <c r="O3209" s="1">
        <v>2</v>
      </c>
      <c r="P3209" s="1">
        <v>1</v>
      </c>
      <c r="Q3209" s="21">
        <v>0</v>
      </c>
    </row>
    <row r="3210">
      <c r="D3210" s="19"/>
      <c r="E3210" s="18" t="s">
        <v>96</v>
      </c>
      <c r="F3210" s="17"/>
      <c r="G3210" s="11">
        <v>21</v>
      </c>
      <c r="H3210" s="23">
        <v>7</v>
      </c>
      <c r="I3210" s="3">
        <v>16</v>
      </c>
      <c r="J3210" s="3">
        <v>2</v>
      </c>
      <c r="K3210" s="3">
        <v>4</v>
      </c>
      <c r="L3210" s="3">
        <v>1</v>
      </c>
      <c r="M3210" s="3">
        <v>1</v>
      </c>
      <c r="N3210" s="3">
        <v>5</v>
      </c>
      <c r="O3210" s="3">
        <v>1</v>
      </c>
      <c r="P3210" s="3">
        <v>1</v>
      </c>
      <c r="Q3210" s="24">
        <v>0</v>
      </c>
    </row>
    <row r="3211">
      <c r="D3211" s="19"/>
      <c r="E3211" s="18" t="s">
        <v>97</v>
      </c>
      <c r="F3211" s="17"/>
      <c r="G3211" s="11">
        <v>40</v>
      </c>
      <c r="H3211" s="23">
        <v>17</v>
      </c>
      <c r="I3211" s="3">
        <v>32</v>
      </c>
      <c r="J3211" s="3">
        <v>10</v>
      </c>
      <c r="K3211" s="3">
        <v>3</v>
      </c>
      <c r="L3211" s="3">
        <v>0</v>
      </c>
      <c r="M3211" s="3">
        <v>0</v>
      </c>
      <c r="N3211" s="3">
        <v>9</v>
      </c>
      <c r="O3211" s="3">
        <v>1</v>
      </c>
      <c r="P3211" s="3">
        <v>0</v>
      </c>
      <c r="Q3211" s="24">
        <v>0</v>
      </c>
    </row>
    <row r="3212">
      <c r="D3212" s="19"/>
      <c r="E3212" s="18" t="s">
        <v>98</v>
      </c>
      <c r="F3212" s="17"/>
      <c r="G3212" s="7">
        <v>62</v>
      </c>
      <c r="H3212" s="12">
        <v>33</v>
      </c>
      <c r="I3212" s="1">
        <v>42</v>
      </c>
      <c r="J3212" s="1">
        <v>17</v>
      </c>
      <c r="K3212" s="1">
        <v>12</v>
      </c>
      <c r="L3212" s="1">
        <v>0</v>
      </c>
      <c r="M3212" s="1">
        <v>1</v>
      </c>
      <c r="N3212" s="1">
        <v>16</v>
      </c>
      <c r="O3212" s="1">
        <v>2</v>
      </c>
      <c r="P3212" s="1">
        <v>1</v>
      </c>
      <c r="Q3212" s="21">
        <v>0</v>
      </c>
    </row>
    <row r="3213">
      <c r="D3213" s="19"/>
      <c r="E3213" s="18" t="s">
        <v>99</v>
      </c>
      <c r="F3213" s="17"/>
      <c r="G3213" s="11">
        <v>20</v>
      </c>
      <c r="H3213" s="23">
        <v>9</v>
      </c>
      <c r="I3213" s="3">
        <v>13</v>
      </c>
      <c r="J3213" s="3">
        <v>3</v>
      </c>
      <c r="K3213" s="3">
        <v>1</v>
      </c>
      <c r="L3213" s="3">
        <v>0</v>
      </c>
      <c r="M3213" s="3">
        <v>0</v>
      </c>
      <c r="N3213" s="3">
        <v>10</v>
      </c>
      <c r="O3213" s="3">
        <v>0</v>
      </c>
      <c r="P3213" s="3">
        <v>2</v>
      </c>
      <c r="Q3213" s="24">
        <v>0</v>
      </c>
    </row>
    <row r="3214">
      <c r="D3214" s="19"/>
      <c r="E3214" s="18" t="s">
        <v>100</v>
      </c>
      <c r="F3214" s="17"/>
      <c r="G3214" s="11">
        <v>39</v>
      </c>
      <c r="H3214" s="23">
        <v>13</v>
      </c>
      <c r="I3214" s="3">
        <v>27</v>
      </c>
      <c r="J3214" s="3">
        <v>10</v>
      </c>
      <c r="K3214" s="3">
        <v>9</v>
      </c>
      <c r="L3214" s="3">
        <v>0</v>
      </c>
      <c r="M3214" s="3">
        <v>1</v>
      </c>
      <c r="N3214" s="3">
        <v>10</v>
      </c>
      <c r="O3214" s="3">
        <v>0</v>
      </c>
      <c r="P3214" s="3">
        <v>1</v>
      </c>
      <c r="Q3214" s="24">
        <v>0</v>
      </c>
    </row>
    <row r="3215">
      <c r="D3215" s="19"/>
      <c r="E3215" s="18" t="s">
        <v>101</v>
      </c>
      <c r="F3215" s="17"/>
      <c r="G3215" s="7">
        <v>148</v>
      </c>
      <c r="H3215" s="12">
        <v>59</v>
      </c>
      <c r="I3215" s="1">
        <v>99</v>
      </c>
      <c r="J3215" s="1">
        <v>23</v>
      </c>
      <c r="K3215" s="1">
        <v>27</v>
      </c>
      <c r="L3215" s="1">
        <v>0</v>
      </c>
      <c r="M3215" s="1">
        <v>0</v>
      </c>
      <c r="N3215" s="1">
        <v>36</v>
      </c>
      <c r="O3215" s="1">
        <v>5</v>
      </c>
      <c r="P3215" s="1">
        <v>4</v>
      </c>
      <c r="Q3215" s="21">
        <v>0</v>
      </c>
    </row>
    <row r="3216">
      <c r="D3216" s="19"/>
      <c r="E3216" s="18" t="s">
        <v>102</v>
      </c>
      <c r="F3216" s="17"/>
      <c r="G3216" s="7">
        <v>82</v>
      </c>
      <c r="H3216" s="12">
        <v>34</v>
      </c>
      <c r="I3216" s="1">
        <v>53</v>
      </c>
      <c r="J3216" s="1">
        <v>14</v>
      </c>
      <c r="K3216" s="1">
        <v>5</v>
      </c>
      <c r="L3216" s="1">
        <v>1</v>
      </c>
      <c r="M3216" s="1">
        <v>4</v>
      </c>
      <c r="N3216" s="1">
        <v>26</v>
      </c>
      <c r="O3216" s="1">
        <v>3</v>
      </c>
      <c r="P3216" s="1">
        <v>3</v>
      </c>
      <c r="Q3216" s="21">
        <v>0</v>
      </c>
    </row>
    <row r="3217">
      <c r="D3217" s="19"/>
      <c r="E3217" s="18" t="s">
        <v>41</v>
      </c>
      <c r="F3217" s="17"/>
      <c r="G3217" s="7">
        <v>161</v>
      </c>
      <c r="H3217" s="12">
        <v>68</v>
      </c>
      <c r="I3217" s="1">
        <v>95</v>
      </c>
      <c r="J3217" s="1">
        <v>20</v>
      </c>
      <c r="K3217" s="1">
        <v>19</v>
      </c>
      <c r="L3217" s="1">
        <v>0</v>
      </c>
      <c r="M3217" s="1">
        <v>1</v>
      </c>
      <c r="N3217" s="1">
        <v>40</v>
      </c>
      <c r="O3217" s="1">
        <v>4</v>
      </c>
      <c r="P3217" s="1">
        <v>15</v>
      </c>
      <c r="Q3217" s="21">
        <v>0</v>
      </c>
    </row>
    <row r="3218">
      <c r="D3218" s="19"/>
      <c r="E3218" s="18" t="s">
        <v>103</v>
      </c>
      <c r="F3218" s="17"/>
      <c r="G3218" s="7">
        <v>211</v>
      </c>
      <c r="H3218" s="12">
        <v>101</v>
      </c>
      <c r="I3218" s="1">
        <v>121</v>
      </c>
      <c r="J3218" s="1">
        <v>31</v>
      </c>
      <c r="K3218" s="1">
        <v>14</v>
      </c>
      <c r="L3218" s="1">
        <v>1</v>
      </c>
      <c r="M3218" s="1">
        <v>0</v>
      </c>
      <c r="N3218" s="1">
        <v>53</v>
      </c>
      <c r="O3218" s="1">
        <v>4</v>
      </c>
      <c r="P3218" s="1">
        <v>13</v>
      </c>
      <c r="Q3218" s="21">
        <v>0</v>
      </c>
    </row>
    <row r="3219">
      <c r="D3219" s="19"/>
      <c r="E3219" s="18" t="s">
        <v>104</v>
      </c>
      <c r="F3219" s="17"/>
      <c r="G3219" s="7">
        <v>319</v>
      </c>
      <c r="H3219" s="12">
        <v>154</v>
      </c>
      <c r="I3219" s="1">
        <v>165</v>
      </c>
      <c r="J3219" s="1">
        <v>46</v>
      </c>
      <c r="K3219" s="1">
        <v>32</v>
      </c>
      <c r="L3219" s="1">
        <v>4</v>
      </c>
      <c r="M3219" s="1">
        <v>5</v>
      </c>
      <c r="N3219" s="1">
        <v>76</v>
      </c>
      <c r="O3219" s="1">
        <v>5</v>
      </c>
      <c r="P3219" s="1">
        <v>23</v>
      </c>
      <c r="Q3219" s="21">
        <v>0</v>
      </c>
    </row>
    <row r="3220">
      <c r="D3220" s="19"/>
      <c r="E3220" s="18" t="s">
        <v>26</v>
      </c>
      <c r="F3220" s="17"/>
      <c r="G3220" s="11">
        <v>5</v>
      </c>
      <c r="H3220" s="23">
        <v>1</v>
      </c>
      <c r="I3220" s="3">
        <v>1</v>
      </c>
      <c r="J3220" s="3">
        <v>1</v>
      </c>
      <c r="K3220" s="3">
        <v>0</v>
      </c>
      <c r="L3220" s="3">
        <v>0</v>
      </c>
      <c r="M3220" s="3">
        <v>0</v>
      </c>
      <c r="N3220" s="3">
        <v>3</v>
      </c>
      <c r="O3220" s="3">
        <v>0</v>
      </c>
      <c r="P3220" s="3">
        <v>0</v>
      </c>
      <c r="Q3220" s="24">
        <v>0</v>
      </c>
    </row>
    <row r="3221">
      <c r="D3221" s="19"/>
      <c r="E3221" s="18" t="s">
        <v>105</v>
      </c>
      <c r="F3221" s="17"/>
      <c r="G3221" s="7">
        <v>558</v>
      </c>
      <c r="H3221" s="12">
        <v>247</v>
      </c>
      <c r="I3221" s="1">
        <v>349</v>
      </c>
      <c r="J3221" s="1">
        <v>83</v>
      </c>
      <c r="K3221" s="1">
        <v>70</v>
      </c>
      <c r="L3221" s="1">
        <v>3</v>
      </c>
      <c r="M3221" s="1">
        <v>7</v>
      </c>
      <c r="N3221" s="1">
        <v>139</v>
      </c>
      <c r="O3221" s="1">
        <v>15</v>
      </c>
      <c r="P3221" s="1">
        <v>31</v>
      </c>
      <c r="Q3221" s="21">
        <v>0</v>
      </c>
    </row>
    <row r="3222">
      <c r="D3222" s="19"/>
      <c r="E3222" s="18" t="s">
        <v>106</v>
      </c>
      <c r="F3222" s="17"/>
      <c r="G3222" s="7">
        <v>530</v>
      </c>
      <c r="H3222" s="12">
        <v>255</v>
      </c>
      <c r="I3222" s="1">
        <v>286</v>
      </c>
      <c r="J3222" s="1">
        <v>77</v>
      </c>
      <c r="K3222" s="1">
        <v>46</v>
      </c>
      <c r="L3222" s="1">
        <v>5</v>
      </c>
      <c r="M3222" s="1">
        <v>5</v>
      </c>
      <c r="N3222" s="1">
        <v>129</v>
      </c>
      <c r="O3222" s="1">
        <v>9</v>
      </c>
      <c r="P3222" s="1">
        <v>36</v>
      </c>
      <c r="Q3222" s="21">
        <v>0</v>
      </c>
    </row>
    <row r="3223">
      <c r="D3223" s="15" t="s">
        <v>107</v>
      </c>
      <c r="E3223" s="14" t="s">
        <v>108</v>
      </c>
      <c r="F3223" s="16"/>
      <c r="G3223" s="33">
        <v>32</v>
      </c>
      <c r="H3223" s="43">
        <v>10</v>
      </c>
      <c r="I3223" s="9">
        <v>16</v>
      </c>
      <c r="J3223" s="9">
        <v>6</v>
      </c>
      <c r="K3223" s="9">
        <v>2</v>
      </c>
      <c r="L3223" s="9">
        <v>0</v>
      </c>
      <c r="M3223" s="9">
        <v>1</v>
      </c>
      <c r="N3223" s="9">
        <v>6</v>
      </c>
      <c r="O3223" s="9">
        <v>0</v>
      </c>
      <c r="P3223" s="9">
        <v>3</v>
      </c>
      <c r="Q3223" s="44">
        <v>0</v>
      </c>
    </row>
    <row r="3224">
      <c r="D3224" s="19"/>
      <c r="E3224" s="18" t="s">
        <v>109</v>
      </c>
      <c r="F3224" s="17"/>
      <c r="G3224" s="7">
        <v>715</v>
      </c>
      <c r="H3224" s="12">
        <v>326</v>
      </c>
      <c r="I3224" s="1">
        <v>436</v>
      </c>
      <c r="J3224" s="1">
        <v>113</v>
      </c>
      <c r="K3224" s="1">
        <v>73</v>
      </c>
      <c r="L3224" s="1">
        <v>5</v>
      </c>
      <c r="M3224" s="1">
        <v>8</v>
      </c>
      <c r="N3224" s="1">
        <v>178</v>
      </c>
      <c r="O3224" s="1">
        <v>18</v>
      </c>
      <c r="P3224" s="1">
        <v>38</v>
      </c>
      <c r="Q3224" s="21">
        <v>0</v>
      </c>
    </row>
    <row r="3225">
      <c r="D3225" s="19"/>
      <c r="E3225" s="18" t="s">
        <v>110</v>
      </c>
      <c r="F3225" s="17"/>
      <c r="G3225" s="7">
        <v>1003</v>
      </c>
      <c r="H3225" s="12">
        <v>474</v>
      </c>
      <c r="I3225" s="1">
        <v>600</v>
      </c>
      <c r="J3225" s="1">
        <v>151</v>
      </c>
      <c r="K3225" s="1">
        <v>112</v>
      </c>
      <c r="L3225" s="1">
        <v>8</v>
      </c>
      <c r="M3225" s="1">
        <v>9</v>
      </c>
      <c r="N3225" s="1">
        <v>253</v>
      </c>
      <c r="O3225" s="1">
        <v>20</v>
      </c>
      <c r="P3225" s="1">
        <v>56</v>
      </c>
      <c r="Q3225" s="21">
        <v>0</v>
      </c>
    </row>
    <row r="3226">
      <c r="D3226" s="19"/>
      <c r="E3226" s="18" t="s">
        <v>111</v>
      </c>
      <c r="F3226" s="17"/>
      <c r="G3226" s="7">
        <v>921</v>
      </c>
      <c r="H3226" s="12">
        <v>446</v>
      </c>
      <c r="I3226" s="1">
        <v>554</v>
      </c>
      <c r="J3226" s="1">
        <v>140</v>
      </c>
      <c r="K3226" s="1">
        <v>110</v>
      </c>
      <c r="L3226" s="1">
        <v>8</v>
      </c>
      <c r="M3226" s="1">
        <v>10</v>
      </c>
      <c r="N3226" s="1">
        <v>224</v>
      </c>
      <c r="O3226" s="1">
        <v>20</v>
      </c>
      <c r="P3226" s="1">
        <v>51</v>
      </c>
      <c r="Q3226" s="21">
        <v>0</v>
      </c>
    </row>
    <row r="3227">
      <c r="D3227" s="19"/>
      <c r="E3227" s="18" t="s">
        <v>112</v>
      </c>
      <c r="F3227" s="17"/>
      <c r="G3227" s="7">
        <v>765</v>
      </c>
      <c r="H3227" s="12">
        <v>367</v>
      </c>
      <c r="I3227" s="1">
        <v>456</v>
      </c>
      <c r="J3227" s="1">
        <v>115</v>
      </c>
      <c r="K3227" s="1">
        <v>96</v>
      </c>
      <c r="L3227" s="1">
        <v>6</v>
      </c>
      <c r="M3227" s="1">
        <v>8</v>
      </c>
      <c r="N3227" s="1">
        <v>181</v>
      </c>
      <c r="O3227" s="1">
        <v>14</v>
      </c>
      <c r="P3227" s="1">
        <v>46</v>
      </c>
      <c r="Q3227" s="21">
        <v>0</v>
      </c>
    </row>
    <row r="3228">
      <c r="D3228" s="19"/>
      <c r="E3228" s="18" t="s">
        <v>113</v>
      </c>
      <c r="F3228" s="17"/>
      <c r="G3228" s="7">
        <v>197</v>
      </c>
      <c r="H3228" s="12">
        <v>89</v>
      </c>
      <c r="I3228" s="1">
        <v>125</v>
      </c>
      <c r="J3228" s="1">
        <v>38</v>
      </c>
      <c r="K3228" s="1">
        <v>23</v>
      </c>
      <c r="L3228" s="1">
        <v>3</v>
      </c>
      <c r="M3228" s="1">
        <v>4</v>
      </c>
      <c r="N3228" s="1">
        <v>52</v>
      </c>
      <c r="O3228" s="1">
        <v>5</v>
      </c>
      <c r="P3228" s="1">
        <v>11</v>
      </c>
      <c r="Q3228" s="21">
        <v>0</v>
      </c>
    </row>
    <row r="3229">
      <c r="D3229" s="19"/>
      <c r="E3229" s="18" t="s">
        <v>114</v>
      </c>
      <c r="F3229" s="17"/>
      <c r="G3229" s="7">
        <v>1029</v>
      </c>
      <c r="H3229" s="12">
        <v>479</v>
      </c>
      <c r="I3229" s="1">
        <v>607</v>
      </c>
      <c r="J3229" s="1">
        <v>156</v>
      </c>
      <c r="K3229" s="1">
        <v>114</v>
      </c>
      <c r="L3229" s="1">
        <v>8</v>
      </c>
      <c r="M3229" s="1">
        <v>9</v>
      </c>
      <c r="N3229" s="1">
        <v>261</v>
      </c>
      <c r="O3229" s="1">
        <v>22</v>
      </c>
      <c r="P3229" s="1">
        <v>60</v>
      </c>
      <c r="Q3229" s="21">
        <v>0</v>
      </c>
    </row>
    <row r="3230">
      <c r="D3230" s="19"/>
      <c r="E3230" s="18" t="s">
        <v>115</v>
      </c>
      <c r="F3230" s="17"/>
      <c r="G3230" s="7">
        <v>793</v>
      </c>
      <c r="H3230" s="12">
        <v>383</v>
      </c>
      <c r="I3230" s="1">
        <v>500</v>
      </c>
      <c r="J3230" s="1">
        <v>117</v>
      </c>
      <c r="K3230" s="1">
        <v>94</v>
      </c>
      <c r="L3230" s="1">
        <v>8</v>
      </c>
      <c r="M3230" s="1">
        <v>10</v>
      </c>
      <c r="N3230" s="1">
        <v>192</v>
      </c>
      <c r="O3230" s="1">
        <v>17</v>
      </c>
      <c r="P3230" s="1">
        <v>41</v>
      </c>
      <c r="Q3230" s="21">
        <v>0</v>
      </c>
    </row>
    <row r="3231">
      <c r="D3231" s="19"/>
      <c r="E3231" s="18" t="s">
        <v>116</v>
      </c>
      <c r="F3231" s="17"/>
      <c r="G3231" s="7">
        <v>253</v>
      </c>
      <c r="H3231" s="12">
        <v>137</v>
      </c>
      <c r="I3231" s="1">
        <v>180</v>
      </c>
      <c r="J3231" s="1">
        <v>39</v>
      </c>
      <c r="K3231" s="1">
        <v>44</v>
      </c>
      <c r="L3231" s="1">
        <v>2</v>
      </c>
      <c r="M3231" s="1">
        <v>4</v>
      </c>
      <c r="N3231" s="1">
        <v>46</v>
      </c>
      <c r="O3231" s="1">
        <v>8</v>
      </c>
      <c r="P3231" s="1">
        <v>11</v>
      </c>
      <c r="Q3231" s="21">
        <v>0</v>
      </c>
    </row>
    <row r="3232">
      <c r="D3232" s="19"/>
      <c r="E3232" s="18" t="s">
        <v>117</v>
      </c>
      <c r="F3232" s="17"/>
      <c r="G3232" s="7">
        <v>200</v>
      </c>
      <c r="H3232" s="12">
        <v>102</v>
      </c>
      <c r="I3232" s="1">
        <v>115</v>
      </c>
      <c r="J3232" s="1">
        <v>35</v>
      </c>
      <c r="K3232" s="1">
        <v>35</v>
      </c>
      <c r="L3232" s="1">
        <v>0</v>
      </c>
      <c r="M3232" s="1">
        <v>3</v>
      </c>
      <c r="N3232" s="1">
        <v>55</v>
      </c>
      <c r="O3232" s="1">
        <v>2</v>
      </c>
      <c r="P3232" s="1">
        <v>8</v>
      </c>
      <c r="Q3232" s="21">
        <v>0</v>
      </c>
    </row>
    <row r="3233">
      <c r="D3233" s="19"/>
      <c r="E3233" s="18" t="s">
        <v>118</v>
      </c>
      <c r="F3233" s="17"/>
      <c r="G3233" s="11">
        <v>3</v>
      </c>
      <c r="H3233" s="23">
        <v>0</v>
      </c>
      <c r="I3233" s="3">
        <v>1</v>
      </c>
      <c r="J3233" s="3">
        <v>0</v>
      </c>
      <c r="K3233" s="3">
        <v>0</v>
      </c>
      <c r="L3233" s="3">
        <v>0</v>
      </c>
      <c r="M3233" s="3">
        <v>0</v>
      </c>
      <c r="N3233" s="3">
        <v>0</v>
      </c>
      <c r="O3233" s="3">
        <v>0</v>
      </c>
      <c r="P3233" s="3">
        <v>2</v>
      </c>
      <c r="Q3233" s="24">
        <v>0</v>
      </c>
    </row>
    <row r="3234">
      <c r="D3234" s="19"/>
      <c r="E3234" s="18" t="s">
        <v>26</v>
      </c>
      <c r="F3234" s="17"/>
      <c r="G3234" s="11">
        <v>1</v>
      </c>
      <c r="H3234" s="23">
        <v>0</v>
      </c>
      <c r="I3234" s="3">
        <v>1</v>
      </c>
      <c r="J3234" s="3">
        <v>0</v>
      </c>
      <c r="K3234" s="3">
        <v>0</v>
      </c>
      <c r="L3234" s="3">
        <v>0</v>
      </c>
      <c r="M3234" s="3">
        <v>0</v>
      </c>
      <c r="N3234" s="3">
        <v>0</v>
      </c>
      <c r="O3234" s="3">
        <v>0</v>
      </c>
      <c r="P3234" s="3">
        <v>0</v>
      </c>
      <c r="Q3234" s="24">
        <v>0</v>
      </c>
    </row>
    <row r="3235">
      <c r="D3235" s="19"/>
      <c r="E3235" s="18" t="s">
        <v>119</v>
      </c>
      <c r="F3235" s="17"/>
      <c r="G3235" s="7">
        <v>1080</v>
      </c>
      <c r="H3235" s="12">
        <v>501</v>
      </c>
      <c r="I3235" s="1">
        <v>631</v>
      </c>
      <c r="J3235" s="1">
        <v>161</v>
      </c>
      <c r="K3235" s="1">
        <v>116</v>
      </c>
      <c r="L3235" s="1">
        <v>8</v>
      </c>
      <c r="M3235" s="1">
        <v>10</v>
      </c>
      <c r="N3235" s="1">
        <v>269</v>
      </c>
      <c r="O3235" s="1">
        <v>24</v>
      </c>
      <c r="P3235" s="1">
        <v>64</v>
      </c>
      <c r="Q3235" s="21">
        <v>0</v>
      </c>
    </row>
    <row r="3236">
      <c r="D3236" s="19"/>
      <c r="E3236" s="18" t="s">
        <v>120</v>
      </c>
      <c r="F3236" s="17"/>
      <c r="G3236" s="7">
        <v>1054</v>
      </c>
      <c r="H3236" s="12">
        <v>491</v>
      </c>
      <c r="I3236" s="1">
        <v>621</v>
      </c>
      <c r="J3236" s="1">
        <v>159</v>
      </c>
      <c r="K3236" s="1">
        <v>114</v>
      </c>
      <c r="L3236" s="1">
        <v>8</v>
      </c>
      <c r="M3236" s="1">
        <v>9</v>
      </c>
      <c r="N3236" s="1">
        <v>264</v>
      </c>
      <c r="O3236" s="1">
        <v>23</v>
      </c>
      <c r="P3236" s="1">
        <v>61</v>
      </c>
      <c r="Q3236" s="21">
        <v>0</v>
      </c>
    </row>
    <row r="3237">
      <c r="D3237" s="15" t="s">
        <v>121</v>
      </c>
      <c r="E3237" s="14" t="s">
        <v>122</v>
      </c>
      <c r="F3237" s="16"/>
      <c r="G3237" s="26">
        <v>564</v>
      </c>
      <c r="H3237" s="37">
        <v>269</v>
      </c>
      <c r="I3237" s="6">
        <v>352</v>
      </c>
      <c r="J3237" s="6">
        <v>81</v>
      </c>
      <c r="K3237" s="6">
        <v>65</v>
      </c>
      <c r="L3237" s="6">
        <v>5</v>
      </c>
      <c r="M3237" s="6">
        <v>10</v>
      </c>
      <c r="N3237" s="6">
        <v>123</v>
      </c>
      <c r="O3237" s="6">
        <v>9</v>
      </c>
      <c r="P3237" s="6">
        <v>32</v>
      </c>
      <c r="Q3237" s="39">
        <v>0</v>
      </c>
    </row>
    <row r="3238">
      <c r="D3238" s="19"/>
      <c r="E3238" s="18" t="s">
        <v>123</v>
      </c>
      <c r="F3238" s="17"/>
      <c r="G3238" s="7">
        <v>396</v>
      </c>
      <c r="H3238" s="12">
        <v>179</v>
      </c>
      <c r="I3238" s="1">
        <v>220</v>
      </c>
      <c r="J3238" s="1">
        <v>64</v>
      </c>
      <c r="K3238" s="1">
        <v>41</v>
      </c>
      <c r="L3238" s="1">
        <v>2</v>
      </c>
      <c r="M3238" s="1">
        <v>2</v>
      </c>
      <c r="N3238" s="1">
        <v>111</v>
      </c>
      <c r="O3238" s="1">
        <v>11</v>
      </c>
      <c r="P3238" s="1">
        <v>25</v>
      </c>
      <c r="Q3238" s="21">
        <v>0</v>
      </c>
    </row>
    <row r="3239">
      <c r="D3239" s="19"/>
      <c r="E3239" s="18" t="s">
        <v>124</v>
      </c>
      <c r="F3239" s="17"/>
      <c r="G3239" s="7">
        <v>69</v>
      </c>
      <c r="H3239" s="12">
        <v>28</v>
      </c>
      <c r="I3239" s="1">
        <v>37</v>
      </c>
      <c r="J3239" s="1">
        <v>4</v>
      </c>
      <c r="K3239" s="1">
        <v>3</v>
      </c>
      <c r="L3239" s="1">
        <v>1</v>
      </c>
      <c r="M3239" s="1">
        <v>0</v>
      </c>
      <c r="N3239" s="1">
        <v>15</v>
      </c>
      <c r="O3239" s="1">
        <v>2</v>
      </c>
      <c r="P3239" s="1">
        <v>7</v>
      </c>
      <c r="Q3239" s="21">
        <v>0</v>
      </c>
    </row>
    <row r="3240">
      <c r="D3240" s="19"/>
      <c r="E3240" s="18" t="s">
        <v>125</v>
      </c>
      <c r="F3240" s="17"/>
      <c r="G3240" s="7">
        <v>50</v>
      </c>
      <c r="H3240" s="12">
        <v>18</v>
      </c>
      <c r="I3240" s="1">
        <v>22</v>
      </c>
      <c r="J3240" s="1">
        <v>10</v>
      </c>
      <c r="K3240" s="1">
        <v>7</v>
      </c>
      <c r="L3240" s="1">
        <v>0</v>
      </c>
      <c r="M3240" s="1">
        <v>0</v>
      </c>
      <c r="N3240" s="1">
        <v>19</v>
      </c>
      <c r="O3240" s="1">
        <v>2</v>
      </c>
      <c r="P3240" s="1">
        <v>1</v>
      </c>
      <c r="Q3240" s="21">
        <v>0</v>
      </c>
    </row>
    <row r="3241">
      <c r="D3241" s="19"/>
      <c r="E3241" s="18" t="s">
        <v>126</v>
      </c>
      <c r="F3241" s="17"/>
      <c r="G3241" s="11">
        <v>14</v>
      </c>
      <c r="H3241" s="23">
        <v>9</v>
      </c>
      <c r="I3241" s="3">
        <v>5</v>
      </c>
      <c r="J3241" s="3">
        <v>2</v>
      </c>
      <c r="K3241" s="3">
        <v>0</v>
      </c>
      <c r="L3241" s="3">
        <v>0</v>
      </c>
      <c r="M3241" s="3">
        <v>0</v>
      </c>
      <c r="N3241" s="3">
        <v>3</v>
      </c>
      <c r="O3241" s="3">
        <v>0</v>
      </c>
      <c r="P3241" s="3">
        <v>2</v>
      </c>
      <c r="Q3241" s="24">
        <v>0</v>
      </c>
    </row>
    <row r="3242">
      <c r="D3242" s="19"/>
      <c r="E3242" s="18" t="s">
        <v>26</v>
      </c>
      <c r="F3242" s="17"/>
      <c r="G3242" s="11">
        <v>0</v>
      </c>
      <c r="H3242" s="23">
        <v>0</v>
      </c>
      <c r="I3242" s="3">
        <v>0</v>
      </c>
      <c r="J3242" s="3">
        <v>0</v>
      </c>
      <c r="K3242" s="3">
        <v>0</v>
      </c>
      <c r="L3242" s="3">
        <v>0</v>
      </c>
      <c r="M3242" s="3">
        <v>0</v>
      </c>
      <c r="N3242" s="3">
        <v>0</v>
      </c>
      <c r="O3242" s="3">
        <v>0</v>
      </c>
      <c r="P3242" s="3">
        <v>0</v>
      </c>
      <c r="Q3242" s="24">
        <v>0</v>
      </c>
    </row>
    <row r="3243">
      <c r="D3243" s="19"/>
      <c r="E3243" s="18" t="s">
        <v>127</v>
      </c>
      <c r="F3243" s="17"/>
      <c r="G3243" s="7">
        <v>960</v>
      </c>
      <c r="H3243" s="12">
        <v>448</v>
      </c>
      <c r="I3243" s="1">
        <v>572</v>
      </c>
      <c r="J3243" s="1">
        <v>145</v>
      </c>
      <c r="K3243" s="1">
        <v>106</v>
      </c>
      <c r="L3243" s="1">
        <v>7</v>
      </c>
      <c r="M3243" s="1">
        <v>12</v>
      </c>
      <c r="N3243" s="1">
        <v>234</v>
      </c>
      <c r="O3243" s="1">
        <v>20</v>
      </c>
      <c r="P3243" s="1">
        <v>57</v>
      </c>
      <c r="Q3243" s="21">
        <v>0</v>
      </c>
    </row>
    <row r="3244">
      <c r="D3244" s="19"/>
      <c r="E3244" s="18" t="s">
        <v>128</v>
      </c>
      <c r="F3244" s="17"/>
      <c r="G3244" s="7">
        <v>64</v>
      </c>
      <c r="H3244" s="12">
        <v>27</v>
      </c>
      <c r="I3244" s="1">
        <v>27</v>
      </c>
      <c r="J3244" s="1">
        <v>12</v>
      </c>
      <c r="K3244" s="1">
        <v>7</v>
      </c>
      <c r="L3244" s="1">
        <v>0</v>
      </c>
      <c r="M3244" s="1">
        <v>0</v>
      </c>
      <c r="N3244" s="1">
        <v>22</v>
      </c>
      <c r="O3244" s="1">
        <v>2</v>
      </c>
      <c r="P3244" s="1">
        <v>3</v>
      </c>
      <c r="Q3244" s="21">
        <v>0</v>
      </c>
    </row>
    <row r="3245">
      <c r="D3245" s="15" t="s">
        <v>129</v>
      </c>
      <c r="E3245" s="14" t="s">
        <v>130</v>
      </c>
      <c r="F3245" s="16"/>
      <c r="G3245" s="26">
        <v>130</v>
      </c>
      <c r="H3245" s="37">
        <v>62</v>
      </c>
      <c r="I3245" s="6">
        <v>75</v>
      </c>
      <c r="J3245" s="6">
        <v>19</v>
      </c>
      <c r="K3245" s="6">
        <v>15</v>
      </c>
      <c r="L3245" s="6">
        <v>2</v>
      </c>
      <c r="M3245" s="6">
        <v>2</v>
      </c>
      <c r="N3245" s="6">
        <v>36</v>
      </c>
      <c r="O3245" s="6">
        <v>4</v>
      </c>
      <c r="P3245" s="6">
        <v>7</v>
      </c>
      <c r="Q3245" s="39">
        <v>0</v>
      </c>
    </row>
    <row r="3246">
      <c r="D3246" s="19"/>
      <c r="E3246" s="18" t="s">
        <v>131</v>
      </c>
      <c r="F3246" s="17"/>
      <c r="G3246" s="11">
        <v>32</v>
      </c>
      <c r="H3246" s="23">
        <v>15</v>
      </c>
      <c r="I3246" s="3">
        <v>20</v>
      </c>
      <c r="J3246" s="3">
        <v>6</v>
      </c>
      <c r="K3246" s="3">
        <v>4</v>
      </c>
      <c r="L3246" s="3">
        <v>3</v>
      </c>
      <c r="M3246" s="3">
        <v>1</v>
      </c>
      <c r="N3246" s="3">
        <v>7</v>
      </c>
      <c r="O3246" s="3">
        <v>2</v>
      </c>
      <c r="P3246" s="3">
        <v>1</v>
      </c>
      <c r="Q3246" s="24">
        <v>0</v>
      </c>
    </row>
    <row r="3247">
      <c r="D3247" s="19"/>
      <c r="E3247" s="18" t="s">
        <v>132</v>
      </c>
      <c r="F3247" s="17"/>
      <c r="G3247" s="7">
        <v>492</v>
      </c>
      <c r="H3247" s="12">
        <v>241</v>
      </c>
      <c r="I3247" s="1">
        <v>302</v>
      </c>
      <c r="J3247" s="1">
        <v>80</v>
      </c>
      <c r="K3247" s="1">
        <v>61</v>
      </c>
      <c r="L3247" s="1">
        <v>4</v>
      </c>
      <c r="M3247" s="1">
        <v>6</v>
      </c>
      <c r="N3247" s="1">
        <v>130</v>
      </c>
      <c r="O3247" s="1">
        <v>9</v>
      </c>
      <c r="P3247" s="1">
        <v>19</v>
      </c>
      <c r="Q3247" s="21">
        <v>0</v>
      </c>
    </row>
    <row r="3248">
      <c r="D3248" s="19"/>
      <c r="E3248" s="18" t="s">
        <v>133</v>
      </c>
      <c r="F3248" s="17"/>
      <c r="G3248" s="7">
        <v>610</v>
      </c>
      <c r="H3248" s="12">
        <v>295</v>
      </c>
      <c r="I3248" s="1">
        <v>377</v>
      </c>
      <c r="J3248" s="1">
        <v>89</v>
      </c>
      <c r="K3248" s="1">
        <v>66</v>
      </c>
      <c r="L3248" s="1">
        <v>4</v>
      </c>
      <c r="M3248" s="1">
        <v>7</v>
      </c>
      <c r="N3248" s="1">
        <v>142</v>
      </c>
      <c r="O3248" s="1">
        <v>10</v>
      </c>
      <c r="P3248" s="1">
        <v>34</v>
      </c>
      <c r="Q3248" s="21">
        <v>0</v>
      </c>
    </row>
    <row r="3249">
      <c r="D3249" s="19"/>
      <c r="E3249" s="18" t="s">
        <v>134</v>
      </c>
      <c r="F3249" s="17"/>
      <c r="G3249" s="7">
        <v>869</v>
      </c>
      <c r="H3249" s="12">
        <v>408</v>
      </c>
      <c r="I3249" s="1">
        <v>524</v>
      </c>
      <c r="J3249" s="1">
        <v>148</v>
      </c>
      <c r="K3249" s="1">
        <v>95</v>
      </c>
      <c r="L3249" s="1">
        <v>8</v>
      </c>
      <c r="M3249" s="1">
        <v>7</v>
      </c>
      <c r="N3249" s="1">
        <v>210</v>
      </c>
      <c r="O3249" s="1">
        <v>17</v>
      </c>
      <c r="P3249" s="1">
        <v>48</v>
      </c>
      <c r="Q3249" s="21">
        <v>0</v>
      </c>
    </row>
    <row r="3250">
      <c r="D3250" s="19"/>
      <c r="E3250" s="18" t="s">
        <v>135</v>
      </c>
      <c r="F3250" s="17"/>
      <c r="G3250" s="7">
        <v>842</v>
      </c>
      <c r="H3250" s="12">
        <v>388</v>
      </c>
      <c r="I3250" s="1">
        <v>520</v>
      </c>
      <c r="J3250" s="1">
        <v>135</v>
      </c>
      <c r="K3250" s="1">
        <v>99</v>
      </c>
      <c r="L3250" s="1">
        <v>6</v>
      </c>
      <c r="M3250" s="1">
        <v>9</v>
      </c>
      <c r="N3250" s="1">
        <v>208</v>
      </c>
      <c r="O3250" s="1">
        <v>17</v>
      </c>
      <c r="P3250" s="1">
        <v>43</v>
      </c>
      <c r="Q3250" s="21">
        <v>0</v>
      </c>
    </row>
    <row r="3251">
      <c r="D3251" s="19"/>
      <c r="E3251" s="18" t="s">
        <v>136</v>
      </c>
      <c r="F3251" s="17"/>
      <c r="G3251" s="7">
        <v>514</v>
      </c>
      <c r="H3251" s="12">
        <v>238</v>
      </c>
      <c r="I3251" s="1">
        <v>295</v>
      </c>
      <c r="J3251" s="1">
        <v>93</v>
      </c>
      <c r="K3251" s="1">
        <v>51</v>
      </c>
      <c r="L3251" s="1">
        <v>2</v>
      </c>
      <c r="M3251" s="1">
        <v>4</v>
      </c>
      <c r="N3251" s="1">
        <v>139</v>
      </c>
      <c r="O3251" s="1">
        <v>11</v>
      </c>
      <c r="P3251" s="1">
        <v>24</v>
      </c>
      <c r="Q3251" s="21">
        <v>0</v>
      </c>
    </row>
    <row r="3252">
      <c r="D3252" s="19"/>
      <c r="E3252" s="18" t="s">
        <v>137</v>
      </c>
      <c r="F3252" s="17"/>
      <c r="G3252" s="7">
        <v>487</v>
      </c>
      <c r="H3252" s="12">
        <v>229</v>
      </c>
      <c r="I3252" s="1">
        <v>325</v>
      </c>
      <c r="J3252" s="1">
        <v>88</v>
      </c>
      <c r="K3252" s="1">
        <v>65</v>
      </c>
      <c r="L3252" s="1">
        <v>5</v>
      </c>
      <c r="M3252" s="1">
        <v>6</v>
      </c>
      <c r="N3252" s="1">
        <v>121</v>
      </c>
      <c r="O3252" s="1">
        <v>9</v>
      </c>
      <c r="P3252" s="1">
        <v>21</v>
      </c>
      <c r="Q3252" s="21">
        <v>0</v>
      </c>
    </row>
    <row r="3253">
      <c r="D3253" s="19"/>
      <c r="E3253" s="18" t="s">
        <v>138</v>
      </c>
      <c r="F3253" s="17"/>
      <c r="G3253" s="7">
        <v>480</v>
      </c>
      <c r="H3253" s="12">
        <v>258</v>
      </c>
      <c r="I3253" s="1">
        <v>308</v>
      </c>
      <c r="J3253" s="1">
        <v>79</v>
      </c>
      <c r="K3253" s="1">
        <v>59</v>
      </c>
      <c r="L3253" s="1">
        <v>2</v>
      </c>
      <c r="M3253" s="1">
        <v>7</v>
      </c>
      <c r="N3253" s="1">
        <v>102</v>
      </c>
      <c r="O3253" s="1">
        <v>10</v>
      </c>
      <c r="P3253" s="1">
        <v>22</v>
      </c>
      <c r="Q3253" s="21">
        <v>0</v>
      </c>
    </row>
    <row r="3254">
      <c r="D3254" s="19"/>
      <c r="E3254" s="18" t="s">
        <v>139</v>
      </c>
      <c r="F3254" s="17"/>
      <c r="G3254" s="7">
        <v>624</v>
      </c>
      <c r="H3254" s="12">
        <v>293</v>
      </c>
      <c r="I3254" s="1">
        <v>404</v>
      </c>
      <c r="J3254" s="1">
        <v>115</v>
      </c>
      <c r="K3254" s="1">
        <v>78</v>
      </c>
      <c r="L3254" s="1">
        <v>3</v>
      </c>
      <c r="M3254" s="1">
        <v>7</v>
      </c>
      <c r="N3254" s="1">
        <v>158</v>
      </c>
      <c r="O3254" s="1">
        <v>11</v>
      </c>
      <c r="P3254" s="1">
        <v>30</v>
      </c>
      <c r="Q3254" s="21">
        <v>0</v>
      </c>
    </row>
    <row r="3255">
      <c r="D3255" s="19"/>
      <c r="E3255" s="18" t="s">
        <v>140</v>
      </c>
      <c r="F3255" s="17"/>
      <c r="G3255" s="7">
        <v>172</v>
      </c>
      <c r="H3255" s="12">
        <v>83</v>
      </c>
      <c r="I3255" s="1">
        <v>109</v>
      </c>
      <c r="J3255" s="1">
        <v>27</v>
      </c>
      <c r="K3255" s="1">
        <v>22</v>
      </c>
      <c r="L3255" s="1">
        <v>1</v>
      </c>
      <c r="M3255" s="1">
        <v>4</v>
      </c>
      <c r="N3255" s="1">
        <v>47</v>
      </c>
      <c r="O3255" s="1">
        <v>5</v>
      </c>
      <c r="P3255" s="1">
        <v>8</v>
      </c>
      <c r="Q3255" s="21">
        <v>0</v>
      </c>
    </row>
    <row r="3256">
      <c r="D3256" s="19"/>
      <c r="E3256" s="18" t="s">
        <v>141</v>
      </c>
      <c r="F3256" s="17"/>
      <c r="G3256" s="7">
        <v>683</v>
      </c>
      <c r="H3256" s="12">
        <v>323</v>
      </c>
      <c r="I3256" s="1">
        <v>414</v>
      </c>
      <c r="J3256" s="1">
        <v>112</v>
      </c>
      <c r="K3256" s="1">
        <v>77</v>
      </c>
      <c r="L3256" s="1">
        <v>2</v>
      </c>
      <c r="M3256" s="1">
        <v>9</v>
      </c>
      <c r="N3256" s="1">
        <v>166</v>
      </c>
      <c r="O3256" s="1">
        <v>14</v>
      </c>
      <c r="P3256" s="1">
        <v>31</v>
      </c>
      <c r="Q3256" s="21">
        <v>0</v>
      </c>
    </row>
    <row r="3257">
      <c r="D3257" s="19"/>
      <c r="E3257" s="18" t="s">
        <v>142</v>
      </c>
      <c r="F3257" s="17"/>
      <c r="G3257" s="7">
        <v>341</v>
      </c>
      <c r="H3257" s="12">
        <v>155</v>
      </c>
      <c r="I3257" s="1">
        <v>230</v>
      </c>
      <c r="J3257" s="1">
        <v>62</v>
      </c>
      <c r="K3257" s="1">
        <v>48</v>
      </c>
      <c r="L3257" s="1">
        <v>3</v>
      </c>
      <c r="M3257" s="1">
        <v>5</v>
      </c>
      <c r="N3257" s="1">
        <v>70</v>
      </c>
      <c r="O3257" s="1">
        <v>9</v>
      </c>
      <c r="P3257" s="1">
        <v>19</v>
      </c>
      <c r="Q3257" s="21">
        <v>0</v>
      </c>
    </row>
    <row r="3258">
      <c r="D3258" s="19"/>
      <c r="E3258" s="18" t="s">
        <v>143</v>
      </c>
      <c r="F3258" s="17"/>
      <c r="G3258" s="7">
        <v>185</v>
      </c>
      <c r="H3258" s="12">
        <v>86</v>
      </c>
      <c r="I3258" s="1">
        <v>125</v>
      </c>
      <c r="J3258" s="1">
        <v>42</v>
      </c>
      <c r="K3258" s="1">
        <v>35</v>
      </c>
      <c r="L3258" s="1">
        <v>1</v>
      </c>
      <c r="M3258" s="1">
        <v>5</v>
      </c>
      <c r="N3258" s="1">
        <v>43</v>
      </c>
      <c r="O3258" s="1">
        <v>4</v>
      </c>
      <c r="P3258" s="1">
        <v>8</v>
      </c>
      <c r="Q3258" s="21">
        <v>0</v>
      </c>
    </row>
    <row r="3259">
      <c r="D3259" s="19"/>
      <c r="E3259" s="18" t="s">
        <v>144</v>
      </c>
      <c r="F3259" s="17"/>
      <c r="G3259" s="7">
        <v>219</v>
      </c>
      <c r="H3259" s="12">
        <v>120</v>
      </c>
      <c r="I3259" s="1">
        <v>135</v>
      </c>
      <c r="J3259" s="1">
        <v>29</v>
      </c>
      <c r="K3259" s="1">
        <v>28</v>
      </c>
      <c r="L3259" s="1">
        <v>3</v>
      </c>
      <c r="M3259" s="1">
        <v>3</v>
      </c>
      <c r="N3259" s="1">
        <v>48</v>
      </c>
      <c r="O3259" s="1">
        <v>4</v>
      </c>
      <c r="P3259" s="1">
        <v>16</v>
      </c>
      <c r="Q3259" s="21">
        <v>0</v>
      </c>
    </row>
    <row r="3260">
      <c r="D3260" s="19"/>
      <c r="E3260" s="18" t="s">
        <v>41</v>
      </c>
      <c r="F3260" s="17"/>
      <c r="G3260" s="11">
        <v>40</v>
      </c>
      <c r="H3260" s="23">
        <v>20</v>
      </c>
      <c r="I3260" s="3">
        <v>27</v>
      </c>
      <c r="J3260" s="3">
        <v>6</v>
      </c>
      <c r="K3260" s="3">
        <v>7</v>
      </c>
      <c r="L3260" s="3">
        <v>0</v>
      </c>
      <c r="M3260" s="3">
        <v>1</v>
      </c>
      <c r="N3260" s="3">
        <v>6</v>
      </c>
      <c r="O3260" s="3">
        <v>4</v>
      </c>
      <c r="P3260" s="3">
        <v>4</v>
      </c>
      <c r="Q3260" s="24">
        <v>0</v>
      </c>
    </row>
    <row r="3261">
      <c r="D3261" s="19"/>
      <c r="E3261" s="18" t="s">
        <v>145</v>
      </c>
      <c r="F3261" s="17"/>
      <c r="G3261" s="11">
        <v>19</v>
      </c>
      <c r="H3261" s="23">
        <v>5</v>
      </c>
      <c r="I3261" s="3">
        <v>4</v>
      </c>
      <c r="J3261" s="3">
        <v>0</v>
      </c>
      <c r="K3261" s="3">
        <v>0</v>
      </c>
      <c r="L3261" s="3">
        <v>0</v>
      </c>
      <c r="M3261" s="3">
        <v>0</v>
      </c>
      <c r="N3261" s="3">
        <v>6</v>
      </c>
      <c r="O3261" s="3">
        <v>0</v>
      </c>
      <c r="P3261" s="3">
        <v>7</v>
      </c>
      <c r="Q3261" s="24">
        <v>0</v>
      </c>
    </row>
    <row r="3262">
      <c r="D3262" s="19"/>
      <c r="E3262" s="18" t="s">
        <v>26</v>
      </c>
      <c r="F3262" s="17"/>
      <c r="G3262" s="11">
        <v>0</v>
      </c>
      <c r="H3262" s="23">
        <v>0</v>
      </c>
      <c r="I3262" s="3">
        <v>0</v>
      </c>
      <c r="J3262" s="3">
        <v>0</v>
      </c>
      <c r="K3262" s="3">
        <v>0</v>
      </c>
      <c r="L3262" s="3">
        <v>0</v>
      </c>
      <c r="M3262" s="3">
        <v>0</v>
      </c>
      <c r="N3262" s="3">
        <v>0</v>
      </c>
      <c r="O3262" s="3">
        <v>0</v>
      </c>
      <c r="P3262" s="3">
        <v>0</v>
      </c>
      <c r="Q3262" s="24">
        <v>0</v>
      </c>
    </row>
    <row r="3263">
      <c r="D3263" s="15" t="s">
        <v>146</v>
      </c>
      <c r="E3263" s="14" t="s">
        <v>147</v>
      </c>
      <c r="F3263" s="16"/>
      <c r="G3263" s="26">
        <v>628</v>
      </c>
      <c r="H3263" s="37">
        <v>302</v>
      </c>
      <c r="I3263" s="6">
        <v>386</v>
      </c>
      <c r="J3263" s="6">
        <v>92</v>
      </c>
      <c r="K3263" s="6">
        <v>66</v>
      </c>
      <c r="L3263" s="6">
        <v>6</v>
      </c>
      <c r="M3263" s="6">
        <v>9</v>
      </c>
      <c r="N3263" s="6">
        <v>136</v>
      </c>
      <c r="O3263" s="6">
        <v>12</v>
      </c>
      <c r="P3263" s="6">
        <v>35</v>
      </c>
      <c r="Q3263" s="39">
        <v>0</v>
      </c>
    </row>
    <row r="3264">
      <c r="D3264" s="19"/>
      <c r="E3264" s="18" t="s">
        <v>148</v>
      </c>
      <c r="F3264" s="17"/>
      <c r="G3264" s="7">
        <v>423</v>
      </c>
      <c r="H3264" s="12">
        <v>182</v>
      </c>
      <c r="I3264" s="1">
        <v>233</v>
      </c>
      <c r="J3264" s="1">
        <v>64</v>
      </c>
      <c r="K3264" s="1">
        <v>47</v>
      </c>
      <c r="L3264" s="1">
        <v>2</v>
      </c>
      <c r="M3264" s="1">
        <v>3</v>
      </c>
      <c r="N3264" s="1">
        <v>122</v>
      </c>
      <c r="O3264" s="1">
        <v>10</v>
      </c>
      <c r="P3264" s="1">
        <v>31</v>
      </c>
      <c r="Q3264" s="21">
        <v>0</v>
      </c>
    </row>
    <row r="3265">
      <c r="D3265" s="19"/>
      <c r="E3265" s="18" t="s">
        <v>149</v>
      </c>
      <c r="F3265" s="17"/>
      <c r="G3265" s="11">
        <v>36</v>
      </c>
      <c r="H3265" s="23">
        <v>15</v>
      </c>
      <c r="I3265" s="3">
        <v>16</v>
      </c>
      <c r="J3265" s="3">
        <v>4</v>
      </c>
      <c r="K3265" s="3">
        <v>3</v>
      </c>
      <c r="L3265" s="3">
        <v>0</v>
      </c>
      <c r="M3265" s="3">
        <v>0</v>
      </c>
      <c r="N3265" s="3">
        <v>12</v>
      </c>
      <c r="O3265" s="3">
        <v>1</v>
      </c>
      <c r="P3265" s="3">
        <v>1</v>
      </c>
      <c r="Q3265" s="24">
        <v>0</v>
      </c>
    </row>
    <row r="3266">
      <c r="D3266" s="19"/>
      <c r="E3266" s="18" t="s">
        <v>150</v>
      </c>
      <c r="F3266" s="17"/>
      <c r="G3266" s="11">
        <v>6</v>
      </c>
      <c r="H3266" s="23">
        <v>4</v>
      </c>
      <c r="I3266" s="3">
        <v>1</v>
      </c>
      <c r="J3266" s="3">
        <v>1</v>
      </c>
      <c r="K3266" s="3">
        <v>0</v>
      </c>
      <c r="L3266" s="3">
        <v>0</v>
      </c>
      <c r="M3266" s="3">
        <v>0</v>
      </c>
      <c r="N3266" s="3">
        <v>1</v>
      </c>
      <c r="O3266" s="3">
        <v>1</v>
      </c>
      <c r="P3266" s="3">
        <v>0</v>
      </c>
      <c r="Q3266" s="24">
        <v>0</v>
      </c>
    </row>
    <row r="3267">
      <c r="D3267" s="19"/>
      <c r="E3267" s="18" t="s">
        <v>26</v>
      </c>
      <c r="F3267" s="17"/>
      <c r="G3267" s="11">
        <v>0</v>
      </c>
      <c r="H3267" s="23">
        <v>0</v>
      </c>
      <c r="I3267" s="3">
        <v>0</v>
      </c>
      <c r="J3267" s="3">
        <v>0</v>
      </c>
      <c r="K3267" s="3">
        <v>0</v>
      </c>
      <c r="L3267" s="3">
        <v>0</v>
      </c>
      <c r="M3267" s="3">
        <v>0</v>
      </c>
      <c r="N3267" s="3">
        <v>0</v>
      </c>
      <c r="O3267" s="3">
        <v>0</v>
      </c>
      <c r="P3267" s="3">
        <v>0</v>
      </c>
      <c r="Q3267" s="24">
        <v>0</v>
      </c>
    </row>
    <row r="3268">
      <c r="D3268" s="19"/>
      <c r="E3268" s="18" t="s">
        <v>151</v>
      </c>
      <c r="F3268" s="17"/>
      <c r="G3268" s="7">
        <v>1051</v>
      </c>
      <c r="H3268" s="12">
        <v>484</v>
      </c>
      <c r="I3268" s="1">
        <v>619</v>
      </c>
      <c r="J3268" s="1">
        <v>156</v>
      </c>
      <c r="K3268" s="1">
        <v>113</v>
      </c>
      <c r="L3268" s="1">
        <v>8</v>
      </c>
      <c r="M3268" s="1">
        <v>12</v>
      </c>
      <c r="N3268" s="1">
        <v>258</v>
      </c>
      <c r="O3268" s="1">
        <v>22</v>
      </c>
      <c r="P3268" s="1">
        <v>66</v>
      </c>
      <c r="Q3268" s="21">
        <v>0</v>
      </c>
    </row>
    <row r="3269">
      <c r="D3269" s="19"/>
      <c r="E3269" s="18" t="s">
        <v>152</v>
      </c>
      <c r="F3269" s="17"/>
      <c r="G3269" s="11">
        <v>42</v>
      </c>
      <c r="H3269" s="23">
        <v>19</v>
      </c>
      <c r="I3269" s="3">
        <v>17</v>
      </c>
      <c r="J3269" s="3">
        <v>5</v>
      </c>
      <c r="K3269" s="3">
        <v>3</v>
      </c>
      <c r="L3269" s="3">
        <v>0</v>
      </c>
      <c r="M3269" s="3">
        <v>0</v>
      </c>
      <c r="N3269" s="3">
        <v>13</v>
      </c>
      <c r="O3269" s="3">
        <v>2</v>
      </c>
      <c r="P3269" s="3">
        <v>1</v>
      </c>
      <c r="Q3269" s="24">
        <v>0</v>
      </c>
    </row>
    <row r="3270">
      <c r="D3270" s="15" t="s">
        <v>153</v>
      </c>
      <c r="E3270" s="14" t="s">
        <v>154</v>
      </c>
      <c r="F3270" s="16"/>
      <c r="G3270" s="26">
        <v>596</v>
      </c>
      <c r="H3270" s="37">
        <v>315</v>
      </c>
      <c r="I3270" s="6">
        <v>372</v>
      </c>
      <c r="J3270" s="6">
        <v>97</v>
      </c>
      <c r="K3270" s="6">
        <v>73</v>
      </c>
      <c r="L3270" s="6">
        <v>5</v>
      </c>
      <c r="M3270" s="6">
        <v>7</v>
      </c>
      <c r="N3270" s="6">
        <v>135</v>
      </c>
      <c r="O3270" s="6">
        <v>14</v>
      </c>
      <c r="P3270" s="6">
        <v>27</v>
      </c>
      <c r="Q3270" s="39">
        <v>0</v>
      </c>
    </row>
    <row r="3271">
      <c r="D3271" s="19"/>
      <c r="E3271" s="18" t="s">
        <v>155</v>
      </c>
      <c r="F3271" s="17"/>
      <c r="G3271" s="7">
        <v>800</v>
      </c>
      <c r="H3271" s="12">
        <v>386</v>
      </c>
      <c r="I3271" s="1">
        <v>480</v>
      </c>
      <c r="J3271" s="1">
        <v>123</v>
      </c>
      <c r="K3271" s="1">
        <v>94</v>
      </c>
      <c r="L3271" s="1">
        <v>1</v>
      </c>
      <c r="M3271" s="1">
        <v>6</v>
      </c>
      <c r="N3271" s="1">
        <v>203</v>
      </c>
      <c r="O3271" s="1">
        <v>16</v>
      </c>
      <c r="P3271" s="1">
        <v>43</v>
      </c>
      <c r="Q3271" s="21">
        <v>0</v>
      </c>
    </row>
    <row r="3272">
      <c r="D3272" s="19"/>
      <c r="E3272" s="18" t="s">
        <v>156</v>
      </c>
      <c r="F3272" s="17"/>
      <c r="G3272" s="7">
        <v>449</v>
      </c>
      <c r="H3272" s="12">
        <v>236</v>
      </c>
      <c r="I3272" s="1">
        <v>284</v>
      </c>
      <c r="J3272" s="1">
        <v>62</v>
      </c>
      <c r="K3272" s="1">
        <v>53</v>
      </c>
      <c r="L3272" s="1">
        <v>5</v>
      </c>
      <c r="M3272" s="1">
        <v>6</v>
      </c>
      <c r="N3272" s="1">
        <v>111</v>
      </c>
      <c r="O3272" s="1">
        <v>8</v>
      </c>
      <c r="P3272" s="1">
        <v>20</v>
      </c>
      <c r="Q3272" s="21">
        <v>0</v>
      </c>
    </row>
    <row r="3273">
      <c r="D3273" s="19"/>
      <c r="E3273" s="18" t="s">
        <v>157</v>
      </c>
      <c r="F3273" s="17"/>
      <c r="G3273" s="7">
        <v>867</v>
      </c>
      <c r="H3273" s="12">
        <v>420</v>
      </c>
      <c r="I3273" s="1">
        <v>518</v>
      </c>
      <c r="J3273" s="1">
        <v>129</v>
      </c>
      <c r="K3273" s="1">
        <v>102</v>
      </c>
      <c r="L3273" s="1">
        <v>5</v>
      </c>
      <c r="M3273" s="1">
        <v>11</v>
      </c>
      <c r="N3273" s="1">
        <v>215</v>
      </c>
      <c r="O3273" s="1">
        <v>16</v>
      </c>
      <c r="P3273" s="1">
        <v>47</v>
      </c>
      <c r="Q3273" s="21">
        <v>0</v>
      </c>
    </row>
    <row r="3274">
      <c r="D3274" s="19"/>
      <c r="E3274" s="18" t="s">
        <v>158</v>
      </c>
      <c r="F3274" s="17"/>
      <c r="G3274" s="7">
        <v>818</v>
      </c>
      <c r="H3274" s="12">
        <v>403</v>
      </c>
      <c r="I3274" s="1">
        <v>506</v>
      </c>
      <c r="J3274" s="1">
        <v>127</v>
      </c>
      <c r="K3274" s="1">
        <v>97</v>
      </c>
      <c r="L3274" s="1">
        <v>5</v>
      </c>
      <c r="M3274" s="1">
        <v>10</v>
      </c>
      <c r="N3274" s="1">
        <v>198</v>
      </c>
      <c r="O3274" s="1">
        <v>19</v>
      </c>
      <c r="P3274" s="1">
        <v>40</v>
      </c>
      <c r="Q3274" s="21">
        <v>0</v>
      </c>
    </row>
    <row r="3275">
      <c r="D3275" s="19"/>
      <c r="E3275" s="18" t="s">
        <v>159</v>
      </c>
      <c r="F3275" s="17"/>
      <c r="G3275" s="7">
        <v>595</v>
      </c>
      <c r="H3275" s="12">
        <v>303</v>
      </c>
      <c r="I3275" s="1">
        <v>381</v>
      </c>
      <c r="J3275" s="1">
        <v>102</v>
      </c>
      <c r="K3275" s="1">
        <v>80</v>
      </c>
      <c r="L3275" s="1">
        <v>4</v>
      </c>
      <c r="M3275" s="1">
        <v>6</v>
      </c>
      <c r="N3275" s="1">
        <v>134</v>
      </c>
      <c r="O3275" s="1">
        <v>8</v>
      </c>
      <c r="P3275" s="1">
        <v>29</v>
      </c>
      <c r="Q3275" s="21">
        <v>0</v>
      </c>
    </row>
    <row r="3276">
      <c r="D3276" s="19"/>
      <c r="E3276" s="18" t="s">
        <v>160</v>
      </c>
      <c r="F3276" s="17"/>
      <c r="G3276" s="7">
        <v>330</v>
      </c>
      <c r="H3276" s="12">
        <v>179</v>
      </c>
      <c r="I3276" s="1">
        <v>215</v>
      </c>
      <c r="J3276" s="1">
        <v>58</v>
      </c>
      <c r="K3276" s="1">
        <v>47</v>
      </c>
      <c r="L3276" s="1">
        <v>3</v>
      </c>
      <c r="M3276" s="1">
        <v>7</v>
      </c>
      <c r="N3276" s="1">
        <v>78</v>
      </c>
      <c r="O3276" s="1">
        <v>7</v>
      </c>
      <c r="P3276" s="1">
        <v>13</v>
      </c>
      <c r="Q3276" s="21">
        <v>0</v>
      </c>
    </row>
    <row r="3277">
      <c r="D3277" s="19"/>
      <c r="E3277" s="18" t="s">
        <v>161</v>
      </c>
      <c r="F3277" s="17"/>
      <c r="G3277" s="7">
        <v>744</v>
      </c>
      <c r="H3277" s="12">
        <v>381</v>
      </c>
      <c r="I3277" s="1">
        <v>463</v>
      </c>
      <c r="J3277" s="1">
        <v>121</v>
      </c>
      <c r="K3277" s="1">
        <v>90</v>
      </c>
      <c r="L3277" s="1">
        <v>5</v>
      </c>
      <c r="M3277" s="1">
        <v>11</v>
      </c>
      <c r="N3277" s="1">
        <v>172</v>
      </c>
      <c r="O3277" s="1">
        <v>17</v>
      </c>
      <c r="P3277" s="1">
        <v>34</v>
      </c>
      <c r="Q3277" s="21">
        <v>0</v>
      </c>
    </row>
    <row r="3278">
      <c r="D3278" s="19"/>
      <c r="E3278" s="18" t="s">
        <v>162</v>
      </c>
      <c r="F3278" s="17"/>
      <c r="G3278" s="7">
        <v>519</v>
      </c>
      <c r="H3278" s="12">
        <v>271</v>
      </c>
      <c r="I3278" s="1">
        <v>340</v>
      </c>
      <c r="J3278" s="1">
        <v>91</v>
      </c>
      <c r="K3278" s="1">
        <v>78</v>
      </c>
      <c r="L3278" s="1">
        <v>3</v>
      </c>
      <c r="M3278" s="1">
        <v>6</v>
      </c>
      <c r="N3278" s="1">
        <v>117</v>
      </c>
      <c r="O3278" s="1">
        <v>11</v>
      </c>
      <c r="P3278" s="1">
        <v>24</v>
      </c>
      <c r="Q3278" s="21">
        <v>0</v>
      </c>
    </row>
    <row r="3279">
      <c r="D3279" s="19"/>
      <c r="E3279" s="18" t="s">
        <v>163</v>
      </c>
      <c r="F3279" s="17"/>
      <c r="G3279" s="7">
        <v>576</v>
      </c>
      <c r="H3279" s="12">
        <v>292</v>
      </c>
      <c r="I3279" s="1">
        <v>347</v>
      </c>
      <c r="J3279" s="1">
        <v>100</v>
      </c>
      <c r="K3279" s="1">
        <v>81</v>
      </c>
      <c r="L3279" s="1">
        <v>4</v>
      </c>
      <c r="M3279" s="1">
        <v>8</v>
      </c>
      <c r="N3279" s="1">
        <v>138</v>
      </c>
      <c r="O3279" s="1">
        <v>10</v>
      </c>
      <c r="P3279" s="1">
        <v>24</v>
      </c>
      <c r="Q3279" s="21">
        <v>0</v>
      </c>
    </row>
    <row r="3280">
      <c r="D3280" s="19"/>
      <c r="E3280" s="18" t="s">
        <v>164</v>
      </c>
      <c r="F3280" s="17"/>
      <c r="G3280" s="7">
        <v>372</v>
      </c>
      <c r="H3280" s="12">
        <v>191</v>
      </c>
      <c r="I3280" s="1">
        <v>248</v>
      </c>
      <c r="J3280" s="1">
        <v>69</v>
      </c>
      <c r="K3280" s="1">
        <v>56</v>
      </c>
      <c r="L3280" s="1">
        <v>0</v>
      </c>
      <c r="M3280" s="1">
        <v>5</v>
      </c>
      <c r="N3280" s="1">
        <v>84</v>
      </c>
      <c r="O3280" s="1">
        <v>9</v>
      </c>
      <c r="P3280" s="1">
        <v>14</v>
      </c>
      <c r="Q3280" s="21">
        <v>0</v>
      </c>
    </row>
    <row r="3281">
      <c r="D3281" s="19"/>
      <c r="E3281" s="18" t="s">
        <v>165</v>
      </c>
      <c r="F3281" s="17"/>
      <c r="G3281" s="7">
        <v>520</v>
      </c>
      <c r="H3281" s="12">
        <v>280</v>
      </c>
      <c r="I3281" s="1">
        <v>335</v>
      </c>
      <c r="J3281" s="1">
        <v>94</v>
      </c>
      <c r="K3281" s="1">
        <v>77</v>
      </c>
      <c r="L3281" s="1">
        <v>5</v>
      </c>
      <c r="M3281" s="1">
        <v>7</v>
      </c>
      <c r="N3281" s="1">
        <v>115</v>
      </c>
      <c r="O3281" s="1">
        <v>10</v>
      </c>
      <c r="P3281" s="1">
        <v>22</v>
      </c>
      <c r="Q3281" s="21">
        <v>0</v>
      </c>
    </row>
    <row r="3282">
      <c r="D3282" s="19"/>
      <c r="E3282" s="18" t="s">
        <v>166</v>
      </c>
      <c r="F3282" s="17"/>
      <c r="G3282" s="7">
        <v>445</v>
      </c>
      <c r="H3282" s="12">
        <v>224</v>
      </c>
      <c r="I3282" s="1">
        <v>280</v>
      </c>
      <c r="J3282" s="1">
        <v>94</v>
      </c>
      <c r="K3282" s="1">
        <v>72</v>
      </c>
      <c r="L3282" s="1">
        <v>3</v>
      </c>
      <c r="M3282" s="1">
        <v>8</v>
      </c>
      <c r="N3282" s="1">
        <v>111</v>
      </c>
      <c r="O3282" s="1">
        <v>11</v>
      </c>
      <c r="P3282" s="1">
        <v>15</v>
      </c>
      <c r="Q3282" s="21">
        <v>0</v>
      </c>
    </row>
    <row r="3283">
      <c r="D3283" s="19"/>
      <c r="E3283" s="18" t="s">
        <v>167</v>
      </c>
      <c r="F3283" s="17"/>
      <c r="G3283" s="7">
        <v>294</v>
      </c>
      <c r="H3283" s="12">
        <v>159</v>
      </c>
      <c r="I3283" s="1">
        <v>190</v>
      </c>
      <c r="J3283" s="1">
        <v>53</v>
      </c>
      <c r="K3283" s="1">
        <v>48</v>
      </c>
      <c r="L3283" s="1">
        <v>1</v>
      </c>
      <c r="M3283" s="1">
        <v>4</v>
      </c>
      <c r="N3283" s="1">
        <v>66</v>
      </c>
      <c r="O3283" s="1">
        <v>6</v>
      </c>
      <c r="P3283" s="1">
        <v>9</v>
      </c>
      <c r="Q3283" s="21">
        <v>0</v>
      </c>
    </row>
    <row r="3284">
      <c r="D3284" s="19"/>
      <c r="E3284" s="18" t="s">
        <v>41</v>
      </c>
      <c r="F3284" s="17"/>
      <c r="G3284" s="7">
        <v>62</v>
      </c>
      <c r="H3284" s="12">
        <v>23</v>
      </c>
      <c r="I3284" s="1">
        <v>26</v>
      </c>
      <c r="J3284" s="1">
        <v>4</v>
      </c>
      <c r="K3284" s="1">
        <v>6</v>
      </c>
      <c r="L3284" s="1">
        <v>1</v>
      </c>
      <c r="M3284" s="1">
        <v>0</v>
      </c>
      <c r="N3284" s="1">
        <v>20</v>
      </c>
      <c r="O3284" s="1">
        <v>5</v>
      </c>
      <c r="P3284" s="1">
        <v>6</v>
      </c>
      <c r="Q3284" s="21">
        <v>0</v>
      </c>
    </row>
    <row r="3285">
      <c r="D3285" s="57"/>
      <c r="E3285" s="54" t="s">
        <v>26</v>
      </c>
      <c r="F3285" s="62"/>
      <c r="G3285" s="59">
        <v>17</v>
      </c>
      <c r="H3285" s="73">
        <v>4</v>
      </c>
      <c r="I3285" s="38">
        <v>12</v>
      </c>
      <c r="J3285" s="38">
        <v>3</v>
      </c>
      <c r="K3285" s="38">
        <v>0</v>
      </c>
      <c r="L3285" s="38">
        <v>0</v>
      </c>
      <c r="M3285" s="38">
        <v>0</v>
      </c>
      <c r="N3285" s="38">
        <v>3</v>
      </c>
      <c r="O3285" s="38">
        <v>0</v>
      </c>
      <c r="P3285" s="38">
        <v>2</v>
      </c>
      <c r="Q3285" s="74">
        <v>0</v>
      </c>
    </row>
    <row r="3287">
      <c r="B3287" s="63" t="str">
        <f ca="1" xml:space="preserve"> HYPERLINK("#'目次'!B27", "[21]")</f>
        <v>[21]</v>
      </c>
      <c r="C3287" s="49" t="s">
        <v>387</v>
      </c>
    </row>
    <row r="3290">
      <c r="C3290" s="49" t="s">
        <v>14</v>
      </c>
    </row>
    <row r="3291">
      <c r="D3291" s="64"/>
      <c r="E3291" s="47"/>
      <c r="F3291" s="47"/>
      <c r="G3291" s="61" t="s">
        <v>15</v>
      </c>
      <c r="H3291" s="66" t="s">
        <v>388</v>
      </c>
      <c r="I3291" s="28" t="s">
        <v>389</v>
      </c>
      <c r="J3291" s="28" t="s">
        <v>390</v>
      </c>
      <c r="K3291" s="28" t="s">
        <v>391</v>
      </c>
      <c r="L3291" s="28" t="s">
        <v>392</v>
      </c>
      <c r="M3291" s="28" t="s">
        <v>393</v>
      </c>
      <c r="N3291" s="28" t="s">
        <v>394</v>
      </c>
      <c r="O3291" s="28" t="s">
        <v>41</v>
      </c>
      <c r="P3291" s="58" t="s">
        <v>26</v>
      </c>
    </row>
    <row r="3292">
      <c r="D3292" s="55"/>
      <c r="E3292" s="48"/>
      <c r="F3292" s="48"/>
      <c r="G3292" s="68"/>
      <c r="H3292" s="70"/>
      <c r="I3292" s="29"/>
      <c r="J3292" s="29"/>
      <c r="K3292" s="29"/>
      <c r="L3292" s="29"/>
      <c r="M3292" s="29"/>
      <c r="N3292" s="29"/>
      <c r="O3292" s="29"/>
      <c r="P3292" s="65"/>
    </row>
    <row r="3293">
      <c r="D3293" s="56"/>
      <c r="E3293" s="60" t="s">
        <v>15</v>
      </c>
      <c r="F3293" s="67"/>
      <c r="G3293" s="69">
        <v>1093</v>
      </c>
      <c r="H3293" s="35">
        <v>125</v>
      </c>
      <c r="I3293" s="35">
        <v>773</v>
      </c>
      <c r="J3293" s="35">
        <v>119</v>
      </c>
      <c r="K3293" s="35">
        <v>27</v>
      </c>
      <c r="L3293" s="35">
        <v>22</v>
      </c>
      <c r="M3293" s="35">
        <v>1</v>
      </c>
      <c r="N3293" s="35">
        <v>3</v>
      </c>
      <c r="O3293" s="35">
        <v>17</v>
      </c>
      <c r="P3293" s="75">
        <v>6</v>
      </c>
    </row>
    <row r="3294">
      <c r="D3294" s="15" t="s">
        <v>20</v>
      </c>
      <c r="E3294" s="14" t="s">
        <v>21</v>
      </c>
      <c r="F3294" s="16"/>
      <c r="G3294" s="26">
        <v>211</v>
      </c>
      <c r="H3294" s="37">
        <v>34</v>
      </c>
      <c r="I3294" s="6">
        <v>139</v>
      </c>
      <c r="J3294" s="6">
        <v>23</v>
      </c>
      <c r="K3294" s="6">
        <v>3</v>
      </c>
      <c r="L3294" s="6">
        <v>8</v>
      </c>
      <c r="M3294" s="6">
        <v>0</v>
      </c>
      <c r="N3294" s="6">
        <v>0</v>
      </c>
      <c r="O3294" s="6">
        <v>2</v>
      </c>
      <c r="P3294" s="39">
        <v>2</v>
      </c>
    </row>
    <row r="3295">
      <c r="D3295" s="19"/>
      <c r="E3295" s="18" t="s">
        <v>22</v>
      </c>
      <c r="F3295" s="17"/>
      <c r="G3295" s="7">
        <v>539</v>
      </c>
      <c r="H3295" s="12">
        <v>71</v>
      </c>
      <c r="I3295" s="1">
        <v>372</v>
      </c>
      <c r="J3295" s="1">
        <v>64</v>
      </c>
      <c r="K3295" s="1">
        <v>15</v>
      </c>
      <c r="L3295" s="1">
        <v>11</v>
      </c>
      <c r="M3295" s="1">
        <v>0</v>
      </c>
      <c r="N3295" s="1">
        <v>1</v>
      </c>
      <c r="O3295" s="1">
        <v>5</v>
      </c>
      <c r="P3295" s="21">
        <v>0</v>
      </c>
    </row>
    <row r="3296">
      <c r="D3296" s="19"/>
      <c r="E3296" s="18" t="s">
        <v>23</v>
      </c>
      <c r="F3296" s="17"/>
      <c r="G3296" s="7">
        <v>263</v>
      </c>
      <c r="H3296" s="12">
        <v>13</v>
      </c>
      <c r="I3296" s="1">
        <v>213</v>
      </c>
      <c r="J3296" s="1">
        <v>21</v>
      </c>
      <c r="K3296" s="1">
        <v>5</v>
      </c>
      <c r="L3296" s="1">
        <v>2</v>
      </c>
      <c r="M3296" s="1">
        <v>0</v>
      </c>
      <c r="N3296" s="1">
        <v>1</v>
      </c>
      <c r="O3296" s="1">
        <v>4</v>
      </c>
      <c r="P3296" s="21">
        <v>4</v>
      </c>
    </row>
    <row r="3297">
      <c r="D3297" s="19"/>
      <c r="E3297" s="18" t="s">
        <v>24</v>
      </c>
      <c r="F3297" s="17"/>
      <c r="G3297" s="7">
        <v>74</v>
      </c>
      <c r="H3297" s="12">
        <v>7</v>
      </c>
      <c r="I3297" s="1">
        <v>46</v>
      </c>
      <c r="J3297" s="1">
        <v>10</v>
      </c>
      <c r="K3297" s="1">
        <v>3</v>
      </c>
      <c r="L3297" s="1">
        <v>1</v>
      </c>
      <c r="M3297" s="1">
        <v>0</v>
      </c>
      <c r="N3297" s="1">
        <v>1</v>
      </c>
      <c r="O3297" s="1">
        <v>6</v>
      </c>
      <c r="P3297" s="21">
        <v>0</v>
      </c>
    </row>
    <row r="3298">
      <c r="D3298" s="19"/>
      <c r="E3298" s="18" t="s">
        <v>25</v>
      </c>
      <c r="F3298" s="17"/>
      <c r="G3298" s="11">
        <v>6</v>
      </c>
      <c r="H3298" s="23">
        <v>0</v>
      </c>
      <c r="I3298" s="3">
        <v>3</v>
      </c>
      <c r="J3298" s="3">
        <v>1</v>
      </c>
      <c r="K3298" s="3">
        <v>1</v>
      </c>
      <c r="L3298" s="3">
        <v>0</v>
      </c>
      <c r="M3298" s="3">
        <v>1</v>
      </c>
      <c r="N3298" s="3">
        <v>0</v>
      </c>
      <c r="O3298" s="3">
        <v>0</v>
      </c>
      <c r="P3298" s="24">
        <v>0</v>
      </c>
    </row>
    <row r="3299">
      <c r="D3299" s="19"/>
      <c r="E3299" s="18" t="s">
        <v>26</v>
      </c>
      <c r="F3299" s="17"/>
      <c r="G3299" s="11">
        <v>0</v>
      </c>
      <c r="H3299" s="23">
        <v>0</v>
      </c>
      <c r="I3299" s="3">
        <v>0</v>
      </c>
      <c r="J3299" s="3">
        <v>0</v>
      </c>
      <c r="K3299" s="3">
        <v>0</v>
      </c>
      <c r="L3299" s="3">
        <v>0</v>
      </c>
      <c r="M3299" s="3">
        <v>0</v>
      </c>
      <c r="N3299" s="3">
        <v>0</v>
      </c>
      <c r="O3299" s="3">
        <v>0</v>
      </c>
      <c r="P3299" s="24">
        <v>0</v>
      </c>
    </row>
    <row r="3300">
      <c r="D3300" s="19"/>
      <c r="E3300" s="18" t="s">
        <v>27</v>
      </c>
      <c r="F3300" s="17"/>
      <c r="G3300" s="7">
        <v>750</v>
      </c>
      <c r="H3300" s="12">
        <v>105</v>
      </c>
      <c r="I3300" s="1">
        <v>511</v>
      </c>
      <c r="J3300" s="1">
        <v>87</v>
      </c>
      <c r="K3300" s="1">
        <v>18</v>
      </c>
      <c r="L3300" s="1">
        <v>19</v>
      </c>
      <c r="M3300" s="1">
        <v>0</v>
      </c>
      <c r="N3300" s="1">
        <v>1</v>
      </c>
      <c r="O3300" s="1">
        <v>7</v>
      </c>
      <c r="P3300" s="21">
        <v>2</v>
      </c>
    </row>
    <row r="3301">
      <c r="D3301" s="19"/>
      <c r="E3301" s="18" t="s">
        <v>28</v>
      </c>
      <c r="F3301" s="17"/>
      <c r="G3301" s="7">
        <v>80</v>
      </c>
      <c r="H3301" s="12">
        <v>7</v>
      </c>
      <c r="I3301" s="1">
        <v>49</v>
      </c>
      <c r="J3301" s="1">
        <v>11</v>
      </c>
      <c r="K3301" s="1">
        <v>4</v>
      </c>
      <c r="L3301" s="1">
        <v>1</v>
      </c>
      <c r="M3301" s="1">
        <v>1</v>
      </c>
      <c r="N3301" s="1">
        <v>1</v>
      </c>
      <c r="O3301" s="1">
        <v>6</v>
      </c>
      <c r="P3301" s="21">
        <v>0</v>
      </c>
    </row>
    <row r="3302">
      <c r="D3302" s="15" t="s">
        <v>29</v>
      </c>
      <c r="E3302" s="14" t="s">
        <v>30</v>
      </c>
      <c r="F3302" s="16"/>
      <c r="G3302" s="26">
        <v>823</v>
      </c>
      <c r="H3302" s="37">
        <v>94</v>
      </c>
      <c r="I3302" s="6">
        <v>575</v>
      </c>
      <c r="J3302" s="6">
        <v>90</v>
      </c>
      <c r="K3302" s="6">
        <v>22</v>
      </c>
      <c r="L3302" s="6">
        <v>18</v>
      </c>
      <c r="M3302" s="6">
        <v>1</v>
      </c>
      <c r="N3302" s="6">
        <v>3</v>
      </c>
      <c r="O3302" s="6">
        <v>15</v>
      </c>
      <c r="P3302" s="39">
        <v>5</v>
      </c>
    </row>
    <row r="3303">
      <c r="D3303" s="19"/>
      <c r="E3303" s="18" t="s">
        <v>31</v>
      </c>
      <c r="F3303" s="17"/>
      <c r="G3303" s="7">
        <v>798</v>
      </c>
      <c r="H3303" s="12">
        <v>89</v>
      </c>
      <c r="I3303" s="1">
        <v>569</v>
      </c>
      <c r="J3303" s="1">
        <v>88</v>
      </c>
      <c r="K3303" s="1">
        <v>21</v>
      </c>
      <c r="L3303" s="1">
        <v>16</v>
      </c>
      <c r="M3303" s="1">
        <v>0</v>
      </c>
      <c r="N3303" s="1">
        <v>2</v>
      </c>
      <c r="O3303" s="1">
        <v>9</v>
      </c>
      <c r="P3303" s="21">
        <v>4</v>
      </c>
    </row>
    <row r="3304">
      <c r="D3304" s="19"/>
      <c r="E3304" s="18" t="s">
        <v>32</v>
      </c>
      <c r="F3304" s="17"/>
      <c r="G3304" s="7">
        <v>808</v>
      </c>
      <c r="H3304" s="12">
        <v>89</v>
      </c>
      <c r="I3304" s="1">
        <v>574</v>
      </c>
      <c r="J3304" s="1">
        <v>90</v>
      </c>
      <c r="K3304" s="1">
        <v>20</v>
      </c>
      <c r="L3304" s="1">
        <v>19</v>
      </c>
      <c r="M3304" s="1">
        <v>1</v>
      </c>
      <c r="N3304" s="1">
        <v>2</v>
      </c>
      <c r="O3304" s="1">
        <v>8</v>
      </c>
      <c r="P3304" s="21">
        <v>5</v>
      </c>
    </row>
    <row r="3305">
      <c r="D3305" s="19"/>
      <c r="E3305" s="18" t="s">
        <v>33</v>
      </c>
      <c r="F3305" s="17"/>
      <c r="G3305" s="7">
        <v>206</v>
      </c>
      <c r="H3305" s="12">
        <v>32</v>
      </c>
      <c r="I3305" s="1">
        <v>148</v>
      </c>
      <c r="J3305" s="1">
        <v>14</v>
      </c>
      <c r="K3305" s="1">
        <v>5</v>
      </c>
      <c r="L3305" s="1">
        <v>1</v>
      </c>
      <c r="M3305" s="1">
        <v>0</v>
      </c>
      <c r="N3305" s="1">
        <v>0</v>
      </c>
      <c r="O3305" s="1">
        <v>5</v>
      </c>
      <c r="P3305" s="21">
        <v>1</v>
      </c>
    </row>
    <row r="3306">
      <c r="D3306" s="19"/>
      <c r="E3306" s="18" t="s">
        <v>34</v>
      </c>
      <c r="F3306" s="17"/>
      <c r="G3306" s="7">
        <v>488</v>
      </c>
      <c r="H3306" s="12">
        <v>42</v>
      </c>
      <c r="I3306" s="1">
        <v>349</v>
      </c>
      <c r="J3306" s="1">
        <v>60</v>
      </c>
      <c r="K3306" s="1">
        <v>17</v>
      </c>
      <c r="L3306" s="1">
        <v>10</v>
      </c>
      <c r="M3306" s="1">
        <v>1</v>
      </c>
      <c r="N3306" s="1">
        <v>1</v>
      </c>
      <c r="O3306" s="1">
        <v>6</v>
      </c>
      <c r="P3306" s="21">
        <v>2</v>
      </c>
    </row>
    <row r="3307">
      <c r="D3307" s="19"/>
      <c r="E3307" s="18" t="s">
        <v>35</v>
      </c>
      <c r="F3307" s="17"/>
      <c r="G3307" s="7">
        <v>154</v>
      </c>
      <c r="H3307" s="12">
        <v>17</v>
      </c>
      <c r="I3307" s="1">
        <v>108</v>
      </c>
      <c r="J3307" s="1">
        <v>16</v>
      </c>
      <c r="K3307" s="1">
        <v>4</v>
      </c>
      <c r="L3307" s="1">
        <v>4</v>
      </c>
      <c r="M3307" s="1">
        <v>0</v>
      </c>
      <c r="N3307" s="1">
        <v>1</v>
      </c>
      <c r="O3307" s="1">
        <v>3</v>
      </c>
      <c r="P3307" s="21">
        <v>1</v>
      </c>
    </row>
    <row r="3308">
      <c r="D3308" s="19"/>
      <c r="E3308" s="18" t="s">
        <v>36</v>
      </c>
      <c r="F3308" s="17"/>
      <c r="G3308" s="7">
        <v>871</v>
      </c>
      <c r="H3308" s="12">
        <v>98</v>
      </c>
      <c r="I3308" s="1">
        <v>616</v>
      </c>
      <c r="J3308" s="1">
        <v>98</v>
      </c>
      <c r="K3308" s="1">
        <v>22</v>
      </c>
      <c r="L3308" s="1">
        <v>19</v>
      </c>
      <c r="M3308" s="1">
        <v>0</v>
      </c>
      <c r="N3308" s="1">
        <v>1</v>
      </c>
      <c r="O3308" s="1">
        <v>12</v>
      </c>
      <c r="P3308" s="21">
        <v>5</v>
      </c>
    </row>
    <row r="3309">
      <c r="D3309" s="19"/>
      <c r="E3309" s="18" t="s">
        <v>37</v>
      </c>
      <c r="F3309" s="17"/>
      <c r="G3309" s="7">
        <v>366</v>
      </c>
      <c r="H3309" s="12">
        <v>23</v>
      </c>
      <c r="I3309" s="1">
        <v>282</v>
      </c>
      <c r="J3309" s="1">
        <v>36</v>
      </c>
      <c r="K3309" s="1">
        <v>10</v>
      </c>
      <c r="L3309" s="1">
        <v>9</v>
      </c>
      <c r="M3309" s="1">
        <v>0</v>
      </c>
      <c r="N3309" s="1">
        <v>2</v>
      </c>
      <c r="O3309" s="1">
        <v>2</v>
      </c>
      <c r="P3309" s="21">
        <v>2</v>
      </c>
    </row>
    <row r="3310">
      <c r="D3310" s="19"/>
      <c r="E3310" s="18" t="s">
        <v>38</v>
      </c>
      <c r="F3310" s="17"/>
      <c r="G3310" s="7">
        <v>552</v>
      </c>
      <c r="H3310" s="12">
        <v>58</v>
      </c>
      <c r="I3310" s="1">
        <v>395</v>
      </c>
      <c r="J3310" s="1">
        <v>60</v>
      </c>
      <c r="K3310" s="1">
        <v>14</v>
      </c>
      <c r="L3310" s="1">
        <v>11</v>
      </c>
      <c r="M3310" s="1">
        <v>1</v>
      </c>
      <c r="N3310" s="1">
        <v>3</v>
      </c>
      <c r="O3310" s="1">
        <v>8</v>
      </c>
      <c r="P3310" s="21">
        <v>2</v>
      </c>
    </row>
    <row r="3311">
      <c r="D3311" s="19"/>
      <c r="E3311" s="18" t="s">
        <v>39</v>
      </c>
      <c r="F3311" s="17"/>
      <c r="G3311" s="7">
        <v>514</v>
      </c>
      <c r="H3311" s="12">
        <v>54</v>
      </c>
      <c r="I3311" s="1">
        <v>370</v>
      </c>
      <c r="J3311" s="1">
        <v>55</v>
      </c>
      <c r="K3311" s="1">
        <v>17</v>
      </c>
      <c r="L3311" s="1">
        <v>8</v>
      </c>
      <c r="M3311" s="1">
        <v>0</v>
      </c>
      <c r="N3311" s="1">
        <v>1</v>
      </c>
      <c r="O3311" s="1">
        <v>7</v>
      </c>
      <c r="P3311" s="21">
        <v>2</v>
      </c>
    </row>
    <row r="3312">
      <c r="D3312" s="19"/>
      <c r="E3312" s="18" t="s">
        <v>40</v>
      </c>
      <c r="F3312" s="17"/>
      <c r="G3312" s="7">
        <v>559</v>
      </c>
      <c r="H3312" s="12">
        <v>44</v>
      </c>
      <c r="I3312" s="1">
        <v>416</v>
      </c>
      <c r="J3312" s="1">
        <v>62</v>
      </c>
      <c r="K3312" s="1">
        <v>16</v>
      </c>
      <c r="L3312" s="1">
        <v>9</v>
      </c>
      <c r="M3312" s="1">
        <v>0</v>
      </c>
      <c r="N3312" s="1">
        <v>1</v>
      </c>
      <c r="O3312" s="1">
        <v>7</v>
      </c>
      <c r="P3312" s="21">
        <v>4</v>
      </c>
    </row>
    <row r="3313">
      <c r="D3313" s="19"/>
      <c r="E3313" s="18" t="s">
        <v>41</v>
      </c>
      <c r="F3313" s="17"/>
      <c r="G3313" s="7">
        <v>71</v>
      </c>
      <c r="H3313" s="12">
        <v>13</v>
      </c>
      <c r="I3313" s="1">
        <v>42</v>
      </c>
      <c r="J3313" s="1">
        <v>11</v>
      </c>
      <c r="K3313" s="1">
        <v>0</v>
      </c>
      <c r="L3313" s="1">
        <v>1</v>
      </c>
      <c r="M3313" s="1">
        <v>0</v>
      </c>
      <c r="N3313" s="1">
        <v>0</v>
      </c>
      <c r="O3313" s="1">
        <v>3</v>
      </c>
      <c r="P3313" s="21">
        <v>1</v>
      </c>
    </row>
    <row r="3314">
      <c r="D3314" s="19"/>
      <c r="E3314" s="18" t="s">
        <v>42</v>
      </c>
      <c r="F3314" s="17"/>
      <c r="G3314" s="11">
        <v>11</v>
      </c>
      <c r="H3314" s="23">
        <v>2</v>
      </c>
      <c r="I3314" s="3">
        <v>6</v>
      </c>
      <c r="J3314" s="3">
        <v>3</v>
      </c>
      <c r="K3314" s="3">
        <v>0</v>
      </c>
      <c r="L3314" s="3">
        <v>0</v>
      </c>
      <c r="M3314" s="3">
        <v>0</v>
      </c>
      <c r="N3314" s="3">
        <v>0</v>
      </c>
      <c r="O3314" s="3">
        <v>0</v>
      </c>
      <c r="P3314" s="24">
        <v>0</v>
      </c>
    </row>
    <row r="3315">
      <c r="D3315" s="19"/>
      <c r="E3315" s="18" t="s">
        <v>26</v>
      </c>
      <c r="F3315" s="17"/>
      <c r="G3315" s="11">
        <v>2</v>
      </c>
      <c r="H3315" s="23">
        <v>0</v>
      </c>
      <c r="I3315" s="3">
        <v>1</v>
      </c>
      <c r="J3315" s="3">
        <v>1</v>
      </c>
      <c r="K3315" s="3">
        <v>0</v>
      </c>
      <c r="L3315" s="3">
        <v>0</v>
      </c>
      <c r="M3315" s="3">
        <v>0</v>
      </c>
      <c r="N3315" s="3">
        <v>0</v>
      </c>
      <c r="O3315" s="3">
        <v>0</v>
      </c>
      <c r="P3315" s="24">
        <v>0</v>
      </c>
    </row>
    <row r="3316">
      <c r="D3316" s="19"/>
      <c r="E3316" s="18" t="s">
        <v>43</v>
      </c>
      <c r="F3316" s="17"/>
      <c r="G3316" s="7">
        <v>1080</v>
      </c>
      <c r="H3316" s="12">
        <v>123</v>
      </c>
      <c r="I3316" s="1">
        <v>766</v>
      </c>
      <c r="J3316" s="1">
        <v>115</v>
      </c>
      <c r="K3316" s="1">
        <v>27</v>
      </c>
      <c r="L3316" s="1">
        <v>22</v>
      </c>
      <c r="M3316" s="1">
        <v>1</v>
      </c>
      <c r="N3316" s="1">
        <v>3</v>
      </c>
      <c r="O3316" s="1">
        <v>17</v>
      </c>
      <c r="P3316" s="21">
        <v>6</v>
      </c>
    </row>
    <row r="3317">
      <c r="D3317" s="15" t="s">
        <v>44</v>
      </c>
      <c r="E3317" s="14" t="s">
        <v>45</v>
      </c>
      <c r="F3317" s="16"/>
      <c r="G3317" s="33">
        <v>3</v>
      </c>
      <c r="H3317" s="43">
        <v>0</v>
      </c>
      <c r="I3317" s="9">
        <v>2</v>
      </c>
      <c r="J3317" s="9">
        <v>1</v>
      </c>
      <c r="K3317" s="9">
        <v>0</v>
      </c>
      <c r="L3317" s="9">
        <v>0</v>
      </c>
      <c r="M3317" s="9">
        <v>0</v>
      </c>
      <c r="N3317" s="9">
        <v>0</v>
      </c>
      <c r="O3317" s="9">
        <v>0</v>
      </c>
      <c r="P3317" s="44">
        <v>0</v>
      </c>
    </row>
    <row r="3318">
      <c r="D3318" s="19"/>
      <c r="E3318" s="18" t="s">
        <v>46</v>
      </c>
      <c r="F3318" s="17"/>
      <c r="G3318" s="11">
        <v>11</v>
      </c>
      <c r="H3318" s="23">
        <v>1</v>
      </c>
      <c r="I3318" s="3">
        <v>9</v>
      </c>
      <c r="J3318" s="3">
        <v>1</v>
      </c>
      <c r="K3318" s="3">
        <v>0</v>
      </c>
      <c r="L3318" s="3">
        <v>0</v>
      </c>
      <c r="M3318" s="3">
        <v>0</v>
      </c>
      <c r="N3318" s="3">
        <v>0</v>
      </c>
      <c r="O3318" s="3">
        <v>0</v>
      </c>
      <c r="P3318" s="24">
        <v>0</v>
      </c>
    </row>
    <row r="3319">
      <c r="D3319" s="19"/>
      <c r="E3319" s="18" t="s">
        <v>47</v>
      </c>
      <c r="F3319" s="17"/>
      <c r="G3319" s="11">
        <v>25</v>
      </c>
      <c r="H3319" s="23">
        <v>0</v>
      </c>
      <c r="I3319" s="3">
        <v>19</v>
      </c>
      <c r="J3319" s="3">
        <v>1</v>
      </c>
      <c r="K3319" s="3">
        <v>1</v>
      </c>
      <c r="L3319" s="3">
        <v>0</v>
      </c>
      <c r="M3319" s="3">
        <v>0</v>
      </c>
      <c r="N3319" s="3">
        <v>1</v>
      </c>
      <c r="O3319" s="3">
        <v>3</v>
      </c>
      <c r="P3319" s="24">
        <v>0</v>
      </c>
    </row>
    <row r="3320">
      <c r="D3320" s="19"/>
      <c r="E3320" s="18" t="s">
        <v>48</v>
      </c>
      <c r="F3320" s="17"/>
      <c r="G3320" s="7">
        <v>160</v>
      </c>
      <c r="H3320" s="12">
        <v>1</v>
      </c>
      <c r="I3320" s="1">
        <v>144</v>
      </c>
      <c r="J3320" s="1">
        <v>3</v>
      </c>
      <c r="K3320" s="1">
        <v>5</v>
      </c>
      <c r="L3320" s="1">
        <v>2</v>
      </c>
      <c r="M3320" s="1">
        <v>1</v>
      </c>
      <c r="N3320" s="1">
        <v>0</v>
      </c>
      <c r="O3320" s="1">
        <v>4</v>
      </c>
      <c r="P3320" s="21">
        <v>0</v>
      </c>
    </row>
    <row r="3321">
      <c r="D3321" s="19"/>
      <c r="E3321" s="18" t="s">
        <v>49</v>
      </c>
      <c r="F3321" s="17"/>
      <c r="G3321" s="7">
        <v>166</v>
      </c>
      <c r="H3321" s="12">
        <v>6</v>
      </c>
      <c r="I3321" s="1">
        <v>146</v>
      </c>
      <c r="J3321" s="1">
        <v>7</v>
      </c>
      <c r="K3321" s="1">
        <v>4</v>
      </c>
      <c r="L3321" s="1">
        <v>1</v>
      </c>
      <c r="M3321" s="1">
        <v>0</v>
      </c>
      <c r="N3321" s="1">
        <v>2</v>
      </c>
      <c r="O3321" s="1">
        <v>0</v>
      </c>
      <c r="P3321" s="21">
        <v>0</v>
      </c>
    </row>
    <row r="3322">
      <c r="D3322" s="19"/>
      <c r="E3322" s="18" t="s">
        <v>50</v>
      </c>
      <c r="F3322" s="17"/>
      <c r="G3322" s="7">
        <v>129</v>
      </c>
      <c r="H3322" s="12">
        <v>10</v>
      </c>
      <c r="I3322" s="1">
        <v>108</v>
      </c>
      <c r="J3322" s="1">
        <v>5</v>
      </c>
      <c r="K3322" s="1">
        <v>3</v>
      </c>
      <c r="L3322" s="1">
        <v>2</v>
      </c>
      <c r="M3322" s="1">
        <v>0</v>
      </c>
      <c r="N3322" s="1">
        <v>0</v>
      </c>
      <c r="O3322" s="1">
        <v>0</v>
      </c>
      <c r="P3322" s="21">
        <v>1</v>
      </c>
    </row>
    <row r="3323">
      <c r="D3323" s="19"/>
      <c r="E3323" s="18" t="s">
        <v>51</v>
      </c>
      <c r="F3323" s="17"/>
      <c r="G3323" s="7">
        <v>124</v>
      </c>
      <c r="H3323" s="12">
        <v>13</v>
      </c>
      <c r="I3323" s="1">
        <v>93</v>
      </c>
      <c r="J3323" s="1">
        <v>7</v>
      </c>
      <c r="K3323" s="1">
        <v>6</v>
      </c>
      <c r="L3323" s="1">
        <v>3</v>
      </c>
      <c r="M3323" s="1">
        <v>0</v>
      </c>
      <c r="N3323" s="1">
        <v>0</v>
      </c>
      <c r="O3323" s="1">
        <v>2</v>
      </c>
      <c r="P3323" s="21">
        <v>0</v>
      </c>
    </row>
    <row r="3324">
      <c r="D3324" s="19"/>
      <c r="E3324" s="18" t="s">
        <v>52</v>
      </c>
      <c r="F3324" s="17"/>
      <c r="G3324" s="7">
        <v>114</v>
      </c>
      <c r="H3324" s="12">
        <v>11</v>
      </c>
      <c r="I3324" s="1">
        <v>87</v>
      </c>
      <c r="J3324" s="1">
        <v>10</v>
      </c>
      <c r="K3324" s="1">
        <v>2</v>
      </c>
      <c r="L3324" s="1">
        <v>2</v>
      </c>
      <c r="M3324" s="1">
        <v>0</v>
      </c>
      <c r="N3324" s="1">
        <v>0</v>
      </c>
      <c r="O3324" s="1">
        <v>2</v>
      </c>
      <c r="P3324" s="21">
        <v>0</v>
      </c>
    </row>
    <row r="3325">
      <c r="D3325" s="19"/>
      <c r="E3325" s="18" t="s">
        <v>53</v>
      </c>
      <c r="F3325" s="17"/>
      <c r="G3325" s="7">
        <v>95</v>
      </c>
      <c r="H3325" s="12">
        <v>15</v>
      </c>
      <c r="I3325" s="1">
        <v>60</v>
      </c>
      <c r="J3325" s="1">
        <v>16</v>
      </c>
      <c r="K3325" s="1">
        <v>1</v>
      </c>
      <c r="L3325" s="1">
        <v>3</v>
      </c>
      <c r="M3325" s="1">
        <v>0</v>
      </c>
      <c r="N3325" s="1">
        <v>0</v>
      </c>
      <c r="O3325" s="1">
        <v>0</v>
      </c>
      <c r="P3325" s="21">
        <v>0</v>
      </c>
    </row>
    <row r="3326">
      <c r="D3326" s="19"/>
      <c r="E3326" s="18" t="s">
        <v>54</v>
      </c>
      <c r="F3326" s="17"/>
      <c r="G3326" s="7">
        <v>253</v>
      </c>
      <c r="H3326" s="12">
        <v>67</v>
      </c>
      <c r="I3326" s="1">
        <v>100</v>
      </c>
      <c r="J3326" s="1">
        <v>67</v>
      </c>
      <c r="K3326" s="1">
        <v>5</v>
      </c>
      <c r="L3326" s="1">
        <v>9</v>
      </c>
      <c r="M3326" s="1">
        <v>0</v>
      </c>
      <c r="N3326" s="1">
        <v>0</v>
      </c>
      <c r="O3326" s="1">
        <v>5</v>
      </c>
      <c r="P3326" s="21">
        <v>0</v>
      </c>
    </row>
    <row r="3327">
      <c r="D3327" s="19"/>
      <c r="E3327" s="18" t="s">
        <v>55</v>
      </c>
      <c r="F3327" s="17"/>
      <c r="G3327" s="11">
        <v>1</v>
      </c>
      <c r="H3327" s="23">
        <v>0</v>
      </c>
      <c r="I3327" s="3">
        <v>0</v>
      </c>
      <c r="J3327" s="3">
        <v>0</v>
      </c>
      <c r="K3327" s="3">
        <v>0</v>
      </c>
      <c r="L3327" s="3">
        <v>0</v>
      </c>
      <c r="M3327" s="3">
        <v>0</v>
      </c>
      <c r="N3327" s="3">
        <v>0</v>
      </c>
      <c r="O3327" s="3">
        <v>1</v>
      </c>
      <c r="P3327" s="24">
        <v>0</v>
      </c>
    </row>
    <row r="3328">
      <c r="D3328" s="19"/>
      <c r="E3328" s="18" t="s">
        <v>26</v>
      </c>
      <c r="F3328" s="17"/>
      <c r="G3328" s="11">
        <v>12</v>
      </c>
      <c r="H3328" s="23">
        <v>1</v>
      </c>
      <c r="I3328" s="3">
        <v>5</v>
      </c>
      <c r="J3328" s="3">
        <v>1</v>
      </c>
      <c r="K3328" s="3">
        <v>0</v>
      </c>
      <c r="L3328" s="3">
        <v>0</v>
      </c>
      <c r="M3328" s="3">
        <v>0</v>
      </c>
      <c r="N3328" s="3">
        <v>0</v>
      </c>
      <c r="O3328" s="3">
        <v>0</v>
      </c>
      <c r="P3328" s="24">
        <v>5</v>
      </c>
    </row>
    <row r="3329">
      <c r="D3329" s="15" t="s">
        <v>56</v>
      </c>
      <c r="E3329" s="14" t="s">
        <v>57</v>
      </c>
      <c r="F3329" s="16"/>
      <c r="G3329" s="33">
        <v>15</v>
      </c>
      <c r="H3329" s="43">
        <v>2</v>
      </c>
      <c r="I3329" s="9">
        <v>6</v>
      </c>
      <c r="J3329" s="9">
        <v>0</v>
      </c>
      <c r="K3329" s="9">
        <v>1</v>
      </c>
      <c r="L3329" s="9">
        <v>2</v>
      </c>
      <c r="M3329" s="9">
        <v>0</v>
      </c>
      <c r="N3329" s="9">
        <v>1</v>
      </c>
      <c r="O3329" s="9">
        <v>3</v>
      </c>
      <c r="P3329" s="44">
        <v>0</v>
      </c>
    </row>
    <row r="3330">
      <c r="D3330" s="19"/>
      <c r="E3330" s="18" t="s">
        <v>58</v>
      </c>
      <c r="F3330" s="17"/>
      <c r="G3330" s="7">
        <v>111</v>
      </c>
      <c r="H3330" s="12">
        <v>8</v>
      </c>
      <c r="I3330" s="1">
        <v>88</v>
      </c>
      <c r="J3330" s="1">
        <v>5</v>
      </c>
      <c r="K3330" s="1">
        <v>2</v>
      </c>
      <c r="L3330" s="1">
        <v>0</v>
      </c>
      <c r="M3330" s="1">
        <v>0</v>
      </c>
      <c r="N3330" s="1">
        <v>1</v>
      </c>
      <c r="O3330" s="1">
        <v>5</v>
      </c>
      <c r="P3330" s="21">
        <v>2</v>
      </c>
    </row>
    <row r="3331">
      <c r="D3331" s="19"/>
      <c r="E3331" s="18" t="s">
        <v>59</v>
      </c>
      <c r="F3331" s="17"/>
      <c r="G3331" s="7">
        <v>404</v>
      </c>
      <c r="H3331" s="12">
        <v>47</v>
      </c>
      <c r="I3331" s="1">
        <v>310</v>
      </c>
      <c r="J3331" s="1">
        <v>26</v>
      </c>
      <c r="K3331" s="1">
        <v>7</v>
      </c>
      <c r="L3331" s="1">
        <v>4</v>
      </c>
      <c r="M3331" s="1">
        <v>1</v>
      </c>
      <c r="N3331" s="1">
        <v>1</v>
      </c>
      <c r="O3331" s="1">
        <v>5</v>
      </c>
      <c r="P3331" s="21">
        <v>3</v>
      </c>
    </row>
    <row r="3332">
      <c r="D3332" s="19"/>
      <c r="E3332" s="18" t="s">
        <v>60</v>
      </c>
      <c r="F3332" s="17"/>
      <c r="G3332" s="7">
        <v>562</v>
      </c>
      <c r="H3332" s="12">
        <v>68</v>
      </c>
      <c r="I3332" s="1">
        <v>368</v>
      </c>
      <c r="J3332" s="1">
        <v>88</v>
      </c>
      <c r="K3332" s="1">
        <v>17</v>
      </c>
      <c r="L3332" s="1">
        <v>16</v>
      </c>
      <c r="M3332" s="1">
        <v>0</v>
      </c>
      <c r="N3332" s="1">
        <v>0</v>
      </c>
      <c r="O3332" s="1">
        <v>4</v>
      </c>
      <c r="P3332" s="21">
        <v>1</v>
      </c>
    </row>
    <row r="3333">
      <c r="D3333" s="19"/>
      <c r="E3333" s="18" t="s">
        <v>26</v>
      </c>
      <c r="F3333" s="17"/>
      <c r="G3333" s="11">
        <v>1</v>
      </c>
      <c r="H3333" s="23">
        <v>0</v>
      </c>
      <c r="I3333" s="3">
        <v>1</v>
      </c>
      <c r="J3333" s="3">
        <v>0</v>
      </c>
      <c r="K3333" s="3">
        <v>0</v>
      </c>
      <c r="L3333" s="3">
        <v>0</v>
      </c>
      <c r="M3333" s="3">
        <v>0</v>
      </c>
      <c r="N3333" s="3">
        <v>0</v>
      </c>
      <c r="O3333" s="3">
        <v>0</v>
      </c>
      <c r="P3333" s="24">
        <v>0</v>
      </c>
    </row>
    <row r="3334">
      <c r="D3334" s="19"/>
      <c r="E3334" s="18" t="s">
        <v>61</v>
      </c>
      <c r="F3334" s="17"/>
      <c r="G3334" s="7">
        <v>126</v>
      </c>
      <c r="H3334" s="12">
        <v>10</v>
      </c>
      <c r="I3334" s="1">
        <v>94</v>
      </c>
      <c r="J3334" s="1">
        <v>5</v>
      </c>
      <c r="K3334" s="1">
        <v>3</v>
      </c>
      <c r="L3334" s="1">
        <v>2</v>
      </c>
      <c r="M3334" s="1">
        <v>0</v>
      </c>
      <c r="N3334" s="1">
        <v>2</v>
      </c>
      <c r="O3334" s="1">
        <v>8</v>
      </c>
      <c r="P3334" s="21">
        <v>2</v>
      </c>
    </row>
    <row r="3335">
      <c r="D3335" s="19"/>
      <c r="E3335" s="18" t="s">
        <v>62</v>
      </c>
      <c r="F3335" s="17"/>
      <c r="G3335" s="7">
        <v>966</v>
      </c>
      <c r="H3335" s="12">
        <v>115</v>
      </c>
      <c r="I3335" s="1">
        <v>678</v>
      </c>
      <c r="J3335" s="1">
        <v>114</v>
      </c>
      <c r="K3335" s="1">
        <v>24</v>
      </c>
      <c r="L3335" s="1">
        <v>20</v>
      </c>
      <c r="M3335" s="1">
        <v>1</v>
      </c>
      <c r="N3335" s="1">
        <v>1</v>
      </c>
      <c r="O3335" s="1">
        <v>9</v>
      </c>
      <c r="P3335" s="21">
        <v>4</v>
      </c>
    </row>
    <row r="3336">
      <c r="D3336" s="15" t="s">
        <v>63</v>
      </c>
      <c r="E3336" s="14" t="s">
        <v>64</v>
      </c>
      <c r="F3336" s="16"/>
      <c r="G3336" s="33">
        <v>17</v>
      </c>
      <c r="H3336" s="43">
        <v>3</v>
      </c>
      <c r="I3336" s="9">
        <v>8</v>
      </c>
      <c r="J3336" s="9">
        <v>4</v>
      </c>
      <c r="K3336" s="9">
        <v>0</v>
      </c>
      <c r="L3336" s="9">
        <v>2</v>
      </c>
      <c r="M3336" s="9">
        <v>0</v>
      </c>
      <c r="N3336" s="9">
        <v>0</v>
      </c>
      <c r="O3336" s="9">
        <v>0</v>
      </c>
      <c r="P3336" s="44">
        <v>0</v>
      </c>
    </row>
    <row r="3337">
      <c r="D3337" s="19"/>
      <c r="E3337" s="18" t="s">
        <v>65</v>
      </c>
      <c r="F3337" s="17"/>
      <c r="G3337" s="11">
        <v>38</v>
      </c>
      <c r="H3337" s="23">
        <v>15</v>
      </c>
      <c r="I3337" s="3">
        <v>13</v>
      </c>
      <c r="J3337" s="3">
        <v>5</v>
      </c>
      <c r="K3337" s="3">
        <v>2</v>
      </c>
      <c r="L3337" s="3">
        <v>2</v>
      </c>
      <c r="M3337" s="3">
        <v>0</v>
      </c>
      <c r="N3337" s="3">
        <v>0</v>
      </c>
      <c r="O3337" s="3">
        <v>0</v>
      </c>
      <c r="P3337" s="24">
        <v>1</v>
      </c>
    </row>
    <row r="3338">
      <c r="D3338" s="19"/>
      <c r="E3338" s="18" t="s">
        <v>66</v>
      </c>
      <c r="F3338" s="17"/>
      <c r="G3338" s="11">
        <v>14</v>
      </c>
      <c r="H3338" s="23">
        <v>7</v>
      </c>
      <c r="I3338" s="3">
        <v>4</v>
      </c>
      <c r="J3338" s="3">
        <v>2</v>
      </c>
      <c r="K3338" s="3">
        <v>0</v>
      </c>
      <c r="L3338" s="3">
        <v>0</v>
      </c>
      <c r="M3338" s="3">
        <v>0</v>
      </c>
      <c r="N3338" s="3">
        <v>0</v>
      </c>
      <c r="O3338" s="3">
        <v>1</v>
      </c>
      <c r="P3338" s="24">
        <v>0</v>
      </c>
    </row>
    <row r="3339">
      <c r="D3339" s="19"/>
      <c r="E3339" s="18" t="s">
        <v>67</v>
      </c>
      <c r="F3339" s="17"/>
      <c r="G3339" s="7">
        <v>95</v>
      </c>
      <c r="H3339" s="12">
        <v>76</v>
      </c>
      <c r="I3339" s="1">
        <v>14</v>
      </c>
      <c r="J3339" s="1">
        <v>2</v>
      </c>
      <c r="K3339" s="1">
        <v>0</v>
      </c>
      <c r="L3339" s="1">
        <v>2</v>
      </c>
      <c r="M3339" s="1">
        <v>0</v>
      </c>
      <c r="N3339" s="1">
        <v>0</v>
      </c>
      <c r="O3339" s="1">
        <v>0</v>
      </c>
      <c r="P3339" s="21">
        <v>1</v>
      </c>
    </row>
    <row r="3340">
      <c r="D3340" s="19"/>
      <c r="E3340" s="18" t="s">
        <v>68</v>
      </c>
      <c r="F3340" s="17"/>
      <c r="G3340" s="7">
        <v>81</v>
      </c>
      <c r="H3340" s="12">
        <v>24</v>
      </c>
      <c r="I3340" s="1">
        <v>48</v>
      </c>
      <c r="J3340" s="1">
        <v>3</v>
      </c>
      <c r="K3340" s="1">
        <v>1</v>
      </c>
      <c r="L3340" s="1">
        <v>2</v>
      </c>
      <c r="M3340" s="1">
        <v>0</v>
      </c>
      <c r="N3340" s="1">
        <v>1</v>
      </c>
      <c r="O3340" s="1">
        <v>2</v>
      </c>
      <c r="P3340" s="21">
        <v>0</v>
      </c>
    </row>
    <row r="3341">
      <c r="D3341" s="19"/>
      <c r="E3341" s="18" t="s">
        <v>69</v>
      </c>
      <c r="F3341" s="17"/>
      <c r="G3341" s="7">
        <v>844</v>
      </c>
      <c r="H3341" s="12">
        <v>0</v>
      </c>
      <c r="I3341" s="1">
        <v>683</v>
      </c>
      <c r="J3341" s="1">
        <v>103</v>
      </c>
      <c r="K3341" s="1">
        <v>24</v>
      </c>
      <c r="L3341" s="1">
        <v>14</v>
      </c>
      <c r="M3341" s="1">
        <v>1</v>
      </c>
      <c r="N3341" s="1">
        <v>2</v>
      </c>
      <c r="O3341" s="1">
        <v>14</v>
      </c>
      <c r="P3341" s="21">
        <v>3</v>
      </c>
    </row>
    <row r="3342">
      <c r="D3342" s="19"/>
      <c r="E3342" s="18" t="s">
        <v>26</v>
      </c>
      <c r="F3342" s="17"/>
      <c r="G3342" s="11">
        <v>4</v>
      </c>
      <c r="H3342" s="23">
        <v>0</v>
      </c>
      <c r="I3342" s="3">
        <v>3</v>
      </c>
      <c r="J3342" s="3">
        <v>0</v>
      </c>
      <c r="K3342" s="3">
        <v>0</v>
      </c>
      <c r="L3342" s="3">
        <v>0</v>
      </c>
      <c r="M3342" s="3">
        <v>0</v>
      </c>
      <c r="N3342" s="3">
        <v>0</v>
      </c>
      <c r="O3342" s="3">
        <v>0</v>
      </c>
      <c r="P3342" s="24">
        <v>1</v>
      </c>
    </row>
    <row r="3343">
      <c r="D3343" s="19"/>
      <c r="E3343" s="18" t="s">
        <v>70</v>
      </c>
      <c r="F3343" s="17"/>
      <c r="G3343" s="7">
        <v>245</v>
      </c>
      <c r="H3343" s="12">
        <v>125</v>
      </c>
      <c r="I3343" s="1">
        <v>87</v>
      </c>
      <c r="J3343" s="1">
        <v>16</v>
      </c>
      <c r="K3343" s="1">
        <v>3</v>
      </c>
      <c r="L3343" s="1">
        <v>8</v>
      </c>
      <c r="M3343" s="1">
        <v>0</v>
      </c>
      <c r="N3343" s="1">
        <v>1</v>
      </c>
      <c r="O3343" s="1">
        <v>3</v>
      </c>
      <c r="P3343" s="21">
        <v>2</v>
      </c>
    </row>
    <row r="3344">
      <c r="D3344" s="15" t="s">
        <v>71</v>
      </c>
      <c r="E3344" s="14" t="s">
        <v>64</v>
      </c>
      <c r="F3344" s="16"/>
      <c r="G3344" s="33">
        <v>15</v>
      </c>
      <c r="H3344" s="43">
        <v>2</v>
      </c>
      <c r="I3344" s="9">
        <v>10</v>
      </c>
      <c r="J3344" s="9">
        <v>2</v>
      </c>
      <c r="K3344" s="9">
        <v>0</v>
      </c>
      <c r="L3344" s="9">
        <v>1</v>
      </c>
      <c r="M3344" s="9">
        <v>0</v>
      </c>
      <c r="N3344" s="9">
        <v>0</v>
      </c>
      <c r="O3344" s="9">
        <v>0</v>
      </c>
      <c r="P3344" s="44">
        <v>0</v>
      </c>
    </row>
    <row r="3345">
      <c r="D3345" s="19"/>
      <c r="E3345" s="18" t="s">
        <v>65</v>
      </c>
      <c r="F3345" s="17"/>
      <c r="G3345" s="7">
        <v>58</v>
      </c>
      <c r="H3345" s="12">
        <v>14</v>
      </c>
      <c r="I3345" s="1">
        <v>27</v>
      </c>
      <c r="J3345" s="1">
        <v>10</v>
      </c>
      <c r="K3345" s="1">
        <v>4</v>
      </c>
      <c r="L3345" s="1">
        <v>2</v>
      </c>
      <c r="M3345" s="1">
        <v>0</v>
      </c>
      <c r="N3345" s="1">
        <v>0</v>
      </c>
      <c r="O3345" s="1">
        <v>0</v>
      </c>
      <c r="P3345" s="21">
        <v>1</v>
      </c>
    </row>
    <row r="3346">
      <c r="D3346" s="19"/>
      <c r="E3346" s="18" t="s">
        <v>66</v>
      </c>
      <c r="F3346" s="17"/>
      <c r="G3346" s="7">
        <v>113</v>
      </c>
      <c r="H3346" s="12">
        <v>9</v>
      </c>
      <c r="I3346" s="1">
        <v>60</v>
      </c>
      <c r="J3346" s="1">
        <v>36</v>
      </c>
      <c r="K3346" s="1">
        <v>3</v>
      </c>
      <c r="L3346" s="1">
        <v>3</v>
      </c>
      <c r="M3346" s="1">
        <v>0</v>
      </c>
      <c r="N3346" s="1">
        <v>0</v>
      </c>
      <c r="O3346" s="1">
        <v>1</v>
      </c>
      <c r="P3346" s="21">
        <v>1</v>
      </c>
    </row>
    <row r="3347">
      <c r="D3347" s="19"/>
      <c r="E3347" s="18" t="s">
        <v>67</v>
      </c>
      <c r="F3347" s="17"/>
      <c r="G3347" s="7">
        <v>837</v>
      </c>
      <c r="H3347" s="12">
        <v>91</v>
      </c>
      <c r="I3347" s="1">
        <v>618</v>
      </c>
      <c r="J3347" s="1">
        <v>70</v>
      </c>
      <c r="K3347" s="1">
        <v>20</v>
      </c>
      <c r="L3347" s="1">
        <v>16</v>
      </c>
      <c r="M3347" s="1">
        <v>1</v>
      </c>
      <c r="N3347" s="1">
        <v>3</v>
      </c>
      <c r="O3347" s="1">
        <v>14</v>
      </c>
      <c r="P3347" s="21">
        <v>4</v>
      </c>
    </row>
    <row r="3348">
      <c r="D3348" s="19"/>
      <c r="E3348" s="18" t="s">
        <v>68</v>
      </c>
      <c r="F3348" s="17"/>
      <c r="G3348" s="7">
        <v>61</v>
      </c>
      <c r="H3348" s="12">
        <v>9</v>
      </c>
      <c r="I3348" s="1">
        <v>49</v>
      </c>
      <c r="J3348" s="1">
        <v>1</v>
      </c>
      <c r="K3348" s="1">
        <v>0</v>
      </c>
      <c r="L3348" s="1">
        <v>0</v>
      </c>
      <c r="M3348" s="1">
        <v>0</v>
      </c>
      <c r="N3348" s="1">
        <v>0</v>
      </c>
      <c r="O3348" s="1">
        <v>2</v>
      </c>
      <c r="P3348" s="21">
        <v>0</v>
      </c>
    </row>
    <row r="3349">
      <c r="D3349" s="19"/>
      <c r="E3349" s="18" t="s">
        <v>72</v>
      </c>
      <c r="F3349" s="17"/>
      <c r="G3349" s="11">
        <v>5</v>
      </c>
      <c r="H3349" s="23">
        <v>0</v>
      </c>
      <c r="I3349" s="3">
        <v>5</v>
      </c>
      <c r="J3349" s="3">
        <v>0</v>
      </c>
      <c r="K3349" s="3">
        <v>0</v>
      </c>
      <c r="L3349" s="3">
        <v>0</v>
      </c>
      <c r="M3349" s="3">
        <v>0</v>
      </c>
      <c r="N3349" s="3">
        <v>0</v>
      </c>
      <c r="O3349" s="3">
        <v>0</v>
      </c>
      <c r="P3349" s="24">
        <v>0</v>
      </c>
    </row>
    <row r="3350">
      <c r="D3350" s="19"/>
      <c r="E3350" s="18" t="s">
        <v>26</v>
      </c>
      <c r="F3350" s="17"/>
      <c r="G3350" s="11">
        <v>4</v>
      </c>
      <c r="H3350" s="23">
        <v>0</v>
      </c>
      <c r="I3350" s="3">
        <v>4</v>
      </c>
      <c r="J3350" s="3">
        <v>0</v>
      </c>
      <c r="K3350" s="3">
        <v>0</v>
      </c>
      <c r="L3350" s="3">
        <v>0</v>
      </c>
      <c r="M3350" s="3">
        <v>0</v>
      </c>
      <c r="N3350" s="3">
        <v>0</v>
      </c>
      <c r="O3350" s="3">
        <v>0</v>
      </c>
      <c r="P3350" s="24">
        <v>0</v>
      </c>
    </row>
    <row r="3351">
      <c r="D3351" s="19"/>
      <c r="E3351" s="18" t="s">
        <v>73</v>
      </c>
      <c r="F3351" s="17"/>
      <c r="G3351" s="7">
        <v>1084</v>
      </c>
      <c r="H3351" s="12">
        <v>125</v>
      </c>
      <c r="I3351" s="1">
        <v>764</v>
      </c>
      <c r="J3351" s="1">
        <v>119</v>
      </c>
      <c r="K3351" s="1">
        <v>27</v>
      </c>
      <c r="L3351" s="1">
        <v>22</v>
      </c>
      <c r="M3351" s="1">
        <v>1</v>
      </c>
      <c r="N3351" s="1">
        <v>3</v>
      </c>
      <c r="O3351" s="1">
        <v>17</v>
      </c>
      <c r="P3351" s="21">
        <v>6</v>
      </c>
    </row>
    <row r="3352">
      <c r="D3352" s="15" t="s">
        <v>74</v>
      </c>
      <c r="E3352" s="14" t="s">
        <v>75</v>
      </c>
      <c r="F3352" s="16"/>
      <c r="G3352" s="26">
        <v>315</v>
      </c>
      <c r="H3352" s="37">
        <v>26</v>
      </c>
      <c r="I3352" s="6">
        <v>230</v>
      </c>
      <c r="J3352" s="6">
        <v>40</v>
      </c>
      <c r="K3352" s="6">
        <v>7</v>
      </c>
      <c r="L3352" s="6">
        <v>6</v>
      </c>
      <c r="M3352" s="6">
        <v>0</v>
      </c>
      <c r="N3352" s="6">
        <v>0</v>
      </c>
      <c r="O3352" s="6">
        <v>6</v>
      </c>
      <c r="P3352" s="39">
        <v>0</v>
      </c>
    </row>
    <row r="3353">
      <c r="D3353" s="19"/>
      <c r="E3353" s="18" t="s">
        <v>76</v>
      </c>
      <c r="F3353" s="17"/>
      <c r="G3353" s="7">
        <v>78</v>
      </c>
      <c r="H3353" s="12">
        <v>9</v>
      </c>
      <c r="I3353" s="1">
        <v>60</v>
      </c>
      <c r="J3353" s="1">
        <v>6</v>
      </c>
      <c r="K3353" s="1">
        <v>2</v>
      </c>
      <c r="L3353" s="1">
        <v>1</v>
      </c>
      <c r="M3353" s="1">
        <v>0</v>
      </c>
      <c r="N3353" s="1">
        <v>0</v>
      </c>
      <c r="O3353" s="1">
        <v>0</v>
      </c>
      <c r="P3353" s="21">
        <v>0</v>
      </c>
    </row>
    <row r="3354">
      <c r="D3354" s="19"/>
      <c r="E3354" s="18" t="s">
        <v>77</v>
      </c>
      <c r="F3354" s="17"/>
      <c r="G3354" s="7">
        <v>297</v>
      </c>
      <c r="H3354" s="12">
        <v>35</v>
      </c>
      <c r="I3354" s="1">
        <v>207</v>
      </c>
      <c r="J3354" s="1">
        <v>32</v>
      </c>
      <c r="K3354" s="1">
        <v>8</v>
      </c>
      <c r="L3354" s="1">
        <v>6</v>
      </c>
      <c r="M3354" s="1">
        <v>0</v>
      </c>
      <c r="N3354" s="1">
        <v>0</v>
      </c>
      <c r="O3354" s="1">
        <v>8</v>
      </c>
      <c r="P3354" s="21">
        <v>1</v>
      </c>
    </row>
    <row r="3355">
      <c r="D3355" s="19"/>
      <c r="E3355" s="18" t="s">
        <v>78</v>
      </c>
      <c r="F3355" s="17"/>
      <c r="G3355" s="11">
        <v>12</v>
      </c>
      <c r="H3355" s="23">
        <v>2</v>
      </c>
      <c r="I3355" s="3">
        <v>8</v>
      </c>
      <c r="J3355" s="3">
        <v>1</v>
      </c>
      <c r="K3355" s="3">
        <v>0</v>
      </c>
      <c r="L3355" s="3">
        <v>1</v>
      </c>
      <c r="M3355" s="3">
        <v>0</v>
      </c>
      <c r="N3355" s="3">
        <v>0</v>
      </c>
      <c r="O3355" s="3">
        <v>0</v>
      </c>
      <c r="P3355" s="24">
        <v>0</v>
      </c>
    </row>
    <row r="3356">
      <c r="D3356" s="19"/>
      <c r="E3356" s="18" t="s">
        <v>79</v>
      </c>
      <c r="F3356" s="17"/>
      <c r="G3356" s="7">
        <v>116</v>
      </c>
      <c r="H3356" s="12">
        <v>11</v>
      </c>
      <c r="I3356" s="1">
        <v>87</v>
      </c>
      <c r="J3356" s="1">
        <v>10</v>
      </c>
      <c r="K3356" s="1">
        <v>2</v>
      </c>
      <c r="L3356" s="1">
        <v>1</v>
      </c>
      <c r="M3356" s="1">
        <v>0</v>
      </c>
      <c r="N3356" s="1">
        <v>0</v>
      </c>
      <c r="O3356" s="1">
        <v>5</v>
      </c>
      <c r="P3356" s="21">
        <v>0</v>
      </c>
    </row>
    <row r="3357">
      <c r="D3357" s="19"/>
      <c r="E3357" s="18" t="s">
        <v>80</v>
      </c>
      <c r="F3357" s="17"/>
      <c r="G3357" s="7">
        <v>175</v>
      </c>
      <c r="H3357" s="12">
        <v>18</v>
      </c>
      <c r="I3357" s="1">
        <v>128</v>
      </c>
      <c r="J3357" s="1">
        <v>15</v>
      </c>
      <c r="K3357" s="1">
        <v>4</v>
      </c>
      <c r="L3357" s="1">
        <v>3</v>
      </c>
      <c r="M3357" s="1">
        <v>0</v>
      </c>
      <c r="N3357" s="1">
        <v>0</v>
      </c>
      <c r="O3357" s="1">
        <v>7</v>
      </c>
      <c r="P3357" s="21">
        <v>0</v>
      </c>
    </row>
    <row r="3358">
      <c r="D3358" s="19"/>
      <c r="E3358" s="18" t="s">
        <v>81</v>
      </c>
      <c r="F3358" s="17"/>
      <c r="G3358" s="7">
        <v>908</v>
      </c>
      <c r="H3358" s="12">
        <v>94</v>
      </c>
      <c r="I3358" s="1">
        <v>650</v>
      </c>
      <c r="J3358" s="1">
        <v>103</v>
      </c>
      <c r="K3358" s="1">
        <v>22</v>
      </c>
      <c r="L3358" s="1">
        <v>17</v>
      </c>
      <c r="M3358" s="1">
        <v>1</v>
      </c>
      <c r="N3358" s="1">
        <v>1</v>
      </c>
      <c r="O3358" s="1">
        <v>14</v>
      </c>
      <c r="P3358" s="21">
        <v>6</v>
      </c>
    </row>
    <row r="3359">
      <c r="D3359" s="19"/>
      <c r="E3359" s="18" t="s">
        <v>41</v>
      </c>
      <c r="F3359" s="17"/>
      <c r="G3359" s="11">
        <v>26</v>
      </c>
      <c r="H3359" s="23">
        <v>4</v>
      </c>
      <c r="I3359" s="3">
        <v>18</v>
      </c>
      <c r="J3359" s="3">
        <v>3</v>
      </c>
      <c r="K3359" s="3">
        <v>0</v>
      </c>
      <c r="L3359" s="3">
        <v>0</v>
      </c>
      <c r="M3359" s="3">
        <v>0</v>
      </c>
      <c r="N3359" s="3">
        <v>0</v>
      </c>
      <c r="O3359" s="3">
        <v>1</v>
      </c>
      <c r="P3359" s="24">
        <v>0</v>
      </c>
    </row>
    <row r="3360">
      <c r="D3360" s="19"/>
      <c r="E3360" s="18" t="s">
        <v>82</v>
      </c>
      <c r="F3360" s="17"/>
      <c r="G3360" s="7">
        <v>96</v>
      </c>
      <c r="H3360" s="12">
        <v>21</v>
      </c>
      <c r="I3360" s="1">
        <v>60</v>
      </c>
      <c r="J3360" s="1">
        <v>6</v>
      </c>
      <c r="K3360" s="1">
        <v>3</v>
      </c>
      <c r="L3360" s="1">
        <v>3</v>
      </c>
      <c r="M3360" s="1">
        <v>0</v>
      </c>
      <c r="N3360" s="1">
        <v>2</v>
      </c>
      <c r="O3360" s="1">
        <v>1</v>
      </c>
      <c r="P3360" s="21">
        <v>0</v>
      </c>
    </row>
    <row r="3361">
      <c r="D3361" s="19"/>
      <c r="E3361" s="18" t="s">
        <v>26</v>
      </c>
      <c r="F3361" s="17"/>
      <c r="G3361" s="11">
        <v>0</v>
      </c>
      <c r="H3361" s="23">
        <v>0</v>
      </c>
      <c r="I3361" s="3">
        <v>0</v>
      </c>
      <c r="J3361" s="3">
        <v>0</v>
      </c>
      <c r="K3361" s="3">
        <v>0</v>
      </c>
      <c r="L3361" s="3">
        <v>0</v>
      </c>
      <c r="M3361" s="3">
        <v>0</v>
      </c>
      <c r="N3361" s="3">
        <v>0</v>
      </c>
      <c r="O3361" s="3">
        <v>0</v>
      </c>
      <c r="P3361" s="24">
        <v>0</v>
      </c>
    </row>
    <row r="3362">
      <c r="D3362" s="19"/>
      <c r="E3362" s="18" t="s">
        <v>83</v>
      </c>
      <c r="F3362" s="17"/>
      <c r="G3362" s="7">
        <v>997</v>
      </c>
      <c r="H3362" s="12">
        <v>104</v>
      </c>
      <c r="I3362" s="1">
        <v>713</v>
      </c>
      <c r="J3362" s="1">
        <v>113</v>
      </c>
      <c r="K3362" s="1">
        <v>24</v>
      </c>
      <c r="L3362" s="1">
        <v>19</v>
      </c>
      <c r="M3362" s="1">
        <v>1</v>
      </c>
      <c r="N3362" s="1">
        <v>1</v>
      </c>
      <c r="O3362" s="1">
        <v>16</v>
      </c>
      <c r="P3362" s="21">
        <v>6</v>
      </c>
    </row>
    <row r="3363">
      <c r="D3363" s="15" t="s">
        <v>84</v>
      </c>
      <c r="E3363" s="14" t="s">
        <v>85</v>
      </c>
      <c r="F3363" s="16"/>
      <c r="G3363" s="26">
        <v>394</v>
      </c>
      <c r="H3363" s="37">
        <v>47</v>
      </c>
      <c r="I3363" s="6">
        <v>272</v>
      </c>
      <c r="J3363" s="6">
        <v>54</v>
      </c>
      <c r="K3363" s="6">
        <v>9</v>
      </c>
      <c r="L3363" s="6">
        <v>7</v>
      </c>
      <c r="M3363" s="6">
        <v>0</v>
      </c>
      <c r="N3363" s="6">
        <v>0</v>
      </c>
      <c r="O3363" s="6">
        <v>5</v>
      </c>
      <c r="P3363" s="39">
        <v>0</v>
      </c>
    </row>
    <row r="3364">
      <c r="D3364" s="19"/>
      <c r="E3364" s="18" t="s">
        <v>86</v>
      </c>
      <c r="F3364" s="17"/>
      <c r="G3364" s="7">
        <v>401</v>
      </c>
      <c r="H3364" s="12">
        <v>44</v>
      </c>
      <c r="I3364" s="1">
        <v>293</v>
      </c>
      <c r="J3364" s="1">
        <v>35</v>
      </c>
      <c r="K3364" s="1">
        <v>11</v>
      </c>
      <c r="L3364" s="1">
        <v>7</v>
      </c>
      <c r="M3364" s="1">
        <v>0</v>
      </c>
      <c r="N3364" s="1">
        <v>1</v>
      </c>
      <c r="O3364" s="1">
        <v>7</v>
      </c>
      <c r="P3364" s="21">
        <v>3</v>
      </c>
    </row>
    <row r="3365">
      <c r="D3365" s="19"/>
      <c r="E3365" s="18" t="s">
        <v>87</v>
      </c>
      <c r="F3365" s="17"/>
      <c r="G3365" s="7">
        <v>247</v>
      </c>
      <c r="H3365" s="12">
        <v>30</v>
      </c>
      <c r="I3365" s="1">
        <v>171</v>
      </c>
      <c r="J3365" s="1">
        <v>26</v>
      </c>
      <c r="K3365" s="1">
        <v>6</v>
      </c>
      <c r="L3365" s="1">
        <v>6</v>
      </c>
      <c r="M3365" s="1">
        <v>0</v>
      </c>
      <c r="N3365" s="1">
        <v>2</v>
      </c>
      <c r="O3365" s="1">
        <v>4</v>
      </c>
      <c r="P3365" s="21">
        <v>2</v>
      </c>
    </row>
    <row r="3366">
      <c r="D3366" s="19"/>
      <c r="E3366" s="18" t="s">
        <v>88</v>
      </c>
      <c r="F3366" s="17"/>
      <c r="G3366" s="11">
        <v>46</v>
      </c>
      <c r="H3366" s="23">
        <v>4</v>
      </c>
      <c r="I3366" s="3">
        <v>33</v>
      </c>
      <c r="J3366" s="3">
        <v>3</v>
      </c>
      <c r="K3366" s="3">
        <v>1</v>
      </c>
      <c r="L3366" s="3">
        <v>2</v>
      </c>
      <c r="M3366" s="3">
        <v>1</v>
      </c>
      <c r="N3366" s="3">
        <v>0</v>
      </c>
      <c r="O3366" s="3">
        <v>1</v>
      </c>
      <c r="P3366" s="24">
        <v>1</v>
      </c>
    </row>
    <row r="3367">
      <c r="D3367" s="19"/>
      <c r="E3367" s="18" t="s">
        <v>89</v>
      </c>
      <c r="F3367" s="17"/>
      <c r="G3367" s="11">
        <v>5</v>
      </c>
      <c r="H3367" s="23">
        <v>0</v>
      </c>
      <c r="I3367" s="3">
        <v>4</v>
      </c>
      <c r="J3367" s="3">
        <v>1</v>
      </c>
      <c r="K3367" s="3">
        <v>0</v>
      </c>
      <c r="L3367" s="3">
        <v>0</v>
      </c>
      <c r="M3367" s="3">
        <v>0</v>
      </c>
      <c r="N3367" s="3">
        <v>0</v>
      </c>
      <c r="O3367" s="3">
        <v>0</v>
      </c>
      <c r="P3367" s="24">
        <v>0</v>
      </c>
    </row>
    <row r="3368">
      <c r="D3368" s="19"/>
      <c r="E3368" s="18" t="s">
        <v>26</v>
      </c>
      <c r="F3368" s="17"/>
      <c r="G3368" s="11">
        <v>0</v>
      </c>
      <c r="H3368" s="23">
        <v>0</v>
      </c>
      <c r="I3368" s="3">
        <v>0</v>
      </c>
      <c r="J3368" s="3">
        <v>0</v>
      </c>
      <c r="K3368" s="3">
        <v>0</v>
      </c>
      <c r="L3368" s="3">
        <v>0</v>
      </c>
      <c r="M3368" s="3">
        <v>0</v>
      </c>
      <c r="N3368" s="3">
        <v>0</v>
      </c>
      <c r="O3368" s="3">
        <v>0</v>
      </c>
      <c r="P3368" s="24">
        <v>0</v>
      </c>
    </row>
    <row r="3369">
      <c r="D3369" s="19"/>
      <c r="E3369" s="18" t="s">
        <v>90</v>
      </c>
      <c r="F3369" s="17"/>
      <c r="G3369" s="7">
        <v>795</v>
      </c>
      <c r="H3369" s="12">
        <v>91</v>
      </c>
      <c r="I3369" s="1">
        <v>565</v>
      </c>
      <c r="J3369" s="1">
        <v>89</v>
      </c>
      <c r="K3369" s="1">
        <v>20</v>
      </c>
      <c r="L3369" s="1">
        <v>14</v>
      </c>
      <c r="M3369" s="1">
        <v>0</v>
      </c>
      <c r="N3369" s="1">
        <v>1</v>
      </c>
      <c r="O3369" s="1">
        <v>12</v>
      </c>
      <c r="P3369" s="21">
        <v>3</v>
      </c>
    </row>
    <row r="3370">
      <c r="D3370" s="19"/>
      <c r="E3370" s="18" t="s">
        <v>91</v>
      </c>
      <c r="F3370" s="17"/>
      <c r="G3370" s="7">
        <v>298</v>
      </c>
      <c r="H3370" s="12">
        <v>34</v>
      </c>
      <c r="I3370" s="1">
        <v>208</v>
      </c>
      <c r="J3370" s="1">
        <v>30</v>
      </c>
      <c r="K3370" s="1">
        <v>7</v>
      </c>
      <c r="L3370" s="1">
        <v>8</v>
      </c>
      <c r="M3370" s="1">
        <v>1</v>
      </c>
      <c r="N3370" s="1">
        <v>2</v>
      </c>
      <c r="O3370" s="1">
        <v>5</v>
      </c>
      <c r="P3370" s="21">
        <v>3</v>
      </c>
    </row>
    <row r="3371">
      <c r="D3371" s="15" t="s">
        <v>92</v>
      </c>
      <c r="E3371" s="14" t="s">
        <v>93</v>
      </c>
      <c r="F3371" s="16"/>
      <c r="G3371" s="33">
        <v>46</v>
      </c>
      <c r="H3371" s="43">
        <v>3</v>
      </c>
      <c r="I3371" s="9">
        <v>33</v>
      </c>
      <c r="J3371" s="9">
        <v>5</v>
      </c>
      <c r="K3371" s="9">
        <v>1</v>
      </c>
      <c r="L3371" s="9">
        <v>3</v>
      </c>
      <c r="M3371" s="9">
        <v>0</v>
      </c>
      <c r="N3371" s="9">
        <v>0</v>
      </c>
      <c r="O3371" s="9">
        <v>0</v>
      </c>
      <c r="P3371" s="44">
        <v>1</v>
      </c>
    </row>
    <row r="3372">
      <c r="D3372" s="19"/>
      <c r="E3372" s="18" t="s">
        <v>94</v>
      </c>
      <c r="F3372" s="17"/>
      <c r="G3372" s="7">
        <v>189</v>
      </c>
      <c r="H3372" s="12">
        <v>12</v>
      </c>
      <c r="I3372" s="1">
        <v>141</v>
      </c>
      <c r="J3372" s="1">
        <v>27</v>
      </c>
      <c r="K3372" s="1">
        <v>4</v>
      </c>
      <c r="L3372" s="1">
        <v>2</v>
      </c>
      <c r="M3372" s="1">
        <v>0</v>
      </c>
      <c r="N3372" s="1">
        <v>1</v>
      </c>
      <c r="O3372" s="1">
        <v>1</v>
      </c>
      <c r="P3372" s="21">
        <v>1</v>
      </c>
    </row>
    <row r="3373">
      <c r="D3373" s="19"/>
      <c r="E3373" s="18" t="s">
        <v>95</v>
      </c>
      <c r="F3373" s="17"/>
      <c r="G3373" s="7">
        <v>69</v>
      </c>
      <c r="H3373" s="12">
        <v>6</v>
      </c>
      <c r="I3373" s="1">
        <v>55</v>
      </c>
      <c r="J3373" s="1">
        <v>1</v>
      </c>
      <c r="K3373" s="1">
        <v>1</v>
      </c>
      <c r="L3373" s="1">
        <v>4</v>
      </c>
      <c r="M3373" s="1">
        <v>0</v>
      </c>
      <c r="N3373" s="1">
        <v>0</v>
      </c>
      <c r="O3373" s="1">
        <v>1</v>
      </c>
      <c r="P3373" s="21">
        <v>1</v>
      </c>
    </row>
    <row r="3374">
      <c r="D3374" s="19"/>
      <c r="E3374" s="18" t="s">
        <v>96</v>
      </c>
      <c r="F3374" s="17"/>
      <c r="G3374" s="11">
        <v>21</v>
      </c>
      <c r="H3374" s="23">
        <v>3</v>
      </c>
      <c r="I3374" s="3">
        <v>10</v>
      </c>
      <c r="J3374" s="3">
        <v>7</v>
      </c>
      <c r="K3374" s="3">
        <v>1</v>
      </c>
      <c r="L3374" s="3">
        <v>0</v>
      </c>
      <c r="M3374" s="3">
        <v>0</v>
      </c>
      <c r="N3374" s="3">
        <v>0</v>
      </c>
      <c r="O3374" s="3">
        <v>0</v>
      </c>
      <c r="P3374" s="24">
        <v>0</v>
      </c>
    </row>
    <row r="3375">
      <c r="D3375" s="19"/>
      <c r="E3375" s="18" t="s">
        <v>97</v>
      </c>
      <c r="F3375" s="17"/>
      <c r="G3375" s="11">
        <v>40</v>
      </c>
      <c r="H3375" s="23">
        <v>5</v>
      </c>
      <c r="I3375" s="3">
        <v>29</v>
      </c>
      <c r="J3375" s="3">
        <v>5</v>
      </c>
      <c r="K3375" s="3">
        <v>0</v>
      </c>
      <c r="L3375" s="3">
        <v>1</v>
      </c>
      <c r="M3375" s="3">
        <v>0</v>
      </c>
      <c r="N3375" s="3">
        <v>0</v>
      </c>
      <c r="O3375" s="3">
        <v>0</v>
      </c>
      <c r="P3375" s="24">
        <v>0</v>
      </c>
    </row>
    <row r="3376">
      <c r="D3376" s="19"/>
      <c r="E3376" s="18" t="s">
        <v>98</v>
      </c>
      <c r="F3376" s="17"/>
      <c r="G3376" s="7">
        <v>62</v>
      </c>
      <c r="H3376" s="12">
        <v>6</v>
      </c>
      <c r="I3376" s="1">
        <v>48</v>
      </c>
      <c r="J3376" s="1">
        <v>6</v>
      </c>
      <c r="K3376" s="1">
        <v>0</v>
      </c>
      <c r="L3376" s="1">
        <v>0</v>
      </c>
      <c r="M3376" s="1">
        <v>0</v>
      </c>
      <c r="N3376" s="1">
        <v>0</v>
      </c>
      <c r="O3376" s="1">
        <v>1</v>
      </c>
      <c r="P3376" s="21">
        <v>1</v>
      </c>
    </row>
    <row r="3377">
      <c r="D3377" s="19"/>
      <c r="E3377" s="18" t="s">
        <v>99</v>
      </c>
      <c r="F3377" s="17"/>
      <c r="G3377" s="11">
        <v>20</v>
      </c>
      <c r="H3377" s="23">
        <v>1</v>
      </c>
      <c r="I3377" s="3">
        <v>16</v>
      </c>
      <c r="J3377" s="3">
        <v>2</v>
      </c>
      <c r="K3377" s="3">
        <v>0</v>
      </c>
      <c r="L3377" s="3">
        <v>1</v>
      </c>
      <c r="M3377" s="3">
        <v>0</v>
      </c>
      <c r="N3377" s="3">
        <v>0</v>
      </c>
      <c r="O3377" s="3">
        <v>0</v>
      </c>
      <c r="P3377" s="24">
        <v>0</v>
      </c>
    </row>
    <row r="3378">
      <c r="D3378" s="19"/>
      <c r="E3378" s="18" t="s">
        <v>100</v>
      </c>
      <c r="F3378" s="17"/>
      <c r="G3378" s="11">
        <v>39</v>
      </c>
      <c r="H3378" s="23">
        <v>5</v>
      </c>
      <c r="I3378" s="3">
        <v>25</v>
      </c>
      <c r="J3378" s="3">
        <v>8</v>
      </c>
      <c r="K3378" s="3">
        <v>0</v>
      </c>
      <c r="L3378" s="3">
        <v>1</v>
      </c>
      <c r="M3378" s="3">
        <v>0</v>
      </c>
      <c r="N3378" s="3">
        <v>0</v>
      </c>
      <c r="O3378" s="3">
        <v>0</v>
      </c>
      <c r="P3378" s="24">
        <v>0</v>
      </c>
    </row>
    <row r="3379">
      <c r="D3379" s="19"/>
      <c r="E3379" s="18" t="s">
        <v>101</v>
      </c>
      <c r="F3379" s="17"/>
      <c r="G3379" s="7">
        <v>148</v>
      </c>
      <c r="H3379" s="12">
        <v>22</v>
      </c>
      <c r="I3379" s="1">
        <v>93</v>
      </c>
      <c r="J3379" s="1">
        <v>17</v>
      </c>
      <c r="K3379" s="1">
        <v>5</v>
      </c>
      <c r="L3379" s="1">
        <v>6</v>
      </c>
      <c r="M3379" s="1">
        <v>0</v>
      </c>
      <c r="N3379" s="1">
        <v>2</v>
      </c>
      <c r="O3379" s="1">
        <v>2</v>
      </c>
      <c r="P3379" s="21">
        <v>1</v>
      </c>
    </row>
    <row r="3380">
      <c r="D3380" s="19"/>
      <c r="E3380" s="18" t="s">
        <v>102</v>
      </c>
      <c r="F3380" s="17"/>
      <c r="G3380" s="7">
        <v>82</v>
      </c>
      <c r="H3380" s="12">
        <v>3</v>
      </c>
      <c r="I3380" s="1">
        <v>68</v>
      </c>
      <c r="J3380" s="1">
        <v>9</v>
      </c>
      <c r="K3380" s="1">
        <v>1</v>
      </c>
      <c r="L3380" s="1">
        <v>1</v>
      </c>
      <c r="M3380" s="1">
        <v>0</v>
      </c>
      <c r="N3380" s="1">
        <v>0</v>
      </c>
      <c r="O3380" s="1">
        <v>0</v>
      </c>
      <c r="P3380" s="21">
        <v>0</v>
      </c>
    </row>
    <row r="3381">
      <c r="D3381" s="19"/>
      <c r="E3381" s="18" t="s">
        <v>41</v>
      </c>
      <c r="F3381" s="17"/>
      <c r="G3381" s="7">
        <v>161</v>
      </c>
      <c r="H3381" s="12">
        <v>16</v>
      </c>
      <c r="I3381" s="1">
        <v>116</v>
      </c>
      <c r="J3381" s="1">
        <v>20</v>
      </c>
      <c r="K3381" s="1">
        <v>3</v>
      </c>
      <c r="L3381" s="1">
        <v>2</v>
      </c>
      <c r="M3381" s="1">
        <v>0</v>
      </c>
      <c r="N3381" s="1">
        <v>1</v>
      </c>
      <c r="O3381" s="1">
        <v>1</v>
      </c>
      <c r="P3381" s="21">
        <v>2</v>
      </c>
    </row>
    <row r="3382">
      <c r="D3382" s="19"/>
      <c r="E3382" s="18" t="s">
        <v>103</v>
      </c>
      <c r="F3382" s="17"/>
      <c r="G3382" s="7">
        <v>211</v>
      </c>
      <c r="H3382" s="12">
        <v>21</v>
      </c>
      <c r="I3382" s="1">
        <v>150</v>
      </c>
      <c r="J3382" s="1">
        <v>23</v>
      </c>
      <c r="K3382" s="1">
        <v>8</v>
      </c>
      <c r="L3382" s="1">
        <v>2</v>
      </c>
      <c r="M3382" s="1">
        <v>1</v>
      </c>
      <c r="N3382" s="1">
        <v>0</v>
      </c>
      <c r="O3382" s="1">
        <v>4</v>
      </c>
      <c r="P3382" s="21">
        <v>2</v>
      </c>
    </row>
    <row r="3383">
      <c r="D3383" s="19"/>
      <c r="E3383" s="18" t="s">
        <v>104</v>
      </c>
      <c r="F3383" s="17"/>
      <c r="G3383" s="7">
        <v>319</v>
      </c>
      <c r="H3383" s="12">
        <v>49</v>
      </c>
      <c r="I3383" s="1">
        <v>215</v>
      </c>
      <c r="J3383" s="1">
        <v>31</v>
      </c>
      <c r="K3383" s="1">
        <v>7</v>
      </c>
      <c r="L3383" s="1">
        <v>5</v>
      </c>
      <c r="M3383" s="1">
        <v>0</v>
      </c>
      <c r="N3383" s="1">
        <v>1</v>
      </c>
      <c r="O3383" s="1">
        <v>10</v>
      </c>
      <c r="P3383" s="21">
        <v>1</v>
      </c>
    </row>
    <row r="3384">
      <c r="D3384" s="19"/>
      <c r="E3384" s="18" t="s">
        <v>26</v>
      </c>
      <c r="F3384" s="17"/>
      <c r="G3384" s="11">
        <v>5</v>
      </c>
      <c r="H3384" s="23">
        <v>1</v>
      </c>
      <c r="I3384" s="3">
        <v>4</v>
      </c>
      <c r="J3384" s="3">
        <v>0</v>
      </c>
      <c r="K3384" s="3">
        <v>0</v>
      </c>
      <c r="L3384" s="3">
        <v>0</v>
      </c>
      <c r="M3384" s="3">
        <v>0</v>
      </c>
      <c r="N3384" s="3">
        <v>0</v>
      </c>
      <c r="O3384" s="3">
        <v>0</v>
      </c>
      <c r="P3384" s="24">
        <v>0</v>
      </c>
    </row>
    <row r="3385">
      <c r="D3385" s="19"/>
      <c r="E3385" s="18" t="s">
        <v>105</v>
      </c>
      <c r="F3385" s="17"/>
      <c r="G3385" s="7">
        <v>558</v>
      </c>
      <c r="H3385" s="12">
        <v>54</v>
      </c>
      <c r="I3385" s="1">
        <v>404</v>
      </c>
      <c r="J3385" s="1">
        <v>65</v>
      </c>
      <c r="K3385" s="1">
        <v>12</v>
      </c>
      <c r="L3385" s="1">
        <v>15</v>
      </c>
      <c r="M3385" s="1">
        <v>0</v>
      </c>
      <c r="N3385" s="1">
        <v>2</v>
      </c>
      <c r="O3385" s="1">
        <v>3</v>
      </c>
      <c r="P3385" s="21">
        <v>3</v>
      </c>
    </row>
    <row r="3386">
      <c r="D3386" s="19"/>
      <c r="E3386" s="18" t="s">
        <v>106</v>
      </c>
      <c r="F3386" s="17"/>
      <c r="G3386" s="7">
        <v>530</v>
      </c>
      <c r="H3386" s="12">
        <v>70</v>
      </c>
      <c r="I3386" s="1">
        <v>365</v>
      </c>
      <c r="J3386" s="1">
        <v>54</v>
      </c>
      <c r="K3386" s="1">
        <v>15</v>
      </c>
      <c r="L3386" s="1">
        <v>7</v>
      </c>
      <c r="M3386" s="1">
        <v>1</v>
      </c>
      <c r="N3386" s="1">
        <v>1</v>
      </c>
      <c r="O3386" s="1">
        <v>14</v>
      </c>
      <c r="P3386" s="21">
        <v>3</v>
      </c>
    </row>
    <row r="3387">
      <c r="D3387" s="15" t="s">
        <v>107</v>
      </c>
      <c r="E3387" s="14" t="s">
        <v>108</v>
      </c>
      <c r="F3387" s="16"/>
      <c r="G3387" s="33">
        <v>32</v>
      </c>
      <c r="H3387" s="43">
        <v>4</v>
      </c>
      <c r="I3387" s="9">
        <v>24</v>
      </c>
      <c r="J3387" s="9">
        <v>3</v>
      </c>
      <c r="K3387" s="9">
        <v>1</v>
      </c>
      <c r="L3387" s="9">
        <v>0</v>
      </c>
      <c r="M3387" s="9">
        <v>0</v>
      </c>
      <c r="N3387" s="9">
        <v>0</v>
      </c>
      <c r="O3387" s="9">
        <v>0</v>
      </c>
      <c r="P3387" s="44">
        <v>0</v>
      </c>
    </row>
    <row r="3388">
      <c r="D3388" s="19"/>
      <c r="E3388" s="18" t="s">
        <v>109</v>
      </c>
      <c r="F3388" s="17"/>
      <c r="G3388" s="7">
        <v>715</v>
      </c>
      <c r="H3388" s="12">
        <v>66</v>
      </c>
      <c r="I3388" s="1">
        <v>520</v>
      </c>
      <c r="J3388" s="1">
        <v>81</v>
      </c>
      <c r="K3388" s="1">
        <v>18</v>
      </c>
      <c r="L3388" s="1">
        <v>16</v>
      </c>
      <c r="M3388" s="1">
        <v>1</v>
      </c>
      <c r="N3388" s="1">
        <v>2</v>
      </c>
      <c r="O3388" s="1">
        <v>7</v>
      </c>
      <c r="P3388" s="21">
        <v>4</v>
      </c>
    </row>
    <row r="3389">
      <c r="D3389" s="19"/>
      <c r="E3389" s="18" t="s">
        <v>110</v>
      </c>
      <c r="F3389" s="17"/>
      <c r="G3389" s="7">
        <v>1003</v>
      </c>
      <c r="H3389" s="12">
        <v>119</v>
      </c>
      <c r="I3389" s="1">
        <v>711</v>
      </c>
      <c r="J3389" s="1">
        <v>102</v>
      </c>
      <c r="K3389" s="1">
        <v>26</v>
      </c>
      <c r="L3389" s="1">
        <v>21</v>
      </c>
      <c r="M3389" s="1">
        <v>1</v>
      </c>
      <c r="N3389" s="1">
        <v>3</v>
      </c>
      <c r="O3389" s="1">
        <v>16</v>
      </c>
      <c r="P3389" s="21">
        <v>4</v>
      </c>
    </row>
    <row r="3390">
      <c r="D3390" s="19"/>
      <c r="E3390" s="18" t="s">
        <v>111</v>
      </c>
      <c r="F3390" s="17"/>
      <c r="G3390" s="7">
        <v>921</v>
      </c>
      <c r="H3390" s="12">
        <v>104</v>
      </c>
      <c r="I3390" s="1">
        <v>653</v>
      </c>
      <c r="J3390" s="1">
        <v>100</v>
      </c>
      <c r="K3390" s="1">
        <v>20</v>
      </c>
      <c r="L3390" s="1">
        <v>20</v>
      </c>
      <c r="M3390" s="1">
        <v>1</v>
      </c>
      <c r="N3390" s="1">
        <v>3</v>
      </c>
      <c r="O3390" s="1">
        <v>14</v>
      </c>
      <c r="P3390" s="21">
        <v>6</v>
      </c>
    </row>
    <row r="3391">
      <c r="D3391" s="19"/>
      <c r="E3391" s="18" t="s">
        <v>112</v>
      </c>
      <c r="F3391" s="17"/>
      <c r="G3391" s="7">
        <v>765</v>
      </c>
      <c r="H3391" s="12">
        <v>95</v>
      </c>
      <c r="I3391" s="1">
        <v>536</v>
      </c>
      <c r="J3391" s="1">
        <v>82</v>
      </c>
      <c r="K3391" s="1">
        <v>18</v>
      </c>
      <c r="L3391" s="1">
        <v>14</v>
      </c>
      <c r="M3391" s="1">
        <v>1</v>
      </c>
      <c r="N3391" s="1">
        <v>1</v>
      </c>
      <c r="O3391" s="1">
        <v>14</v>
      </c>
      <c r="P3391" s="21">
        <v>4</v>
      </c>
    </row>
    <row r="3392">
      <c r="D3392" s="19"/>
      <c r="E3392" s="18" t="s">
        <v>113</v>
      </c>
      <c r="F3392" s="17"/>
      <c r="G3392" s="7">
        <v>197</v>
      </c>
      <c r="H3392" s="12">
        <v>23</v>
      </c>
      <c r="I3392" s="1">
        <v>136</v>
      </c>
      <c r="J3392" s="1">
        <v>24</v>
      </c>
      <c r="K3392" s="1">
        <v>6</v>
      </c>
      <c r="L3392" s="1">
        <v>6</v>
      </c>
      <c r="M3392" s="1">
        <v>0</v>
      </c>
      <c r="N3392" s="1">
        <v>0</v>
      </c>
      <c r="O3392" s="1">
        <v>1</v>
      </c>
      <c r="P3392" s="21">
        <v>1</v>
      </c>
    </row>
    <row r="3393">
      <c r="D3393" s="19"/>
      <c r="E3393" s="18" t="s">
        <v>114</v>
      </c>
      <c r="F3393" s="17"/>
      <c r="G3393" s="7">
        <v>1029</v>
      </c>
      <c r="H3393" s="12">
        <v>114</v>
      </c>
      <c r="I3393" s="1">
        <v>726</v>
      </c>
      <c r="J3393" s="1">
        <v>113</v>
      </c>
      <c r="K3393" s="1">
        <v>27</v>
      </c>
      <c r="L3393" s="1">
        <v>22</v>
      </c>
      <c r="M3393" s="1">
        <v>1</v>
      </c>
      <c r="N3393" s="1">
        <v>3</v>
      </c>
      <c r="O3393" s="1">
        <v>17</v>
      </c>
      <c r="P3393" s="21">
        <v>6</v>
      </c>
    </row>
    <row r="3394">
      <c r="D3394" s="19"/>
      <c r="E3394" s="18" t="s">
        <v>115</v>
      </c>
      <c r="F3394" s="17"/>
      <c r="G3394" s="7">
        <v>793</v>
      </c>
      <c r="H3394" s="12">
        <v>95</v>
      </c>
      <c r="I3394" s="1">
        <v>545</v>
      </c>
      <c r="J3394" s="1">
        <v>95</v>
      </c>
      <c r="K3394" s="1">
        <v>19</v>
      </c>
      <c r="L3394" s="1">
        <v>18</v>
      </c>
      <c r="M3394" s="1">
        <v>1</v>
      </c>
      <c r="N3394" s="1">
        <v>3</v>
      </c>
      <c r="O3394" s="1">
        <v>14</v>
      </c>
      <c r="P3394" s="21">
        <v>3</v>
      </c>
    </row>
    <row r="3395">
      <c r="D3395" s="19"/>
      <c r="E3395" s="18" t="s">
        <v>116</v>
      </c>
      <c r="F3395" s="17"/>
      <c r="G3395" s="7">
        <v>253</v>
      </c>
      <c r="H3395" s="12">
        <v>37</v>
      </c>
      <c r="I3395" s="1">
        <v>170</v>
      </c>
      <c r="J3395" s="1">
        <v>34</v>
      </c>
      <c r="K3395" s="1">
        <v>4</v>
      </c>
      <c r="L3395" s="1">
        <v>3</v>
      </c>
      <c r="M3395" s="1">
        <v>1</v>
      </c>
      <c r="N3395" s="1">
        <v>0</v>
      </c>
      <c r="O3395" s="1">
        <v>3</v>
      </c>
      <c r="P3395" s="21">
        <v>1</v>
      </c>
    </row>
    <row r="3396">
      <c r="D3396" s="19"/>
      <c r="E3396" s="18" t="s">
        <v>117</v>
      </c>
      <c r="F3396" s="17"/>
      <c r="G3396" s="7">
        <v>200</v>
      </c>
      <c r="H3396" s="12">
        <v>24</v>
      </c>
      <c r="I3396" s="1">
        <v>138</v>
      </c>
      <c r="J3396" s="1">
        <v>16</v>
      </c>
      <c r="K3396" s="1">
        <v>9</v>
      </c>
      <c r="L3396" s="1">
        <v>6</v>
      </c>
      <c r="M3396" s="1">
        <v>0</v>
      </c>
      <c r="N3396" s="1">
        <v>1</v>
      </c>
      <c r="O3396" s="1">
        <v>5</v>
      </c>
      <c r="P3396" s="21">
        <v>1</v>
      </c>
    </row>
    <row r="3397">
      <c r="D3397" s="19"/>
      <c r="E3397" s="18" t="s">
        <v>118</v>
      </c>
      <c r="F3397" s="17"/>
      <c r="G3397" s="11">
        <v>3</v>
      </c>
      <c r="H3397" s="23">
        <v>1</v>
      </c>
      <c r="I3397" s="3">
        <v>1</v>
      </c>
      <c r="J3397" s="3">
        <v>1</v>
      </c>
      <c r="K3397" s="3">
        <v>0</v>
      </c>
      <c r="L3397" s="3">
        <v>0</v>
      </c>
      <c r="M3397" s="3">
        <v>0</v>
      </c>
      <c r="N3397" s="3">
        <v>0</v>
      </c>
      <c r="O3397" s="3">
        <v>0</v>
      </c>
      <c r="P3397" s="24">
        <v>0</v>
      </c>
    </row>
    <row r="3398">
      <c r="D3398" s="19"/>
      <c r="E3398" s="18" t="s">
        <v>26</v>
      </c>
      <c r="F3398" s="17"/>
      <c r="G3398" s="11">
        <v>1</v>
      </c>
      <c r="H3398" s="23">
        <v>1</v>
      </c>
      <c r="I3398" s="3">
        <v>0</v>
      </c>
      <c r="J3398" s="3">
        <v>0</v>
      </c>
      <c r="K3398" s="3">
        <v>0</v>
      </c>
      <c r="L3398" s="3">
        <v>0</v>
      </c>
      <c r="M3398" s="3">
        <v>0</v>
      </c>
      <c r="N3398" s="3">
        <v>0</v>
      </c>
      <c r="O3398" s="3">
        <v>0</v>
      </c>
      <c r="P3398" s="24">
        <v>0</v>
      </c>
    </row>
    <row r="3399">
      <c r="D3399" s="19"/>
      <c r="E3399" s="18" t="s">
        <v>119</v>
      </c>
      <c r="F3399" s="17"/>
      <c r="G3399" s="7">
        <v>1080</v>
      </c>
      <c r="H3399" s="12">
        <v>122</v>
      </c>
      <c r="I3399" s="1">
        <v>766</v>
      </c>
      <c r="J3399" s="1">
        <v>116</v>
      </c>
      <c r="K3399" s="1">
        <v>27</v>
      </c>
      <c r="L3399" s="1">
        <v>22</v>
      </c>
      <c r="M3399" s="1">
        <v>1</v>
      </c>
      <c r="N3399" s="1">
        <v>3</v>
      </c>
      <c r="O3399" s="1">
        <v>17</v>
      </c>
      <c r="P3399" s="21">
        <v>6</v>
      </c>
    </row>
    <row r="3400">
      <c r="D3400" s="19"/>
      <c r="E3400" s="18" t="s">
        <v>120</v>
      </c>
      <c r="F3400" s="17"/>
      <c r="G3400" s="7">
        <v>1054</v>
      </c>
      <c r="H3400" s="12">
        <v>119</v>
      </c>
      <c r="I3400" s="1">
        <v>745</v>
      </c>
      <c r="J3400" s="1">
        <v>114</v>
      </c>
      <c r="K3400" s="1">
        <v>27</v>
      </c>
      <c r="L3400" s="1">
        <v>22</v>
      </c>
      <c r="M3400" s="1">
        <v>1</v>
      </c>
      <c r="N3400" s="1">
        <v>3</v>
      </c>
      <c r="O3400" s="1">
        <v>17</v>
      </c>
      <c r="P3400" s="21">
        <v>6</v>
      </c>
    </row>
    <row r="3401">
      <c r="D3401" s="15" t="s">
        <v>121</v>
      </c>
      <c r="E3401" s="14" t="s">
        <v>122</v>
      </c>
      <c r="F3401" s="16"/>
      <c r="G3401" s="26">
        <v>564</v>
      </c>
      <c r="H3401" s="37">
        <v>68</v>
      </c>
      <c r="I3401" s="6">
        <v>396</v>
      </c>
      <c r="J3401" s="6">
        <v>65</v>
      </c>
      <c r="K3401" s="6">
        <v>13</v>
      </c>
      <c r="L3401" s="6">
        <v>13</v>
      </c>
      <c r="M3401" s="6">
        <v>0</v>
      </c>
      <c r="N3401" s="6">
        <v>1</v>
      </c>
      <c r="O3401" s="6">
        <v>7</v>
      </c>
      <c r="P3401" s="39">
        <v>1</v>
      </c>
    </row>
    <row r="3402">
      <c r="D3402" s="19"/>
      <c r="E3402" s="18" t="s">
        <v>123</v>
      </c>
      <c r="F3402" s="17"/>
      <c r="G3402" s="7">
        <v>396</v>
      </c>
      <c r="H3402" s="12">
        <v>42</v>
      </c>
      <c r="I3402" s="1">
        <v>280</v>
      </c>
      <c r="J3402" s="1">
        <v>44</v>
      </c>
      <c r="K3402" s="1">
        <v>13</v>
      </c>
      <c r="L3402" s="1">
        <v>8</v>
      </c>
      <c r="M3402" s="1">
        <v>0</v>
      </c>
      <c r="N3402" s="1">
        <v>0</v>
      </c>
      <c r="O3402" s="1">
        <v>6</v>
      </c>
      <c r="P3402" s="21">
        <v>3</v>
      </c>
    </row>
    <row r="3403">
      <c r="D3403" s="19"/>
      <c r="E3403" s="18" t="s">
        <v>124</v>
      </c>
      <c r="F3403" s="17"/>
      <c r="G3403" s="7">
        <v>69</v>
      </c>
      <c r="H3403" s="12">
        <v>5</v>
      </c>
      <c r="I3403" s="1">
        <v>56</v>
      </c>
      <c r="J3403" s="1">
        <v>5</v>
      </c>
      <c r="K3403" s="1">
        <v>1</v>
      </c>
      <c r="L3403" s="1">
        <v>0</v>
      </c>
      <c r="M3403" s="1">
        <v>0</v>
      </c>
      <c r="N3403" s="1">
        <v>0</v>
      </c>
      <c r="O3403" s="1">
        <v>1</v>
      </c>
      <c r="P3403" s="21">
        <v>1</v>
      </c>
    </row>
    <row r="3404">
      <c r="D3404" s="19"/>
      <c r="E3404" s="18" t="s">
        <v>125</v>
      </c>
      <c r="F3404" s="17"/>
      <c r="G3404" s="7">
        <v>50</v>
      </c>
      <c r="H3404" s="12">
        <v>8</v>
      </c>
      <c r="I3404" s="1">
        <v>32</v>
      </c>
      <c r="J3404" s="1">
        <v>2</v>
      </c>
      <c r="K3404" s="1">
        <v>0</v>
      </c>
      <c r="L3404" s="1">
        <v>1</v>
      </c>
      <c r="M3404" s="1">
        <v>1</v>
      </c>
      <c r="N3404" s="1">
        <v>2</v>
      </c>
      <c r="O3404" s="1">
        <v>3</v>
      </c>
      <c r="P3404" s="21">
        <v>1</v>
      </c>
    </row>
    <row r="3405">
      <c r="D3405" s="19"/>
      <c r="E3405" s="18" t="s">
        <v>126</v>
      </c>
      <c r="F3405" s="17"/>
      <c r="G3405" s="11">
        <v>14</v>
      </c>
      <c r="H3405" s="23">
        <v>2</v>
      </c>
      <c r="I3405" s="3">
        <v>9</v>
      </c>
      <c r="J3405" s="3">
        <v>3</v>
      </c>
      <c r="K3405" s="3">
        <v>0</v>
      </c>
      <c r="L3405" s="3">
        <v>0</v>
      </c>
      <c r="M3405" s="3">
        <v>0</v>
      </c>
      <c r="N3405" s="3">
        <v>0</v>
      </c>
      <c r="O3405" s="3">
        <v>0</v>
      </c>
      <c r="P3405" s="24">
        <v>0</v>
      </c>
    </row>
    <row r="3406">
      <c r="D3406" s="19"/>
      <c r="E3406" s="18" t="s">
        <v>26</v>
      </c>
      <c r="F3406" s="17"/>
      <c r="G3406" s="11">
        <v>0</v>
      </c>
      <c r="H3406" s="23">
        <v>0</v>
      </c>
      <c r="I3406" s="3">
        <v>0</v>
      </c>
      <c r="J3406" s="3">
        <v>0</v>
      </c>
      <c r="K3406" s="3">
        <v>0</v>
      </c>
      <c r="L3406" s="3">
        <v>0</v>
      </c>
      <c r="M3406" s="3">
        <v>0</v>
      </c>
      <c r="N3406" s="3">
        <v>0</v>
      </c>
      <c r="O3406" s="3">
        <v>0</v>
      </c>
      <c r="P3406" s="24">
        <v>0</v>
      </c>
    </row>
    <row r="3407">
      <c r="D3407" s="19"/>
      <c r="E3407" s="18" t="s">
        <v>127</v>
      </c>
      <c r="F3407" s="17"/>
      <c r="G3407" s="7">
        <v>960</v>
      </c>
      <c r="H3407" s="12">
        <v>110</v>
      </c>
      <c r="I3407" s="1">
        <v>676</v>
      </c>
      <c r="J3407" s="1">
        <v>109</v>
      </c>
      <c r="K3407" s="1">
        <v>26</v>
      </c>
      <c r="L3407" s="1">
        <v>21</v>
      </c>
      <c r="M3407" s="1">
        <v>0</v>
      </c>
      <c r="N3407" s="1">
        <v>1</v>
      </c>
      <c r="O3407" s="1">
        <v>13</v>
      </c>
      <c r="P3407" s="21">
        <v>4</v>
      </c>
    </row>
    <row r="3408">
      <c r="D3408" s="19"/>
      <c r="E3408" s="18" t="s">
        <v>128</v>
      </c>
      <c r="F3408" s="17"/>
      <c r="G3408" s="7">
        <v>64</v>
      </c>
      <c r="H3408" s="12">
        <v>10</v>
      </c>
      <c r="I3408" s="1">
        <v>41</v>
      </c>
      <c r="J3408" s="1">
        <v>5</v>
      </c>
      <c r="K3408" s="1">
        <v>0</v>
      </c>
      <c r="L3408" s="1">
        <v>1</v>
      </c>
      <c r="M3408" s="1">
        <v>1</v>
      </c>
      <c r="N3408" s="1">
        <v>2</v>
      </c>
      <c r="O3408" s="1">
        <v>3</v>
      </c>
      <c r="P3408" s="21">
        <v>1</v>
      </c>
    </row>
    <row r="3409">
      <c r="D3409" s="15" t="s">
        <v>129</v>
      </c>
      <c r="E3409" s="14" t="s">
        <v>130</v>
      </c>
      <c r="F3409" s="16"/>
      <c r="G3409" s="26">
        <v>130</v>
      </c>
      <c r="H3409" s="37">
        <v>49</v>
      </c>
      <c r="I3409" s="6">
        <v>55</v>
      </c>
      <c r="J3409" s="6">
        <v>18</v>
      </c>
      <c r="K3409" s="6">
        <v>2</v>
      </c>
      <c r="L3409" s="6">
        <v>3</v>
      </c>
      <c r="M3409" s="6">
        <v>0</v>
      </c>
      <c r="N3409" s="6">
        <v>1</v>
      </c>
      <c r="O3409" s="6">
        <v>2</v>
      </c>
      <c r="P3409" s="39">
        <v>0</v>
      </c>
    </row>
    <row r="3410">
      <c r="D3410" s="19"/>
      <c r="E3410" s="18" t="s">
        <v>131</v>
      </c>
      <c r="F3410" s="17"/>
      <c r="G3410" s="11">
        <v>32</v>
      </c>
      <c r="H3410" s="23">
        <v>3</v>
      </c>
      <c r="I3410" s="3">
        <v>27</v>
      </c>
      <c r="J3410" s="3">
        <v>2</v>
      </c>
      <c r="K3410" s="3">
        <v>0</v>
      </c>
      <c r="L3410" s="3">
        <v>0</v>
      </c>
      <c r="M3410" s="3">
        <v>0</v>
      </c>
      <c r="N3410" s="3">
        <v>0</v>
      </c>
      <c r="O3410" s="3">
        <v>0</v>
      </c>
      <c r="P3410" s="24">
        <v>0</v>
      </c>
    </row>
    <row r="3411">
      <c r="D3411" s="19"/>
      <c r="E3411" s="18" t="s">
        <v>132</v>
      </c>
      <c r="F3411" s="17"/>
      <c r="G3411" s="7">
        <v>492</v>
      </c>
      <c r="H3411" s="12">
        <v>57</v>
      </c>
      <c r="I3411" s="1">
        <v>346</v>
      </c>
      <c r="J3411" s="1">
        <v>55</v>
      </c>
      <c r="K3411" s="1">
        <v>13</v>
      </c>
      <c r="L3411" s="1">
        <v>9</v>
      </c>
      <c r="M3411" s="1">
        <v>0</v>
      </c>
      <c r="N3411" s="1">
        <v>0</v>
      </c>
      <c r="O3411" s="1">
        <v>8</v>
      </c>
      <c r="P3411" s="21">
        <v>4</v>
      </c>
    </row>
    <row r="3412">
      <c r="D3412" s="19"/>
      <c r="E3412" s="18" t="s">
        <v>133</v>
      </c>
      <c r="F3412" s="17"/>
      <c r="G3412" s="7">
        <v>610</v>
      </c>
      <c r="H3412" s="12">
        <v>75</v>
      </c>
      <c r="I3412" s="1">
        <v>411</v>
      </c>
      <c r="J3412" s="1">
        <v>83</v>
      </c>
      <c r="K3412" s="1">
        <v>15</v>
      </c>
      <c r="L3412" s="1">
        <v>13</v>
      </c>
      <c r="M3412" s="1">
        <v>1</v>
      </c>
      <c r="N3412" s="1">
        <v>0</v>
      </c>
      <c r="O3412" s="1">
        <v>8</v>
      </c>
      <c r="P3412" s="21">
        <v>4</v>
      </c>
    </row>
    <row r="3413">
      <c r="D3413" s="19"/>
      <c r="E3413" s="18" t="s">
        <v>134</v>
      </c>
      <c r="F3413" s="17"/>
      <c r="G3413" s="7">
        <v>869</v>
      </c>
      <c r="H3413" s="12">
        <v>93</v>
      </c>
      <c r="I3413" s="1">
        <v>621</v>
      </c>
      <c r="J3413" s="1">
        <v>97</v>
      </c>
      <c r="K3413" s="1">
        <v>23</v>
      </c>
      <c r="L3413" s="1">
        <v>19</v>
      </c>
      <c r="M3413" s="1">
        <v>1</v>
      </c>
      <c r="N3413" s="1">
        <v>1</v>
      </c>
      <c r="O3413" s="1">
        <v>10</v>
      </c>
      <c r="P3413" s="21">
        <v>4</v>
      </c>
    </row>
    <row r="3414">
      <c r="D3414" s="19"/>
      <c r="E3414" s="18" t="s">
        <v>135</v>
      </c>
      <c r="F3414" s="17"/>
      <c r="G3414" s="7">
        <v>842</v>
      </c>
      <c r="H3414" s="12">
        <v>86</v>
      </c>
      <c r="I3414" s="1">
        <v>608</v>
      </c>
      <c r="J3414" s="1">
        <v>89</v>
      </c>
      <c r="K3414" s="1">
        <v>23</v>
      </c>
      <c r="L3414" s="1">
        <v>16</v>
      </c>
      <c r="M3414" s="1">
        <v>1</v>
      </c>
      <c r="N3414" s="1">
        <v>2</v>
      </c>
      <c r="O3414" s="1">
        <v>13</v>
      </c>
      <c r="P3414" s="21">
        <v>4</v>
      </c>
    </row>
    <row r="3415">
      <c r="D3415" s="19"/>
      <c r="E3415" s="18" t="s">
        <v>136</v>
      </c>
      <c r="F3415" s="17"/>
      <c r="G3415" s="7">
        <v>514</v>
      </c>
      <c r="H3415" s="12">
        <v>38</v>
      </c>
      <c r="I3415" s="1">
        <v>394</v>
      </c>
      <c r="J3415" s="1">
        <v>47</v>
      </c>
      <c r="K3415" s="1">
        <v>16</v>
      </c>
      <c r="L3415" s="1">
        <v>8</v>
      </c>
      <c r="M3415" s="1">
        <v>0</v>
      </c>
      <c r="N3415" s="1">
        <v>2</v>
      </c>
      <c r="O3415" s="1">
        <v>8</v>
      </c>
      <c r="P3415" s="21">
        <v>1</v>
      </c>
    </row>
    <row r="3416">
      <c r="D3416" s="19"/>
      <c r="E3416" s="18" t="s">
        <v>137</v>
      </c>
      <c r="F3416" s="17"/>
      <c r="G3416" s="7">
        <v>487</v>
      </c>
      <c r="H3416" s="12">
        <v>37</v>
      </c>
      <c r="I3416" s="1">
        <v>365</v>
      </c>
      <c r="J3416" s="1">
        <v>51</v>
      </c>
      <c r="K3416" s="1">
        <v>12</v>
      </c>
      <c r="L3416" s="1">
        <v>13</v>
      </c>
      <c r="M3416" s="1">
        <v>0</v>
      </c>
      <c r="N3416" s="1">
        <v>1</v>
      </c>
      <c r="O3416" s="1">
        <v>6</v>
      </c>
      <c r="P3416" s="21">
        <v>2</v>
      </c>
    </row>
    <row r="3417">
      <c r="D3417" s="19"/>
      <c r="E3417" s="18" t="s">
        <v>138</v>
      </c>
      <c r="F3417" s="17"/>
      <c r="G3417" s="7">
        <v>480</v>
      </c>
      <c r="H3417" s="12">
        <v>78</v>
      </c>
      <c r="I3417" s="1">
        <v>310</v>
      </c>
      <c r="J3417" s="1">
        <v>58</v>
      </c>
      <c r="K3417" s="1">
        <v>12</v>
      </c>
      <c r="L3417" s="1">
        <v>11</v>
      </c>
      <c r="M3417" s="1">
        <v>0</v>
      </c>
      <c r="N3417" s="1">
        <v>0</v>
      </c>
      <c r="O3417" s="1">
        <v>7</v>
      </c>
      <c r="P3417" s="21">
        <v>4</v>
      </c>
    </row>
    <row r="3418">
      <c r="D3418" s="19"/>
      <c r="E3418" s="18" t="s">
        <v>139</v>
      </c>
      <c r="F3418" s="17"/>
      <c r="G3418" s="7">
        <v>624</v>
      </c>
      <c r="H3418" s="12">
        <v>75</v>
      </c>
      <c r="I3418" s="1">
        <v>440</v>
      </c>
      <c r="J3418" s="1">
        <v>62</v>
      </c>
      <c r="K3418" s="1">
        <v>18</v>
      </c>
      <c r="L3418" s="1">
        <v>15</v>
      </c>
      <c r="M3418" s="1">
        <v>0</v>
      </c>
      <c r="N3418" s="1">
        <v>1</v>
      </c>
      <c r="O3418" s="1">
        <v>10</v>
      </c>
      <c r="P3418" s="21">
        <v>3</v>
      </c>
    </row>
    <row r="3419">
      <c r="D3419" s="19"/>
      <c r="E3419" s="18" t="s">
        <v>140</v>
      </c>
      <c r="F3419" s="17"/>
      <c r="G3419" s="7">
        <v>172</v>
      </c>
      <c r="H3419" s="12">
        <v>36</v>
      </c>
      <c r="I3419" s="1">
        <v>96</v>
      </c>
      <c r="J3419" s="1">
        <v>17</v>
      </c>
      <c r="K3419" s="1">
        <v>6</v>
      </c>
      <c r="L3419" s="1">
        <v>7</v>
      </c>
      <c r="M3419" s="1">
        <v>0</v>
      </c>
      <c r="N3419" s="1">
        <v>0</v>
      </c>
      <c r="O3419" s="1">
        <v>7</v>
      </c>
      <c r="P3419" s="21">
        <v>3</v>
      </c>
    </row>
    <row r="3420">
      <c r="D3420" s="19"/>
      <c r="E3420" s="18" t="s">
        <v>141</v>
      </c>
      <c r="F3420" s="17"/>
      <c r="G3420" s="7">
        <v>683</v>
      </c>
      <c r="H3420" s="12">
        <v>70</v>
      </c>
      <c r="I3420" s="1">
        <v>480</v>
      </c>
      <c r="J3420" s="1">
        <v>84</v>
      </c>
      <c r="K3420" s="1">
        <v>19</v>
      </c>
      <c r="L3420" s="1">
        <v>14</v>
      </c>
      <c r="M3420" s="1">
        <v>1</v>
      </c>
      <c r="N3420" s="1">
        <v>1</v>
      </c>
      <c r="O3420" s="1">
        <v>11</v>
      </c>
      <c r="P3420" s="21">
        <v>3</v>
      </c>
    </row>
    <row r="3421">
      <c r="D3421" s="19"/>
      <c r="E3421" s="18" t="s">
        <v>142</v>
      </c>
      <c r="F3421" s="17"/>
      <c r="G3421" s="7">
        <v>341</v>
      </c>
      <c r="H3421" s="12">
        <v>30</v>
      </c>
      <c r="I3421" s="1">
        <v>253</v>
      </c>
      <c r="J3421" s="1">
        <v>37</v>
      </c>
      <c r="K3421" s="1">
        <v>11</v>
      </c>
      <c r="L3421" s="1">
        <v>4</v>
      </c>
      <c r="M3421" s="1">
        <v>0</v>
      </c>
      <c r="N3421" s="1">
        <v>0</v>
      </c>
      <c r="O3421" s="1">
        <v>5</v>
      </c>
      <c r="P3421" s="21">
        <v>1</v>
      </c>
    </row>
    <row r="3422">
      <c r="D3422" s="19"/>
      <c r="E3422" s="18" t="s">
        <v>143</v>
      </c>
      <c r="F3422" s="17"/>
      <c r="G3422" s="7">
        <v>185</v>
      </c>
      <c r="H3422" s="12">
        <v>15</v>
      </c>
      <c r="I3422" s="1">
        <v>137</v>
      </c>
      <c r="J3422" s="1">
        <v>19</v>
      </c>
      <c r="K3422" s="1">
        <v>6</v>
      </c>
      <c r="L3422" s="1">
        <v>5</v>
      </c>
      <c r="M3422" s="1">
        <v>0</v>
      </c>
      <c r="N3422" s="1">
        <v>0</v>
      </c>
      <c r="O3422" s="1">
        <v>1</v>
      </c>
      <c r="P3422" s="21">
        <v>2</v>
      </c>
    </row>
    <row r="3423">
      <c r="D3423" s="19"/>
      <c r="E3423" s="18" t="s">
        <v>144</v>
      </c>
      <c r="F3423" s="17"/>
      <c r="G3423" s="7">
        <v>219</v>
      </c>
      <c r="H3423" s="12">
        <v>35</v>
      </c>
      <c r="I3423" s="1">
        <v>143</v>
      </c>
      <c r="J3423" s="1">
        <v>24</v>
      </c>
      <c r="K3423" s="1">
        <v>6</v>
      </c>
      <c r="L3423" s="1">
        <v>4</v>
      </c>
      <c r="M3423" s="1">
        <v>0</v>
      </c>
      <c r="N3423" s="1">
        <v>1</v>
      </c>
      <c r="O3423" s="1">
        <v>5</v>
      </c>
      <c r="P3423" s="21">
        <v>1</v>
      </c>
    </row>
    <row r="3424">
      <c r="D3424" s="19"/>
      <c r="E3424" s="18" t="s">
        <v>41</v>
      </c>
      <c r="F3424" s="17"/>
      <c r="G3424" s="11">
        <v>40</v>
      </c>
      <c r="H3424" s="23">
        <v>4</v>
      </c>
      <c r="I3424" s="3">
        <v>26</v>
      </c>
      <c r="J3424" s="3">
        <v>5</v>
      </c>
      <c r="K3424" s="3">
        <v>2</v>
      </c>
      <c r="L3424" s="3">
        <v>1</v>
      </c>
      <c r="M3424" s="3">
        <v>0</v>
      </c>
      <c r="N3424" s="3">
        <v>0</v>
      </c>
      <c r="O3424" s="3">
        <v>1</v>
      </c>
      <c r="P3424" s="24">
        <v>1</v>
      </c>
    </row>
    <row r="3425">
      <c r="D3425" s="19"/>
      <c r="E3425" s="18" t="s">
        <v>145</v>
      </c>
      <c r="F3425" s="17"/>
      <c r="G3425" s="11">
        <v>19</v>
      </c>
      <c r="H3425" s="23">
        <v>1</v>
      </c>
      <c r="I3425" s="3">
        <v>14</v>
      </c>
      <c r="J3425" s="3">
        <v>2</v>
      </c>
      <c r="K3425" s="3">
        <v>1</v>
      </c>
      <c r="L3425" s="3">
        <v>0</v>
      </c>
      <c r="M3425" s="3">
        <v>0</v>
      </c>
      <c r="N3425" s="3">
        <v>0</v>
      </c>
      <c r="O3425" s="3">
        <v>1</v>
      </c>
      <c r="P3425" s="24">
        <v>0</v>
      </c>
    </row>
    <row r="3426">
      <c r="D3426" s="19"/>
      <c r="E3426" s="18" t="s">
        <v>26</v>
      </c>
      <c r="F3426" s="17"/>
      <c r="G3426" s="11">
        <v>0</v>
      </c>
      <c r="H3426" s="23">
        <v>0</v>
      </c>
      <c r="I3426" s="3">
        <v>0</v>
      </c>
      <c r="J3426" s="3">
        <v>0</v>
      </c>
      <c r="K3426" s="3">
        <v>0</v>
      </c>
      <c r="L3426" s="3">
        <v>0</v>
      </c>
      <c r="M3426" s="3">
        <v>0</v>
      </c>
      <c r="N3426" s="3">
        <v>0</v>
      </c>
      <c r="O3426" s="3">
        <v>0</v>
      </c>
      <c r="P3426" s="24">
        <v>0</v>
      </c>
    </row>
    <row r="3427">
      <c r="D3427" s="15" t="s">
        <v>146</v>
      </c>
      <c r="E3427" s="14" t="s">
        <v>147</v>
      </c>
      <c r="F3427" s="16"/>
      <c r="G3427" s="26">
        <v>628</v>
      </c>
      <c r="H3427" s="37">
        <v>75</v>
      </c>
      <c r="I3427" s="6">
        <v>442</v>
      </c>
      <c r="J3427" s="6">
        <v>75</v>
      </c>
      <c r="K3427" s="6">
        <v>14</v>
      </c>
      <c r="L3427" s="6">
        <v>14</v>
      </c>
      <c r="M3427" s="6">
        <v>0</v>
      </c>
      <c r="N3427" s="6">
        <v>0</v>
      </c>
      <c r="O3427" s="6">
        <v>6</v>
      </c>
      <c r="P3427" s="39">
        <v>2</v>
      </c>
    </row>
    <row r="3428">
      <c r="D3428" s="19"/>
      <c r="E3428" s="18" t="s">
        <v>148</v>
      </c>
      <c r="F3428" s="17"/>
      <c r="G3428" s="7">
        <v>423</v>
      </c>
      <c r="H3428" s="12">
        <v>44</v>
      </c>
      <c r="I3428" s="1">
        <v>304</v>
      </c>
      <c r="J3428" s="1">
        <v>41</v>
      </c>
      <c r="K3428" s="1">
        <v>12</v>
      </c>
      <c r="L3428" s="1">
        <v>7</v>
      </c>
      <c r="M3428" s="1">
        <v>0</v>
      </c>
      <c r="N3428" s="1">
        <v>3</v>
      </c>
      <c r="O3428" s="1">
        <v>9</v>
      </c>
      <c r="P3428" s="21">
        <v>3</v>
      </c>
    </row>
    <row r="3429">
      <c r="D3429" s="19"/>
      <c r="E3429" s="18" t="s">
        <v>149</v>
      </c>
      <c r="F3429" s="17"/>
      <c r="G3429" s="11">
        <v>36</v>
      </c>
      <c r="H3429" s="23">
        <v>6</v>
      </c>
      <c r="I3429" s="3">
        <v>22</v>
      </c>
      <c r="J3429" s="3">
        <v>2</v>
      </c>
      <c r="K3429" s="3">
        <v>1</v>
      </c>
      <c r="L3429" s="3">
        <v>1</v>
      </c>
      <c r="M3429" s="3">
        <v>1</v>
      </c>
      <c r="N3429" s="3">
        <v>0</v>
      </c>
      <c r="O3429" s="3">
        <v>2</v>
      </c>
      <c r="P3429" s="24">
        <v>1</v>
      </c>
    </row>
    <row r="3430">
      <c r="D3430" s="19"/>
      <c r="E3430" s="18" t="s">
        <v>150</v>
      </c>
      <c r="F3430" s="17"/>
      <c r="G3430" s="11">
        <v>6</v>
      </c>
      <c r="H3430" s="23">
        <v>0</v>
      </c>
      <c r="I3430" s="3">
        <v>5</v>
      </c>
      <c r="J3430" s="3">
        <v>1</v>
      </c>
      <c r="K3430" s="3">
        <v>0</v>
      </c>
      <c r="L3430" s="3">
        <v>0</v>
      </c>
      <c r="M3430" s="3">
        <v>0</v>
      </c>
      <c r="N3430" s="3">
        <v>0</v>
      </c>
      <c r="O3430" s="3">
        <v>0</v>
      </c>
      <c r="P3430" s="24">
        <v>0</v>
      </c>
    </row>
    <row r="3431">
      <c r="D3431" s="19"/>
      <c r="E3431" s="18" t="s">
        <v>26</v>
      </c>
      <c r="F3431" s="17"/>
      <c r="G3431" s="11">
        <v>0</v>
      </c>
      <c r="H3431" s="23">
        <v>0</v>
      </c>
      <c r="I3431" s="3">
        <v>0</v>
      </c>
      <c r="J3431" s="3">
        <v>0</v>
      </c>
      <c r="K3431" s="3">
        <v>0</v>
      </c>
      <c r="L3431" s="3">
        <v>0</v>
      </c>
      <c r="M3431" s="3">
        <v>0</v>
      </c>
      <c r="N3431" s="3">
        <v>0</v>
      </c>
      <c r="O3431" s="3">
        <v>0</v>
      </c>
      <c r="P3431" s="24">
        <v>0</v>
      </c>
    </row>
    <row r="3432">
      <c r="D3432" s="19"/>
      <c r="E3432" s="18" t="s">
        <v>151</v>
      </c>
      <c r="F3432" s="17"/>
      <c r="G3432" s="7">
        <v>1051</v>
      </c>
      <c r="H3432" s="12">
        <v>119</v>
      </c>
      <c r="I3432" s="1">
        <v>746</v>
      </c>
      <c r="J3432" s="1">
        <v>116</v>
      </c>
      <c r="K3432" s="1">
        <v>26</v>
      </c>
      <c r="L3432" s="1">
        <v>21</v>
      </c>
      <c r="M3432" s="1">
        <v>0</v>
      </c>
      <c r="N3432" s="1">
        <v>3</v>
      </c>
      <c r="O3432" s="1">
        <v>15</v>
      </c>
      <c r="P3432" s="21">
        <v>5</v>
      </c>
    </row>
    <row r="3433">
      <c r="D3433" s="19"/>
      <c r="E3433" s="18" t="s">
        <v>152</v>
      </c>
      <c r="F3433" s="17"/>
      <c r="G3433" s="11">
        <v>42</v>
      </c>
      <c r="H3433" s="23">
        <v>6</v>
      </c>
      <c r="I3433" s="3">
        <v>27</v>
      </c>
      <c r="J3433" s="3">
        <v>3</v>
      </c>
      <c r="K3433" s="3">
        <v>1</v>
      </c>
      <c r="L3433" s="3">
        <v>1</v>
      </c>
      <c r="M3433" s="3">
        <v>1</v>
      </c>
      <c r="N3433" s="3">
        <v>0</v>
      </c>
      <c r="O3433" s="3">
        <v>2</v>
      </c>
      <c r="P3433" s="24">
        <v>1</v>
      </c>
    </row>
    <row r="3434">
      <c r="D3434" s="15" t="s">
        <v>153</v>
      </c>
      <c r="E3434" s="14" t="s">
        <v>154</v>
      </c>
      <c r="F3434" s="16"/>
      <c r="G3434" s="26">
        <v>596</v>
      </c>
      <c r="H3434" s="37">
        <v>76</v>
      </c>
      <c r="I3434" s="6">
        <v>400</v>
      </c>
      <c r="J3434" s="6">
        <v>77</v>
      </c>
      <c r="K3434" s="6">
        <v>16</v>
      </c>
      <c r="L3434" s="6">
        <v>11</v>
      </c>
      <c r="M3434" s="6">
        <v>1</v>
      </c>
      <c r="N3434" s="6">
        <v>2</v>
      </c>
      <c r="O3434" s="6">
        <v>10</v>
      </c>
      <c r="P3434" s="39">
        <v>3</v>
      </c>
    </row>
    <row r="3435">
      <c r="D3435" s="19"/>
      <c r="E3435" s="18" t="s">
        <v>155</v>
      </c>
      <c r="F3435" s="17"/>
      <c r="G3435" s="7">
        <v>800</v>
      </c>
      <c r="H3435" s="12">
        <v>92</v>
      </c>
      <c r="I3435" s="1">
        <v>569</v>
      </c>
      <c r="J3435" s="1">
        <v>81</v>
      </c>
      <c r="K3435" s="1">
        <v>22</v>
      </c>
      <c r="L3435" s="1">
        <v>16</v>
      </c>
      <c r="M3435" s="1">
        <v>1</v>
      </c>
      <c r="N3435" s="1">
        <v>2</v>
      </c>
      <c r="O3435" s="1">
        <v>14</v>
      </c>
      <c r="P3435" s="21">
        <v>3</v>
      </c>
    </row>
    <row r="3436">
      <c r="D3436" s="19"/>
      <c r="E3436" s="18" t="s">
        <v>156</v>
      </c>
      <c r="F3436" s="17"/>
      <c r="G3436" s="7">
        <v>449</v>
      </c>
      <c r="H3436" s="12">
        <v>54</v>
      </c>
      <c r="I3436" s="1">
        <v>296</v>
      </c>
      <c r="J3436" s="1">
        <v>68</v>
      </c>
      <c r="K3436" s="1">
        <v>14</v>
      </c>
      <c r="L3436" s="1">
        <v>12</v>
      </c>
      <c r="M3436" s="1">
        <v>0</v>
      </c>
      <c r="N3436" s="1">
        <v>0</v>
      </c>
      <c r="O3436" s="1">
        <v>4</v>
      </c>
      <c r="P3436" s="21">
        <v>1</v>
      </c>
    </row>
    <row r="3437">
      <c r="D3437" s="19"/>
      <c r="E3437" s="18" t="s">
        <v>157</v>
      </c>
      <c r="F3437" s="17"/>
      <c r="G3437" s="7">
        <v>867</v>
      </c>
      <c r="H3437" s="12">
        <v>103</v>
      </c>
      <c r="I3437" s="1">
        <v>608</v>
      </c>
      <c r="J3437" s="1">
        <v>94</v>
      </c>
      <c r="K3437" s="1">
        <v>23</v>
      </c>
      <c r="L3437" s="1">
        <v>21</v>
      </c>
      <c r="M3437" s="1">
        <v>0</v>
      </c>
      <c r="N3437" s="1">
        <v>3</v>
      </c>
      <c r="O3437" s="1">
        <v>11</v>
      </c>
      <c r="P3437" s="21">
        <v>4</v>
      </c>
    </row>
    <row r="3438">
      <c r="D3438" s="19"/>
      <c r="E3438" s="18" t="s">
        <v>158</v>
      </c>
      <c r="F3438" s="17"/>
      <c r="G3438" s="7">
        <v>818</v>
      </c>
      <c r="H3438" s="12">
        <v>95</v>
      </c>
      <c r="I3438" s="1">
        <v>584</v>
      </c>
      <c r="J3438" s="1">
        <v>81</v>
      </c>
      <c r="K3438" s="1">
        <v>20</v>
      </c>
      <c r="L3438" s="1">
        <v>20</v>
      </c>
      <c r="M3438" s="1">
        <v>0</v>
      </c>
      <c r="N3438" s="1">
        <v>3</v>
      </c>
      <c r="O3438" s="1">
        <v>12</v>
      </c>
      <c r="P3438" s="21">
        <v>3</v>
      </c>
    </row>
    <row r="3439">
      <c r="D3439" s="19"/>
      <c r="E3439" s="18" t="s">
        <v>159</v>
      </c>
      <c r="F3439" s="17"/>
      <c r="G3439" s="7">
        <v>595</v>
      </c>
      <c r="H3439" s="12">
        <v>71</v>
      </c>
      <c r="I3439" s="1">
        <v>417</v>
      </c>
      <c r="J3439" s="1">
        <v>62</v>
      </c>
      <c r="K3439" s="1">
        <v>15</v>
      </c>
      <c r="L3439" s="1">
        <v>14</v>
      </c>
      <c r="M3439" s="1">
        <v>0</v>
      </c>
      <c r="N3439" s="1">
        <v>2</v>
      </c>
      <c r="O3439" s="1">
        <v>12</v>
      </c>
      <c r="P3439" s="21">
        <v>2</v>
      </c>
    </row>
    <row r="3440">
      <c r="D3440" s="19"/>
      <c r="E3440" s="18" t="s">
        <v>160</v>
      </c>
      <c r="F3440" s="17"/>
      <c r="G3440" s="7">
        <v>330</v>
      </c>
      <c r="H3440" s="12">
        <v>41</v>
      </c>
      <c r="I3440" s="1">
        <v>224</v>
      </c>
      <c r="J3440" s="1">
        <v>41</v>
      </c>
      <c r="K3440" s="1">
        <v>10</v>
      </c>
      <c r="L3440" s="1">
        <v>7</v>
      </c>
      <c r="M3440" s="1">
        <v>0</v>
      </c>
      <c r="N3440" s="1">
        <v>0</v>
      </c>
      <c r="O3440" s="1">
        <v>5</v>
      </c>
      <c r="P3440" s="21">
        <v>2</v>
      </c>
    </row>
    <row r="3441">
      <c r="D3441" s="19"/>
      <c r="E3441" s="18" t="s">
        <v>161</v>
      </c>
      <c r="F3441" s="17"/>
      <c r="G3441" s="7">
        <v>744</v>
      </c>
      <c r="H3441" s="12">
        <v>91</v>
      </c>
      <c r="I3441" s="1">
        <v>523</v>
      </c>
      <c r="J3441" s="1">
        <v>80</v>
      </c>
      <c r="K3441" s="1">
        <v>19</v>
      </c>
      <c r="L3441" s="1">
        <v>17</v>
      </c>
      <c r="M3441" s="1">
        <v>1</v>
      </c>
      <c r="N3441" s="1">
        <v>3</v>
      </c>
      <c r="O3441" s="1">
        <v>9</v>
      </c>
      <c r="P3441" s="21">
        <v>1</v>
      </c>
    </row>
    <row r="3442">
      <c r="D3442" s="19"/>
      <c r="E3442" s="18" t="s">
        <v>162</v>
      </c>
      <c r="F3442" s="17"/>
      <c r="G3442" s="7">
        <v>519</v>
      </c>
      <c r="H3442" s="12">
        <v>64</v>
      </c>
      <c r="I3442" s="1">
        <v>363</v>
      </c>
      <c r="J3442" s="1">
        <v>49</v>
      </c>
      <c r="K3442" s="1">
        <v>20</v>
      </c>
      <c r="L3442" s="1">
        <v>15</v>
      </c>
      <c r="M3442" s="1">
        <v>0</v>
      </c>
      <c r="N3442" s="1">
        <v>1</v>
      </c>
      <c r="O3442" s="1">
        <v>6</v>
      </c>
      <c r="P3442" s="21">
        <v>1</v>
      </c>
    </row>
    <row r="3443">
      <c r="D3443" s="19"/>
      <c r="E3443" s="18" t="s">
        <v>163</v>
      </c>
      <c r="F3443" s="17"/>
      <c r="G3443" s="7">
        <v>576</v>
      </c>
      <c r="H3443" s="12">
        <v>66</v>
      </c>
      <c r="I3443" s="1">
        <v>396</v>
      </c>
      <c r="J3443" s="1">
        <v>74</v>
      </c>
      <c r="K3443" s="1">
        <v>18</v>
      </c>
      <c r="L3443" s="1">
        <v>13</v>
      </c>
      <c r="M3443" s="1">
        <v>0</v>
      </c>
      <c r="N3443" s="1">
        <v>1</v>
      </c>
      <c r="O3443" s="1">
        <v>8</v>
      </c>
      <c r="P3443" s="21">
        <v>0</v>
      </c>
    </row>
    <row r="3444">
      <c r="D3444" s="19"/>
      <c r="E3444" s="18" t="s">
        <v>164</v>
      </c>
      <c r="F3444" s="17"/>
      <c r="G3444" s="7">
        <v>372</v>
      </c>
      <c r="H3444" s="12">
        <v>41</v>
      </c>
      <c r="I3444" s="1">
        <v>261</v>
      </c>
      <c r="J3444" s="1">
        <v>42</v>
      </c>
      <c r="K3444" s="1">
        <v>14</v>
      </c>
      <c r="L3444" s="1">
        <v>6</v>
      </c>
      <c r="M3444" s="1">
        <v>0</v>
      </c>
      <c r="N3444" s="1">
        <v>2</v>
      </c>
      <c r="O3444" s="1">
        <v>6</v>
      </c>
      <c r="P3444" s="21">
        <v>0</v>
      </c>
    </row>
    <row r="3445">
      <c r="D3445" s="19"/>
      <c r="E3445" s="18" t="s">
        <v>165</v>
      </c>
      <c r="F3445" s="17"/>
      <c r="G3445" s="7">
        <v>520</v>
      </c>
      <c r="H3445" s="12">
        <v>71</v>
      </c>
      <c r="I3445" s="1">
        <v>353</v>
      </c>
      <c r="J3445" s="1">
        <v>53</v>
      </c>
      <c r="K3445" s="1">
        <v>16</v>
      </c>
      <c r="L3445" s="1">
        <v>14</v>
      </c>
      <c r="M3445" s="1">
        <v>0</v>
      </c>
      <c r="N3445" s="1">
        <v>1</v>
      </c>
      <c r="O3445" s="1">
        <v>11</v>
      </c>
      <c r="P3445" s="21">
        <v>1</v>
      </c>
    </row>
    <row r="3446">
      <c r="D3446" s="19"/>
      <c r="E3446" s="18" t="s">
        <v>166</v>
      </c>
      <c r="F3446" s="17"/>
      <c r="G3446" s="7">
        <v>445</v>
      </c>
      <c r="H3446" s="12">
        <v>46</v>
      </c>
      <c r="I3446" s="1">
        <v>315</v>
      </c>
      <c r="J3446" s="1">
        <v>46</v>
      </c>
      <c r="K3446" s="1">
        <v>17</v>
      </c>
      <c r="L3446" s="1">
        <v>9</v>
      </c>
      <c r="M3446" s="1">
        <v>0</v>
      </c>
      <c r="N3446" s="1">
        <v>2</v>
      </c>
      <c r="O3446" s="1">
        <v>9</v>
      </c>
      <c r="P3446" s="21">
        <v>1</v>
      </c>
    </row>
    <row r="3447">
      <c r="D3447" s="19"/>
      <c r="E3447" s="18" t="s">
        <v>167</v>
      </c>
      <c r="F3447" s="17"/>
      <c r="G3447" s="7">
        <v>294</v>
      </c>
      <c r="H3447" s="12">
        <v>35</v>
      </c>
      <c r="I3447" s="1">
        <v>204</v>
      </c>
      <c r="J3447" s="1">
        <v>31</v>
      </c>
      <c r="K3447" s="1">
        <v>13</v>
      </c>
      <c r="L3447" s="1">
        <v>8</v>
      </c>
      <c r="M3447" s="1">
        <v>0</v>
      </c>
      <c r="N3447" s="1">
        <v>0</v>
      </c>
      <c r="O3447" s="1">
        <v>3</v>
      </c>
      <c r="P3447" s="21">
        <v>0</v>
      </c>
    </row>
    <row r="3448">
      <c r="D3448" s="19"/>
      <c r="E3448" s="18" t="s">
        <v>41</v>
      </c>
      <c r="F3448" s="17"/>
      <c r="G3448" s="7">
        <v>62</v>
      </c>
      <c r="H3448" s="12">
        <v>9</v>
      </c>
      <c r="I3448" s="1">
        <v>43</v>
      </c>
      <c r="J3448" s="1">
        <v>6</v>
      </c>
      <c r="K3448" s="1">
        <v>1</v>
      </c>
      <c r="L3448" s="1">
        <v>0</v>
      </c>
      <c r="M3448" s="1">
        <v>0</v>
      </c>
      <c r="N3448" s="1">
        <v>0</v>
      </c>
      <c r="O3448" s="1">
        <v>2</v>
      </c>
      <c r="P3448" s="21">
        <v>1</v>
      </c>
    </row>
    <row r="3449">
      <c r="D3449" s="57"/>
      <c r="E3449" s="54" t="s">
        <v>26</v>
      </c>
      <c r="F3449" s="62"/>
      <c r="G3449" s="59">
        <v>17</v>
      </c>
      <c r="H3449" s="73">
        <v>0</v>
      </c>
      <c r="I3449" s="38">
        <v>15</v>
      </c>
      <c r="J3449" s="38">
        <v>2</v>
      </c>
      <c r="K3449" s="38">
        <v>0</v>
      </c>
      <c r="L3449" s="38">
        <v>0</v>
      </c>
      <c r="M3449" s="38">
        <v>0</v>
      </c>
      <c r="N3449" s="38">
        <v>0</v>
      </c>
      <c r="O3449" s="38">
        <v>0</v>
      </c>
      <c r="P3449" s="74">
        <v>0</v>
      </c>
    </row>
    <row r="3451">
      <c r="B3451" s="63" t="str">
        <f ca="1" xml:space="preserve"> HYPERLINK("#'目次'!B28", "[22]")</f>
        <v>[22]</v>
      </c>
      <c r="C3451" s="49" t="s">
        <v>397</v>
      </c>
    </row>
    <row r="3454">
      <c r="C3454" s="49" t="s">
        <v>14</v>
      </c>
    </row>
    <row r="3455">
      <c r="D3455" s="64"/>
      <c r="E3455" s="47"/>
      <c r="F3455" s="47"/>
      <c r="G3455" s="61" t="s">
        <v>15</v>
      </c>
      <c r="H3455" s="66" t="s">
        <v>45</v>
      </c>
      <c r="I3455" s="28" t="s">
        <v>46</v>
      </c>
      <c r="J3455" s="28" t="s">
        <v>47</v>
      </c>
      <c r="K3455" s="28" t="s">
        <v>48</v>
      </c>
      <c r="L3455" s="28" t="s">
        <v>49</v>
      </c>
      <c r="M3455" s="28" t="s">
        <v>50</v>
      </c>
      <c r="N3455" s="28" t="s">
        <v>51</v>
      </c>
      <c r="O3455" s="28" t="s">
        <v>52</v>
      </c>
      <c r="P3455" s="28" t="s">
        <v>53</v>
      </c>
      <c r="Q3455" s="28" t="s">
        <v>54</v>
      </c>
      <c r="R3455" s="28" t="s">
        <v>55</v>
      </c>
      <c r="S3455" s="28" t="s">
        <v>26</v>
      </c>
      <c r="T3455" s="28" t="s">
        <v>398</v>
      </c>
      <c r="U3455" s="58" t="s">
        <v>399</v>
      </c>
    </row>
    <row r="3456">
      <c r="D3456" s="55"/>
      <c r="E3456" s="48"/>
      <c r="F3456" s="48"/>
      <c r="G3456" s="68"/>
      <c r="H3456" s="93" t="s">
        <v>400</v>
      </c>
      <c r="I3456" s="81" t="s">
        <v>401</v>
      </c>
      <c r="J3456" s="81" t="s">
        <v>402</v>
      </c>
      <c r="K3456" s="81" t="s">
        <v>403</v>
      </c>
      <c r="L3456" s="81" t="s">
        <v>404</v>
      </c>
      <c r="M3456" s="81" t="s">
        <v>405</v>
      </c>
      <c r="N3456" s="81" t="s">
        <v>406</v>
      </c>
      <c r="O3456" s="81" t="s">
        <v>407</v>
      </c>
      <c r="P3456" s="81" t="s">
        <v>408</v>
      </c>
      <c r="Q3456" s="81" t="s">
        <v>409</v>
      </c>
      <c r="R3456" s="81" t="s">
        <v>410</v>
      </c>
      <c r="S3456" s="29"/>
      <c r="T3456" s="29"/>
      <c r="U3456" s="65"/>
    </row>
    <row r="3457">
      <c r="D3457" s="56"/>
      <c r="E3457" s="60" t="s">
        <v>15</v>
      </c>
      <c r="F3457" s="67"/>
      <c r="G3457" s="69">
        <v>1093</v>
      </c>
      <c r="H3457" s="35">
        <v>3</v>
      </c>
      <c r="I3457" s="35">
        <v>11</v>
      </c>
      <c r="J3457" s="35">
        <v>25</v>
      </c>
      <c r="K3457" s="35">
        <v>160</v>
      </c>
      <c r="L3457" s="35">
        <v>166</v>
      </c>
      <c r="M3457" s="35">
        <v>129</v>
      </c>
      <c r="N3457" s="35">
        <v>124</v>
      </c>
      <c r="O3457" s="35">
        <v>114</v>
      </c>
      <c r="P3457" s="35">
        <v>95</v>
      </c>
      <c r="Q3457" s="35">
        <v>253</v>
      </c>
      <c r="R3457" s="35">
        <v>1</v>
      </c>
      <c r="S3457" s="35">
        <v>12</v>
      </c>
      <c r="T3457" s="36">
        <v>56.278908418131003</v>
      </c>
      <c r="U3457" s="76">
        <v>55</v>
      </c>
    </row>
    <row r="3458">
      <c r="D3458" s="15" t="s">
        <v>20</v>
      </c>
      <c r="E3458" s="14" t="s">
        <v>21</v>
      </c>
      <c r="F3458" s="16"/>
      <c r="G3458" s="26">
        <v>211</v>
      </c>
      <c r="H3458" s="37">
        <v>2</v>
      </c>
      <c r="I3458" s="6">
        <v>2</v>
      </c>
      <c r="J3458" s="6">
        <v>3</v>
      </c>
      <c r="K3458" s="6">
        <v>22</v>
      </c>
      <c r="L3458" s="6">
        <v>28</v>
      </c>
      <c r="M3458" s="6">
        <v>22</v>
      </c>
      <c r="N3458" s="6">
        <v>24</v>
      </c>
      <c r="O3458" s="6">
        <v>21</v>
      </c>
      <c r="P3458" s="6">
        <v>14</v>
      </c>
      <c r="Q3458" s="6">
        <v>71</v>
      </c>
      <c r="R3458" s="6">
        <v>0</v>
      </c>
      <c r="S3458" s="6">
        <v>2</v>
      </c>
      <c r="T3458" s="8">
        <v>61.662679425836998</v>
      </c>
      <c r="U3458" s="42">
        <v>65</v>
      </c>
    </row>
    <row r="3459">
      <c r="D3459" s="19"/>
      <c r="E3459" s="18" t="s">
        <v>22</v>
      </c>
      <c r="F3459" s="17"/>
      <c r="G3459" s="7">
        <v>539</v>
      </c>
      <c r="H3459" s="12">
        <v>1</v>
      </c>
      <c r="I3459" s="1">
        <v>5</v>
      </c>
      <c r="J3459" s="1">
        <v>9</v>
      </c>
      <c r="K3459" s="1">
        <v>79</v>
      </c>
      <c r="L3459" s="1">
        <v>72</v>
      </c>
      <c r="M3459" s="1">
        <v>64</v>
      </c>
      <c r="N3459" s="1">
        <v>55</v>
      </c>
      <c r="O3459" s="1">
        <v>57</v>
      </c>
      <c r="P3459" s="1">
        <v>57</v>
      </c>
      <c r="Q3459" s="1">
        <v>137</v>
      </c>
      <c r="R3459" s="1">
        <v>0</v>
      </c>
      <c r="S3459" s="1">
        <v>3</v>
      </c>
      <c r="T3459" s="2">
        <v>58.260261194030001</v>
      </c>
      <c r="U3459" s="22">
        <v>55</v>
      </c>
    </row>
    <row r="3460">
      <c r="D3460" s="19"/>
      <c r="E3460" s="18" t="s">
        <v>23</v>
      </c>
      <c r="F3460" s="17"/>
      <c r="G3460" s="7">
        <v>263</v>
      </c>
      <c r="H3460" s="12">
        <v>0</v>
      </c>
      <c r="I3460" s="1">
        <v>3</v>
      </c>
      <c r="J3460" s="1">
        <v>9</v>
      </c>
      <c r="K3460" s="1">
        <v>42</v>
      </c>
      <c r="L3460" s="1">
        <v>50</v>
      </c>
      <c r="M3460" s="1">
        <v>34</v>
      </c>
      <c r="N3460" s="1">
        <v>35</v>
      </c>
      <c r="O3460" s="1">
        <v>28</v>
      </c>
      <c r="P3460" s="1">
        <v>20</v>
      </c>
      <c r="Q3460" s="1">
        <v>34</v>
      </c>
      <c r="R3460" s="1">
        <v>1</v>
      </c>
      <c r="S3460" s="1">
        <v>7</v>
      </c>
      <c r="T3460" s="2">
        <v>50.302734375</v>
      </c>
      <c r="U3460" s="22">
        <v>45</v>
      </c>
    </row>
    <row r="3461">
      <c r="D3461" s="19"/>
      <c r="E3461" s="18" t="s">
        <v>24</v>
      </c>
      <c r="F3461" s="17"/>
      <c r="G3461" s="7">
        <v>74</v>
      </c>
      <c r="H3461" s="12">
        <v>0</v>
      </c>
      <c r="I3461" s="1">
        <v>1</v>
      </c>
      <c r="J3461" s="1">
        <v>4</v>
      </c>
      <c r="K3461" s="1">
        <v>15</v>
      </c>
      <c r="L3461" s="1">
        <v>16</v>
      </c>
      <c r="M3461" s="1">
        <v>9</v>
      </c>
      <c r="N3461" s="1">
        <v>7</v>
      </c>
      <c r="O3461" s="1">
        <v>8</v>
      </c>
      <c r="P3461" s="1">
        <v>4</v>
      </c>
      <c r="Q3461" s="1">
        <v>10</v>
      </c>
      <c r="R3461" s="1">
        <v>0</v>
      </c>
      <c r="S3461" s="1">
        <v>0</v>
      </c>
      <c r="T3461" s="2">
        <v>47.804054054053999</v>
      </c>
      <c r="U3461" s="22">
        <v>45</v>
      </c>
    </row>
    <row r="3462">
      <c r="D3462" s="19"/>
      <c r="E3462" s="18" t="s">
        <v>25</v>
      </c>
      <c r="F3462" s="17"/>
      <c r="G3462" s="11">
        <v>6</v>
      </c>
      <c r="H3462" s="23">
        <v>0</v>
      </c>
      <c r="I3462" s="3">
        <v>0</v>
      </c>
      <c r="J3462" s="3">
        <v>0</v>
      </c>
      <c r="K3462" s="3">
        <v>2</v>
      </c>
      <c r="L3462" s="3">
        <v>0</v>
      </c>
      <c r="M3462" s="3">
        <v>0</v>
      </c>
      <c r="N3462" s="3">
        <v>3</v>
      </c>
      <c r="O3462" s="3">
        <v>0</v>
      </c>
      <c r="P3462" s="3">
        <v>0</v>
      </c>
      <c r="Q3462" s="3">
        <v>1</v>
      </c>
      <c r="R3462" s="3">
        <v>0</v>
      </c>
      <c r="S3462" s="3">
        <v>0</v>
      </c>
      <c r="T3462" s="5">
        <v>51.25</v>
      </c>
      <c r="U3462" s="30">
        <v>55</v>
      </c>
    </row>
    <row r="3463">
      <c r="D3463" s="19"/>
      <c r="E3463" s="18" t="s">
        <v>26</v>
      </c>
      <c r="F3463" s="17"/>
      <c r="G3463" s="11">
        <v>0</v>
      </c>
      <c r="H3463" s="23">
        <v>0</v>
      </c>
      <c r="I3463" s="3">
        <v>0</v>
      </c>
      <c r="J3463" s="3">
        <v>0</v>
      </c>
      <c r="K3463" s="3">
        <v>0</v>
      </c>
      <c r="L3463" s="3">
        <v>0</v>
      </c>
      <c r="M3463" s="3">
        <v>0</v>
      </c>
      <c r="N3463" s="3">
        <v>0</v>
      </c>
      <c r="O3463" s="3">
        <v>0</v>
      </c>
      <c r="P3463" s="3">
        <v>0</v>
      </c>
      <c r="Q3463" s="3">
        <v>0</v>
      </c>
      <c r="R3463" s="3">
        <v>0</v>
      </c>
      <c r="S3463" s="3">
        <v>0</v>
      </c>
      <c r="T3463" s="4" t="s">
        <v>168</v>
      </c>
      <c r="U3463" s="31" t="s">
        <v>168</v>
      </c>
    </row>
    <row r="3464">
      <c r="D3464" s="19"/>
      <c r="E3464" s="18" t="s">
        <v>27</v>
      </c>
      <c r="F3464" s="17"/>
      <c r="G3464" s="7">
        <v>750</v>
      </c>
      <c r="H3464" s="12">
        <v>3</v>
      </c>
      <c r="I3464" s="1">
        <v>7</v>
      </c>
      <c r="J3464" s="1">
        <v>12</v>
      </c>
      <c r="K3464" s="1">
        <v>101</v>
      </c>
      <c r="L3464" s="1">
        <v>100</v>
      </c>
      <c r="M3464" s="1">
        <v>86</v>
      </c>
      <c r="N3464" s="1">
        <v>79</v>
      </c>
      <c r="O3464" s="1">
        <v>78</v>
      </c>
      <c r="P3464" s="1">
        <v>71</v>
      </c>
      <c r="Q3464" s="1">
        <v>208</v>
      </c>
      <c r="R3464" s="1">
        <v>0</v>
      </c>
      <c r="S3464" s="1">
        <v>5</v>
      </c>
      <c r="T3464" s="2">
        <v>59.214765100671002</v>
      </c>
      <c r="U3464" s="22">
        <v>55</v>
      </c>
    </row>
    <row r="3465">
      <c r="D3465" s="19"/>
      <c r="E3465" s="18" t="s">
        <v>28</v>
      </c>
      <c r="F3465" s="17"/>
      <c r="G3465" s="7">
        <v>80</v>
      </c>
      <c r="H3465" s="12">
        <v>0</v>
      </c>
      <c r="I3465" s="1">
        <v>1</v>
      </c>
      <c r="J3465" s="1">
        <v>4</v>
      </c>
      <c r="K3465" s="1">
        <v>17</v>
      </c>
      <c r="L3465" s="1">
        <v>16</v>
      </c>
      <c r="M3465" s="1">
        <v>9</v>
      </c>
      <c r="N3465" s="1">
        <v>10</v>
      </c>
      <c r="O3465" s="1">
        <v>8</v>
      </c>
      <c r="P3465" s="1">
        <v>4</v>
      </c>
      <c r="Q3465" s="1">
        <v>11</v>
      </c>
      <c r="R3465" s="1">
        <v>0</v>
      </c>
      <c r="S3465" s="1">
        <v>0</v>
      </c>
      <c r="T3465" s="2">
        <v>48.0625</v>
      </c>
      <c r="U3465" s="22">
        <v>45</v>
      </c>
    </row>
    <row r="3466">
      <c r="D3466" s="15" t="s">
        <v>29</v>
      </c>
      <c r="E3466" s="14" t="s">
        <v>30</v>
      </c>
      <c r="F3466" s="16"/>
      <c r="G3466" s="26">
        <v>823</v>
      </c>
      <c r="H3466" s="37">
        <v>1</v>
      </c>
      <c r="I3466" s="6">
        <v>7</v>
      </c>
      <c r="J3466" s="6">
        <v>17</v>
      </c>
      <c r="K3466" s="6">
        <v>109</v>
      </c>
      <c r="L3466" s="6">
        <v>122</v>
      </c>
      <c r="M3466" s="6">
        <v>105</v>
      </c>
      <c r="N3466" s="6">
        <v>94</v>
      </c>
      <c r="O3466" s="6">
        <v>90</v>
      </c>
      <c r="P3466" s="6">
        <v>70</v>
      </c>
      <c r="Q3466" s="6">
        <v>198</v>
      </c>
      <c r="R3466" s="6">
        <v>1</v>
      </c>
      <c r="S3466" s="6">
        <v>9</v>
      </c>
      <c r="T3466" s="8">
        <v>57.266584766584998</v>
      </c>
      <c r="U3466" s="42">
        <v>55</v>
      </c>
    </row>
    <row r="3467">
      <c r="D3467" s="19"/>
      <c r="E3467" s="18" t="s">
        <v>31</v>
      </c>
      <c r="F3467" s="17"/>
      <c r="G3467" s="7">
        <v>798</v>
      </c>
      <c r="H3467" s="12">
        <v>1</v>
      </c>
      <c r="I3467" s="1">
        <v>10</v>
      </c>
      <c r="J3467" s="1">
        <v>20</v>
      </c>
      <c r="K3467" s="1">
        <v>111</v>
      </c>
      <c r="L3467" s="1">
        <v>118</v>
      </c>
      <c r="M3467" s="1">
        <v>104</v>
      </c>
      <c r="N3467" s="1">
        <v>79</v>
      </c>
      <c r="O3467" s="1">
        <v>80</v>
      </c>
      <c r="P3467" s="1">
        <v>75</v>
      </c>
      <c r="Q3467" s="1">
        <v>192</v>
      </c>
      <c r="R3467" s="1">
        <v>0</v>
      </c>
      <c r="S3467" s="1">
        <v>8</v>
      </c>
      <c r="T3467" s="2">
        <v>56.825949367089002</v>
      </c>
      <c r="U3467" s="22">
        <v>55</v>
      </c>
    </row>
    <row r="3468">
      <c r="D3468" s="19"/>
      <c r="E3468" s="18" t="s">
        <v>32</v>
      </c>
      <c r="F3468" s="17"/>
      <c r="G3468" s="7">
        <v>808</v>
      </c>
      <c r="H3468" s="12">
        <v>2</v>
      </c>
      <c r="I3468" s="1">
        <v>4</v>
      </c>
      <c r="J3468" s="1">
        <v>12</v>
      </c>
      <c r="K3468" s="1">
        <v>108</v>
      </c>
      <c r="L3468" s="1">
        <v>114</v>
      </c>
      <c r="M3468" s="1">
        <v>103</v>
      </c>
      <c r="N3468" s="1">
        <v>97</v>
      </c>
      <c r="O3468" s="1">
        <v>85</v>
      </c>
      <c r="P3468" s="1">
        <v>69</v>
      </c>
      <c r="Q3468" s="1">
        <v>206</v>
      </c>
      <c r="R3468" s="1">
        <v>0</v>
      </c>
      <c r="S3468" s="1">
        <v>8</v>
      </c>
      <c r="T3468" s="2">
        <v>58.287500000000001</v>
      </c>
      <c r="U3468" s="22">
        <v>55</v>
      </c>
    </row>
    <row r="3469">
      <c r="D3469" s="19"/>
      <c r="E3469" s="18" t="s">
        <v>33</v>
      </c>
      <c r="F3469" s="17"/>
      <c r="G3469" s="7">
        <v>206</v>
      </c>
      <c r="H3469" s="12">
        <v>0</v>
      </c>
      <c r="I3469" s="1">
        <v>1</v>
      </c>
      <c r="J3469" s="1">
        <v>4</v>
      </c>
      <c r="K3469" s="1">
        <v>29</v>
      </c>
      <c r="L3469" s="1">
        <v>33</v>
      </c>
      <c r="M3469" s="1">
        <v>23</v>
      </c>
      <c r="N3469" s="1">
        <v>17</v>
      </c>
      <c r="O3469" s="1">
        <v>20</v>
      </c>
      <c r="P3469" s="1">
        <v>27</v>
      </c>
      <c r="Q3469" s="1">
        <v>51</v>
      </c>
      <c r="R3469" s="1">
        <v>0</v>
      </c>
      <c r="S3469" s="1">
        <v>1</v>
      </c>
      <c r="T3469" s="2">
        <v>58.341463414633999</v>
      </c>
      <c r="U3469" s="22">
        <v>55</v>
      </c>
    </row>
    <row r="3470">
      <c r="D3470" s="19"/>
      <c r="E3470" s="18" t="s">
        <v>34</v>
      </c>
      <c r="F3470" s="17"/>
      <c r="G3470" s="7">
        <v>488</v>
      </c>
      <c r="H3470" s="12">
        <v>1</v>
      </c>
      <c r="I3470" s="1">
        <v>6</v>
      </c>
      <c r="J3470" s="1">
        <v>11</v>
      </c>
      <c r="K3470" s="1">
        <v>62</v>
      </c>
      <c r="L3470" s="1">
        <v>77</v>
      </c>
      <c r="M3470" s="1">
        <v>55</v>
      </c>
      <c r="N3470" s="1">
        <v>54</v>
      </c>
      <c r="O3470" s="1">
        <v>52</v>
      </c>
      <c r="P3470" s="1">
        <v>47</v>
      </c>
      <c r="Q3470" s="1">
        <v>120</v>
      </c>
      <c r="R3470" s="1">
        <v>0</v>
      </c>
      <c r="S3470" s="1">
        <v>3</v>
      </c>
      <c r="T3470" s="2">
        <v>57.541237113401998</v>
      </c>
      <c r="U3470" s="22">
        <v>55</v>
      </c>
    </row>
    <row r="3471">
      <c r="D3471" s="19"/>
      <c r="E3471" s="18" t="s">
        <v>35</v>
      </c>
      <c r="F3471" s="17"/>
      <c r="G3471" s="7">
        <v>154</v>
      </c>
      <c r="H3471" s="12">
        <v>0</v>
      </c>
      <c r="I3471" s="1">
        <v>1</v>
      </c>
      <c r="J3471" s="1">
        <v>6</v>
      </c>
      <c r="K3471" s="1">
        <v>23</v>
      </c>
      <c r="L3471" s="1">
        <v>17</v>
      </c>
      <c r="M3471" s="1">
        <v>23</v>
      </c>
      <c r="N3471" s="1">
        <v>24</v>
      </c>
      <c r="O3471" s="1">
        <v>18</v>
      </c>
      <c r="P3471" s="1">
        <v>15</v>
      </c>
      <c r="Q3471" s="1">
        <v>26</v>
      </c>
      <c r="R3471" s="1">
        <v>0</v>
      </c>
      <c r="S3471" s="1">
        <v>1</v>
      </c>
      <c r="T3471" s="2">
        <v>54.395424836601002</v>
      </c>
      <c r="U3471" s="22">
        <v>55</v>
      </c>
    </row>
    <row r="3472">
      <c r="D3472" s="19"/>
      <c r="E3472" s="18" t="s">
        <v>36</v>
      </c>
      <c r="F3472" s="17"/>
      <c r="G3472" s="7">
        <v>871</v>
      </c>
      <c r="H3472" s="12">
        <v>3</v>
      </c>
      <c r="I3472" s="1">
        <v>9</v>
      </c>
      <c r="J3472" s="1">
        <v>20</v>
      </c>
      <c r="K3472" s="1">
        <v>119</v>
      </c>
      <c r="L3472" s="1">
        <v>134</v>
      </c>
      <c r="M3472" s="1">
        <v>93</v>
      </c>
      <c r="N3472" s="1">
        <v>91</v>
      </c>
      <c r="O3472" s="1">
        <v>92</v>
      </c>
      <c r="P3472" s="1">
        <v>80</v>
      </c>
      <c r="Q3472" s="1">
        <v>220</v>
      </c>
      <c r="R3472" s="1">
        <v>1</v>
      </c>
      <c r="S3472" s="1">
        <v>9</v>
      </c>
      <c r="T3472" s="2">
        <v>57.494199535962998</v>
      </c>
      <c r="U3472" s="22">
        <v>55</v>
      </c>
    </row>
    <row r="3473">
      <c r="D3473" s="19"/>
      <c r="E3473" s="18" t="s">
        <v>37</v>
      </c>
      <c r="F3473" s="17"/>
      <c r="G3473" s="7">
        <v>366</v>
      </c>
      <c r="H3473" s="12">
        <v>1</v>
      </c>
      <c r="I3473" s="1">
        <v>4</v>
      </c>
      <c r="J3473" s="1">
        <v>8</v>
      </c>
      <c r="K3473" s="1">
        <v>68</v>
      </c>
      <c r="L3473" s="1">
        <v>58</v>
      </c>
      <c r="M3473" s="1">
        <v>49</v>
      </c>
      <c r="N3473" s="1">
        <v>36</v>
      </c>
      <c r="O3473" s="1">
        <v>33</v>
      </c>
      <c r="P3473" s="1">
        <v>32</v>
      </c>
      <c r="Q3473" s="1">
        <v>75</v>
      </c>
      <c r="R3473" s="1">
        <v>0</v>
      </c>
      <c r="S3473" s="1">
        <v>2</v>
      </c>
      <c r="T3473" s="2">
        <v>53.708791208790998</v>
      </c>
      <c r="U3473" s="22">
        <v>45</v>
      </c>
    </row>
    <row r="3474">
      <c r="D3474" s="19"/>
      <c r="E3474" s="18" t="s">
        <v>38</v>
      </c>
      <c r="F3474" s="17"/>
      <c r="G3474" s="7">
        <v>552</v>
      </c>
      <c r="H3474" s="12">
        <v>1</v>
      </c>
      <c r="I3474" s="1">
        <v>7</v>
      </c>
      <c r="J3474" s="1">
        <v>14</v>
      </c>
      <c r="K3474" s="1">
        <v>85</v>
      </c>
      <c r="L3474" s="1">
        <v>83</v>
      </c>
      <c r="M3474" s="1">
        <v>75</v>
      </c>
      <c r="N3474" s="1">
        <v>59</v>
      </c>
      <c r="O3474" s="1">
        <v>55</v>
      </c>
      <c r="P3474" s="1">
        <v>42</v>
      </c>
      <c r="Q3474" s="1">
        <v>126</v>
      </c>
      <c r="R3474" s="1">
        <v>0</v>
      </c>
      <c r="S3474" s="1">
        <v>5</v>
      </c>
      <c r="T3474" s="2">
        <v>55.383912248629002</v>
      </c>
      <c r="U3474" s="22">
        <v>55</v>
      </c>
    </row>
    <row r="3475">
      <c r="D3475" s="19"/>
      <c r="E3475" s="18" t="s">
        <v>39</v>
      </c>
      <c r="F3475" s="17"/>
      <c r="G3475" s="7">
        <v>514</v>
      </c>
      <c r="H3475" s="12">
        <v>2</v>
      </c>
      <c r="I3475" s="1">
        <v>6</v>
      </c>
      <c r="J3475" s="1">
        <v>11</v>
      </c>
      <c r="K3475" s="1">
        <v>79</v>
      </c>
      <c r="L3475" s="1">
        <v>77</v>
      </c>
      <c r="M3475" s="1">
        <v>60</v>
      </c>
      <c r="N3475" s="1">
        <v>54</v>
      </c>
      <c r="O3475" s="1">
        <v>48</v>
      </c>
      <c r="P3475" s="1">
        <v>47</v>
      </c>
      <c r="Q3475" s="1">
        <v>124</v>
      </c>
      <c r="R3475" s="1">
        <v>0</v>
      </c>
      <c r="S3475" s="1">
        <v>6</v>
      </c>
      <c r="T3475" s="2">
        <v>56.437007874015997</v>
      </c>
      <c r="U3475" s="22">
        <v>55</v>
      </c>
    </row>
    <row r="3476">
      <c r="D3476" s="19"/>
      <c r="E3476" s="18" t="s">
        <v>40</v>
      </c>
      <c r="F3476" s="17"/>
      <c r="G3476" s="7">
        <v>559</v>
      </c>
      <c r="H3476" s="12">
        <v>2</v>
      </c>
      <c r="I3476" s="1">
        <v>9</v>
      </c>
      <c r="J3476" s="1">
        <v>14</v>
      </c>
      <c r="K3476" s="1">
        <v>88</v>
      </c>
      <c r="L3476" s="1">
        <v>94</v>
      </c>
      <c r="M3476" s="1">
        <v>67</v>
      </c>
      <c r="N3476" s="1">
        <v>51</v>
      </c>
      <c r="O3476" s="1">
        <v>52</v>
      </c>
      <c r="P3476" s="1">
        <v>49</v>
      </c>
      <c r="Q3476" s="1">
        <v>127</v>
      </c>
      <c r="R3476" s="1">
        <v>0</v>
      </c>
      <c r="S3476" s="1">
        <v>6</v>
      </c>
      <c r="T3476" s="2">
        <v>54.963833634719997</v>
      </c>
      <c r="U3476" s="22">
        <v>55</v>
      </c>
    </row>
    <row r="3477">
      <c r="D3477" s="19"/>
      <c r="E3477" s="18" t="s">
        <v>41</v>
      </c>
      <c r="F3477" s="17"/>
      <c r="G3477" s="7">
        <v>71</v>
      </c>
      <c r="H3477" s="12">
        <v>0</v>
      </c>
      <c r="I3477" s="1">
        <v>1</v>
      </c>
      <c r="J3477" s="1">
        <v>0</v>
      </c>
      <c r="K3477" s="1">
        <v>4</v>
      </c>
      <c r="L3477" s="1">
        <v>9</v>
      </c>
      <c r="M3477" s="1">
        <v>7</v>
      </c>
      <c r="N3477" s="1">
        <v>9</v>
      </c>
      <c r="O3477" s="1">
        <v>11</v>
      </c>
      <c r="P3477" s="1">
        <v>10</v>
      </c>
      <c r="Q3477" s="1">
        <v>19</v>
      </c>
      <c r="R3477" s="1">
        <v>0</v>
      </c>
      <c r="S3477" s="1">
        <v>1</v>
      </c>
      <c r="T3477" s="2">
        <v>63.642857142856997</v>
      </c>
      <c r="U3477" s="22">
        <v>65</v>
      </c>
    </row>
    <row r="3478">
      <c r="D3478" s="19"/>
      <c r="E3478" s="18" t="s">
        <v>42</v>
      </c>
      <c r="F3478" s="17"/>
      <c r="G3478" s="11">
        <v>11</v>
      </c>
      <c r="H3478" s="23">
        <v>0</v>
      </c>
      <c r="I3478" s="3">
        <v>0</v>
      </c>
      <c r="J3478" s="3">
        <v>0</v>
      </c>
      <c r="K3478" s="3">
        <v>1</v>
      </c>
      <c r="L3478" s="3">
        <v>1</v>
      </c>
      <c r="M3478" s="3">
        <v>1</v>
      </c>
      <c r="N3478" s="3">
        <v>2</v>
      </c>
      <c r="O3478" s="3">
        <v>2</v>
      </c>
      <c r="P3478" s="3">
        <v>0</v>
      </c>
      <c r="Q3478" s="3">
        <v>3</v>
      </c>
      <c r="R3478" s="3">
        <v>0</v>
      </c>
      <c r="S3478" s="3">
        <v>1</v>
      </c>
      <c r="T3478" s="5">
        <v>62.25</v>
      </c>
      <c r="U3478" s="30">
        <v>60</v>
      </c>
    </row>
    <row r="3479">
      <c r="D3479" s="19"/>
      <c r="E3479" s="18" t="s">
        <v>26</v>
      </c>
      <c r="F3479" s="17"/>
      <c r="G3479" s="11">
        <v>2</v>
      </c>
      <c r="H3479" s="23">
        <v>0</v>
      </c>
      <c r="I3479" s="3">
        <v>0</v>
      </c>
      <c r="J3479" s="3">
        <v>0</v>
      </c>
      <c r="K3479" s="3">
        <v>0</v>
      </c>
      <c r="L3479" s="3">
        <v>1</v>
      </c>
      <c r="M3479" s="3">
        <v>0</v>
      </c>
      <c r="N3479" s="3">
        <v>0</v>
      </c>
      <c r="O3479" s="3">
        <v>0</v>
      </c>
      <c r="P3479" s="3">
        <v>0</v>
      </c>
      <c r="Q3479" s="3">
        <v>1</v>
      </c>
      <c r="R3479" s="3">
        <v>0</v>
      </c>
      <c r="S3479" s="3">
        <v>0</v>
      </c>
      <c r="T3479" s="5">
        <v>63.75</v>
      </c>
      <c r="U3479" s="30">
        <v>63.75</v>
      </c>
    </row>
    <row r="3480">
      <c r="D3480" s="19"/>
      <c r="E3480" s="18" t="s">
        <v>43</v>
      </c>
      <c r="F3480" s="17"/>
      <c r="G3480" s="7">
        <v>1080</v>
      </c>
      <c r="H3480" s="12">
        <v>3</v>
      </c>
      <c r="I3480" s="1">
        <v>11</v>
      </c>
      <c r="J3480" s="1">
        <v>25</v>
      </c>
      <c r="K3480" s="1">
        <v>159</v>
      </c>
      <c r="L3480" s="1">
        <v>164</v>
      </c>
      <c r="M3480" s="1">
        <v>128</v>
      </c>
      <c r="N3480" s="1">
        <v>122</v>
      </c>
      <c r="O3480" s="1">
        <v>112</v>
      </c>
      <c r="P3480" s="1">
        <v>95</v>
      </c>
      <c r="Q3480" s="1">
        <v>249</v>
      </c>
      <c r="R3480" s="1">
        <v>1</v>
      </c>
      <c r="S3480" s="1">
        <v>11</v>
      </c>
      <c r="T3480" s="2">
        <v>56.209073900842</v>
      </c>
      <c r="U3480" s="22">
        <v>55</v>
      </c>
    </row>
    <row r="3481">
      <c r="D3481" s="15" t="s">
        <v>44</v>
      </c>
      <c r="E3481" s="14" t="s">
        <v>45</v>
      </c>
      <c r="F3481" s="16"/>
      <c r="G3481" s="33">
        <v>3</v>
      </c>
      <c r="H3481" s="43">
        <v>3</v>
      </c>
      <c r="I3481" s="9">
        <v>0</v>
      </c>
      <c r="J3481" s="9">
        <v>0</v>
      </c>
      <c r="K3481" s="9">
        <v>0</v>
      </c>
      <c r="L3481" s="9">
        <v>0</v>
      </c>
      <c r="M3481" s="9">
        <v>0</v>
      </c>
      <c r="N3481" s="9">
        <v>0</v>
      </c>
      <c r="O3481" s="9">
        <v>0</v>
      </c>
      <c r="P3481" s="9">
        <v>0</v>
      </c>
      <c r="Q3481" s="9">
        <v>0</v>
      </c>
      <c r="R3481" s="9">
        <v>0</v>
      </c>
      <c r="S3481" s="9">
        <v>0</v>
      </c>
      <c r="T3481" s="13">
        <v>2.5</v>
      </c>
      <c r="U3481" s="50">
        <v>2.5</v>
      </c>
    </row>
    <row r="3482">
      <c r="D3482" s="19"/>
      <c r="E3482" s="18" t="s">
        <v>46</v>
      </c>
      <c r="F3482" s="17"/>
      <c r="G3482" s="11">
        <v>11</v>
      </c>
      <c r="H3482" s="23">
        <v>0</v>
      </c>
      <c r="I3482" s="3">
        <v>11</v>
      </c>
      <c r="J3482" s="3">
        <v>0</v>
      </c>
      <c r="K3482" s="3">
        <v>0</v>
      </c>
      <c r="L3482" s="3">
        <v>0</v>
      </c>
      <c r="M3482" s="3">
        <v>0</v>
      </c>
      <c r="N3482" s="3">
        <v>0</v>
      </c>
      <c r="O3482" s="3">
        <v>0</v>
      </c>
      <c r="P3482" s="3">
        <v>0</v>
      </c>
      <c r="Q3482" s="3">
        <v>0</v>
      </c>
      <c r="R3482" s="3">
        <v>0</v>
      </c>
      <c r="S3482" s="3">
        <v>0</v>
      </c>
      <c r="T3482" s="5">
        <v>7.5</v>
      </c>
      <c r="U3482" s="30">
        <v>7.5</v>
      </c>
    </row>
    <row r="3483">
      <c r="D3483" s="19"/>
      <c r="E3483" s="18" t="s">
        <v>47</v>
      </c>
      <c r="F3483" s="17"/>
      <c r="G3483" s="11">
        <v>25</v>
      </c>
      <c r="H3483" s="23">
        <v>0</v>
      </c>
      <c r="I3483" s="3">
        <v>0</v>
      </c>
      <c r="J3483" s="3">
        <v>25</v>
      </c>
      <c r="K3483" s="3">
        <v>0</v>
      </c>
      <c r="L3483" s="3">
        <v>0</v>
      </c>
      <c r="M3483" s="3">
        <v>0</v>
      </c>
      <c r="N3483" s="3">
        <v>0</v>
      </c>
      <c r="O3483" s="3">
        <v>0</v>
      </c>
      <c r="P3483" s="3">
        <v>0</v>
      </c>
      <c r="Q3483" s="3">
        <v>0</v>
      </c>
      <c r="R3483" s="3">
        <v>0</v>
      </c>
      <c r="S3483" s="3">
        <v>0</v>
      </c>
      <c r="T3483" s="5">
        <v>15</v>
      </c>
      <c r="U3483" s="30">
        <v>15</v>
      </c>
    </row>
    <row r="3484">
      <c r="D3484" s="19"/>
      <c r="E3484" s="18" t="s">
        <v>48</v>
      </c>
      <c r="F3484" s="17"/>
      <c r="G3484" s="7">
        <v>160</v>
      </c>
      <c r="H3484" s="12">
        <v>0</v>
      </c>
      <c r="I3484" s="1">
        <v>0</v>
      </c>
      <c r="J3484" s="1">
        <v>0</v>
      </c>
      <c r="K3484" s="1">
        <v>160</v>
      </c>
      <c r="L3484" s="1">
        <v>0</v>
      </c>
      <c r="M3484" s="1">
        <v>0</v>
      </c>
      <c r="N3484" s="1">
        <v>0</v>
      </c>
      <c r="O3484" s="1">
        <v>0</v>
      </c>
      <c r="P3484" s="1">
        <v>0</v>
      </c>
      <c r="Q3484" s="1">
        <v>0</v>
      </c>
      <c r="R3484" s="1">
        <v>0</v>
      </c>
      <c r="S3484" s="1">
        <v>0</v>
      </c>
      <c r="T3484" s="2">
        <v>25</v>
      </c>
      <c r="U3484" s="22">
        <v>25</v>
      </c>
    </row>
    <row r="3485">
      <c r="D3485" s="19"/>
      <c r="E3485" s="18" t="s">
        <v>49</v>
      </c>
      <c r="F3485" s="17"/>
      <c r="G3485" s="7">
        <v>166</v>
      </c>
      <c r="H3485" s="12">
        <v>0</v>
      </c>
      <c r="I3485" s="1">
        <v>0</v>
      </c>
      <c r="J3485" s="1">
        <v>0</v>
      </c>
      <c r="K3485" s="1">
        <v>0</v>
      </c>
      <c r="L3485" s="1">
        <v>166</v>
      </c>
      <c r="M3485" s="1">
        <v>0</v>
      </c>
      <c r="N3485" s="1">
        <v>0</v>
      </c>
      <c r="O3485" s="1">
        <v>0</v>
      </c>
      <c r="P3485" s="1">
        <v>0</v>
      </c>
      <c r="Q3485" s="1">
        <v>0</v>
      </c>
      <c r="R3485" s="1">
        <v>0</v>
      </c>
      <c r="S3485" s="1">
        <v>0</v>
      </c>
      <c r="T3485" s="2">
        <v>35</v>
      </c>
      <c r="U3485" s="22">
        <v>35</v>
      </c>
    </row>
    <row r="3486">
      <c r="D3486" s="19"/>
      <c r="E3486" s="18" t="s">
        <v>50</v>
      </c>
      <c r="F3486" s="17"/>
      <c r="G3486" s="7">
        <v>129</v>
      </c>
      <c r="H3486" s="12">
        <v>0</v>
      </c>
      <c r="I3486" s="1">
        <v>0</v>
      </c>
      <c r="J3486" s="1">
        <v>0</v>
      </c>
      <c r="K3486" s="1">
        <v>0</v>
      </c>
      <c r="L3486" s="1">
        <v>0</v>
      </c>
      <c r="M3486" s="1">
        <v>129</v>
      </c>
      <c r="N3486" s="1">
        <v>0</v>
      </c>
      <c r="O3486" s="1">
        <v>0</v>
      </c>
      <c r="P3486" s="1">
        <v>0</v>
      </c>
      <c r="Q3486" s="1">
        <v>0</v>
      </c>
      <c r="R3486" s="1">
        <v>0</v>
      </c>
      <c r="S3486" s="1">
        <v>0</v>
      </c>
      <c r="T3486" s="2">
        <v>45</v>
      </c>
      <c r="U3486" s="22">
        <v>45</v>
      </c>
    </row>
    <row r="3487">
      <c r="D3487" s="19"/>
      <c r="E3487" s="18" t="s">
        <v>51</v>
      </c>
      <c r="F3487" s="17"/>
      <c r="G3487" s="7">
        <v>124</v>
      </c>
      <c r="H3487" s="12">
        <v>0</v>
      </c>
      <c r="I3487" s="1">
        <v>0</v>
      </c>
      <c r="J3487" s="1">
        <v>0</v>
      </c>
      <c r="K3487" s="1">
        <v>0</v>
      </c>
      <c r="L3487" s="1">
        <v>0</v>
      </c>
      <c r="M3487" s="1">
        <v>0</v>
      </c>
      <c r="N3487" s="1">
        <v>124</v>
      </c>
      <c r="O3487" s="1">
        <v>0</v>
      </c>
      <c r="P3487" s="1">
        <v>0</v>
      </c>
      <c r="Q3487" s="1">
        <v>0</v>
      </c>
      <c r="R3487" s="1">
        <v>0</v>
      </c>
      <c r="S3487" s="1">
        <v>0</v>
      </c>
      <c r="T3487" s="2">
        <v>55</v>
      </c>
      <c r="U3487" s="22">
        <v>55</v>
      </c>
    </row>
    <row r="3488">
      <c r="D3488" s="19"/>
      <c r="E3488" s="18" t="s">
        <v>52</v>
      </c>
      <c r="F3488" s="17"/>
      <c r="G3488" s="7">
        <v>114</v>
      </c>
      <c r="H3488" s="12">
        <v>0</v>
      </c>
      <c r="I3488" s="1">
        <v>0</v>
      </c>
      <c r="J3488" s="1">
        <v>0</v>
      </c>
      <c r="K3488" s="1">
        <v>0</v>
      </c>
      <c r="L3488" s="1">
        <v>0</v>
      </c>
      <c r="M3488" s="1">
        <v>0</v>
      </c>
      <c r="N3488" s="1">
        <v>0</v>
      </c>
      <c r="O3488" s="1">
        <v>114</v>
      </c>
      <c r="P3488" s="1">
        <v>0</v>
      </c>
      <c r="Q3488" s="1">
        <v>0</v>
      </c>
      <c r="R3488" s="1">
        <v>0</v>
      </c>
      <c r="S3488" s="1">
        <v>0</v>
      </c>
      <c r="T3488" s="2">
        <v>65</v>
      </c>
      <c r="U3488" s="22">
        <v>65</v>
      </c>
    </row>
    <row r="3489">
      <c r="D3489" s="19"/>
      <c r="E3489" s="18" t="s">
        <v>53</v>
      </c>
      <c r="F3489" s="17"/>
      <c r="G3489" s="7">
        <v>95</v>
      </c>
      <c r="H3489" s="12">
        <v>0</v>
      </c>
      <c r="I3489" s="1">
        <v>0</v>
      </c>
      <c r="J3489" s="1">
        <v>0</v>
      </c>
      <c r="K3489" s="1">
        <v>0</v>
      </c>
      <c r="L3489" s="1">
        <v>0</v>
      </c>
      <c r="M3489" s="1">
        <v>0</v>
      </c>
      <c r="N3489" s="1">
        <v>0</v>
      </c>
      <c r="O3489" s="1">
        <v>0</v>
      </c>
      <c r="P3489" s="1">
        <v>95</v>
      </c>
      <c r="Q3489" s="1">
        <v>0</v>
      </c>
      <c r="R3489" s="1">
        <v>0</v>
      </c>
      <c r="S3489" s="1">
        <v>0</v>
      </c>
      <c r="T3489" s="2">
        <v>75</v>
      </c>
      <c r="U3489" s="22">
        <v>75</v>
      </c>
    </row>
    <row r="3490">
      <c r="D3490" s="19"/>
      <c r="E3490" s="18" t="s">
        <v>54</v>
      </c>
      <c r="F3490" s="17"/>
      <c r="G3490" s="7">
        <v>253</v>
      </c>
      <c r="H3490" s="12">
        <v>0</v>
      </c>
      <c r="I3490" s="1">
        <v>0</v>
      </c>
      <c r="J3490" s="1">
        <v>0</v>
      </c>
      <c r="K3490" s="1">
        <v>0</v>
      </c>
      <c r="L3490" s="1">
        <v>0</v>
      </c>
      <c r="M3490" s="1">
        <v>0</v>
      </c>
      <c r="N3490" s="1">
        <v>0</v>
      </c>
      <c r="O3490" s="1">
        <v>0</v>
      </c>
      <c r="P3490" s="1">
        <v>0</v>
      </c>
      <c r="Q3490" s="1">
        <v>253</v>
      </c>
      <c r="R3490" s="1">
        <v>0</v>
      </c>
      <c r="S3490" s="1">
        <v>0</v>
      </c>
      <c r="T3490" s="2">
        <v>92.5</v>
      </c>
      <c r="U3490" s="22">
        <v>92.5</v>
      </c>
    </row>
    <row r="3491">
      <c r="D3491" s="19"/>
      <c r="E3491" s="18" t="s">
        <v>55</v>
      </c>
      <c r="F3491" s="17"/>
      <c r="G3491" s="11">
        <v>1</v>
      </c>
      <c r="H3491" s="23">
        <v>0</v>
      </c>
      <c r="I3491" s="3">
        <v>0</v>
      </c>
      <c r="J3491" s="3">
        <v>0</v>
      </c>
      <c r="K3491" s="3">
        <v>0</v>
      </c>
      <c r="L3491" s="3">
        <v>0</v>
      </c>
      <c r="M3491" s="3">
        <v>0</v>
      </c>
      <c r="N3491" s="3">
        <v>0</v>
      </c>
      <c r="O3491" s="3">
        <v>0</v>
      </c>
      <c r="P3491" s="3">
        <v>0</v>
      </c>
      <c r="Q3491" s="3">
        <v>0</v>
      </c>
      <c r="R3491" s="3">
        <v>1</v>
      </c>
      <c r="S3491" s="3">
        <v>0</v>
      </c>
      <c r="T3491" s="5">
        <v>0</v>
      </c>
      <c r="U3491" s="30">
        <v>0</v>
      </c>
    </row>
    <row r="3492">
      <c r="D3492" s="19"/>
      <c r="E3492" s="18" t="s">
        <v>26</v>
      </c>
      <c r="F3492" s="17"/>
      <c r="G3492" s="11">
        <v>12</v>
      </c>
      <c r="H3492" s="23">
        <v>0</v>
      </c>
      <c r="I3492" s="3">
        <v>0</v>
      </c>
      <c r="J3492" s="3">
        <v>0</v>
      </c>
      <c r="K3492" s="3">
        <v>0</v>
      </c>
      <c r="L3492" s="3">
        <v>0</v>
      </c>
      <c r="M3492" s="3">
        <v>0</v>
      </c>
      <c r="N3492" s="3">
        <v>0</v>
      </c>
      <c r="O3492" s="3">
        <v>0</v>
      </c>
      <c r="P3492" s="3">
        <v>0</v>
      </c>
      <c r="Q3492" s="3">
        <v>0</v>
      </c>
      <c r="R3492" s="3">
        <v>0</v>
      </c>
      <c r="S3492" s="3">
        <v>12</v>
      </c>
      <c r="T3492" s="5">
        <v>0</v>
      </c>
      <c r="U3492" s="30">
        <v>0</v>
      </c>
    </row>
    <row r="3493">
      <c r="D3493" s="15" t="s">
        <v>56</v>
      </c>
      <c r="E3493" s="14" t="s">
        <v>57</v>
      </c>
      <c r="F3493" s="16"/>
      <c r="G3493" s="33">
        <v>15</v>
      </c>
      <c r="H3493" s="43">
        <v>0</v>
      </c>
      <c r="I3493" s="9">
        <v>0</v>
      </c>
      <c r="J3493" s="9">
        <v>2</v>
      </c>
      <c r="K3493" s="9">
        <v>5</v>
      </c>
      <c r="L3493" s="9">
        <v>3</v>
      </c>
      <c r="M3493" s="9">
        <v>0</v>
      </c>
      <c r="N3493" s="9">
        <v>1</v>
      </c>
      <c r="O3493" s="9">
        <v>2</v>
      </c>
      <c r="P3493" s="9">
        <v>0</v>
      </c>
      <c r="Q3493" s="9">
        <v>2</v>
      </c>
      <c r="R3493" s="9">
        <v>0</v>
      </c>
      <c r="S3493" s="9">
        <v>0</v>
      </c>
      <c r="T3493" s="13">
        <v>42</v>
      </c>
      <c r="U3493" s="50">
        <v>35</v>
      </c>
    </row>
    <row r="3494">
      <c r="D3494" s="19"/>
      <c r="E3494" s="18" t="s">
        <v>58</v>
      </c>
      <c r="F3494" s="17"/>
      <c r="G3494" s="7">
        <v>111</v>
      </c>
      <c r="H3494" s="12">
        <v>1</v>
      </c>
      <c r="I3494" s="1">
        <v>2</v>
      </c>
      <c r="J3494" s="1">
        <v>9</v>
      </c>
      <c r="K3494" s="1">
        <v>37</v>
      </c>
      <c r="L3494" s="1">
        <v>29</v>
      </c>
      <c r="M3494" s="1">
        <v>10</v>
      </c>
      <c r="N3494" s="1">
        <v>7</v>
      </c>
      <c r="O3494" s="1">
        <v>5</v>
      </c>
      <c r="P3494" s="1">
        <v>4</v>
      </c>
      <c r="Q3494" s="1">
        <v>6</v>
      </c>
      <c r="R3494" s="1">
        <v>0</v>
      </c>
      <c r="S3494" s="1">
        <v>1</v>
      </c>
      <c r="T3494" s="2">
        <v>37.340909090909001</v>
      </c>
      <c r="U3494" s="22">
        <v>35</v>
      </c>
    </row>
    <row r="3495">
      <c r="D3495" s="19"/>
      <c r="E3495" s="18" t="s">
        <v>59</v>
      </c>
      <c r="F3495" s="17"/>
      <c r="G3495" s="7">
        <v>404</v>
      </c>
      <c r="H3495" s="12">
        <v>1</v>
      </c>
      <c r="I3495" s="1">
        <v>5</v>
      </c>
      <c r="J3495" s="1">
        <v>10</v>
      </c>
      <c r="K3495" s="1">
        <v>73</v>
      </c>
      <c r="L3495" s="1">
        <v>68</v>
      </c>
      <c r="M3495" s="1">
        <v>63</v>
      </c>
      <c r="N3495" s="1">
        <v>51</v>
      </c>
      <c r="O3495" s="1">
        <v>39</v>
      </c>
      <c r="P3495" s="1">
        <v>38</v>
      </c>
      <c r="Q3495" s="1">
        <v>50</v>
      </c>
      <c r="R3495" s="1">
        <v>0</v>
      </c>
      <c r="S3495" s="1">
        <v>6</v>
      </c>
      <c r="T3495" s="2">
        <v>50.364321608040001</v>
      </c>
      <c r="U3495" s="22">
        <v>45</v>
      </c>
    </row>
    <row r="3496">
      <c r="D3496" s="19"/>
      <c r="E3496" s="18" t="s">
        <v>60</v>
      </c>
      <c r="F3496" s="17"/>
      <c r="G3496" s="7">
        <v>562</v>
      </c>
      <c r="H3496" s="12">
        <v>1</v>
      </c>
      <c r="I3496" s="1">
        <v>4</v>
      </c>
      <c r="J3496" s="1">
        <v>4</v>
      </c>
      <c r="K3496" s="1">
        <v>45</v>
      </c>
      <c r="L3496" s="1">
        <v>65</v>
      </c>
      <c r="M3496" s="1">
        <v>56</v>
      </c>
      <c r="N3496" s="1">
        <v>65</v>
      </c>
      <c r="O3496" s="1">
        <v>68</v>
      </c>
      <c r="P3496" s="1">
        <v>53</v>
      </c>
      <c r="Q3496" s="1">
        <v>195</v>
      </c>
      <c r="R3496" s="1">
        <v>1</v>
      </c>
      <c r="S3496" s="1">
        <v>5</v>
      </c>
      <c r="T3496" s="2">
        <v>64.667863554758</v>
      </c>
      <c r="U3496" s="22">
        <v>65</v>
      </c>
    </row>
    <row r="3497">
      <c r="D3497" s="19"/>
      <c r="E3497" s="18" t="s">
        <v>26</v>
      </c>
      <c r="F3497" s="17"/>
      <c r="G3497" s="11">
        <v>1</v>
      </c>
      <c r="H3497" s="23">
        <v>0</v>
      </c>
      <c r="I3497" s="3">
        <v>0</v>
      </c>
      <c r="J3497" s="3">
        <v>0</v>
      </c>
      <c r="K3497" s="3">
        <v>0</v>
      </c>
      <c r="L3497" s="3">
        <v>1</v>
      </c>
      <c r="M3497" s="3">
        <v>0</v>
      </c>
      <c r="N3497" s="3">
        <v>0</v>
      </c>
      <c r="O3497" s="3">
        <v>0</v>
      </c>
      <c r="P3497" s="3">
        <v>0</v>
      </c>
      <c r="Q3497" s="3">
        <v>0</v>
      </c>
      <c r="R3497" s="3">
        <v>0</v>
      </c>
      <c r="S3497" s="3">
        <v>0</v>
      </c>
      <c r="T3497" s="5">
        <v>35</v>
      </c>
      <c r="U3497" s="30">
        <v>35</v>
      </c>
    </row>
    <row r="3498">
      <c r="D3498" s="19"/>
      <c r="E3498" s="18" t="s">
        <v>61</v>
      </c>
      <c r="F3498" s="17"/>
      <c r="G3498" s="7">
        <v>126</v>
      </c>
      <c r="H3498" s="12">
        <v>1</v>
      </c>
      <c r="I3498" s="1">
        <v>2</v>
      </c>
      <c r="J3498" s="1">
        <v>11</v>
      </c>
      <c r="K3498" s="1">
        <v>42</v>
      </c>
      <c r="L3498" s="1">
        <v>32</v>
      </c>
      <c r="M3498" s="1">
        <v>10</v>
      </c>
      <c r="N3498" s="1">
        <v>8</v>
      </c>
      <c r="O3498" s="1">
        <v>7</v>
      </c>
      <c r="P3498" s="1">
        <v>4</v>
      </c>
      <c r="Q3498" s="1">
        <v>8</v>
      </c>
      <c r="R3498" s="1">
        <v>0</v>
      </c>
      <c r="S3498" s="1">
        <v>1</v>
      </c>
      <c r="T3498" s="2">
        <v>37.899999999999999</v>
      </c>
      <c r="U3498" s="22">
        <v>35</v>
      </c>
    </row>
    <row r="3499">
      <c r="D3499" s="19"/>
      <c r="E3499" s="18" t="s">
        <v>62</v>
      </c>
      <c r="F3499" s="17"/>
      <c r="G3499" s="7">
        <v>966</v>
      </c>
      <c r="H3499" s="12">
        <v>2</v>
      </c>
      <c r="I3499" s="1">
        <v>9</v>
      </c>
      <c r="J3499" s="1">
        <v>14</v>
      </c>
      <c r="K3499" s="1">
        <v>118</v>
      </c>
      <c r="L3499" s="1">
        <v>133</v>
      </c>
      <c r="M3499" s="1">
        <v>119</v>
      </c>
      <c r="N3499" s="1">
        <v>116</v>
      </c>
      <c r="O3499" s="1">
        <v>107</v>
      </c>
      <c r="P3499" s="1">
        <v>91</v>
      </c>
      <c r="Q3499" s="1">
        <v>245</v>
      </c>
      <c r="R3499" s="1">
        <v>1</v>
      </c>
      <c r="S3499" s="1">
        <v>11</v>
      </c>
      <c r="T3499" s="2">
        <v>58.706806282723001</v>
      </c>
      <c r="U3499" s="22">
        <v>55</v>
      </c>
    </row>
    <row r="3500">
      <c r="D3500" s="15" t="s">
        <v>63</v>
      </c>
      <c r="E3500" s="14" t="s">
        <v>64</v>
      </c>
      <c r="F3500" s="16"/>
      <c r="G3500" s="33">
        <v>17</v>
      </c>
      <c r="H3500" s="43">
        <v>0</v>
      </c>
      <c r="I3500" s="9">
        <v>0</v>
      </c>
      <c r="J3500" s="9">
        <v>1</v>
      </c>
      <c r="K3500" s="9">
        <v>3</v>
      </c>
      <c r="L3500" s="9">
        <v>0</v>
      </c>
      <c r="M3500" s="9">
        <v>1</v>
      </c>
      <c r="N3500" s="9">
        <v>1</v>
      </c>
      <c r="O3500" s="9">
        <v>2</v>
      </c>
      <c r="P3500" s="9">
        <v>5</v>
      </c>
      <c r="Q3500" s="9">
        <v>4</v>
      </c>
      <c r="R3500" s="9">
        <v>0</v>
      </c>
      <c r="S3500" s="9">
        <v>0</v>
      </c>
      <c r="T3500" s="13">
        <v>62.647058823529001</v>
      </c>
      <c r="U3500" s="50">
        <v>75</v>
      </c>
    </row>
    <row r="3501">
      <c r="D3501" s="19"/>
      <c r="E3501" s="18" t="s">
        <v>65</v>
      </c>
      <c r="F3501" s="17"/>
      <c r="G3501" s="11">
        <v>38</v>
      </c>
      <c r="H3501" s="23">
        <v>0</v>
      </c>
      <c r="I3501" s="3">
        <v>0</v>
      </c>
      <c r="J3501" s="3">
        <v>0</v>
      </c>
      <c r="K3501" s="3">
        <v>3</v>
      </c>
      <c r="L3501" s="3">
        <v>5</v>
      </c>
      <c r="M3501" s="3">
        <v>3</v>
      </c>
      <c r="N3501" s="3">
        <v>3</v>
      </c>
      <c r="O3501" s="3">
        <v>1</v>
      </c>
      <c r="P3501" s="3">
        <v>3</v>
      </c>
      <c r="Q3501" s="3">
        <v>19</v>
      </c>
      <c r="R3501" s="3">
        <v>0</v>
      </c>
      <c r="S3501" s="3">
        <v>1</v>
      </c>
      <c r="T3501" s="5">
        <v>70.202702702702993</v>
      </c>
      <c r="U3501" s="30">
        <v>92.5</v>
      </c>
    </row>
    <row r="3502">
      <c r="D3502" s="19"/>
      <c r="E3502" s="18" t="s">
        <v>66</v>
      </c>
      <c r="F3502" s="17"/>
      <c r="G3502" s="11">
        <v>14</v>
      </c>
      <c r="H3502" s="23">
        <v>0</v>
      </c>
      <c r="I3502" s="3">
        <v>0</v>
      </c>
      <c r="J3502" s="3">
        <v>0</v>
      </c>
      <c r="K3502" s="3">
        <v>1</v>
      </c>
      <c r="L3502" s="3">
        <v>0</v>
      </c>
      <c r="M3502" s="3">
        <v>0</v>
      </c>
      <c r="N3502" s="3">
        <v>2</v>
      </c>
      <c r="O3502" s="3">
        <v>1</v>
      </c>
      <c r="P3502" s="3">
        <v>0</v>
      </c>
      <c r="Q3502" s="3">
        <v>10</v>
      </c>
      <c r="R3502" s="3">
        <v>0</v>
      </c>
      <c r="S3502" s="3">
        <v>0</v>
      </c>
      <c r="T3502" s="5">
        <v>80.357142857143003</v>
      </c>
      <c r="U3502" s="30">
        <v>92.5</v>
      </c>
    </row>
    <row r="3503">
      <c r="D3503" s="19"/>
      <c r="E3503" s="18" t="s">
        <v>67</v>
      </c>
      <c r="F3503" s="17"/>
      <c r="G3503" s="7">
        <v>95</v>
      </c>
      <c r="H3503" s="12">
        <v>0</v>
      </c>
      <c r="I3503" s="1">
        <v>1</v>
      </c>
      <c r="J3503" s="1">
        <v>0</v>
      </c>
      <c r="K3503" s="1">
        <v>3</v>
      </c>
      <c r="L3503" s="1">
        <v>8</v>
      </c>
      <c r="M3503" s="1">
        <v>7</v>
      </c>
      <c r="N3503" s="1">
        <v>13</v>
      </c>
      <c r="O3503" s="1">
        <v>9</v>
      </c>
      <c r="P3503" s="1">
        <v>11</v>
      </c>
      <c r="Q3503" s="1">
        <v>41</v>
      </c>
      <c r="R3503" s="1">
        <v>0</v>
      </c>
      <c r="S3503" s="1">
        <v>2</v>
      </c>
      <c r="T3503" s="2">
        <v>70.913978494624004</v>
      </c>
      <c r="U3503" s="22">
        <v>75</v>
      </c>
    </row>
    <row r="3504">
      <c r="D3504" s="19"/>
      <c r="E3504" s="18" t="s">
        <v>68</v>
      </c>
      <c r="F3504" s="17"/>
      <c r="G3504" s="7">
        <v>81</v>
      </c>
      <c r="H3504" s="12">
        <v>1</v>
      </c>
      <c r="I3504" s="1">
        <v>0</v>
      </c>
      <c r="J3504" s="1">
        <v>2</v>
      </c>
      <c r="K3504" s="1">
        <v>7</v>
      </c>
      <c r="L3504" s="1">
        <v>8</v>
      </c>
      <c r="M3504" s="1">
        <v>9</v>
      </c>
      <c r="N3504" s="1">
        <v>11</v>
      </c>
      <c r="O3504" s="1">
        <v>10</v>
      </c>
      <c r="P3504" s="1">
        <v>8</v>
      </c>
      <c r="Q3504" s="1">
        <v>25</v>
      </c>
      <c r="R3504" s="1">
        <v>0</v>
      </c>
      <c r="S3504" s="1">
        <v>0</v>
      </c>
      <c r="T3504" s="2">
        <v>62.469135802468998</v>
      </c>
      <c r="U3504" s="22">
        <v>65</v>
      </c>
    </row>
    <row r="3505">
      <c r="D3505" s="19"/>
      <c r="E3505" s="18" t="s">
        <v>69</v>
      </c>
      <c r="F3505" s="17"/>
      <c r="G3505" s="7">
        <v>844</v>
      </c>
      <c r="H3505" s="12">
        <v>2</v>
      </c>
      <c r="I3505" s="1">
        <v>10</v>
      </c>
      <c r="J3505" s="1">
        <v>22</v>
      </c>
      <c r="K3505" s="1">
        <v>143</v>
      </c>
      <c r="L3505" s="1">
        <v>144</v>
      </c>
      <c r="M3505" s="1">
        <v>108</v>
      </c>
      <c r="N3505" s="1">
        <v>92</v>
      </c>
      <c r="O3505" s="1">
        <v>91</v>
      </c>
      <c r="P3505" s="1">
        <v>68</v>
      </c>
      <c r="Q3505" s="1">
        <v>154</v>
      </c>
      <c r="R3505" s="1">
        <v>1</v>
      </c>
      <c r="S3505" s="1">
        <v>9</v>
      </c>
      <c r="T3505" s="2">
        <v>52.940119760479</v>
      </c>
      <c r="U3505" s="22">
        <v>45</v>
      </c>
    </row>
    <row r="3506">
      <c r="D3506" s="19"/>
      <c r="E3506" s="18" t="s">
        <v>26</v>
      </c>
      <c r="F3506" s="17"/>
      <c r="G3506" s="11">
        <v>4</v>
      </c>
      <c r="H3506" s="23">
        <v>0</v>
      </c>
      <c r="I3506" s="3">
        <v>0</v>
      </c>
      <c r="J3506" s="3">
        <v>0</v>
      </c>
      <c r="K3506" s="3">
        <v>0</v>
      </c>
      <c r="L3506" s="3">
        <v>1</v>
      </c>
      <c r="M3506" s="3">
        <v>1</v>
      </c>
      <c r="N3506" s="3">
        <v>2</v>
      </c>
      <c r="O3506" s="3">
        <v>0</v>
      </c>
      <c r="P3506" s="3">
        <v>0</v>
      </c>
      <c r="Q3506" s="3">
        <v>0</v>
      </c>
      <c r="R3506" s="3">
        <v>0</v>
      </c>
      <c r="S3506" s="3">
        <v>0</v>
      </c>
      <c r="T3506" s="5">
        <v>47.5</v>
      </c>
      <c r="U3506" s="30">
        <v>50</v>
      </c>
    </row>
    <row r="3507">
      <c r="D3507" s="19"/>
      <c r="E3507" s="18" t="s">
        <v>70</v>
      </c>
      <c r="F3507" s="17"/>
      <c r="G3507" s="7">
        <v>245</v>
      </c>
      <c r="H3507" s="12">
        <v>1</v>
      </c>
      <c r="I3507" s="1">
        <v>1</v>
      </c>
      <c r="J3507" s="1">
        <v>3</v>
      </c>
      <c r="K3507" s="1">
        <v>17</v>
      </c>
      <c r="L3507" s="1">
        <v>21</v>
      </c>
      <c r="M3507" s="1">
        <v>20</v>
      </c>
      <c r="N3507" s="1">
        <v>30</v>
      </c>
      <c r="O3507" s="1">
        <v>23</v>
      </c>
      <c r="P3507" s="1">
        <v>27</v>
      </c>
      <c r="Q3507" s="1">
        <v>99</v>
      </c>
      <c r="R3507" s="1">
        <v>0</v>
      </c>
      <c r="S3507" s="1">
        <v>3</v>
      </c>
      <c r="T3507" s="2">
        <v>67.944214876033001</v>
      </c>
      <c r="U3507" s="22">
        <v>75</v>
      </c>
    </row>
    <row r="3508">
      <c r="D3508" s="15" t="s">
        <v>71</v>
      </c>
      <c r="E3508" s="14" t="s">
        <v>64</v>
      </c>
      <c r="F3508" s="16"/>
      <c r="G3508" s="33">
        <v>15</v>
      </c>
      <c r="H3508" s="43">
        <v>0</v>
      </c>
      <c r="I3508" s="9">
        <v>1</v>
      </c>
      <c r="J3508" s="9">
        <v>1</v>
      </c>
      <c r="K3508" s="9">
        <v>4</v>
      </c>
      <c r="L3508" s="9">
        <v>1</v>
      </c>
      <c r="M3508" s="9">
        <v>1</v>
      </c>
      <c r="N3508" s="9">
        <v>2</v>
      </c>
      <c r="O3508" s="9">
        <v>1</v>
      </c>
      <c r="P3508" s="9">
        <v>3</v>
      </c>
      <c r="Q3508" s="9">
        <v>1</v>
      </c>
      <c r="R3508" s="9">
        <v>0</v>
      </c>
      <c r="S3508" s="9">
        <v>0</v>
      </c>
      <c r="T3508" s="13">
        <v>46.333333333333002</v>
      </c>
      <c r="U3508" s="50">
        <v>45</v>
      </c>
    </row>
    <row r="3509">
      <c r="D3509" s="19"/>
      <c r="E3509" s="18" t="s">
        <v>65</v>
      </c>
      <c r="F3509" s="17"/>
      <c r="G3509" s="7">
        <v>58</v>
      </c>
      <c r="H3509" s="12">
        <v>0</v>
      </c>
      <c r="I3509" s="1">
        <v>0</v>
      </c>
      <c r="J3509" s="1">
        <v>2</v>
      </c>
      <c r="K3509" s="1">
        <v>6</v>
      </c>
      <c r="L3509" s="1">
        <v>12</v>
      </c>
      <c r="M3509" s="1">
        <v>6</v>
      </c>
      <c r="N3509" s="1">
        <v>6</v>
      </c>
      <c r="O3509" s="1">
        <v>6</v>
      </c>
      <c r="P3509" s="1">
        <v>4</v>
      </c>
      <c r="Q3509" s="1">
        <v>15</v>
      </c>
      <c r="R3509" s="1">
        <v>0</v>
      </c>
      <c r="S3509" s="1">
        <v>1</v>
      </c>
      <c r="T3509" s="2">
        <v>57.5</v>
      </c>
      <c r="U3509" s="22">
        <v>55</v>
      </c>
    </row>
    <row r="3510">
      <c r="D3510" s="19"/>
      <c r="E3510" s="18" t="s">
        <v>66</v>
      </c>
      <c r="F3510" s="17"/>
      <c r="G3510" s="7">
        <v>113</v>
      </c>
      <c r="H3510" s="12">
        <v>0</v>
      </c>
      <c r="I3510" s="1">
        <v>0</v>
      </c>
      <c r="J3510" s="1">
        <v>1</v>
      </c>
      <c r="K3510" s="1">
        <v>8</v>
      </c>
      <c r="L3510" s="1">
        <v>6</v>
      </c>
      <c r="M3510" s="1">
        <v>8</v>
      </c>
      <c r="N3510" s="1">
        <v>10</v>
      </c>
      <c r="O3510" s="1">
        <v>11</v>
      </c>
      <c r="P3510" s="1">
        <v>14</v>
      </c>
      <c r="Q3510" s="1">
        <v>54</v>
      </c>
      <c r="R3510" s="1">
        <v>0</v>
      </c>
      <c r="S3510" s="1">
        <v>1</v>
      </c>
      <c r="T3510" s="2">
        <v>72.276785714286007</v>
      </c>
      <c r="U3510" s="22">
        <v>75</v>
      </c>
    </row>
    <row r="3511">
      <c r="D3511" s="19"/>
      <c r="E3511" s="18" t="s">
        <v>67</v>
      </c>
      <c r="F3511" s="17"/>
      <c r="G3511" s="7">
        <v>837</v>
      </c>
      <c r="H3511" s="12">
        <v>3</v>
      </c>
      <c r="I3511" s="1">
        <v>10</v>
      </c>
      <c r="J3511" s="1">
        <v>16</v>
      </c>
      <c r="K3511" s="1">
        <v>121</v>
      </c>
      <c r="L3511" s="1">
        <v>136</v>
      </c>
      <c r="M3511" s="1">
        <v>103</v>
      </c>
      <c r="N3511" s="1">
        <v>98</v>
      </c>
      <c r="O3511" s="1">
        <v>93</v>
      </c>
      <c r="P3511" s="1">
        <v>72</v>
      </c>
      <c r="Q3511" s="1">
        <v>174</v>
      </c>
      <c r="R3511" s="1">
        <v>1</v>
      </c>
      <c r="S3511" s="1">
        <v>10</v>
      </c>
      <c r="T3511" s="2">
        <v>55.226723095525998</v>
      </c>
      <c r="U3511" s="22">
        <v>55</v>
      </c>
    </row>
    <row r="3512">
      <c r="D3512" s="19"/>
      <c r="E3512" s="18" t="s">
        <v>68</v>
      </c>
      <c r="F3512" s="17"/>
      <c r="G3512" s="7">
        <v>61</v>
      </c>
      <c r="H3512" s="12">
        <v>0</v>
      </c>
      <c r="I3512" s="1">
        <v>0</v>
      </c>
      <c r="J3512" s="1">
        <v>4</v>
      </c>
      <c r="K3512" s="1">
        <v>20</v>
      </c>
      <c r="L3512" s="1">
        <v>8</v>
      </c>
      <c r="M3512" s="1">
        <v>8</v>
      </c>
      <c r="N3512" s="1">
        <v>7</v>
      </c>
      <c r="O3512" s="1">
        <v>3</v>
      </c>
      <c r="P3512" s="1">
        <v>2</v>
      </c>
      <c r="Q3512" s="1">
        <v>9</v>
      </c>
      <c r="R3512" s="1">
        <v>0</v>
      </c>
      <c r="S3512" s="1">
        <v>0</v>
      </c>
      <c r="T3512" s="2">
        <v>45.286885245901999</v>
      </c>
      <c r="U3512" s="22">
        <v>35</v>
      </c>
    </row>
    <row r="3513">
      <c r="D3513" s="19"/>
      <c r="E3513" s="18" t="s">
        <v>72</v>
      </c>
      <c r="F3513" s="17"/>
      <c r="G3513" s="11">
        <v>5</v>
      </c>
      <c r="H3513" s="23">
        <v>0</v>
      </c>
      <c r="I3513" s="3">
        <v>0</v>
      </c>
      <c r="J3513" s="3">
        <v>0</v>
      </c>
      <c r="K3513" s="3">
        <v>0</v>
      </c>
      <c r="L3513" s="3">
        <v>3</v>
      </c>
      <c r="M3513" s="3">
        <v>1</v>
      </c>
      <c r="N3513" s="3">
        <v>1</v>
      </c>
      <c r="O3513" s="3">
        <v>0</v>
      </c>
      <c r="P3513" s="3">
        <v>0</v>
      </c>
      <c r="Q3513" s="3">
        <v>0</v>
      </c>
      <c r="R3513" s="3">
        <v>0</v>
      </c>
      <c r="S3513" s="3">
        <v>0</v>
      </c>
      <c r="T3513" s="5">
        <v>41</v>
      </c>
      <c r="U3513" s="30">
        <v>35</v>
      </c>
    </row>
    <row r="3514">
      <c r="D3514" s="19"/>
      <c r="E3514" s="18" t="s">
        <v>26</v>
      </c>
      <c r="F3514" s="17"/>
      <c r="G3514" s="11">
        <v>4</v>
      </c>
      <c r="H3514" s="23">
        <v>0</v>
      </c>
      <c r="I3514" s="3">
        <v>0</v>
      </c>
      <c r="J3514" s="3">
        <v>1</v>
      </c>
      <c r="K3514" s="3">
        <v>1</v>
      </c>
      <c r="L3514" s="3">
        <v>0</v>
      </c>
      <c r="M3514" s="3">
        <v>2</v>
      </c>
      <c r="N3514" s="3">
        <v>0</v>
      </c>
      <c r="O3514" s="3">
        <v>0</v>
      </c>
      <c r="P3514" s="3">
        <v>0</v>
      </c>
      <c r="Q3514" s="3">
        <v>0</v>
      </c>
      <c r="R3514" s="3">
        <v>0</v>
      </c>
      <c r="S3514" s="3">
        <v>0</v>
      </c>
      <c r="T3514" s="5">
        <v>32.5</v>
      </c>
      <c r="U3514" s="30">
        <v>35</v>
      </c>
    </row>
    <row r="3515">
      <c r="D3515" s="19"/>
      <c r="E3515" s="18" t="s">
        <v>73</v>
      </c>
      <c r="F3515" s="17"/>
      <c r="G3515" s="7">
        <v>1084</v>
      </c>
      <c r="H3515" s="12">
        <v>3</v>
      </c>
      <c r="I3515" s="1">
        <v>11</v>
      </c>
      <c r="J3515" s="1">
        <v>24</v>
      </c>
      <c r="K3515" s="1">
        <v>159</v>
      </c>
      <c r="L3515" s="1">
        <v>163</v>
      </c>
      <c r="M3515" s="1">
        <v>126</v>
      </c>
      <c r="N3515" s="1">
        <v>123</v>
      </c>
      <c r="O3515" s="1">
        <v>114</v>
      </c>
      <c r="P3515" s="1">
        <v>95</v>
      </c>
      <c r="Q3515" s="1">
        <v>253</v>
      </c>
      <c r="R3515" s="1">
        <v>1</v>
      </c>
      <c r="S3515" s="1">
        <v>12</v>
      </c>
      <c r="T3515" s="2">
        <v>56.438899253731002</v>
      </c>
      <c r="U3515" s="22">
        <v>55</v>
      </c>
    </row>
    <row r="3516">
      <c r="D3516" s="15" t="s">
        <v>74</v>
      </c>
      <c r="E3516" s="14" t="s">
        <v>75</v>
      </c>
      <c r="F3516" s="16"/>
      <c r="G3516" s="26">
        <v>315</v>
      </c>
      <c r="H3516" s="37">
        <v>0</v>
      </c>
      <c r="I3516" s="6">
        <v>3</v>
      </c>
      <c r="J3516" s="6">
        <v>6</v>
      </c>
      <c r="K3516" s="6">
        <v>42</v>
      </c>
      <c r="L3516" s="6">
        <v>49</v>
      </c>
      <c r="M3516" s="6">
        <v>33</v>
      </c>
      <c r="N3516" s="6">
        <v>33</v>
      </c>
      <c r="O3516" s="6">
        <v>23</v>
      </c>
      <c r="P3516" s="6">
        <v>34</v>
      </c>
      <c r="Q3516" s="6">
        <v>91</v>
      </c>
      <c r="R3516" s="6">
        <v>0</v>
      </c>
      <c r="S3516" s="6">
        <v>1</v>
      </c>
      <c r="T3516" s="8">
        <v>59.363057324841002</v>
      </c>
      <c r="U3516" s="42">
        <v>55</v>
      </c>
    </row>
    <row r="3517">
      <c r="D3517" s="19"/>
      <c r="E3517" s="18" t="s">
        <v>76</v>
      </c>
      <c r="F3517" s="17"/>
      <c r="G3517" s="7">
        <v>78</v>
      </c>
      <c r="H3517" s="12">
        <v>0</v>
      </c>
      <c r="I3517" s="1">
        <v>0</v>
      </c>
      <c r="J3517" s="1">
        <v>2</v>
      </c>
      <c r="K3517" s="1">
        <v>11</v>
      </c>
      <c r="L3517" s="1">
        <v>11</v>
      </c>
      <c r="M3517" s="1">
        <v>8</v>
      </c>
      <c r="N3517" s="1">
        <v>7</v>
      </c>
      <c r="O3517" s="1">
        <v>5</v>
      </c>
      <c r="P3517" s="1">
        <v>9</v>
      </c>
      <c r="Q3517" s="1">
        <v>25</v>
      </c>
      <c r="R3517" s="1">
        <v>0</v>
      </c>
      <c r="S3517" s="1">
        <v>0</v>
      </c>
      <c r="T3517" s="2">
        <v>60.865384615384997</v>
      </c>
      <c r="U3517" s="22">
        <v>60</v>
      </c>
    </row>
    <row r="3518">
      <c r="D3518" s="19"/>
      <c r="E3518" s="18" t="s">
        <v>77</v>
      </c>
      <c r="F3518" s="17"/>
      <c r="G3518" s="7">
        <v>297</v>
      </c>
      <c r="H3518" s="12">
        <v>1</v>
      </c>
      <c r="I3518" s="1">
        <v>3</v>
      </c>
      <c r="J3518" s="1">
        <v>4</v>
      </c>
      <c r="K3518" s="1">
        <v>35</v>
      </c>
      <c r="L3518" s="1">
        <v>38</v>
      </c>
      <c r="M3518" s="1">
        <v>38</v>
      </c>
      <c r="N3518" s="1">
        <v>38</v>
      </c>
      <c r="O3518" s="1">
        <v>28</v>
      </c>
      <c r="P3518" s="1">
        <v>31</v>
      </c>
      <c r="Q3518" s="1">
        <v>78</v>
      </c>
      <c r="R3518" s="1">
        <v>0</v>
      </c>
      <c r="S3518" s="1">
        <v>3</v>
      </c>
      <c r="T3518" s="2">
        <v>59.353741496599</v>
      </c>
      <c r="U3518" s="22">
        <v>55</v>
      </c>
    </row>
    <row r="3519">
      <c r="D3519" s="19"/>
      <c r="E3519" s="18" t="s">
        <v>78</v>
      </c>
      <c r="F3519" s="17"/>
      <c r="G3519" s="11">
        <v>12</v>
      </c>
      <c r="H3519" s="23">
        <v>0</v>
      </c>
      <c r="I3519" s="3">
        <v>0</v>
      </c>
      <c r="J3519" s="3">
        <v>1</v>
      </c>
      <c r="K3519" s="3">
        <v>1</v>
      </c>
      <c r="L3519" s="3">
        <v>2</v>
      </c>
      <c r="M3519" s="3">
        <v>2</v>
      </c>
      <c r="N3519" s="3">
        <v>1</v>
      </c>
      <c r="O3519" s="3">
        <v>1</v>
      </c>
      <c r="P3519" s="3">
        <v>2</v>
      </c>
      <c r="Q3519" s="3">
        <v>2</v>
      </c>
      <c r="R3519" s="3">
        <v>0</v>
      </c>
      <c r="S3519" s="3">
        <v>0</v>
      </c>
      <c r="T3519" s="5">
        <v>54.583333333333002</v>
      </c>
      <c r="U3519" s="30">
        <v>50</v>
      </c>
    </row>
    <row r="3520">
      <c r="D3520" s="19"/>
      <c r="E3520" s="18" t="s">
        <v>79</v>
      </c>
      <c r="F3520" s="17"/>
      <c r="G3520" s="7">
        <v>116</v>
      </c>
      <c r="H3520" s="12">
        <v>0</v>
      </c>
      <c r="I3520" s="1">
        <v>1</v>
      </c>
      <c r="J3520" s="1">
        <v>3</v>
      </c>
      <c r="K3520" s="1">
        <v>23</v>
      </c>
      <c r="L3520" s="1">
        <v>23</v>
      </c>
      <c r="M3520" s="1">
        <v>13</v>
      </c>
      <c r="N3520" s="1">
        <v>12</v>
      </c>
      <c r="O3520" s="1">
        <v>9</v>
      </c>
      <c r="P3520" s="1">
        <v>6</v>
      </c>
      <c r="Q3520" s="1">
        <v>25</v>
      </c>
      <c r="R3520" s="1">
        <v>0</v>
      </c>
      <c r="S3520" s="1">
        <v>1</v>
      </c>
      <c r="T3520" s="2">
        <v>52.391304347826001</v>
      </c>
      <c r="U3520" s="22">
        <v>45</v>
      </c>
    </row>
    <row r="3521">
      <c r="D3521" s="19"/>
      <c r="E3521" s="18" t="s">
        <v>80</v>
      </c>
      <c r="F3521" s="17"/>
      <c r="G3521" s="7">
        <v>175</v>
      </c>
      <c r="H3521" s="12">
        <v>0</v>
      </c>
      <c r="I3521" s="1">
        <v>1</v>
      </c>
      <c r="J3521" s="1">
        <v>6</v>
      </c>
      <c r="K3521" s="1">
        <v>24</v>
      </c>
      <c r="L3521" s="1">
        <v>29</v>
      </c>
      <c r="M3521" s="1">
        <v>16</v>
      </c>
      <c r="N3521" s="1">
        <v>27</v>
      </c>
      <c r="O3521" s="1">
        <v>16</v>
      </c>
      <c r="P3521" s="1">
        <v>13</v>
      </c>
      <c r="Q3521" s="1">
        <v>42</v>
      </c>
      <c r="R3521" s="1">
        <v>0</v>
      </c>
      <c r="S3521" s="1">
        <v>1</v>
      </c>
      <c r="T3521" s="2">
        <v>56.422413793102997</v>
      </c>
      <c r="U3521" s="22">
        <v>55</v>
      </c>
    </row>
    <row r="3522">
      <c r="D3522" s="19"/>
      <c r="E3522" s="18" t="s">
        <v>81</v>
      </c>
      <c r="F3522" s="17"/>
      <c r="G3522" s="7">
        <v>908</v>
      </c>
      <c r="H3522" s="12">
        <v>2</v>
      </c>
      <c r="I3522" s="1">
        <v>9</v>
      </c>
      <c r="J3522" s="1">
        <v>16</v>
      </c>
      <c r="K3522" s="1">
        <v>131</v>
      </c>
      <c r="L3522" s="1">
        <v>131</v>
      </c>
      <c r="M3522" s="1">
        <v>116</v>
      </c>
      <c r="N3522" s="1">
        <v>100</v>
      </c>
      <c r="O3522" s="1">
        <v>90</v>
      </c>
      <c r="P3522" s="1">
        <v>84</v>
      </c>
      <c r="Q3522" s="1">
        <v>218</v>
      </c>
      <c r="R3522" s="1">
        <v>1</v>
      </c>
      <c r="S3522" s="1">
        <v>10</v>
      </c>
      <c r="T3522" s="2">
        <v>57.023942093541002</v>
      </c>
      <c r="U3522" s="22">
        <v>55</v>
      </c>
    </row>
    <row r="3523">
      <c r="D3523" s="19"/>
      <c r="E3523" s="18" t="s">
        <v>41</v>
      </c>
      <c r="F3523" s="17"/>
      <c r="G3523" s="11">
        <v>26</v>
      </c>
      <c r="H3523" s="23">
        <v>0</v>
      </c>
      <c r="I3523" s="3">
        <v>1</v>
      </c>
      <c r="J3523" s="3">
        <v>1</v>
      </c>
      <c r="K3523" s="3">
        <v>4</v>
      </c>
      <c r="L3523" s="3">
        <v>2</v>
      </c>
      <c r="M3523" s="3">
        <v>3</v>
      </c>
      <c r="N3523" s="3">
        <v>3</v>
      </c>
      <c r="O3523" s="3">
        <v>5</v>
      </c>
      <c r="P3523" s="3">
        <v>0</v>
      </c>
      <c r="Q3523" s="3">
        <v>6</v>
      </c>
      <c r="R3523" s="3">
        <v>0</v>
      </c>
      <c r="S3523" s="3">
        <v>1</v>
      </c>
      <c r="T3523" s="5">
        <v>54.899999999999999</v>
      </c>
      <c r="U3523" s="30">
        <v>55</v>
      </c>
    </row>
    <row r="3524">
      <c r="D3524" s="19"/>
      <c r="E3524" s="18" t="s">
        <v>82</v>
      </c>
      <c r="F3524" s="17"/>
      <c r="G3524" s="7">
        <v>96</v>
      </c>
      <c r="H3524" s="12">
        <v>0</v>
      </c>
      <c r="I3524" s="1">
        <v>0</v>
      </c>
      <c r="J3524" s="1">
        <v>7</v>
      </c>
      <c r="K3524" s="1">
        <v>18</v>
      </c>
      <c r="L3524" s="1">
        <v>18</v>
      </c>
      <c r="M3524" s="1">
        <v>8</v>
      </c>
      <c r="N3524" s="1">
        <v>11</v>
      </c>
      <c r="O3524" s="1">
        <v>13</v>
      </c>
      <c r="P3524" s="1">
        <v>3</v>
      </c>
      <c r="Q3524" s="1">
        <v>17</v>
      </c>
      <c r="R3524" s="1">
        <v>0</v>
      </c>
      <c r="S3524" s="1">
        <v>1</v>
      </c>
      <c r="T3524" s="2">
        <v>50.447368421053</v>
      </c>
      <c r="U3524" s="22">
        <v>45</v>
      </c>
    </row>
    <row r="3525">
      <c r="D3525" s="19"/>
      <c r="E3525" s="18" t="s">
        <v>26</v>
      </c>
      <c r="F3525" s="17"/>
      <c r="G3525" s="11">
        <v>0</v>
      </c>
      <c r="H3525" s="23">
        <v>0</v>
      </c>
      <c r="I3525" s="3">
        <v>0</v>
      </c>
      <c r="J3525" s="3">
        <v>0</v>
      </c>
      <c r="K3525" s="3">
        <v>0</v>
      </c>
      <c r="L3525" s="3">
        <v>0</v>
      </c>
      <c r="M3525" s="3">
        <v>0</v>
      </c>
      <c r="N3525" s="3">
        <v>0</v>
      </c>
      <c r="O3525" s="3">
        <v>0</v>
      </c>
      <c r="P3525" s="3">
        <v>0</v>
      </c>
      <c r="Q3525" s="3">
        <v>0</v>
      </c>
      <c r="R3525" s="3">
        <v>0</v>
      </c>
      <c r="S3525" s="3">
        <v>0</v>
      </c>
      <c r="T3525" s="4" t="s">
        <v>168</v>
      </c>
      <c r="U3525" s="31" t="s">
        <v>168</v>
      </c>
    </row>
    <row r="3526">
      <c r="D3526" s="19"/>
      <c r="E3526" s="18" t="s">
        <v>83</v>
      </c>
      <c r="F3526" s="17"/>
      <c r="G3526" s="7">
        <v>997</v>
      </c>
      <c r="H3526" s="12">
        <v>3</v>
      </c>
      <c r="I3526" s="1">
        <v>11</v>
      </c>
      <c r="J3526" s="1">
        <v>18</v>
      </c>
      <c r="K3526" s="1">
        <v>142</v>
      </c>
      <c r="L3526" s="1">
        <v>148</v>
      </c>
      <c r="M3526" s="1">
        <v>121</v>
      </c>
      <c r="N3526" s="1">
        <v>113</v>
      </c>
      <c r="O3526" s="1">
        <v>101</v>
      </c>
      <c r="P3526" s="1">
        <v>92</v>
      </c>
      <c r="Q3526" s="1">
        <v>236</v>
      </c>
      <c r="R3526" s="1">
        <v>1</v>
      </c>
      <c r="S3526" s="1">
        <v>11</v>
      </c>
      <c r="T3526" s="2">
        <v>56.840770791075002</v>
      </c>
      <c r="U3526" s="22">
        <v>55</v>
      </c>
    </row>
    <row r="3527">
      <c r="D3527" s="15" t="s">
        <v>84</v>
      </c>
      <c r="E3527" s="14" t="s">
        <v>85</v>
      </c>
      <c r="F3527" s="16"/>
      <c r="G3527" s="26">
        <v>394</v>
      </c>
      <c r="H3527" s="37">
        <v>1</v>
      </c>
      <c r="I3527" s="6">
        <v>2</v>
      </c>
      <c r="J3527" s="6">
        <v>4</v>
      </c>
      <c r="K3527" s="6">
        <v>39</v>
      </c>
      <c r="L3527" s="6">
        <v>34</v>
      </c>
      <c r="M3527" s="6">
        <v>47</v>
      </c>
      <c r="N3527" s="6">
        <v>54</v>
      </c>
      <c r="O3527" s="6">
        <v>52</v>
      </c>
      <c r="P3527" s="6">
        <v>44</v>
      </c>
      <c r="Q3527" s="6">
        <v>116</v>
      </c>
      <c r="R3527" s="6">
        <v>0</v>
      </c>
      <c r="S3527" s="6">
        <v>1</v>
      </c>
      <c r="T3527" s="8">
        <v>62.945292620864997</v>
      </c>
      <c r="U3527" s="42">
        <v>65</v>
      </c>
    </row>
    <row r="3528">
      <c r="D3528" s="19"/>
      <c r="E3528" s="18" t="s">
        <v>86</v>
      </c>
      <c r="F3528" s="17"/>
      <c r="G3528" s="7">
        <v>401</v>
      </c>
      <c r="H3528" s="12">
        <v>0</v>
      </c>
      <c r="I3528" s="1">
        <v>7</v>
      </c>
      <c r="J3528" s="1">
        <v>10</v>
      </c>
      <c r="K3528" s="1">
        <v>63</v>
      </c>
      <c r="L3528" s="1">
        <v>71</v>
      </c>
      <c r="M3528" s="1">
        <v>40</v>
      </c>
      <c r="N3528" s="1">
        <v>40</v>
      </c>
      <c r="O3528" s="1">
        <v>34</v>
      </c>
      <c r="P3528" s="1">
        <v>33</v>
      </c>
      <c r="Q3528" s="1">
        <v>98</v>
      </c>
      <c r="R3528" s="1">
        <v>1</v>
      </c>
      <c r="S3528" s="1">
        <v>4</v>
      </c>
      <c r="T3528" s="2">
        <v>55.447103274558998</v>
      </c>
      <c r="U3528" s="22">
        <v>55</v>
      </c>
    </row>
    <row r="3529">
      <c r="D3529" s="19"/>
      <c r="E3529" s="18" t="s">
        <v>87</v>
      </c>
      <c r="F3529" s="17"/>
      <c r="G3529" s="7">
        <v>247</v>
      </c>
      <c r="H3529" s="12">
        <v>2</v>
      </c>
      <c r="I3529" s="1">
        <v>2</v>
      </c>
      <c r="J3529" s="1">
        <v>9</v>
      </c>
      <c r="K3529" s="1">
        <v>42</v>
      </c>
      <c r="L3529" s="1">
        <v>48</v>
      </c>
      <c r="M3529" s="1">
        <v>32</v>
      </c>
      <c r="N3529" s="1">
        <v>25</v>
      </c>
      <c r="O3529" s="1">
        <v>27</v>
      </c>
      <c r="P3529" s="1">
        <v>18</v>
      </c>
      <c r="Q3529" s="1">
        <v>35</v>
      </c>
      <c r="R3529" s="1">
        <v>0</v>
      </c>
      <c r="S3529" s="1">
        <v>7</v>
      </c>
      <c r="T3529" s="2">
        <v>50.177083333333002</v>
      </c>
      <c r="U3529" s="22">
        <v>45</v>
      </c>
    </row>
    <row r="3530">
      <c r="D3530" s="19"/>
      <c r="E3530" s="18" t="s">
        <v>88</v>
      </c>
      <c r="F3530" s="17"/>
      <c r="G3530" s="11">
        <v>46</v>
      </c>
      <c r="H3530" s="23">
        <v>0</v>
      </c>
      <c r="I3530" s="3">
        <v>0</v>
      </c>
      <c r="J3530" s="3">
        <v>2</v>
      </c>
      <c r="K3530" s="3">
        <v>15</v>
      </c>
      <c r="L3530" s="3">
        <v>13</v>
      </c>
      <c r="M3530" s="3">
        <v>8</v>
      </c>
      <c r="N3530" s="3">
        <v>4</v>
      </c>
      <c r="O3530" s="3">
        <v>1</v>
      </c>
      <c r="P3530" s="3">
        <v>0</v>
      </c>
      <c r="Q3530" s="3">
        <v>3</v>
      </c>
      <c r="R3530" s="3">
        <v>0</v>
      </c>
      <c r="S3530" s="3">
        <v>0</v>
      </c>
      <c r="T3530" s="5">
        <v>38.75</v>
      </c>
      <c r="U3530" s="30">
        <v>35</v>
      </c>
    </row>
    <row r="3531">
      <c r="D3531" s="19"/>
      <c r="E3531" s="18" t="s">
        <v>89</v>
      </c>
      <c r="F3531" s="17"/>
      <c r="G3531" s="11">
        <v>5</v>
      </c>
      <c r="H3531" s="23">
        <v>0</v>
      </c>
      <c r="I3531" s="3">
        <v>0</v>
      </c>
      <c r="J3531" s="3">
        <v>0</v>
      </c>
      <c r="K3531" s="3">
        <v>1</v>
      </c>
      <c r="L3531" s="3">
        <v>0</v>
      </c>
      <c r="M3531" s="3">
        <v>2</v>
      </c>
      <c r="N3531" s="3">
        <v>1</v>
      </c>
      <c r="O3531" s="3">
        <v>0</v>
      </c>
      <c r="P3531" s="3">
        <v>0</v>
      </c>
      <c r="Q3531" s="3">
        <v>1</v>
      </c>
      <c r="R3531" s="3">
        <v>0</v>
      </c>
      <c r="S3531" s="3">
        <v>0</v>
      </c>
      <c r="T3531" s="5">
        <v>52.5</v>
      </c>
      <c r="U3531" s="30">
        <v>45</v>
      </c>
    </row>
    <row r="3532">
      <c r="D3532" s="19"/>
      <c r="E3532" s="18" t="s">
        <v>26</v>
      </c>
      <c r="F3532" s="17"/>
      <c r="G3532" s="11">
        <v>0</v>
      </c>
      <c r="H3532" s="23">
        <v>0</v>
      </c>
      <c r="I3532" s="3">
        <v>0</v>
      </c>
      <c r="J3532" s="3">
        <v>0</v>
      </c>
      <c r="K3532" s="3">
        <v>0</v>
      </c>
      <c r="L3532" s="3">
        <v>0</v>
      </c>
      <c r="M3532" s="3">
        <v>0</v>
      </c>
      <c r="N3532" s="3">
        <v>0</v>
      </c>
      <c r="O3532" s="3">
        <v>0</v>
      </c>
      <c r="P3532" s="3">
        <v>0</v>
      </c>
      <c r="Q3532" s="3">
        <v>0</v>
      </c>
      <c r="R3532" s="3">
        <v>0</v>
      </c>
      <c r="S3532" s="3">
        <v>0</v>
      </c>
      <c r="T3532" s="4" t="s">
        <v>168</v>
      </c>
      <c r="U3532" s="31" t="s">
        <v>168</v>
      </c>
    </row>
    <row r="3533">
      <c r="D3533" s="19"/>
      <c r="E3533" s="18" t="s">
        <v>90</v>
      </c>
      <c r="F3533" s="17"/>
      <c r="G3533" s="7">
        <v>795</v>
      </c>
      <c r="H3533" s="12">
        <v>1</v>
      </c>
      <c r="I3533" s="1">
        <v>9</v>
      </c>
      <c r="J3533" s="1">
        <v>14</v>
      </c>
      <c r="K3533" s="1">
        <v>102</v>
      </c>
      <c r="L3533" s="1">
        <v>105</v>
      </c>
      <c r="M3533" s="1">
        <v>87</v>
      </c>
      <c r="N3533" s="1">
        <v>94</v>
      </c>
      <c r="O3533" s="1">
        <v>86</v>
      </c>
      <c r="P3533" s="1">
        <v>77</v>
      </c>
      <c r="Q3533" s="1">
        <v>214</v>
      </c>
      <c r="R3533" s="1">
        <v>1</v>
      </c>
      <c r="S3533" s="1">
        <v>5</v>
      </c>
      <c r="T3533" s="2">
        <v>59.177215189873003</v>
      </c>
      <c r="U3533" s="22">
        <v>55</v>
      </c>
    </row>
    <row r="3534">
      <c r="D3534" s="19"/>
      <c r="E3534" s="18" t="s">
        <v>91</v>
      </c>
      <c r="F3534" s="17"/>
      <c r="G3534" s="7">
        <v>298</v>
      </c>
      <c r="H3534" s="12">
        <v>2</v>
      </c>
      <c r="I3534" s="1">
        <v>2</v>
      </c>
      <c r="J3534" s="1">
        <v>11</v>
      </c>
      <c r="K3534" s="1">
        <v>58</v>
      </c>
      <c r="L3534" s="1">
        <v>61</v>
      </c>
      <c r="M3534" s="1">
        <v>42</v>
      </c>
      <c r="N3534" s="1">
        <v>30</v>
      </c>
      <c r="O3534" s="1">
        <v>28</v>
      </c>
      <c r="P3534" s="1">
        <v>18</v>
      </c>
      <c r="Q3534" s="1">
        <v>39</v>
      </c>
      <c r="R3534" s="1">
        <v>0</v>
      </c>
      <c r="S3534" s="1">
        <v>7</v>
      </c>
      <c r="T3534" s="2">
        <v>48.410652920962001</v>
      </c>
      <c r="U3534" s="22">
        <v>45</v>
      </c>
    </row>
    <row r="3535">
      <c r="D3535" s="15" t="s">
        <v>92</v>
      </c>
      <c r="E3535" s="14" t="s">
        <v>93</v>
      </c>
      <c r="F3535" s="16"/>
      <c r="G3535" s="33">
        <v>46</v>
      </c>
      <c r="H3535" s="43">
        <v>0</v>
      </c>
      <c r="I3535" s="9">
        <v>0</v>
      </c>
      <c r="J3535" s="9">
        <v>0</v>
      </c>
      <c r="K3535" s="9">
        <v>5</v>
      </c>
      <c r="L3535" s="9">
        <v>4</v>
      </c>
      <c r="M3535" s="9">
        <v>9</v>
      </c>
      <c r="N3535" s="9">
        <v>4</v>
      </c>
      <c r="O3535" s="9">
        <v>4</v>
      </c>
      <c r="P3535" s="9">
        <v>6</v>
      </c>
      <c r="Q3535" s="9">
        <v>13</v>
      </c>
      <c r="R3535" s="9">
        <v>0</v>
      </c>
      <c r="S3535" s="9">
        <v>1</v>
      </c>
      <c r="T3535" s="13">
        <v>62.277777777777999</v>
      </c>
      <c r="U3535" s="50">
        <v>65</v>
      </c>
    </row>
    <row r="3536">
      <c r="D3536" s="19"/>
      <c r="E3536" s="18" t="s">
        <v>94</v>
      </c>
      <c r="F3536" s="17"/>
      <c r="G3536" s="7">
        <v>189</v>
      </c>
      <c r="H3536" s="12">
        <v>0</v>
      </c>
      <c r="I3536" s="1">
        <v>1</v>
      </c>
      <c r="J3536" s="1">
        <v>2</v>
      </c>
      <c r="K3536" s="1">
        <v>28</v>
      </c>
      <c r="L3536" s="1">
        <v>26</v>
      </c>
      <c r="M3536" s="1">
        <v>19</v>
      </c>
      <c r="N3536" s="1">
        <v>18</v>
      </c>
      <c r="O3536" s="1">
        <v>17</v>
      </c>
      <c r="P3536" s="1">
        <v>19</v>
      </c>
      <c r="Q3536" s="1">
        <v>58</v>
      </c>
      <c r="R3536" s="1">
        <v>0</v>
      </c>
      <c r="S3536" s="1">
        <v>1</v>
      </c>
      <c r="T3536" s="2">
        <v>60.571808510638</v>
      </c>
      <c r="U3536" s="22">
        <v>60</v>
      </c>
    </row>
    <row r="3537">
      <c r="D3537" s="19"/>
      <c r="E3537" s="18" t="s">
        <v>95</v>
      </c>
      <c r="F3537" s="17"/>
      <c r="G3537" s="7">
        <v>69</v>
      </c>
      <c r="H3537" s="12">
        <v>0</v>
      </c>
      <c r="I3537" s="1">
        <v>0</v>
      </c>
      <c r="J3537" s="1">
        <v>2</v>
      </c>
      <c r="K3537" s="1">
        <v>6</v>
      </c>
      <c r="L3537" s="1">
        <v>9</v>
      </c>
      <c r="M3537" s="1">
        <v>13</v>
      </c>
      <c r="N3537" s="1">
        <v>8</v>
      </c>
      <c r="O3537" s="1">
        <v>10</v>
      </c>
      <c r="P3537" s="1">
        <v>6</v>
      </c>
      <c r="Q3537" s="1">
        <v>14</v>
      </c>
      <c r="R3537" s="1">
        <v>0</v>
      </c>
      <c r="S3537" s="1">
        <v>1</v>
      </c>
      <c r="T3537" s="2">
        <v>57.573529411765001</v>
      </c>
      <c r="U3537" s="22">
        <v>55</v>
      </c>
    </row>
    <row r="3538">
      <c r="D3538" s="19"/>
      <c r="E3538" s="18" t="s">
        <v>96</v>
      </c>
      <c r="F3538" s="17"/>
      <c r="G3538" s="11">
        <v>21</v>
      </c>
      <c r="H3538" s="23">
        <v>0</v>
      </c>
      <c r="I3538" s="3">
        <v>0</v>
      </c>
      <c r="J3538" s="3">
        <v>0</v>
      </c>
      <c r="K3538" s="3">
        <v>2</v>
      </c>
      <c r="L3538" s="3">
        <v>1</v>
      </c>
      <c r="M3538" s="3">
        <v>1</v>
      </c>
      <c r="N3538" s="3">
        <v>4</v>
      </c>
      <c r="O3538" s="3">
        <v>4</v>
      </c>
      <c r="P3538" s="3">
        <v>1</v>
      </c>
      <c r="Q3538" s="3">
        <v>8</v>
      </c>
      <c r="R3538" s="3">
        <v>0</v>
      </c>
      <c r="S3538" s="3">
        <v>0</v>
      </c>
      <c r="T3538" s="5">
        <v>67.857142857143003</v>
      </c>
      <c r="U3538" s="30">
        <v>65</v>
      </c>
    </row>
    <row r="3539">
      <c r="D3539" s="19"/>
      <c r="E3539" s="18" t="s">
        <v>97</v>
      </c>
      <c r="F3539" s="17"/>
      <c r="G3539" s="11">
        <v>40</v>
      </c>
      <c r="H3539" s="23">
        <v>0</v>
      </c>
      <c r="I3539" s="3">
        <v>0</v>
      </c>
      <c r="J3539" s="3">
        <v>1</v>
      </c>
      <c r="K3539" s="3">
        <v>5</v>
      </c>
      <c r="L3539" s="3">
        <v>5</v>
      </c>
      <c r="M3539" s="3">
        <v>6</v>
      </c>
      <c r="N3539" s="3">
        <v>1</v>
      </c>
      <c r="O3539" s="3">
        <v>3</v>
      </c>
      <c r="P3539" s="3">
        <v>8</v>
      </c>
      <c r="Q3539" s="3">
        <v>11</v>
      </c>
      <c r="R3539" s="3">
        <v>0</v>
      </c>
      <c r="S3539" s="3">
        <v>0</v>
      </c>
      <c r="T3539" s="5">
        <v>61.3125</v>
      </c>
      <c r="U3539" s="30">
        <v>65</v>
      </c>
    </row>
    <row r="3540">
      <c r="D3540" s="19"/>
      <c r="E3540" s="18" t="s">
        <v>98</v>
      </c>
      <c r="F3540" s="17"/>
      <c r="G3540" s="7">
        <v>62</v>
      </c>
      <c r="H3540" s="12">
        <v>0</v>
      </c>
      <c r="I3540" s="1">
        <v>0</v>
      </c>
      <c r="J3540" s="1">
        <v>0</v>
      </c>
      <c r="K3540" s="1">
        <v>7</v>
      </c>
      <c r="L3540" s="1">
        <v>14</v>
      </c>
      <c r="M3540" s="1">
        <v>4</v>
      </c>
      <c r="N3540" s="1">
        <v>13</v>
      </c>
      <c r="O3540" s="1">
        <v>3</v>
      </c>
      <c r="P3540" s="1">
        <v>8</v>
      </c>
      <c r="Q3540" s="1">
        <v>12</v>
      </c>
      <c r="R3540" s="1">
        <v>0</v>
      </c>
      <c r="S3540" s="1">
        <v>1</v>
      </c>
      <c r="T3540" s="2">
        <v>56.803278688524998</v>
      </c>
      <c r="U3540" s="22">
        <v>55</v>
      </c>
    </row>
    <row r="3541">
      <c r="D3541" s="19"/>
      <c r="E3541" s="18" t="s">
        <v>99</v>
      </c>
      <c r="F3541" s="17"/>
      <c r="G3541" s="11">
        <v>20</v>
      </c>
      <c r="H3541" s="23">
        <v>0</v>
      </c>
      <c r="I3541" s="3">
        <v>0</v>
      </c>
      <c r="J3541" s="3">
        <v>1</v>
      </c>
      <c r="K3541" s="3">
        <v>4</v>
      </c>
      <c r="L3541" s="3">
        <v>4</v>
      </c>
      <c r="M3541" s="3">
        <v>3</v>
      </c>
      <c r="N3541" s="3">
        <v>2</v>
      </c>
      <c r="O3541" s="3">
        <v>0</v>
      </c>
      <c r="P3541" s="3">
        <v>1</v>
      </c>
      <c r="Q3541" s="3">
        <v>5</v>
      </c>
      <c r="R3541" s="3">
        <v>0</v>
      </c>
      <c r="S3541" s="3">
        <v>0</v>
      </c>
      <c r="T3541" s="5">
        <v>51.875</v>
      </c>
      <c r="U3541" s="30">
        <v>45</v>
      </c>
    </row>
    <row r="3542">
      <c r="D3542" s="19"/>
      <c r="E3542" s="18" t="s">
        <v>100</v>
      </c>
      <c r="F3542" s="17"/>
      <c r="G3542" s="11">
        <v>39</v>
      </c>
      <c r="H3542" s="23">
        <v>0</v>
      </c>
      <c r="I3542" s="3">
        <v>1</v>
      </c>
      <c r="J3542" s="3">
        <v>2</v>
      </c>
      <c r="K3542" s="3">
        <v>4</v>
      </c>
      <c r="L3542" s="3">
        <v>5</v>
      </c>
      <c r="M3542" s="3">
        <v>4</v>
      </c>
      <c r="N3542" s="3">
        <v>2</v>
      </c>
      <c r="O3542" s="3">
        <v>4</v>
      </c>
      <c r="P3542" s="3">
        <v>2</v>
      </c>
      <c r="Q3542" s="3">
        <v>15</v>
      </c>
      <c r="R3542" s="3">
        <v>0</v>
      </c>
      <c r="S3542" s="3">
        <v>0</v>
      </c>
      <c r="T3542" s="5">
        <v>61.538461538462002</v>
      </c>
      <c r="U3542" s="30">
        <v>65</v>
      </c>
    </row>
    <row r="3543">
      <c r="D3543" s="19"/>
      <c r="E3543" s="18" t="s">
        <v>101</v>
      </c>
      <c r="F3543" s="17"/>
      <c r="G3543" s="7">
        <v>148</v>
      </c>
      <c r="H3543" s="12">
        <v>0</v>
      </c>
      <c r="I3543" s="1">
        <v>1</v>
      </c>
      <c r="J3543" s="1">
        <v>5</v>
      </c>
      <c r="K3543" s="1">
        <v>19</v>
      </c>
      <c r="L3543" s="1">
        <v>23</v>
      </c>
      <c r="M3543" s="1">
        <v>17</v>
      </c>
      <c r="N3543" s="1">
        <v>15</v>
      </c>
      <c r="O3543" s="1">
        <v>20</v>
      </c>
      <c r="P3543" s="1">
        <v>10</v>
      </c>
      <c r="Q3543" s="1">
        <v>37</v>
      </c>
      <c r="R3543" s="1">
        <v>0</v>
      </c>
      <c r="S3543" s="1">
        <v>1</v>
      </c>
      <c r="T3543" s="2">
        <v>57.312925170067999</v>
      </c>
      <c r="U3543" s="22">
        <v>55</v>
      </c>
    </row>
    <row r="3544">
      <c r="D3544" s="19"/>
      <c r="E3544" s="18" t="s">
        <v>102</v>
      </c>
      <c r="F3544" s="17"/>
      <c r="G3544" s="7">
        <v>82</v>
      </c>
      <c r="H3544" s="12">
        <v>1</v>
      </c>
      <c r="I3544" s="1">
        <v>0</v>
      </c>
      <c r="J3544" s="1">
        <v>4</v>
      </c>
      <c r="K3544" s="1">
        <v>20</v>
      </c>
      <c r="L3544" s="1">
        <v>12</v>
      </c>
      <c r="M3544" s="1">
        <v>6</v>
      </c>
      <c r="N3544" s="1">
        <v>7</v>
      </c>
      <c r="O3544" s="1">
        <v>11</v>
      </c>
      <c r="P3544" s="1">
        <v>7</v>
      </c>
      <c r="Q3544" s="1">
        <v>14</v>
      </c>
      <c r="R3544" s="1">
        <v>0</v>
      </c>
      <c r="S3544" s="1">
        <v>0</v>
      </c>
      <c r="T3544" s="2">
        <v>50.884146341463001</v>
      </c>
      <c r="U3544" s="22">
        <v>45</v>
      </c>
    </row>
    <row r="3545">
      <c r="D3545" s="19"/>
      <c r="E3545" s="18" t="s">
        <v>41</v>
      </c>
      <c r="F3545" s="17"/>
      <c r="G3545" s="7">
        <v>161</v>
      </c>
      <c r="H3545" s="12">
        <v>2</v>
      </c>
      <c r="I3545" s="1">
        <v>3</v>
      </c>
      <c r="J3545" s="1">
        <v>4</v>
      </c>
      <c r="K3545" s="1">
        <v>23</v>
      </c>
      <c r="L3545" s="1">
        <v>27</v>
      </c>
      <c r="M3545" s="1">
        <v>15</v>
      </c>
      <c r="N3545" s="1">
        <v>25</v>
      </c>
      <c r="O3545" s="1">
        <v>15</v>
      </c>
      <c r="P3545" s="1">
        <v>11</v>
      </c>
      <c r="Q3545" s="1">
        <v>34</v>
      </c>
      <c r="R3545" s="1">
        <v>0</v>
      </c>
      <c r="S3545" s="1">
        <v>2</v>
      </c>
      <c r="T3545" s="2">
        <v>54.103773584906001</v>
      </c>
      <c r="U3545" s="22">
        <v>55</v>
      </c>
    </row>
    <row r="3546">
      <c r="D3546" s="19"/>
      <c r="E3546" s="18" t="s">
        <v>103</v>
      </c>
      <c r="F3546" s="17"/>
      <c r="G3546" s="7">
        <v>211</v>
      </c>
      <c r="H3546" s="12">
        <v>0</v>
      </c>
      <c r="I3546" s="1">
        <v>4</v>
      </c>
      <c r="J3546" s="1">
        <v>8</v>
      </c>
      <c r="K3546" s="1">
        <v>29</v>
      </c>
      <c r="L3546" s="1">
        <v>35</v>
      </c>
      <c r="M3546" s="1">
        <v>32</v>
      </c>
      <c r="N3546" s="1">
        <v>20</v>
      </c>
      <c r="O3546" s="1">
        <v>23</v>
      </c>
      <c r="P3546" s="1">
        <v>17</v>
      </c>
      <c r="Q3546" s="1">
        <v>38</v>
      </c>
      <c r="R3546" s="1">
        <v>0</v>
      </c>
      <c r="S3546" s="1">
        <v>5</v>
      </c>
      <c r="T3546" s="2">
        <v>53.033980582524002</v>
      </c>
      <c r="U3546" s="22">
        <v>45</v>
      </c>
    </row>
    <row r="3547">
      <c r="D3547" s="19"/>
      <c r="E3547" s="18" t="s">
        <v>104</v>
      </c>
      <c r="F3547" s="17"/>
      <c r="G3547" s="7">
        <v>319</v>
      </c>
      <c r="H3547" s="12">
        <v>0</v>
      </c>
      <c r="I3547" s="1">
        <v>2</v>
      </c>
      <c r="J3547" s="1">
        <v>7</v>
      </c>
      <c r="K3547" s="1">
        <v>51</v>
      </c>
      <c r="L3547" s="1">
        <v>43</v>
      </c>
      <c r="M3547" s="1">
        <v>33</v>
      </c>
      <c r="N3547" s="1">
        <v>37</v>
      </c>
      <c r="O3547" s="1">
        <v>31</v>
      </c>
      <c r="P3547" s="1">
        <v>31</v>
      </c>
      <c r="Q3547" s="1">
        <v>79</v>
      </c>
      <c r="R3547" s="1">
        <v>1</v>
      </c>
      <c r="S3547" s="1">
        <v>4</v>
      </c>
      <c r="T3547" s="2">
        <v>57.357142857143003</v>
      </c>
      <c r="U3547" s="22">
        <v>55</v>
      </c>
    </row>
    <row r="3548">
      <c r="D3548" s="19"/>
      <c r="E3548" s="18" t="s">
        <v>26</v>
      </c>
      <c r="F3548" s="17"/>
      <c r="G3548" s="11">
        <v>5</v>
      </c>
      <c r="H3548" s="23">
        <v>0</v>
      </c>
      <c r="I3548" s="3">
        <v>0</v>
      </c>
      <c r="J3548" s="3">
        <v>0</v>
      </c>
      <c r="K3548" s="3">
        <v>1</v>
      </c>
      <c r="L3548" s="3">
        <v>1</v>
      </c>
      <c r="M3548" s="3">
        <v>1</v>
      </c>
      <c r="N3548" s="3">
        <v>1</v>
      </c>
      <c r="O3548" s="3">
        <v>1</v>
      </c>
      <c r="P3548" s="3">
        <v>0</v>
      </c>
      <c r="Q3548" s="3">
        <v>0</v>
      </c>
      <c r="R3548" s="3">
        <v>0</v>
      </c>
      <c r="S3548" s="3">
        <v>0</v>
      </c>
      <c r="T3548" s="5">
        <v>45</v>
      </c>
      <c r="U3548" s="30">
        <v>45</v>
      </c>
    </row>
    <row r="3549">
      <c r="D3549" s="19"/>
      <c r="E3549" s="18" t="s">
        <v>105</v>
      </c>
      <c r="F3549" s="17"/>
      <c r="G3549" s="7">
        <v>558</v>
      </c>
      <c r="H3549" s="12">
        <v>3</v>
      </c>
      <c r="I3549" s="1">
        <v>5</v>
      </c>
      <c r="J3549" s="1">
        <v>10</v>
      </c>
      <c r="K3549" s="1">
        <v>79</v>
      </c>
      <c r="L3549" s="1">
        <v>87</v>
      </c>
      <c r="M3549" s="1">
        <v>63</v>
      </c>
      <c r="N3549" s="1">
        <v>66</v>
      </c>
      <c r="O3549" s="1">
        <v>59</v>
      </c>
      <c r="P3549" s="1">
        <v>47</v>
      </c>
      <c r="Q3549" s="1">
        <v>136</v>
      </c>
      <c r="R3549" s="1">
        <v>0</v>
      </c>
      <c r="S3549" s="1">
        <v>3</v>
      </c>
      <c r="T3549" s="2">
        <v>56.972972972972997</v>
      </c>
      <c r="U3549" s="22">
        <v>55</v>
      </c>
    </row>
    <row r="3550">
      <c r="D3550" s="19"/>
      <c r="E3550" s="18" t="s">
        <v>106</v>
      </c>
      <c r="F3550" s="17"/>
      <c r="G3550" s="7">
        <v>530</v>
      </c>
      <c r="H3550" s="12">
        <v>0</v>
      </c>
      <c r="I3550" s="1">
        <v>6</v>
      </c>
      <c r="J3550" s="1">
        <v>15</v>
      </c>
      <c r="K3550" s="1">
        <v>80</v>
      </c>
      <c r="L3550" s="1">
        <v>78</v>
      </c>
      <c r="M3550" s="1">
        <v>65</v>
      </c>
      <c r="N3550" s="1">
        <v>57</v>
      </c>
      <c r="O3550" s="1">
        <v>54</v>
      </c>
      <c r="P3550" s="1">
        <v>48</v>
      </c>
      <c r="Q3550" s="1">
        <v>117</v>
      </c>
      <c r="R3550" s="1">
        <v>1</v>
      </c>
      <c r="S3550" s="1">
        <v>9</v>
      </c>
      <c r="T3550" s="2">
        <v>55.647792706334002</v>
      </c>
      <c r="U3550" s="22">
        <v>55</v>
      </c>
    </row>
    <row r="3551">
      <c r="D3551" s="15" t="s">
        <v>107</v>
      </c>
      <c r="E3551" s="14" t="s">
        <v>108</v>
      </c>
      <c r="F3551" s="16"/>
      <c r="G3551" s="33">
        <v>32</v>
      </c>
      <c r="H3551" s="43">
        <v>1</v>
      </c>
      <c r="I3551" s="9">
        <v>0</v>
      </c>
      <c r="J3551" s="9">
        <v>2</v>
      </c>
      <c r="K3551" s="9">
        <v>3</v>
      </c>
      <c r="L3551" s="9">
        <v>5</v>
      </c>
      <c r="M3551" s="9">
        <v>1</v>
      </c>
      <c r="N3551" s="9">
        <v>6</v>
      </c>
      <c r="O3551" s="9">
        <v>3</v>
      </c>
      <c r="P3551" s="9">
        <v>3</v>
      </c>
      <c r="Q3551" s="9">
        <v>7</v>
      </c>
      <c r="R3551" s="9">
        <v>0</v>
      </c>
      <c r="S3551" s="9">
        <v>1</v>
      </c>
      <c r="T3551" s="13">
        <v>55.645161290323003</v>
      </c>
      <c r="U3551" s="50">
        <v>55</v>
      </c>
    </row>
    <row r="3552">
      <c r="D3552" s="19"/>
      <c r="E3552" s="18" t="s">
        <v>109</v>
      </c>
      <c r="F3552" s="17"/>
      <c r="G3552" s="7">
        <v>715</v>
      </c>
      <c r="H3552" s="12">
        <v>1</v>
      </c>
      <c r="I3552" s="1">
        <v>7</v>
      </c>
      <c r="J3552" s="1">
        <v>21</v>
      </c>
      <c r="K3552" s="1">
        <v>98</v>
      </c>
      <c r="L3552" s="1">
        <v>109</v>
      </c>
      <c r="M3552" s="1">
        <v>83</v>
      </c>
      <c r="N3552" s="1">
        <v>75</v>
      </c>
      <c r="O3552" s="1">
        <v>74</v>
      </c>
      <c r="P3552" s="1">
        <v>61</v>
      </c>
      <c r="Q3552" s="1">
        <v>177</v>
      </c>
      <c r="R3552" s="1">
        <v>1</v>
      </c>
      <c r="S3552" s="1">
        <v>8</v>
      </c>
      <c r="T3552" s="2">
        <v>56.934229137198997</v>
      </c>
      <c r="U3552" s="22">
        <v>55</v>
      </c>
    </row>
    <row r="3553">
      <c r="D3553" s="19"/>
      <c r="E3553" s="18" t="s">
        <v>110</v>
      </c>
      <c r="F3553" s="17"/>
      <c r="G3553" s="7">
        <v>1003</v>
      </c>
      <c r="H3553" s="12">
        <v>2</v>
      </c>
      <c r="I3553" s="1">
        <v>10</v>
      </c>
      <c r="J3553" s="1">
        <v>20</v>
      </c>
      <c r="K3553" s="1">
        <v>141</v>
      </c>
      <c r="L3553" s="1">
        <v>152</v>
      </c>
      <c r="M3553" s="1">
        <v>120</v>
      </c>
      <c r="N3553" s="1">
        <v>110</v>
      </c>
      <c r="O3553" s="1">
        <v>106</v>
      </c>
      <c r="P3553" s="1">
        <v>89</v>
      </c>
      <c r="Q3553" s="1">
        <v>244</v>
      </c>
      <c r="R3553" s="1">
        <v>0</v>
      </c>
      <c r="S3553" s="1">
        <v>9</v>
      </c>
      <c r="T3553" s="2">
        <v>57.152917505029997</v>
      </c>
      <c r="U3553" s="22">
        <v>55</v>
      </c>
    </row>
    <row r="3554">
      <c r="D3554" s="19"/>
      <c r="E3554" s="18" t="s">
        <v>111</v>
      </c>
      <c r="F3554" s="17"/>
      <c r="G3554" s="7">
        <v>921</v>
      </c>
      <c r="H3554" s="12">
        <v>2</v>
      </c>
      <c r="I3554" s="1">
        <v>9</v>
      </c>
      <c r="J3554" s="1">
        <v>15</v>
      </c>
      <c r="K3554" s="1">
        <v>124</v>
      </c>
      <c r="L3554" s="1">
        <v>136</v>
      </c>
      <c r="M3554" s="1">
        <v>114</v>
      </c>
      <c r="N3554" s="1">
        <v>102</v>
      </c>
      <c r="O3554" s="1">
        <v>98</v>
      </c>
      <c r="P3554" s="1">
        <v>82</v>
      </c>
      <c r="Q3554" s="1">
        <v>230</v>
      </c>
      <c r="R3554" s="1">
        <v>0</v>
      </c>
      <c r="S3554" s="1">
        <v>9</v>
      </c>
      <c r="T3554" s="2">
        <v>57.776864035088003</v>
      </c>
      <c r="U3554" s="22">
        <v>55</v>
      </c>
    </row>
    <row r="3555">
      <c r="D3555" s="19"/>
      <c r="E3555" s="18" t="s">
        <v>112</v>
      </c>
      <c r="F3555" s="17"/>
      <c r="G3555" s="7">
        <v>765</v>
      </c>
      <c r="H3555" s="12">
        <v>2</v>
      </c>
      <c r="I3555" s="1">
        <v>10</v>
      </c>
      <c r="J3555" s="1">
        <v>18</v>
      </c>
      <c r="K3555" s="1">
        <v>109</v>
      </c>
      <c r="L3555" s="1">
        <v>115</v>
      </c>
      <c r="M3555" s="1">
        <v>90</v>
      </c>
      <c r="N3555" s="1">
        <v>88</v>
      </c>
      <c r="O3555" s="1">
        <v>74</v>
      </c>
      <c r="P3555" s="1">
        <v>60</v>
      </c>
      <c r="Q3555" s="1">
        <v>189</v>
      </c>
      <c r="R3555" s="1">
        <v>1</v>
      </c>
      <c r="S3555" s="1">
        <v>9</v>
      </c>
      <c r="T3555" s="2">
        <v>56.590608465608</v>
      </c>
      <c r="U3555" s="22">
        <v>55</v>
      </c>
    </row>
    <row r="3556">
      <c r="D3556" s="19"/>
      <c r="E3556" s="18" t="s">
        <v>113</v>
      </c>
      <c r="F3556" s="17"/>
      <c r="G3556" s="7">
        <v>197</v>
      </c>
      <c r="H3556" s="12">
        <v>1</v>
      </c>
      <c r="I3556" s="1">
        <v>3</v>
      </c>
      <c r="J3556" s="1">
        <v>3</v>
      </c>
      <c r="K3556" s="1">
        <v>19</v>
      </c>
      <c r="L3556" s="1">
        <v>33</v>
      </c>
      <c r="M3556" s="1">
        <v>27</v>
      </c>
      <c r="N3556" s="1">
        <v>25</v>
      </c>
      <c r="O3556" s="1">
        <v>17</v>
      </c>
      <c r="P3556" s="1">
        <v>12</v>
      </c>
      <c r="Q3556" s="1">
        <v>56</v>
      </c>
      <c r="R3556" s="1">
        <v>0</v>
      </c>
      <c r="S3556" s="1">
        <v>1</v>
      </c>
      <c r="T3556" s="2">
        <v>58.545918367346999</v>
      </c>
      <c r="U3556" s="22">
        <v>55</v>
      </c>
    </row>
    <row r="3557">
      <c r="D3557" s="19"/>
      <c r="E3557" s="18" t="s">
        <v>114</v>
      </c>
      <c r="F3557" s="17"/>
      <c r="G3557" s="7">
        <v>1029</v>
      </c>
      <c r="H3557" s="12">
        <v>2</v>
      </c>
      <c r="I3557" s="1">
        <v>9</v>
      </c>
      <c r="J3557" s="1">
        <v>23</v>
      </c>
      <c r="K3557" s="1">
        <v>146</v>
      </c>
      <c r="L3557" s="1">
        <v>160</v>
      </c>
      <c r="M3557" s="1">
        <v>124</v>
      </c>
      <c r="N3557" s="1">
        <v>113</v>
      </c>
      <c r="O3557" s="1">
        <v>110</v>
      </c>
      <c r="P3557" s="1">
        <v>89</v>
      </c>
      <c r="Q3557" s="1">
        <v>242</v>
      </c>
      <c r="R3557" s="1">
        <v>1</v>
      </c>
      <c r="S3557" s="1">
        <v>10</v>
      </c>
      <c r="T3557" s="2">
        <v>56.59715407262</v>
      </c>
      <c r="U3557" s="22">
        <v>55</v>
      </c>
    </row>
    <row r="3558">
      <c r="D3558" s="19"/>
      <c r="E3558" s="18" t="s">
        <v>115</v>
      </c>
      <c r="F3558" s="17"/>
      <c r="G3558" s="7">
        <v>793</v>
      </c>
      <c r="H3558" s="12">
        <v>2</v>
      </c>
      <c r="I3558" s="1">
        <v>7</v>
      </c>
      <c r="J3558" s="1">
        <v>13</v>
      </c>
      <c r="K3558" s="1">
        <v>94</v>
      </c>
      <c r="L3558" s="1">
        <v>118</v>
      </c>
      <c r="M3558" s="1">
        <v>94</v>
      </c>
      <c r="N3558" s="1">
        <v>90</v>
      </c>
      <c r="O3558" s="1">
        <v>84</v>
      </c>
      <c r="P3558" s="1">
        <v>68</v>
      </c>
      <c r="Q3558" s="1">
        <v>219</v>
      </c>
      <c r="R3558" s="1">
        <v>0</v>
      </c>
      <c r="S3558" s="1">
        <v>4</v>
      </c>
      <c r="T3558" s="2">
        <v>59.226869455006003</v>
      </c>
      <c r="U3558" s="22">
        <v>55</v>
      </c>
    </row>
    <row r="3559">
      <c r="D3559" s="19"/>
      <c r="E3559" s="18" t="s">
        <v>116</v>
      </c>
      <c r="F3559" s="17"/>
      <c r="G3559" s="7">
        <v>253</v>
      </c>
      <c r="H3559" s="12">
        <v>0</v>
      </c>
      <c r="I3559" s="1">
        <v>3</v>
      </c>
      <c r="J3559" s="1">
        <v>3</v>
      </c>
      <c r="K3559" s="1">
        <v>25</v>
      </c>
      <c r="L3559" s="1">
        <v>33</v>
      </c>
      <c r="M3559" s="1">
        <v>24</v>
      </c>
      <c r="N3559" s="1">
        <v>28</v>
      </c>
      <c r="O3559" s="1">
        <v>28</v>
      </c>
      <c r="P3559" s="1">
        <v>26</v>
      </c>
      <c r="Q3559" s="1">
        <v>81</v>
      </c>
      <c r="R3559" s="1">
        <v>0</v>
      </c>
      <c r="S3559" s="1">
        <v>2</v>
      </c>
      <c r="T3559" s="2">
        <v>62.669322709162998</v>
      </c>
      <c r="U3559" s="22">
        <v>65</v>
      </c>
    </row>
    <row r="3560">
      <c r="D3560" s="19"/>
      <c r="E3560" s="18" t="s">
        <v>117</v>
      </c>
      <c r="F3560" s="17"/>
      <c r="G3560" s="7">
        <v>200</v>
      </c>
      <c r="H3560" s="12">
        <v>0</v>
      </c>
      <c r="I3560" s="1">
        <v>4</v>
      </c>
      <c r="J3560" s="1">
        <v>6</v>
      </c>
      <c r="K3560" s="1">
        <v>31</v>
      </c>
      <c r="L3560" s="1">
        <v>36</v>
      </c>
      <c r="M3560" s="1">
        <v>20</v>
      </c>
      <c r="N3560" s="1">
        <v>22</v>
      </c>
      <c r="O3560" s="1">
        <v>18</v>
      </c>
      <c r="P3560" s="1">
        <v>14</v>
      </c>
      <c r="Q3560" s="1">
        <v>49</v>
      </c>
      <c r="R3560" s="1">
        <v>0</v>
      </c>
      <c r="S3560" s="1">
        <v>0</v>
      </c>
      <c r="T3560" s="2">
        <v>55.087499999999999</v>
      </c>
      <c r="U3560" s="22">
        <v>55</v>
      </c>
    </row>
    <row r="3561">
      <c r="D3561" s="19"/>
      <c r="E3561" s="18" t="s">
        <v>118</v>
      </c>
      <c r="F3561" s="17"/>
      <c r="G3561" s="11">
        <v>3</v>
      </c>
      <c r="H3561" s="23">
        <v>0</v>
      </c>
      <c r="I3561" s="3">
        <v>0</v>
      </c>
      <c r="J3561" s="3">
        <v>0</v>
      </c>
      <c r="K3561" s="3">
        <v>1</v>
      </c>
      <c r="L3561" s="3">
        <v>0</v>
      </c>
      <c r="M3561" s="3">
        <v>0</v>
      </c>
      <c r="N3561" s="3">
        <v>1</v>
      </c>
      <c r="O3561" s="3">
        <v>0</v>
      </c>
      <c r="P3561" s="3">
        <v>0</v>
      </c>
      <c r="Q3561" s="3">
        <v>1</v>
      </c>
      <c r="R3561" s="3">
        <v>0</v>
      </c>
      <c r="S3561" s="3">
        <v>0</v>
      </c>
      <c r="T3561" s="5">
        <v>57.5</v>
      </c>
      <c r="U3561" s="30">
        <v>55</v>
      </c>
    </row>
    <row r="3562">
      <c r="D3562" s="19"/>
      <c r="E3562" s="18" t="s">
        <v>26</v>
      </c>
      <c r="F3562" s="17"/>
      <c r="G3562" s="11">
        <v>1</v>
      </c>
      <c r="H3562" s="23">
        <v>0</v>
      </c>
      <c r="I3562" s="3">
        <v>0</v>
      </c>
      <c r="J3562" s="3">
        <v>0</v>
      </c>
      <c r="K3562" s="3">
        <v>0</v>
      </c>
      <c r="L3562" s="3">
        <v>0</v>
      </c>
      <c r="M3562" s="3">
        <v>0</v>
      </c>
      <c r="N3562" s="3">
        <v>0</v>
      </c>
      <c r="O3562" s="3">
        <v>0</v>
      </c>
      <c r="P3562" s="3">
        <v>0</v>
      </c>
      <c r="Q3562" s="3">
        <v>1</v>
      </c>
      <c r="R3562" s="3">
        <v>0</v>
      </c>
      <c r="S3562" s="3">
        <v>0</v>
      </c>
      <c r="T3562" s="5">
        <v>92.5</v>
      </c>
      <c r="U3562" s="30">
        <v>92.5</v>
      </c>
    </row>
    <row r="3563">
      <c r="D3563" s="19"/>
      <c r="E3563" s="18" t="s">
        <v>119</v>
      </c>
      <c r="F3563" s="17"/>
      <c r="G3563" s="7">
        <v>1080</v>
      </c>
      <c r="H3563" s="12">
        <v>2</v>
      </c>
      <c r="I3563" s="1">
        <v>10</v>
      </c>
      <c r="J3563" s="1">
        <v>24</v>
      </c>
      <c r="K3563" s="1">
        <v>156</v>
      </c>
      <c r="L3563" s="1">
        <v>165</v>
      </c>
      <c r="M3563" s="1">
        <v>128</v>
      </c>
      <c r="N3563" s="1">
        <v>122</v>
      </c>
      <c r="O3563" s="1">
        <v>114</v>
      </c>
      <c r="P3563" s="1">
        <v>95</v>
      </c>
      <c r="Q3563" s="1">
        <v>251</v>
      </c>
      <c r="R3563" s="1">
        <v>1</v>
      </c>
      <c r="S3563" s="1">
        <v>12</v>
      </c>
      <c r="T3563" s="2">
        <v>56.495786516853997</v>
      </c>
      <c r="U3563" s="22">
        <v>55</v>
      </c>
    </row>
    <row r="3564">
      <c r="D3564" s="19"/>
      <c r="E3564" s="18" t="s">
        <v>120</v>
      </c>
      <c r="F3564" s="17"/>
      <c r="G3564" s="7">
        <v>1054</v>
      </c>
      <c r="H3564" s="12">
        <v>2</v>
      </c>
      <c r="I3564" s="1">
        <v>10</v>
      </c>
      <c r="J3564" s="1">
        <v>24</v>
      </c>
      <c r="K3564" s="1">
        <v>152</v>
      </c>
      <c r="L3564" s="1">
        <v>163</v>
      </c>
      <c r="M3564" s="1">
        <v>126</v>
      </c>
      <c r="N3564" s="1">
        <v>118</v>
      </c>
      <c r="O3564" s="1">
        <v>111</v>
      </c>
      <c r="P3564" s="1">
        <v>90</v>
      </c>
      <c r="Q3564" s="1">
        <v>247</v>
      </c>
      <c r="R3564" s="1">
        <v>1</v>
      </c>
      <c r="S3564" s="1">
        <v>10</v>
      </c>
      <c r="T3564" s="2">
        <v>56.434386973179997</v>
      </c>
      <c r="U3564" s="22">
        <v>55</v>
      </c>
    </row>
    <row r="3565">
      <c r="D3565" s="15" t="s">
        <v>121</v>
      </c>
      <c r="E3565" s="14" t="s">
        <v>122</v>
      </c>
      <c r="F3565" s="16"/>
      <c r="G3565" s="26">
        <v>564</v>
      </c>
      <c r="H3565" s="37">
        <v>2</v>
      </c>
      <c r="I3565" s="6">
        <v>4</v>
      </c>
      <c r="J3565" s="6">
        <v>9</v>
      </c>
      <c r="K3565" s="6">
        <v>75</v>
      </c>
      <c r="L3565" s="6">
        <v>72</v>
      </c>
      <c r="M3565" s="6">
        <v>65</v>
      </c>
      <c r="N3565" s="6">
        <v>64</v>
      </c>
      <c r="O3565" s="6">
        <v>56</v>
      </c>
      <c r="P3565" s="6">
        <v>48</v>
      </c>
      <c r="Q3565" s="6">
        <v>166</v>
      </c>
      <c r="R3565" s="6">
        <v>0</v>
      </c>
      <c r="S3565" s="6">
        <v>3</v>
      </c>
      <c r="T3565" s="8">
        <v>59.901960784313999</v>
      </c>
      <c r="U3565" s="42">
        <v>55</v>
      </c>
    </row>
    <row r="3566">
      <c r="D3566" s="19"/>
      <c r="E3566" s="18" t="s">
        <v>123</v>
      </c>
      <c r="F3566" s="17"/>
      <c r="G3566" s="7">
        <v>396</v>
      </c>
      <c r="H3566" s="12">
        <v>0</v>
      </c>
      <c r="I3566" s="1">
        <v>6</v>
      </c>
      <c r="J3566" s="1">
        <v>6</v>
      </c>
      <c r="K3566" s="1">
        <v>60</v>
      </c>
      <c r="L3566" s="1">
        <v>67</v>
      </c>
      <c r="M3566" s="1">
        <v>42</v>
      </c>
      <c r="N3566" s="1">
        <v>47</v>
      </c>
      <c r="O3566" s="1">
        <v>46</v>
      </c>
      <c r="P3566" s="1">
        <v>39</v>
      </c>
      <c r="Q3566" s="1">
        <v>77</v>
      </c>
      <c r="R3566" s="1">
        <v>1</v>
      </c>
      <c r="S3566" s="1">
        <v>5</v>
      </c>
      <c r="T3566" s="2">
        <v>54.968030690536999</v>
      </c>
      <c r="U3566" s="22">
        <v>55</v>
      </c>
    </row>
    <row r="3567">
      <c r="D3567" s="19"/>
      <c r="E3567" s="18" t="s">
        <v>124</v>
      </c>
      <c r="F3567" s="17"/>
      <c r="G3567" s="7">
        <v>69</v>
      </c>
      <c r="H3567" s="12">
        <v>0</v>
      </c>
      <c r="I3567" s="1">
        <v>1</v>
      </c>
      <c r="J3567" s="1">
        <v>3</v>
      </c>
      <c r="K3567" s="1">
        <v>12</v>
      </c>
      <c r="L3567" s="1">
        <v>14</v>
      </c>
      <c r="M3567" s="1">
        <v>15</v>
      </c>
      <c r="N3567" s="1">
        <v>5</v>
      </c>
      <c r="O3567" s="1">
        <v>7</v>
      </c>
      <c r="P3567" s="1">
        <v>4</v>
      </c>
      <c r="Q3567" s="1">
        <v>5</v>
      </c>
      <c r="R3567" s="1">
        <v>0</v>
      </c>
      <c r="S3567" s="1">
        <v>3</v>
      </c>
      <c r="T3567" s="2">
        <v>45.606060606061</v>
      </c>
      <c r="U3567" s="22">
        <v>45</v>
      </c>
    </row>
    <row r="3568">
      <c r="D3568" s="19"/>
      <c r="E3568" s="18" t="s">
        <v>125</v>
      </c>
      <c r="F3568" s="17"/>
      <c r="G3568" s="7">
        <v>50</v>
      </c>
      <c r="H3568" s="12">
        <v>1</v>
      </c>
      <c r="I3568" s="1">
        <v>0</v>
      </c>
      <c r="J3568" s="1">
        <v>7</v>
      </c>
      <c r="K3568" s="1">
        <v>11</v>
      </c>
      <c r="L3568" s="1">
        <v>10</v>
      </c>
      <c r="M3568" s="1">
        <v>5</v>
      </c>
      <c r="N3568" s="1">
        <v>4</v>
      </c>
      <c r="O3568" s="1">
        <v>5</v>
      </c>
      <c r="P3568" s="1">
        <v>3</v>
      </c>
      <c r="Q3568" s="1">
        <v>3</v>
      </c>
      <c r="R3568" s="1">
        <v>0</v>
      </c>
      <c r="S3568" s="1">
        <v>1</v>
      </c>
      <c r="T3568" s="2">
        <v>40.918367346939</v>
      </c>
      <c r="U3568" s="22">
        <v>35</v>
      </c>
    </row>
    <row r="3569">
      <c r="D3569" s="19"/>
      <c r="E3569" s="18" t="s">
        <v>126</v>
      </c>
      <c r="F3569" s="17"/>
      <c r="G3569" s="11">
        <v>14</v>
      </c>
      <c r="H3569" s="23">
        <v>0</v>
      </c>
      <c r="I3569" s="3">
        <v>0</v>
      </c>
      <c r="J3569" s="3">
        <v>0</v>
      </c>
      <c r="K3569" s="3">
        <v>2</v>
      </c>
      <c r="L3569" s="3">
        <v>3</v>
      </c>
      <c r="M3569" s="3">
        <v>2</v>
      </c>
      <c r="N3569" s="3">
        <v>4</v>
      </c>
      <c r="O3569" s="3">
        <v>0</v>
      </c>
      <c r="P3569" s="3">
        <v>1</v>
      </c>
      <c r="Q3569" s="3">
        <v>2</v>
      </c>
      <c r="R3569" s="3">
        <v>0</v>
      </c>
      <c r="S3569" s="3">
        <v>0</v>
      </c>
      <c r="T3569" s="5">
        <v>51.785714285714</v>
      </c>
      <c r="U3569" s="30">
        <v>50</v>
      </c>
    </row>
    <row r="3570">
      <c r="D3570" s="19"/>
      <c r="E3570" s="18" t="s">
        <v>26</v>
      </c>
      <c r="F3570" s="17"/>
      <c r="G3570" s="11">
        <v>0</v>
      </c>
      <c r="H3570" s="23">
        <v>0</v>
      </c>
      <c r="I3570" s="3">
        <v>0</v>
      </c>
      <c r="J3570" s="3">
        <v>0</v>
      </c>
      <c r="K3570" s="3">
        <v>0</v>
      </c>
      <c r="L3570" s="3">
        <v>0</v>
      </c>
      <c r="M3570" s="3">
        <v>0</v>
      </c>
      <c r="N3570" s="3">
        <v>0</v>
      </c>
      <c r="O3570" s="3">
        <v>0</v>
      </c>
      <c r="P3570" s="3">
        <v>0</v>
      </c>
      <c r="Q3570" s="3">
        <v>0</v>
      </c>
      <c r="R3570" s="3">
        <v>0</v>
      </c>
      <c r="S3570" s="3">
        <v>0</v>
      </c>
      <c r="T3570" s="4" t="s">
        <v>168</v>
      </c>
      <c r="U3570" s="31" t="s">
        <v>168</v>
      </c>
    </row>
    <row r="3571">
      <c r="D3571" s="19"/>
      <c r="E3571" s="18" t="s">
        <v>127</v>
      </c>
      <c r="F3571" s="17"/>
      <c r="G3571" s="7">
        <v>960</v>
      </c>
      <c r="H3571" s="12">
        <v>2</v>
      </c>
      <c r="I3571" s="1">
        <v>10</v>
      </c>
      <c r="J3571" s="1">
        <v>15</v>
      </c>
      <c r="K3571" s="1">
        <v>135</v>
      </c>
      <c r="L3571" s="1">
        <v>139</v>
      </c>
      <c r="M3571" s="1">
        <v>107</v>
      </c>
      <c r="N3571" s="1">
        <v>111</v>
      </c>
      <c r="O3571" s="1">
        <v>102</v>
      </c>
      <c r="P3571" s="1">
        <v>87</v>
      </c>
      <c r="Q3571" s="1">
        <v>243</v>
      </c>
      <c r="R3571" s="1">
        <v>1</v>
      </c>
      <c r="S3571" s="1">
        <v>8</v>
      </c>
      <c r="T3571" s="2">
        <v>57.875525210084</v>
      </c>
      <c r="U3571" s="22">
        <v>55</v>
      </c>
    </row>
    <row r="3572">
      <c r="D3572" s="19"/>
      <c r="E3572" s="18" t="s">
        <v>128</v>
      </c>
      <c r="F3572" s="17"/>
      <c r="G3572" s="7">
        <v>64</v>
      </c>
      <c r="H3572" s="12">
        <v>1</v>
      </c>
      <c r="I3572" s="1">
        <v>0</v>
      </c>
      <c r="J3572" s="1">
        <v>7</v>
      </c>
      <c r="K3572" s="1">
        <v>13</v>
      </c>
      <c r="L3572" s="1">
        <v>13</v>
      </c>
      <c r="M3572" s="1">
        <v>7</v>
      </c>
      <c r="N3572" s="1">
        <v>8</v>
      </c>
      <c r="O3572" s="1">
        <v>5</v>
      </c>
      <c r="P3572" s="1">
        <v>4</v>
      </c>
      <c r="Q3572" s="1">
        <v>5</v>
      </c>
      <c r="R3572" s="1">
        <v>0</v>
      </c>
      <c r="S3572" s="1">
        <v>1</v>
      </c>
      <c r="T3572" s="2">
        <v>43.333333333333002</v>
      </c>
      <c r="U3572" s="22">
        <v>35</v>
      </c>
    </row>
    <row r="3573">
      <c r="D3573" s="15" t="s">
        <v>129</v>
      </c>
      <c r="E3573" s="14" t="s">
        <v>130</v>
      </c>
      <c r="F3573" s="16"/>
      <c r="G3573" s="26">
        <v>130</v>
      </c>
      <c r="H3573" s="37">
        <v>0</v>
      </c>
      <c r="I3573" s="6">
        <v>1</v>
      </c>
      <c r="J3573" s="6">
        <v>2</v>
      </c>
      <c r="K3573" s="6">
        <v>7</v>
      </c>
      <c r="L3573" s="6">
        <v>13</v>
      </c>
      <c r="M3573" s="6">
        <v>10</v>
      </c>
      <c r="N3573" s="6">
        <v>11</v>
      </c>
      <c r="O3573" s="6">
        <v>14</v>
      </c>
      <c r="P3573" s="6">
        <v>12</v>
      </c>
      <c r="Q3573" s="6">
        <v>60</v>
      </c>
      <c r="R3573" s="6">
        <v>0</v>
      </c>
      <c r="S3573" s="6">
        <v>0</v>
      </c>
      <c r="T3573" s="8">
        <v>69.865384615384997</v>
      </c>
      <c r="U3573" s="42">
        <v>75</v>
      </c>
    </row>
    <row r="3574">
      <c r="D3574" s="19"/>
      <c r="E3574" s="18" t="s">
        <v>131</v>
      </c>
      <c r="F3574" s="17"/>
      <c r="G3574" s="11">
        <v>32</v>
      </c>
      <c r="H3574" s="23">
        <v>0</v>
      </c>
      <c r="I3574" s="3">
        <v>0</v>
      </c>
      <c r="J3574" s="3">
        <v>1</v>
      </c>
      <c r="K3574" s="3">
        <v>3</v>
      </c>
      <c r="L3574" s="3">
        <v>3</v>
      </c>
      <c r="M3574" s="3">
        <v>5</v>
      </c>
      <c r="N3574" s="3">
        <v>4</v>
      </c>
      <c r="O3574" s="3">
        <v>5</v>
      </c>
      <c r="P3574" s="3">
        <v>1</v>
      </c>
      <c r="Q3574" s="3">
        <v>10</v>
      </c>
      <c r="R3574" s="3">
        <v>0</v>
      </c>
      <c r="S3574" s="3">
        <v>0</v>
      </c>
      <c r="T3574" s="5">
        <v>61.40625</v>
      </c>
      <c r="U3574" s="30">
        <v>60</v>
      </c>
    </row>
    <row r="3575">
      <c r="D3575" s="19"/>
      <c r="E3575" s="18" t="s">
        <v>132</v>
      </c>
      <c r="F3575" s="17"/>
      <c r="G3575" s="7">
        <v>492</v>
      </c>
      <c r="H3575" s="12">
        <v>1</v>
      </c>
      <c r="I3575" s="1">
        <v>5</v>
      </c>
      <c r="J3575" s="1">
        <v>10</v>
      </c>
      <c r="K3575" s="1">
        <v>58</v>
      </c>
      <c r="L3575" s="1">
        <v>66</v>
      </c>
      <c r="M3575" s="1">
        <v>60</v>
      </c>
      <c r="N3575" s="1">
        <v>56</v>
      </c>
      <c r="O3575" s="1">
        <v>50</v>
      </c>
      <c r="P3575" s="1">
        <v>47</v>
      </c>
      <c r="Q3575" s="1">
        <v>132</v>
      </c>
      <c r="R3575" s="1">
        <v>0</v>
      </c>
      <c r="S3575" s="1">
        <v>7</v>
      </c>
      <c r="T3575" s="2">
        <v>59.206185567010003</v>
      </c>
      <c r="U3575" s="22">
        <v>55</v>
      </c>
    </row>
    <row r="3576">
      <c r="D3576" s="19"/>
      <c r="E3576" s="18" t="s">
        <v>133</v>
      </c>
      <c r="F3576" s="17"/>
      <c r="G3576" s="7">
        <v>610</v>
      </c>
      <c r="H3576" s="12">
        <v>1</v>
      </c>
      <c r="I3576" s="1">
        <v>6</v>
      </c>
      <c r="J3576" s="1">
        <v>6</v>
      </c>
      <c r="K3576" s="1">
        <v>48</v>
      </c>
      <c r="L3576" s="1">
        <v>46</v>
      </c>
      <c r="M3576" s="1">
        <v>65</v>
      </c>
      <c r="N3576" s="1">
        <v>70</v>
      </c>
      <c r="O3576" s="1">
        <v>81</v>
      </c>
      <c r="P3576" s="1">
        <v>72</v>
      </c>
      <c r="Q3576" s="1">
        <v>209</v>
      </c>
      <c r="R3576" s="1">
        <v>0</v>
      </c>
      <c r="S3576" s="1">
        <v>6</v>
      </c>
      <c r="T3576" s="2">
        <v>65.761589403974</v>
      </c>
      <c r="U3576" s="22">
        <v>65</v>
      </c>
    </row>
    <row r="3577">
      <c r="D3577" s="19"/>
      <c r="E3577" s="18" t="s">
        <v>134</v>
      </c>
      <c r="F3577" s="17"/>
      <c r="G3577" s="7">
        <v>869</v>
      </c>
      <c r="H3577" s="12">
        <v>2</v>
      </c>
      <c r="I3577" s="1">
        <v>11</v>
      </c>
      <c r="J3577" s="1">
        <v>20</v>
      </c>
      <c r="K3577" s="1">
        <v>115</v>
      </c>
      <c r="L3577" s="1">
        <v>125</v>
      </c>
      <c r="M3577" s="1">
        <v>97</v>
      </c>
      <c r="N3577" s="1">
        <v>105</v>
      </c>
      <c r="O3577" s="1">
        <v>93</v>
      </c>
      <c r="P3577" s="1">
        <v>76</v>
      </c>
      <c r="Q3577" s="1">
        <v>218</v>
      </c>
      <c r="R3577" s="1">
        <v>0</v>
      </c>
      <c r="S3577" s="1">
        <v>7</v>
      </c>
      <c r="T3577" s="2">
        <v>57.642111368910001</v>
      </c>
      <c r="U3577" s="22">
        <v>55</v>
      </c>
    </row>
    <row r="3578">
      <c r="D3578" s="19"/>
      <c r="E3578" s="18" t="s">
        <v>135</v>
      </c>
      <c r="F3578" s="17"/>
      <c r="G3578" s="7">
        <v>842</v>
      </c>
      <c r="H3578" s="12">
        <v>2</v>
      </c>
      <c r="I3578" s="1">
        <v>9</v>
      </c>
      <c r="J3578" s="1">
        <v>20</v>
      </c>
      <c r="K3578" s="1">
        <v>120</v>
      </c>
      <c r="L3578" s="1">
        <v>140</v>
      </c>
      <c r="M3578" s="1">
        <v>102</v>
      </c>
      <c r="N3578" s="1">
        <v>99</v>
      </c>
      <c r="O3578" s="1">
        <v>79</v>
      </c>
      <c r="P3578" s="1">
        <v>68</v>
      </c>
      <c r="Q3578" s="1">
        <v>195</v>
      </c>
      <c r="R3578" s="1">
        <v>0</v>
      </c>
      <c r="S3578" s="1">
        <v>8</v>
      </c>
      <c r="T3578" s="2">
        <v>55.851318944844003</v>
      </c>
      <c r="U3578" s="22">
        <v>55</v>
      </c>
    </row>
    <row r="3579">
      <c r="D3579" s="19"/>
      <c r="E3579" s="18" t="s">
        <v>136</v>
      </c>
      <c r="F3579" s="17"/>
      <c r="G3579" s="7">
        <v>514</v>
      </c>
      <c r="H3579" s="12">
        <v>2</v>
      </c>
      <c r="I3579" s="1">
        <v>4</v>
      </c>
      <c r="J3579" s="1">
        <v>18</v>
      </c>
      <c r="K3579" s="1">
        <v>75</v>
      </c>
      <c r="L3579" s="1">
        <v>99</v>
      </c>
      <c r="M3579" s="1">
        <v>67</v>
      </c>
      <c r="N3579" s="1">
        <v>58</v>
      </c>
      <c r="O3579" s="1">
        <v>42</v>
      </c>
      <c r="P3579" s="1">
        <v>38</v>
      </c>
      <c r="Q3579" s="1">
        <v>109</v>
      </c>
      <c r="R3579" s="1">
        <v>0</v>
      </c>
      <c r="S3579" s="1">
        <v>2</v>
      </c>
      <c r="T3579" s="2">
        <v>53.7353515625</v>
      </c>
      <c r="U3579" s="22">
        <v>45</v>
      </c>
    </row>
    <row r="3580">
      <c r="D3580" s="19"/>
      <c r="E3580" s="18" t="s">
        <v>137</v>
      </c>
      <c r="F3580" s="17"/>
      <c r="G3580" s="7">
        <v>487</v>
      </c>
      <c r="H3580" s="12">
        <v>2</v>
      </c>
      <c r="I3580" s="1">
        <v>4</v>
      </c>
      <c r="J3580" s="1">
        <v>9</v>
      </c>
      <c r="K3580" s="1">
        <v>86</v>
      </c>
      <c r="L3580" s="1">
        <v>72</v>
      </c>
      <c r="M3580" s="1">
        <v>55</v>
      </c>
      <c r="N3580" s="1">
        <v>49</v>
      </c>
      <c r="O3580" s="1">
        <v>48</v>
      </c>
      <c r="P3580" s="1">
        <v>40</v>
      </c>
      <c r="Q3580" s="1">
        <v>119</v>
      </c>
      <c r="R3580" s="1">
        <v>0</v>
      </c>
      <c r="S3580" s="1">
        <v>3</v>
      </c>
      <c r="T3580" s="2">
        <v>56.069214876033001</v>
      </c>
      <c r="U3580" s="22">
        <v>55</v>
      </c>
    </row>
    <row r="3581">
      <c r="D3581" s="19"/>
      <c r="E3581" s="18" t="s">
        <v>138</v>
      </c>
      <c r="F3581" s="17"/>
      <c r="G3581" s="7">
        <v>480</v>
      </c>
      <c r="H3581" s="12">
        <v>2</v>
      </c>
      <c r="I3581" s="1">
        <v>4</v>
      </c>
      <c r="J3581" s="1">
        <v>4</v>
      </c>
      <c r="K3581" s="1">
        <v>47</v>
      </c>
      <c r="L3581" s="1">
        <v>60</v>
      </c>
      <c r="M3581" s="1">
        <v>56</v>
      </c>
      <c r="N3581" s="1">
        <v>48</v>
      </c>
      <c r="O3581" s="1">
        <v>54</v>
      </c>
      <c r="P3581" s="1">
        <v>51</v>
      </c>
      <c r="Q3581" s="1">
        <v>150</v>
      </c>
      <c r="R3581" s="1">
        <v>0</v>
      </c>
      <c r="S3581" s="1">
        <v>4</v>
      </c>
      <c r="T3581" s="2">
        <v>62.478991596638998</v>
      </c>
      <c r="U3581" s="22">
        <v>65</v>
      </c>
    </row>
    <row r="3582">
      <c r="D3582" s="19"/>
      <c r="E3582" s="18" t="s">
        <v>139</v>
      </c>
      <c r="F3582" s="17"/>
      <c r="G3582" s="7">
        <v>624</v>
      </c>
      <c r="H3582" s="12">
        <v>1</v>
      </c>
      <c r="I3582" s="1">
        <v>3</v>
      </c>
      <c r="J3582" s="1">
        <v>13</v>
      </c>
      <c r="K3582" s="1">
        <v>87</v>
      </c>
      <c r="L3582" s="1">
        <v>97</v>
      </c>
      <c r="M3582" s="1">
        <v>75</v>
      </c>
      <c r="N3582" s="1">
        <v>70</v>
      </c>
      <c r="O3582" s="1">
        <v>61</v>
      </c>
      <c r="P3582" s="1">
        <v>58</v>
      </c>
      <c r="Q3582" s="1">
        <v>153</v>
      </c>
      <c r="R3582" s="1">
        <v>0</v>
      </c>
      <c r="S3582" s="1">
        <v>6</v>
      </c>
      <c r="T3582" s="2">
        <v>57.415048543688997</v>
      </c>
      <c r="U3582" s="22">
        <v>55</v>
      </c>
    </row>
    <row r="3583">
      <c r="D3583" s="19"/>
      <c r="E3583" s="18" t="s">
        <v>140</v>
      </c>
      <c r="F3583" s="17"/>
      <c r="G3583" s="7">
        <v>172</v>
      </c>
      <c r="H3583" s="12">
        <v>0</v>
      </c>
      <c r="I3583" s="1">
        <v>2</v>
      </c>
      <c r="J3583" s="1">
        <v>2</v>
      </c>
      <c r="K3583" s="1">
        <v>14</v>
      </c>
      <c r="L3583" s="1">
        <v>26</v>
      </c>
      <c r="M3583" s="1">
        <v>20</v>
      </c>
      <c r="N3583" s="1">
        <v>23</v>
      </c>
      <c r="O3583" s="1">
        <v>21</v>
      </c>
      <c r="P3583" s="1">
        <v>18</v>
      </c>
      <c r="Q3583" s="1">
        <v>44</v>
      </c>
      <c r="R3583" s="1">
        <v>0</v>
      </c>
      <c r="S3583" s="1">
        <v>2</v>
      </c>
      <c r="T3583" s="2">
        <v>60.323529411765001</v>
      </c>
      <c r="U3583" s="22">
        <v>55</v>
      </c>
    </row>
    <row r="3584">
      <c r="D3584" s="19"/>
      <c r="E3584" s="18" t="s">
        <v>141</v>
      </c>
      <c r="F3584" s="17"/>
      <c r="G3584" s="7">
        <v>683</v>
      </c>
      <c r="H3584" s="12">
        <v>2</v>
      </c>
      <c r="I3584" s="1">
        <v>4</v>
      </c>
      <c r="J3584" s="1">
        <v>9</v>
      </c>
      <c r="K3584" s="1">
        <v>86</v>
      </c>
      <c r="L3584" s="1">
        <v>90</v>
      </c>
      <c r="M3584" s="1">
        <v>87</v>
      </c>
      <c r="N3584" s="1">
        <v>77</v>
      </c>
      <c r="O3584" s="1">
        <v>81</v>
      </c>
      <c r="P3584" s="1">
        <v>62</v>
      </c>
      <c r="Q3584" s="1">
        <v>182</v>
      </c>
      <c r="R3584" s="1">
        <v>0</v>
      </c>
      <c r="S3584" s="1">
        <v>3</v>
      </c>
      <c r="T3584" s="2">
        <v>59.367647058823998</v>
      </c>
      <c r="U3584" s="22">
        <v>55</v>
      </c>
    </row>
    <row r="3585">
      <c r="D3585" s="19"/>
      <c r="E3585" s="18" t="s">
        <v>142</v>
      </c>
      <c r="F3585" s="17"/>
      <c r="G3585" s="7">
        <v>341</v>
      </c>
      <c r="H3585" s="12">
        <v>1</v>
      </c>
      <c r="I3585" s="1">
        <v>4</v>
      </c>
      <c r="J3585" s="1">
        <v>9</v>
      </c>
      <c r="K3585" s="1">
        <v>39</v>
      </c>
      <c r="L3585" s="1">
        <v>55</v>
      </c>
      <c r="M3585" s="1">
        <v>48</v>
      </c>
      <c r="N3585" s="1">
        <v>38</v>
      </c>
      <c r="O3585" s="1">
        <v>25</v>
      </c>
      <c r="P3585" s="1">
        <v>37</v>
      </c>
      <c r="Q3585" s="1">
        <v>84</v>
      </c>
      <c r="R3585" s="1">
        <v>0</v>
      </c>
      <c r="S3585" s="1">
        <v>1</v>
      </c>
      <c r="T3585" s="2">
        <v>57.316176470587997</v>
      </c>
      <c r="U3585" s="22">
        <v>55</v>
      </c>
    </row>
    <row r="3586">
      <c r="D3586" s="19"/>
      <c r="E3586" s="18" t="s">
        <v>143</v>
      </c>
      <c r="F3586" s="17"/>
      <c r="G3586" s="7">
        <v>185</v>
      </c>
      <c r="H3586" s="12">
        <v>1</v>
      </c>
      <c r="I3586" s="1">
        <v>5</v>
      </c>
      <c r="J3586" s="1">
        <v>3</v>
      </c>
      <c r="K3586" s="1">
        <v>21</v>
      </c>
      <c r="L3586" s="1">
        <v>29</v>
      </c>
      <c r="M3586" s="1">
        <v>26</v>
      </c>
      <c r="N3586" s="1">
        <v>17</v>
      </c>
      <c r="O3586" s="1">
        <v>16</v>
      </c>
      <c r="P3586" s="1">
        <v>16</v>
      </c>
      <c r="Q3586" s="1">
        <v>49</v>
      </c>
      <c r="R3586" s="1">
        <v>0</v>
      </c>
      <c r="S3586" s="1">
        <v>2</v>
      </c>
      <c r="T3586" s="2">
        <v>57.390710382514001</v>
      </c>
      <c r="U3586" s="22">
        <v>55</v>
      </c>
    </row>
    <row r="3587">
      <c r="D3587" s="19"/>
      <c r="E3587" s="18" t="s">
        <v>144</v>
      </c>
      <c r="F3587" s="17"/>
      <c r="G3587" s="7">
        <v>219</v>
      </c>
      <c r="H3587" s="12">
        <v>0</v>
      </c>
      <c r="I3587" s="1">
        <v>1</v>
      </c>
      <c r="J3587" s="1">
        <v>8</v>
      </c>
      <c r="K3587" s="1">
        <v>24</v>
      </c>
      <c r="L3587" s="1">
        <v>36</v>
      </c>
      <c r="M3587" s="1">
        <v>26</v>
      </c>
      <c r="N3587" s="1">
        <v>22</v>
      </c>
      <c r="O3587" s="1">
        <v>23</v>
      </c>
      <c r="P3587" s="1">
        <v>14</v>
      </c>
      <c r="Q3587" s="1">
        <v>62</v>
      </c>
      <c r="R3587" s="1">
        <v>0</v>
      </c>
      <c r="S3587" s="1">
        <v>3</v>
      </c>
      <c r="T3587" s="2">
        <v>58.553240740741003</v>
      </c>
      <c r="U3587" s="22">
        <v>55</v>
      </c>
    </row>
    <row r="3588">
      <c r="D3588" s="19"/>
      <c r="E3588" s="18" t="s">
        <v>41</v>
      </c>
      <c r="F3588" s="17"/>
      <c r="G3588" s="11">
        <v>40</v>
      </c>
      <c r="H3588" s="23">
        <v>0</v>
      </c>
      <c r="I3588" s="3">
        <v>1</v>
      </c>
      <c r="J3588" s="3">
        <v>0</v>
      </c>
      <c r="K3588" s="3">
        <v>10</v>
      </c>
      <c r="L3588" s="3">
        <v>5</v>
      </c>
      <c r="M3588" s="3">
        <v>5</v>
      </c>
      <c r="N3588" s="3">
        <v>4</v>
      </c>
      <c r="O3588" s="3">
        <v>2</v>
      </c>
      <c r="P3588" s="3">
        <v>4</v>
      </c>
      <c r="Q3588" s="3">
        <v>8</v>
      </c>
      <c r="R3588" s="3">
        <v>0</v>
      </c>
      <c r="S3588" s="3">
        <v>1</v>
      </c>
      <c r="T3588" s="5">
        <v>52.5</v>
      </c>
      <c r="U3588" s="30">
        <v>45</v>
      </c>
    </row>
    <row r="3589">
      <c r="D3589" s="19"/>
      <c r="E3589" s="18" t="s">
        <v>145</v>
      </c>
      <c r="F3589" s="17"/>
      <c r="G3589" s="11">
        <v>19</v>
      </c>
      <c r="H3589" s="23">
        <v>0</v>
      </c>
      <c r="I3589" s="3">
        <v>0</v>
      </c>
      <c r="J3589" s="3">
        <v>0</v>
      </c>
      <c r="K3589" s="3">
        <v>4</v>
      </c>
      <c r="L3589" s="3">
        <v>4</v>
      </c>
      <c r="M3589" s="3">
        <v>2</v>
      </c>
      <c r="N3589" s="3">
        <v>3</v>
      </c>
      <c r="O3589" s="3">
        <v>1</v>
      </c>
      <c r="P3589" s="3">
        <v>1</v>
      </c>
      <c r="Q3589" s="3">
        <v>1</v>
      </c>
      <c r="R3589" s="3">
        <v>1</v>
      </c>
      <c r="S3589" s="3">
        <v>2</v>
      </c>
      <c r="T3589" s="5">
        <v>42.794117647058997</v>
      </c>
      <c r="U3589" s="30">
        <v>35</v>
      </c>
    </row>
    <row r="3590">
      <c r="D3590" s="19"/>
      <c r="E3590" s="18" t="s">
        <v>26</v>
      </c>
      <c r="F3590" s="17"/>
      <c r="G3590" s="11">
        <v>0</v>
      </c>
      <c r="H3590" s="23">
        <v>0</v>
      </c>
      <c r="I3590" s="3">
        <v>0</v>
      </c>
      <c r="J3590" s="3">
        <v>0</v>
      </c>
      <c r="K3590" s="3">
        <v>0</v>
      </c>
      <c r="L3590" s="3">
        <v>0</v>
      </c>
      <c r="M3590" s="3">
        <v>0</v>
      </c>
      <c r="N3590" s="3">
        <v>0</v>
      </c>
      <c r="O3590" s="3">
        <v>0</v>
      </c>
      <c r="P3590" s="3">
        <v>0</v>
      </c>
      <c r="Q3590" s="3">
        <v>0</v>
      </c>
      <c r="R3590" s="3">
        <v>0</v>
      </c>
      <c r="S3590" s="3">
        <v>0</v>
      </c>
      <c r="T3590" s="4" t="s">
        <v>168</v>
      </c>
      <c r="U3590" s="31" t="s">
        <v>168</v>
      </c>
    </row>
    <row r="3591">
      <c r="D3591" s="15" t="s">
        <v>146</v>
      </c>
      <c r="E3591" s="14" t="s">
        <v>147</v>
      </c>
      <c r="F3591" s="16"/>
      <c r="G3591" s="26">
        <v>628</v>
      </c>
      <c r="H3591" s="37">
        <v>2</v>
      </c>
      <c r="I3591" s="6">
        <v>6</v>
      </c>
      <c r="J3591" s="6">
        <v>10</v>
      </c>
      <c r="K3591" s="6">
        <v>79</v>
      </c>
      <c r="L3591" s="6">
        <v>82</v>
      </c>
      <c r="M3591" s="6">
        <v>70</v>
      </c>
      <c r="N3591" s="6">
        <v>74</v>
      </c>
      <c r="O3591" s="6">
        <v>61</v>
      </c>
      <c r="P3591" s="6">
        <v>59</v>
      </c>
      <c r="Q3591" s="6">
        <v>182</v>
      </c>
      <c r="R3591" s="6">
        <v>0</v>
      </c>
      <c r="S3591" s="6">
        <v>3</v>
      </c>
      <c r="T3591" s="8">
        <v>59.984000000000002</v>
      </c>
      <c r="U3591" s="42">
        <v>55</v>
      </c>
    </row>
    <row r="3592">
      <c r="D3592" s="19"/>
      <c r="E3592" s="18" t="s">
        <v>148</v>
      </c>
      <c r="F3592" s="17"/>
      <c r="G3592" s="7">
        <v>423</v>
      </c>
      <c r="H3592" s="12">
        <v>1</v>
      </c>
      <c r="I3592" s="1">
        <v>5</v>
      </c>
      <c r="J3592" s="1">
        <v>11</v>
      </c>
      <c r="K3592" s="1">
        <v>71</v>
      </c>
      <c r="L3592" s="1">
        <v>75</v>
      </c>
      <c r="M3592" s="1">
        <v>53</v>
      </c>
      <c r="N3592" s="1">
        <v>46</v>
      </c>
      <c r="O3592" s="1">
        <v>51</v>
      </c>
      <c r="P3592" s="1">
        <v>33</v>
      </c>
      <c r="Q3592" s="1">
        <v>68</v>
      </c>
      <c r="R3592" s="1">
        <v>1</v>
      </c>
      <c r="S3592" s="1">
        <v>8</v>
      </c>
      <c r="T3592" s="2">
        <v>52.048192771083997</v>
      </c>
      <c r="U3592" s="22">
        <v>45</v>
      </c>
    </row>
    <row r="3593">
      <c r="D3593" s="19"/>
      <c r="E3593" s="18" t="s">
        <v>149</v>
      </c>
      <c r="F3593" s="17"/>
      <c r="G3593" s="11">
        <v>36</v>
      </c>
      <c r="H3593" s="23">
        <v>0</v>
      </c>
      <c r="I3593" s="3">
        <v>0</v>
      </c>
      <c r="J3593" s="3">
        <v>4</v>
      </c>
      <c r="K3593" s="3">
        <v>9</v>
      </c>
      <c r="L3593" s="3">
        <v>7</v>
      </c>
      <c r="M3593" s="3">
        <v>6</v>
      </c>
      <c r="N3593" s="3">
        <v>2</v>
      </c>
      <c r="O3593" s="3">
        <v>2</v>
      </c>
      <c r="P3593" s="3">
        <v>3</v>
      </c>
      <c r="Q3593" s="3">
        <v>2</v>
      </c>
      <c r="R3593" s="3">
        <v>0</v>
      </c>
      <c r="S3593" s="3">
        <v>1</v>
      </c>
      <c r="T3593" s="5">
        <v>41.428571428570997</v>
      </c>
      <c r="U3593" s="30">
        <v>35</v>
      </c>
    </row>
    <row r="3594">
      <c r="D3594" s="19"/>
      <c r="E3594" s="18" t="s">
        <v>150</v>
      </c>
      <c r="F3594" s="17"/>
      <c r="G3594" s="11">
        <v>6</v>
      </c>
      <c r="H3594" s="23">
        <v>0</v>
      </c>
      <c r="I3594" s="3">
        <v>0</v>
      </c>
      <c r="J3594" s="3">
        <v>0</v>
      </c>
      <c r="K3594" s="3">
        <v>1</v>
      </c>
      <c r="L3594" s="3">
        <v>2</v>
      </c>
      <c r="M3594" s="3">
        <v>0</v>
      </c>
      <c r="N3594" s="3">
        <v>2</v>
      </c>
      <c r="O3594" s="3">
        <v>0</v>
      </c>
      <c r="P3594" s="3">
        <v>0</v>
      </c>
      <c r="Q3594" s="3">
        <v>1</v>
      </c>
      <c r="R3594" s="3">
        <v>0</v>
      </c>
      <c r="S3594" s="3">
        <v>0</v>
      </c>
      <c r="T3594" s="5">
        <v>49.583333333333002</v>
      </c>
      <c r="U3594" s="30">
        <v>45</v>
      </c>
    </row>
    <row r="3595">
      <c r="D3595" s="19"/>
      <c r="E3595" s="18" t="s">
        <v>26</v>
      </c>
      <c r="F3595" s="17"/>
      <c r="G3595" s="11">
        <v>0</v>
      </c>
      <c r="H3595" s="23">
        <v>0</v>
      </c>
      <c r="I3595" s="3">
        <v>0</v>
      </c>
      <c r="J3595" s="3">
        <v>0</v>
      </c>
      <c r="K3595" s="3">
        <v>0</v>
      </c>
      <c r="L3595" s="3">
        <v>0</v>
      </c>
      <c r="M3595" s="3">
        <v>0</v>
      </c>
      <c r="N3595" s="3">
        <v>0</v>
      </c>
      <c r="O3595" s="3">
        <v>0</v>
      </c>
      <c r="P3595" s="3">
        <v>0</v>
      </c>
      <c r="Q3595" s="3">
        <v>0</v>
      </c>
      <c r="R3595" s="3">
        <v>0</v>
      </c>
      <c r="S3595" s="3">
        <v>0</v>
      </c>
      <c r="T3595" s="4" t="s">
        <v>168</v>
      </c>
      <c r="U3595" s="31" t="s">
        <v>168</v>
      </c>
    </row>
    <row r="3596">
      <c r="D3596" s="19"/>
      <c r="E3596" s="18" t="s">
        <v>151</v>
      </c>
      <c r="F3596" s="17"/>
      <c r="G3596" s="7">
        <v>1051</v>
      </c>
      <c r="H3596" s="12">
        <v>3</v>
      </c>
      <c r="I3596" s="1">
        <v>11</v>
      </c>
      <c r="J3596" s="1">
        <v>21</v>
      </c>
      <c r="K3596" s="1">
        <v>150</v>
      </c>
      <c r="L3596" s="1">
        <v>157</v>
      </c>
      <c r="M3596" s="1">
        <v>123</v>
      </c>
      <c r="N3596" s="1">
        <v>120</v>
      </c>
      <c r="O3596" s="1">
        <v>112</v>
      </c>
      <c r="P3596" s="1">
        <v>92</v>
      </c>
      <c r="Q3596" s="1">
        <v>250</v>
      </c>
      <c r="R3596" s="1">
        <v>1</v>
      </c>
      <c r="S3596" s="1">
        <v>11</v>
      </c>
      <c r="T3596" s="2">
        <v>56.817307692307999</v>
      </c>
      <c r="U3596" s="22">
        <v>55</v>
      </c>
    </row>
    <row r="3597">
      <c r="D3597" s="19"/>
      <c r="E3597" s="18" t="s">
        <v>152</v>
      </c>
      <c r="F3597" s="17"/>
      <c r="G3597" s="11">
        <v>42</v>
      </c>
      <c r="H3597" s="23">
        <v>0</v>
      </c>
      <c r="I3597" s="3">
        <v>0</v>
      </c>
      <c r="J3597" s="3">
        <v>4</v>
      </c>
      <c r="K3597" s="3">
        <v>10</v>
      </c>
      <c r="L3597" s="3">
        <v>9</v>
      </c>
      <c r="M3597" s="3">
        <v>6</v>
      </c>
      <c r="N3597" s="3">
        <v>4</v>
      </c>
      <c r="O3597" s="3">
        <v>2</v>
      </c>
      <c r="P3597" s="3">
        <v>3</v>
      </c>
      <c r="Q3597" s="3">
        <v>3</v>
      </c>
      <c r="R3597" s="3">
        <v>0</v>
      </c>
      <c r="S3597" s="3">
        <v>1</v>
      </c>
      <c r="T3597" s="5">
        <v>42.621951219511999</v>
      </c>
      <c r="U3597" s="30">
        <v>35</v>
      </c>
    </row>
    <row r="3598">
      <c r="D3598" s="15" t="s">
        <v>153</v>
      </c>
      <c r="E3598" s="14" t="s">
        <v>154</v>
      </c>
      <c r="F3598" s="16"/>
      <c r="G3598" s="26">
        <v>596</v>
      </c>
      <c r="H3598" s="37">
        <v>0</v>
      </c>
      <c r="I3598" s="6">
        <v>6</v>
      </c>
      <c r="J3598" s="6">
        <v>11</v>
      </c>
      <c r="K3598" s="6">
        <v>71</v>
      </c>
      <c r="L3598" s="6">
        <v>85</v>
      </c>
      <c r="M3598" s="6">
        <v>67</v>
      </c>
      <c r="N3598" s="6">
        <v>61</v>
      </c>
      <c r="O3598" s="6">
        <v>62</v>
      </c>
      <c r="P3598" s="6">
        <v>58</v>
      </c>
      <c r="Q3598" s="6">
        <v>172</v>
      </c>
      <c r="R3598" s="6">
        <v>0</v>
      </c>
      <c r="S3598" s="6">
        <v>3</v>
      </c>
      <c r="T3598" s="8">
        <v>60.067453625631998</v>
      </c>
      <c r="U3598" s="42">
        <v>55</v>
      </c>
    </row>
    <row r="3599">
      <c r="D3599" s="19"/>
      <c r="E3599" s="18" t="s">
        <v>155</v>
      </c>
      <c r="F3599" s="17"/>
      <c r="G3599" s="7">
        <v>800</v>
      </c>
      <c r="H3599" s="12">
        <v>1</v>
      </c>
      <c r="I3599" s="1">
        <v>11</v>
      </c>
      <c r="J3599" s="1">
        <v>17</v>
      </c>
      <c r="K3599" s="1">
        <v>114</v>
      </c>
      <c r="L3599" s="1">
        <v>111</v>
      </c>
      <c r="M3599" s="1">
        <v>96</v>
      </c>
      <c r="N3599" s="1">
        <v>92</v>
      </c>
      <c r="O3599" s="1">
        <v>88</v>
      </c>
      <c r="P3599" s="1">
        <v>78</v>
      </c>
      <c r="Q3599" s="1">
        <v>189</v>
      </c>
      <c r="R3599" s="1">
        <v>0</v>
      </c>
      <c r="S3599" s="1">
        <v>3</v>
      </c>
      <c r="T3599" s="2">
        <v>57.098494353827</v>
      </c>
      <c r="U3599" s="22">
        <v>55</v>
      </c>
    </row>
    <row r="3600">
      <c r="D3600" s="19"/>
      <c r="E3600" s="18" t="s">
        <v>156</v>
      </c>
      <c r="F3600" s="17"/>
      <c r="G3600" s="7">
        <v>449</v>
      </c>
      <c r="H3600" s="12">
        <v>1</v>
      </c>
      <c r="I3600" s="1">
        <v>5</v>
      </c>
      <c r="J3600" s="1">
        <v>3</v>
      </c>
      <c r="K3600" s="1">
        <v>41</v>
      </c>
      <c r="L3600" s="1">
        <v>60</v>
      </c>
      <c r="M3600" s="1">
        <v>47</v>
      </c>
      <c r="N3600" s="1">
        <v>50</v>
      </c>
      <c r="O3600" s="1">
        <v>50</v>
      </c>
      <c r="P3600" s="1">
        <v>49</v>
      </c>
      <c r="Q3600" s="1">
        <v>141</v>
      </c>
      <c r="R3600" s="1">
        <v>0</v>
      </c>
      <c r="S3600" s="1">
        <v>2</v>
      </c>
      <c r="T3600" s="2">
        <v>62.734899328859001</v>
      </c>
      <c r="U3600" s="22">
        <v>65</v>
      </c>
    </row>
    <row r="3601">
      <c r="D3601" s="19"/>
      <c r="E3601" s="18" t="s">
        <v>157</v>
      </c>
      <c r="F3601" s="17"/>
      <c r="G3601" s="7">
        <v>867</v>
      </c>
      <c r="H3601" s="12">
        <v>1</v>
      </c>
      <c r="I3601" s="1">
        <v>8</v>
      </c>
      <c r="J3601" s="1">
        <v>19</v>
      </c>
      <c r="K3601" s="1">
        <v>125</v>
      </c>
      <c r="L3601" s="1">
        <v>126</v>
      </c>
      <c r="M3601" s="1">
        <v>102</v>
      </c>
      <c r="N3601" s="1">
        <v>97</v>
      </c>
      <c r="O3601" s="1">
        <v>95</v>
      </c>
      <c r="P3601" s="1">
        <v>76</v>
      </c>
      <c r="Q3601" s="1">
        <v>212</v>
      </c>
      <c r="R3601" s="1">
        <v>0</v>
      </c>
      <c r="S3601" s="1">
        <v>6</v>
      </c>
      <c r="T3601" s="2">
        <v>57.250290360046002</v>
      </c>
      <c r="U3601" s="22">
        <v>55</v>
      </c>
    </row>
    <row r="3602">
      <c r="D3602" s="19"/>
      <c r="E3602" s="18" t="s">
        <v>158</v>
      </c>
      <c r="F3602" s="17"/>
      <c r="G3602" s="7">
        <v>818</v>
      </c>
      <c r="H3602" s="12">
        <v>1</v>
      </c>
      <c r="I3602" s="1">
        <v>8</v>
      </c>
      <c r="J3602" s="1">
        <v>16</v>
      </c>
      <c r="K3602" s="1">
        <v>115</v>
      </c>
      <c r="L3602" s="1">
        <v>119</v>
      </c>
      <c r="M3602" s="1">
        <v>97</v>
      </c>
      <c r="N3602" s="1">
        <v>97</v>
      </c>
      <c r="O3602" s="1">
        <v>89</v>
      </c>
      <c r="P3602" s="1">
        <v>78</v>
      </c>
      <c r="Q3602" s="1">
        <v>193</v>
      </c>
      <c r="R3602" s="1">
        <v>0</v>
      </c>
      <c r="S3602" s="1">
        <v>5</v>
      </c>
      <c r="T3602" s="2">
        <v>57.232472324722998</v>
      </c>
      <c r="U3602" s="22">
        <v>55</v>
      </c>
    </row>
    <row r="3603">
      <c r="D3603" s="19"/>
      <c r="E3603" s="18" t="s">
        <v>159</v>
      </c>
      <c r="F3603" s="17"/>
      <c r="G3603" s="7">
        <v>595</v>
      </c>
      <c r="H3603" s="12">
        <v>1</v>
      </c>
      <c r="I3603" s="1">
        <v>4</v>
      </c>
      <c r="J3603" s="1">
        <v>14</v>
      </c>
      <c r="K3603" s="1">
        <v>86</v>
      </c>
      <c r="L3603" s="1">
        <v>90</v>
      </c>
      <c r="M3603" s="1">
        <v>68</v>
      </c>
      <c r="N3603" s="1">
        <v>59</v>
      </c>
      <c r="O3603" s="1">
        <v>60</v>
      </c>
      <c r="P3603" s="1">
        <v>56</v>
      </c>
      <c r="Q3603" s="1">
        <v>153</v>
      </c>
      <c r="R3603" s="1">
        <v>0</v>
      </c>
      <c r="S3603" s="1">
        <v>4</v>
      </c>
      <c r="T3603" s="2">
        <v>57.698815566835997</v>
      </c>
      <c r="U3603" s="22">
        <v>55</v>
      </c>
    </row>
    <row r="3604">
      <c r="D3604" s="19"/>
      <c r="E3604" s="18" t="s">
        <v>160</v>
      </c>
      <c r="F3604" s="17"/>
      <c r="G3604" s="7">
        <v>330</v>
      </c>
      <c r="H3604" s="12">
        <v>1</v>
      </c>
      <c r="I3604" s="1">
        <v>4</v>
      </c>
      <c r="J3604" s="1">
        <v>6</v>
      </c>
      <c r="K3604" s="1">
        <v>42</v>
      </c>
      <c r="L3604" s="1">
        <v>52</v>
      </c>
      <c r="M3604" s="1">
        <v>34</v>
      </c>
      <c r="N3604" s="1">
        <v>34</v>
      </c>
      <c r="O3604" s="1">
        <v>26</v>
      </c>
      <c r="P3604" s="1">
        <v>33</v>
      </c>
      <c r="Q3604" s="1">
        <v>96</v>
      </c>
      <c r="R3604" s="1">
        <v>0</v>
      </c>
      <c r="S3604" s="1">
        <v>2</v>
      </c>
      <c r="T3604" s="2">
        <v>59.260670731707002</v>
      </c>
      <c r="U3604" s="22">
        <v>55</v>
      </c>
    </row>
    <row r="3605">
      <c r="D3605" s="19"/>
      <c r="E3605" s="18" t="s">
        <v>161</v>
      </c>
      <c r="F3605" s="17"/>
      <c r="G3605" s="7">
        <v>744</v>
      </c>
      <c r="H3605" s="12">
        <v>2</v>
      </c>
      <c r="I3605" s="1">
        <v>8</v>
      </c>
      <c r="J3605" s="1">
        <v>16</v>
      </c>
      <c r="K3605" s="1">
        <v>104</v>
      </c>
      <c r="L3605" s="1">
        <v>108</v>
      </c>
      <c r="M3605" s="1">
        <v>85</v>
      </c>
      <c r="N3605" s="1">
        <v>82</v>
      </c>
      <c r="O3605" s="1">
        <v>76</v>
      </c>
      <c r="P3605" s="1">
        <v>76</v>
      </c>
      <c r="Q3605" s="1">
        <v>183</v>
      </c>
      <c r="R3605" s="1">
        <v>0</v>
      </c>
      <c r="S3605" s="1">
        <v>4</v>
      </c>
      <c r="T3605" s="2">
        <v>57.550675675675997</v>
      </c>
      <c r="U3605" s="22">
        <v>55</v>
      </c>
    </row>
    <row r="3606">
      <c r="D3606" s="19"/>
      <c r="E3606" s="18" t="s">
        <v>162</v>
      </c>
      <c r="F3606" s="17"/>
      <c r="G3606" s="7">
        <v>519</v>
      </c>
      <c r="H3606" s="12">
        <v>1</v>
      </c>
      <c r="I3606" s="1">
        <v>6</v>
      </c>
      <c r="J3606" s="1">
        <v>10</v>
      </c>
      <c r="K3606" s="1">
        <v>67</v>
      </c>
      <c r="L3606" s="1">
        <v>79</v>
      </c>
      <c r="M3606" s="1">
        <v>60</v>
      </c>
      <c r="N3606" s="1">
        <v>60</v>
      </c>
      <c r="O3606" s="1">
        <v>52</v>
      </c>
      <c r="P3606" s="1">
        <v>52</v>
      </c>
      <c r="Q3606" s="1">
        <v>129</v>
      </c>
      <c r="R3606" s="1">
        <v>0</v>
      </c>
      <c r="S3606" s="1">
        <v>3</v>
      </c>
      <c r="T3606" s="2">
        <v>57.848837209301998</v>
      </c>
      <c r="U3606" s="22">
        <v>55</v>
      </c>
    </row>
    <row r="3607">
      <c r="D3607" s="19"/>
      <c r="E3607" s="18" t="s">
        <v>163</v>
      </c>
      <c r="F3607" s="17"/>
      <c r="G3607" s="7">
        <v>576</v>
      </c>
      <c r="H3607" s="12">
        <v>0</v>
      </c>
      <c r="I3607" s="1">
        <v>8</v>
      </c>
      <c r="J3607" s="1">
        <v>13</v>
      </c>
      <c r="K3607" s="1">
        <v>74</v>
      </c>
      <c r="L3607" s="1">
        <v>83</v>
      </c>
      <c r="M3607" s="1">
        <v>64</v>
      </c>
      <c r="N3607" s="1">
        <v>70</v>
      </c>
      <c r="O3607" s="1">
        <v>54</v>
      </c>
      <c r="P3607" s="1">
        <v>64</v>
      </c>
      <c r="Q3607" s="1">
        <v>145</v>
      </c>
      <c r="R3607" s="1">
        <v>0</v>
      </c>
      <c r="S3607" s="1">
        <v>1</v>
      </c>
      <c r="T3607" s="2">
        <v>58.195652173912997</v>
      </c>
      <c r="U3607" s="22">
        <v>55</v>
      </c>
    </row>
    <row r="3608">
      <c r="D3608" s="19"/>
      <c r="E3608" s="18" t="s">
        <v>164</v>
      </c>
      <c r="F3608" s="17"/>
      <c r="G3608" s="7">
        <v>372</v>
      </c>
      <c r="H3608" s="12">
        <v>0</v>
      </c>
      <c r="I3608" s="1">
        <v>3</v>
      </c>
      <c r="J3608" s="1">
        <v>11</v>
      </c>
      <c r="K3608" s="1">
        <v>55</v>
      </c>
      <c r="L3608" s="1">
        <v>64</v>
      </c>
      <c r="M3608" s="1">
        <v>38</v>
      </c>
      <c r="N3608" s="1">
        <v>46</v>
      </c>
      <c r="O3608" s="1">
        <v>30</v>
      </c>
      <c r="P3608" s="1">
        <v>42</v>
      </c>
      <c r="Q3608" s="1">
        <v>81</v>
      </c>
      <c r="R3608" s="1">
        <v>0</v>
      </c>
      <c r="S3608" s="1">
        <v>2</v>
      </c>
      <c r="T3608" s="2">
        <v>55.770270270269997</v>
      </c>
      <c r="U3608" s="22">
        <v>55</v>
      </c>
    </row>
    <row r="3609">
      <c r="D3609" s="19"/>
      <c r="E3609" s="18" t="s">
        <v>165</v>
      </c>
      <c r="F3609" s="17"/>
      <c r="G3609" s="7">
        <v>520</v>
      </c>
      <c r="H3609" s="12">
        <v>1</v>
      </c>
      <c r="I3609" s="1">
        <v>5</v>
      </c>
      <c r="J3609" s="1">
        <v>11</v>
      </c>
      <c r="K3609" s="1">
        <v>68</v>
      </c>
      <c r="L3609" s="1">
        <v>79</v>
      </c>
      <c r="M3609" s="1">
        <v>56</v>
      </c>
      <c r="N3609" s="1">
        <v>58</v>
      </c>
      <c r="O3609" s="1">
        <v>53</v>
      </c>
      <c r="P3609" s="1">
        <v>55</v>
      </c>
      <c r="Q3609" s="1">
        <v>133</v>
      </c>
      <c r="R3609" s="1">
        <v>0</v>
      </c>
      <c r="S3609" s="1">
        <v>1</v>
      </c>
      <c r="T3609" s="2">
        <v>58.289980732177</v>
      </c>
      <c r="U3609" s="22">
        <v>55</v>
      </c>
    </row>
    <row r="3610">
      <c r="D3610" s="19"/>
      <c r="E3610" s="18" t="s">
        <v>166</v>
      </c>
      <c r="F3610" s="17"/>
      <c r="G3610" s="7">
        <v>445</v>
      </c>
      <c r="H3610" s="12">
        <v>1</v>
      </c>
      <c r="I3610" s="1">
        <v>5</v>
      </c>
      <c r="J3610" s="1">
        <v>11</v>
      </c>
      <c r="K3610" s="1">
        <v>60</v>
      </c>
      <c r="L3610" s="1">
        <v>73</v>
      </c>
      <c r="M3610" s="1">
        <v>54</v>
      </c>
      <c r="N3610" s="1">
        <v>49</v>
      </c>
      <c r="O3610" s="1">
        <v>44</v>
      </c>
      <c r="P3610" s="1">
        <v>41</v>
      </c>
      <c r="Q3610" s="1">
        <v>106</v>
      </c>
      <c r="R3610" s="1">
        <v>0</v>
      </c>
      <c r="S3610" s="1">
        <v>1</v>
      </c>
      <c r="T3610" s="2">
        <v>56.587837837838002</v>
      </c>
      <c r="U3610" s="22">
        <v>55</v>
      </c>
    </row>
    <row r="3611">
      <c r="D3611" s="19"/>
      <c r="E3611" s="18" t="s">
        <v>167</v>
      </c>
      <c r="F3611" s="17"/>
      <c r="G3611" s="7">
        <v>294</v>
      </c>
      <c r="H3611" s="12">
        <v>1</v>
      </c>
      <c r="I3611" s="1">
        <v>1</v>
      </c>
      <c r="J3611" s="1">
        <v>4</v>
      </c>
      <c r="K3611" s="1">
        <v>34</v>
      </c>
      <c r="L3611" s="1">
        <v>51</v>
      </c>
      <c r="M3611" s="1">
        <v>36</v>
      </c>
      <c r="N3611" s="1">
        <v>36</v>
      </c>
      <c r="O3611" s="1">
        <v>26</v>
      </c>
      <c r="P3611" s="1">
        <v>28</v>
      </c>
      <c r="Q3611" s="1">
        <v>77</v>
      </c>
      <c r="R3611" s="1">
        <v>0</v>
      </c>
      <c r="S3611" s="1">
        <v>0</v>
      </c>
      <c r="T3611" s="2">
        <v>58.562925170067999</v>
      </c>
      <c r="U3611" s="22">
        <v>55</v>
      </c>
    </row>
    <row r="3612">
      <c r="D3612" s="19"/>
      <c r="E3612" s="18" t="s">
        <v>41</v>
      </c>
      <c r="F3612" s="17"/>
      <c r="G3612" s="7">
        <v>62</v>
      </c>
      <c r="H3612" s="12">
        <v>1</v>
      </c>
      <c r="I3612" s="1">
        <v>1</v>
      </c>
      <c r="J3612" s="1">
        <v>1</v>
      </c>
      <c r="K3612" s="1">
        <v>10</v>
      </c>
      <c r="L3612" s="1">
        <v>10</v>
      </c>
      <c r="M3612" s="1">
        <v>9</v>
      </c>
      <c r="N3612" s="1">
        <v>12</v>
      </c>
      <c r="O3612" s="1">
        <v>3</v>
      </c>
      <c r="P3612" s="1">
        <v>4</v>
      </c>
      <c r="Q3612" s="1">
        <v>7</v>
      </c>
      <c r="R3612" s="1">
        <v>1</v>
      </c>
      <c r="S3612" s="1">
        <v>3</v>
      </c>
      <c r="T3612" s="2">
        <v>48.008474576270999</v>
      </c>
      <c r="U3612" s="22">
        <v>45</v>
      </c>
    </row>
    <row r="3613">
      <c r="D3613" s="57"/>
      <c r="E3613" s="54" t="s">
        <v>26</v>
      </c>
      <c r="F3613" s="62"/>
      <c r="G3613" s="59">
        <v>17</v>
      </c>
      <c r="H3613" s="73">
        <v>0</v>
      </c>
      <c r="I3613" s="38">
        <v>0</v>
      </c>
      <c r="J3613" s="38">
        <v>0</v>
      </c>
      <c r="K3613" s="38">
        <v>5</v>
      </c>
      <c r="L3613" s="38">
        <v>4</v>
      </c>
      <c r="M3613" s="38">
        <v>4</v>
      </c>
      <c r="N3613" s="38">
        <v>0</v>
      </c>
      <c r="O3613" s="38">
        <v>0</v>
      </c>
      <c r="P3613" s="38">
        <v>1</v>
      </c>
      <c r="Q3613" s="38">
        <v>1</v>
      </c>
      <c r="R3613" s="38">
        <v>0</v>
      </c>
      <c r="S3613" s="38">
        <v>2</v>
      </c>
      <c r="T3613" s="46">
        <v>40.833333333333002</v>
      </c>
      <c r="U3613" s="77">
        <v>35</v>
      </c>
    </row>
    <row r="3615">
      <c r="B3615" s="63" t="str">
        <f ca="1" xml:space="preserve"> HYPERLINK("#'目次'!B29", "[23]")</f>
        <v>[23]</v>
      </c>
      <c r="C3615" s="49" t="s">
        <v>412</v>
      </c>
    </row>
    <row r="3618">
      <c r="C3618" s="49" t="s">
        <v>14</v>
      </c>
    </row>
    <row r="3619">
      <c r="D3619" s="64"/>
      <c r="E3619" s="47"/>
      <c r="F3619" s="47"/>
      <c r="G3619" s="61" t="s">
        <v>15</v>
      </c>
      <c r="H3619" s="66" t="s">
        <v>57</v>
      </c>
      <c r="I3619" s="28" t="s">
        <v>58</v>
      </c>
      <c r="J3619" s="28" t="s">
        <v>59</v>
      </c>
      <c r="K3619" s="28" t="s">
        <v>60</v>
      </c>
      <c r="L3619" s="28" t="s">
        <v>26</v>
      </c>
      <c r="M3619" s="28" t="s">
        <v>61</v>
      </c>
      <c r="N3619" s="58" t="s">
        <v>62</v>
      </c>
    </row>
    <row r="3620">
      <c r="D3620" s="55"/>
      <c r="E3620" s="48"/>
      <c r="F3620" s="48"/>
      <c r="G3620" s="68"/>
      <c r="H3620" s="70"/>
      <c r="I3620" s="29"/>
      <c r="J3620" s="29"/>
      <c r="K3620" s="29"/>
      <c r="L3620" s="29"/>
      <c r="M3620" s="29"/>
      <c r="N3620" s="65"/>
    </row>
    <row r="3621">
      <c r="D3621" s="56"/>
      <c r="E3621" s="60" t="s">
        <v>15</v>
      </c>
      <c r="F3621" s="67"/>
      <c r="G3621" s="69">
        <v>1093</v>
      </c>
      <c r="H3621" s="35">
        <v>15</v>
      </c>
      <c r="I3621" s="35">
        <v>111</v>
      </c>
      <c r="J3621" s="35">
        <v>404</v>
      </c>
      <c r="K3621" s="35">
        <v>562</v>
      </c>
      <c r="L3621" s="35">
        <v>1</v>
      </c>
      <c r="M3621" s="35">
        <v>126</v>
      </c>
      <c r="N3621" s="75">
        <v>966</v>
      </c>
    </row>
    <row r="3622">
      <c r="D3622" s="15" t="s">
        <v>20</v>
      </c>
      <c r="E3622" s="14" t="s">
        <v>21</v>
      </c>
      <c r="F3622" s="16"/>
      <c r="G3622" s="26">
        <v>211</v>
      </c>
      <c r="H3622" s="37">
        <v>0</v>
      </c>
      <c r="I3622" s="6">
        <v>9</v>
      </c>
      <c r="J3622" s="6">
        <v>63</v>
      </c>
      <c r="K3622" s="6">
        <v>138</v>
      </c>
      <c r="L3622" s="6">
        <v>1</v>
      </c>
      <c r="M3622" s="6">
        <v>9</v>
      </c>
      <c r="N3622" s="39">
        <v>201</v>
      </c>
    </row>
    <row r="3623">
      <c r="D3623" s="19"/>
      <c r="E3623" s="18" t="s">
        <v>22</v>
      </c>
      <c r="F3623" s="17"/>
      <c r="G3623" s="7">
        <v>539</v>
      </c>
      <c r="H3623" s="12">
        <v>4</v>
      </c>
      <c r="I3623" s="1">
        <v>52</v>
      </c>
      <c r="J3623" s="1">
        <v>205</v>
      </c>
      <c r="K3623" s="1">
        <v>278</v>
      </c>
      <c r="L3623" s="1">
        <v>0</v>
      </c>
      <c r="M3623" s="1">
        <v>56</v>
      </c>
      <c r="N3623" s="21">
        <v>483</v>
      </c>
    </row>
    <row r="3624">
      <c r="D3624" s="19"/>
      <c r="E3624" s="18" t="s">
        <v>23</v>
      </c>
      <c r="F3624" s="17"/>
      <c r="G3624" s="7">
        <v>263</v>
      </c>
      <c r="H3624" s="12">
        <v>6</v>
      </c>
      <c r="I3624" s="1">
        <v>37</v>
      </c>
      <c r="J3624" s="1">
        <v>104</v>
      </c>
      <c r="K3624" s="1">
        <v>116</v>
      </c>
      <c r="L3624" s="1">
        <v>0</v>
      </c>
      <c r="M3624" s="1">
        <v>43</v>
      </c>
      <c r="N3624" s="21">
        <v>220</v>
      </c>
    </row>
    <row r="3625">
      <c r="D3625" s="19"/>
      <c r="E3625" s="18" t="s">
        <v>24</v>
      </c>
      <c r="F3625" s="17"/>
      <c r="G3625" s="7">
        <v>74</v>
      </c>
      <c r="H3625" s="12">
        <v>5</v>
      </c>
      <c r="I3625" s="1">
        <v>11</v>
      </c>
      <c r="J3625" s="1">
        <v>30</v>
      </c>
      <c r="K3625" s="1">
        <v>28</v>
      </c>
      <c r="L3625" s="1">
        <v>0</v>
      </c>
      <c r="M3625" s="1">
        <v>16</v>
      </c>
      <c r="N3625" s="21">
        <v>58</v>
      </c>
    </row>
    <row r="3626">
      <c r="D3626" s="19"/>
      <c r="E3626" s="18" t="s">
        <v>25</v>
      </c>
      <c r="F3626" s="17"/>
      <c r="G3626" s="11">
        <v>6</v>
      </c>
      <c r="H3626" s="23">
        <v>0</v>
      </c>
      <c r="I3626" s="3">
        <v>2</v>
      </c>
      <c r="J3626" s="3">
        <v>2</v>
      </c>
      <c r="K3626" s="3">
        <v>2</v>
      </c>
      <c r="L3626" s="3">
        <v>0</v>
      </c>
      <c r="M3626" s="3">
        <v>2</v>
      </c>
      <c r="N3626" s="24">
        <v>4</v>
      </c>
    </row>
    <row r="3627">
      <c r="D3627" s="19"/>
      <c r="E3627" s="18" t="s">
        <v>26</v>
      </c>
      <c r="F3627" s="17"/>
      <c r="G3627" s="11">
        <v>0</v>
      </c>
      <c r="H3627" s="23">
        <v>0</v>
      </c>
      <c r="I3627" s="3">
        <v>0</v>
      </c>
      <c r="J3627" s="3">
        <v>0</v>
      </c>
      <c r="K3627" s="3">
        <v>0</v>
      </c>
      <c r="L3627" s="3">
        <v>0</v>
      </c>
      <c r="M3627" s="3">
        <v>0</v>
      </c>
      <c r="N3627" s="24">
        <v>0</v>
      </c>
    </row>
    <row r="3628">
      <c r="D3628" s="19"/>
      <c r="E3628" s="18" t="s">
        <v>27</v>
      </c>
      <c r="F3628" s="17"/>
      <c r="G3628" s="7">
        <v>750</v>
      </c>
      <c r="H3628" s="12">
        <v>4</v>
      </c>
      <c r="I3628" s="1">
        <v>61</v>
      </c>
      <c r="J3628" s="1">
        <v>268</v>
      </c>
      <c r="K3628" s="1">
        <v>416</v>
      </c>
      <c r="L3628" s="1">
        <v>1</v>
      </c>
      <c r="M3628" s="1">
        <v>65</v>
      </c>
      <c r="N3628" s="21">
        <v>684</v>
      </c>
    </row>
    <row r="3629">
      <c r="D3629" s="19"/>
      <c r="E3629" s="18" t="s">
        <v>28</v>
      </c>
      <c r="F3629" s="17"/>
      <c r="G3629" s="7">
        <v>80</v>
      </c>
      <c r="H3629" s="12">
        <v>5</v>
      </c>
      <c r="I3629" s="1">
        <v>13</v>
      </c>
      <c r="J3629" s="1">
        <v>32</v>
      </c>
      <c r="K3629" s="1">
        <v>30</v>
      </c>
      <c r="L3629" s="1">
        <v>0</v>
      </c>
      <c r="M3629" s="1">
        <v>18</v>
      </c>
      <c r="N3629" s="21">
        <v>62</v>
      </c>
    </row>
    <row r="3630">
      <c r="D3630" s="15" t="s">
        <v>29</v>
      </c>
      <c r="E3630" s="14" t="s">
        <v>30</v>
      </c>
      <c r="F3630" s="16"/>
      <c r="G3630" s="26">
        <v>823</v>
      </c>
      <c r="H3630" s="37">
        <v>11</v>
      </c>
      <c r="I3630" s="6">
        <v>67</v>
      </c>
      <c r="J3630" s="6">
        <v>305</v>
      </c>
      <c r="K3630" s="6">
        <v>440</v>
      </c>
      <c r="L3630" s="6">
        <v>0</v>
      </c>
      <c r="M3630" s="6">
        <v>78</v>
      </c>
      <c r="N3630" s="39">
        <v>745</v>
      </c>
    </row>
    <row r="3631">
      <c r="D3631" s="19"/>
      <c r="E3631" s="18" t="s">
        <v>31</v>
      </c>
      <c r="F3631" s="17"/>
      <c r="G3631" s="7">
        <v>798</v>
      </c>
      <c r="H3631" s="12">
        <v>8</v>
      </c>
      <c r="I3631" s="1">
        <v>72</v>
      </c>
      <c r="J3631" s="1">
        <v>288</v>
      </c>
      <c r="K3631" s="1">
        <v>430</v>
      </c>
      <c r="L3631" s="1">
        <v>0</v>
      </c>
      <c r="M3631" s="1">
        <v>80</v>
      </c>
      <c r="N3631" s="21">
        <v>718</v>
      </c>
    </row>
    <row r="3632">
      <c r="D3632" s="19"/>
      <c r="E3632" s="18" t="s">
        <v>32</v>
      </c>
      <c r="F3632" s="17"/>
      <c r="G3632" s="7">
        <v>808</v>
      </c>
      <c r="H3632" s="12">
        <v>6</v>
      </c>
      <c r="I3632" s="1">
        <v>70</v>
      </c>
      <c r="J3632" s="1">
        <v>287</v>
      </c>
      <c r="K3632" s="1">
        <v>445</v>
      </c>
      <c r="L3632" s="1">
        <v>0</v>
      </c>
      <c r="M3632" s="1">
        <v>76</v>
      </c>
      <c r="N3632" s="21">
        <v>732</v>
      </c>
    </row>
    <row r="3633">
      <c r="D3633" s="19"/>
      <c r="E3633" s="18" t="s">
        <v>33</v>
      </c>
      <c r="F3633" s="17"/>
      <c r="G3633" s="7">
        <v>206</v>
      </c>
      <c r="H3633" s="12">
        <v>4</v>
      </c>
      <c r="I3633" s="1">
        <v>17</v>
      </c>
      <c r="J3633" s="1">
        <v>76</v>
      </c>
      <c r="K3633" s="1">
        <v>109</v>
      </c>
      <c r="L3633" s="1">
        <v>0</v>
      </c>
      <c r="M3633" s="1">
        <v>21</v>
      </c>
      <c r="N3633" s="21">
        <v>185</v>
      </c>
    </row>
    <row r="3634">
      <c r="D3634" s="19"/>
      <c r="E3634" s="18" t="s">
        <v>34</v>
      </c>
      <c r="F3634" s="17"/>
      <c r="G3634" s="7">
        <v>488</v>
      </c>
      <c r="H3634" s="12">
        <v>9</v>
      </c>
      <c r="I3634" s="1">
        <v>47</v>
      </c>
      <c r="J3634" s="1">
        <v>172</v>
      </c>
      <c r="K3634" s="1">
        <v>260</v>
      </c>
      <c r="L3634" s="1">
        <v>0</v>
      </c>
      <c r="M3634" s="1">
        <v>56</v>
      </c>
      <c r="N3634" s="21">
        <v>432</v>
      </c>
    </row>
    <row r="3635">
      <c r="D3635" s="19"/>
      <c r="E3635" s="18" t="s">
        <v>35</v>
      </c>
      <c r="F3635" s="17"/>
      <c r="G3635" s="7">
        <v>154</v>
      </c>
      <c r="H3635" s="12">
        <v>5</v>
      </c>
      <c r="I3635" s="1">
        <v>14</v>
      </c>
      <c r="J3635" s="1">
        <v>54</v>
      </c>
      <c r="K3635" s="1">
        <v>81</v>
      </c>
      <c r="L3635" s="1">
        <v>0</v>
      </c>
      <c r="M3635" s="1">
        <v>19</v>
      </c>
      <c r="N3635" s="21">
        <v>135</v>
      </c>
    </row>
    <row r="3636">
      <c r="D3636" s="19"/>
      <c r="E3636" s="18" t="s">
        <v>36</v>
      </c>
      <c r="F3636" s="17"/>
      <c r="G3636" s="7">
        <v>871</v>
      </c>
      <c r="H3636" s="12">
        <v>12</v>
      </c>
      <c r="I3636" s="1">
        <v>80</v>
      </c>
      <c r="J3636" s="1">
        <v>317</v>
      </c>
      <c r="K3636" s="1">
        <v>462</v>
      </c>
      <c r="L3636" s="1">
        <v>0</v>
      </c>
      <c r="M3636" s="1">
        <v>92</v>
      </c>
      <c r="N3636" s="21">
        <v>779</v>
      </c>
    </row>
    <row r="3637">
      <c r="D3637" s="19"/>
      <c r="E3637" s="18" t="s">
        <v>37</v>
      </c>
      <c r="F3637" s="17"/>
      <c r="G3637" s="7">
        <v>366</v>
      </c>
      <c r="H3637" s="12">
        <v>6</v>
      </c>
      <c r="I3637" s="1">
        <v>26</v>
      </c>
      <c r="J3637" s="1">
        <v>142</v>
      </c>
      <c r="K3637" s="1">
        <v>192</v>
      </c>
      <c r="L3637" s="1">
        <v>0</v>
      </c>
      <c r="M3637" s="1">
        <v>32</v>
      </c>
      <c r="N3637" s="21">
        <v>334</v>
      </c>
    </row>
    <row r="3638">
      <c r="D3638" s="19"/>
      <c r="E3638" s="18" t="s">
        <v>38</v>
      </c>
      <c r="F3638" s="17"/>
      <c r="G3638" s="7">
        <v>552</v>
      </c>
      <c r="H3638" s="12">
        <v>7</v>
      </c>
      <c r="I3638" s="1">
        <v>51</v>
      </c>
      <c r="J3638" s="1">
        <v>219</v>
      </c>
      <c r="K3638" s="1">
        <v>275</v>
      </c>
      <c r="L3638" s="1">
        <v>0</v>
      </c>
      <c r="M3638" s="1">
        <v>58</v>
      </c>
      <c r="N3638" s="21">
        <v>494</v>
      </c>
    </row>
    <row r="3639">
      <c r="D3639" s="19"/>
      <c r="E3639" s="18" t="s">
        <v>39</v>
      </c>
      <c r="F3639" s="17"/>
      <c r="G3639" s="7">
        <v>514</v>
      </c>
      <c r="H3639" s="12">
        <v>6</v>
      </c>
      <c r="I3639" s="1">
        <v>43</v>
      </c>
      <c r="J3639" s="1">
        <v>183</v>
      </c>
      <c r="K3639" s="1">
        <v>282</v>
      </c>
      <c r="L3639" s="1">
        <v>0</v>
      </c>
      <c r="M3639" s="1">
        <v>49</v>
      </c>
      <c r="N3639" s="21">
        <v>465</v>
      </c>
    </row>
    <row r="3640">
      <c r="D3640" s="19"/>
      <c r="E3640" s="18" t="s">
        <v>40</v>
      </c>
      <c r="F3640" s="17"/>
      <c r="G3640" s="7">
        <v>559</v>
      </c>
      <c r="H3640" s="12">
        <v>8</v>
      </c>
      <c r="I3640" s="1">
        <v>57</v>
      </c>
      <c r="J3640" s="1">
        <v>204</v>
      </c>
      <c r="K3640" s="1">
        <v>290</v>
      </c>
      <c r="L3640" s="1">
        <v>0</v>
      </c>
      <c r="M3640" s="1">
        <v>65</v>
      </c>
      <c r="N3640" s="21">
        <v>494</v>
      </c>
    </row>
    <row r="3641">
      <c r="D3641" s="19"/>
      <c r="E3641" s="18" t="s">
        <v>41</v>
      </c>
      <c r="F3641" s="17"/>
      <c r="G3641" s="7">
        <v>71</v>
      </c>
      <c r="H3641" s="12">
        <v>1</v>
      </c>
      <c r="I3641" s="1">
        <v>6</v>
      </c>
      <c r="J3641" s="1">
        <v>23</v>
      </c>
      <c r="K3641" s="1">
        <v>41</v>
      </c>
      <c r="L3641" s="1">
        <v>0</v>
      </c>
      <c r="M3641" s="1">
        <v>7</v>
      </c>
      <c r="N3641" s="21">
        <v>64</v>
      </c>
    </row>
    <row r="3642">
      <c r="D3642" s="19"/>
      <c r="E3642" s="18" t="s">
        <v>42</v>
      </c>
      <c r="F3642" s="17"/>
      <c r="G3642" s="11">
        <v>11</v>
      </c>
      <c r="H3642" s="23">
        <v>1</v>
      </c>
      <c r="I3642" s="3">
        <v>0</v>
      </c>
      <c r="J3642" s="3">
        <v>5</v>
      </c>
      <c r="K3642" s="3">
        <v>4</v>
      </c>
      <c r="L3642" s="3">
        <v>1</v>
      </c>
      <c r="M3642" s="3">
        <v>1</v>
      </c>
      <c r="N3642" s="24">
        <v>9</v>
      </c>
    </row>
    <row r="3643">
      <c r="D3643" s="19"/>
      <c r="E3643" s="18" t="s">
        <v>26</v>
      </c>
      <c r="F3643" s="17"/>
      <c r="G3643" s="11">
        <v>2</v>
      </c>
      <c r="H3643" s="23">
        <v>0</v>
      </c>
      <c r="I3643" s="3">
        <v>0</v>
      </c>
      <c r="J3643" s="3">
        <v>1</v>
      </c>
      <c r="K3643" s="3">
        <v>1</v>
      </c>
      <c r="L3643" s="3">
        <v>0</v>
      </c>
      <c r="M3643" s="3">
        <v>0</v>
      </c>
      <c r="N3643" s="24">
        <v>2</v>
      </c>
    </row>
    <row r="3644">
      <c r="D3644" s="19"/>
      <c r="E3644" s="18" t="s">
        <v>43</v>
      </c>
      <c r="F3644" s="17"/>
      <c r="G3644" s="7">
        <v>1080</v>
      </c>
      <c r="H3644" s="12">
        <v>14</v>
      </c>
      <c r="I3644" s="1">
        <v>111</v>
      </c>
      <c r="J3644" s="1">
        <v>398</v>
      </c>
      <c r="K3644" s="1">
        <v>557</v>
      </c>
      <c r="L3644" s="1">
        <v>0</v>
      </c>
      <c r="M3644" s="1">
        <v>125</v>
      </c>
      <c r="N3644" s="21">
        <v>955</v>
      </c>
    </row>
    <row r="3645">
      <c r="D3645" s="15" t="s">
        <v>44</v>
      </c>
      <c r="E3645" s="14" t="s">
        <v>45</v>
      </c>
      <c r="F3645" s="16"/>
      <c r="G3645" s="33">
        <v>3</v>
      </c>
      <c r="H3645" s="43">
        <v>0</v>
      </c>
      <c r="I3645" s="9">
        <v>1</v>
      </c>
      <c r="J3645" s="9">
        <v>1</v>
      </c>
      <c r="K3645" s="9">
        <v>1</v>
      </c>
      <c r="L3645" s="9">
        <v>0</v>
      </c>
      <c r="M3645" s="9">
        <v>1</v>
      </c>
      <c r="N3645" s="44">
        <v>2</v>
      </c>
    </row>
    <row r="3646">
      <c r="D3646" s="19"/>
      <c r="E3646" s="18" t="s">
        <v>46</v>
      </c>
      <c r="F3646" s="17"/>
      <c r="G3646" s="11">
        <v>11</v>
      </c>
      <c r="H3646" s="23">
        <v>0</v>
      </c>
      <c r="I3646" s="3">
        <v>2</v>
      </c>
      <c r="J3646" s="3">
        <v>5</v>
      </c>
      <c r="K3646" s="3">
        <v>4</v>
      </c>
      <c r="L3646" s="3">
        <v>0</v>
      </c>
      <c r="M3646" s="3">
        <v>2</v>
      </c>
      <c r="N3646" s="24">
        <v>9</v>
      </c>
    </row>
    <row r="3647">
      <c r="D3647" s="19"/>
      <c r="E3647" s="18" t="s">
        <v>47</v>
      </c>
      <c r="F3647" s="17"/>
      <c r="G3647" s="11">
        <v>25</v>
      </c>
      <c r="H3647" s="23">
        <v>2</v>
      </c>
      <c r="I3647" s="3">
        <v>9</v>
      </c>
      <c r="J3647" s="3">
        <v>10</v>
      </c>
      <c r="K3647" s="3">
        <v>4</v>
      </c>
      <c r="L3647" s="3">
        <v>0</v>
      </c>
      <c r="M3647" s="3">
        <v>11</v>
      </c>
      <c r="N3647" s="24">
        <v>14</v>
      </c>
    </row>
    <row r="3648">
      <c r="D3648" s="19"/>
      <c r="E3648" s="18" t="s">
        <v>48</v>
      </c>
      <c r="F3648" s="17"/>
      <c r="G3648" s="7">
        <v>160</v>
      </c>
      <c r="H3648" s="12">
        <v>5</v>
      </c>
      <c r="I3648" s="1">
        <v>37</v>
      </c>
      <c r="J3648" s="1">
        <v>73</v>
      </c>
      <c r="K3648" s="1">
        <v>45</v>
      </c>
      <c r="L3648" s="1">
        <v>0</v>
      </c>
      <c r="M3648" s="1">
        <v>42</v>
      </c>
      <c r="N3648" s="21">
        <v>118</v>
      </c>
    </row>
    <row r="3649">
      <c r="D3649" s="19"/>
      <c r="E3649" s="18" t="s">
        <v>49</v>
      </c>
      <c r="F3649" s="17"/>
      <c r="G3649" s="7">
        <v>166</v>
      </c>
      <c r="H3649" s="12">
        <v>3</v>
      </c>
      <c r="I3649" s="1">
        <v>29</v>
      </c>
      <c r="J3649" s="1">
        <v>68</v>
      </c>
      <c r="K3649" s="1">
        <v>65</v>
      </c>
      <c r="L3649" s="1">
        <v>1</v>
      </c>
      <c r="M3649" s="1">
        <v>32</v>
      </c>
      <c r="N3649" s="21">
        <v>133</v>
      </c>
    </row>
    <row r="3650">
      <c r="D3650" s="19"/>
      <c r="E3650" s="18" t="s">
        <v>50</v>
      </c>
      <c r="F3650" s="17"/>
      <c r="G3650" s="7">
        <v>129</v>
      </c>
      <c r="H3650" s="12">
        <v>0</v>
      </c>
      <c r="I3650" s="1">
        <v>10</v>
      </c>
      <c r="J3650" s="1">
        <v>63</v>
      </c>
      <c r="K3650" s="1">
        <v>56</v>
      </c>
      <c r="L3650" s="1">
        <v>0</v>
      </c>
      <c r="M3650" s="1">
        <v>10</v>
      </c>
      <c r="N3650" s="21">
        <v>119</v>
      </c>
    </row>
    <row r="3651">
      <c r="D3651" s="19"/>
      <c r="E3651" s="18" t="s">
        <v>51</v>
      </c>
      <c r="F3651" s="17"/>
      <c r="G3651" s="7">
        <v>124</v>
      </c>
      <c r="H3651" s="12">
        <v>1</v>
      </c>
      <c r="I3651" s="1">
        <v>7</v>
      </c>
      <c r="J3651" s="1">
        <v>51</v>
      </c>
      <c r="K3651" s="1">
        <v>65</v>
      </c>
      <c r="L3651" s="1">
        <v>0</v>
      </c>
      <c r="M3651" s="1">
        <v>8</v>
      </c>
      <c r="N3651" s="21">
        <v>116</v>
      </c>
    </row>
    <row r="3652">
      <c r="D3652" s="19"/>
      <c r="E3652" s="18" t="s">
        <v>52</v>
      </c>
      <c r="F3652" s="17"/>
      <c r="G3652" s="7">
        <v>114</v>
      </c>
      <c r="H3652" s="12">
        <v>2</v>
      </c>
      <c r="I3652" s="1">
        <v>5</v>
      </c>
      <c r="J3652" s="1">
        <v>39</v>
      </c>
      <c r="K3652" s="1">
        <v>68</v>
      </c>
      <c r="L3652" s="1">
        <v>0</v>
      </c>
      <c r="M3652" s="1">
        <v>7</v>
      </c>
      <c r="N3652" s="21">
        <v>107</v>
      </c>
    </row>
    <row r="3653">
      <c r="D3653" s="19"/>
      <c r="E3653" s="18" t="s">
        <v>53</v>
      </c>
      <c r="F3653" s="17"/>
      <c r="G3653" s="7">
        <v>95</v>
      </c>
      <c r="H3653" s="12">
        <v>0</v>
      </c>
      <c r="I3653" s="1">
        <v>4</v>
      </c>
      <c r="J3653" s="1">
        <v>38</v>
      </c>
      <c r="K3653" s="1">
        <v>53</v>
      </c>
      <c r="L3653" s="1">
        <v>0</v>
      </c>
      <c r="M3653" s="1">
        <v>4</v>
      </c>
      <c r="N3653" s="21">
        <v>91</v>
      </c>
    </row>
    <row r="3654">
      <c r="D3654" s="19"/>
      <c r="E3654" s="18" t="s">
        <v>54</v>
      </c>
      <c r="F3654" s="17"/>
      <c r="G3654" s="7">
        <v>253</v>
      </c>
      <c r="H3654" s="12">
        <v>2</v>
      </c>
      <c r="I3654" s="1">
        <v>6</v>
      </c>
      <c r="J3654" s="1">
        <v>50</v>
      </c>
      <c r="K3654" s="1">
        <v>195</v>
      </c>
      <c r="L3654" s="1">
        <v>0</v>
      </c>
      <c r="M3654" s="1">
        <v>8</v>
      </c>
      <c r="N3654" s="21">
        <v>245</v>
      </c>
    </row>
    <row r="3655">
      <c r="D3655" s="19"/>
      <c r="E3655" s="18" t="s">
        <v>55</v>
      </c>
      <c r="F3655" s="17"/>
      <c r="G3655" s="11">
        <v>1</v>
      </c>
      <c r="H3655" s="23">
        <v>0</v>
      </c>
      <c r="I3655" s="3">
        <v>0</v>
      </c>
      <c r="J3655" s="3">
        <v>0</v>
      </c>
      <c r="K3655" s="3">
        <v>1</v>
      </c>
      <c r="L3655" s="3">
        <v>0</v>
      </c>
      <c r="M3655" s="3">
        <v>0</v>
      </c>
      <c r="N3655" s="24">
        <v>1</v>
      </c>
    </row>
    <row r="3656">
      <c r="D3656" s="19"/>
      <c r="E3656" s="18" t="s">
        <v>26</v>
      </c>
      <c r="F3656" s="17"/>
      <c r="G3656" s="11">
        <v>12</v>
      </c>
      <c r="H3656" s="23">
        <v>0</v>
      </c>
      <c r="I3656" s="3">
        <v>1</v>
      </c>
      <c r="J3656" s="3">
        <v>6</v>
      </c>
      <c r="K3656" s="3">
        <v>5</v>
      </c>
      <c r="L3656" s="3">
        <v>0</v>
      </c>
      <c r="M3656" s="3">
        <v>1</v>
      </c>
      <c r="N3656" s="24">
        <v>11</v>
      </c>
    </row>
    <row r="3657">
      <c r="D3657" s="15" t="s">
        <v>56</v>
      </c>
      <c r="E3657" s="14" t="s">
        <v>57</v>
      </c>
      <c r="F3657" s="16"/>
      <c r="G3657" s="33">
        <v>15</v>
      </c>
      <c r="H3657" s="43">
        <v>15</v>
      </c>
      <c r="I3657" s="9">
        <v>0</v>
      </c>
      <c r="J3657" s="9">
        <v>0</v>
      </c>
      <c r="K3657" s="9">
        <v>0</v>
      </c>
      <c r="L3657" s="9">
        <v>0</v>
      </c>
      <c r="M3657" s="9">
        <v>15</v>
      </c>
      <c r="N3657" s="44">
        <v>0</v>
      </c>
    </row>
    <row r="3658">
      <c r="D3658" s="19"/>
      <c r="E3658" s="18" t="s">
        <v>58</v>
      </c>
      <c r="F3658" s="17"/>
      <c r="G3658" s="7">
        <v>111</v>
      </c>
      <c r="H3658" s="12">
        <v>0</v>
      </c>
      <c r="I3658" s="1">
        <v>111</v>
      </c>
      <c r="J3658" s="1">
        <v>0</v>
      </c>
      <c r="K3658" s="1">
        <v>0</v>
      </c>
      <c r="L3658" s="1">
        <v>0</v>
      </c>
      <c r="M3658" s="1">
        <v>111</v>
      </c>
      <c r="N3658" s="21">
        <v>0</v>
      </c>
    </row>
    <row r="3659">
      <c r="D3659" s="19"/>
      <c r="E3659" s="18" t="s">
        <v>59</v>
      </c>
      <c r="F3659" s="17"/>
      <c r="G3659" s="7">
        <v>404</v>
      </c>
      <c r="H3659" s="12">
        <v>0</v>
      </c>
      <c r="I3659" s="1">
        <v>0</v>
      </c>
      <c r="J3659" s="1">
        <v>404</v>
      </c>
      <c r="K3659" s="1">
        <v>0</v>
      </c>
      <c r="L3659" s="1">
        <v>0</v>
      </c>
      <c r="M3659" s="1">
        <v>0</v>
      </c>
      <c r="N3659" s="21">
        <v>404</v>
      </c>
    </row>
    <row r="3660">
      <c r="D3660" s="19"/>
      <c r="E3660" s="18" t="s">
        <v>60</v>
      </c>
      <c r="F3660" s="17"/>
      <c r="G3660" s="7">
        <v>562</v>
      </c>
      <c r="H3660" s="12">
        <v>0</v>
      </c>
      <c r="I3660" s="1">
        <v>0</v>
      </c>
      <c r="J3660" s="1">
        <v>0</v>
      </c>
      <c r="K3660" s="1">
        <v>562</v>
      </c>
      <c r="L3660" s="1">
        <v>0</v>
      </c>
      <c r="M3660" s="1">
        <v>0</v>
      </c>
      <c r="N3660" s="21">
        <v>562</v>
      </c>
    </row>
    <row r="3661">
      <c r="D3661" s="19"/>
      <c r="E3661" s="18" t="s">
        <v>26</v>
      </c>
      <c r="F3661" s="17"/>
      <c r="G3661" s="11">
        <v>1</v>
      </c>
      <c r="H3661" s="23">
        <v>0</v>
      </c>
      <c r="I3661" s="3">
        <v>0</v>
      </c>
      <c r="J3661" s="3">
        <v>0</v>
      </c>
      <c r="K3661" s="3">
        <v>0</v>
      </c>
      <c r="L3661" s="3">
        <v>1</v>
      </c>
      <c r="M3661" s="3">
        <v>0</v>
      </c>
      <c r="N3661" s="24">
        <v>0</v>
      </c>
    </row>
    <row r="3662">
      <c r="D3662" s="19"/>
      <c r="E3662" s="18" t="s">
        <v>61</v>
      </c>
      <c r="F3662" s="17"/>
      <c r="G3662" s="7">
        <v>126</v>
      </c>
      <c r="H3662" s="12">
        <v>15</v>
      </c>
      <c r="I3662" s="1">
        <v>111</v>
      </c>
      <c r="J3662" s="1">
        <v>0</v>
      </c>
      <c r="K3662" s="1">
        <v>0</v>
      </c>
      <c r="L3662" s="1">
        <v>0</v>
      </c>
      <c r="M3662" s="1">
        <v>126</v>
      </c>
      <c r="N3662" s="21">
        <v>0</v>
      </c>
    </row>
    <row r="3663">
      <c r="D3663" s="19"/>
      <c r="E3663" s="18" t="s">
        <v>62</v>
      </c>
      <c r="F3663" s="17"/>
      <c r="G3663" s="7">
        <v>966</v>
      </c>
      <c r="H3663" s="12">
        <v>0</v>
      </c>
      <c r="I3663" s="1">
        <v>0</v>
      </c>
      <c r="J3663" s="1">
        <v>404</v>
      </c>
      <c r="K3663" s="1">
        <v>562</v>
      </c>
      <c r="L3663" s="1">
        <v>0</v>
      </c>
      <c r="M3663" s="1">
        <v>0</v>
      </c>
      <c r="N3663" s="21">
        <v>966</v>
      </c>
    </row>
    <row r="3664">
      <c r="D3664" s="15" t="s">
        <v>63</v>
      </c>
      <c r="E3664" s="14" t="s">
        <v>64</v>
      </c>
      <c r="F3664" s="16"/>
      <c r="G3664" s="33">
        <v>17</v>
      </c>
      <c r="H3664" s="43">
        <v>0</v>
      </c>
      <c r="I3664" s="9">
        <v>2</v>
      </c>
      <c r="J3664" s="9">
        <v>7</v>
      </c>
      <c r="K3664" s="9">
        <v>8</v>
      </c>
      <c r="L3664" s="9">
        <v>0</v>
      </c>
      <c r="M3664" s="9">
        <v>2</v>
      </c>
      <c r="N3664" s="44">
        <v>15</v>
      </c>
    </row>
    <row r="3665">
      <c r="D3665" s="19"/>
      <c r="E3665" s="18" t="s">
        <v>65</v>
      </c>
      <c r="F3665" s="17"/>
      <c r="G3665" s="11">
        <v>38</v>
      </c>
      <c r="H3665" s="23">
        <v>0</v>
      </c>
      <c r="I3665" s="3">
        <v>3</v>
      </c>
      <c r="J3665" s="3">
        <v>13</v>
      </c>
      <c r="K3665" s="3">
        <v>22</v>
      </c>
      <c r="L3665" s="3">
        <v>0</v>
      </c>
      <c r="M3665" s="3">
        <v>3</v>
      </c>
      <c r="N3665" s="24">
        <v>35</v>
      </c>
    </row>
    <row r="3666">
      <c r="D3666" s="19"/>
      <c r="E3666" s="18" t="s">
        <v>66</v>
      </c>
      <c r="F3666" s="17"/>
      <c r="G3666" s="11">
        <v>14</v>
      </c>
      <c r="H3666" s="23">
        <v>0</v>
      </c>
      <c r="I3666" s="3">
        <v>0</v>
      </c>
      <c r="J3666" s="3">
        <v>3</v>
      </c>
      <c r="K3666" s="3">
        <v>11</v>
      </c>
      <c r="L3666" s="3">
        <v>0</v>
      </c>
      <c r="M3666" s="3">
        <v>0</v>
      </c>
      <c r="N3666" s="24">
        <v>14</v>
      </c>
    </row>
    <row r="3667">
      <c r="D3667" s="19"/>
      <c r="E3667" s="18" t="s">
        <v>67</v>
      </c>
      <c r="F3667" s="17"/>
      <c r="G3667" s="7">
        <v>95</v>
      </c>
      <c r="H3667" s="12">
        <v>2</v>
      </c>
      <c r="I3667" s="1">
        <v>9</v>
      </c>
      <c r="J3667" s="1">
        <v>31</v>
      </c>
      <c r="K3667" s="1">
        <v>53</v>
      </c>
      <c r="L3667" s="1">
        <v>0</v>
      </c>
      <c r="M3667" s="1">
        <v>11</v>
      </c>
      <c r="N3667" s="21">
        <v>84</v>
      </c>
    </row>
    <row r="3668">
      <c r="D3668" s="19"/>
      <c r="E3668" s="18" t="s">
        <v>68</v>
      </c>
      <c r="F3668" s="17"/>
      <c r="G3668" s="7">
        <v>81</v>
      </c>
      <c r="H3668" s="12">
        <v>1</v>
      </c>
      <c r="I3668" s="1">
        <v>5</v>
      </c>
      <c r="J3668" s="1">
        <v>39</v>
      </c>
      <c r="K3668" s="1">
        <v>36</v>
      </c>
      <c r="L3668" s="1">
        <v>0</v>
      </c>
      <c r="M3668" s="1">
        <v>6</v>
      </c>
      <c r="N3668" s="21">
        <v>75</v>
      </c>
    </row>
    <row r="3669">
      <c r="D3669" s="19"/>
      <c r="E3669" s="18" t="s">
        <v>69</v>
      </c>
      <c r="F3669" s="17"/>
      <c r="G3669" s="7">
        <v>844</v>
      </c>
      <c r="H3669" s="12">
        <v>12</v>
      </c>
      <c r="I3669" s="1">
        <v>91</v>
      </c>
      <c r="J3669" s="1">
        <v>309</v>
      </c>
      <c r="K3669" s="1">
        <v>431</v>
      </c>
      <c r="L3669" s="1">
        <v>1</v>
      </c>
      <c r="M3669" s="1">
        <v>103</v>
      </c>
      <c r="N3669" s="21">
        <v>740</v>
      </c>
    </row>
    <row r="3670">
      <c r="D3670" s="19"/>
      <c r="E3670" s="18" t="s">
        <v>26</v>
      </c>
      <c r="F3670" s="17"/>
      <c r="G3670" s="11">
        <v>4</v>
      </c>
      <c r="H3670" s="23">
        <v>0</v>
      </c>
      <c r="I3670" s="3">
        <v>1</v>
      </c>
      <c r="J3670" s="3">
        <v>2</v>
      </c>
      <c r="K3670" s="3">
        <v>1</v>
      </c>
      <c r="L3670" s="3">
        <v>0</v>
      </c>
      <c r="M3670" s="3">
        <v>1</v>
      </c>
      <c r="N3670" s="24">
        <v>3</v>
      </c>
    </row>
    <row r="3671">
      <c r="D3671" s="19"/>
      <c r="E3671" s="18" t="s">
        <v>70</v>
      </c>
      <c r="F3671" s="17"/>
      <c r="G3671" s="7">
        <v>245</v>
      </c>
      <c r="H3671" s="12">
        <v>3</v>
      </c>
      <c r="I3671" s="1">
        <v>19</v>
      </c>
      <c r="J3671" s="1">
        <v>93</v>
      </c>
      <c r="K3671" s="1">
        <v>130</v>
      </c>
      <c r="L3671" s="1">
        <v>0</v>
      </c>
      <c r="M3671" s="1">
        <v>22</v>
      </c>
      <c r="N3671" s="21">
        <v>223</v>
      </c>
    </row>
    <row r="3672">
      <c r="D3672" s="15" t="s">
        <v>71</v>
      </c>
      <c r="E3672" s="14" t="s">
        <v>64</v>
      </c>
      <c r="F3672" s="16"/>
      <c r="G3672" s="33">
        <v>15</v>
      </c>
      <c r="H3672" s="43">
        <v>0</v>
      </c>
      <c r="I3672" s="9">
        <v>4</v>
      </c>
      <c r="J3672" s="9">
        <v>6</v>
      </c>
      <c r="K3672" s="9">
        <v>5</v>
      </c>
      <c r="L3672" s="9">
        <v>0</v>
      </c>
      <c r="M3672" s="9">
        <v>4</v>
      </c>
      <c r="N3672" s="44">
        <v>11</v>
      </c>
    </row>
    <row r="3673">
      <c r="D3673" s="19"/>
      <c r="E3673" s="18" t="s">
        <v>65</v>
      </c>
      <c r="F3673" s="17"/>
      <c r="G3673" s="7">
        <v>58</v>
      </c>
      <c r="H3673" s="12">
        <v>0</v>
      </c>
      <c r="I3673" s="1">
        <v>7</v>
      </c>
      <c r="J3673" s="1">
        <v>18</v>
      </c>
      <c r="K3673" s="1">
        <v>33</v>
      </c>
      <c r="L3673" s="1">
        <v>0</v>
      </c>
      <c r="M3673" s="1">
        <v>7</v>
      </c>
      <c r="N3673" s="21">
        <v>51</v>
      </c>
    </row>
    <row r="3674">
      <c r="D3674" s="19"/>
      <c r="E3674" s="18" t="s">
        <v>66</v>
      </c>
      <c r="F3674" s="17"/>
      <c r="G3674" s="7">
        <v>113</v>
      </c>
      <c r="H3674" s="12">
        <v>2</v>
      </c>
      <c r="I3674" s="1">
        <v>5</v>
      </c>
      <c r="J3674" s="1">
        <v>31</v>
      </c>
      <c r="K3674" s="1">
        <v>75</v>
      </c>
      <c r="L3674" s="1">
        <v>0</v>
      </c>
      <c r="M3674" s="1">
        <v>7</v>
      </c>
      <c r="N3674" s="21">
        <v>106</v>
      </c>
    </row>
    <row r="3675">
      <c r="D3675" s="19"/>
      <c r="E3675" s="18" t="s">
        <v>67</v>
      </c>
      <c r="F3675" s="17"/>
      <c r="G3675" s="7">
        <v>837</v>
      </c>
      <c r="H3675" s="12">
        <v>11</v>
      </c>
      <c r="I3675" s="1">
        <v>87</v>
      </c>
      <c r="J3675" s="1">
        <v>315</v>
      </c>
      <c r="K3675" s="1">
        <v>423</v>
      </c>
      <c r="L3675" s="1">
        <v>1</v>
      </c>
      <c r="M3675" s="1">
        <v>98</v>
      </c>
      <c r="N3675" s="21">
        <v>738</v>
      </c>
    </row>
    <row r="3676">
      <c r="D3676" s="19"/>
      <c r="E3676" s="18" t="s">
        <v>68</v>
      </c>
      <c r="F3676" s="17"/>
      <c r="G3676" s="7">
        <v>61</v>
      </c>
      <c r="H3676" s="12">
        <v>2</v>
      </c>
      <c r="I3676" s="1">
        <v>7</v>
      </c>
      <c r="J3676" s="1">
        <v>30</v>
      </c>
      <c r="K3676" s="1">
        <v>22</v>
      </c>
      <c r="L3676" s="1">
        <v>0</v>
      </c>
      <c r="M3676" s="1">
        <v>9</v>
      </c>
      <c r="N3676" s="21">
        <v>52</v>
      </c>
    </row>
    <row r="3677">
      <c r="D3677" s="19"/>
      <c r="E3677" s="18" t="s">
        <v>72</v>
      </c>
      <c r="F3677" s="17"/>
      <c r="G3677" s="11">
        <v>5</v>
      </c>
      <c r="H3677" s="23">
        <v>0</v>
      </c>
      <c r="I3677" s="3">
        <v>1</v>
      </c>
      <c r="J3677" s="3">
        <v>2</v>
      </c>
      <c r="K3677" s="3">
        <v>2</v>
      </c>
      <c r="L3677" s="3">
        <v>0</v>
      </c>
      <c r="M3677" s="3">
        <v>1</v>
      </c>
      <c r="N3677" s="24">
        <v>4</v>
      </c>
    </row>
    <row r="3678">
      <c r="D3678" s="19"/>
      <c r="E3678" s="18" t="s">
        <v>26</v>
      </c>
      <c r="F3678" s="17"/>
      <c r="G3678" s="11">
        <v>4</v>
      </c>
      <c r="H3678" s="23">
        <v>0</v>
      </c>
      <c r="I3678" s="3">
        <v>0</v>
      </c>
      <c r="J3678" s="3">
        <v>2</v>
      </c>
      <c r="K3678" s="3">
        <v>2</v>
      </c>
      <c r="L3678" s="3">
        <v>0</v>
      </c>
      <c r="M3678" s="3">
        <v>0</v>
      </c>
      <c r="N3678" s="24">
        <v>4</v>
      </c>
    </row>
    <row r="3679">
      <c r="D3679" s="19"/>
      <c r="E3679" s="18" t="s">
        <v>73</v>
      </c>
      <c r="F3679" s="17"/>
      <c r="G3679" s="7">
        <v>1084</v>
      </c>
      <c r="H3679" s="12">
        <v>15</v>
      </c>
      <c r="I3679" s="1">
        <v>110</v>
      </c>
      <c r="J3679" s="1">
        <v>400</v>
      </c>
      <c r="K3679" s="1">
        <v>558</v>
      </c>
      <c r="L3679" s="1">
        <v>1</v>
      </c>
      <c r="M3679" s="1">
        <v>125</v>
      </c>
      <c r="N3679" s="21">
        <v>958</v>
      </c>
    </row>
    <row r="3680">
      <c r="D3680" s="15" t="s">
        <v>74</v>
      </c>
      <c r="E3680" s="14" t="s">
        <v>75</v>
      </c>
      <c r="F3680" s="16"/>
      <c r="G3680" s="26">
        <v>315</v>
      </c>
      <c r="H3680" s="37">
        <v>3</v>
      </c>
      <c r="I3680" s="6">
        <v>29</v>
      </c>
      <c r="J3680" s="6">
        <v>113</v>
      </c>
      <c r="K3680" s="6">
        <v>170</v>
      </c>
      <c r="L3680" s="6">
        <v>0</v>
      </c>
      <c r="M3680" s="6">
        <v>32</v>
      </c>
      <c r="N3680" s="39">
        <v>283</v>
      </c>
    </row>
    <row r="3681">
      <c r="D3681" s="19"/>
      <c r="E3681" s="18" t="s">
        <v>76</v>
      </c>
      <c r="F3681" s="17"/>
      <c r="G3681" s="7">
        <v>78</v>
      </c>
      <c r="H3681" s="12">
        <v>3</v>
      </c>
      <c r="I3681" s="1">
        <v>11</v>
      </c>
      <c r="J3681" s="1">
        <v>21</v>
      </c>
      <c r="K3681" s="1">
        <v>43</v>
      </c>
      <c r="L3681" s="1">
        <v>0</v>
      </c>
      <c r="M3681" s="1">
        <v>14</v>
      </c>
      <c r="N3681" s="21">
        <v>64</v>
      </c>
    </row>
    <row r="3682">
      <c r="D3682" s="19"/>
      <c r="E3682" s="18" t="s">
        <v>77</v>
      </c>
      <c r="F3682" s="17"/>
      <c r="G3682" s="7">
        <v>297</v>
      </c>
      <c r="H3682" s="12">
        <v>3</v>
      </c>
      <c r="I3682" s="1">
        <v>31</v>
      </c>
      <c r="J3682" s="1">
        <v>112</v>
      </c>
      <c r="K3682" s="1">
        <v>151</v>
      </c>
      <c r="L3682" s="1">
        <v>0</v>
      </c>
      <c r="M3682" s="1">
        <v>34</v>
      </c>
      <c r="N3682" s="21">
        <v>263</v>
      </c>
    </row>
    <row r="3683">
      <c r="D3683" s="19"/>
      <c r="E3683" s="18" t="s">
        <v>78</v>
      </c>
      <c r="F3683" s="17"/>
      <c r="G3683" s="11">
        <v>12</v>
      </c>
      <c r="H3683" s="23">
        <v>0</v>
      </c>
      <c r="I3683" s="3">
        <v>0</v>
      </c>
      <c r="J3683" s="3">
        <v>7</v>
      </c>
      <c r="K3683" s="3">
        <v>5</v>
      </c>
      <c r="L3683" s="3">
        <v>0</v>
      </c>
      <c r="M3683" s="3">
        <v>0</v>
      </c>
      <c r="N3683" s="24">
        <v>12</v>
      </c>
    </row>
    <row r="3684">
      <c r="D3684" s="19"/>
      <c r="E3684" s="18" t="s">
        <v>79</v>
      </c>
      <c r="F3684" s="17"/>
      <c r="G3684" s="7">
        <v>116</v>
      </c>
      <c r="H3684" s="12">
        <v>3</v>
      </c>
      <c r="I3684" s="1">
        <v>13</v>
      </c>
      <c r="J3684" s="1">
        <v>48</v>
      </c>
      <c r="K3684" s="1">
        <v>52</v>
      </c>
      <c r="L3684" s="1">
        <v>0</v>
      </c>
      <c r="M3684" s="1">
        <v>16</v>
      </c>
      <c r="N3684" s="21">
        <v>100</v>
      </c>
    </row>
    <row r="3685">
      <c r="D3685" s="19"/>
      <c r="E3685" s="18" t="s">
        <v>80</v>
      </c>
      <c r="F3685" s="17"/>
      <c r="G3685" s="7">
        <v>175</v>
      </c>
      <c r="H3685" s="12">
        <v>2</v>
      </c>
      <c r="I3685" s="1">
        <v>16</v>
      </c>
      <c r="J3685" s="1">
        <v>69</v>
      </c>
      <c r="K3685" s="1">
        <v>88</v>
      </c>
      <c r="L3685" s="1">
        <v>0</v>
      </c>
      <c r="M3685" s="1">
        <v>18</v>
      </c>
      <c r="N3685" s="21">
        <v>157</v>
      </c>
    </row>
    <row r="3686">
      <c r="D3686" s="19"/>
      <c r="E3686" s="18" t="s">
        <v>81</v>
      </c>
      <c r="F3686" s="17"/>
      <c r="G3686" s="7">
        <v>908</v>
      </c>
      <c r="H3686" s="12">
        <v>7</v>
      </c>
      <c r="I3686" s="1">
        <v>89</v>
      </c>
      <c r="J3686" s="1">
        <v>334</v>
      </c>
      <c r="K3686" s="1">
        <v>477</v>
      </c>
      <c r="L3686" s="1">
        <v>1</v>
      </c>
      <c r="M3686" s="1">
        <v>96</v>
      </c>
      <c r="N3686" s="21">
        <v>811</v>
      </c>
    </row>
    <row r="3687">
      <c r="D3687" s="19"/>
      <c r="E3687" s="18" t="s">
        <v>41</v>
      </c>
      <c r="F3687" s="17"/>
      <c r="G3687" s="11">
        <v>26</v>
      </c>
      <c r="H3687" s="23">
        <v>0</v>
      </c>
      <c r="I3687" s="3">
        <v>5</v>
      </c>
      <c r="J3687" s="3">
        <v>11</v>
      </c>
      <c r="K3687" s="3">
        <v>10</v>
      </c>
      <c r="L3687" s="3">
        <v>0</v>
      </c>
      <c r="M3687" s="3">
        <v>5</v>
      </c>
      <c r="N3687" s="24">
        <v>21</v>
      </c>
    </row>
    <row r="3688">
      <c r="D3688" s="19"/>
      <c r="E3688" s="18" t="s">
        <v>82</v>
      </c>
      <c r="F3688" s="17"/>
      <c r="G3688" s="7">
        <v>96</v>
      </c>
      <c r="H3688" s="12">
        <v>6</v>
      </c>
      <c r="I3688" s="1">
        <v>10</v>
      </c>
      <c r="J3688" s="1">
        <v>37</v>
      </c>
      <c r="K3688" s="1">
        <v>43</v>
      </c>
      <c r="L3688" s="1">
        <v>0</v>
      </c>
      <c r="M3688" s="1">
        <v>16</v>
      </c>
      <c r="N3688" s="21">
        <v>80</v>
      </c>
    </row>
    <row r="3689">
      <c r="D3689" s="19"/>
      <c r="E3689" s="18" t="s">
        <v>26</v>
      </c>
      <c r="F3689" s="17"/>
      <c r="G3689" s="11">
        <v>0</v>
      </c>
      <c r="H3689" s="23">
        <v>0</v>
      </c>
      <c r="I3689" s="3">
        <v>0</v>
      </c>
      <c r="J3689" s="3">
        <v>0</v>
      </c>
      <c r="K3689" s="3">
        <v>0</v>
      </c>
      <c r="L3689" s="3">
        <v>0</v>
      </c>
      <c r="M3689" s="3">
        <v>0</v>
      </c>
      <c r="N3689" s="24">
        <v>0</v>
      </c>
    </row>
    <row r="3690">
      <c r="D3690" s="19"/>
      <c r="E3690" s="18" t="s">
        <v>83</v>
      </c>
      <c r="F3690" s="17"/>
      <c r="G3690" s="7">
        <v>997</v>
      </c>
      <c r="H3690" s="12">
        <v>9</v>
      </c>
      <c r="I3690" s="1">
        <v>101</v>
      </c>
      <c r="J3690" s="1">
        <v>367</v>
      </c>
      <c r="K3690" s="1">
        <v>519</v>
      </c>
      <c r="L3690" s="1">
        <v>1</v>
      </c>
      <c r="M3690" s="1">
        <v>110</v>
      </c>
      <c r="N3690" s="21">
        <v>886</v>
      </c>
    </row>
    <row r="3691">
      <c r="D3691" s="15" t="s">
        <v>84</v>
      </c>
      <c r="E3691" s="14" t="s">
        <v>85</v>
      </c>
      <c r="F3691" s="16"/>
      <c r="G3691" s="26">
        <v>394</v>
      </c>
      <c r="H3691" s="37">
        <v>1</v>
      </c>
      <c r="I3691" s="6">
        <v>25</v>
      </c>
      <c r="J3691" s="6">
        <v>125</v>
      </c>
      <c r="K3691" s="6">
        <v>243</v>
      </c>
      <c r="L3691" s="6">
        <v>0</v>
      </c>
      <c r="M3691" s="6">
        <v>26</v>
      </c>
      <c r="N3691" s="39">
        <v>368</v>
      </c>
    </row>
    <row r="3692">
      <c r="D3692" s="19"/>
      <c r="E3692" s="18" t="s">
        <v>86</v>
      </c>
      <c r="F3692" s="17"/>
      <c r="G3692" s="7">
        <v>401</v>
      </c>
      <c r="H3692" s="12">
        <v>5</v>
      </c>
      <c r="I3692" s="1">
        <v>39</v>
      </c>
      <c r="J3692" s="1">
        <v>154</v>
      </c>
      <c r="K3692" s="1">
        <v>203</v>
      </c>
      <c r="L3692" s="1">
        <v>0</v>
      </c>
      <c r="M3692" s="1">
        <v>44</v>
      </c>
      <c r="N3692" s="21">
        <v>357</v>
      </c>
    </row>
    <row r="3693">
      <c r="D3693" s="19"/>
      <c r="E3693" s="18" t="s">
        <v>87</v>
      </c>
      <c r="F3693" s="17"/>
      <c r="G3693" s="7">
        <v>247</v>
      </c>
      <c r="H3693" s="12">
        <v>6</v>
      </c>
      <c r="I3693" s="1">
        <v>36</v>
      </c>
      <c r="J3693" s="1">
        <v>102</v>
      </c>
      <c r="K3693" s="1">
        <v>102</v>
      </c>
      <c r="L3693" s="1">
        <v>1</v>
      </c>
      <c r="M3693" s="1">
        <v>42</v>
      </c>
      <c r="N3693" s="21">
        <v>204</v>
      </c>
    </row>
    <row r="3694">
      <c r="D3694" s="19"/>
      <c r="E3694" s="18" t="s">
        <v>88</v>
      </c>
      <c r="F3694" s="17"/>
      <c r="G3694" s="11">
        <v>46</v>
      </c>
      <c r="H3694" s="23">
        <v>3</v>
      </c>
      <c r="I3694" s="3">
        <v>8</v>
      </c>
      <c r="J3694" s="3">
        <v>22</v>
      </c>
      <c r="K3694" s="3">
        <v>13</v>
      </c>
      <c r="L3694" s="3">
        <v>0</v>
      </c>
      <c r="M3694" s="3">
        <v>11</v>
      </c>
      <c r="N3694" s="24">
        <v>35</v>
      </c>
    </row>
    <row r="3695">
      <c r="D3695" s="19"/>
      <c r="E3695" s="18" t="s">
        <v>89</v>
      </c>
      <c r="F3695" s="17"/>
      <c r="G3695" s="11">
        <v>5</v>
      </c>
      <c r="H3695" s="23">
        <v>0</v>
      </c>
      <c r="I3695" s="3">
        <v>3</v>
      </c>
      <c r="J3695" s="3">
        <v>1</v>
      </c>
      <c r="K3695" s="3">
        <v>1</v>
      </c>
      <c r="L3695" s="3">
        <v>0</v>
      </c>
      <c r="M3695" s="3">
        <v>3</v>
      </c>
      <c r="N3695" s="24">
        <v>2</v>
      </c>
    </row>
    <row r="3696">
      <c r="D3696" s="19"/>
      <c r="E3696" s="18" t="s">
        <v>26</v>
      </c>
      <c r="F3696" s="17"/>
      <c r="G3696" s="11">
        <v>0</v>
      </c>
      <c r="H3696" s="23">
        <v>0</v>
      </c>
      <c r="I3696" s="3">
        <v>0</v>
      </c>
      <c r="J3696" s="3">
        <v>0</v>
      </c>
      <c r="K3696" s="3">
        <v>0</v>
      </c>
      <c r="L3696" s="3">
        <v>0</v>
      </c>
      <c r="M3696" s="3">
        <v>0</v>
      </c>
      <c r="N3696" s="24">
        <v>0</v>
      </c>
    </row>
    <row r="3697">
      <c r="D3697" s="19"/>
      <c r="E3697" s="18" t="s">
        <v>90</v>
      </c>
      <c r="F3697" s="17"/>
      <c r="G3697" s="7">
        <v>795</v>
      </c>
      <c r="H3697" s="12">
        <v>6</v>
      </c>
      <c r="I3697" s="1">
        <v>64</v>
      </c>
      <c r="J3697" s="1">
        <v>279</v>
      </c>
      <c r="K3697" s="1">
        <v>446</v>
      </c>
      <c r="L3697" s="1">
        <v>0</v>
      </c>
      <c r="M3697" s="1">
        <v>70</v>
      </c>
      <c r="N3697" s="21">
        <v>725</v>
      </c>
    </row>
    <row r="3698">
      <c r="D3698" s="19"/>
      <c r="E3698" s="18" t="s">
        <v>91</v>
      </c>
      <c r="F3698" s="17"/>
      <c r="G3698" s="7">
        <v>298</v>
      </c>
      <c r="H3698" s="12">
        <v>9</v>
      </c>
      <c r="I3698" s="1">
        <v>47</v>
      </c>
      <c r="J3698" s="1">
        <v>125</v>
      </c>
      <c r="K3698" s="1">
        <v>116</v>
      </c>
      <c r="L3698" s="1">
        <v>1</v>
      </c>
      <c r="M3698" s="1">
        <v>56</v>
      </c>
      <c r="N3698" s="21">
        <v>241</v>
      </c>
    </row>
    <row r="3699">
      <c r="D3699" s="15" t="s">
        <v>92</v>
      </c>
      <c r="E3699" s="14" t="s">
        <v>93</v>
      </c>
      <c r="F3699" s="16"/>
      <c r="G3699" s="33">
        <v>46</v>
      </c>
      <c r="H3699" s="43">
        <v>1</v>
      </c>
      <c r="I3699" s="9">
        <v>2</v>
      </c>
      <c r="J3699" s="9">
        <v>13</v>
      </c>
      <c r="K3699" s="9">
        <v>30</v>
      </c>
      <c r="L3699" s="9">
        <v>0</v>
      </c>
      <c r="M3699" s="9">
        <v>3</v>
      </c>
      <c r="N3699" s="44">
        <v>43</v>
      </c>
    </row>
    <row r="3700">
      <c r="D3700" s="19"/>
      <c r="E3700" s="18" t="s">
        <v>94</v>
      </c>
      <c r="F3700" s="17"/>
      <c r="G3700" s="7">
        <v>189</v>
      </c>
      <c r="H3700" s="12">
        <v>3</v>
      </c>
      <c r="I3700" s="1">
        <v>13</v>
      </c>
      <c r="J3700" s="1">
        <v>65</v>
      </c>
      <c r="K3700" s="1">
        <v>108</v>
      </c>
      <c r="L3700" s="1">
        <v>0</v>
      </c>
      <c r="M3700" s="1">
        <v>16</v>
      </c>
      <c r="N3700" s="21">
        <v>173</v>
      </c>
    </row>
    <row r="3701">
      <c r="D3701" s="19"/>
      <c r="E3701" s="18" t="s">
        <v>95</v>
      </c>
      <c r="F3701" s="17"/>
      <c r="G3701" s="7">
        <v>69</v>
      </c>
      <c r="H3701" s="12">
        <v>2</v>
      </c>
      <c r="I3701" s="1">
        <v>8</v>
      </c>
      <c r="J3701" s="1">
        <v>20</v>
      </c>
      <c r="K3701" s="1">
        <v>39</v>
      </c>
      <c r="L3701" s="1">
        <v>0</v>
      </c>
      <c r="M3701" s="1">
        <v>10</v>
      </c>
      <c r="N3701" s="21">
        <v>59</v>
      </c>
    </row>
    <row r="3702">
      <c r="D3702" s="19"/>
      <c r="E3702" s="18" t="s">
        <v>96</v>
      </c>
      <c r="F3702" s="17"/>
      <c r="G3702" s="11">
        <v>21</v>
      </c>
      <c r="H3702" s="23">
        <v>0</v>
      </c>
      <c r="I3702" s="3">
        <v>3</v>
      </c>
      <c r="J3702" s="3">
        <v>5</v>
      </c>
      <c r="K3702" s="3">
        <v>13</v>
      </c>
      <c r="L3702" s="3">
        <v>0</v>
      </c>
      <c r="M3702" s="3">
        <v>3</v>
      </c>
      <c r="N3702" s="24">
        <v>18</v>
      </c>
    </row>
    <row r="3703">
      <c r="D3703" s="19"/>
      <c r="E3703" s="18" t="s">
        <v>97</v>
      </c>
      <c r="F3703" s="17"/>
      <c r="G3703" s="11">
        <v>40</v>
      </c>
      <c r="H3703" s="23">
        <v>0</v>
      </c>
      <c r="I3703" s="3">
        <v>2</v>
      </c>
      <c r="J3703" s="3">
        <v>16</v>
      </c>
      <c r="K3703" s="3">
        <v>22</v>
      </c>
      <c r="L3703" s="3">
        <v>0</v>
      </c>
      <c r="M3703" s="3">
        <v>2</v>
      </c>
      <c r="N3703" s="24">
        <v>38</v>
      </c>
    </row>
    <row r="3704">
      <c r="D3704" s="19"/>
      <c r="E3704" s="18" t="s">
        <v>98</v>
      </c>
      <c r="F3704" s="17"/>
      <c r="G3704" s="7">
        <v>62</v>
      </c>
      <c r="H3704" s="12">
        <v>1</v>
      </c>
      <c r="I3704" s="1">
        <v>6</v>
      </c>
      <c r="J3704" s="1">
        <v>25</v>
      </c>
      <c r="K3704" s="1">
        <v>30</v>
      </c>
      <c r="L3704" s="1">
        <v>0</v>
      </c>
      <c r="M3704" s="1">
        <v>7</v>
      </c>
      <c r="N3704" s="21">
        <v>55</v>
      </c>
    </row>
    <row r="3705">
      <c r="D3705" s="19"/>
      <c r="E3705" s="18" t="s">
        <v>99</v>
      </c>
      <c r="F3705" s="17"/>
      <c r="G3705" s="11">
        <v>20</v>
      </c>
      <c r="H3705" s="23">
        <v>1</v>
      </c>
      <c r="I3705" s="3">
        <v>0</v>
      </c>
      <c r="J3705" s="3">
        <v>10</v>
      </c>
      <c r="K3705" s="3">
        <v>9</v>
      </c>
      <c r="L3705" s="3">
        <v>0</v>
      </c>
      <c r="M3705" s="3">
        <v>1</v>
      </c>
      <c r="N3705" s="24">
        <v>19</v>
      </c>
    </row>
    <row r="3706">
      <c r="D3706" s="19"/>
      <c r="E3706" s="18" t="s">
        <v>100</v>
      </c>
      <c r="F3706" s="17"/>
      <c r="G3706" s="11">
        <v>39</v>
      </c>
      <c r="H3706" s="23">
        <v>1</v>
      </c>
      <c r="I3706" s="3">
        <v>1</v>
      </c>
      <c r="J3706" s="3">
        <v>14</v>
      </c>
      <c r="K3706" s="3">
        <v>23</v>
      </c>
      <c r="L3706" s="3">
        <v>0</v>
      </c>
      <c r="M3706" s="3">
        <v>2</v>
      </c>
      <c r="N3706" s="24">
        <v>37</v>
      </c>
    </row>
    <row r="3707">
      <c r="D3707" s="19"/>
      <c r="E3707" s="18" t="s">
        <v>101</v>
      </c>
      <c r="F3707" s="17"/>
      <c r="G3707" s="7">
        <v>148</v>
      </c>
      <c r="H3707" s="12">
        <v>2</v>
      </c>
      <c r="I3707" s="1">
        <v>18</v>
      </c>
      <c r="J3707" s="1">
        <v>54</v>
      </c>
      <c r="K3707" s="1">
        <v>73</v>
      </c>
      <c r="L3707" s="1">
        <v>1</v>
      </c>
      <c r="M3707" s="1">
        <v>20</v>
      </c>
      <c r="N3707" s="21">
        <v>127</v>
      </c>
    </row>
    <row r="3708">
      <c r="D3708" s="19"/>
      <c r="E3708" s="18" t="s">
        <v>102</v>
      </c>
      <c r="F3708" s="17"/>
      <c r="G3708" s="7">
        <v>82</v>
      </c>
      <c r="H3708" s="12">
        <v>2</v>
      </c>
      <c r="I3708" s="1">
        <v>4</v>
      </c>
      <c r="J3708" s="1">
        <v>38</v>
      </c>
      <c r="K3708" s="1">
        <v>38</v>
      </c>
      <c r="L3708" s="1">
        <v>0</v>
      </c>
      <c r="M3708" s="1">
        <v>6</v>
      </c>
      <c r="N3708" s="21">
        <v>76</v>
      </c>
    </row>
    <row r="3709">
      <c r="D3709" s="19"/>
      <c r="E3709" s="18" t="s">
        <v>41</v>
      </c>
      <c r="F3709" s="17"/>
      <c r="G3709" s="7">
        <v>161</v>
      </c>
      <c r="H3709" s="12">
        <v>1</v>
      </c>
      <c r="I3709" s="1">
        <v>23</v>
      </c>
      <c r="J3709" s="1">
        <v>63</v>
      </c>
      <c r="K3709" s="1">
        <v>74</v>
      </c>
      <c r="L3709" s="1">
        <v>0</v>
      </c>
      <c r="M3709" s="1">
        <v>24</v>
      </c>
      <c r="N3709" s="21">
        <v>137</v>
      </c>
    </row>
    <row r="3710">
      <c r="D3710" s="19"/>
      <c r="E3710" s="18" t="s">
        <v>103</v>
      </c>
      <c r="F3710" s="17"/>
      <c r="G3710" s="7">
        <v>211</v>
      </c>
      <c r="H3710" s="12">
        <v>1</v>
      </c>
      <c r="I3710" s="1">
        <v>25</v>
      </c>
      <c r="J3710" s="1">
        <v>71</v>
      </c>
      <c r="K3710" s="1">
        <v>114</v>
      </c>
      <c r="L3710" s="1">
        <v>0</v>
      </c>
      <c r="M3710" s="1">
        <v>26</v>
      </c>
      <c r="N3710" s="21">
        <v>185</v>
      </c>
    </row>
    <row r="3711">
      <c r="D3711" s="19"/>
      <c r="E3711" s="18" t="s">
        <v>104</v>
      </c>
      <c r="F3711" s="17"/>
      <c r="G3711" s="7">
        <v>319</v>
      </c>
      <c r="H3711" s="12">
        <v>6</v>
      </c>
      <c r="I3711" s="1">
        <v>30</v>
      </c>
      <c r="J3711" s="1">
        <v>125</v>
      </c>
      <c r="K3711" s="1">
        <v>158</v>
      </c>
      <c r="L3711" s="1">
        <v>0</v>
      </c>
      <c r="M3711" s="1">
        <v>36</v>
      </c>
      <c r="N3711" s="21">
        <v>283</v>
      </c>
    </row>
    <row r="3712">
      <c r="D3712" s="19"/>
      <c r="E3712" s="18" t="s">
        <v>26</v>
      </c>
      <c r="F3712" s="17"/>
      <c r="G3712" s="11">
        <v>5</v>
      </c>
      <c r="H3712" s="23">
        <v>0</v>
      </c>
      <c r="I3712" s="3">
        <v>0</v>
      </c>
      <c r="J3712" s="3">
        <v>2</v>
      </c>
      <c r="K3712" s="3">
        <v>3</v>
      </c>
      <c r="L3712" s="3">
        <v>0</v>
      </c>
      <c r="M3712" s="3">
        <v>0</v>
      </c>
      <c r="N3712" s="24">
        <v>5</v>
      </c>
    </row>
    <row r="3713">
      <c r="D3713" s="19"/>
      <c r="E3713" s="18" t="s">
        <v>105</v>
      </c>
      <c r="F3713" s="17"/>
      <c r="G3713" s="7">
        <v>558</v>
      </c>
      <c r="H3713" s="12">
        <v>8</v>
      </c>
      <c r="I3713" s="1">
        <v>56</v>
      </c>
      <c r="J3713" s="1">
        <v>206</v>
      </c>
      <c r="K3713" s="1">
        <v>287</v>
      </c>
      <c r="L3713" s="1">
        <v>1</v>
      </c>
      <c r="M3713" s="1">
        <v>64</v>
      </c>
      <c r="N3713" s="21">
        <v>493</v>
      </c>
    </row>
    <row r="3714">
      <c r="D3714" s="19"/>
      <c r="E3714" s="18" t="s">
        <v>106</v>
      </c>
      <c r="F3714" s="17"/>
      <c r="G3714" s="7">
        <v>530</v>
      </c>
      <c r="H3714" s="12">
        <v>7</v>
      </c>
      <c r="I3714" s="1">
        <v>55</v>
      </c>
      <c r="J3714" s="1">
        <v>196</v>
      </c>
      <c r="K3714" s="1">
        <v>272</v>
      </c>
      <c r="L3714" s="1">
        <v>0</v>
      </c>
      <c r="M3714" s="1">
        <v>62</v>
      </c>
      <c r="N3714" s="21">
        <v>468</v>
      </c>
    </row>
    <row r="3715">
      <c r="D3715" s="15" t="s">
        <v>107</v>
      </c>
      <c r="E3715" s="14" t="s">
        <v>108</v>
      </c>
      <c r="F3715" s="16"/>
      <c r="G3715" s="33">
        <v>32</v>
      </c>
      <c r="H3715" s="43">
        <v>1</v>
      </c>
      <c r="I3715" s="9">
        <v>2</v>
      </c>
      <c r="J3715" s="9">
        <v>11</v>
      </c>
      <c r="K3715" s="9">
        <v>18</v>
      </c>
      <c r="L3715" s="9">
        <v>0</v>
      </c>
      <c r="M3715" s="9">
        <v>3</v>
      </c>
      <c r="N3715" s="44">
        <v>29</v>
      </c>
    </row>
    <row r="3716">
      <c r="D3716" s="19"/>
      <c r="E3716" s="18" t="s">
        <v>109</v>
      </c>
      <c r="F3716" s="17"/>
      <c r="G3716" s="7">
        <v>715</v>
      </c>
      <c r="H3716" s="12">
        <v>7</v>
      </c>
      <c r="I3716" s="1">
        <v>70</v>
      </c>
      <c r="J3716" s="1">
        <v>252</v>
      </c>
      <c r="K3716" s="1">
        <v>386</v>
      </c>
      <c r="L3716" s="1">
        <v>0</v>
      </c>
      <c r="M3716" s="1">
        <v>77</v>
      </c>
      <c r="N3716" s="21">
        <v>638</v>
      </c>
    </row>
    <row r="3717">
      <c r="D3717" s="19"/>
      <c r="E3717" s="18" t="s">
        <v>110</v>
      </c>
      <c r="F3717" s="17"/>
      <c r="G3717" s="7">
        <v>1003</v>
      </c>
      <c r="H3717" s="12">
        <v>15</v>
      </c>
      <c r="I3717" s="1">
        <v>103</v>
      </c>
      <c r="J3717" s="1">
        <v>367</v>
      </c>
      <c r="K3717" s="1">
        <v>517</v>
      </c>
      <c r="L3717" s="1">
        <v>1</v>
      </c>
      <c r="M3717" s="1">
        <v>118</v>
      </c>
      <c r="N3717" s="21">
        <v>884</v>
      </c>
    </row>
    <row r="3718">
      <c r="D3718" s="19"/>
      <c r="E3718" s="18" t="s">
        <v>111</v>
      </c>
      <c r="F3718" s="17"/>
      <c r="G3718" s="7">
        <v>921</v>
      </c>
      <c r="H3718" s="12">
        <v>13</v>
      </c>
      <c r="I3718" s="1">
        <v>90</v>
      </c>
      <c r="J3718" s="1">
        <v>347</v>
      </c>
      <c r="K3718" s="1">
        <v>471</v>
      </c>
      <c r="L3718" s="1">
        <v>0</v>
      </c>
      <c r="M3718" s="1">
        <v>103</v>
      </c>
      <c r="N3718" s="21">
        <v>818</v>
      </c>
    </row>
    <row r="3719">
      <c r="D3719" s="19"/>
      <c r="E3719" s="18" t="s">
        <v>112</v>
      </c>
      <c r="F3719" s="17"/>
      <c r="G3719" s="7">
        <v>765</v>
      </c>
      <c r="H3719" s="12">
        <v>11</v>
      </c>
      <c r="I3719" s="1">
        <v>83</v>
      </c>
      <c r="J3719" s="1">
        <v>292</v>
      </c>
      <c r="K3719" s="1">
        <v>379</v>
      </c>
      <c r="L3719" s="1">
        <v>0</v>
      </c>
      <c r="M3719" s="1">
        <v>94</v>
      </c>
      <c r="N3719" s="21">
        <v>671</v>
      </c>
    </row>
    <row r="3720">
      <c r="D3720" s="19"/>
      <c r="E3720" s="18" t="s">
        <v>113</v>
      </c>
      <c r="F3720" s="17"/>
      <c r="G3720" s="7">
        <v>197</v>
      </c>
      <c r="H3720" s="12">
        <v>3</v>
      </c>
      <c r="I3720" s="1">
        <v>17</v>
      </c>
      <c r="J3720" s="1">
        <v>79</v>
      </c>
      <c r="K3720" s="1">
        <v>98</v>
      </c>
      <c r="L3720" s="1">
        <v>0</v>
      </c>
      <c r="M3720" s="1">
        <v>20</v>
      </c>
      <c r="N3720" s="21">
        <v>177</v>
      </c>
    </row>
    <row r="3721">
      <c r="D3721" s="19"/>
      <c r="E3721" s="18" t="s">
        <v>114</v>
      </c>
      <c r="F3721" s="17"/>
      <c r="G3721" s="7">
        <v>1029</v>
      </c>
      <c r="H3721" s="12">
        <v>15</v>
      </c>
      <c r="I3721" s="1">
        <v>98</v>
      </c>
      <c r="J3721" s="1">
        <v>384</v>
      </c>
      <c r="K3721" s="1">
        <v>531</v>
      </c>
      <c r="L3721" s="1">
        <v>1</v>
      </c>
      <c r="M3721" s="1">
        <v>113</v>
      </c>
      <c r="N3721" s="21">
        <v>915</v>
      </c>
    </row>
    <row r="3722">
      <c r="D3722" s="19"/>
      <c r="E3722" s="18" t="s">
        <v>115</v>
      </c>
      <c r="F3722" s="17"/>
      <c r="G3722" s="7">
        <v>793</v>
      </c>
      <c r="H3722" s="12">
        <v>11</v>
      </c>
      <c r="I3722" s="1">
        <v>79</v>
      </c>
      <c r="J3722" s="1">
        <v>278</v>
      </c>
      <c r="K3722" s="1">
        <v>425</v>
      </c>
      <c r="L3722" s="1">
        <v>0</v>
      </c>
      <c r="M3722" s="1">
        <v>90</v>
      </c>
      <c r="N3722" s="21">
        <v>703</v>
      </c>
    </row>
    <row r="3723">
      <c r="D3723" s="19"/>
      <c r="E3723" s="18" t="s">
        <v>116</v>
      </c>
      <c r="F3723" s="17"/>
      <c r="G3723" s="7">
        <v>253</v>
      </c>
      <c r="H3723" s="12">
        <v>2</v>
      </c>
      <c r="I3723" s="1">
        <v>24</v>
      </c>
      <c r="J3723" s="1">
        <v>97</v>
      </c>
      <c r="K3723" s="1">
        <v>130</v>
      </c>
      <c r="L3723" s="1">
        <v>0</v>
      </c>
      <c r="M3723" s="1">
        <v>26</v>
      </c>
      <c r="N3723" s="21">
        <v>227</v>
      </c>
    </row>
    <row r="3724">
      <c r="D3724" s="19"/>
      <c r="E3724" s="18" t="s">
        <v>117</v>
      </c>
      <c r="F3724" s="17"/>
      <c r="G3724" s="7">
        <v>200</v>
      </c>
      <c r="H3724" s="12">
        <v>6</v>
      </c>
      <c r="I3724" s="1">
        <v>30</v>
      </c>
      <c r="J3724" s="1">
        <v>72</v>
      </c>
      <c r="K3724" s="1">
        <v>92</v>
      </c>
      <c r="L3724" s="1">
        <v>0</v>
      </c>
      <c r="M3724" s="1">
        <v>36</v>
      </c>
      <c r="N3724" s="21">
        <v>164</v>
      </c>
    </row>
    <row r="3725">
      <c r="D3725" s="19"/>
      <c r="E3725" s="18" t="s">
        <v>118</v>
      </c>
      <c r="F3725" s="17"/>
      <c r="G3725" s="11">
        <v>3</v>
      </c>
      <c r="H3725" s="23">
        <v>0</v>
      </c>
      <c r="I3725" s="3">
        <v>0</v>
      </c>
      <c r="J3725" s="3">
        <v>1</v>
      </c>
      <c r="K3725" s="3">
        <v>2</v>
      </c>
      <c r="L3725" s="3">
        <v>0</v>
      </c>
      <c r="M3725" s="3">
        <v>0</v>
      </c>
      <c r="N3725" s="24">
        <v>3</v>
      </c>
    </row>
    <row r="3726">
      <c r="D3726" s="19"/>
      <c r="E3726" s="18" t="s">
        <v>26</v>
      </c>
      <c r="F3726" s="17"/>
      <c r="G3726" s="11">
        <v>1</v>
      </c>
      <c r="H3726" s="23">
        <v>0</v>
      </c>
      <c r="I3726" s="3">
        <v>0</v>
      </c>
      <c r="J3726" s="3">
        <v>0</v>
      </c>
      <c r="K3726" s="3">
        <v>1</v>
      </c>
      <c r="L3726" s="3">
        <v>0</v>
      </c>
      <c r="M3726" s="3">
        <v>0</v>
      </c>
      <c r="N3726" s="24">
        <v>1</v>
      </c>
    </row>
    <row r="3727">
      <c r="D3727" s="19"/>
      <c r="E3727" s="18" t="s">
        <v>119</v>
      </c>
      <c r="F3727" s="17"/>
      <c r="G3727" s="7">
        <v>1080</v>
      </c>
      <c r="H3727" s="12">
        <v>15</v>
      </c>
      <c r="I3727" s="1">
        <v>109</v>
      </c>
      <c r="J3727" s="1">
        <v>401</v>
      </c>
      <c r="K3727" s="1">
        <v>554</v>
      </c>
      <c r="L3727" s="1">
        <v>1</v>
      </c>
      <c r="M3727" s="1">
        <v>124</v>
      </c>
      <c r="N3727" s="21">
        <v>955</v>
      </c>
    </row>
    <row r="3728">
      <c r="D3728" s="19"/>
      <c r="E3728" s="18" t="s">
        <v>120</v>
      </c>
      <c r="F3728" s="17"/>
      <c r="G3728" s="7">
        <v>1054</v>
      </c>
      <c r="H3728" s="12">
        <v>15</v>
      </c>
      <c r="I3728" s="1">
        <v>105</v>
      </c>
      <c r="J3728" s="1">
        <v>395</v>
      </c>
      <c r="K3728" s="1">
        <v>538</v>
      </c>
      <c r="L3728" s="1">
        <v>1</v>
      </c>
      <c r="M3728" s="1">
        <v>120</v>
      </c>
      <c r="N3728" s="21">
        <v>933</v>
      </c>
    </row>
    <row r="3729">
      <c r="D3729" s="15" t="s">
        <v>121</v>
      </c>
      <c r="E3729" s="14" t="s">
        <v>122</v>
      </c>
      <c r="F3729" s="16"/>
      <c r="G3729" s="26">
        <v>564</v>
      </c>
      <c r="H3729" s="37">
        <v>6</v>
      </c>
      <c r="I3729" s="6">
        <v>39</v>
      </c>
      <c r="J3729" s="6">
        <v>198</v>
      </c>
      <c r="K3729" s="6">
        <v>320</v>
      </c>
      <c r="L3729" s="6">
        <v>1</v>
      </c>
      <c r="M3729" s="6">
        <v>45</v>
      </c>
      <c r="N3729" s="39">
        <v>518</v>
      </c>
    </row>
    <row r="3730">
      <c r="D3730" s="19"/>
      <c r="E3730" s="18" t="s">
        <v>123</v>
      </c>
      <c r="F3730" s="17"/>
      <c r="G3730" s="7">
        <v>396</v>
      </c>
      <c r="H3730" s="12">
        <v>4</v>
      </c>
      <c r="I3730" s="1">
        <v>54</v>
      </c>
      <c r="J3730" s="1">
        <v>153</v>
      </c>
      <c r="K3730" s="1">
        <v>185</v>
      </c>
      <c r="L3730" s="1">
        <v>0</v>
      </c>
      <c r="M3730" s="1">
        <v>58</v>
      </c>
      <c r="N3730" s="21">
        <v>338</v>
      </c>
    </row>
    <row r="3731">
      <c r="D3731" s="19"/>
      <c r="E3731" s="18" t="s">
        <v>124</v>
      </c>
      <c r="F3731" s="17"/>
      <c r="G3731" s="7">
        <v>69</v>
      </c>
      <c r="H3731" s="12">
        <v>2</v>
      </c>
      <c r="I3731" s="1">
        <v>9</v>
      </c>
      <c r="J3731" s="1">
        <v>23</v>
      </c>
      <c r="K3731" s="1">
        <v>35</v>
      </c>
      <c r="L3731" s="1">
        <v>0</v>
      </c>
      <c r="M3731" s="1">
        <v>11</v>
      </c>
      <c r="N3731" s="21">
        <v>58</v>
      </c>
    </row>
    <row r="3732">
      <c r="D3732" s="19"/>
      <c r="E3732" s="18" t="s">
        <v>125</v>
      </c>
      <c r="F3732" s="17"/>
      <c r="G3732" s="7">
        <v>50</v>
      </c>
      <c r="H3732" s="12">
        <v>3</v>
      </c>
      <c r="I3732" s="1">
        <v>6</v>
      </c>
      <c r="J3732" s="1">
        <v>24</v>
      </c>
      <c r="K3732" s="1">
        <v>17</v>
      </c>
      <c r="L3732" s="1">
        <v>0</v>
      </c>
      <c r="M3732" s="1">
        <v>9</v>
      </c>
      <c r="N3732" s="21">
        <v>41</v>
      </c>
    </row>
    <row r="3733">
      <c r="D3733" s="19"/>
      <c r="E3733" s="18" t="s">
        <v>126</v>
      </c>
      <c r="F3733" s="17"/>
      <c r="G3733" s="11">
        <v>14</v>
      </c>
      <c r="H3733" s="23">
        <v>0</v>
      </c>
      <c r="I3733" s="3">
        <v>3</v>
      </c>
      <c r="J3733" s="3">
        <v>6</v>
      </c>
      <c r="K3733" s="3">
        <v>5</v>
      </c>
      <c r="L3733" s="3">
        <v>0</v>
      </c>
      <c r="M3733" s="3">
        <v>3</v>
      </c>
      <c r="N3733" s="24">
        <v>11</v>
      </c>
    </row>
    <row r="3734">
      <c r="D3734" s="19"/>
      <c r="E3734" s="18" t="s">
        <v>26</v>
      </c>
      <c r="F3734" s="17"/>
      <c r="G3734" s="11">
        <v>0</v>
      </c>
      <c r="H3734" s="23">
        <v>0</v>
      </c>
      <c r="I3734" s="3">
        <v>0</v>
      </c>
      <c r="J3734" s="3">
        <v>0</v>
      </c>
      <c r="K3734" s="3">
        <v>0</v>
      </c>
      <c r="L3734" s="3">
        <v>0</v>
      </c>
      <c r="M3734" s="3">
        <v>0</v>
      </c>
      <c r="N3734" s="24">
        <v>0</v>
      </c>
    </row>
    <row r="3735">
      <c r="D3735" s="19"/>
      <c r="E3735" s="18" t="s">
        <v>127</v>
      </c>
      <c r="F3735" s="17"/>
      <c r="G3735" s="7">
        <v>960</v>
      </c>
      <c r="H3735" s="12">
        <v>10</v>
      </c>
      <c r="I3735" s="1">
        <v>93</v>
      </c>
      <c r="J3735" s="1">
        <v>351</v>
      </c>
      <c r="K3735" s="1">
        <v>505</v>
      </c>
      <c r="L3735" s="1">
        <v>1</v>
      </c>
      <c r="M3735" s="1">
        <v>103</v>
      </c>
      <c r="N3735" s="21">
        <v>856</v>
      </c>
    </row>
    <row r="3736">
      <c r="D3736" s="19"/>
      <c r="E3736" s="18" t="s">
        <v>128</v>
      </c>
      <c r="F3736" s="17"/>
      <c r="G3736" s="7">
        <v>64</v>
      </c>
      <c r="H3736" s="12">
        <v>3</v>
      </c>
      <c r="I3736" s="1">
        <v>9</v>
      </c>
      <c r="J3736" s="1">
        <v>30</v>
      </c>
      <c r="K3736" s="1">
        <v>22</v>
      </c>
      <c r="L3736" s="1">
        <v>0</v>
      </c>
      <c r="M3736" s="1">
        <v>12</v>
      </c>
      <c r="N3736" s="21">
        <v>52</v>
      </c>
    </row>
    <row r="3737">
      <c r="D3737" s="15" t="s">
        <v>129</v>
      </c>
      <c r="E3737" s="14" t="s">
        <v>130</v>
      </c>
      <c r="F3737" s="16"/>
      <c r="G3737" s="26">
        <v>130</v>
      </c>
      <c r="H3737" s="37">
        <v>2</v>
      </c>
      <c r="I3737" s="6">
        <v>7</v>
      </c>
      <c r="J3737" s="6">
        <v>39</v>
      </c>
      <c r="K3737" s="6">
        <v>82</v>
      </c>
      <c r="L3737" s="6">
        <v>0</v>
      </c>
      <c r="M3737" s="6">
        <v>9</v>
      </c>
      <c r="N3737" s="39">
        <v>121</v>
      </c>
    </row>
    <row r="3738">
      <c r="D3738" s="19"/>
      <c r="E3738" s="18" t="s">
        <v>131</v>
      </c>
      <c r="F3738" s="17"/>
      <c r="G3738" s="11">
        <v>32</v>
      </c>
      <c r="H3738" s="23">
        <v>1</v>
      </c>
      <c r="I3738" s="3">
        <v>0</v>
      </c>
      <c r="J3738" s="3">
        <v>16</v>
      </c>
      <c r="K3738" s="3">
        <v>15</v>
      </c>
      <c r="L3738" s="3">
        <v>0</v>
      </c>
      <c r="M3738" s="3">
        <v>1</v>
      </c>
      <c r="N3738" s="24">
        <v>31</v>
      </c>
    </row>
    <row r="3739">
      <c r="D3739" s="19"/>
      <c r="E3739" s="18" t="s">
        <v>132</v>
      </c>
      <c r="F3739" s="17"/>
      <c r="G3739" s="7">
        <v>492</v>
      </c>
      <c r="H3739" s="12">
        <v>7</v>
      </c>
      <c r="I3739" s="1">
        <v>42</v>
      </c>
      <c r="J3739" s="1">
        <v>174</v>
      </c>
      <c r="K3739" s="1">
        <v>269</v>
      </c>
      <c r="L3739" s="1">
        <v>0</v>
      </c>
      <c r="M3739" s="1">
        <v>49</v>
      </c>
      <c r="N3739" s="21">
        <v>443</v>
      </c>
    </row>
    <row r="3740">
      <c r="D3740" s="19"/>
      <c r="E3740" s="18" t="s">
        <v>133</v>
      </c>
      <c r="F3740" s="17"/>
      <c r="G3740" s="7">
        <v>610</v>
      </c>
      <c r="H3740" s="12">
        <v>6</v>
      </c>
      <c r="I3740" s="1">
        <v>40</v>
      </c>
      <c r="J3740" s="1">
        <v>215</v>
      </c>
      <c r="K3740" s="1">
        <v>349</v>
      </c>
      <c r="L3740" s="1">
        <v>0</v>
      </c>
      <c r="M3740" s="1">
        <v>46</v>
      </c>
      <c r="N3740" s="21">
        <v>564</v>
      </c>
    </row>
    <row r="3741">
      <c r="D3741" s="19"/>
      <c r="E3741" s="18" t="s">
        <v>134</v>
      </c>
      <c r="F3741" s="17"/>
      <c r="G3741" s="7">
        <v>869</v>
      </c>
      <c r="H3741" s="12">
        <v>10</v>
      </c>
      <c r="I3741" s="1">
        <v>85</v>
      </c>
      <c r="J3741" s="1">
        <v>334</v>
      </c>
      <c r="K3741" s="1">
        <v>440</v>
      </c>
      <c r="L3741" s="1">
        <v>0</v>
      </c>
      <c r="M3741" s="1">
        <v>95</v>
      </c>
      <c r="N3741" s="21">
        <v>774</v>
      </c>
    </row>
    <row r="3742">
      <c r="D3742" s="19"/>
      <c r="E3742" s="18" t="s">
        <v>135</v>
      </c>
      <c r="F3742" s="17"/>
      <c r="G3742" s="7">
        <v>842</v>
      </c>
      <c r="H3742" s="12">
        <v>11</v>
      </c>
      <c r="I3742" s="1">
        <v>82</v>
      </c>
      <c r="J3742" s="1">
        <v>315</v>
      </c>
      <c r="K3742" s="1">
        <v>434</v>
      </c>
      <c r="L3742" s="1">
        <v>0</v>
      </c>
      <c r="M3742" s="1">
        <v>93</v>
      </c>
      <c r="N3742" s="21">
        <v>749</v>
      </c>
    </row>
    <row r="3743">
      <c r="D3743" s="19"/>
      <c r="E3743" s="18" t="s">
        <v>136</v>
      </c>
      <c r="F3743" s="17"/>
      <c r="G3743" s="7">
        <v>514</v>
      </c>
      <c r="H3743" s="12">
        <v>10</v>
      </c>
      <c r="I3743" s="1">
        <v>50</v>
      </c>
      <c r="J3743" s="1">
        <v>170</v>
      </c>
      <c r="K3743" s="1">
        <v>284</v>
      </c>
      <c r="L3743" s="1">
        <v>0</v>
      </c>
      <c r="M3743" s="1">
        <v>60</v>
      </c>
      <c r="N3743" s="21">
        <v>454</v>
      </c>
    </row>
    <row r="3744">
      <c r="D3744" s="19"/>
      <c r="E3744" s="18" t="s">
        <v>137</v>
      </c>
      <c r="F3744" s="17"/>
      <c r="G3744" s="7">
        <v>487</v>
      </c>
      <c r="H3744" s="12">
        <v>8</v>
      </c>
      <c r="I3744" s="1">
        <v>41</v>
      </c>
      <c r="J3744" s="1">
        <v>196</v>
      </c>
      <c r="K3744" s="1">
        <v>242</v>
      </c>
      <c r="L3744" s="1">
        <v>0</v>
      </c>
      <c r="M3744" s="1">
        <v>49</v>
      </c>
      <c r="N3744" s="21">
        <v>438</v>
      </c>
    </row>
    <row r="3745">
      <c r="D3745" s="19"/>
      <c r="E3745" s="18" t="s">
        <v>138</v>
      </c>
      <c r="F3745" s="17"/>
      <c r="G3745" s="7">
        <v>480</v>
      </c>
      <c r="H3745" s="12">
        <v>7</v>
      </c>
      <c r="I3745" s="1">
        <v>36</v>
      </c>
      <c r="J3745" s="1">
        <v>187</v>
      </c>
      <c r="K3745" s="1">
        <v>250</v>
      </c>
      <c r="L3745" s="1">
        <v>0</v>
      </c>
      <c r="M3745" s="1">
        <v>43</v>
      </c>
      <c r="N3745" s="21">
        <v>437</v>
      </c>
    </row>
    <row r="3746">
      <c r="D3746" s="19"/>
      <c r="E3746" s="18" t="s">
        <v>139</v>
      </c>
      <c r="F3746" s="17"/>
      <c r="G3746" s="7">
        <v>624</v>
      </c>
      <c r="H3746" s="12">
        <v>7</v>
      </c>
      <c r="I3746" s="1">
        <v>62</v>
      </c>
      <c r="J3746" s="1">
        <v>232</v>
      </c>
      <c r="K3746" s="1">
        <v>323</v>
      </c>
      <c r="L3746" s="1">
        <v>0</v>
      </c>
      <c r="M3746" s="1">
        <v>69</v>
      </c>
      <c r="N3746" s="21">
        <v>555</v>
      </c>
    </row>
    <row r="3747">
      <c r="D3747" s="19"/>
      <c r="E3747" s="18" t="s">
        <v>140</v>
      </c>
      <c r="F3747" s="17"/>
      <c r="G3747" s="7">
        <v>172</v>
      </c>
      <c r="H3747" s="12">
        <v>4</v>
      </c>
      <c r="I3747" s="1">
        <v>22</v>
      </c>
      <c r="J3747" s="1">
        <v>64</v>
      </c>
      <c r="K3747" s="1">
        <v>82</v>
      </c>
      <c r="L3747" s="1">
        <v>0</v>
      </c>
      <c r="M3747" s="1">
        <v>26</v>
      </c>
      <c r="N3747" s="21">
        <v>146</v>
      </c>
    </row>
    <row r="3748">
      <c r="D3748" s="19"/>
      <c r="E3748" s="18" t="s">
        <v>141</v>
      </c>
      <c r="F3748" s="17"/>
      <c r="G3748" s="7">
        <v>683</v>
      </c>
      <c r="H3748" s="12">
        <v>10</v>
      </c>
      <c r="I3748" s="1">
        <v>57</v>
      </c>
      <c r="J3748" s="1">
        <v>255</v>
      </c>
      <c r="K3748" s="1">
        <v>361</v>
      </c>
      <c r="L3748" s="1">
        <v>0</v>
      </c>
      <c r="M3748" s="1">
        <v>67</v>
      </c>
      <c r="N3748" s="21">
        <v>616</v>
      </c>
    </row>
    <row r="3749">
      <c r="D3749" s="19"/>
      <c r="E3749" s="18" t="s">
        <v>142</v>
      </c>
      <c r="F3749" s="17"/>
      <c r="G3749" s="7">
        <v>341</v>
      </c>
      <c r="H3749" s="12">
        <v>4</v>
      </c>
      <c r="I3749" s="1">
        <v>27</v>
      </c>
      <c r="J3749" s="1">
        <v>126</v>
      </c>
      <c r="K3749" s="1">
        <v>184</v>
      </c>
      <c r="L3749" s="1">
        <v>0</v>
      </c>
      <c r="M3749" s="1">
        <v>31</v>
      </c>
      <c r="N3749" s="21">
        <v>310</v>
      </c>
    </row>
    <row r="3750">
      <c r="D3750" s="19"/>
      <c r="E3750" s="18" t="s">
        <v>143</v>
      </c>
      <c r="F3750" s="17"/>
      <c r="G3750" s="7">
        <v>185</v>
      </c>
      <c r="H3750" s="12">
        <v>3</v>
      </c>
      <c r="I3750" s="1">
        <v>11</v>
      </c>
      <c r="J3750" s="1">
        <v>72</v>
      </c>
      <c r="K3750" s="1">
        <v>99</v>
      </c>
      <c r="L3750" s="1">
        <v>0</v>
      </c>
      <c r="M3750" s="1">
        <v>14</v>
      </c>
      <c r="N3750" s="21">
        <v>171</v>
      </c>
    </row>
    <row r="3751">
      <c r="D3751" s="19"/>
      <c r="E3751" s="18" t="s">
        <v>144</v>
      </c>
      <c r="F3751" s="17"/>
      <c r="G3751" s="7">
        <v>219</v>
      </c>
      <c r="H3751" s="12">
        <v>3</v>
      </c>
      <c r="I3751" s="1">
        <v>29</v>
      </c>
      <c r="J3751" s="1">
        <v>80</v>
      </c>
      <c r="K3751" s="1">
        <v>107</v>
      </c>
      <c r="L3751" s="1">
        <v>0</v>
      </c>
      <c r="M3751" s="1">
        <v>32</v>
      </c>
      <c r="N3751" s="21">
        <v>187</v>
      </c>
    </row>
    <row r="3752">
      <c r="D3752" s="19"/>
      <c r="E3752" s="18" t="s">
        <v>41</v>
      </c>
      <c r="F3752" s="17"/>
      <c r="G3752" s="11">
        <v>40</v>
      </c>
      <c r="H3752" s="23">
        <v>0</v>
      </c>
      <c r="I3752" s="3">
        <v>7</v>
      </c>
      <c r="J3752" s="3">
        <v>11</v>
      </c>
      <c r="K3752" s="3">
        <v>21</v>
      </c>
      <c r="L3752" s="3">
        <v>1</v>
      </c>
      <c r="M3752" s="3">
        <v>7</v>
      </c>
      <c r="N3752" s="24">
        <v>32</v>
      </c>
    </row>
    <row r="3753">
      <c r="D3753" s="19"/>
      <c r="E3753" s="18" t="s">
        <v>145</v>
      </c>
      <c r="F3753" s="17"/>
      <c r="G3753" s="11">
        <v>19</v>
      </c>
      <c r="H3753" s="23">
        <v>0</v>
      </c>
      <c r="I3753" s="3">
        <v>2</v>
      </c>
      <c r="J3753" s="3">
        <v>8</v>
      </c>
      <c r="K3753" s="3">
        <v>9</v>
      </c>
      <c r="L3753" s="3">
        <v>0</v>
      </c>
      <c r="M3753" s="3">
        <v>2</v>
      </c>
      <c r="N3753" s="24">
        <v>17</v>
      </c>
    </row>
    <row r="3754">
      <c r="D3754" s="19"/>
      <c r="E3754" s="18" t="s">
        <v>26</v>
      </c>
      <c r="F3754" s="17"/>
      <c r="G3754" s="11">
        <v>0</v>
      </c>
      <c r="H3754" s="23">
        <v>0</v>
      </c>
      <c r="I3754" s="3">
        <v>0</v>
      </c>
      <c r="J3754" s="3">
        <v>0</v>
      </c>
      <c r="K3754" s="3">
        <v>0</v>
      </c>
      <c r="L3754" s="3">
        <v>0</v>
      </c>
      <c r="M3754" s="3">
        <v>0</v>
      </c>
      <c r="N3754" s="24">
        <v>0</v>
      </c>
    </row>
    <row r="3755">
      <c r="D3755" s="15" t="s">
        <v>146</v>
      </c>
      <c r="E3755" s="14" t="s">
        <v>147</v>
      </c>
      <c r="F3755" s="16"/>
      <c r="G3755" s="26">
        <v>628</v>
      </c>
      <c r="H3755" s="37">
        <v>5</v>
      </c>
      <c r="I3755" s="6">
        <v>41</v>
      </c>
      <c r="J3755" s="6">
        <v>217</v>
      </c>
      <c r="K3755" s="6">
        <v>364</v>
      </c>
      <c r="L3755" s="6">
        <v>1</v>
      </c>
      <c r="M3755" s="6">
        <v>46</v>
      </c>
      <c r="N3755" s="39">
        <v>581</v>
      </c>
    </row>
    <row r="3756">
      <c r="D3756" s="19"/>
      <c r="E3756" s="18" t="s">
        <v>148</v>
      </c>
      <c r="F3756" s="17"/>
      <c r="G3756" s="7">
        <v>423</v>
      </c>
      <c r="H3756" s="12">
        <v>9</v>
      </c>
      <c r="I3756" s="1">
        <v>61</v>
      </c>
      <c r="J3756" s="1">
        <v>169</v>
      </c>
      <c r="K3756" s="1">
        <v>184</v>
      </c>
      <c r="L3756" s="1">
        <v>0</v>
      </c>
      <c r="M3756" s="1">
        <v>70</v>
      </c>
      <c r="N3756" s="21">
        <v>353</v>
      </c>
    </row>
    <row r="3757">
      <c r="D3757" s="19"/>
      <c r="E3757" s="18" t="s">
        <v>149</v>
      </c>
      <c r="F3757" s="17"/>
      <c r="G3757" s="11">
        <v>36</v>
      </c>
      <c r="H3757" s="23">
        <v>1</v>
      </c>
      <c r="I3757" s="3">
        <v>6</v>
      </c>
      <c r="J3757" s="3">
        <v>16</v>
      </c>
      <c r="K3757" s="3">
        <v>13</v>
      </c>
      <c r="L3757" s="3">
        <v>0</v>
      </c>
      <c r="M3757" s="3">
        <v>7</v>
      </c>
      <c r="N3757" s="24">
        <v>29</v>
      </c>
    </row>
    <row r="3758">
      <c r="D3758" s="19"/>
      <c r="E3758" s="18" t="s">
        <v>150</v>
      </c>
      <c r="F3758" s="17"/>
      <c r="G3758" s="11">
        <v>6</v>
      </c>
      <c r="H3758" s="23">
        <v>0</v>
      </c>
      <c r="I3758" s="3">
        <v>3</v>
      </c>
      <c r="J3758" s="3">
        <v>2</v>
      </c>
      <c r="K3758" s="3">
        <v>1</v>
      </c>
      <c r="L3758" s="3">
        <v>0</v>
      </c>
      <c r="M3758" s="3">
        <v>3</v>
      </c>
      <c r="N3758" s="24">
        <v>3</v>
      </c>
    </row>
    <row r="3759">
      <c r="D3759" s="19"/>
      <c r="E3759" s="18" t="s">
        <v>26</v>
      </c>
      <c r="F3759" s="17"/>
      <c r="G3759" s="11">
        <v>0</v>
      </c>
      <c r="H3759" s="23">
        <v>0</v>
      </c>
      <c r="I3759" s="3">
        <v>0</v>
      </c>
      <c r="J3759" s="3">
        <v>0</v>
      </c>
      <c r="K3759" s="3">
        <v>0</v>
      </c>
      <c r="L3759" s="3">
        <v>0</v>
      </c>
      <c r="M3759" s="3">
        <v>0</v>
      </c>
      <c r="N3759" s="24">
        <v>0</v>
      </c>
    </row>
    <row r="3760">
      <c r="D3760" s="19"/>
      <c r="E3760" s="18" t="s">
        <v>151</v>
      </c>
      <c r="F3760" s="17"/>
      <c r="G3760" s="7">
        <v>1051</v>
      </c>
      <c r="H3760" s="12">
        <v>14</v>
      </c>
      <c r="I3760" s="1">
        <v>102</v>
      </c>
      <c r="J3760" s="1">
        <v>386</v>
      </c>
      <c r="K3760" s="1">
        <v>548</v>
      </c>
      <c r="L3760" s="1">
        <v>1</v>
      </c>
      <c r="M3760" s="1">
        <v>116</v>
      </c>
      <c r="N3760" s="21">
        <v>934</v>
      </c>
    </row>
    <row r="3761">
      <c r="D3761" s="19"/>
      <c r="E3761" s="18" t="s">
        <v>152</v>
      </c>
      <c r="F3761" s="17"/>
      <c r="G3761" s="11">
        <v>42</v>
      </c>
      <c r="H3761" s="23">
        <v>1</v>
      </c>
      <c r="I3761" s="3">
        <v>9</v>
      </c>
      <c r="J3761" s="3">
        <v>18</v>
      </c>
      <c r="K3761" s="3">
        <v>14</v>
      </c>
      <c r="L3761" s="3">
        <v>0</v>
      </c>
      <c r="M3761" s="3">
        <v>10</v>
      </c>
      <c r="N3761" s="24">
        <v>32</v>
      </c>
    </row>
    <row r="3762">
      <c r="D3762" s="15" t="s">
        <v>153</v>
      </c>
      <c r="E3762" s="14" t="s">
        <v>154</v>
      </c>
      <c r="F3762" s="16"/>
      <c r="G3762" s="26">
        <v>596</v>
      </c>
      <c r="H3762" s="37">
        <v>8</v>
      </c>
      <c r="I3762" s="6">
        <v>59</v>
      </c>
      <c r="J3762" s="6">
        <v>209</v>
      </c>
      <c r="K3762" s="6">
        <v>320</v>
      </c>
      <c r="L3762" s="6">
        <v>0</v>
      </c>
      <c r="M3762" s="6">
        <v>67</v>
      </c>
      <c r="N3762" s="39">
        <v>529</v>
      </c>
    </row>
    <row r="3763">
      <c r="D3763" s="19"/>
      <c r="E3763" s="18" t="s">
        <v>155</v>
      </c>
      <c r="F3763" s="17"/>
      <c r="G3763" s="7">
        <v>800</v>
      </c>
      <c r="H3763" s="12">
        <v>14</v>
      </c>
      <c r="I3763" s="1">
        <v>92</v>
      </c>
      <c r="J3763" s="1">
        <v>291</v>
      </c>
      <c r="K3763" s="1">
        <v>403</v>
      </c>
      <c r="L3763" s="1">
        <v>0</v>
      </c>
      <c r="M3763" s="1">
        <v>106</v>
      </c>
      <c r="N3763" s="21">
        <v>694</v>
      </c>
    </row>
    <row r="3764">
      <c r="D3764" s="19"/>
      <c r="E3764" s="18" t="s">
        <v>156</v>
      </c>
      <c r="F3764" s="17"/>
      <c r="G3764" s="7">
        <v>449</v>
      </c>
      <c r="H3764" s="12">
        <v>6</v>
      </c>
      <c r="I3764" s="1">
        <v>40</v>
      </c>
      <c r="J3764" s="1">
        <v>145</v>
      </c>
      <c r="K3764" s="1">
        <v>258</v>
      </c>
      <c r="L3764" s="1">
        <v>0</v>
      </c>
      <c r="M3764" s="1">
        <v>46</v>
      </c>
      <c r="N3764" s="21">
        <v>403</v>
      </c>
    </row>
    <row r="3765">
      <c r="D3765" s="19"/>
      <c r="E3765" s="18" t="s">
        <v>157</v>
      </c>
      <c r="F3765" s="17"/>
      <c r="G3765" s="7">
        <v>867</v>
      </c>
      <c r="H3765" s="12">
        <v>15</v>
      </c>
      <c r="I3765" s="1">
        <v>93</v>
      </c>
      <c r="J3765" s="1">
        <v>310</v>
      </c>
      <c r="K3765" s="1">
        <v>449</v>
      </c>
      <c r="L3765" s="1">
        <v>0</v>
      </c>
      <c r="M3765" s="1">
        <v>108</v>
      </c>
      <c r="N3765" s="21">
        <v>759</v>
      </c>
    </row>
    <row r="3766">
      <c r="D3766" s="19"/>
      <c r="E3766" s="18" t="s">
        <v>158</v>
      </c>
      <c r="F3766" s="17"/>
      <c r="G3766" s="7">
        <v>818</v>
      </c>
      <c r="H3766" s="12">
        <v>13</v>
      </c>
      <c r="I3766" s="1">
        <v>88</v>
      </c>
      <c r="J3766" s="1">
        <v>295</v>
      </c>
      <c r="K3766" s="1">
        <v>422</v>
      </c>
      <c r="L3766" s="1">
        <v>0</v>
      </c>
      <c r="M3766" s="1">
        <v>101</v>
      </c>
      <c r="N3766" s="21">
        <v>717</v>
      </c>
    </row>
    <row r="3767">
      <c r="D3767" s="19"/>
      <c r="E3767" s="18" t="s">
        <v>159</v>
      </c>
      <c r="F3767" s="17"/>
      <c r="G3767" s="7">
        <v>595</v>
      </c>
      <c r="H3767" s="12">
        <v>10</v>
      </c>
      <c r="I3767" s="1">
        <v>62</v>
      </c>
      <c r="J3767" s="1">
        <v>202</v>
      </c>
      <c r="K3767" s="1">
        <v>321</v>
      </c>
      <c r="L3767" s="1">
        <v>0</v>
      </c>
      <c r="M3767" s="1">
        <v>72</v>
      </c>
      <c r="N3767" s="21">
        <v>523</v>
      </c>
    </row>
    <row r="3768">
      <c r="D3768" s="19"/>
      <c r="E3768" s="18" t="s">
        <v>160</v>
      </c>
      <c r="F3768" s="17"/>
      <c r="G3768" s="7">
        <v>330</v>
      </c>
      <c r="H3768" s="12">
        <v>8</v>
      </c>
      <c r="I3768" s="1">
        <v>30</v>
      </c>
      <c r="J3768" s="1">
        <v>118</v>
      </c>
      <c r="K3768" s="1">
        <v>174</v>
      </c>
      <c r="L3768" s="1">
        <v>0</v>
      </c>
      <c r="M3768" s="1">
        <v>38</v>
      </c>
      <c r="N3768" s="21">
        <v>292</v>
      </c>
    </row>
    <row r="3769">
      <c r="D3769" s="19"/>
      <c r="E3769" s="18" t="s">
        <v>161</v>
      </c>
      <c r="F3769" s="17"/>
      <c r="G3769" s="7">
        <v>744</v>
      </c>
      <c r="H3769" s="12">
        <v>11</v>
      </c>
      <c r="I3769" s="1">
        <v>76</v>
      </c>
      <c r="J3769" s="1">
        <v>258</v>
      </c>
      <c r="K3769" s="1">
        <v>398</v>
      </c>
      <c r="L3769" s="1">
        <v>1</v>
      </c>
      <c r="M3769" s="1">
        <v>87</v>
      </c>
      <c r="N3769" s="21">
        <v>656</v>
      </c>
    </row>
    <row r="3770">
      <c r="D3770" s="19"/>
      <c r="E3770" s="18" t="s">
        <v>162</v>
      </c>
      <c r="F3770" s="17"/>
      <c r="G3770" s="7">
        <v>519</v>
      </c>
      <c r="H3770" s="12">
        <v>8</v>
      </c>
      <c r="I3770" s="1">
        <v>50</v>
      </c>
      <c r="J3770" s="1">
        <v>188</v>
      </c>
      <c r="K3770" s="1">
        <v>273</v>
      </c>
      <c r="L3770" s="1">
        <v>0</v>
      </c>
      <c r="M3770" s="1">
        <v>58</v>
      </c>
      <c r="N3770" s="21">
        <v>461</v>
      </c>
    </row>
    <row r="3771">
      <c r="D3771" s="19"/>
      <c r="E3771" s="18" t="s">
        <v>163</v>
      </c>
      <c r="F3771" s="17"/>
      <c r="G3771" s="7">
        <v>576</v>
      </c>
      <c r="H3771" s="12">
        <v>7</v>
      </c>
      <c r="I3771" s="1">
        <v>54</v>
      </c>
      <c r="J3771" s="1">
        <v>206</v>
      </c>
      <c r="K3771" s="1">
        <v>309</v>
      </c>
      <c r="L3771" s="1">
        <v>0</v>
      </c>
      <c r="M3771" s="1">
        <v>61</v>
      </c>
      <c r="N3771" s="21">
        <v>515</v>
      </c>
    </row>
    <row r="3772">
      <c r="D3772" s="19"/>
      <c r="E3772" s="18" t="s">
        <v>164</v>
      </c>
      <c r="F3772" s="17"/>
      <c r="G3772" s="7">
        <v>372</v>
      </c>
      <c r="H3772" s="12">
        <v>9</v>
      </c>
      <c r="I3772" s="1">
        <v>41</v>
      </c>
      <c r="J3772" s="1">
        <v>138</v>
      </c>
      <c r="K3772" s="1">
        <v>184</v>
      </c>
      <c r="L3772" s="1">
        <v>0</v>
      </c>
      <c r="M3772" s="1">
        <v>50</v>
      </c>
      <c r="N3772" s="21">
        <v>322</v>
      </c>
    </row>
    <row r="3773">
      <c r="D3773" s="19"/>
      <c r="E3773" s="18" t="s">
        <v>165</v>
      </c>
      <c r="F3773" s="17"/>
      <c r="G3773" s="7">
        <v>520</v>
      </c>
      <c r="H3773" s="12">
        <v>8</v>
      </c>
      <c r="I3773" s="1">
        <v>45</v>
      </c>
      <c r="J3773" s="1">
        <v>182</v>
      </c>
      <c r="K3773" s="1">
        <v>285</v>
      </c>
      <c r="L3773" s="1">
        <v>0</v>
      </c>
      <c r="M3773" s="1">
        <v>53</v>
      </c>
      <c r="N3773" s="21">
        <v>467</v>
      </c>
    </row>
    <row r="3774">
      <c r="D3774" s="19"/>
      <c r="E3774" s="18" t="s">
        <v>166</v>
      </c>
      <c r="F3774" s="17"/>
      <c r="G3774" s="7">
        <v>445</v>
      </c>
      <c r="H3774" s="12">
        <v>9</v>
      </c>
      <c r="I3774" s="1">
        <v>48</v>
      </c>
      <c r="J3774" s="1">
        <v>157</v>
      </c>
      <c r="K3774" s="1">
        <v>231</v>
      </c>
      <c r="L3774" s="1">
        <v>0</v>
      </c>
      <c r="M3774" s="1">
        <v>57</v>
      </c>
      <c r="N3774" s="21">
        <v>388</v>
      </c>
    </row>
    <row r="3775">
      <c r="D3775" s="19"/>
      <c r="E3775" s="18" t="s">
        <v>167</v>
      </c>
      <c r="F3775" s="17"/>
      <c r="G3775" s="7">
        <v>294</v>
      </c>
      <c r="H3775" s="12">
        <v>5</v>
      </c>
      <c r="I3775" s="1">
        <v>35</v>
      </c>
      <c r="J3775" s="1">
        <v>91</v>
      </c>
      <c r="K3775" s="1">
        <v>163</v>
      </c>
      <c r="L3775" s="1">
        <v>0</v>
      </c>
      <c r="M3775" s="1">
        <v>40</v>
      </c>
      <c r="N3775" s="21">
        <v>254</v>
      </c>
    </row>
    <row r="3776">
      <c r="D3776" s="19"/>
      <c r="E3776" s="18" t="s">
        <v>41</v>
      </c>
      <c r="F3776" s="17"/>
      <c r="G3776" s="7">
        <v>62</v>
      </c>
      <c r="H3776" s="12">
        <v>0</v>
      </c>
      <c r="I3776" s="1">
        <v>5</v>
      </c>
      <c r="J3776" s="1">
        <v>28</v>
      </c>
      <c r="K3776" s="1">
        <v>29</v>
      </c>
      <c r="L3776" s="1">
        <v>0</v>
      </c>
      <c r="M3776" s="1">
        <v>5</v>
      </c>
      <c r="N3776" s="21">
        <v>57</v>
      </c>
    </row>
    <row r="3777">
      <c r="D3777" s="57"/>
      <c r="E3777" s="54" t="s">
        <v>26</v>
      </c>
      <c r="F3777" s="62"/>
      <c r="G3777" s="59">
        <v>17</v>
      </c>
      <c r="H3777" s="73">
        <v>0</v>
      </c>
      <c r="I3777" s="38">
        <v>1</v>
      </c>
      <c r="J3777" s="38">
        <v>9</v>
      </c>
      <c r="K3777" s="38">
        <v>7</v>
      </c>
      <c r="L3777" s="38">
        <v>0</v>
      </c>
      <c r="M3777" s="38">
        <v>1</v>
      </c>
      <c r="N3777" s="74">
        <v>16</v>
      </c>
    </row>
    <row r="3779">
      <c r="B3779" s="63" t="str">
        <f ca="1" xml:space="preserve"> HYPERLINK("#'目次'!B30", "[24]")</f>
        <v>[24]</v>
      </c>
      <c r="C3779" s="49" t="s">
        <v>414</v>
      </c>
    </row>
    <row r="3782">
      <c r="C3782" s="49" t="s">
        <v>14</v>
      </c>
    </row>
    <row r="3783">
      <c r="D3783" s="64"/>
      <c r="E3783" s="47"/>
      <c r="F3783" s="47"/>
      <c r="G3783" s="61" t="s">
        <v>15</v>
      </c>
      <c r="H3783" s="66" t="s">
        <v>415</v>
      </c>
      <c r="I3783" s="28" t="s">
        <v>416</v>
      </c>
      <c r="J3783" s="28" t="s">
        <v>417</v>
      </c>
      <c r="K3783" s="28" t="s">
        <v>418</v>
      </c>
      <c r="L3783" s="28" t="s">
        <v>419</v>
      </c>
      <c r="M3783" s="28" t="s">
        <v>420</v>
      </c>
      <c r="N3783" s="28" t="s">
        <v>421</v>
      </c>
      <c r="O3783" s="28" t="s">
        <v>41</v>
      </c>
      <c r="P3783" s="28" t="s">
        <v>422</v>
      </c>
      <c r="Q3783" s="28" t="s">
        <v>26</v>
      </c>
      <c r="R3783" s="58" t="s">
        <v>423</v>
      </c>
    </row>
    <row r="3784">
      <c r="D3784" s="55"/>
      <c r="E3784" s="48"/>
      <c r="F3784" s="48"/>
      <c r="G3784" s="68"/>
      <c r="H3784" s="70"/>
      <c r="I3784" s="29"/>
      <c r="J3784" s="29"/>
      <c r="K3784" s="29"/>
      <c r="L3784" s="29"/>
      <c r="M3784" s="29"/>
      <c r="N3784" s="29"/>
      <c r="O3784" s="29"/>
      <c r="P3784" s="29"/>
      <c r="Q3784" s="29"/>
      <c r="R3784" s="65"/>
    </row>
    <row r="3785">
      <c r="D3785" s="56"/>
      <c r="E3785" s="60" t="s">
        <v>15</v>
      </c>
      <c r="F3785" s="67"/>
      <c r="G3785" s="69">
        <v>1093</v>
      </c>
      <c r="H3785" s="35">
        <v>539</v>
      </c>
      <c r="I3785" s="35">
        <v>634</v>
      </c>
      <c r="J3785" s="35">
        <v>489</v>
      </c>
      <c r="K3785" s="35">
        <v>26</v>
      </c>
      <c r="L3785" s="35">
        <v>11</v>
      </c>
      <c r="M3785" s="35">
        <v>14</v>
      </c>
      <c r="N3785" s="35">
        <v>57</v>
      </c>
      <c r="O3785" s="35">
        <v>18</v>
      </c>
      <c r="P3785" s="35">
        <v>229</v>
      </c>
      <c r="Q3785" s="35">
        <v>0</v>
      </c>
      <c r="R3785" s="75">
        <v>864</v>
      </c>
    </row>
    <row r="3786">
      <c r="D3786" s="15" t="s">
        <v>20</v>
      </c>
      <c r="E3786" s="14" t="s">
        <v>21</v>
      </c>
      <c r="F3786" s="16"/>
      <c r="G3786" s="26">
        <v>211</v>
      </c>
      <c r="H3786" s="37">
        <v>112</v>
      </c>
      <c r="I3786" s="6">
        <v>132</v>
      </c>
      <c r="J3786" s="6">
        <v>101</v>
      </c>
      <c r="K3786" s="6">
        <v>5</v>
      </c>
      <c r="L3786" s="6">
        <v>3</v>
      </c>
      <c r="M3786" s="6">
        <v>4</v>
      </c>
      <c r="N3786" s="6">
        <v>16</v>
      </c>
      <c r="O3786" s="6">
        <v>4</v>
      </c>
      <c r="P3786" s="6">
        <v>40</v>
      </c>
      <c r="Q3786" s="6">
        <v>0</v>
      </c>
      <c r="R3786" s="39">
        <v>171</v>
      </c>
    </row>
    <row r="3787">
      <c r="D3787" s="19"/>
      <c r="E3787" s="18" t="s">
        <v>22</v>
      </c>
      <c r="F3787" s="17"/>
      <c r="G3787" s="7">
        <v>539</v>
      </c>
      <c r="H3787" s="12">
        <v>284</v>
      </c>
      <c r="I3787" s="1">
        <v>335</v>
      </c>
      <c r="J3787" s="1">
        <v>250</v>
      </c>
      <c r="K3787" s="1">
        <v>18</v>
      </c>
      <c r="L3787" s="1">
        <v>2</v>
      </c>
      <c r="M3787" s="1">
        <v>9</v>
      </c>
      <c r="N3787" s="1">
        <v>26</v>
      </c>
      <c r="O3787" s="1">
        <v>7</v>
      </c>
      <c r="P3787" s="1">
        <v>92</v>
      </c>
      <c r="Q3787" s="1">
        <v>0</v>
      </c>
      <c r="R3787" s="21">
        <v>447</v>
      </c>
    </row>
    <row r="3788">
      <c r="D3788" s="19"/>
      <c r="E3788" s="18" t="s">
        <v>23</v>
      </c>
      <c r="F3788" s="17"/>
      <c r="G3788" s="7">
        <v>263</v>
      </c>
      <c r="H3788" s="12">
        <v>111</v>
      </c>
      <c r="I3788" s="1">
        <v>123</v>
      </c>
      <c r="J3788" s="1">
        <v>106</v>
      </c>
      <c r="K3788" s="1">
        <v>3</v>
      </c>
      <c r="L3788" s="1">
        <v>6</v>
      </c>
      <c r="M3788" s="1">
        <v>0</v>
      </c>
      <c r="N3788" s="1">
        <v>12</v>
      </c>
      <c r="O3788" s="1">
        <v>4</v>
      </c>
      <c r="P3788" s="1">
        <v>72</v>
      </c>
      <c r="Q3788" s="1">
        <v>0</v>
      </c>
      <c r="R3788" s="21">
        <v>191</v>
      </c>
    </row>
    <row r="3789">
      <c r="D3789" s="19"/>
      <c r="E3789" s="18" t="s">
        <v>24</v>
      </c>
      <c r="F3789" s="17"/>
      <c r="G3789" s="7">
        <v>74</v>
      </c>
      <c r="H3789" s="12">
        <v>30</v>
      </c>
      <c r="I3789" s="1">
        <v>41</v>
      </c>
      <c r="J3789" s="1">
        <v>30</v>
      </c>
      <c r="K3789" s="1">
        <v>0</v>
      </c>
      <c r="L3789" s="1">
        <v>0</v>
      </c>
      <c r="M3789" s="1">
        <v>1</v>
      </c>
      <c r="N3789" s="1">
        <v>3</v>
      </c>
      <c r="O3789" s="1">
        <v>3</v>
      </c>
      <c r="P3789" s="1">
        <v>22</v>
      </c>
      <c r="Q3789" s="1">
        <v>0</v>
      </c>
      <c r="R3789" s="21">
        <v>52</v>
      </c>
    </row>
    <row r="3790">
      <c r="D3790" s="19"/>
      <c r="E3790" s="18" t="s">
        <v>25</v>
      </c>
      <c r="F3790" s="17"/>
      <c r="G3790" s="11">
        <v>6</v>
      </c>
      <c r="H3790" s="23">
        <v>2</v>
      </c>
      <c r="I3790" s="3">
        <v>3</v>
      </c>
      <c r="J3790" s="3">
        <v>2</v>
      </c>
      <c r="K3790" s="3">
        <v>0</v>
      </c>
      <c r="L3790" s="3">
        <v>0</v>
      </c>
      <c r="M3790" s="3">
        <v>0</v>
      </c>
      <c r="N3790" s="3">
        <v>0</v>
      </c>
      <c r="O3790" s="3">
        <v>0</v>
      </c>
      <c r="P3790" s="3">
        <v>3</v>
      </c>
      <c r="Q3790" s="3">
        <v>0</v>
      </c>
      <c r="R3790" s="24">
        <v>3</v>
      </c>
    </row>
    <row r="3791">
      <c r="D3791" s="19"/>
      <c r="E3791" s="18" t="s">
        <v>26</v>
      </c>
      <c r="F3791" s="17"/>
      <c r="G3791" s="11">
        <v>0</v>
      </c>
      <c r="H3791" s="23">
        <v>0</v>
      </c>
      <c r="I3791" s="3">
        <v>0</v>
      </c>
      <c r="J3791" s="3">
        <v>0</v>
      </c>
      <c r="K3791" s="3">
        <v>0</v>
      </c>
      <c r="L3791" s="3">
        <v>0</v>
      </c>
      <c r="M3791" s="3">
        <v>0</v>
      </c>
      <c r="N3791" s="3">
        <v>0</v>
      </c>
      <c r="O3791" s="3">
        <v>0</v>
      </c>
      <c r="P3791" s="3">
        <v>0</v>
      </c>
      <c r="Q3791" s="3">
        <v>0</v>
      </c>
      <c r="R3791" s="24">
        <v>0</v>
      </c>
    </row>
    <row r="3792">
      <c r="D3792" s="19"/>
      <c r="E3792" s="18" t="s">
        <v>27</v>
      </c>
      <c r="F3792" s="17"/>
      <c r="G3792" s="7">
        <v>750</v>
      </c>
      <c r="H3792" s="12">
        <v>396</v>
      </c>
      <c r="I3792" s="1">
        <v>467</v>
      </c>
      <c r="J3792" s="1">
        <v>351</v>
      </c>
      <c r="K3792" s="1">
        <v>23</v>
      </c>
      <c r="L3792" s="1">
        <v>5</v>
      </c>
      <c r="M3792" s="1">
        <v>13</v>
      </c>
      <c r="N3792" s="1">
        <v>42</v>
      </c>
      <c r="O3792" s="1">
        <v>11</v>
      </c>
      <c r="P3792" s="1">
        <v>132</v>
      </c>
      <c r="Q3792" s="1">
        <v>0</v>
      </c>
      <c r="R3792" s="21">
        <v>618</v>
      </c>
    </row>
    <row r="3793">
      <c r="D3793" s="19"/>
      <c r="E3793" s="18" t="s">
        <v>28</v>
      </c>
      <c r="F3793" s="17"/>
      <c r="G3793" s="7">
        <v>80</v>
      </c>
      <c r="H3793" s="12">
        <v>32</v>
      </c>
      <c r="I3793" s="1">
        <v>44</v>
      </c>
      <c r="J3793" s="1">
        <v>32</v>
      </c>
      <c r="K3793" s="1">
        <v>0</v>
      </c>
      <c r="L3793" s="1">
        <v>0</v>
      </c>
      <c r="M3793" s="1">
        <v>1</v>
      </c>
      <c r="N3793" s="1">
        <v>3</v>
      </c>
      <c r="O3793" s="1">
        <v>3</v>
      </c>
      <c r="P3793" s="1">
        <v>25</v>
      </c>
      <c r="Q3793" s="1">
        <v>0</v>
      </c>
      <c r="R3793" s="21">
        <v>55</v>
      </c>
    </row>
    <row r="3794">
      <c r="D3794" s="15" t="s">
        <v>29</v>
      </c>
      <c r="E3794" s="14" t="s">
        <v>30</v>
      </c>
      <c r="F3794" s="16"/>
      <c r="G3794" s="26">
        <v>823</v>
      </c>
      <c r="H3794" s="37">
        <v>435</v>
      </c>
      <c r="I3794" s="6">
        <v>494</v>
      </c>
      <c r="J3794" s="6">
        <v>382</v>
      </c>
      <c r="K3794" s="6">
        <v>17</v>
      </c>
      <c r="L3794" s="6">
        <v>10</v>
      </c>
      <c r="M3794" s="6">
        <v>11</v>
      </c>
      <c r="N3794" s="6">
        <v>47</v>
      </c>
      <c r="O3794" s="6">
        <v>14</v>
      </c>
      <c r="P3794" s="6">
        <v>162</v>
      </c>
      <c r="Q3794" s="6">
        <v>0</v>
      </c>
      <c r="R3794" s="39">
        <v>661</v>
      </c>
    </row>
    <row r="3795">
      <c r="D3795" s="19"/>
      <c r="E3795" s="18" t="s">
        <v>31</v>
      </c>
      <c r="F3795" s="17"/>
      <c r="G3795" s="7">
        <v>798</v>
      </c>
      <c r="H3795" s="12">
        <v>425</v>
      </c>
      <c r="I3795" s="1">
        <v>489</v>
      </c>
      <c r="J3795" s="1">
        <v>374</v>
      </c>
      <c r="K3795" s="1">
        <v>21</v>
      </c>
      <c r="L3795" s="1">
        <v>9</v>
      </c>
      <c r="M3795" s="1">
        <v>11</v>
      </c>
      <c r="N3795" s="1">
        <v>45</v>
      </c>
      <c r="O3795" s="1">
        <v>14</v>
      </c>
      <c r="P3795" s="1">
        <v>149</v>
      </c>
      <c r="Q3795" s="1">
        <v>0</v>
      </c>
      <c r="R3795" s="21">
        <v>649</v>
      </c>
    </row>
    <row r="3796">
      <c r="D3796" s="19"/>
      <c r="E3796" s="18" t="s">
        <v>32</v>
      </c>
      <c r="F3796" s="17"/>
      <c r="G3796" s="7">
        <v>808</v>
      </c>
      <c r="H3796" s="12">
        <v>428</v>
      </c>
      <c r="I3796" s="1">
        <v>490</v>
      </c>
      <c r="J3796" s="1">
        <v>389</v>
      </c>
      <c r="K3796" s="1">
        <v>23</v>
      </c>
      <c r="L3796" s="1">
        <v>11</v>
      </c>
      <c r="M3796" s="1">
        <v>14</v>
      </c>
      <c r="N3796" s="1">
        <v>46</v>
      </c>
      <c r="O3796" s="1">
        <v>12</v>
      </c>
      <c r="P3796" s="1">
        <v>156</v>
      </c>
      <c r="Q3796" s="1">
        <v>0</v>
      </c>
      <c r="R3796" s="21">
        <v>652</v>
      </c>
    </row>
    <row r="3797">
      <c r="D3797" s="19"/>
      <c r="E3797" s="18" t="s">
        <v>33</v>
      </c>
      <c r="F3797" s="17"/>
      <c r="G3797" s="7">
        <v>206</v>
      </c>
      <c r="H3797" s="12">
        <v>112</v>
      </c>
      <c r="I3797" s="1">
        <v>124</v>
      </c>
      <c r="J3797" s="1">
        <v>96</v>
      </c>
      <c r="K3797" s="1">
        <v>6</v>
      </c>
      <c r="L3797" s="1">
        <v>9</v>
      </c>
      <c r="M3797" s="1">
        <v>3</v>
      </c>
      <c r="N3797" s="1">
        <v>15</v>
      </c>
      <c r="O3797" s="1">
        <v>1</v>
      </c>
      <c r="P3797" s="1">
        <v>38</v>
      </c>
      <c r="Q3797" s="1">
        <v>0</v>
      </c>
      <c r="R3797" s="21">
        <v>168</v>
      </c>
    </row>
    <row r="3798">
      <c r="D3798" s="19"/>
      <c r="E3798" s="18" t="s">
        <v>34</v>
      </c>
      <c r="F3798" s="17"/>
      <c r="G3798" s="7">
        <v>488</v>
      </c>
      <c r="H3798" s="12">
        <v>246</v>
      </c>
      <c r="I3798" s="1">
        <v>291</v>
      </c>
      <c r="J3798" s="1">
        <v>239</v>
      </c>
      <c r="K3798" s="1">
        <v>12</v>
      </c>
      <c r="L3798" s="1">
        <v>5</v>
      </c>
      <c r="M3798" s="1">
        <v>8</v>
      </c>
      <c r="N3798" s="1">
        <v>35</v>
      </c>
      <c r="O3798" s="1">
        <v>7</v>
      </c>
      <c r="P3798" s="1">
        <v>95</v>
      </c>
      <c r="Q3798" s="1">
        <v>0</v>
      </c>
      <c r="R3798" s="21">
        <v>393</v>
      </c>
    </row>
    <row r="3799">
      <c r="D3799" s="19"/>
      <c r="E3799" s="18" t="s">
        <v>35</v>
      </c>
      <c r="F3799" s="17"/>
      <c r="G3799" s="7">
        <v>154</v>
      </c>
      <c r="H3799" s="12">
        <v>85</v>
      </c>
      <c r="I3799" s="1">
        <v>94</v>
      </c>
      <c r="J3799" s="1">
        <v>76</v>
      </c>
      <c r="K3799" s="1">
        <v>5</v>
      </c>
      <c r="L3799" s="1">
        <v>2</v>
      </c>
      <c r="M3799" s="1">
        <v>2</v>
      </c>
      <c r="N3799" s="1">
        <v>8</v>
      </c>
      <c r="O3799" s="1">
        <v>4</v>
      </c>
      <c r="P3799" s="1">
        <v>25</v>
      </c>
      <c r="Q3799" s="1">
        <v>0</v>
      </c>
      <c r="R3799" s="21">
        <v>129</v>
      </c>
    </row>
    <row r="3800">
      <c r="D3800" s="19"/>
      <c r="E3800" s="18" t="s">
        <v>36</v>
      </c>
      <c r="F3800" s="17"/>
      <c r="G3800" s="7">
        <v>871</v>
      </c>
      <c r="H3800" s="12">
        <v>453</v>
      </c>
      <c r="I3800" s="1">
        <v>526</v>
      </c>
      <c r="J3800" s="1">
        <v>410</v>
      </c>
      <c r="K3800" s="1">
        <v>24</v>
      </c>
      <c r="L3800" s="1">
        <v>10</v>
      </c>
      <c r="M3800" s="1">
        <v>11</v>
      </c>
      <c r="N3800" s="1">
        <v>44</v>
      </c>
      <c r="O3800" s="1">
        <v>16</v>
      </c>
      <c r="P3800" s="1">
        <v>162</v>
      </c>
      <c r="Q3800" s="1">
        <v>0</v>
      </c>
      <c r="R3800" s="21">
        <v>709</v>
      </c>
    </row>
    <row r="3801">
      <c r="D3801" s="19"/>
      <c r="E3801" s="18" t="s">
        <v>37</v>
      </c>
      <c r="F3801" s="17"/>
      <c r="G3801" s="7">
        <v>366</v>
      </c>
      <c r="H3801" s="12">
        <v>196</v>
      </c>
      <c r="I3801" s="1">
        <v>225</v>
      </c>
      <c r="J3801" s="1">
        <v>191</v>
      </c>
      <c r="K3801" s="1">
        <v>13</v>
      </c>
      <c r="L3801" s="1">
        <v>2</v>
      </c>
      <c r="M3801" s="1">
        <v>8</v>
      </c>
      <c r="N3801" s="1">
        <v>29</v>
      </c>
      <c r="O3801" s="1">
        <v>6</v>
      </c>
      <c r="P3801" s="1">
        <v>64</v>
      </c>
      <c r="Q3801" s="1">
        <v>0</v>
      </c>
      <c r="R3801" s="21">
        <v>302</v>
      </c>
    </row>
    <row r="3802">
      <c r="D3802" s="19"/>
      <c r="E3802" s="18" t="s">
        <v>38</v>
      </c>
      <c r="F3802" s="17"/>
      <c r="G3802" s="7">
        <v>552</v>
      </c>
      <c r="H3802" s="12">
        <v>286</v>
      </c>
      <c r="I3802" s="1">
        <v>327</v>
      </c>
      <c r="J3802" s="1">
        <v>253</v>
      </c>
      <c r="K3802" s="1">
        <v>13</v>
      </c>
      <c r="L3802" s="1">
        <v>7</v>
      </c>
      <c r="M3802" s="1">
        <v>7</v>
      </c>
      <c r="N3802" s="1">
        <v>33</v>
      </c>
      <c r="O3802" s="1">
        <v>10</v>
      </c>
      <c r="P3802" s="1">
        <v>107</v>
      </c>
      <c r="Q3802" s="1">
        <v>0</v>
      </c>
      <c r="R3802" s="21">
        <v>445</v>
      </c>
    </row>
    <row r="3803">
      <c r="D3803" s="19"/>
      <c r="E3803" s="18" t="s">
        <v>39</v>
      </c>
      <c r="F3803" s="17"/>
      <c r="G3803" s="7">
        <v>514</v>
      </c>
      <c r="H3803" s="12">
        <v>274</v>
      </c>
      <c r="I3803" s="1">
        <v>313</v>
      </c>
      <c r="J3803" s="1">
        <v>248</v>
      </c>
      <c r="K3803" s="1">
        <v>12</v>
      </c>
      <c r="L3803" s="1">
        <v>6</v>
      </c>
      <c r="M3803" s="1">
        <v>10</v>
      </c>
      <c r="N3803" s="1">
        <v>30</v>
      </c>
      <c r="O3803" s="1">
        <v>8</v>
      </c>
      <c r="P3803" s="1">
        <v>103</v>
      </c>
      <c r="Q3803" s="1">
        <v>0</v>
      </c>
      <c r="R3803" s="21">
        <v>411</v>
      </c>
    </row>
    <row r="3804">
      <c r="D3804" s="19"/>
      <c r="E3804" s="18" t="s">
        <v>40</v>
      </c>
      <c r="F3804" s="17"/>
      <c r="G3804" s="7">
        <v>559</v>
      </c>
      <c r="H3804" s="12">
        <v>285</v>
      </c>
      <c r="I3804" s="1">
        <v>347</v>
      </c>
      <c r="J3804" s="1">
        <v>246</v>
      </c>
      <c r="K3804" s="1">
        <v>18</v>
      </c>
      <c r="L3804" s="1">
        <v>5</v>
      </c>
      <c r="M3804" s="1">
        <v>8</v>
      </c>
      <c r="N3804" s="1">
        <v>32</v>
      </c>
      <c r="O3804" s="1">
        <v>9</v>
      </c>
      <c r="P3804" s="1">
        <v>102</v>
      </c>
      <c r="Q3804" s="1">
        <v>0</v>
      </c>
      <c r="R3804" s="21">
        <v>457</v>
      </c>
    </row>
    <row r="3805">
      <c r="D3805" s="19"/>
      <c r="E3805" s="18" t="s">
        <v>41</v>
      </c>
      <c r="F3805" s="17"/>
      <c r="G3805" s="7">
        <v>71</v>
      </c>
      <c r="H3805" s="12">
        <v>37</v>
      </c>
      <c r="I3805" s="1">
        <v>48</v>
      </c>
      <c r="J3805" s="1">
        <v>34</v>
      </c>
      <c r="K3805" s="1">
        <v>3</v>
      </c>
      <c r="L3805" s="1">
        <v>3</v>
      </c>
      <c r="M3805" s="1">
        <v>4</v>
      </c>
      <c r="N3805" s="1">
        <v>4</v>
      </c>
      <c r="O3805" s="1">
        <v>2</v>
      </c>
      <c r="P3805" s="1">
        <v>8</v>
      </c>
      <c r="Q3805" s="1">
        <v>0</v>
      </c>
      <c r="R3805" s="21">
        <v>63</v>
      </c>
    </row>
    <row r="3806">
      <c r="D3806" s="19"/>
      <c r="E3806" s="18" t="s">
        <v>42</v>
      </c>
      <c r="F3806" s="17"/>
      <c r="G3806" s="11">
        <v>11</v>
      </c>
      <c r="H3806" s="23">
        <v>3</v>
      </c>
      <c r="I3806" s="3">
        <v>4</v>
      </c>
      <c r="J3806" s="3">
        <v>4</v>
      </c>
      <c r="K3806" s="3">
        <v>0</v>
      </c>
      <c r="L3806" s="3">
        <v>0</v>
      </c>
      <c r="M3806" s="3">
        <v>0</v>
      </c>
      <c r="N3806" s="3">
        <v>1</v>
      </c>
      <c r="O3806" s="3">
        <v>0</v>
      </c>
      <c r="P3806" s="3">
        <v>5</v>
      </c>
      <c r="Q3806" s="3">
        <v>0</v>
      </c>
      <c r="R3806" s="24">
        <v>6</v>
      </c>
    </row>
    <row r="3807">
      <c r="D3807" s="19"/>
      <c r="E3807" s="18" t="s">
        <v>26</v>
      </c>
      <c r="F3807" s="17"/>
      <c r="G3807" s="11">
        <v>2</v>
      </c>
      <c r="H3807" s="23">
        <v>1</v>
      </c>
      <c r="I3807" s="3">
        <v>1</v>
      </c>
      <c r="J3807" s="3">
        <v>1</v>
      </c>
      <c r="K3807" s="3">
        <v>0</v>
      </c>
      <c r="L3807" s="3">
        <v>0</v>
      </c>
      <c r="M3807" s="3">
        <v>0</v>
      </c>
      <c r="N3807" s="3">
        <v>0</v>
      </c>
      <c r="O3807" s="3">
        <v>0</v>
      </c>
      <c r="P3807" s="3">
        <v>0</v>
      </c>
      <c r="Q3807" s="3">
        <v>0</v>
      </c>
      <c r="R3807" s="24">
        <v>2</v>
      </c>
    </row>
    <row r="3808">
      <c r="D3808" s="19"/>
      <c r="E3808" s="18" t="s">
        <v>43</v>
      </c>
      <c r="F3808" s="17"/>
      <c r="G3808" s="7">
        <v>1080</v>
      </c>
      <c r="H3808" s="12">
        <v>535</v>
      </c>
      <c r="I3808" s="1">
        <v>629</v>
      </c>
      <c r="J3808" s="1">
        <v>484</v>
      </c>
      <c r="K3808" s="1">
        <v>26</v>
      </c>
      <c r="L3808" s="1">
        <v>11</v>
      </c>
      <c r="M3808" s="1">
        <v>14</v>
      </c>
      <c r="N3808" s="1">
        <v>56</v>
      </c>
      <c r="O3808" s="1">
        <v>18</v>
      </c>
      <c r="P3808" s="1">
        <v>224</v>
      </c>
      <c r="Q3808" s="1">
        <v>0</v>
      </c>
      <c r="R3808" s="21">
        <v>856</v>
      </c>
    </row>
    <row r="3809">
      <c r="D3809" s="15" t="s">
        <v>44</v>
      </c>
      <c r="E3809" s="14" t="s">
        <v>45</v>
      </c>
      <c r="F3809" s="16"/>
      <c r="G3809" s="33">
        <v>3</v>
      </c>
      <c r="H3809" s="43">
        <v>3</v>
      </c>
      <c r="I3809" s="9">
        <v>1</v>
      </c>
      <c r="J3809" s="9">
        <v>1</v>
      </c>
      <c r="K3809" s="9">
        <v>0</v>
      </c>
      <c r="L3809" s="9">
        <v>0</v>
      </c>
      <c r="M3809" s="9">
        <v>0</v>
      </c>
      <c r="N3809" s="9">
        <v>1</v>
      </c>
      <c r="O3809" s="9">
        <v>0</v>
      </c>
      <c r="P3809" s="9">
        <v>0</v>
      </c>
      <c r="Q3809" s="9">
        <v>0</v>
      </c>
      <c r="R3809" s="44">
        <v>3</v>
      </c>
    </row>
    <row r="3810">
      <c r="D3810" s="19"/>
      <c r="E3810" s="18" t="s">
        <v>46</v>
      </c>
      <c r="F3810" s="17"/>
      <c r="G3810" s="11">
        <v>11</v>
      </c>
      <c r="H3810" s="23">
        <v>8</v>
      </c>
      <c r="I3810" s="3">
        <v>6</v>
      </c>
      <c r="J3810" s="3">
        <v>6</v>
      </c>
      <c r="K3810" s="3">
        <v>0</v>
      </c>
      <c r="L3810" s="3">
        <v>0</v>
      </c>
      <c r="M3810" s="3">
        <v>0</v>
      </c>
      <c r="N3810" s="3">
        <v>1</v>
      </c>
      <c r="O3810" s="3">
        <v>0</v>
      </c>
      <c r="P3810" s="3">
        <v>0</v>
      </c>
      <c r="Q3810" s="3">
        <v>0</v>
      </c>
      <c r="R3810" s="24">
        <v>11</v>
      </c>
    </row>
    <row r="3811">
      <c r="D3811" s="19"/>
      <c r="E3811" s="18" t="s">
        <v>47</v>
      </c>
      <c r="F3811" s="17"/>
      <c r="G3811" s="11">
        <v>25</v>
      </c>
      <c r="H3811" s="23">
        <v>10</v>
      </c>
      <c r="I3811" s="3">
        <v>10</v>
      </c>
      <c r="J3811" s="3">
        <v>5</v>
      </c>
      <c r="K3811" s="3">
        <v>1</v>
      </c>
      <c r="L3811" s="3">
        <v>0</v>
      </c>
      <c r="M3811" s="3">
        <v>0</v>
      </c>
      <c r="N3811" s="3">
        <v>0</v>
      </c>
      <c r="O3811" s="3">
        <v>1</v>
      </c>
      <c r="P3811" s="3">
        <v>8</v>
      </c>
      <c r="Q3811" s="3">
        <v>0</v>
      </c>
      <c r="R3811" s="24">
        <v>17</v>
      </c>
    </row>
    <row r="3812">
      <c r="D3812" s="19"/>
      <c r="E3812" s="18" t="s">
        <v>48</v>
      </c>
      <c r="F3812" s="17"/>
      <c r="G3812" s="7">
        <v>160</v>
      </c>
      <c r="H3812" s="12">
        <v>59</v>
      </c>
      <c r="I3812" s="1">
        <v>74</v>
      </c>
      <c r="J3812" s="1">
        <v>49</v>
      </c>
      <c r="K3812" s="1">
        <v>3</v>
      </c>
      <c r="L3812" s="1">
        <v>1</v>
      </c>
      <c r="M3812" s="1">
        <v>1</v>
      </c>
      <c r="N3812" s="1">
        <v>2</v>
      </c>
      <c r="O3812" s="1">
        <v>1</v>
      </c>
      <c r="P3812" s="1">
        <v>49</v>
      </c>
      <c r="Q3812" s="1">
        <v>0</v>
      </c>
      <c r="R3812" s="21">
        <v>111</v>
      </c>
    </row>
    <row r="3813">
      <c r="D3813" s="19"/>
      <c r="E3813" s="18" t="s">
        <v>49</v>
      </c>
      <c r="F3813" s="17"/>
      <c r="G3813" s="7">
        <v>166</v>
      </c>
      <c r="H3813" s="12">
        <v>67</v>
      </c>
      <c r="I3813" s="1">
        <v>82</v>
      </c>
      <c r="J3813" s="1">
        <v>58</v>
      </c>
      <c r="K3813" s="1">
        <v>5</v>
      </c>
      <c r="L3813" s="1">
        <v>2</v>
      </c>
      <c r="M3813" s="1">
        <v>2</v>
      </c>
      <c r="N3813" s="1">
        <v>6</v>
      </c>
      <c r="O3813" s="1">
        <v>4</v>
      </c>
      <c r="P3813" s="1">
        <v>47</v>
      </c>
      <c r="Q3813" s="1">
        <v>0</v>
      </c>
      <c r="R3813" s="21">
        <v>119</v>
      </c>
    </row>
    <row r="3814">
      <c r="D3814" s="19"/>
      <c r="E3814" s="18" t="s">
        <v>50</v>
      </c>
      <c r="F3814" s="17"/>
      <c r="G3814" s="7">
        <v>129</v>
      </c>
      <c r="H3814" s="12">
        <v>64</v>
      </c>
      <c r="I3814" s="1">
        <v>69</v>
      </c>
      <c r="J3814" s="1">
        <v>55</v>
      </c>
      <c r="K3814" s="1">
        <v>2</v>
      </c>
      <c r="L3814" s="1">
        <v>2</v>
      </c>
      <c r="M3814" s="1">
        <v>1</v>
      </c>
      <c r="N3814" s="1">
        <v>4</v>
      </c>
      <c r="O3814" s="1">
        <v>1</v>
      </c>
      <c r="P3814" s="1">
        <v>33</v>
      </c>
      <c r="Q3814" s="1">
        <v>0</v>
      </c>
      <c r="R3814" s="21">
        <v>96</v>
      </c>
    </row>
    <row r="3815">
      <c r="D3815" s="19"/>
      <c r="E3815" s="18" t="s">
        <v>51</v>
      </c>
      <c r="F3815" s="17"/>
      <c r="G3815" s="7">
        <v>124</v>
      </c>
      <c r="H3815" s="12">
        <v>58</v>
      </c>
      <c r="I3815" s="1">
        <v>61</v>
      </c>
      <c r="J3815" s="1">
        <v>58</v>
      </c>
      <c r="K3815" s="1">
        <v>4</v>
      </c>
      <c r="L3815" s="1">
        <v>0</v>
      </c>
      <c r="M3815" s="1">
        <v>3</v>
      </c>
      <c r="N3815" s="1">
        <v>2</v>
      </c>
      <c r="O3815" s="1">
        <v>1</v>
      </c>
      <c r="P3815" s="1">
        <v>29</v>
      </c>
      <c r="Q3815" s="1">
        <v>0</v>
      </c>
      <c r="R3815" s="21">
        <v>95</v>
      </c>
    </row>
    <row r="3816">
      <c r="D3816" s="19"/>
      <c r="E3816" s="18" t="s">
        <v>52</v>
      </c>
      <c r="F3816" s="17"/>
      <c r="G3816" s="7">
        <v>114</v>
      </c>
      <c r="H3816" s="12">
        <v>53</v>
      </c>
      <c r="I3816" s="1">
        <v>78</v>
      </c>
      <c r="J3816" s="1">
        <v>52</v>
      </c>
      <c r="K3816" s="1">
        <v>4</v>
      </c>
      <c r="L3816" s="1">
        <v>0</v>
      </c>
      <c r="M3816" s="1">
        <v>3</v>
      </c>
      <c r="N3816" s="1">
        <v>5</v>
      </c>
      <c r="O3816" s="1">
        <v>1</v>
      </c>
      <c r="P3816" s="1">
        <v>13</v>
      </c>
      <c r="Q3816" s="1">
        <v>0</v>
      </c>
      <c r="R3816" s="21">
        <v>101</v>
      </c>
    </row>
    <row r="3817">
      <c r="D3817" s="19"/>
      <c r="E3817" s="18" t="s">
        <v>53</v>
      </c>
      <c r="F3817" s="17"/>
      <c r="G3817" s="7">
        <v>95</v>
      </c>
      <c r="H3817" s="12">
        <v>61</v>
      </c>
      <c r="I3817" s="1">
        <v>70</v>
      </c>
      <c r="J3817" s="1">
        <v>46</v>
      </c>
      <c r="K3817" s="1">
        <v>2</v>
      </c>
      <c r="L3817" s="1">
        <v>3</v>
      </c>
      <c r="M3817" s="1">
        <v>1</v>
      </c>
      <c r="N3817" s="1">
        <v>6</v>
      </c>
      <c r="O3817" s="1">
        <v>4</v>
      </c>
      <c r="P3817" s="1">
        <v>10</v>
      </c>
      <c r="Q3817" s="1">
        <v>0</v>
      </c>
      <c r="R3817" s="21">
        <v>85</v>
      </c>
    </row>
    <row r="3818">
      <c r="D3818" s="19"/>
      <c r="E3818" s="18" t="s">
        <v>54</v>
      </c>
      <c r="F3818" s="17"/>
      <c r="G3818" s="7">
        <v>253</v>
      </c>
      <c r="H3818" s="12">
        <v>151</v>
      </c>
      <c r="I3818" s="1">
        <v>179</v>
      </c>
      <c r="J3818" s="1">
        <v>155</v>
      </c>
      <c r="K3818" s="1">
        <v>5</v>
      </c>
      <c r="L3818" s="1">
        <v>2</v>
      </c>
      <c r="M3818" s="1">
        <v>3</v>
      </c>
      <c r="N3818" s="1">
        <v>28</v>
      </c>
      <c r="O3818" s="1">
        <v>4</v>
      </c>
      <c r="P3818" s="1">
        <v>35</v>
      </c>
      <c r="Q3818" s="1">
        <v>0</v>
      </c>
      <c r="R3818" s="21">
        <v>218</v>
      </c>
    </row>
    <row r="3819">
      <c r="D3819" s="19"/>
      <c r="E3819" s="18" t="s">
        <v>55</v>
      </c>
      <c r="F3819" s="17"/>
      <c r="G3819" s="11">
        <v>1</v>
      </c>
      <c r="H3819" s="23">
        <v>1</v>
      </c>
      <c r="I3819" s="3">
        <v>0</v>
      </c>
      <c r="J3819" s="3">
        <v>0</v>
      </c>
      <c r="K3819" s="3">
        <v>0</v>
      </c>
      <c r="L3819" s="3">
        <v>0</v>
      </c>
      <c r="M3819" s="3">
        <v>0</v>
      </c>
      <c r="N3819" s="3">
        <v>0</v>
      </c>
      <c r="O3819" s="3">
        <v>0</v>
      </c>
      <c r="P3819" s="3">
        <v>0</v>
      </c>
      <c r="Q3819" s="3">
        <v>0</v>
      </c>
      <c r="R3819" s="24">
        <v>1</v>
      </c>
    </row>
    <row r="3820">
      <c r="D3820" s="19"/>
      <c r="E3820" s="18" t="s">
        <v>26</v>
      </c>
      <c r="F3820" s="17"/>
      <c r="G3820" s="11">
        <v>12</v>
      </c>
      <c r="H3820" s="23">
        <v>4</v>
      </c>
      <c r="I3820" s="3">
        <v>4</v>
      </c>
      <c r="J3820" s="3">
        <v>4</v>
      </c>
      <c r="K3820" s="3">
        <v>0</v>
      </c>
      <c r="L3820" s="3">
        <v>1</v>
      </c>
      <c r="M3820" s="3">
        <v>0</v>
      </c>
      <c r="N3820" s="3">
        <v>2</v>
      </c>
      <c r="O3820" s="3">
        <v>1</v>
      </c>
      <c r="P3820" s="3">
        <v>5</v>
      </c>
      <c r="Q3820" s="3">
        <v>0</v>
      </c>
      <c r="R3820" s="24">
        <v>7</v>
      </c>
    </row>
    <row r="3821">
      <c r="D3821" s="15" t="s">
        <v>56</v>
      </c>
      <c r="E3821" s="14" t="s">
        <v>57</v>
      </c>
      <c r="F3821" s="16"/>
      <c r="G3821" s="33">
        <v>15</v>
      </c>
      <c r="H3821" s="43">
        <v>6</v>
      </c>
      <c r="I3821" s="9">
        <v>6</v>
      </c>
      <c r="J3821" s="9">
        <v>4</v>
      </c>
      <c r="K3821" s="9">
        <v>0</v>
      </c>
      <c r="L3821" s="9">
        <v>0</v>
      </c>
      <c r="M3821" s="9">
        <v>0</v>
      </c>
      <c r="N3821" s="9">
        <v>1</v>
      </c>
      <c r="O3821" s="9">
        <v>1</v>
      </c>
      <c r="P3821" s="9">
        <v>6</v>
      </c>
      <c r="Q3821" s="9">
        <v>0</v>
      </c>
      <c r="R3821" s="44">
        <v>9</v>
      </c>
    </row>
    <row r="3822">
      <c r="D3822" s="19"/>
      <c r="E3822" s="18" t="s">
        <v>58</v>
      </c>
      <c r="F3822" s="17"/>
      <c r="G3822" s="7">
        <v>111</v>
      </c>
      <c r="H3822" s="12">
        <v>33</v>
      </c>
      <c r="I3822" s="1">
        <v>50</v>
      </c>
      <c r="J3822" s="1">
        <v>26</v>
      </c>
      <c r="K3822" s="1">
        <v>1</v>
      </c>
      <c r="L3822" s="1">
        <v>2</v>
      </c>
      <c r="M3822" s="1">
        <v>1</v>
      </c>
      <c r="N3822" s="1">
        <v>3</v>
      </c>
      <c r="O3822" s="1">
        <v>0</v>
      </c>
      <c r="P3822" s="1">
        <v>36</v>
      </c>
      <c r="Q3822" s="1">
        <v>0</v>
      </c>
      <c r="R3822" s="21">
        <v>75</v>
      </c>
    </row>
    <row r="3823">
      <c r="D3823" s="19"/>
      <c r="E3823" s="18" t="s">
        <v>59</v>
      </c>
      <c r="F3823" s="17"/>
      <c r="G3823" s="7">
        <v>404</v>
      </c>
      <c r="H3823" s="12">
        <v>181</v>
      </c>
      <c r="I3823" s="1">
        <v>230</v>
      </c>
      <c r="J3823" s="1">
        <v>145</v>
      </c>
      <c r="K3823" s="1">
        <v>9</v>
      </c>
      <c r="L3823" s="1">
        <v>2</v>
      </c>
      <c r="M3823" s="1">
        <v>2</v>
      </c>
      <c r="N3823" s="1">
        <v>17</v>
      </c>
      <c r="O3823" s="1">
        <v>8</v>
      </c>
      <c r="P3823" s="1">
        <v>92</v>
      </c>
      <c r="Q3823" s="1">
        <v>0</v>
      </c>
      <c r="R3823" s="21">
        <v>312</v>
      </c>
    </row>
    <row r="3824">
      <c r="D3824" s="19"/>
      <c r="E3824" s="18" t="s">
        <v>60</v>
      </c>
      <c r="F3824" s="17"/>
      <c r="G3824" s="7">
        <v>562</v>
      </c>
      <c r="H3824" s="12">
        <v>319</v>
      </c>
      <c r="I3824" s="1">
        <v>348</v>
      </c>
      <c r="J3824" s="1">
        <v>314</v>
      </c>
      <c r="K3824" s="1">
        <v>16</v>
      </c>
      <c r="L3824" s="1">
        <v>7</v>
      </c>
      <c r="M3824" s="1">
        <v>11</v>
      </c>
      <c r="N3824" s="1">
        <v>36</v>
      </c>
      <c r="O3824" s="1">
        <v>9</v>
      </c>
      <c r="P3824" s="1">
        <v>94</v>
      </c>
      <c r="Q3824" s="1">
        <v>0</v>
      </c>
      <c r="R3824" s="21">
        <v>468</v>
      </c>
    </row>
    <row r="3825">
      <c r="D3825" s="19"/>
      <c r="E3825" s="18" t="s">
        <v>26</v>
      </c>
      <c r="F3825" s="17"/>
      <c r="G3825" s="11">
        <v>1</v>
      </c>
      <c r="H3825" s="23">
        <v>0</v>
      </c>
      <c r="I3825" s="3">
        <v>0</v>
      </c>
      <c r="J3825" s="3">
        <v>0</v>
      </c>
      <c r="K3825" s="3">
        <v>0</v>
      </c>
      <c r="L3825" s="3">
        <v>0</v>
      </c>
      <c r="M3825" s="3">
        <v>0</v>
      </c>
      <c r="N3825" s="3">
        <v>0</v>
      </c>
      <c r="O3825" s="3">
        <v>0</v>
      </c>
      <c r="P3825" s="3">
        <v>1</v>
      </c>
      <c r="Q3825" s="3">
        <v>0</v>
      </c>
      <c r="R3825" s="24">
        <v>0</v>
      </c>
    </row>
    <row r="3826">
      <c r="D3826" s="19"/>
      <c r="E3826" s="18" t="s">
        <v>61</v>
      </c>
      <c r="F3826" s="17"/>
      <c r="G3826" s="7">
        <v>126</v>
      </c>
      <c r="H3826" s="12">
        <v>39</v>
      </c>
      <c r="I3826" s="1">
        <v>56</v>
      </c>
      <c r="J3826" s="1">
        <v>30</v>
      </c>
      <c r="K3826" s="1">
        <v>1</v>
      </c>
      <c r="L3826" s="1">
        <v>2</v>
      </c>
      <c r="M3826" s="1">
        <v>1</v>
      </c>
      <c r="N3826" s="1">
        <v>4</v>
      </c>
      <c r="O3826" s="1">
        <v>1</v>
      </c>
      <c r="P3826" s="1">
        <v>42</v>
      </c>
      <c r="Q3826" s="1">
        <v>0</v>
      </c>
      <c r="R3826" s="21">
        <v>84</v>
      </c>
    </row>
    <row r="3827">
      <c r="D3827" s="19"/>
      <c r="E3827" s="18" t="s">
        <v>62</v>
      </c>
      <c r="F3827" s="17"/>
      <c r="G3827" s="7">
        <v>966</v>
      </c>
      <c r="H3827" s="12">
        <v>500</v>
      </c>
      <c r="I3827" s="1">
        <v>578</v>
      </c>
      <c r="J3827" s="1">
        <v>459</v>
      </c>
      <c r="K3827" s="1">
        <v>25</v>
      </c>
      <c r="L3827" s="1">
        <v>9</v>
      </c>
      <c r="M3827" s="1">
        <v>13</v>
      </c>
      <c r="N3827" s="1">
        <v>53</v>
      </c>
      <c r="O3827" s="1">
        <v>17</v>
      </c>
      <c r="P3827" s="1">
        <v>186</v>
      </c>
      <c r="Q3827" s="1">
        <v>0</v>
      </c>
      <c r="R3827" s="21">
        <v>780</v>
      </c>
    </row>
    <row r="3828">
      <c r="D3828" s="15" t="s">
        <v>63</v>
      </c>
      <c r="E3828" s="14" t="s">
        <v>64</v>
      </c>
      <c r="F3828" s="16"/>
      <c r="G3828" s="33">
        <v>17</v>
      </c>
      <c r="H3828" s="43">
        <v>10</v>
      </c>
      <c r="I3828" s="9">
        <v>12</v>
      </c>
      <c r="J3828" s="9">
        <v>10</v>
      </c>
      <c r="K3828" s="9">
        <v>2</v>
      </c>
      <c r="L3828" s="9">
        <v>0</v>
      </c>
      <c r="M3828" s="9">
        <v>0</v>
      </c>
      <c r="N3828" s="9">
        <v>0</v>
      </c>
      <c r="O3828" s="9">
        <v>2</v>
      </c>
      <c r="P3828" s="9">
        <v>1</v>
      </c>
      <c r="Q3828" s="9">
        <v>0</v>
      </c>
      <c r="R3828" s="44">
        <v>16</v>
      </c>
    </row>
    <row r="3829">
      <c r="D3829" s="19"/>
      <c r="E3829" s="18" t="s">
        <v>65</v>
      </c>
      <c r="F3829" s="17"/>
      <c r="G3829" s="11">
        <v>38</v>
      </c>
      <c r="H3829" s="23">
        <v>22</v>
      </c>
      <c r="I3829" s="3">
        <v>27</v>
      </c>
      <c r="J3829" s="3">
        <v>22</v>
      </c>
      <c r="K3829" s="3">
        <v>4</v>
      </c>
      <c r="L3829" s="3">
        <v>2</v>
      </c>
      <c r="M3829" s="3">
        <v>2</v>
      </c>
      <c r="N3829" s="3">
        <v>5</v>
      </c>
      <c r="O3829" s="3">
        <v>3</v>
      </c>
      <c r="P3829" s="3">
        <v>3</v>
      </c>
      <c r="Q3829" s="3">
        <v>0</v>
      </c>
      <c r="R3829" s="24">
        <v>35</v>
      </c>
    </row>
    <row r="3830">
      <c r="D3830" s="19"/>
      <c r="E3830" s="18" t="s">
        <v>66</v>
      </c>
      <c r="F3830" s="17"/>
      <c r="G3830" s="11">
        <v>14</v>
      </c>
      <c r="H3830" s="23">
        <v>8</v>
      </c>
      <c r="I3830" s="3">
        <v>13</v>
      </c>
      <c r="J3830" s="3">
        <v>11</v>
      </c>
      <c r="K3830" s="3">
        <v>1</v>
      </c>
      <c r="L3830" s="3">
        <v>0</v>
      </c>
      <c r="M3830" s="3">
        <v>0</v>
      </c>
      <c r="N3830" s="3">
        <v>3</v>
      </c>
      <c r="O3830" s="3">
        <v>0</v>
      </c>
      <c r="P3830" s="3">
        <v>0</v>
      </c>
      <c r="Q3830" s="3">
        <v>0</v>
      </c>
      <c r="R3830" s="24">
        <v>14</v>
      </c>
    </row>
    <row r="3831">
      <c r="D3831" s="19"/>
      <c r="E3831" s="18" t="s">
        <v>67</v>
      </c>
      <c r="F3831" s="17"/>
      <c r="G3831" s="7">
        <v>95</v>
      </c>
      <c r="H3831" s="12">
        <v>49</v>
      </c>
      <c r="I3831" s="1">
        <v>48</v>
      </c>
      <c r="J3831" s="1">
        <v>41</v>
      </c>
      <c r="K3831" s="1">
        <v>0</v>
      </c>
      <c r="L3831" s="1">
        <v>1</v>
      </c>
      <c r="M3831" s="1">
        <v>1</v>
      </c>
      <c r="N3831" s="1">
        <v>4</v>
      </c>
      <c r="O3831" s="1">
        <v>0</v>
      </c>
      <c r="P3831" s="1">
        <v>21</v>
      </c>
      <c r="Q3831" s="1">
        <v>0</v>
      </c>
      <c r="R3831" s="21">
        <v>74</v>
      </c>
    </row>
    <row r="3832">
      <c r="D3832" s="19"/>
      <c r="E3832" s="18" t="s">
        <v>68</v>
      </c>
      <c r="F3832" s="17"/>
      <c r="G3832" s="7">
        <v>81</v>
      </c>
      <c r="H3832" s="12">
        <v>42</v>
      </c>
      <c r="I3832" s="1">
        <v>55</v>
      </c>
      <c r="J3832" s="1">
        <v>32</v>
      </c>
      <c r="K3832" s="1">
        <v>1</v>
      </c>
      <c r="L3832" s="1">
        <v>0</v>
      </c>
      <c r="M3832" s="1">
        <v>2</v>
      </c>
      <c r="N3832" s="1">
        <v>5</v>
      </c>
      <c r="O3832" s="1">
        <v>2</v>
      </c>
      <c r="P3832" s="1">
        <v>13</v>
      </c>
      <c r="Q3832" s="1">
        <v>0</v>
      </c>
      <c r="R3832" s="21">
        <v>68</v>
      </c>
    </row>
    <row r="3833">
      <c r="D3833" s="19"/>
      <c r="E3833" s="18" t="s">
        <v>69</v>
      </c>
      <c r="F3833" s="17"/>
      <c r="G3833" s="7">
        <v>844</v>
      </c>
      <c r="H3833" s="12">
        <v>406</v>
      </c>
      <c r="I3833" s="1">
        <v>477</v>
      </c>
      <c r="J3833" s="1">
        <v>369</v>
      </c>
      <c r="K3833" s="1">
        <v>18</v>
      </c>
      <c r="L3833" s="1">
        <v>8</v>
      </c>
      <c r="M3833" s="1">
        <v>9</v>
      </c>
      <c r="N3833" s="1">
        <v>40</v>
      </c>
      <c r="O3833" s="1">
        <v>11</v>
      </c>
      <c r="P3833" s="1">
        <v>191</v>
      </c>
      <c r="Q3833" s="1">
        <v>0</v>
      </c>
      <c r="R3833" s="21">
        <v>653</v>
      </c>
    </row>
    <row r="3834">
      <c r="D3834" s="19"/>
      <c r="E3834" s="18" t="s">
        <v>26</v>
      </c>
      <c r="F3834" s="17"/>
      <c r="G3834" s="11">
        <v>4</v>
      </c>
      <c r="H3834" s="23">
        <v>2</v>
      </c>
      <c r="I3834" s="3">
        <v>2</v>
      </c>
      <c r="J3834" s="3">
        <v>4</v>
      </c>
      <c r="K3834" s="3">
        <v>0</v>
      </c>
      <c r="L3834" s="3">
        <v>0</v>
      </c>
      <c r="M3834" s="3">
        <v>0</v>
      </c>
      <c r="N3834" s="3">
        <v>0</v>
      </c>
      <c r="O3834" s="3">
        <v>0</v>
      </c>
      <c r="P3834" s="3">
        <v>0</v>
      </c>
      <c r="Q3834" s="3">
        <v>0</v>
      </c>
      <c r="R3834" s="24">
        <v>4</v>
      </c>
    </row>
    <row r="3835">
      <c r="D3835" s="19"/>
      <c r="E3835" s="18" t="s">
        <v>70</v>
      </c>
      <c r="F3835" s="17"/>
      <c r="G3835" s="7">
        <v>245</v>
      </c>
      <c r="H3835" s="12">
        <v>131</v>
      </c>
      <c r="I3835" s="1">
        <v>155</v>
      </c>
      <c r="J3835" s="1">
        <v>116</v>
      </c>
      <c r="K3835" s="1">
        <v>8</v>
      </c>
      <c r="L3835" s="1">
        <v>3</v>
      </c>
      <c r="M3835" s="1">
        <v>5</v>
      </c>
      <c r="N3835" s="1">
        <v>17</v>
      </c>
      <c r="O3835" s="1">
        <v>7</v>
      </c>
      <c r="P3835" s="1">
        <v>38</v>
      </c>
      <c r="Q3835" s="1">
        <v>0</v>
      </c>
      <c r="R3835" s="21">
        <v>207</v>
      </c>
    </row>
    <row r="3836">
      <c r="D3836" s="15" t="s">
        <v>71</v>
      </c>
      <c r="E3836" s="14" t="s">
        <v>64</v>
      </c>
      <c r="F3836" s="16"/>
      <c r="G3836" s="33">
        <v>15</v>
      </c>
      <c r="H3836" s="43">
        <v>7</v>
      </c>
      <c r="I3836" s="9">
        <v>10</v>
      </c>
      <c r="J3836" s="9">
        <v>8</v>
      </c>
      <c r="K3836" s="9">
        <v>3</v>
      </c>
      <c r="L3836" s="9">
        <v>0</v>
      </c>
      <c r="M3836" s="9">
        <v>0</v>
      </c>
      <c r="N3836" s="9">
        <v>0</v>
      </c>
      <c r="O3836" s="9">
        <v>0</v>
      </c>
      <c r="P3836" s="9">
        <v>3</v>
      </c>
      <c r="Q3836" s="9">
        <v>0</v>
      </c>
      <c r="R3836" s="44">
        <v>12</v>
      </c>
    </row>
    <row r="3837">
      <c r="D3837" s="19"/>
      <c r="E3837" s="18" t="s">
        <v>65</v>
      </c>
      <c r="F3837" s="17"/>
      <c r="G3837" s="7">
        <v>58</v>
      </c>
      <c r="H3837" s="12">
        <v>32</v>
      </c>
      <c r="I3837" s="1">
        <v>40</v>
      </c>
      <c r="J3837" s="1">
        <v>29</v>
      </c>
      <c r="K3837" s="1">
        <v>3</v>
      </c>
      <c r="L3837" s="1">
        <v>3</v>
      </c>
      <c r="M3837" s="1">
        <v>0</v>
      </c>
      <c r="N3837" s="1">
        <v>8</v>
      </c>
      <c r="O3837" s="1">
        <v>4</v>
      </c>
      <c r="P3837" s="1">
        <v>7</v>
      </c>
      <c r="Q3837" s="1">
        <v>0</v>
      </c>
      <c r="R3837" s="21">
        <v>51</v>
      </c>
    </row>
    <row r="3838">
      <c r="D3838" s="19"/>
      <c r="E3838" s="18" t="s">
        <v>66</v>
      </c>
      <c r="F3838" s="17"/>
      <c r="G3838" s="7">
        <v>113</v>
      </c>
      <c r="H3838" s="12">
        <v>66</v>
      </c>
      <c r="I3838" s="1">
        <v>82</v>
      </c>
      <c r="J3838" s="1">
        <v>65</v>
      </c>
      <c r="K3838" s="1">
        <v>6</v>
      </c>
      <c r="L3838" s="1">
        <v>1</v>
      </c>
      <c r="M3838" s="1">
        <v>2</v>
      </c>
      <c r="N3838" s="1">
        <v>20</v>
      </c>
      <c r="O3838" s="1">
        <v>2</v>
      </c>
      <c r="P3838" s="1">
        <v>11</v>
      </c>
      <c r="Q3838" s="1">
        <v>0</v>
      </c>
      <c r="R3838" s="21">
        <v>102</v>
      </c>
    </row>
    <row r="3839">
      <c r="D3839" s="19"/>
      <c r="E3839" s="18" t="s">
        <v>67</v>
      </c>
      <c r="F3839" s="17"/>
      <c r="G3839" s="7">
        <v>837</v>
      </c>
      <c r="H3839" s="12">
        <v>401</v>
      </c>
      <c r="I3839" s="1">
        <v>460</v>
      </c>
      <c r="J3839" s="1">
        <v>361</v>
      </c>
      <c r="K3839" s="1">
        <v>11</v>
      </c>
      <c r="L3839" s="1">
        <v>7</v>
      </c>
      <c r="M3839" s="1">
        <v>11</v>
      </c>
      <c r="N3839" s="1">
        <v>28</v>
      </c>
      <c r="O3839" s="1">
        <v>12</v>
      </c>
      <c r="P3839" s="1">
        <v>193</v>
      </c>
      <c r="Q3839" s="1">
        <v>0</v>
      </c>
      <c r="R3839" s="21">
        <v>644</v>
      </c>
    </row>
    <row r="3840">
      <c r="D3840" s="19"/>
      <c r="E3840" s="18" t="s">
        <v>68</v>
      </c>
      <c r="F3840" s="17"/>
      <c r="G3840" s="7">
        <v>61</v>
      </c>
      <c r="H3840" s="12">
        <v>30</v>
      </c>
      <c r="I3840" s="1">
        <v>38</v>
      </c>
      <c r="J3840" s="1">
        <v>24</v>
      </c>
      <c r="K3840" s="1">
        <v>3</v>
      </c>
      <c r="L3840" s="1">
        <v>0</v>
      </c>
      <c r="M3840" s="1">
        <v>1</v>
      </c>
      <c r="N3840" s="1">
        <v>1</v>
      </c>
      <c r="O3840" s="1">
        <v>0</v>
      </c>
      <c r="P3840" s="1">
        <v>11</v>
      </c>
      <c r="Q3840" s="1">
        <v>0</v>
      </c>
      <c r="R3840" s="21">
        <v>50</v>
      </c>
    </row>
    <row r="3841">
      <c r="D3841" s="19"/>
      <c r="E3841" s="18" t="s">
        <v>72</v>
      </c>
      <c r="F3841" s="17"/>
      <c r="G3841" s="11">
        <v>5</v>
      </c>
      <c r="H3841" s="23">
        <v>3</v>
      </c>
      <c r="I3841" s="3">
        <v>3</v>
      </c>
      <c r="J3841" s="3">
        <v>1</v>
      </c>
      <c r="K3841" s="3">
        <v>0</v>
      </c>
      <c r="L3841" s="3">
        <v>0</v>
      </c>
      <c r="M3841" s="3">
        <v>0</v>
      </c>
      <c r="N3841" s="3">
        <v>0</v>
      </c>
      <c r="O3841" s="3">
        <v>0</v>
      </c>
      <c r="P3841" s="3">
        <v>2</v>
      </c>
      <c r="Q3841" s="3">
        <v>0</v>
      </c>
      <c r="R3841" s="24">
        <v>3</v>
      </c>
    </row>
    <row r="3842">
      <c r="D3842" s="19"/>
      <c r="E3842" s="18" t="s">
        <v>26</v>
      </c>
      <c r="F3842" s="17"/>
      <c r="G3842" s="11">
        <v>4</v>
      </c>
      <c r="H3842" s="23">
        <v>0</v>
      </c>
      <c r="I3842" s="3">
        <v>1</v>
      </c>
      <c r="J3842" s="3">
        <v>1</v>
      </c>
      <c r="K3842" s="3">
        <v>0</v>
      </c>
      <c r="L3842" s="3">
        <v>0</v>
      </c>
      <c r="M3842" s="3">
        <v>0</v>
      </c>
      <c r="N3842" s="3">
        <v>0</v>
      </c>
      <c r="O3842" s="3">
        <v>0</v>
      </c>
      <c r="P3842" s="3">
        <v>2</v>
      </c>
      <c r="Q3842" s="3">
        <v>0</v>
      </c>
      <c r="R3842" s="24">
        <v>2</v>
      </c>
    </row>
    <row r="3843">
      <c r="D3843" s="19"/>
      <c r="E3843" s="18" t="s">
        <v>73</v>
      </c>
      <c r="F3843" s="17"/>
      <c r="G3843" s="7">
        <v>1084</v>
      </c>
      <c r="H3843" s="12">
        <v>536</v>
      </c>
      <c r="I3843" s="1">
        <v>630</v>
      </c>
      <c r="J3843" s="1">
        <v>487</v>
      </c>
      <c r="K3843" s="1">
        <v>26</v>
      </c>
      <c r="L3843" s="1">
        <v>11</v>
      </c>
      <c r="M3843" s="1">
        <v>14</v>
      </c>
      <c r="N3843" s="1">
        <v>57</v>
      </c>
      <c r="O3843" s="1">
        <v>18</v>
      </c>
      <c r="P3843" s="1">
        <v>225</v>
      </c>
      <c r="Q3843" s="1">
        <v>0</v>
      </c>
      <c r="R3843" s="21">
        <v>859</v>
      </c>
    </row>
    <row r="3844">
      <c r="D3844" s="15" t="s">
        <v>74</v>
      </c>
      <c r="E3844" s="14" t="s">
        <v>75</v>
      </c>
      <c r="F3844" s="16"/>
      <c r="G3844" s="26">
        <v>315</v>
      </c>
      <c r="H3844" s="37">
        <v>171</v>
      </c>
      <c r="I3844" s="6">
        <v>202</v>
      </c>
      <c r="J3844" s="6">
        <v>156</v>
      </c>
      <c r="K3844" s="6">
        <v>11</v>
      </c>
      <c r="L3844" s="6">
        <v>4</v>
      </c>
      <c r="M3844" s="6">
        <v>8</v>
      </c>
      <c r="N3844" s="6">
        <v>22</v>
      </c>
      <c r="O3844" s="6">
        <v>9</v>
      </c>
      <c r="P3844" s="6">
        <v>62</v>
      </c>
      <c r="Q3844" s="6">
        <v>0</v>
      </c>
      <c r="R3844" s="39">
        <v>253</v>
      </c>
    </row>
    <row r="3845">
      <c r="D3845" s="19"/>
      <c r="E3845" s="18" t="s">
        <v>76</v>
      </c>
      <c r="F3845" s="17"/>
      <c r="G3845" s="7">
        <v>78</v>
      </c>
      <c r="H3845" s="12">
        <v>45</v>
      </c>
      <c r="I3845" s="1">
        <v>52</v>
      </c>
      <c r="J3845" s="1">
        <v>44</v>
      </c>
      <c r="K3845" s="1">
        <v>4</v>
      </c>
      <c r="L3845" s="1">
        <v>1</v>
      </c>
      <c r="M3845" s="1">
        <v>1</v>
      </c>
      <c r="N3845" s="1">
        <v>6</v>
      </c>
      <c r="O3845" s="1">
        <v>1</v>
      </c>
      <c r="P3845" s="1">
        <v>11</v>
      </c>
      <c r="Q3845" s="1">
        <v>0</v>
      </c>
      <c r="R3845" s="21">
        <v>67</v>
      </c>
    </row>
    <row r="3846">
      <c r="D3846" s="19"/>
      <c r="E3846" s="18" t="s">
        <v>77</v>
      </c>
      <c r="F3846" s="17"/>
      <c r="G3846" s="7">
        <v>297</v>
      </c>
      <c r="H3846" s="12">
        <v>165</v>
      </c>
      <c r="I3846" s="1">
        <v>188</v>
      </c>
      <c r="J3846" s="1">
        <v>151</v>
      </c>
      <c r="K3846" s="1">
        <v>11</v>
      </c>
      <c r="L3846" s="1">
        <v>7</v>
      </c>
      <c r="M3846" s="1">
        <v>6</v>
      </c>
      <c r="N3846" s="1">
        <v>23</v>
      </c>
      <c r="O3846" s="1">
        <v>7</v>
      </c>
      <c r="P3846" s="1">
        <v>46</v>
      </c>
      <c r="Q3846" s="1">
        <v>0</v>
      </c>
      <c r="R3846" s="21">
        <v>251</v>
      </c>
    </row>
    <row r="3847">
      <c r="D3847" s="19"/>
      <c r="E3847" s="18" t="s">
        <v>78</v>
      </c>
      <c r="F3847" s="17"/>
      <c r="G3847" s="11">
        <v>12</v>
      </c>
      <c r="H3847" s="23">
        <v>5</v>
      </c>
      <c r="I3847" s="3">
        <v>11</v>
      </c>
      <c r="J3847" s="3">
        <v>7</v>
      </c>
      <c r="K3847" s="3">
        <v>2</v>
      </c>
      <c r="L3847" s="3">
        <v>0</v>
      </c>
      <c r="M3847" s="3">
        <v>0</v>
      </c>
      <c r="N3847" s="3">
        <v>2</v>
      </c>
      <c r="O3847" s="3">
        <v>0</v>
      </c>
      <c r="P3847" s="3">
        <v>0</v>
      </c>
      <c r="Q3847" s="3">
        <v>0</v>
      </c>
      <c r="R3847" s="24">
        <v>12</v>
      </c>
    </row>
    <row r="3848">
      <c r="D3848" s="19"/>
      <c r="E3848" s="18" t="s">
        <v>79</v>
      </c>
      <c r="F3848" s="17"/>
      <c r="G3848" s="7">
        <v>116</v>
      </c>
      <c r="H3848" s="12">
        <v>54</v>
      </c>
      <c r="I3848" s="1">
        <v>70</v>
      </c>
      <c r="J3848" s="1">
        <v>46</v>
      </c>
      <c r="K3848" s="1">
        <v>4</v>
      </c>
      <c r="L3848" s="1">
        <v>3</v>
      </c>
      <c r="M3848" s="1">
        <v>3</v>
      </c>
      <c r="N3848" s="1">
        <v>5</v>
      </c>
      <c r="O3848" s="1">
        <v>2</v>
      </c>
      <c r="P3848" s="1">
        <v>22</v>
      </c>
      <c r="Q3848" s="1">
        <v>0</v>
      </c>
      <c r="R3848" s="21">
        <v>94</v>
      </c>
    </row>
    <row r="3849">
      <c r="D3849" s="19"/>
      <c r="E3849" s="18" t="s">
        <v>80</v>
      </c>
      <c r="F3849" s="17"/>
      <c r="G3849" s="7">
        <v>175</v>
      </c>
      <c r="H3849" s="12">
        <v>78</v>
      </c>
      <c r="I3849" s="1">
        <v>116</v>
      </c>
      <c r="J3849" s="1">
        <v>77</v>
      </c>
      <c r="K3849" s="1">
        <v>6</v>
      </c>
      <c r="L3849" s="1">
        <v>3</v>
      </c>
      <c r="M3849" s="1">
        <v>3</v>
      </c>
      <c r="N3849" s="1">
        <v>17</v>
      </c>
      <c r="O3849" s="1">
        <v>4</v>
      </c>
      <c r="P3849" s="1">
        <v>35</v>
      </c>
      <c r="Q3849" s="1">
        <v>0</v>
      </c>
      <c r="R3849" s="21">
        <v>140</v>
      </c>
    </row>
    <row r="3850">
      <c r="D3850" s="19"/>
      <c r="E3850" s="18" t="s">
        <v>81</v>
      </c>
      <c r="F3850" s="17"/>
      <c r="G3850" s="7">
        <v>908</v>
      </c>
      <c r="H3850" s="12">
        <v>460</v>
      </c>
      <c r="I3850" s="1">
        <v>545</v>
      </c>
      <c r="J3850" s="1">
        <v>413</v>
      </c>
      <c r="K3850" s="1">
        <v>22</v>
      </c>
      <c r="L3850" s="1">
        <v>9</v>
      </c>
      <c r="M3850" s="1">
        <v>12</v>
      </c>
      <c r="N3850" s="1">
        <v>52</v>
      </c>
      <c r="O3850" s="1">
        <v>17</v>
      </c>
      <c r="P3850" s="1">
        <v>179</v>
      </c>
      <c r="Q3850" s="1">
        <v>0</v>
      </c>
      <c r="R3850" s="21">
        <v>729</v>
      </c>
    </row>
    <row r="3851">
      <c r="D3851" s="19"/>
      <c r="E3851" s="18" t="s">
        <v>41</v>
      </c>
      <c r="F3851" s="17"/>
      <c r="G3851" s="11">
        <v>26</v>
      </c>
      <c r="H3851" s="23">
        <v>14</v>
      </c>
      <c r="I3851" s="3">
        <v>17</v>
      </c>
      <c r="J3851" s="3">
        <v>15</v>
      </c>
      <c r="K3851" s="3">
        <v>0</v>
      </c>
      <c r="L3851" s="3">
        <v>0</v>
      </c>
      <c r="M3851" s="3">
        <v>0</v>
      </c>
      <c r="N3851" s="3">
        <v>1</v>
      </c>
      <c r="O3851" s="3">
        <v>0</v>
      </c>
      <c r="P3851" s="3">
        <v>4</v>
      </c>
      <c r="Q3851" s="3">
        <v>0</v>
      </c>
      <c r="R3851" s="24">
        <v>22</v>
      </c>
    </row>
    <row r="3852">
      <c r="D3852" s="19"/>
      <c r="E3852" s="18" t="s">
        <v>82</v>
      </c>
      <c r="F3852" s="17"/>
      <c r="G3852" s="7">
        <v>96</v>
      </c>
      <c r="H3852" s="12">
        <v>39</v>
      </c>
      <c r="I3852" s="1">
        <v>41</v>
      </c>
      <c r="J3852" s="1">
        <v>36</v>
      </c>
      <c r="K3852" s="1">
        <v>2</v>
      </c>
      <c r="L3852" s="1">
        <v>1</v>
      </c>
      <c r="M3852" s="1">
        <v>0</v>
      </c>
      <c r="N3852" s="1">
        <v>2</v>
      </c>
      <c r="O3852" s="1">
        <v>1</v>
      </c>
      <c r="P3852" s="1">
        <v>30</v>
      </c>
      <c r="Q3852" s="1">
        <v>0</v>
      </c>
      <c r="R3852" s="21">
        <v>66</v>
      </c>
    </row>
    <row r="3853">
      <c r="D3853" s="19"/>
      <c r="E3853" s="18" t="s">
        <v>26</v>
      </c>
      <c r="F3853" s="17"/>
      <c r="G3853" s="11">
        <v>0</v>
      </c>
      <c r="H3853" s="23">
        <v>0</v>
      </c>
      <c r="I3853" s="3">
        <v>0</v>
      </c>
      <c r="J3853" s="3">
        <v>0</v>
      </c>
      <c r="K3853" s="3">
        <v>0</v>
      </c>
      <c r="L3853" s="3">
        <v>0</v>
      </c>
      <c r="M3853" s="3">
        <v>0</v>
      </c>
      <c r="N3853" s="3">
        <v>0</v>
      </c>
      <c r="O3853" s="3">
        <v>0</v>
      </c>
      <c r="P3853" s="3">
        <v>0</v>
      </c>
      <c r="Q3853" s="3">
        <v>0</v>
      </c>
      <c r="R3853" s="24">
        <v>0</v>
      </c>
    </row>
    <row r="3854">
      <c r="D3854" s="19"/>
      <c r="E3854" s="18" t="s">
        <v>83</v>
      </c>
      <c r="F3854" s="17"/>
      <c r="G3854" s="7">
        <v>997</v>
      </c>
      <c r="H3854" s="12">
        <v>500</v>
      </c>
      <c r="I3854" s="1">
        <v>593</v>
      </c>
      <c r="J3854" s="1">
        <v>453</v>
      </c>
      <c r="K3854" s="1">
        <v>24</v>
      </c>
      <c r="L3854" s="1">
        <v>10</v>
      </c>
      <c r="M3854" s="1">
        <v>14</v>
      </c>
      <c r="N3854" s="1">
        <v>55</v>
      </c>
      <c r="O3854" s="1">
        <v>17</v>
      </c>
      <c r="P3854" s="1">
        <v>199</v>
      </c>
      <c r="Q3854" s="1">
        <v>0</v>
      </c>
      <c r="R3854" s="21">
        <v>798</v>
      </c>
    </row>
    <row r="3855">
      <c r="D3855" s="15" t="s">
        <v>84</v>
      </c>
      <c r="E3855" s="14" t="s">
        <v>85</v>
      </c>
      <c r="F3855" s="16"/>
      <c r="G3855" s="26">
        <v>394</v>
      </c>
      <c r="H3855" s="37">
        <v>199</v>
      </c>
      <c r="I3855" s="6">
        <v>239</v>
      </c>
      <c r="J3855" s="6">
        <v>191</v>
      </c>
      <c r="K3855" s="6">
        <v>8</v>
      </c>
      <c r="L3855" s="6">
        <v>1</v>
      </c>
      <c r="M3855" s="6">
        <v>6</v>
      </c>
      <c r="N3855" s="6">
        <v>20</v>
      </c>
      <c r="O3855" s="6">
        <v>7</v>
      </c>
      <c r="P3855" s="6">
        <v>75</v>
      </c>
      <c r="Q3855" s="6">
        <v>0</v>
      </c>
      <c r="R3855" s="39">
        <v>319</v>
      </c>
    </row>
    <row r="3856">
      <c r="D3856" s="19"/>
      <c r="E3856" s="18" t="s">
        <v>86</v>
      </c>
      <c r="F3856" s="17"/>
      <c r="G3856" s="7">
        <v>401</v>
      </c>
      <c r="H3856" s="12">
        <v>206</v>
      </c>
      <c r="I3856" s="1">
        <v>228</v>
      </c>
      <c r="J3856" s="1">
        <v>172</v>
      </c>
      <c r="K3856" s="1">
        <v>12</v>
      </c>
      <c r="L3856" s="1">
        <v>3</v>
      </c>
      <c r="M3856" s="1">
        <v>5</v>
      </c>
      <c r="N3856" s="1">
        <v>25</v>
      </c>
      <c r="O3856" s="1">
        <v>8</v>
      </c>
      <c r="P3856" s="1">
        <v>88</v>
      </c>
      <c r="Q3856" s="1">
        <v>0</v>
      </c>
      <c r="R3856" s="21">
        <v>313</v>
      </c>
    </row>
    <row r="3857">
      <c r="D3857" s="19"/>
      <c r="E3857" s="18" t="s">
        <v>87</v>
      </c>
      <c r="F3857" s="17"/>
      <c r="G3857" s="7">
        <v>247</v>
      </c>
      <c r="H3857" s="12">
        <v>114</v>
      </c>
      <c r="I3857" s="1">
        <v>143</v>
      </c>
      <c r="J3857" s="1">
        <v>105</v>
      </c>
      <c r="K3857" s="1">
        <v>4</v>
      </c>
      <c r="L3857" s="1">
        <v>7</v>
      </c>
      <c r="M3857" s="1">
        <v>2</v>
      </c>
      <c r="N3857" s="1">
        <v>12</v>
      </c>
      <c r="O3857" s="1">
        <v>3</v>
      </c>
      <c r="P3857" s="1">
        <v>49</v>
      </c>
      <c r="Q3857" s="1">
        <v>0</v>
      </c>
      <c r="R3857" s="21">
        <v>198</v>
      </c>
    </row>
    <row r="3858">
      <c r="D3858" s="19"/>
      <c r="E3858" s="18" t="s">
        <v>88</v>
      </c>
      <c r="F3858" s="17"/>
      <c r="G3858" s="11">
        <v>46</v>
      </c>
      <c r="H3858" s="23">
        <v>19</v>
      </c>
      <c r="I3858" s="3">
        <v>23</v>
      </c>
      <c r="J3858" s="3">
        <v>20</v>
      </c>
      <c r="K3858" s="3">
        <v>2</v>
      </c>
      <c r="L3858" s="3">
        <v>0</v>
      </c>
      <c r="M3858" s="3">
        <v>1</v>
      </c>
      <c r="N3858" s="3">
        <v>0</v>
      </c>
      <c r="O3858" s="3">
        <v>0</v>
      </c>
      <c r="P3858" s="3">
        <v>13</v>
      </c>
      <c r="Q3858" s="3">
        <v>0</v>
      </c>
      <c r="R3858" s="24">
        <v>33</v>
      </c>
    </row>
    <row r="3859">
      <c r="D3859" s="19"/>
      <c r="E3859" s="18" t="s">
        <v>89</v>
      </c>
      <c r="F3859" s="17"/>
      <c r="G3859" s="11">
        <v>5</v>
      </c>
      <c r="H3859" s="23">
        <v>1</v>
      </c>
      <c r="I3859" s="3">
        <v>1</v>
      </c>
      <c r="J3859" s="3">
        <v>1</v>
      </c>
      <c r="K3859" s="3">
        <v>0</v>
      </c>
      <c r="L3859" s="3">
        <v>0</v>
      </c>
      <c r="M3859" s="3">
        <v>0</v>
      </c>
      <c r="N3859" s="3">
        <v>0</v>
      </c>
      <c r="O3859" s="3">
        <v>0</v>
      </c>
      <c r="P3859" s="3">
        <v>4</v>
      </c>
      <c r="Q3859" s="3">
        <v>0</v>
      </c>
      <c r="R3859" s="24">
        <v>1</v>
      </c>
    </row>
    <row r="3860">
      <c r="D3860" s="19"/>
      <c r="E3860" s="18" t="s">
        <v>26</v>
      </c>
      <c r="F3860" s="17"/>
      <c r="G3860" s="11">
        <v>0</v>
      </c>
      <c r="H3860" s="23">
        <v>0</v>
      </c>
      <c r="I3860" s="3">
        <v>0</v>
      </c>
      <c r="J3860" s="3">
        <v>0</v>
      </c>
      <c r="K3860" s="3">
        <v>0</v>
      </c>
      <c r="L3860" s="3">
        <v>0</v>
      </c>
      <c r="M3860" s="3">
        <v>0</v>
      </c>
      <c r="N3860" s="3">
        <v>0</v>
      </c>
      <c r="O3860" s="3">
        <v>0</v>
      </c>
      <c r="P3860" s="3">
        <v>0</v>
      </c>
      <c r="Q3860" s="3">
        <v>0</v>
      </c>
      <c r="R3860" s="24">
        <v>0</v>
      </c>
    </row>
    <row r="3861">
      <c r="D3861" s="19"/>
      <c r="E3861" s="18" t="s">
        <v>90</v>
      </c>
      <c r="F3861" s="17"/>
      <c r="G3861" s="7">
        <v>795</v>
      </c>
      <c r="H3861" s="12">
        <v>405</v>
      </c>
      <c r="I3861" s="1">
        <v>467</v>
      </c>
      <c r="J3861" s="1">
        <v>363</v>
      </c>
      <c r="K3861" s="1">
        <v>20</v>
      </c>
      <c r="L3861" s="1">
        <v>4</v>
      </c>
      <c r="M3861" s="1">
        <v>11</v>
      </c>
      <c r="N3861" s="1">
        <v>45</v>
      </c>
      <c r="O3861" s="1">
        <v>15</v>
      </c>
      <c r="P3861" s="1">
        <v>163</v>
      </c>
      <c r="Q3861" s="1">
        <v>0</v>
      </c>
      <c r="R3861" s="21">
        <v>632</v>
      </c>
    </row>
    <row r="3862">
      <c r="D3862" s="19"/>
      <c r="E3862" s="18" t="s">
        <v>91</v>
      </c>
      <c r="F3862" s="17"/>
      <c r="G3862" s="7">
        <v>298</v>
      </c>
      <c r="H3862" s="12">
        <v>134</v>
      </c>
      <c r="I3862" s="1">
        <v>167</v>
      </c>
      <c r="J3862" s="1">
        <v>126</v>
      </c>
      <c r="K3862" s="1">
        <v>6</v>
      </c>
      <c r="L3862" s="1">
        <v>7</v>
      </c>
      <c r="M3862" s="1">
        <v>3</v>
      </c>
      <c r="N3862" s="1">
        <v>12</v>
      </c>
      <c r="O3862" s="1">
        <v>3</v>
      </c>
      <c r="P3862" s="1">
        <v>66</v>
      </c>
      <c r="Q3862" s="1">
        <v>0</v>
      </c>
      <c r="R3862" s="21">
        <v>232</v>
      </c>
    </row>
    <row r="3863">
      <c r="D3863" s="15" t="s">
        <v>92</v>
      </c>
      <c r="E3863" s="14" t="s">
        <v>93</v>
      </c>
      <c r="F3863" s="16"/>
      <c r="G3863" s="33">
        <v>46</v>
      </c>
      <c r="H3863" s="43">
        <v>23</v>
      </c>
      <c r="I3863" s="9">
        <v>25</v>
      </c>
      <c r="J3863" s="9">
        <v>20</v>
      </c>
      <c r="K3863" s="9">
        <v>1</v>
      </c>
      <c r="L3863" s="9">
        <v>1</v>
      </c>
      <c r="M3863" s="9">
        <v>2</v>
      </c>
      <c r="N3863" s="9">
        <v>3</v>
      </c>
      <c r="O3863" s="9">
        <v>1</v>
      </c>
      <c r="P3863" s="9">
        <v>8</v>
      </c>
      <c r="Q3863" s="9">
        <v>0</v>
      </c>
      <c r="R3863" s="44">
        <v>38</v>
      </c>
    </row>
    <row r="3864">
      <c r="D3864" s="19"/>
      <c r="E3864" s="18" t="s">
        <v>94</v>
      </c>
      <c r="F3864" s="17"/>
      <c r="G3864" s="7">
        <v>189</v>
      </c>
      <c r="H3864" s="12">
        <v>98</v>
      </c>
      <c r="I3864" s="1">
        <v>125</v>
      </c>
      <c r="J3864" s="1">
        <v>91</v>
      </c>
      <c r="K3864" s="1">
        <v>7</v>
      </c>
      <c r="L3864" s="1">
        <v>2</v>
      </c>
      <c r="M3864" s="1">
        <v>6</v>
      </c>
      <c r="N3864" s="1">
        <v>12</v>
      </c>
      <c r="O3864" s="1">
        <v>3</v>
      </c>
      <c r="P3864" s="1">
        <v>34</v>
      </c>
      <c r="Q3864" s="1">
        <v>0</v>
      </c>
      <c r="R3864" s="21">
        <v>155</v>
      </c>
    </row>
    <row r="3865">
      <c r="D3865" s="19"/>
      <c r="E3865" s="18" t="s">
        <v>95</v>
      </c>
      <c r="F3865" s="17"/>
      <c r="G3865" s="7">
        <v>69</v>
      </c>
      <c r="H3865" s="12">
        <v>35</v>
      </c>
      <c r="I3865" s="1">
        <v>41</v>
      </c>
      <c r="J3865" s="1">
        <v>29</v>
      </c>
      <c r="K3865" s="1">
        <v>1</v>
      </c>
      <c r="L3865" s="1">
        <v>1</v>
      </c>
      <c r="M3865" s="1">
        <v>3</v>
      </c>
      <c r="N3865" s="1">
        <v>3</v>
      </c>
      <c r="O3865" s="1">
        <v>1</v>
      </c>
      <c r="P3865" s="1">
        <v>16</v>
      </c>
      <c r="Q3865" s="1">
        <v>0</v>
      </c>
      <c r="R3865" s="21">
        <v>53</v>
      </c>
    </row>
    <row r="3866">
      <c r="D3866" s="19"/>
      <c r="E3866" s="18" t="s">
        <v>96</v>
      </c>
      <c r="F3866" s="17"/>
      <c r="G3866" s="11">
        <v>21</v>
      </c>
      <c r="H3866" s="23">
        <v>9</v>
      </c>
      <c r="I3866" s="3">
        <v>18</v>
      </c>
      <c r="J3866" s="3">
        <v>13</v>
      </c>
      <c r="K3866" s="3">
        <v>1</v>
      </c>
      <c r="L3866" s="3">
        <v>0</v>
      </c>
      <c r="M3866" s="3">
        <v>4</v>
      </c>
      <c r="N3866" s="3">
        <v>5</v>
      </c>
      <c r="O3866" s="3">
        <v>2</v>
      </c>
      <c r="P3866" s="3">
        <v>1</v>
      </c>
      <c r="Q3866" s="3">
        <v>0</v>
      </c>
      <c r="R3866" s="24">
        <v>20</v>
      </c>
    </row>
    <row r="3867">
      <c r="D3867" s="19"/>
      <c r="E3867" s="18" t="s">
        <v>97</v>
      </c>
      <c r="F3867" s="17"/>
      <c r="G3867" s="11">
        <v>40</v>
      </c>
      <c r="H3867" s="23">
        <v>24</v>
      </c>
      <c r="I3867" s="3">
        <v>27</v>
      </c>
      <c r="J3867" s="3">
        <v>18</v>
      </c>
      <c r="K3867" s="3">
        <v>0</v>
      </c>
      <c r="L3867" s="3">
        <v>0</v>
      </c>
      <c r="M3867" s="3">
        <v>2</v>
      </c>
      <c r="N3867" s="3">
        <v>7</v>
      </c>
      <c r="O3867" s="3">
        <v>2</v>
      </c>
      <c r="P3867" s="3">
        <v>7</v>
      </c>
      <c r="Q3867" s="3">
        <v>0</v>
      </c>
      <c r="R3867" s="24">
        <v>33</v>
      </c>
    </row>
    <row r="3868">
      <c r="D3868" s="19"/>
      <c r="E3868" s="18" t="s">
        <v>98</v>
      </c>
      <c r="F3868" s="17"/>
      <c r="G3868" s="7">
        <v>62</v>
      </c>
      <c r="H3868" s="12">
        <v>34</v>
      </c>
      <c r="I3868" s="1">
        <v>36</v>
      </c>
      <c r="J3868" s="1">
        <v>27</v>
      </c>
      <c r="K3868" s="1">
        <v>1</v>
      </c>
      <c r="L3868" s="1">
        <v>1</v>
      </c>
      <c r="M3868" s="1">
        <v>3</v>
      </c>
      <c r="N3868" s="1">
        <v>4</v>
      </c>
      <c r="O3868" s="1">
        <v>1</v>
      </c>
      <c r="P3868" s="1">
        <v>9</v>
      </c>
      <c r="Q3868" s="1">
        <v>0</v>
      </c>
      <c r="R3868" s="21">
        <v>53</v>
      </c>
    </row>
    <row r="3869">
      <c r="D3869" s="19"/>
      <c r="E3869" s="18" t="s">
        <v>99</v>
      </c>
      <c r="F3869" s="17"/>
      <c r="G3869" s="11">
        <v>20</v>
      </c>
      <c r="H3869" s="23">
        <v>8</v>
      </c>
      <c r="I3869" s="3">
        <v>12</v>
      </c>
      <c r="J3869" s="3">
        <v>9</v>
      </c>
      <c r="K3869" s="3">
        <v>2</v>
      </c>
      <c r="L3869" s="3">
        <v>0</v>
      </c>
      <c r="M3869" s="3">
        <v>2</v>
      </c>
      <c r="N3869" s="3">
        <v>1</v>
      </c>
      <c r="O3869" s="3">
        <v>1</v>
      </c>
      <c r="P3869" s="3">
        <v>5</v>
      </c>
      <c r="Q3869" s="3">
        <v>0</v>
      </c>
      <c r="R3869" s="24">
        <v>15</v>
      </c>
    </row>
    <row r="3870">
      <c r="D3870" s="19"/>
      <c r="E3870" s="18" t="s">
        <v>100</v>
      </c>
      <c r="F3870" s="17"/>
      <c r="G3870" s="11">
        <v>39</v>
      </c>
      <c r="H3870" s="23">
        <v>18</v>
      </c>
      <c r="I3870" s="3">
        <v>26</v>
      </c>
      <c r="J3870" s="3">
        <v>25</v>
      </c>
      <c r="K3870" s="3">
        <v>0</v>
      </c>
      <c r="L3870" s="3">
        <v>0</v>
      </c>
      <c r="M3870" s="3">
        <v>1</v>
      </c>
      <c r="N3870" s="3">
        <v>2</v>
      </c>
      <c r="O3870" s="3">
        <v>1</v>
      </c>
      <c r="P3870" s="3">
        <v>7</v>
      </c>
      <c r="Q3870" s="3">
        <v>0</v>
      </c>
      <c r="R3870" s="24">
        <v>32</v>
      </c>
    </row>
    <row r="3871">
      <c r="D3871" s="19"/>
      <c r="E3871" s="18" t="s">
        <v>101</v>
      </c>
      <c r="F3871" s="17"/>
      <c r="G3871" s="7">
        <v>148</v>
      </c>
      <c r="H3871" s="12">
        <v>65</v>
      </c>
      <c r="I3871" s="1">
        <v>88</v>
      </c>
      <c r="J3871" s="1">
        <v>61</v>
      </c>
      <c r="K3871" s="1">
        <v>3</v>
      </c>
      <c r="L3871" s="1">
        <v>3</v>
      </c>
      <c r="M3871" s="1">
        <v>2</v>
      </c>
      <c r="N3871" s="1">
        <v>10</v>
      </c>
      <c r="O3871" s="1">
        <v>3</v>
      </c>
      <c r="P3871" s="1">
        <v>32</v>
      </c>
      <c r="Q3871" s="1">
        <v>0</v>
      </c>
      <c r="R3871" s="21">
        <v>116</v>
      </c>
    </row>
    <row r="3872">
      <c r="D3872" s="19"/>
      <c r="E3872" s="18" t="s">
        <v>102</v>
      </c>
      <c r="F3872" s="17"/>
      <c r="G3872" s="7">
        <v>82</v>
      </c>
      <c r="H3872" s="12">
        <v>36</v>
      </c>
      <c r="I3872" s="1">
        <v>50</v>
      </c>
      <c r="J3872" s="1">
        <v>36</v>
      </c>
      <c r="K3872" s="1">
        <v>1</v>
      </c>
      <c r="L3872" s="1">
        <v>1</v>
      </c>
      <c r="M3872" s="1">
        <v>3</v>
      </c>
      <c r="N3872" s="1">
        <v>7</v>
      </c>
      <c r="O3872" s="1">
        <v>4</v>
      </c>
      <c r="P3872" s="1">
        <v>14</v>
      </c>
      <c r="Q3872" s="1">
        <v>0</v>
      </c>
      <c r="R3872" s="21">
        <v>68</v>
      </c>
    </row>
    <row r="3873">
      <c r="D3873" s="19"/>
      <c r="E3873" s="18" t="s">
        <v>41</v>
      </c>
      <c r="F3873" s="17"/>
      <c r="G3873" s="7">
        <v>161</v>
      </c>
      <c r="H3873" s="12">
        <v>82</v>
      </c>
      <c r="I3873" s="1">
        <v>96</v>
      </c>
      <c r="J3873" s="1">
        <v>67</v>
      </c>
      <c r="K3873" s="1">
        <v>5</v>
      </c>
      <c r="L3873" s="1">
        <v>2</v>
      </c>
      <c r="M3873" s="1">
        <v>1</v>
      </c>
      <c r="N3873" s="1">
        <v>14</v>
      </c>
      <c r="O3873" s="1">
        <v>4</v>
      </c>
      <c r="P3873" s="1">
        <v>29</v>
      </c>
      <c r="Q3873" s="1">
        <v>0</v>
      </c>
      <c r="R3873" s="21">
        <v>132</v>
      </c>
    </row>
    <row r="3874">
      <c r="D3874" s="19"/>
      <c r="E3874" s="18" t="s">
        <v>103</v>
      </c>
      <c r="F3874" s="17"/>
      <c r="G3874" s="7">
        <v>211</v>
      </c>
      <c r="H3874" s="12">
        <v>96</v>
      </c>
      <c r="I3874" s="1">
        <v>107</v>
      </c>
      <c r="J3874" s="1">
        <v>96</v>
      </c>
      <c r="K3874" s="1">
        <v>8</v>
      </c>
      <c r="L3874" s="1">
        <v>3</v>
      </c>
      <c r="M3874" s="1">
        <v>2</v>
      </c>
      <c r="N3874" s="1">
        <v>12</v>
      </c>
      <c r="O3874" s="1">
        <v>2</v>
      </c>
      <c r="P3874" s="1">
        <v>53</v>
      </c>
      <c r="Q3874" s="1">
        <v>0</v>
      </c>
      <c r="R3874" s="21">
        <v>158</v>
      </c>
    </row>
    <row r="3875">
      <c r="D3875" s="19"/>
      <c r="E3875" s="18" t="s">
        <v>104</v>
      </c>
      <c r="F3875" s="17"/>
      <c r="G3875" s="7">
        <v>319</v>
      </c>
      <c r="H3875" s="12">
        <v>166</v>
      </c>
      <c r="I3875" s="1">
        <v>178</v>
      </c>
      <c r="J3875" s="1">
        <v>137</v>
      </c>
      <c r="K3875" s="1">
        <v>4</v>
      </c>
      <c r="L3875" s="1">
        <v>2</v>
      </c>
      <c r="M3875" s="1">
        <v>0</v>
      </c>
      <c r="N3875" s="1">
        <v>9</v>
      </c>
      <c r="O3875" s="1">
        <v>3</v>
      </c>
      <c r="P3875" s="1">
        <v>69</v>
      </c>
      <c r="Q3875" s="1">
        <v>0</v>
      </c>
      <c r="R3875" s="21">
        <v>250</v>
      </c>
    </row>
    <row r="3876">
      <c r="D3876" s="19"/>
      <c r="E3876" s="18" t="s">
        <v>26</v>
      </c>
      <c r="F3876" s="17"/>
      <c r="G3876" s="11">
        <v>5</v>
      </c>
      <c r="H3876" s="23">
        <v>2</v>
      </c>
      <c r="I3876" s="3">
        <v>3</v>
      </c>
      <c r="J3876" s="3">
        <v>3</v>
      </c>
      <c r="K3876" s="3">
        <v>0</v>
      </c>
      <c r="L3876" s="3">
        <v>1</v>
      </c>
      <c r="M3876" s="3">
        <v>0</v>
      </c>
      <c r="N3876" s="3">
        <v>0</v>
      </c>
      <c r="O3876" s="3">
        <v>0</v>
      </c>
      <c r="P3876" s="3">
        <v>2</v>
      </c>
      <c r="Q3876" s="3">
        <v>0</v>
      </c>
      <c r="R3876" s="24">
        <v>3</v>
      </c>
    </row>
    <row r="3877">
      <c r="D3877" s="19"/>
      <c r="E3877" s="18" t="s">
        <v>105</v>
      </c>
      <c r="F3877" s="17"/>
      <c r="G3877" s="7">
        <v>558</v>
      </c>
      <c r="H3877" s="12">
        <v>275</v>
      </c>
      <c r="I3877" s="1">
        <v>346</v>
      </c>
      <c r="J3877" s="1">
        <v>253</v>
      </c>
      <c r="K3877" s="1">
        <v>14</v>
      </c>
      <c r="L3877" s="1">
        <v>5</v>
      </c>
      <c r="M3877" s="1">
        <v>12</v>
      </c>
      <c r="N3877" s="1">
        <v>36</v>
      </c>
      <c r="O3877" s="1">
        <v>13</v>
      </c>
      <c r="P3877" s="1">
        <v>105</v>
      </c>
      <c r="Q3877" s="1">
        <v>0</v>
      </c>
      <c r="R3877" s="21">
        <v>453</v>
      </c>
    </row>
    <row r="3878">
      <c r="D3878" s="19"/>
      <c r="E3878" s="18" t="s">
        <v>106</v>
      </c>
      <c r="F3878" s="17"/>
      <c r="G3878" s="7">
        <v>530</v>
      </c>
      <c r="H3878" s="12">
        <v>262</v>
      </c>
      <c r="I3878" s="1">
        <v>285</v>
      </c>
      <c r="J3878" s="1">
        <v>233</v>
      </c>
      <c r="K3878" s="1">
        <v>12</v>
      </c>
      <c r="L3878" s="1">
        <v>5</v>
      </c>
      <c r="M3878" s="1">
        <v>2</v>
      </c>
      <c r="N3878" s="1">
        <v>21</v>
      </c>
      <c r="O3878" s="1">
        <v>5</v>
      </c>
      <c r="P3878" s="1">
        <v>122</v>
      </c>
      <c r="Q3878" s="1">
        <v>0</v>
      </c>
      <c r="R3878" s="21">
        <v>408</v>
      </c>
    </row>
    <row r="3879">
      <c r="D3879" s="15" t="s">
        <v>107</v>
      </c>
      <c r="E3879" s="14" t="s">
        <v>108</v>
      </c>
      <c r="F3879" s="16"/>
      <c r="G3879" s="33">
        <v>32</v>
      </c>
      <c r="H3879" s="43">
        <v>18</v>
      </c>
      <c r="I3879" s="9">
        <v>15</v>
      </c>
      <c r="J3879" s="9">
        <v>18</v>
      </c>
      <c r="K3879" s="9">
        <v>2</v>
      </c>
      <c r="L3879" s="9">
        <v>0</v>
      </c>
      <c r="M3879" s="9">
        <v>0</v>
      </c>
      <c r="N3879" s="9">
        <v>3</v>
      </c>
      <c r="O3879" s="9">
        <v>1</v>
      </c>
      <c r="P3879" s="9">
        <v>8</v>
      </c>
      <c r="Q3879" s="9">
        <v>0</v>
      </c>
      <c r="R3879" s="44">
        <v>24</v>
      </c>
    </row>
    <row r="3880">
      <c r="D3880" s="19"/>
      <c r="E3880" s="18" t="s">
        <v>109</v>
      </c>
      <c r="F3880" s="17"/>
      <c r="G3880" s="7">
        <v>715</v>
      </c>
      <c r="H3880" s="12">
        <v>368</v>
      </c>
      <c r="I3880" s="1">
        <v>423</v>
      </c>
      <c r="J3880" s="1">
        <v>340</v>
      </c>
      <c r="K3880" s="1">
        <v>17</v>
      </c>
      <c r="L3880" s="1">
        <v>8</v>
      </c>
      <c r="M3880" s="1">
        <v>9</v>
      </c>
      <c r="N3880" s="1">
        <v>44</v>
      </c>
      <c r="O3880" s="1">
        <v>10</v>
      </c>
      <c r="P3880" s="1">
        <v>140</v>
      </c>
      <c r="Q3880" s="1">
        <v>0</v>
      </c>
      <c r="R3880" s="21">
        <v>575</v>
      </c>
    </row>
    <row r="3881">
      <c r="D3881" s="19"/>
      <c r="E3881" s="18" t="s">
        <v>110</v>
      </c>
      <c r="F3881" s="17"/>
      <c r="G3881" s="7">
        <v>1003</v>
      </c>
      <c r="H3881" s="12">
        <v>503</v>
      </c>
      <c r="I3881" s="1">
        <v>596</v>
      </c>
      <c r="J3881" s="1">
        <v>457</v>
      </c>
      <c r="K3881" s="1">
        <v>24</v>
      </c>
      <c r="L3881" s="1">
        <v>11</v>
      </c>
      <c r="M3881" s="1">
        <v>14</v>
      </c>
      <c r="N3881" s="1">
        <v>54</v>
      </c>
      <c r="O3881" s="1">
        <v>15</v>
      </c>
      <c r="P3881" s="1">
        <v>203</v>
      </c>
      <c r="Q3881" s="1">
        <v>0</v>
      </c>
      <c r="R3881" s="21">
        <v>800</v>
      </c>
    </row>
    <row r="3882">
      <c r="D3882" s="19"/>
      <c r="E3882" s="18" t="s">
        <v>111</v>
      </c>
      <c r="F3882" s="17"/>
      <c r="G3882" s="7">
        <v>921</v>
      </c>
      <c r="H3882" s="12">
        <v>464</v>
      </c>
      <c r="I3882" s="1">
        <v>559</v>
      </c>
      <c r="J3882" s="1">
        <v>421</v>
      </c>
      <c r="K3882" s="1">
        <v>18</v>
      </c>
      <c r="L3882" s="1">
        <v>10</v>
      </c>
      <c r="M3882" s="1">
        <v>12</v>
      </c>
      <c r="N3882" s="1">
        <v>52</v>
      </c>
      <c r="O3882" s="1">
        <v>18</v>
      </c>
      <c r="P3882" s="1">
        <v>181</v>
      </c>
      <c r="Q3882" s="1">
        <v>0</v>
      </c>
      <c r="R3882" s="21">
        <v>740</v>
      </c>
    </row>
    <row r="3883">
      <c r="D3883" s="19"/>
      <c r="E3883" s="18" t="s">
        <v>112</v>
      </c>
      <c r="F3883" s="17"/>
      <c r="G3883" s="7">
        <v>765</v>
      </c>
      <c r="H3883" s="12">
        <v>379</v>
      </c>
      <c r="I3883" s="1">
        <v>451</v>
      </c>
      <c r="J3883" s="1">
        <v>344</v>
      </c>
      <c r="K3883" s="1">
        <v>16</v>
      </c>
      <c r="L3883" s="1">
        <v>9</v>
      </c>
      <c r="M3883" s="1">
        <v>13</v>
      </c>
      <c r="N3883" s="1">
        <v>44</v>
      </c>
      <c r="O3883" s="1">
        <v>10</v>
      </c>
      <c r="P3883" s="1">
        <v>156</v>
      </c>
      <c r="Q3883" s="1">
        <v>0</v>
      </c>
      <c r="R3883" s="21">
        <v>609</v>
      </c>
    </row>
    <row r="3884">
      <c r="D3884" s="19"/>
      <c r="E3884" s="18" t="s">
        <v>113</v>
      </c>
      <c r="F3884" s="17"/>
      <c r="G3884" s="7">
        <v>197</v>
      </c>
      <c r="H3884" s="12">
        <v>101</v>
      </c>
      <c r="I3884" s="1">
        <v>113</v>
      </c>
      <c r="J3884" s="1">
        <v>98</v>
      </c>
      <c r="K3884" s="1">
        <v>4</v>
      </c>
      <c r="L3884" s="1">
        <v>3</v>
      </c>
      <c r="M3884" s="1">
        <v>6</v>
      </c>
      <c r="N3884" s="1">
        <v>13</v>
      </c>
      <c r="O3884" s="1">
        <v>4</v>
      </c>
      <c r="P3884" s="1">
        <v>37</v>
      </c>
      <c r="Q3884" s="1">
        <v>0</v>
      </c>
      <c r="R3884" s="21">
        <v>160</v>
      </c>
    </row>
    <row r="3885">
      <c r="D3885" s="19"/>
      <c r="E3885" s="18" t="s">
        <v>114</v>
      </c>
      <c r="F3885" s="17"/>
      <c r="G3885" s="7">
        <v>1029</v>
      </c>
      <c r="H3885" s="12">
        <v>517</v>
      </c>
      <c r="I3885" s="1">
        <v>609</v>
      </c>
      <c r="J3885" s="1">
        <v>471</v>
      </c>
      <c r="K3885" s="1">
        <v>23</v>
      </c>
      <c r="L3885" s="1">
        <v>9</v>
      </c>
      <c r="M3885" s="1">
        <v>14</v>
      </c>
      <c r="N3885" s="1">
        <v>57</v>
      </c>
      <c r="O3885" s="1">
        <v>18</v>
      </c>
      <c r="P3885" s="1">
        <v>207</v>
      </c>
      <c r="Q3885" s="1">
        <v>0</v>
      </c>
      <c r="R3885" s="21">
        <v>822</v>
      </c>
    </row>
    <row r="3886">
      <c r="D3886" s="19"/>
      <c r="E3886" s="18" t="s">
        <v>115</v>
      </c>
      <c r="F3886" s="17"/>
      <c r="G3886" s="7">
        <v>793</v>
      </c>
      <c r="H3886" s="12">
        <v>405</v>
      </c>
      <c r="I3886" s="1">
        <v>489</v>
      </c>
      <c r="J3886" s="1">
        <v>380</v>
      </c>
      <c r="K3886" s="1">
        <v>20</v>
      </c>
      <c r="L3886" s="1">
        <v>10</v>
      </c>
      <c r="M3886" s="1">
        <v>12</v>
      </c>
      <c r="N3886" s="1">
        <v>49</v>
      </c>
      <c r="O3886" s="1">
        <v>16</v>
      </c>
      <c r="P3886" s="1">
        <v>151</v>
      </c>
      <c r="Q3886" s="1">
        <v>0</v>
      </c>
      <c r="R3886" s="21">
        <v>642</v>
      </c>
    </row>
    <row r="3887">
      <c r="D3887" s="19"/>
      <c r="E3887" s="18" t="s">
        <v>116</v>
      </c>
      <c r="F3887" s="17"/>
      <c r="G3887" s="7">
        <v>253</v>
      </c>
      <c r="H3887" s="12">
        <v>128</v>
      </c>
      <c r="I3887" s="1">
        <v>169</v>
      </c>
      <c r="J3887" s="1">
        <v>124</v>
      </c>
      <c r="K3887" s="1">
        <v>6</v>
      </c>
      <c r="L3887" s="1">
        <v>4</v>
      </c>
      <c r="M3887" s="1">
        <v>4</v>
      </c>
      <c r="N3887" s="1">
        <v>18</v>
      </c>
      <c r="O3887" s="1">
        <v>9</v>
      </c>
      <c r="P3887" s="1">
        <v>39</v>
      </c>
      <c r="Q3887" s="1">
        <v>0</v>
      </c>
      <c r="R3887" s="21">
        <v>214</v>
      </c>
    </row>
    <row r="3888">
      <c r="D3888" s="19"/>
      <c r="E3888" s="18" t="s">
        <v>117</v>
      </c>
      <c r="F3888" s="17"/>
      <c r="G3888" s="7">
        <v>200</v>
      </c>
      <c r="H3888" s="12">
        <v>102</v>
      </c>
      <c r="I3888" s="1">
        <v>125</v>
      </c>
      <c r="J3888" s="1">
        <v>89</v>
      </c>
      <c r="K3888" s="1">
        <v>4</v>
      </c>
      <c r="L3888" s="1">
        <v>2</v>
      </c>
      <c r="M3888" s="1">
        <v>2</v>
      </c>
      <c r="N3888" s="1">
        <v>9</v>
      </c>
      <c r="O3888" s="1">
        <v>4</v>
      </c>
      <c r="P3888" s="1">
        <v>39</v>
      </c>
      <c r="Q3888" s="1">
        <v>0</v>
      </c>
      <c r="R3888" s="21">
        <v>161</v>
      </c>
    </row>
    <row r="3889">
      <c r="D3889" s="19"/>
      <c r="E3889" s="18" t="s">
        <v>118</v>
      </c>
      <c r="F3889" s="17"/>
      <c r="G3889" s="11">
        <v>3</v>
      </c>
      <c r="H3889" s="23">
        <v>0</v>
      </c>
      <c r="I3889" s="3">
        <v>2</v>
      </c>
      <c r="J3889" s="3">
        <v>1</v>
      </c>
      <c r="K3889" s="3">
        <v>0</v>
      </c>
      <c r="L3889" s="3">
        <v>0</v>
      </c>
      <c r="M3889" s="3">
        <v>0</v>
      </c>
      <c r="N3889" s="3">
        <v>0</v>
      </c>
      <c r="O3889" s="3">
        <v>0</v>
      </c>
      <c r="P3889" s="3">
        <v>1</v>
      </c>
      <c r="Q3889" s="3">
        <v>0</v>
      </c>
      <c r="R3889" s="24">
        <v>2</v>
      </c>
    </row>
    <row r="3890">
      <c r="D3890" s="19"/>
      <c r="E3890" s="18" t="s">
        <v>26</v>
      </c>
      <c r="F3890" s="17"/>
      <c r="G3890" s="11">
        <v>1</v>
      </c>
      <c r="H3890" s="23">
        <v>1</v>
      </c>
      <c r="I3890" s="3">
        <v>0</v>
      </c>
      <c r="J3890" s="3">
        <v>1</v>
      </c>
      <c r="K3890" s="3">
        <v>0</v>
      </c>
      <c r="L3890" s="3">
        <v>0</v>
      </c>
      <c r="M3890" s="3">
        <v>0</v>
      </c>
      <c r="N3890" s="3">
        <v>0</v>
      </c>
      <c r="O3890" s="3">
        <v>0</v>
      </c>
      <c r="P3890" s="3">
        <v>0</v>
      </c>
      <c r="Q3890" s="3">
        <v>0</v>
      </c>
      <c r="R3890" s="24">
        <v>1</v>
      </c>
    </row>
    <row r="3891">
      <c r="D3891" s="19"/>
      <c r="E3891" s="18" t="s">
        <v>119</v>
      </c>
      <c r="F3891" s="17"/>
      <c r="G3891" s="7">
        <v>1080</v>
      </c>
      <c r="H3891" s="12">
        <v>532</v>
      </c>
      <c r="I3891" s="1">
        <v>631</v>
      </c>
      <c r="J3891" s="1">
        <v>484</v>
      </c>
      <c r="K3891" s="1">
        <v>25</v>
      </c>
      <c r="L3891" s="1">
        <v>11</v>
      </c>
      <c r="M3891" s="1">
        <v>14</v>
      </c>
      <c r="N3891" s="1">
        <v>57</v>
      </c>
      <c r="O3891" s="1">
        <v>18</v>
      </c>
      <c r="P3891" s="1">
        <v>225</v>
      </c>
      <c r="Q3891" s="1">
        <v>0</v>
      </c>
      <c r="R3891" s="21">
        <v>855</v>
      </c>
    </row>
    <row r="3892">
      <c r="D3892" s="19"/>
      <c r="E3892" s="18" t="s">
        <v>120</v>
      </c>
      <c r="F3892" s="17"/>
      <c r="G3892" s="7">
        <v>1054</v>
      </c>
      <c r="H3892" s="12">
        <v>527</v>
      </c>
      <c r="I3892" s="1">
        <v>618</v>
      </c>
      <c r="J3892" s="1">
        <v>475</v>
      </c>
      <c r="K3892" s="1">
        <v>23</v>
      </c>
      <c r="L3892" s="1">
        <v>9</v>
      </c>
      <c r="M3892" s="1">
        <v>14</v>
      </c>
      <c r="N3892" s="1">
        <v>57</v>
      </c>
      <c r="O3892" s="1">
        <v>18</v>
      </c>
      <c r="P3892" s="1">
        <v>217</v>
      </c>
      <c r="Q3892" s="1">
        <v>0</v>
      </c>
      <c r="R3892" s="21">
        <v>837</v>
      </c>
    </row>
    <row r="3893">
      <c r="D3893" s="15" t="s">
        <v>121</v>
      </c>
      <c r="E3893" s="14" t="s">
        <v>122</v>
      </c>
      <c r="F3893" s="16"/>
      <c r="G3893" s="26">
        <v>564</v>
      </c>
      <c r="H3893" s="37">
        <v>292</v>
      </c>
      <c r="I3893" s="6">
        <v>353</v>
      </c>
      <c r="J3893" s="6">
        <v>265</v>
      </c>
      <c r="K3893" s="6">
        <v>20</v>
      </c>
      <c r="L3893" s="6">
        <v>5</v>
      </c>
      <c r="M3893" s="6">
        <v>13</v>
      </c>
      <c r="N3893" s="6">
        <v>35</v>
      </c>
      <c r="O3893" s="6">
        <v>13</v>
      </c>
      <c r="P3893" s="6">
        <v>102</v>
      </c>
      <c r="Q3893" s="6">
        <v>0</v>
      </c>
      <c r="R3893" s="39">
        <v>462</v>
      </c>
    </row>
    <row r="3894">
      <c r="D3894" s="19"/>
      <c r="E3894" s="18" t="s">
        <v>123</v>
      </c>
      <c r="F3894" s="17"/>
      <c r="G3894" s="7">
        <v>396</v>
      </c>
      <c r="H3894" s="12">
        <v>199</v>
      </c>
      <c r="I3894" s="1">
        <v>226</v>
      </c>
      <c r="J3894" s="1">
        <v>182</v>
      </c>
      <c r="K3894" s="1">
        <v>6</v>
      </c>
      <c r="L3894" s="1">
        <v>5</v>
      </c>
      <c r="M3894" s="1">
        <v>1</v>
      </c>
      <c r="N3894" s="1">
        <v>19</v>
      </c>
      <c r="O3894" s="1">
        <v>4</v>
      </c>
      <c r="P3894" s="1">
        <v>73</v>
      </c>
      <c r="Q3894" s="1">
        <v>0</v>
      </c>
      <c r="R3894" s="21">
        <v>323</v>
      </c>
    </row>
    <row r="3895">
      <c r="D3895" s="19"/>
      <c r="E3895" s="18" t="s">
        <v>124</v>
      </c>
      <c r="F3895" s="17"/>
      <c r="G3895" s="7">
        <v>69</v>
      </c>
      <c r="H3895" s="12">
        <v>23</v>
      </c>
      <c r="I3895" s="1">
        <v>29</v>
      </c>
      <c r="J3895" s="1">
        <v>21</v>
      </c>
      <c r="K3895" s="1">
        <v>0</v>
      </c>
      <c r="L3895" s="1">
        <v>1</v>
      </c>
      <c r="M3895" s="1">
        <v>0</v>
      </c>
      <c r="N3895" s="1">
        <v>3</v>
      </c>
      <c r="O3895" s="1">
        <v>0</v>
      </c>
      <c r="P3895" s="1">
        <v>28</v>
      </c>
      <c r="Q3895" s="1">
        <v>0</v>
      </c>
      <c r="R3895" s="21">
        <v>41</v>
      </c>
    </row>
    <row r="3896">
      <c r="D3896" s="19"/>
      <c r="E3896" s="18" t="s">
        <v>125</v>
      </c>
      <c r="F3896" s="17"/>
      <c r="G3896" s="7">
        <v>50</v>
      </c>
      <c r="H3896" s="12">
        <v>23</v>
      </c>
      <c r="I3896" s="1">
        <v>23</v>
      </c>
      <c r="J3896" s="1">
        <v>18</v>
      </c>
      <c r="K3896" s="1">
        <v>0</v>
      </c>
      <c r="L3896" s="1">
        <v>0</v>
      </c>
      <c r="M3896" s="1">
        <v>0</v>
      </c>
      <c r="N3896" s="1">
        <v>0</v>
      </c>
      <c r="O3896" s="1">
        <v>1</v>
      </c>
      <c r="P3896" s="1">
        <v>17</v>
      </c>
      <c r="Q3896" s="1">
        <v>0</v>
      </c>
      <c r="R3896" s="21">
        <v>33</v>
      </c>
    </row>
    <row r="3897">
      <c r="D3897" s="19"/>
      <c r="E3897" s="18" t="s">
        <v>126</v>
      </c>
      <c r="F3897" s="17"/>
      <c r="G3897" s="11">
        <v>14</v>
      </c>
      <c r="H3897" s="23">
        <v>2</v>
      </c>
      <c r="I3897" s="3">
        <v>3</v>
      </c>
      <c r="J3897" s="3">
        <v>3</v>
      </c>
      <c r="K3897" s="3">
        <v>0</v>
      </c>
      <c r="L3897" s="3">
        <v>0</v>
      </c>
      <c r="M3897" s="3">
        <v>0</v>
      </c>
      <c r="N3897" s="3">
        <v>0</v>
      </c>
      <c r="O3897" s="3">
        <v>0</v>
      </c>
      <c r="P3897" s="3">
        <v>9</v>
      </c>
      <c r="Q3897" s="3">
        <v>0</v>
      </c>
      <c r="R3897" s="24">
        <v>5</v>
      </c>
    </row>
    <row r="3898">
      <c r="D3898" s="19"/>
      <c r="E3898" s="18" t="s">
        <v>26</v>
      </c>
      <c r="F3898" s="17"/>
      <c r="G3898" s="11">
        <v>0</v>
      </c>
      <c r="H3898" s="23">
        <v>0</v>
      </c>
      <c r="I3898" s="3">
        <v>0</v>
      </c>
      <c r="J3898" s="3">
        <v>0</v>
      </c>
      <c r="K3898" s="3">
        <v>0</v>
      </c>
      <c r="L3898" s="3">
        <v>0</v>
      </c>
      <c r="M3898" s="3">
        <v>0</v>
      </c>
      <c r="N3898" s="3">
        <v>0</v>
      </c>
      <c r="O3898" s="3">
        <v>0</v>
      </c>
      <c r="P3898" s="3">
        <v>0</v>
      </c>
      <c r="Q3898" s="3">
        <v>0</v>
      </c>
      <c r="R3898" s="24">
        <v>0</v>
      </c>
    </row>
    <row r="3899">
      <c r="D3899" s="19"/>
      <c r="E3899" s="18" t="s">
        <v>127</v>
      </c>
      <c r="F3899" s="17"/>
      <c r="G3899" s="7">
        <v>960</v>
      </c>
      <c r="H3899" s="12">
        <v>491</v>
      </c>
      <c r="I3899" s="1">
        <v>579</v>
      </c>
      <c r="J3899" s="1">
        <v>447</v>
      </c>
      <c r="K3899" s="1">
        <v>26</v>
      </c>
      <c r="L3899" s="1">
        <v>10</v>
      </c>
      <c r="M3899" s="1">
        <v>14</v>
      </c>
      <c r="N3899" s="1">
        <v>54</v>
      </c>
      <c r="O3899" s="1">
        <v>17</v>
      </c>
      <c r="P3899" s="1">
        <v>175</v>
      </c>
      <c r="Q3899" s="1">
        <v>0</v>
      </c>
      <c r="R3899" s="21">
        <v>785</v>
      </c>
    </row>
    <row r="3900">
      <c r="D3900" s="19"/>
      <c r="E3900" s="18" t="s">
        <v>128</v>
      </c>
      <c r="F3900" s="17"/>
      <c r="G3900" s="7">
        <v>64</v>
      </c>
      <c r="H3900" s="12">
        <v>25</v>
      </c>
      <c r="I3900" s="1">
        <v>26</v>
      </c>
      <c r="J3900" s="1">
        <v>21</v>
      </c>
      <c r="K3900" s="1">
        <v>0</v>
      </c>
      <c r="L3900" s="1">
        <v>0</v>
      </c>
      <c r="M3900" s="1">
        <v>0</v>
      </c>
      <c r="N3900" s="1">
        <v>0</v>
      </c>
      <c r="O3900" s="1">
        <v>1</v>
      </c>
      <c r="P3900" s="1">
        <v>26</v>
      </c>
      <c r="Q3900" s="1">
        <v>0</v>
      </c>
      <c r="R3900" s="21">
        <v>38</v>
      </c>
    </row>
    <row r="3901">
      <c r="D3901" s="15" t="s">
        <v>129</v>
      </c>
      <c r="E3901" s="14" t="s">
        <v>130</v>
      </c>
      <c r="F3901" s="16"/>
      <c r="G3901" s="26">
        <v>130</v>
      </c>
      <c r="H3901" s="37">
        <v>69</v>
      </c>
      <c r="I3901" s="6">
        <v>84</v>
      </c>
      <c r="J3901" s="6">
        <v>69</v>
      </c>
      <c r="K3901" s="6">
        <v>4</v>
      </c>
      <c r="L3901" s="6">
        <v>1</v>
      </c>
      <c r="M3901" s="6">
        <v>4</v>
      </c>
      <c r="N3901" s="6">
        <v>7</v>
      </c>
      <c r="O3901" s="6">
        <v>3</v>
      </c>
      <c r="P3901" s="6">
        <v>19</v>
      </c>
      <c r="Q3901" s="6">
        <v>0</v>
      </c>
      <c r="R3901" s="39">
        <v>111</v>
      </c>
    </row>
    <row r="3902">
      <c r="D3902" s="19"/>
      <c r="E3902" s="18" t="s">
        <v>131</v>
      </c>
      <c r="F3902" s="17"/>
      <c r="G3902" s="11">
        <v>32</v>
      </c>
      <c r="H3902" s="23">
        <v>13</v>
      </c>
      <c r="I3902" s="3">
        <v>19</v>
      </c>
      <c r="J3902" s="3">
        <v>14</v>
      </c>
      <c r="K3902" s="3">
        <v>0</v>
      </c>
      <c r="L3902" s="3">
        <v>0</v>
      </c>
      <c r="M3902" s="3">
        <v>2</v>
      </c>
      <c r="N3902" s="3">
        <v>5</v>
      </c>
      <c r="O3902" s="3">
        <v>0</v>
      </c>
      <c r="P3902" s="3">
        <v>9</v>
      </c>
      <c r="Q3902" s="3">
        <v>0</v>
      </c>
      <c r="R3902" s="24">
        <v>23</v>
      </c>
    </row>
    <row r="3903">
      <c r="D3903" s="19"/>
      <c r="E3903" s="18" t="s">
        <v>132</v>
      </c>
      <c r="F3903" s="17"/>
      <c r="G3903" s="7">
        <v>492</v>
      </c>
      <c r="H3903" s="12">
        <v>265</v>
      </c>
      <c r="I3903" s="1">
        <v>317</v>
      </c>
      <c r="J3903" s="1">
        <v>248</v>
      </c>
      <c r="K3903" s="1">
        <v>11</v>
      </c>
      <c r="L3903" s="1">
        <v>6</v>
      </c>
      <c r="M3903" s="1">
        <v>8</v>
      </c>
      <c r="N3903" s="1">
        <v>34</v>
      </c>
      <c r="O3903" s="1">
        <v>10</v>
      </c>
      <c r="P3903" s="1">
        <v>80</v>
      </c>
      <c r="Q3903" s="1">
        <v>0</v>
      </c>
      <c r="R3903" s="21">
        <v>412</v>
      </c>
    </row>
    <row r="3904">
      <c r="D3904" s="19"/>
      <c r="E3904" s="18" t="s">
        <v>133</v>
      </c>
      <c r="F3904" s="17"/>
      <c r="G3904" s="7">
        <v>610</v>
      </c>
      <c r="H3904" s="12">
        <v>340</v>
      </c>
      <c r="I3904" s="1">
        <v>385</v>
      </c>
      <c r="J3904" s="1">
        <v>307</v>
      </c>
      <c r="K3904" s="1">
        <v>16</v>
      </c>
      <c r="L3904" s="1">
        <v>8</v>
      </c>
      <c r="M3904" s="1">
        <v>8</v>
      </c>
      <c r="N3904" s="1">
        <v>42</v>
      </c>
      <c r="O3904" s="1">
        <v>13</v>
      </c>
      <c r="P3904" s="1">
        <v>105</v>
      </c>
      <c r="Q3904" s="1">
        <v>0</v>
      </c>
      <c r="R3904" s="21">
        <v>505</v>
      </c>
    </row>
    <row r="3905">
      <c r="D3905" s="19"/>
      <c r="E3905" s="18" t="s">
        <v>134</v>
      </c>
      <c r="F3905" s="17"/>
      <c r="G3905" s="7">
        <v>869</v>
      </c>
      <c r="H3905" s="12">
        <v>439</v>
      </c>
      <c r="I3905" s="1">
        <v>537</v>
      </c>
      <c r="J3905" s="1">
        <v>398</v>
      </c>
      <c r="K3905" s="1">
        <v>19</v>
      </c>
      <c r="L3905" s="1">
        <v>7</v>
      </c>
      <c r="M3905" s="1">
        <v>13</v>
      </c>
      <c r="N3905" s="1">
        <v>50</v>
      </c>
      <c r="O3905" s="1">
        <v>14</v>
      </c>
      <c r="P3905" s="1">
        <v>162</v>
      </c>
      <c r="Q3905" s="1">
        <v>0</v>
      </c>
      <c r="R3905" s="21">
        <v>707</v>
      </c>
    </row>
    <row r="3906">
      <c r="D3906" s="19"/>
      <c r="E3906" s="18" t="s">
        <v>135</v>
      </c>
      <c r="F3906" s="17"/>
      <c r="G3906" s="7">
        <v>842</v>
      </c>
      <c r="H3906" s="12">
        <v>425</v>
      </c>
      <c r="I3906" s="1">
        <v>519</v>
      </c>
      <c r="J3906" s="1">
        <v>388</v>
      </c>
      <c r="K3906" s="1">
        <v>20</v>
      </c>
      <c r="L3906" s="1">
        <v>8</v>
      </c>
      <c r="M3906" s="1">
        <v>13</v>
      </c>
      <c r="N3906" s="1">
        <v>53</v>
      </c>
      <c r="O3906" s="1">
        <v>13</v>
      </c>
      <c r="P3906" s="1">
        <v>154</v>
      </c>
      <c r="Q3906" s="1">
        <v>0</v>
      </c>
      <c r="R3906" s="21">
        <v>688</v>
      </c>
    </row>
    <row r="3907">
      <c r="D3907" s="19"/>
      <c r="E3907" s="18" t="s">
        <v>136</v>
      </c>
      <c r="F3907" s="17"/>
      <c r="G3907" s="7">
        <v>514</v>
      </c>
      <c r="H3907" s="12">
        <v>254</v>
      </c>
      <c r="I3907" s="1">
        <v>304</v>
      </c>
      <c r="J3907" s="1">
        <v>240</v>
      </c>
      <c r="K3907" s="1">
        <v>14</v>
      </c>
      <c r="L3907" s="1">
        <v>2</v>
      </c>
      <c r="M3907" s="1">
        <v>6</v>
      </c>
      <c r="N3907" s="1">
        <v>29</v>
      </c>
      <c r="O3907" s="1">
        <v>8</v>
      </c>
      <c r="P3907" s="1">
        <v>101</v>
      </c>
      <c r="Q3907" s="1">
        <v>0</v>
      </c>
      <c r="R3907" s="21">
        <v>413</v>
      </c>
    </row>
    <row r="3908">
      <c r="D3908" s="19"/>
      <c r="E3908" s="18" t="s">
        <v>137</v>
      </c>
      <c r="F3908" s="17"/>
      <c r="G3908" s="7">
        <v>487</v>
      </c>
      <c r="H3908" s="12">
        <v>242</v>
      </c>
      <c r="I3908" s="1">
        <v>301</v>
      </c>
      <c r="J3908" s="1">
        <v>235</v>
      </c>
      <c r="K3908" s="1">
        <v>12</v>
      </c>
      <c r="L3908" s="1">
        <v>3</v>
      </c>
      <c r="M3908" s="1">
        <v>11</v>
      </c>
      <c r="N3908" s="1">
        <v>30</v>
      </c>
      <c r="O3908" s="1">
        <v>7</v>
      </c>
      <c r="P3908" s="1">
        <v>85</v>
      </c>
      <c r="Q3908" s="1">
        <v>0</v>
      </c>
      <c r="R3908" s="21">
        <v>402</v>
      </c>
    </row>
    <row r="3909">
      <c r="D3909" s="19"/>
      <c r="E3909" s="18" t="s">
        <v>138</v>
      </c>
      <c r="F3909" s="17"/>
      <c r="G3909" s="7">
        <v>480</v>
      </c>
      <c r="H3909" s="12">
        <v>270</v>
      </c>
      <c r="I3909" s="1">
        <v>316</v>
      </c>
      <c r="J3909" s="1">
        <v>248</v>
      </c>
      <c r="K3909" s="1">
        <v>11</v>
      </c>
      <c r="L3909" s="1">
        <v>5</v>
      </c>
      <c r="M3909" s="1">
        <v>7</v>
      </c>
      <c r="N3909" s="1">
        <v>34</v>
      </c>
      <c r="O3909" s="1">
        <v>11</v>
      </c>
      <c r="P3909" s="1">
        <v>69</v>
      </c>
      <c r="Q3909" s="1">
        <v>0</v>
      </c>
      <c r="R3909" s="21">
        <v>411</v>
      </c>
    </row>
    <row r="3910">
      <c r="D3910" s="19"/>
      <c r="E3910" s="18" t="s">
        <v>139</v>
      </c>
      <c r="F3910" s="17"/>
      <c r="G3910" s="7">
        <v>624</v>
      </c>
      <c r="H3910" s="12">
        <v>314</v>
      </c>
      <c r="I3910" s="1">
        <v>393</v>
      </c>
      <c r="J3910" s="1">
        <v>299</v>
      </c>
      <c r="K3910" s="1">
        <v>19</v>
      </c>
      <c r="L3910" s="1">
        <v>6</v>
      </c>
      <c r="M3910" s="1">
        <v>12</v>
      </c>
      <c r="N3910" s="1">
        <v>43</v>
      </c>
      <c r="O3910" s="1">
        <v>13</v>
      </c>
      <c r="P3910" s="1">
        <v>116</v>
      </c>
      <c r="Q3910" s="1">
        <v>0</v>
      </c>
      <c r="R3910" s="21">
        <v>508</v>
      </c>
    </row>
    <row r="3911">
      <c r="D3911" s="19"/>
      <c r="E3911" s="18" t="s">
        <v>140</v>
      </c>
      <c r="F3911" s="17"/>
      <c r="G3911" s="7">
        <v>172</v>
      </c>
      <c r="H3911" s="12">
        <v>86</v>
      </c>
      <c r="I3911" s="1">
        <v>109</v>
      </c>
      <c r="J3911" s="1">
        <v>91</v>
      </c>
      <c r="K3911" s="1">
        <v>8</v>
      </c>
      <c r="L3911" s="1">
        <v>2</v>
      </c>
      <c r="M3911" s="1">
        <v>3</v>
      </c>
      <c r="N3911" s="1">
        <v>15</v>
      </c>
      <c r="O3911" s="1">
        <v>4</v>
      </c>
      <c r="P3911" s="1">
        <v>24</v>
      </c>
      <c r="Q3911" s="1">
        <v>0</v>
      </c>
      <c r="R3911" s="21">
        <v>148</v>
      </c>
    </row>
    <row r="3912">
      <c r="D3912" s="19"/>
      <c r="E3912" s="18" t="s">
        <v>141</v>
      </c>
      <c r="F3912" s="17"/>
      <c r="G3912" s="7">
        <v>683</v>
      </c>
      <c r="H3912" s="12">
        <v>357</v>
      </c>
      <c r="I3912" s="1">
        <v>444</v>
      </c>
      <c r="J3912" s="1">
        <v>340</v>
      </c>
      <c r="K3912" s="1">
        <v>16</v>
      </c>
      <c r="L3912" s="1">
        <v>8</v>
      </c>
      <c r="M3912" s="1">
        <v>10</v>
      </c>
      <c r="N3912" s="1">
        <v>43</v>
      </c>
      <c r="O3912" s="1">
        <v>12</v>
      </c>
      <c r="P3912" s="1">
        <v>111</v>
      </c>
      <c r="Q3912" s="1">
        <v>0</v>
      </c>
      <c r="R3912" s="21">
        <v>572</v>
      </c>
    </row>
    <row r="3913">
      <c r="D3913" s="19"/>
      <c r="E3913" s="18" t="s">
        <v>142</v>
      </c>
      <c r="F3913" s="17"/>
      <c r="G3913" s="7">
        <v>341</v>
      </c>
      <c r="H3913" s="12">
        <v>183</v>
      </c>
      <c r="I3913" s="1">
        <v>223</v>
      </c>
      <c r="J3913" s="1">
        <v>175</v>
      </c>
      <c r="K3913" s="1">
        <v>9</v>
      </c>
      <c r="L3913" s="1">
        <v>3</v>
      </c>
      <c r="M3913" s="1">
        <v>7</v>
      </c>
      <c r="N3913" s="1">
        <v>23</v>
      </c>
      <c r="O3913" s="1">
        <v>6</v>
      </c>
      <c r="P3913" s="1">
        <v>54</v>
      </c>
      <c r="Q3913" s="1">
        <v>0</v>
      </c>
      <c r="R3913" s="21">
        <v>287</v>
      </c>
    </row>
    <row r="3914">
      <c r="D3914" s="19"/>
      <c r="E3914" s="18" t="s">
        <v>143</v>
      </c>
      <c r="F3914" s="17"/>
      <c r="G3914" s="7">
        <v>185</v>
      </c>
      <c r="H3914" s="12">
        <v>109</v>
      </c>
      <c r="I3914" s="1">
        <v>121</v>
      </c>
      <c r="J3914" s="1">
        <v>105</v>
      </c>
      <c r="K3914" s="1">
        <v>7</v>
      </c>
      <c r="L3914" s="1">
        <v>2</v>
      </c>
      <c r="M3914" s="1">
        <v>3</v>
      </c>
      <c r="N3914" s="1">
        <v>14</v>
      </c>
      <c r="O3914" s="1">
        <v>7</v>
      </c>
      <c r="P3914" s="1">
        <v>20</v>
      </c>
      <c r="Q3914" s="1">
        <v>0</v>
      </c>
      <c r="R3914" s="21">
        <v>165</v>
      </c>
    </row>
    <row r="3915">
      <c r="D3915" s="19"/>
      <c r="E3915" s="18" t="s">
        <v>144</v>
      </c>
      <c r="F3915" s="17"/>
      <c r="G3915" s="7">
        <v>219</v>
      </c>
      <c r="H3915" s="12">
        <v>103</v>
      </c>
      <c r="I3915" s="1">
        <v>131</v>
      </c>
      <c r="J3915" s="1">
        <v>99</v>
      </c>
      <c r="K3915" s="1">
        <v>7</v>
      </c>
      <c r="L3915" s="1">
        <v>6</v>
      </c>
      <c r="M3915" s="1">
        <v>3</v>
      </c>
      <c r="N3915" s="1">
        <v>14</v>
      </c>
      <c r="O3915" s="1">
        <v>7</v>
      </c>
      <c r="P3915" s="1">
        <v>41</v>
      </c>
      <c r="Q3915" s="1">
        <v>0</v>
      </c>
      <c r="R3915" s="21">
        <v>178</v>
      </c>
    </row>
    <row r="3916">
      <c r="D3916" s="19"/>
      <c r="E3916" s="18" t="s">
        <v>41</v>
      </c>
      <c r="F3916" s="17"/>
      <c r="G3916" s="11">
        <v>40</v>
      </c>
      <c r="H3916" s="23">
        <v>19</v>
      </c>
      <c r="I3916" s="3">
        <v>19</v>
      </c>
      <c r="J3916" s="3">
        <v>15</v>
      </c>
      <c r="K3916" s="3">
        <v>0</v>
      </c>
      <c r="L3916" s="3">
        <v>1</v>
      </c>
      <c r="M3916" s="3">
        <v>0</v>
      </c>
      <c r="N3916" s="3">
        <v>3</v>
      </c>
      <c r="O3916" s="3">
        <v>0</v>
      </c>
      <c r="P3916" s="3">
        <v>11</v>
      </c>
      <c r="Q3916" s="3">
        <v>0</v>
      </c>
      <c r="R3916" s="24">
        <v>29</v>
      </c>
    </row>
    <row r="3917">
      <c r="D3917" s="19"/>
      <c r="E3917" s="18" t="s">
        <v>145</v>
      </c>
      <c r="F3917" s="17"/>
      <c r="G3917" s="11">
        <v>19</v>
      </c>
      <c r="H3917" s="23">
        <v>4</v>
      </c>
      <c r="I3917" s="3">
        <v>5</v>
      </c>
      <c r="J3917" s="3">
        <v>2</v>
      </c>
      <c r="K3917" s="3">
        <v>0</v>
      </c>
      <c r="L3917" s="3">
        <v>0</v>
      </c>
      <c r="M3917" s="3">
        <v>0</v>
      </c>
      <c r="N3917" s="3">
        <v>0</v>
      </c>
      <c r="O3917" s="3">
        <v>0</v>
      </c>
      <c r="P3917" s="3">
        <v>12</v>
      </c>
      <c r="Q3917" s="3">
        <v>0</v>
      </c>
      <c r="R3917" s="24">
        <v>7</v>
      </c>
    </row>
    <row r="3918">
      <c r="D3918" s="19"/>
      <c r="E3918" s="18" t="s">
        <v>26</v>
      </c>
      <c r="F3918" s="17"/>
      <c r="G3918" s="11">
        <v>0</v>
      </c>
      <c r="H3918" s="23">
        <v>0</v>
      </c>
      <c r="I3918" s="3">
        <v>0</v>
      </c>
      <c r="J3918" s="3">
        <v>0</v>
      </c>
      <c r="K3918" s="3">
        <v>0</v>
      </c>
      <c r="L3918" s="3">
        <v>0</v>
      </c>
      <c r="M3918" s="3">
        <v>0</v>
      </c>
      <c r="N3918" s="3">
        <v>0</v>
      </c>
      <c r="O3918" s="3">
        <v>0</v>
      </c>
      <c r="P3918" s="3">
        <v>0</v>
      </c>
      <c r="Q3918" s="3">
        <v>0</v>
      </c>
      <c r="R3918" s="24">
        <v>0</v>
      </c>
    </row>
    <row r="3919">
      <c r="D3919" s="15" t="s">
        <v>146</v>
      </c>
      <c r="E3919" s="14" t="s">
        <v>147</v>
      </c>
      <c r="F3919" s="16"/>
      <c r="G3919" s="26">
        <v>628</v>
      </c>
      <c r="H3919" s="37">
        <v>323</v>
      </c>
      <c r="I3919" s="6">
        <v>394</v>
      </c>
      <c r="J3919" s="6">
        <v>309</v>
      </c>
      <c r="K3919" s="6">
        <v>21</v>
      </c>
      <c r="L3919" s="6">
        <v>3</v>
      </c>
      <c r="M3919" s="6">
        <v>12</v>
      </c>
      <c r="N3919" s="6">
        <v>40</v>
      </c>
      <c r="O3919" s="6">
        <v>14</v>
      </c>
      <c r="P3919" s="6">
        <v>111</v>
      </c>
      <c r="Q3919" s="6">
        <v>0</v>
      </c>
      <c r="R3919" s="39">
        <v>517</v>
      </c>
    </row>
    <row r="3920">
      <c r="D3920" s="19"/>
      <c r="E3920" s="18" t="s">
        <v>148</v>
      </c>
      <c r="F3920" s="17"/>
      <c r="G3920" s="7">
        <v>423</v>
      </c>
      <c r="H3920" s="12">
        <v>203</v>
      </c>
      <c r="I3920" s="1">
        <v>222</v>
      </c>
      <c r="J3920" s="1">
        <v>168</v>
      </c>
      <c r="K3920" s="1">
        <v>5</v>
      </c>
      <c r="L3920" s="1">
        <v>7</v>
      </c>
      <c r="M3920" s="1">
        <v>2</v>
      </c>
      <c r="N3920" s="1">
        <v>17</v>
      </c>
      <c r="O3920" s="1">
        <v>4</v>
      </c>
      <c r="P3920" s="1">
        <v>97</v>
      </c>
      <c r="Q3920" s="1">
        <v>0</v>
      </c>
      <c r="R3920" s="21">
        <v>326</v>
      </c>
    </row>
    <row r="3921">
      <c r="D3921" s="19"/>
      <c r="E3921" s="18" t="s">
        <v>149</v>
      </c>
      <c r="F3921" s="17"/>
      <c r="G3921" s="11">
        <v>36</v>
      </c>
      <c r="H3921" s="23">
        <v>12</v>
      </c>
      <c r="I3921" s="3">
        <v>17</v>
      </c>
      <c r="J3921" s="3">
        <v>12</v>
      </c>
      <c r="K3921" s="3">
        <v>0</v>
      </c>
      <c r="L3921" s="3">
        <v>1</v>
      </c>
      <c r="M3921" s="3">
        <v>0</v>
      </c>
      <c r="N3921" s="3">
        <v>0</v>
      </c>
      <c r="O3921" s="3">
        <v>0</v>
      </c>
      <c r="P3921" s="3">
        <v>16</v>
      </c>
      <c r="Q3921" s="3">
        <v>0</v>
      </c>
      <c r="R3921" s="24">
        <v>20</v>
      </c>
    </row>
    <row r="3922">
      <c r="D3922" s="19"/>
      <c r="E3922" s="18" t="s">
        <v>150</v>
      </c>
      <c r="F3922" s="17"/>
      <c r="G3922" s="11">
        <v>6</v>
      </c>
      <c r="H3922" s="23">
        <v>1</v>
      </c>
      <c r="I3922" s="3">
        <v>1</v>
      </c>
      <c r="J3922" s="3">
        <v>0</v>
      </c>
      <c r="K3922" s="3">
        <v>0</v>
      </c>
      <c r="L3922" s="3">
        <v>0</v>
      </c>
      <c r="M3922" s="3">
        <v>0</v>
      </c>
      <c r="N3922" s="3">
        <v>0</v>
      </c>
      <c r="O3922" s="3">
        <v>0</v>
      </c>
      <c r="P3922" s="3">
        <v>5</v>
      </c>
      <c r="Q3922" s="3">
        <v>0</v>
      </c>
      <c r="R3922" s="24">
        <v>1</v>
      </c>
    </row>
    <row r="3923">
      <c r="D3923" s="19"/>
      <c r="E3923" s="18" t="s">
        <v>26</v>
      </c>
      <c r="F3923" s="17"/>
      <c r="G3923" s="11">
        <v>0</v>
      </c>
      <c r="H3923" s="23">
        <v>0</v>
      </c>
      <c r="I3923" s="3">
        <v>0</v>
      </c>
      <c r="J3923" s="3">
        <v>0</v>
      </c>
      <c r="K3923" s="3">
        <v>0</v>
      </c>
      <c r="L3923" s="3">
        <v>0</v>
      </c>
      <c r="M3923" s="3">
        <v>0</v>
      </c>
      <c r="N3923" s="3">
        <v>0</v>
      </c>
      <c r="O3923" s="3">
        <v>0</v>
      </c>
      <c r="P3923" s="3">
        <v>0</v>
      </c>
      <c r="Q3923" s="3">
        <v>0</v>
      </c>
      <c r="R3923" s="24">
        <v>0</v>
      </c>
    </row>
    <row r="3924">
      <c r="D3924" s="19"/>
      <c r="E3924" s="18" t="s">
        <v>151</v>
      </c>
      <c r="F3924" s="17"/>
      <c r="G3924" s="7">
        <v>1051</v>
      </c>
      <c r="H3924" s="12">
        <v>526</v>
      </c>
      <c r="I3924" s="1">
        <v>616</v>
      </c>
      <c r="J3924" s="1">
        <v>477</v>
      </c>
      <c r="K3924" s="1">
        <v>26</v>
      </c>
      <c r="L3924" s="1">
        <v>10</v>
      </c>
      <c r="M3924" s="1">
        <v>14</v>
      </c>
      <c r="N3924" s="1">
        <v>57</v>
      </c>
      <c r="O3924" s="1">
        <v>18</v>
      </c>
      <c r="P3924" s="1">
        <v>208</v>
      </c>
      <c r="Q3924" s="1">
        <v>0</v>
      </c>
      <c r="R3924" s="21">
        <v>843</v>
      </c>
    </row>
    <row r="3925">
      <c r="D3925" s="19"/>
      <c r="E3925" s="18" t="s">
        <v>152</v>
      </c>
      <c r="F3925" s="17"/>
      <c r="G3925" s="11">
        <v>42</v>
      </c>
      <c r="H3925" s="23">
        <v>13</v>
      </c>
      <c r="I3925" s="3">
        <v>18</v>
      </c>
      <c r="J3925" s="3">
        <v>12</v>
      </c>
      <c r="K3925" s="3">
        <v>0</v>
      </c>
      <c r="L3925" s="3">
        <v>1</v>
      </c>
      <c r="M3925" s="3">
        <v>0</v>
      </c>
      <c r="N3925" s="3">
        <v>0</v>
      </c>
      <c r="O3925" s="3">
        <v>0</v>
      </c>
      <c r="P3925" s="3">
        <v>21</v>
      </c>
      <c r="Q3925" s="3">
        <v>0</v>
      </c>
      <c r="R3925" s="24">
        <v>21</v>
      </c>
    </row>
    <row r="3926">
      <c r="D3926" s="15" t="s">
        <v>153</v>
      </c>
      <c r="E3926" s="14" t="s">
        <v>154</v>
      </c>
      <c r="F3926" s="16"/>
      <c r="G3926" s="26">
        <v>596</v>
      </c>
      <c r="H3926" s="37">
        <v>303</v>
      </c>
      <c r="I3926" s="6">
        <v>381</v>
      </c>
      <c r="J3926" s="6">
        <v>282</v>
      </c>
      <c r="K3926" s="6">
        <v>14</v>
      </c>
      <c r="L3926" s="6">
        <v>7</v>
      </c>
      <c r="M3926" s="6">
        <v>10</v>
      </c>
      <c r="N3926" s="6">
        <v>38</v>
      </c>
      <c r="O3926" s="6">
        <v>15</v>
      </c>
      <c r="P3926" s="6">
        <v>101</v>
      </c>
      <c r="Q3926" s="6">
        <v>0</v>
      </c>
      <c r="R3926" s="39">
        <v>495</v>
      </c>
    </row>
    <row r="3927">
      <c r="D3927" s="19"/>
      <c r="E3927" s="18" t="s">
        <v>155</v>
      </c>
      <c r="F3927" s="17"/>
      <c r="G3927" s="7">
        <v>800</v>
      </c>
      <c r="H3927" s="12">
        <v>400</v>
      </c>
      <c r="I3927" s="1">
        <v>475</v>
      </c>
      <c r="J3927" s="1">
        <v>352</v>
      </c>
      <c r="K3927" s="1">
        <v>19</v>
      </c>
      <c r="L3927" s="1">
        <v>9</v>
      </c>
      <c r="M3927" s="1">
        <v>11</v>
      </c>
      <c r="N3927" s="1">
        <v>42</v>
      </c>
      <c r="O3927" s="1">
        <v>14</v>
      </c>
      <c r="P3927" s="1">
        <v>163</v>
      </c>
      <c r="Q3927" s="1">
        <v>0</v>
      </c>
      <c r="R3927" s="21">
        <v>637</v>
      </c>
    </row>
    <row r="3928">
      <c r="D3928" s="19"/>
      <c r="E3928" s="18" t="s">
        <v>156</v>
      </c>
      <c r="F3928" s="17"/>
      <c r="G3928" s="7">
        <v>449</v>
      </c>
      <c r="H3928" s="12">
        <v>249</v>
      </c>
      <c r="I3928" s="1">
        <v>298</v>
      </c>
      <c r="J3928" s="1">
        <v>252</v>
      </c>
      <c r="K3928" s="1">
        <v>12</v>
      </c>
      <c r="L3928" s="1">
        <v>6</v>
      </c>
      <c r="M3928" s="1">
        <v>5</v>
      </c>
      <c r="N3928" s="1">
        <v>33</v>
      </c>
      <c r="O3928" s="1">
        <v>4</v>
      </c>
      <c r="P3928" s="1">
        <v>63</v>
      </c>
      <c r="Q3928" s="1">
        <v>0</v>
      </c>
      <c r="R3928" s="21">
        <v>386</v>
      </c>
    </row>
    <row r="3929">
      <c r="D3929" s="19"/>
      <c r="E3929" s="18" t="s">
        <v>157</v>
      </c>
      <c r="F3929" s="17"/>
      <c r="G3929" s="7">
        <v>867</v>
      </c>
      <c r="H3929" s="12">
        <v>441</v>
      </c>
      <c r="I3929" s="1">
        <v>506</v>
      </c>
      <c r="J3929" s="1">
        <v>392</v>
      </c>
      <c r="K3929" s="1">
        <v>19</v>
      </c>
      <c r="L3929" s="1">
        <v>10</v>
      </c>
      <c r="M3929" s="1">
        <v>12</v>
      </c>
      <c r="N3929" s="1">
        <v>46</v>
      </c>
      <c r="O3929" s="1">
        <v>14</v>
      </c>
      <c r="P3929" s="1">
        <v>175</v>
      </c>
      <c r="Q3929" s="1">
        <v>0</v>
      </c>
      <c r="R3929" s="21">
        <v>692</v>
      </c>
    </row>
    <row r="3930">
      <c r="D3930" s="19"/>
      <c r="E3930" s="18" t="s">
        <v>158</v>
      </c>
      <c r="F3930" s="17"/>
      <c r="G3930" s="7">
        <v>818</v>
      </c>
      <c r="H3930" s="12">
        <v>420</v>
      </c>
      <c r="I3930" s="1">
        <v>494</v>
      </c>
      <c r="J3930" s="1">
        <v>374</v>
      </c>
      <c r="K3930" s="1">
        <v>21</v>
      </c>
      <c r="L3930" s="1">
        <v>10</v>
      </c>
      <c r="M3930" s="1">
        <v>14</v>
      </c>
      <c r="N3930" s="1">
        <v>45</v>
      </c>
      <c r="O3930" s="1">
        <v>14</v>
      </c>
      <c r="P3930" s="1">
        <v>158</v>
      </c>
      <c r="Q3930" s="1">
        <v>0</v>
      </c>
      <c r="R3930" s="21">
        <v>660</v>
      </c>
    </row>
    <row r="3931">
      <c r="D3931" s="19"/>
      <c r="E3931" s="18" t="s">
        <v>159</v>
      </c>
      <c r="F3931" s="17"/>
      <c r="G3931" s="7">
        <v>595</v>
      </c>
      <c r="H3931" s="12">
        <v>313</v>
      </c>
      <c r="I3931" s="1">
        <v>374</v>
      </c>
      <c r="J3931" s="1">
        <v>288</v>
      </c>
      <c r="K3931" s="1">
        <v>14</v>
      </c>
      <c r="L3931" s="1">
        <v>3</v>
      </c>
      <c r="M3931" s="1">
        <v>10</v>
      </c>
      <c r="N3931" s="1">
        <v>34</v>
      </c>
      <c r="O3931" s="1">
        <v>10</v>
      </c>
      <c r="P3931" s="1">
        <v>105</v>
      </c>
      <c r="Q3931" s="1">
        <v>0</v>
      </c>
      <c r="R3931" s="21">
        <v>490</v>
      </c>
    </row>
    <row r="3932">
      <c r="D3932" s="19"/>
      <c r="E3932" s="18" t="s">
        <v>160</v>
      </c>
      <c r="F3932" s="17"/>
      <c r="G3932" s="7">
        <v>330</v>
      </c>
      <c r="H3932" s="12">
        <v>173</v>
      </c>
      <c r="I3932" s="1">
        <v>215</v>
      </c>
      <c r="J3932" s="1">
        <v>160</v>
      </c>
      <c r="K3932" s="1">
        <v>9</v>
      </c>
      <c r="L3932" s="1">
        <v>4</v>
      </c>
      <c r="M3932" s="1">
        <v>5</v>
      </c>
      <c r="N3932" s="1">
        <v>24</v>
      </c>
      <c r="O3932" s="1">
        <v>5</v>
      </c>
      <c r="P3932" s="1">
        <v>55</v>
      </c>
      <c r="Q3932" s="1">
        <v>0</v>
      </c>
      <c r="R3932" s="21">
        <v>275</v>
      </c>
    </row>
    <row r="3933">
      <c r="D3933" s="19"/>
      <c r="E3933" s="18" t="s">
        <v>161</v>
      </c>
      <c r="F3933" s="17"/>
      <c r="G3933" s="7">
        <v>744</v>
      </c>
      <c r="H3933" s="12">
        <v>385</v>
      </c>
      <c r="I3933" s="1">
        <v>453</v>
      </c>
      <c r="J3933" s="1">
        <v>352</v>
      </c>
      <c r="K3933" s="1">
        <v>17</v>
      </c>
      <c r="L3933" s="1">
        <v>6</v>
      </c>
      <c r="M3933" s="1">
        <v>10</v>
      </c>
      <c r="N3933" s="1">
        <v>41</v>
      </c>
      <c r="O3933" s="1">
        <v>13</v>
      </c>
      <c r="P3933" s="1">
        <v>136</v>
      </c>
      <c r="Q3933" s="1">
        <v>0</v>
      </c>
      <c r="R3933" s="21">
        <v>608</v>
      </c>
    </row>
    <row r="3934">
      <c r="D3934" s="19"/>
      <c r="E3934" s="18" t="s">
        <v>162</v>
      </c>
      <c r="F3934" s="17"/>
      <c r="G3934" s="7">
        <v>519</v>
      </c>
      <c r="H3934" s="12">
        <v>279</v>
      </c>
      <c r="I3934" s="1">
        <v>320</v>
      </c>
      <c r="J3934" s="1">
        <v>237</v>
      </c>
      <c r="K3934" s="1">
        <v>16</v>
      </c>
      <c r="L3934" s="1">
        <v>8</v>
      </c>
      <c r="M3934" s="1">
        <v>11</v>
      </c>
      <c r="N3934" s="1">
        <v>30</v>
      </c>
      <c r="O3934" s="1">
        <v>6</v>
      </c>
      <c r="P3934" s="1">
        <v>91</v>
      </c>
      <c r="Q3934" s="1">
        <v>0</v>
      </c>
      <c r="R3934" s="21">
        <v>428</v>
      </c>
    </row>
    <row r="3935">
      <c r="D3935" s="19"/>
      <c r="E3935" s="18" t="s">
        <v>163</v>
      </c>
      <c r="F3935" s="17"/>
      <c r="G3935" s="7">
        <v>576</v>
      </c>
      <c r="H3935" s="12">
        <v>299</v>
      </c>
      <c r="I3935" s="1">
        <v>357</v>
      </c>
      <c r="J3935" s="1">
        <v>276</v>
      </c>
      <c r="K3935" s="1">
        <v>13</v>
      </c>
      <c r="L3935" s="1">
        <v>5</v>
      </c>
      <c r="M3935" s="1">
        <v>10</v>
      </c>
      <c r="N3935" s="1">
        <v>32</v>
      </c>
      <c r="O3935" s="1">
        <v>12</v>
      </c>
      <c r="P3935" s="1">
        <v>95</v>
      </c>
      <c r="Q3935" s="1">
        <v>0</v>
      </c>
      <c r="R3935" s="21">
        <v>481</v>
      </c>
    </row>
    <row r="3936">
      <c r="D3936" s="19"/>
      <c r="E3936" s="18" t="s">
        <v>164</v>
      </c>
      <c r="F3936" s="17"/>
      <c r="G3936" s="7">
        <v>372</v>
      </c>
      <c r="H3936" s="12">
        <v>201</v>
      </c>
      <c r="I3936" s="1">
        <v>226</v>
      </c>
      <c r="J3936" s="1">
        <v>169</v>
      </c>
      <c r="K3936" s="1">
        <v>12</v>
      </c>
      <c r="L3936" s="1">
        <v>5</v>
      </c>
      <c r="M3936" s="1">
        <v>6</v>
      </c>
      <c r="N3936" s="1">
        <v>24</v>
      </c>
      <c r="O3936" s="1">
        <v>5</v>
      </c>
      <c r="P3936" s="1">
        <v>61</v>
      </c>
      <c r="Q3936" s="1">
        <v>0</v>
      </c>
      <c r="R3936" s="21">
        <v>311</v>
      </c>
    </row>
    <row r="3937">
      <c r="D3937" s="19"/>
      <c r="E3937" s="18" t="s">
        <v>165</v>
      </c>
      <c r="F3937" s="17"/>
      <c r="G3937" s="7">
        <v>520</v>
      </c>
      <c r="H3937" s="12">
        <v>272</v>
      </c>
      <c r="I3937" s="1">
        <v>327</v>
      </c>
      <c r="J3937" s="1">
        <v>254</v>
      </c>
      <c r="K3937" s="1">
        <v>14</v>
      </c>
      <c r="L3937" s="1">
        <v>6</v>
      </c>
      <c r="M3937" s="1">
        <v>11</v>
      </c>
      <c r="N3937" s="1">
        <v>35</v>
      </c>
      <c r="O3937" s="1">
        <v>4</v>
      </c>
      <c r="P3937" s="1">
        <v>89</v>
      </c>
      <c r="Q3937" s="1">
        <v>0</v>
      </c>
      <c r="R3937" s="21">
        <v>431</v>
      </c>
    </row>
    <row r="3938">
      <c r="D3938" s="19"/>
      <c r="E3938" s="18" t="s">
        <v>166</v>
      </c>
      <c r="F3938" s="17"/>
      <c r="G3938" s="7">
        <v>445</v>
      </c>
      <c r="H3938" s="12">
        <v>230</v>
      </c>
      <c r="I3938" s="1">
        <v>280</v>
      </c>
      <c r="J3938" s="1">
        <v>214</v>
      </c>
      <c r="K3938" s="1">
        <v>9</v>
      </c>
      <c r="L3938" s="1">
        <v>6</v>
      </c>
      <c r="M3938" s="1">
        <v>7</v>
      </c>
      <c r="N3938" s="1">
        <v>30</v>
      </c>
      <c r="O3938" s="1">
        <v>10</v>
      </c>
      <c r="P3938" s="1">
        <v>71</v>
      </c>
      <c r="Q3938" s="1">
        <v>0</v>
      </c>
      <c r="R3938" s="21">
        <v>374</v>
      </c>
    </row>
    <row r="3939">
      <c r="D3939" s="19"/>
      <c r="E3939" s="18" t="s">
        <v>167</v>
      </c>
      <c r="F3939" s="17"/>
      <c r="G3939" s="7">
        <v>294</v>
      </c>
      <c r="H3939" s="12">
        <v>150</v>
      </c>
      <c r="I3939" s="1">
        <v>177</v>
      </c>
      <c r="J3939" s="1">
        <v>132</v>
      </c>
      <c r="K3939" s="1">
        <v>7</v>
      </c>
      <c r="L3939" s="1">
        <v>4</v>
      </c>
      <c r="M3939" s="1">
        <v>5</v>
      </c>
      <c r="N3939" s="1">
        <v>12</v>
      </c>
      <c r="O3939" s="1">
        <v>5</v>
      </c>
      <c r="P3939" s="1">
        <v>52</v>
      </c>
      <c r="Q3939" s="1">
        <v>0</v>
      </c>
      <c r="R3939" s="21">
        <v>242</v>
      </c>
    </row>
    <row r="3940">
      <c r="D3940" s="19"/>
      <c r="E3940" s="18" t="s">
        <v>41</v>
      </c>
      <c r="F3940" s="17"/>
      <c r="G3940" s="7">
        <v>62</v>
      </c>
      <c r="H3940" s="12">
        <v>28</v>
      </c>
      <c r="I3940" s="1">
        <v>22</v>
      </c>
      <c r="J3940" s="1">
        <v>23</v>
      </c>
      <c r="K3940" s="1">
        <v>1</v>
      </c>
      <c r="L3940" s="1">
        <v>0</v>
      </c>
      <c r="M3940" s="1">
        <v>0</v>
      </c>
      <c r="N3940" s="1">
        <v>2</v>
      </c>
      <c r="O3940" s="1">
        <v>2</v>
      </c>
      <c r="P3940" s="1">
        <v>22</v>
      </c>
      <c r="Q3940" s="1">
        <v>0</v>
      </c>
      <c r="R3940" s="21">
        <v>40</v>
      </c>
    </row>
    <row r="3941">
      <c r="D3941" s="57"/>
      <c r="E3941" s="54" t="s">
        <v>26</v>
      </c>
      <c r="F3941" s="62"/>
      <c r="G3941" s="59">
        <v>17</v>
      </c>
      <c r="H3941" s="73">
        <v>10</v>
      </c>
      <c r="I3941" s="38">
        <v>11</v>
      </c>
      <c r="J3941" s="38">
        <v>8</v>
      </c>
      <c r="K3941" s="38">
        <v>0</v>
      </c>
      <c r="L3941" s="38">
        <v>1</v>
      </c>
      <c r="M3941" s="38">
        <v>0</v>
      </c>
      <c r="N3941" s="38">
        <v>0</v>
      </c>
      <c r="O3941" s="38">
        <v>0</v>
      </c>
      <c r="P3941" s="38">
        <v>4</v>
      </c>
      <c r="Q3941" s="38">
        <v>0</v>
      </c>
      <c r="R3941" s="74">
        <v>13</v>
      </c>
    </row>
    <row r="3943">
      <c r="B3943" s="63" t="str">
        <f ca="1" xml:space="preserve"> HYPERLINK("#'目次'!B31", "[25]")</f>
        <v>[25]</v>
      </c>
      <c r="C3943" s="49" t="s">
        <v>426</v>
      </c>
    </row>
    <row r="3946">
      <c r="C3946" s="49" t="s">
        <v>14</v>
      </c>
    </row>
    <row r="3947">
      <c r="D3947" s="64"/>
      <c r="E3947" s="47"/>
      <c r="F3947" s="47"/>
      <c r="G3947" s="61" t="s">
        <v>15</v>
      </c>
      <c r="H3947" s="66" t="s">
        <v>427</v>
      </c>
      <c r="I3947" s="28" t="s">
        <v>428</v>
      </c>
      <c r="J3947" s="28" t="s">
        <v>429</v>
      </c>
      <c r="K3947" s="28" t="s">
        <v>430</v>
      </c>
      <c r="L3947" s="28" t="s">
        <v>431</v>
      </c>
      <c r="M3947" s="28" t="s">
        <v>145</v>
      </c>
      <c r="N3947" s="28" t="s">
        <v>26</v>
      </c>
      <c r="O3947" s="28" t="s">
        <v>432</v>
      </c>
      <c r="P3947" s="58" t="s">
        <v>433</v>
      </c>
    </row>
    <row r="3948">
      <c r="D3948" s="55"/>
      <c r="E3948" s="48"/>
      <c r="F3948" s="48"/>
      <c r="G3948" s="68"/>
      <c r="H3948" s="70"/>
      <c r="I3948" s="29"/>
      <c r="J3948" s="29"/>
      <c r="K3948" s="29"/>
      <c r="L3948" s="29"/>
      <c r="M3948" s="29"/>
      <c r="N3948" s="29"/>
      <c r="O3948" s="29"/>
      <c r="P3948" s="65"/>
    </row>
    <row r="3949">
      <c r="D3949" s="56"/>
      <c r="E3949" s="60" t="s">
        <v>15</v>
      </c>
      <c r="F3949" s="67"/>
      <c r="G3949" s="69">
        <v>1093</v>
      </c>
      <c r="H3949" s="35">
        <v>102</v>
      </c>
      <c r="I3949" s="35">
        <v>319</v>
      </c>
      <c r="J3949" s="35">
        <v>470</v>
      </c>
      <c r="K3949" s="35">
        <v>92</v>
      </c>
      <c r="L3949" s="35">
        <v>37</v>
      </c>
      <c r="M3949" s="35">
        <v>73</v>
      </c>
      <c r="N3949" s="35">
        <v>0</v>
      </c>
      <c r="O3949" s="35">
        <v>789</v>
      </c>
      <c r="P3949" s="75">
        <v>129</v>
      </c>
    </row>
    <row r="3950">
      <c r="D3950" s="15" t="s">
        <v>20</v>
      </c>
      <c r="E3950" s="14" t="s">
        <v>21</v>
      </c>
      <c r="F3950" s="16"/>
      <c r="G3950" s="26">
        <v>211</v>
      </c>
      <c r="H3950" s="37">
        <v>22</v>
      </c>
      <c r="I3950" s="6">
        <v>76</v>
      </c>
      <c r="J3950" s="6">
        <v>90</v>
      </c>
      <c r="K3950" s="6">
        <v>11</v>
      </c>
      <c r="L3950" s="6">
        <v>3</v>
      </c>
      <c r="M3950" s="6">
        <v>9</v>
      </c>
      <c r="N3950" s="6">
        <v>0</v>
      </c>
      <c r="O3950" s="6">
        <v>166</v>
      </c>
      <c r="P3950" s="39">
        <v>14</v>
      </c>
    </row>
    <row r="3951">
      <c r="D3951" s="19"/>
      <c r="E3951" s="18" t="s">
        <v>22</v>
      </c>
      <c r="F3951" s="17"/>
      <c r="G3951" s="7">
        <v>539</v>
      </c>
      <c r="H3951" s="12">
        <v>51</v>
      </c>
      <c r="I3951" s="1">
        <v>160</v>
      </c>
      <c r="J3951" s="1">
        <v>233</v>
      </c>
      <c r="K3951" s="1">
        <v>42</v>
      </c>
      <c r="L3951" s="1">
        <v>14</v>
      </c>
      <c r="M3951" s="1">
        <v>39</v>
      </c>
      <c r="N3951" s="1">
        <v>0</v>
      </c>
      <c r="O3951" s="1">
        <v>393</v>
      </c>
      <c r="P3951" s="21">
        <v>56</v>
      </c>
    </row>
    <row r="3952">
      <c r="D3952" s="19"/>
      <c r="E3952" s="18" t="s">
        <v>23</v>
      </c>
      <c r="F3952" s="17"/>
      <c r="G3952" s="7">
        <v>263</v>
      </c>
      <c r="H3952" s="12">
        <v>22</v>
      </c>
      <c r="I3952" s="1">
        <v>64</v>
      </c>
      <c r="J3952" s="1">
        <v>115</v>
      </c>
      <c r="K3952" s="1">
        <v>26</v>
      </c>
      <c r="L3952" s="1">
        <v>15</v>
      </c>
      <c r="M3952" s="1">
        <v>21</v>
      </c>
      <c r="N3952" s="1">
        <v>0</v>
      </c>
      <c r="O3952" s="1">
        <v>179</v>
      </c>
      <c r="P3952" s="21">
        <v>41</v>
      </c>
    </row>
    <row r="3953">
      <c r="D3953" s="19"/>
      <c r="E3953" s="18" t="s">
        <v>24</v>
      </c>
      <c r="F3953" s="17"/>
      <c r="G3953" s="7">
        <v>74</v>
      </c>
      <c r="H3953" s="12">
        <v>7</v>
      </c>
      <c r="I3953" s="1">
        <v>18</v>
      </c>
      <c r="J3953" s="1">
        <v>28</v>
      </c>
      <c r="K3953" s="1">
        <v>13</v>
      </c>
      <c r="L3953" s="1">
        <v>5</v>
      </c>
      <c r="M3953" s="1">
        <v>3</v>
      </c>
      <c r="N3953" s="1">
        <v>0</v>
      </c>
      <c r="O3953" s="1">
        <v>46</v>
      </c>
      <c r="P3953" s="21">
        <v>18</v>
      </c>
    </row>
    <row r="3954">
      <c r="D3954" s="19"/>
      <c r="E3954" s="18" t="s">
        <v>25</v>
      </c>
      <c r="F3954" s="17"/>
      <c r="G3954" s="11">
        <v>6</v>
      </c>
      <c r="H3954" s="23">
        <v>0</v>
      </c>
      <c r="I3954" s="3">
        <v>1</v>
      </c>
      <c r="J3954" s="3">
        <v>4</v>
      </c>
      <c r="K3954" s="3">
        <v>0</v>
      </c>
      <c r="L3954" s="3">
        <v>0</v>
      </c>
      <c r="M3954" s="3">
        <v>1</v>
      </c>
      <c r="N3954" s="3">
        <v>0</v>
      </c>
      <c r="O3954" s="3">
        <v>5</v>
      </c>
      <c r="P3954" s="24">
        <v>0</v>
      </c>
    </row>
    <row r="3955">
      <c r="D3955" s="19"/>
      <c r="E3955" s="18" t="s">
        <v>26</v>
      </c>
      <c r="F3955" s="17"/>
      <c r="G3955" s="11">
        <v>0</v>
      </c>
      <c r="H3955" s="23">
        <v>0</v>
      </c>
      <c r="I3955" s="3">
        <v>0</v>
      </c>
      <c r="J3955" s="3">
        <v>0</v>
      </c>
      <c r="K3955" s="3">
        <v>0</v>
      </c>
      <c r="L3955" s="3">
        <v>0</v>
      </c>
      <c r="M3955" s="3">
        <v>0</v>
      </c>
      <c r="N3955" s="3">
        <v>0</v>
      </c>
      <c r="O3955" s="3">
        <v>0</v>
      </c>
      <c r="P3955" s="24">
        <v>0</v>
      </c>
    </row>
    <row r="3956">
      <c r="D3956" s="19"/>
      <c r="E3956" s="18" t="s">
        <v>27</v>
      </c>
      <c r="F3956" s="17"/>
      <c r="G3956" s="7">
        <v>750</v>
      </c>
      <c r="H3956" s="12">
        <v>73</v>
      </c>
      <c r="I3956" s="1">
        <v>236</v>
      </c>
      <c r="J3956" s="1">
        <v>323</v>
      </c>
      <c r="K3956" s="1">
        <v>53</v>
      </c>
      <c r="L3956" s="1">
        <v>17</v>
      </c>
      <c r="M3956" s="1">
        <v>48</v>
      </c>
      <c r="N3956" s="1">
        <v>0</v>
      </c>
      <c r="O3956" s="1">
        <v>559</v>
      </c>
      <c r="P3956" s="21">
        <v>70</v>
      </c>
    </row>
    <row r="3957">
      <c r="D3957" s="19"/>
      <c r="E3957" s="18" t="s">
        <v>28</v>
      </c>
      <c r="F3957" s="17"/>
      <c r="G3957" s="7">
        <v>80</v>
      </c>
      <c r="H3957" s="12">
        <v>7</v>
      </c>
      <c r="I3957" s="1">
        <v>19</v>
      </c>
      <c r="J3957" s="1">
        <v>32</v>
      </c>
      <c r="K3957" s="1">
        <v>13</v>
      </c>
      <c r="L3957" s="1">
        <v>5</v>
      </c>
      <c r="M3957" s="1">
        <v>4</v>
      </c>
      <c r="N3957" s="1">
        <v>0</v>
      </c>
      <c r="O3957" s="1">
        <v>51</v>
      </c>
      <c r="P3957" s="21">
        <v>18</v>
      </c>
    </row>
    <row r="3958">
      <c r="D3958" s="15" t="s">
        <v>29</v>
      </c>
      <c r="E3958" s="14" t="s">
        <v>30</v>
      </c>
      <c r="F3958" s="16"/>
      <c r="G3958" s="26">
        <v>823</v>
      </c>
      <c r="H3958" s="37">
        <v>82</v>
      </c>
      <c r="I3958" s="6">
        <v>245</v>
      </c>
      <c r="J3958" s="6">
        <v>364</v>
      </c>
      <c r="K3958" s="6">
        <v>53</v>
      </c>
      <c r="L3958" s="6">
        <v>26</v>
      </c>
      <c r="M3958" s="6">
        <v>53</v>
      </c>
      <c r="N3958" s="6">
        <v>0</v>
      </c>
      <c r="O3958" s="6">
        <v>609</v>
      </c>
      <c r="P3958" s="39">
        <v>79</v>
      </c>
    </row>
    <row r="3959">
      <c r="D3959" s="19"/>
      <c r="E3959" s="18" t="s">
        <v>31</v>
      </c>
      <c r="F3959" s="17"/>
      <c r="G3959" s="7">
        <v>798</v>
      </c>
      <c r="H3959" s="12">
        <v>75</v>
      </c>
      <c r="I3959" s="1">
        <v>253</v>
      </c>
      <c r="J3959" s="1">
        <v>344</v>
      </c>
      <c r="K3959" s="1">
        <v>60</v>
      </c>
      <c r="L3959" s="1">
        <v>19</v>
      </c>
      <c r="M3959" s="1">
        <v>47</v>
      </c>
      <c r="N3959" s="1">
        <v>0</v>
      </c>
      <c r="O3959" s="1">
        <v>597</v>
      </c>
      <c r="P3959" s="21">
        <v>79</v>
      </c>
    </row>
    <row r="3960">
      <c r="D3960" s="19"/>
      <c r="E3960" s="18" t="s">
        <v>32</v>
      </c>
      <c r="F3960" s="17"/>
      <c r="G3960" s="7">
        <v>808</v>
      </c>
      <c r="H3960" s="12">
        <v>77</v>
      </c>
      <c r="I3960" s="1">
        <v>260</v>
      </c>
      <c r="J3960" s="1">
        <v>351</v>
      </c>
      <c r="K3960" s="1">
        <v>60</v>
      </c>
      <c r="L3960" s="1">
        <v>22</v>
      </c>
      <c r="M3960" s="1">
        <v>38</v>
      </c>
      <c r="N3960" s="1">
        <v>0</v>
      </c>
      <c r="O3960" s="1">
        <v>611</v>
      </c>
      <c r="P3960" s="21">
        <v>82</v>
      </c>
    </row>
    <row r="3961">
      <c r="D3961" s="19"/>
      <c r="E3961" s="18" t="s">
        <v>33</v>
      </c>
      <c r="F3961" s="17"/>
      <c r="G3961" s="7">
        <v>206</v>
      </c>
      <c r="H3961" s="12">
        <v>17</v>
      </c>
      <c r="I3961" s="1">
        <v>57</v>
      </c>
      <c r="J3961" s="1">
        <v>90</v>
      </c>
      <c r="K3961" s="1">
        <v>19</v>
      </c>
      <c r="L3961" s="1">
        <v>7</v>
      </c>
      <c r="M3961" s="1">
        <v>16</v>
      </c>
      <c r="N3961" s="1">
        <v>0</v>
      </c>
      <c r="O3961" s="1">
        <v>147</v>
      </c>
      <c r="P3961" s="21">
        <v>26</v>
      </c>
    </row>
    <row r="3962">
      <c r="D3962" s="19"/>
      <c r="E3962" s="18" t="s">
        <v>34</v>
      </c>
      <c r="F3962" s="17"/>
      <c r="G3962" s="7">
        <v>488</v>
      </c>
      <c r="H3962" s="12">
        <v>45</v>
      </c>
      <c r="I3962" s="1">
        <v>145</v>
      </c>
      <c r="J3962" s="1">
        <v>218</v>
      </c>
      <c r="K3962" s="1">
        <v>41</v>
      </c>
      <c r="L3962" s="1">
        <v>19</v>
      </c>
      <c r="M3962" s="1">
        <v>20</v>
      </c>
      <c r="N3962" s="1">
        <v>0</v>
      </c>
      <c r="O3962" s="1">
        <v>363</v>
      </c>
      <c r="P3962" s="21">
        <v>60</v>
      </c>
    </row>
    <row r="3963">
      <c r="D3963" s="19"/>
      <c r="E3963" s="18" t="s">
        <v>35</v>
      </c>
      <c r="F3963" s="17"/>
      <c r="G3963" s="7">
        <v>154</v>
      </c>
      <c r="H3963" s="12">
        <v>14</v>
      </c>
      <c r="I3963" s="1">
        <v>48</v>
      </c>
      <c r="J3963" s="1">
        <v>66</v>
      </c>
      <c r="K3963" s="1">
        <v>15</v>
      </c>
      <c r="L3963" s="1">
        <v>7</v>
      </c>
      <c r="M3963" s="1">
        <v>4</v>
      </c>
      <c r="N3963" s="1">
        <v>0</v>
      </c>
      <c r="O3963" s="1">
        <v>114</v>
      </c>
      <c r="P3963" s="21">
        <v>22</v>
      </c>
    </row>
    <row r="3964">
      <c r="D3964" s="19"/>
      <c r="E3964" s="18" t="s">
        <v>36</v>
      </c>
      <c r="F3964" s="17"/>
      <c r="G3964" s="7">
        <v>871</v>
      </c>
      <c r="H3964" s="12">
        <v>80</v>
      </c>
      <c r="I3964" s="1">
        <v>265</v>
      </c>
      <c r="J3964" s="1">
        <v>378</v>
      </c>
      <c r="K3964" s="1">
        <v>65</v>
      </c>
      <c r="L3964" s="1">
        <v>27</v>
      </c>
      <c r="M3964" s="1">
        <v>56</v>
      </c>
      <c r="N3964" s="1">
        <v>0</v>
      </c>
      <c r="O3964" s="1">
        <v>643</v>
      </c>
      <c r="P3964" s="21">
        <v>92</v>
      </c>
    </row>
    <row r="3965">
      <c r="D3965" s="19"/>
      <c r="E3965" s="18" t="s">
        <v>37</v>
      </c>
      <c r="F3965" s="17"/>
      <c r="G3965" s="7">
        <v>366</v>
      </c>
      <c r="H3965" s="12">
        <v>34</v>
      </c>
      <c r="I3965" s="1">
        <v>126</v>
      </c>
      <c r="J3965" s="1">
        <v>150</v>
      </c>
      <c r="K3965" s="1">
        <v>32</v>
      </c>
      <c r="L3965" s="1">
        <v>7</v>
      </c>
      <c r="M3965" s="1">
        <v>17</v>
      </c>
      <c r="N3965" s="1">
        <v>0</v>
      </c>
      <c r="O3965" s="1">
        <v>276</v>
      </c>
      <c r="P3965" s="21">
        <v>39</v>
      </c>
    </row>
    <row r="3966">
      <c r="D3966" s="19"/>
      <c r="E3966" s="18" t="s">
        <v>38</v>
      </c>
      <c r="F3966" s="17"/>
      <c r="G3966" s="7">
        <v>552</v>
      </c>
      <c r="H3966" s="12">
        <v>52</v>
      </c>
      <c r="I3966" s="1">
        <v>159</v>
      </c>
      <c r="J3966" s="1">
        <v>247</v>
      </c>
      <c r="K3966" s="1">
        <v>43</v>
      </c>
      <c r="L3966" s="1">
        <v>18</v>
      </c>
      <c r="M3966" s="1">
        <v>33</v>
      </c>
      <c r="N3966" s="1">
        <v>0</v>
      </c>
      <c r="O3966" s="1">
        <v>406</v>
      </c>
      <c r="P3966" s="21">
        <v>61</v>
      </c>
    </row>
    <row r="3967">
      <c r="D3967" s="19"/>
      <c r="E3967" s="18" t="s">
        <v>39</v>
      </c>
      <c r="F3967" s="17"/>
      <c r="G3967" s="7">
        <v>514</v>
      </c>
      <c r="H3967" s="12">
        <v>50</v>
      </c>
      <c r="I3967" s="1">
        <v>172</v>
      </c>
      <c r="J3967" s="1">
        <v>209</v>
      </c>
      <c r="K3967" s="1">
        <v>38</v>
      </c>
      <c r="L3967" s="1">
        <v>15</v>
      </c>
      <c r="M3967" s="1">
        <v>30</v>
      </c>
      <c r="N3967" s="1">
        <v>0</v>
      </c>
      <c r="O3967" s="1">
        <v>381</v>
      </c>
      <c r="P3967" s="21">
        <v>53</v>
      </c>
    </row>
    <row r="3968">
      <c r="D3968" s="19"/>
      <c r="E3968" s="18" t="s">
        <v>40</v>
      </c>
      <c r="F3968" s="17"/>
      <c r="G3968" s="7">
        <v>559</v>
      </c>
      <c r="H3968" s="12">
        <v>55</v>
      </c>
      <c r="I3968" s="1">
        <v>161</v>
      </c>
      <c r="J3968" s="1">
        <v>243</v>
      </c>
      <c r="K3968" s="1">
        <v>50</v>
      </c>
      <c r="L3968" s="1">
        <v>15</v>
      </c>
      <c r="M3968" s="1">
        <v>35</v>
      </c>
      <c r="N3968" s="1">
        <v>0</v>
      </c>
      <c r="O3968" s="1">
        <v>404</v>
      </c>
      <c r="P3968" s="21">
        <v>65</v>
      </c>
    </row>
    <row r="3969">
      <c r="D3969" s="19"/>
      <c r="E3969" s="18" t="s">
        <v>41</v>
      </c>
      <c r="F3969" s="17"/>
      <c r="G3969" s="7">
        <v>71</v>
      </c>
      <c r="H3969" s="12">
        <v>8</v>
      </c>
      <c r="I3969" s="1">
        <v>22</v>
      </c>
      <c r="J3969" s="1">
        <v>25</v>
      </c>
      <c r="K3969" s="1">
        <v>6</v>
      </c>
      <c r="L3969" s="1">
        <v>4</v>
      </c>
      <c r="M3969" s="1">
        <v>6</v>
      </c>
      <c r="N3969" s="1">
        <v>0</v>
      </c>
      <c r="O3969" s="1">
        <v>47</v>
      </c>
      <c r="P3969" s="21">
        <v>10</v>
      </c>
    </row>
    <row r="3970">
      <c r="D3970" s="19"/>
      <c r="E3970" s="18" t="s">
        <v>42</v>
      </c>
      <c r="F3970" s="17"/>
      <c r="G3970" s="11">
        <v>11</v>
      </c>
      <c r="H3970" s="23">
        <v>2</v>
      </c>
      <c r="I3970" s="3">
        <v>1</v>
      </c>
      <c r="J3970" s="3">
        <v>5</v>
      </c>
      <c r="K3970" s="3">
        <v>1</v>
      </c>
      <c r="L3970" s="3">
        <v>0</v>
      </c>
      <c r="M3970" s="3">
        <v>2</v>
      </c>
      <c r="N3970" s="3">
        <v>0</v>
      </c>
      <c r="O3970" s="3">
        <v>6</v>
      </c>
      <c r="P3970" s="24">
        <v>1</v>
      </c>
    </row>
    <row r="3971">
      <c r="D3971" s="19"/>
      <c r="E3971" s="18" t="s">
        <v>26</v>
      </c>
      <c r="F3971" s="17"/>
      <c r="G3971" s="11">
        <v>2</v>
      </c>
      <c r="H3971" s="23">
        <v>1</v>
      </c>
      <c r="I3971" s="3">
        <v>1</v>
      </c>
      <c r="J3971" s="3">
        <v>0</v>
      </c>
      <c r="K3971" s="3">
        <v>0</v>
      </c>
      <c r="L3971" s="3">
        <v>0</v>
      </c>
      <c r="M3971" s="3">
        <v>0</v>
      </c>
      <c r="N3971" s="3">
        <v>0</v>
      </c>
      <c r="O3971" s="3">
        <v>1</v>
      </c>
      <c r="P3971" s="24">
        <v>0</v>
      </c>
    </row>
    <row r="3972">
      <c r="D3972" s="19"/>
      <c r="E3972" s="18" t="s">
        <v>43</v>
      </c>
      <c r="F3972" s="17"/>
      <c r="G3972" s="7">
        <v>1080</v>
      </c>
      <c r="H3972" s="12">
        <v>99</v>
      </c>
      <c r="I3972" s="1">
        <v>317</v>
      </c>
      <c r="J3972" s="1">
        <v>465</v>
      </c>
      <c r="K3972" s="1">
        <v>91</v>
      </c>
      <c r="L3972" s="1">
        <v>37</v>
      </c>
      <c r="M3972" s="1">
        <v>71</v>
      </c>
      <c r="N3972" s="1">
        <v>0</v>
      </c>
      <c r="O3972" s="1">
        <v>782</v>
      </c>
      <c r="P3972" s="21">
        <v>128</v>
      </c>
    </row>
    <row r="3973">
      <c r="D3973" s="15" t="s">
        <v>44</v>
      </c>
      <c r="E3973" s="14" t="s">
        <v>45</v>
      </c>
      <c r="F3973" s="16"/>
      <c r="G3973" s="33">
        <v>3</v>
      </c>
      <c r="H3973" s="43">
        <v>0</v>
      </c>
      <c r="I3973" s="9">
        <v>1</v>
      </c>
      <c r="J3973" s="9">
        <v>1</v>
      </c>
      <c r="K3973" s="9">
        <v>0</v>
      </c>
      <c r="L3973" s="9">
        <v>0</v>
      </c>
      <c r="M3973" s="9">
        <v>1</v>
      </c>
      <c r="N3973" s="9">
        <v>0</v>
      </c>
      <c r="O3973" s="9">
        <v>2</v>
      </c>
      <c r="P3973" s="44">
        <v>0</v>
      </c>
    </row>
    <row r="3974">
      <c r="D3974" s="19"/>
      <c r="E3974" s="18" t="s">
        <v>46</v>
      </c>
      <c r="F3974" s="17"/>
      <c r="G3974" s="11">
        <v>11</v>
      </c>
      <c r="H3974" s="23">
        <v>1</v>
      </c>
      <c r="I3974" s="3">
        <v>4</v>
      </c>
      <c r="J3974" s="3">
        <v>4</v>
      </c>
      <c r="K3974" s="3">
        <v>0</v>
      </c>
      <c r="L3974" s="3">
        <v>1</v>
      </c>
      <c r="M3974" s="3">
        <v>1</v>
      </c>
      <c r="N3974" s="3">
        <v>0</v>
      </c>
      <c r="O3974" s="3">
        <v>8</v>
      </c>
      <c r="P3974" s="24">
        <v>1</v>
      </c>
    </row>
    <row r="3975">
      <c r="D3975" s="19"/>
      <c r="E3975" s="18" t="s">
        <v>47</v>
      </c>
      <c r="F3975" s="17"/>
      <c r="G3975" s="11">
        <v>25</v>
      </c>
      <c r="H3975" s="23">
        <v>1</v>
      </c>
      <c r="I3975" s="3">
        <v>2</v>
      </c>
      <c r="J3975" s="3">
        <v>13</v>
      </c>
      <c r="K3975" s="3">
        <v>4</v>
      </c>
      <c r="L3975" s="3">
        <v>3</v>
      </c>
      <c r="M3975" s="3">
        <v>2</v>
      </c>
      <c r="N3975" s="3">
        <v>0</v>
      </c>
      <c r="O3975" s="3">
        <v>15</v>
      </c>
      <c r="P3975" s="24">
        <v>7</v>
      </c>
    </row>
    <row r="3976">
      <c r="D3976" s="19"/>
      <c r="E3976" s="18" t="s">
        <v>48</v>
      </c>
      <c r="F3976" s="17"/>
      <c r="G3976" s="7">
        <v>160</v>
      </c>
      <c r="H3976" s="12">
        <v>10</v>
      </c>
      <c r="I3976" s="1">
        <v>28</v>
      </c>
      <c r="J3976" s="1">
        <v>71</v>
      </c>
      <c r="K3976" s="1">
        <v>25</v>
      </c>
      <c r="L3976" s="1">
        <v>8</v>
      </c>
      <c r="M3976" s="1">
        <v>18</v>
      </c>
      <c r="N3976" s="1">
        <v>0</v>
      </c>
      <c r="O3976" s="1">
        <v>99</v>
      </c>
      <c r="P3976" s="21">
        <v>33</v>
      </c>
    </row>
    <row r="3977">
      <c r="D3977" s="19"/>
      <c r="E3977" s="18" t="s">
        <v>49</v>
      </c>
      <c r="F3977" s="17"/>
      <c r="G3977" s="7">
        <v>166</v>
      </c>
      <c r="H3977" s="12">
        <v>14</v>
      </c>
      <c r="I3977" s="1">
        <v>35</v>
      </c>
      <c r="J3977" s="1">
        <v>73</v>
      </c>
      <c r="K3977" s="1">
        <v>28</v>
      </c>
      <c r="L3977" s="1">
        <v>7</v>
      </c>
      <c r="M3977" s="1">
        <v>9</v>
      </c>
      <c r="N3977" s="1">
        <v>0</v>
      </c>
      <c r="O3977" s="1">
        <v>108</v>
      </c>
      <c r="P3977" s="21">
        <v>35</v>
      </c>
    </row>
    <row r="3978">
      <c r="D3978" s="19"/>
      <c r="E3978" s="18" t="s">
        <v>50</v>
      </c>
      <c r="F3978" s="17"/>
      <c r="G3978" s="7">
        <v>129</v>
      </c>
      <c r="H3978" s="12">
        <v>11</v>
      </c>
      <c r="I3978" s="1">
        <v>30</v>
      </c>
      <c r="J3978" s="1">
        <v>77</v>
      </c>
      <c r="K3978" s="1">
        <v>3</v>
      </c>
      <c r="L3978" s="1">
        <v>3</v>
      </c>
      <c r="M3978" s="1">
        <v>5</v>
      </c>
      <c r="N3978" s="1">
        <v>0</v>
      </c>
      <c r="O3978" s="1">
        <v>107</v>
      </c>
      <c r="P3978" s="21">
        <v>6</v>
      </c>
    </row>
    <row r="3979">
      <c r="D3979" s="19"/>
      <c r="E3979" s="18" t="s">
        <v>51</v>
      </c>
      <c r="F3979" s="17"/>
      <c r="G3979" s="7">
        <v>124</v>
      </c>
      <c r="H3979" s="12">
        <v>8</v>
      </c>
      <c r="I3979" s="1">
        <v>44</v>
      </c>
      <c r="J3979" s="1">
        <v>51</v>
      </c>
      <c r="K3979" s="1">
        <v>6</v>
      </c>
      <c r="L3979" s="1">
        <v>7</v>
      </c>
      <c r="M3979" s="1">
        <v>8</v>
      </c>
      <c r="N3979" s="1">
        <v>0</v>
      </c>
      <c r="O3979" s="1">
        <v>95</v>
      </c>
      <c r="P3979" s="21">
        <v>13</v>
      </c>
    </row>
    <row r="3980">
      <c r="D3980" s="19"/>
      <c r="E3980" s="18" t="s">
        <v>52</v>
      </c>
      <c r="F3980" s="17"/>
      <c r="G3980" s="7">
        <v>114</v>
      </c>
      <c r="H3980" s="12">
        <v>13</v>
      </c>
      <c r="I3980" s="1">
        <v>33</v>
      </c>
      <c r="J3980" s="1">
        <v>55</v>
      </c>
      <c r="K3980" s="1">
        <v>7</v>
      </c>
      <c r="L3980" s="1">
        <v>3</v>
      </c>
      <c r="M3980" s="1">
        <v>3</v>
      </c>
      <c r="N3980" s="1">
        <v>0</v>
      </c>
      <c r="O3980" s="1">
        <v>88</v>
      </c>
      <c r="P3980" s="21">
        <v>10</v>
      </c>
    </row>
    <row r="3981">
      <c r="D3981" s="19"/>
      <c r="E3981" s="18" t="s">
        <v>53</v>
      </c>
      <c r="F3981" s="17"/>
      <c r="G3981" s="7">
        <v>95</v>
      </c>
      <c r="H3981" s="12">
        <v>6</v>
      </c>
      <c r="I3981" s="1">
        <v>34</v>
      </c>
      <c r="J3981" s="1">
        <v>37</v>
      </c>
      <c r="K3981" s="1">
        <v>7</v>
      </c>
      <c r="L3981" s="1">
        <v>1</v>
      </c>
      <c r="M3981" s="1">
        <v>10</v>
      </c>
      <c r="N3981" s="1">
        <v>0</v>
      </c>
      <c r="O3981" s="1">
        <v>71</v>
      </c>
      <c r="P3981" s="21">
        <v>8</v>
      </c>
    </row>
    <row r="3982">
      <c r="D3982" s="19"/>
      <c r="E3982" s="18" t="s">
        <v>54</v>
      </c>
      <c r="F3982" s="17"/>
      <c r="G3982" s="7">
        <v>253</v>
      </c>
      <c r="H3982" s="12">
        <v>38</v>
      </c>
      <c r="I3982" s="1">
        <v>106</v>
      </c>
      <c r="J3982" s="1">
        <v>84</v>
      </c>
      <c r="K3982" s="1">
        <v>12</v>
      </c>
      <c r="L3982" s="1">
        <v>3</v>
      </c>
      <c r="M3982" s="1">
        <v>10</v>
      </c>
      <c r="N3982" s="1">
        <v>0</v>
      </c>
      <c r="O3982" s="1">
        <v>190</v>
      </c>
      <c r="P3982" s="21">
        <v>15</v>
      </c>
    </row>
    <row r="3983">
      <c r="D3983" s="19"/>
      <c r="E3983" s="18" t="s">
        <v>55</v>
      </c>
      <c r="F3983" s="17"/>
      <c r="G3983" s="11">
        <v>1</v>
      </c>
      <c r="H3983" s="23">
        <v>0</v>
      </c>
      <c r="I3983" s="3">
        <v>0</v>
      </c>
      <c r="J3983" s="3">
        <v>1</v>
      </c>
      <c r="K3983" s="3">
        <v>0</v>
      </c>
      <c r="L3983" s="3">
        <v>0</v>
      </c>
      <c r="M3983" s="3">
        <v>0</v>
      </c>
      <c r="N3983" s="3">
        <v>0</v>
      </c>
      <c r="O3983" s="3">
        <v>1</v>
      </c>
      <c r="P3983" s="24">
        <v>0</v>
      </c>
    </row>
    <row r="3984">
      <c r="D3984" s="19"/>
      <c r="E3984" s="18" t="s">
        <v>26</v>
      </c>
      <c r="F3984" s="17"/>
      <c r="G3984" s="11">
        <v>12</v>
      </c>
      <c r="H3984" s="23">
        <v>0</v>
      </c>
      <c r="I3984" s="3">
        <v>2</v>
      </c>
      <c r="J3984" s="3">
        <v>3</v>
      </c>
      <c r="K3984" s="3">
        <v>0</v>
      </c>
      <c r="L3984" s="3">
        <v>1</v>
      </c>
      <c r="M3984" s="3">
        <v>6</v>
      </c>
      <c r="N3984" s="3">
        <v>0</v>
      </c>
      <c r="O3984" s="3">
        <v>5</v>
      </c>
      <c r="P3984" s="24">
        <v>1</v>
      </c>
    </row>
    <row r="3985">
      <c r="D3985" s="15" t="s">
        <v>56</v>
      </c>
      <c r="E3985" s="14" t="s">
        <v>57</v>
      </c>
      <c r="F3985" s="16"/>
      <c r="G3985" s="33">
        <v>15</v>
      </c>
      <c r="H3985" s="43">
        <v>0</v>
      </c>
      <c r="I3985" s="9">
        <v>0</v>
      </c>
      <c r="J3985" s="9">
        <v>0</v>
      </c>
      <c r="K3985" s="9">
        <v>8</v>
      </c>
      <c r="L3985" s="9">
        <v>5</v>
      </c>
      <c r="M3985" s="9">
        <v>2</v>
      </c>
      <c r="N3985" s="9">
        <v>0</v>
      </c>
      <c r="O3985" s="9">
        <v>0</v>
      </c>
      <c r="P3985" s="44">
        <v>13</v>
      </c>
    </row>
    <row r="3986">
      <c r="D3986" s="19"/>
      <c r="E3986" s="18" t="s">
        <v>58</v>
      </c>
      <c r="F3986" s="17"/>
      <c r="G3986" s="7">
        <v>111</v>
      </c>
      <c r="H3986" s="12">
        <v>1</v>
      </c>
      <c r="I3986" s="1">
        <v>1</v>
      </c>
      <c r="J3986" s="1">
        <v>34</v>
      </c>
      <c r="K3986" s="1">
        <v>42</v>
      </c>
      <c r="L3986" s="1">
        <v>22</v>
      </c>
      <c r="M3986" s="1">
        <v>11</v>
      </c>
      <c r="N3986" s="1">
        <v>0</v>
      </c>
      <c r="O3986" s="1">
        <v>35</v>
      </c>
      <c r="P3986" s="21">
        <v>64</v>
      </c>
    </row>
    <row r="3987">
      <c r="D3987" s="19"/>
      <c r="E3987" s="18" t="s">
        <v>59</v>
      </c>
      <c r="F3987" s="17"/>
      <c r="G3987" s="7">
        <v>404</v>
      </c>
      <c r="H3987" s="12">
        <v>27</v>
      </c>
      <c r="I3987" s="1">
        <v>44</v>
      </c>
      <c r="J3987" s="1">
        <v>248</v>
      </c>
      <c r="K3987" s="1">
        <v>35</v>
      </c>
      <c r="L3987" s="1">
        <v>6</v>
      </c>
      <c r="M3987" s="1">
        <v>44</v>
      </c>
      <c r="N3987" s="1">
        <v>0</v>
      </c>
      <c r="O3987" s="1">
        <v>292</v>
      </c>
      <c r="P3987" s="21">
        <v>41</v>
      </c>
    </row>
    <row r="3988">
      <c r="D3988" s="19"/>
      <c r="E3988" s="18" t="s">
        <v>60</v>
      </c>
      <c r="F3988" s="17"/>
      <c r="G3988" s="7">
        <v>562</v>
      </c>
      <c r="H3988" s="12">
        <v>73</v>
      </c>
      <c r="I3988" s="1">
        <v>274</v>
      </c>
      <c r="J3988" s="1">
        <v>188</v>
      </c>
      <c r="K3988" s="1">
        <v>7</v>
      </c>
      <c r="L3988" s="1">
        <v>4</v>
      </c>
      <c r="M3988" s="1">
        <v>16</v>
      </c>
      <c r="N3988" s="1">
        <v>0</v>
      </c>
      <c r="O3988" s="1">
        <v>462</v>
      </c>
      <c r="P3988" s="21">
        <v>11</v>
      </c>
    </row>
    <row r="3989">
      <c r="D3989" s="19"/>
      <c r="E3989" s="18" t="s">
        <v>26</v>
      </c>
      <c r="F3989" s="17"/>
      <c r="G3989" s="11">
        <v>1</v>
      </c>
      <c r="H3989" s="23">
        <v>1</v>
      </c>
      <c r="I3989" s="3">
        <v>0</v>
      </c>
      <c r="J3989" s="3">
        <v>0</v>
      </c>
      <c r="K3989" s="3">
        <v>0</v>
      </c>
      <c r="L3989" s="3">
        <v>0</v>
      </c>
      <c r="M3989" s="3">
        <v>0</v>
      </c>
      <c r="N3989" s="3">
        <v>0</v>
      </c>
      <c r="O3989" s="3">
        <v>0</v>
      </c>
      <c r="P3989" s="24">
        <v>0</v>
      </c>
    </row>
    <row r="3990">
      <c r="D3990" s="19"/>
      <c r="E3990" s="18" t="s">
        <v>61</v>
      </c>
      <c r="F3990" s="17"/>
      <c r="G3990" s="7">
        <v>126</v>
      </c>
      <c r="H3990" s="12">
        <v>1</v>
      </c>
      <c r="I3990" s="1">
        <v>1</v>
      </c>
      <c r="J3990" s="1">
        <v>34</v>
      </c>
      <c r="K3990" s="1">
        <v>50</v>
      </c>
      <c r="L3990" s="1">
        <v>27</v>
      </c>
      <c r="M3990" s="1">
        <v>13</v>
      </c>
      <c r="N3990" s="1">
        <v>0</v>
      </c>
      <c r="O3990" s="1">
        <v>35</v>
      </c>
      <c r="P3990" s="21">
        <v>77</v>
      </c>
    </row>
    <row r="3991">
      <c r="D3991" s="19"/>
      <c r="E3991" s="18" t="s">
        <v>62</v>
      </c>
      <c r="F3991" s="17"/>
      <c r="G3991" s="7">
        <v>966</v>
      </c>
      <c r="H3991" s="12">
        <v>100</v>
      </c>
      <c r="I3991" s="1">
        <v>318</v>
      </c>
      <c r="J3991" s="1">
        <v>436</v>
      </c>
      <c r="K3991" s="1">
        <v>42</v>
      </c>
      <c r="L3991" s="1">
        <v>10</v>
      </c>
      <c r="M3991" s="1">
        <v>60</v>
      </c>
      <c r="N3991" s="1">
        <v>0</v>
      </c>
      <c r="O3991" s="1">
        <v>754</v>
      </c>
      <c r="P3991" s="21">
        <v>52</v>
      </c>
    </row>
    <row r="3992">
      <c r="D3992" s="15" t="s">
        <v>63</v>
      </c>
      <c r="E3992" s="14" t="s">
        <v>64</v>
      </c>
      <c r="F3992" s="16"/>
      <c r="G3992" s="33">
        <v>17</v>
      </c>
      <c r="H3992" s="43">
        <v>1</v>
      </c>
      <c r="I3992" s="9">
        <v>6</v>
      </c>
      <c r="J3992" s="9">
        <v>7</v>
      </c>
      <c r="K3992" s="9">
        <v>2</v>
      </c>
      <c r="L3992" s="9">
        <v>0</v>
      </c>
      <c r="M3992" s="9">
        <v>1</v>
      </c>
      <c r="N3992" s="9">
        <v>0</v>
      </c>
      <c r="O3992" s="9">
        <v>13</v>
      </c>
      <c r="P3992" s="44">
        <v>2</v>
      </c>
    </row>
    <row r="3993">
      <c r="D3993" s="19"/>
      <c r="E3993" s="18" t="s">
        <v>65</v>
      </c>
      <c r="F3993" s="17"/>
      <c r="G3993" s="11">
        <v>38</v>
      </c>
      <c r="H3993" s="23">
        <v>4</v>
      </c>
      <c r="I3993" s="3">
        <v>9</v>
      </c>
      <c r="J3993" s="3">
        <v>18</v>
      </c>
      <c r="K3993" s="3">
        <v>5</v>
      </c>
      <c r="L3993" s="3">
        <v>1</v>
      </c>
      <c r="M3993" s="3">
        <v>1</v>
      </c>
      <c r="N3993" s="3">
        <v>0</v>
      </c>
      <c r="O3993" s="3">
        <v>27</v>
      </c>
      <c r="P3993" s="24">
        <v>6</v>
      </c>
    </row>
    <row r="3994">
      <c r="D3994" s="19"/>
      <c r="E3994" s="18" t="s">
        <v>66</v>
      </c>
      <c r="F3994" s="17"/>
      <c r="G3994" s="11">
        <v>14</v>
      </c>
      <c r="H3994" s="23">
        <v>0</v>
      </c>
      <c r="I3994" s="3">
        <v>5</v>
      </c>
      <c r="J3994" s="3">
        <v>8</v>
      </c>
      <c r="K3994" s="3">
        <v>0</v>
      </c>
      <c r="L3994" s="3">
        <v>0</v>
      </c>
      <c r="M3994" s="3">
        <v>1</v>
      </c>
      <c r="N3994" s="3">
        <v>0</v>
      </c>
      <c r="O3994" s="3">
        <v>13</v>
      </c>
      <c r="P3994" s="24">
        <v>0</v>
      </c>
    </row>
    <row r="3995">
      <c r="D3995" s="19"/>
      <c r="E3995" s="18" t="s">
        <v>67</v>
      </c>
      <c r="F3995" s="17"/>
      <c r="G3995" s="7">
        <v>95</v>
      </c>
      <c r="H3995" s="12">
        <v>3</v>
      </c>
      <c r="I3995" s="1">
        <v>17</v>
      </c>
      <c r="J3995" s="1">
        <v>43</v>
      </c>
      <c r="K3995" s="1">
        <v>12</v>
      </c>
      <c r="L3995" s="1">
        <v>8</v>
      </c>
      <c r="M3995" s="1">
        <v>12</v>
      </c>
      <c r="N3995" s="1">
        <v>0</v>
      </c>
      <c r="O3995" s="1">
        <v>60</v>
      </c>
      <c r="P3995" s="21">
        <v>20</v>
      </c>
    </row>
    <row r="3996">
      <c r="D3996" s="19"/>
      <c r="E3996" s="18" t="s">
        <v>68</v>
      </c>
      <c r="F3996" s="17"/>
      <c r="G3996" s="7">
        <v>81</v>
      </c>
      <c r="H3996" s="12">
        <v>3</v>
      </c>
      <c r="I3996" s="1">
        <v>25</v>
      </c>
      <c r="J3996" s="1">
        <v>37</v>
      </c>
      <c r="K3996" s="1">
        <v>5</v>
      </c>
      <c r="L3996" s="1">
        <v>3</v>
      </c>
      <c r="M3996" s="1">
        <v>8</v>
      </c>
      <c r="N3996" s="1">
        <v>0</v>
      </c>
      <c r="O3996" s="1">
        <v>62</v>
      </c>
      <c r="P3996" s="21">
        <v>8</v>
      </c>
    </row>
    <row r="3997">
      <c r="D3997" s="19"/>
      <c r="E3997" s="18" t="s">
        <v>69</v>
      </c>
      <c r="F3997" s="17"/>
      <c r="G3997" s="7">
        <v>844</v>
      </c>
      <c r="H3997" s="12">
        <v>91</v>
      </c>
      <c r="I3997" s="1">
        <v>255</v>
      </c>
      <c r="J3997" s="1">
        <v>356</v>
      </c>
      <c r="K3997" s="1">
        <v>67</v>
      </c>
      <c r="L3997" s="1">
        <v>25</v>
      </c>
      <c r="M3997" s="1">
        <v>50</v>
      </c>
      <c r="N3997" s="1">
        <v>0</v>
      </c>
      <c r="O3997" s="1">
        <v>611</v>
      </c>
      <c r="P3997" s="21">
        <v>92</v>
      </c>
    </row>
    <row r="3998">
      <c r="D3998" s="19"/>
      <c r="E3998" s="18" t="s">
        <v>26</v>
      </c>
      <c r="F3998" s="17"/>
      <c r="G3998" s="11">
        <v>4</v>
      </c>
      <c r="H3998" s="23">
        <v>0</v>
      </c>
      <c r="I3998" s="3">
        <v>2</v>
      </c>
      <c r="J3998" s="3">
        <v>1</v>
      </c>
      <c r="K3998" s="3">
        <v>1</v>
      </c>
      <c r="L3998" s="3">
        <v>0</v>
      </c>
      <c r="M3998" s="3">
        <v>0</v>
      </c>
      <c r="N3998" s="3">
        <v>0</v>
      </c>
      <c r="O3998" s="3">
        <v>3</v>
      </c>
      <c r="P3998" s="24">
        <v>1</v>
      </c>
    </row>
    <row r="3999">
      <c r="D3999" s="19"/>
      <c r="E3999" s="18" t="s">
        <v>70</v>
      </c>
      <c r="F3999" s="17"/>
      <c r="G3999" s="7">
        <v>245</v>
      </c>
      <c r="H3999" s="12">
        <v>11</v>
      </c>
      <c r="I3999" s="1">
        <v>62</v>
      </c>
      <c r="J3999" s="1">
        <v>113</v>
      </c>
      <c r="K3999" s="1">
        <v>24</v>
      </c>
      <c r="L3999" s="1">
        <v>12</v>
      </c>
      <c r="M3999" s="1">
        <v>23</v>
      </c>
      <c r="N3999" s="1">
        <v>0</v>
      </c>
      <c r="O3999" s="1">
        <v>175</v>
      </c>
      <c r="P3999" s="21">
        <v>36</v>
      </c>
    </row>
    <row r="4000">
      <c r="D4000" s="15" t="s">
        <v>71</v>
      </c>
      <c r="E4000" s="14" t="s">
        <v>64</v>
      </c>
      <c r="F4000" s="16"/>
      <c r="G4000" s="33">
        <v>15</v>
      </c>
      <c r="H4000" s="43">
        <v>0</v>
      </c>
      <c r="I4000" s="9">
        <v>6</v>
      </c>
      <c r="J4000" s="9">
        <v>6</v>
      </c>
      <c r="K4000" s="9">
        <v>2</v>
      </c>
      <c r="L4000" s="9">
        <v>0</v>
      </c>
      <c r="M4000" s="9">
        <v>1</v>
      </c>
      <c r="N4000" s="9">
        <v>0</v>
      </c>
      <c r="O4000" s="9">
        <v>12</v>
      </c>
      <c r="P4000" s="44">
        <v>2</v>
      </c>
    </row>
    <row r="4001">
      <c r="D4001" s="19"/>
      <c r="E4001" s="18" t="s">
        <v>65</v>
      </c>
      <c r="F4001" s="17"/>
      <c r="G4001" s="7">
        <v>58</v>
      </c>
      <c r="H4001" s="12">
        <v>4</v>
      </c>
      <c r="I4001" s="1">
        <v>19</v>
      </c>
      <c r="J4001" s="1">
        <v>21</v>
      </c>
      <c r="K4001" s="1">
        <v>6</v>
      </c>
      <c r="L4001" s="1">
        <v>4</v>
      </c>
      <c r="M4001" s="1">
        <v>4</v>
      </c>
      <c r="N4001" s="1">
        <v>0</v>
      </c>
      <c r="O4001" s="1">
        <v>40</v>
      </c>
      <c r="P4001" s="21">
        <v>10</v>
      </c>
    </row>
    <row r="4002">
      <c r="D4002" s="19"/>
      <c r="E4002" s="18" t="s">
        <v>66</v>
      </c>
      <c r="F4002" s="17"/>
      <c r="G4002" s="7">
        <v>113</v>
      </c>
      <c r="H4002" s="12">
        <v>19</v>
      </c>
      <c r="I4002" s="1">
        <v>44</v>
      </c>
      <c r="J4002" s="1">
        <v>42</v>
      </c>
      <c r="K4002" s="1">
        <v>5</v>
      </c>
      <c r="L4002" s="1">
        <v>2</v>
      </c>
      <c r="M4002" s="1">
        <v>1</v>
      </c>
      <c r="N4002" s="1">
        <v>0</v>
      </c>
      <c r="O4002" s="1">
        <v>86</v>
      </c>
      <c r="P4002" s="21">
        <v>7</v>
      </c>
    </row>
    <row r="4003">
      <c r="D4003" s="19"/>
      <c r="E4003" s="18" t="s">
        <v>67</v>
      </c>
      <c r="F4003" s="17"/>
      <c r="G4003" s="7">
        <v>837</v>
      </c>
      <c r="H4003" s="12">
        <v>76</v>
      </c>
      <c r="I4003" s="1">
        <v>234</v>
      </c>
      <c r="J4003" s="1">
        <v>369</v>
      </c>
      <c r="K4003" s="1">
        <v>76</v>
      </c>
      <c r="L4003" s="1">
        <v>29</v>
      </c>
      <c r="M4003" s="1">
        <v>53</v>
      </c>
      <c r="N4003" s="1">
        <v>0</v>
      </c>
      <c r="O4003" s="1">
        <v>603</v>
      </c>
      <c r="P4003" s="21">
        <v>105</v>
      </c>
    </row>
    <row r="4004">
      <c r="D4004" s="19"/>
      <c r="E4004" s="18" t="s">
        <v>68</v>
      </c>
      <c r="F4004" s="17"/>
      <c r="G4004" s="7">
        <v>61</v>
      </c>
      <c r="H4004" s="12">
        <v>2</v>
      </c>
      <c r="I4004" s="1">
        <v>14</v>
      </c>
      <c r="J4004" s="1">
        <v>28</v>
      </c>
      <c r="K4004" s="1">
        <v>3</v>
      </c>
      <c r="L4004" s="1">
        <v>2</v>
      </c>
      <c r="M4004" s="1">
        <v>12</v>
      </c>
      <c r="N4004" s="1">
        <v>0</v>
      </c>
      <c r="O4004" s="1">
        <v>42</v>
      </c>
      <c r="P4004" s="21">
        <v>5</v>
      </c>
    </row>
    <row r="4005">
      <c r="D4005" s="19"/>
      <c r="E4005" s="18" t="s">
        <v>72</v>
      </c>
      <c r="F4005" s="17"/>
      <c r="G4005" s="11">
        <v>5</v>
      </c>
      <c r="H4005" s="23">
        <v>1</v>
      </c>
      <c r="I4005" s="3">
        <v>1</v>
      </c>
      <c r="J4005" s="3">
        <v>2</v>
      </c>
      <c r="K4005" s="3">
        <v>0</v>
      </c>
      <c r="L4005" s="3">
        <v>0</v>
      </c>
      <c r="M4005" s="3">
        <v>1</v>
      </c>
      <c r="N4005" s="3">
        <v>0</v>
      </c>
      <c r="O4005" s="3">
        <v>3</v>
      </c>
      <c r="P4005" s="24">
        <v>0</v>
      </c>
    </row>
    <row r="4006">
      <c r="D4006" s="19"/>
      <c r="E4006" s="18" t="s">
        <v>26</v>
      </c>
      <c r="F4006" s="17"/>
      <c r="G4006" s="11">
        <v>4</v>
      </c>
      <c r="H4006" s="23">
        <v>0</v>
      </c>
      <c r="I4006" s="3">
        <v>1</v>
      </c>
      <c r="J4006" s="3">
        <v>2</v>
      </c>
      <c r="K4006" s="3">
        <v>0</v>
      </c>
      <c r="L4006" s="3">
        <v>0</v>
      </c>
      <c r="M4006" s="3">
        <v>1</v>
      </c>
      <c r="N4006" s="3">
        <v>0</v>
      </c>
      <c r="O4006" s="3">
        <v>3</v>
      </c>
      <c r="P4006" s="24">
        <v>0</v>
      </c>
    </row>
    <row r="4007">
      <c r="D4007" s="19"/>
      <c r="E4007" s="18" t="s">
        <v>73</v>
      </c>
      <c r="F4007" s="17"/>
      <c r="G4007" s="7">
        <v>1084</v>
      </c>
      <c r="H4007" s="12">
        <v>101</v>
      </c>
      <c r="I4007" s="1">
        <v>317</v>
      </c>
      <c r="J4007" s="1">
        <v>466</v>
      </c>
      <c r="K4007" s="1">
        <v>92</v>
      </c>
      <c r="L4007" s="1">
        <v>37</v>
      </c>
      <c r="M4007" s="1">
        <v>71</v>
      </c>
      <c r="N4007" s="1">
        <v>0</v>
      </c>
      <c r="O4007" s="1">
        <v>783</v>
      </c>
      <c r="P4007" s="21">
        <v>129</v>
      </c>
    </row>
    <row r="4008">
      <c r="D4008" s="15" t="s">
        <v>74</v>
      </c>
      <c r="E4008" s="14" t="s">
        <v>75</v>
      </c>
      <c r="F4008" s="16"/>
      <c r="G4008" s="26">
        <v>315</v>
      </c>
      <c r="H4008" s="37">
        <v>30</v>
      </c>
      <c r="I4008" s="6">
        <v>108</v>
      </c>
      <c r="J4008" s="6">
        <v>128</v>
      </c>
      <c r="K4008" s="6">
        <v>28</v>
      </c>
      <c r="L4008" s="6">
        <v>7</v>
      </c>
      <c r="M4008" s="6">
        <v>14</v>
      </c>
      <c r="N4008" s="6">
        <v>0</v>
      </c>
      <c r="O4008" s="6">
        <v>236</v>
      </c>
      <c r="P4008" s="39">
        <v>35</v>
      </c>
    </row>
    <row r="4009">
      <c r="D4009" s="19"/>
      <c r="E4009" s="18" t="s">
        <v>76</v>
      </c>
      <c r="F4009" s="17"/>
      <c r="G4009" s="7">
        <v>78</v>
      </c>
      <c r="H4009" s="12">
        <v>6</v>
      </c>
      <c r="I4009" s="1">
        <v>23</v>
      </c>
      <c r="J4009" s="1">
        <v>32</v>
      </c>
      <c r="K4009" s="1">
        <v>8</v>
      </c>
      <c r="L4009" s="1">
        <v>2</v>
      </c>
      <c r="M4009" s="1">
        <v>7</v>
      </c>
      <c r="N4009" s="1">
        <v>0</v>
      </c>
      <c r="O4009" s="1">
        <v>55</v>
      </c>
      <c r="P4009" s="21">
        <v>10</v>
      </c>
    </row>
    <row r="4010">
      <c r="D4010" s="19"/>
      <c r="E4010" s="18" t="s">
        <v>77</v>
      </c>
      <c r="F4010" s="17"/>
      <c r="G4010" s="7">
        <v>297</v>
      </c>
      <c r="H4010" s="12">
        <v>26</v>
      </c>
      <c r="I4010" s="1">
        <v>99</v>
      </c>
      <c r="J4010" s="1">
        <v>117</v>
      </c>
      <c r="K4010" s="1">
        <v>28</v>
      </c>
      <c r="L4010" s="1">
        <v>8</v>
      </c>
      <c r="M4010" s="1">
        <v>19</v>
      </c>
      <c r="N4010" s="1">
        <v>0</v>
      </c>
      <c r="O4010" s="1">
        <v>216</v>
      </c>
      <c r="P4010" s="21">
        <v>36</v>
      </c>
    </row>
    <row r="4011">
      <c r="D4011" s="19"/>
      <c r="E4011" s="18" t="s">
        <v>78</v>
      </c>
      <c r="F4011" s="17"/>
      <c r="G4011" s="11">
        <v>12</v>
      </c>
      <c r="H4011" s="23">
        <v>2</v>
      </c>
      <c r="I4011" s="3">
        <v>2</v>
      </c>
      <c r="J4011" s="3">
        <v>7</v>
      </c>
      <c r="K4011" s="3">
        <v>1</v>
      </c>
      <c r="L4011" s="3">
        <v>0</v>
      </c>
      <c r="M4011" s="3">
        <v>0</v>
      </c>
      <c r="N4011" s="3">
        <v>0</v>
      </c>
      <c r="O4011" s="3">
        <v>9</v>
      </c>
      <c r="P4011" s="24">
        <v>1</v>
      </c>
    </row>
    <row r="4012">
      <c r="D4012" s="19"/>
      <c r="E4012" s="18" t="s">
        <v>79</v>
      </c>
      <c r="F4012" s="17"/>
      <c r="G4012" s="7">
        <v>116</v>
      </c>
      <c r="H4012" s="12">
        <v>10</v>
      </c>
      <c r="I4012" s="1">
        <v>28</v>
      </c>
      <c r="J4012" s="1">
        <v>50</v>
      </c>
      <c r="K4012" s="1">
        <v>15</v>
      </c>
      <c r="L4012" s="1">
        <v>7</v>
      </c>
      <c r="M4012" s="1">
        <v>6</v>
      </c>
      <c r="N4012" s="1">
        <v>0</v>
      </c>
      <c r="O4012" s="1">
        <v>78</v>
      </c>
      <c r="P4012" s="21">
        <v>22</v>
      </c>
    </row>
    <row r="4013">
      <c r="D4013" s="19"/>
      <c r="E4013" s="18" t="s">
        <v>80</v>
      </c>
      <c r="F4013" s="17"/>
      <c r="G4013" s="7">
        <v>175</v>
      </c>
      <c r="H4013" s="12">
        <v>10</v>
      </c>
      <c r="I4013" s="1">
        <v>53</v>
      </c>
      <c r="J4013" s="1">
        <v>78</v>
      </c>
      <c r="K4013" s="1">
        <v>15</v>
      </c>
      <c r="L4013" s="1">
        <v>7</v>
      </c>
      <c r="M4013" s="1">
        <v>12</v>
      </c>
      <c r="N4013" s="1">
        <v>0</v>
      </c>
      <c r="O4013" s="1">
        <v>131</v>
      </c>
      <c r="P4013" s="21">
        <v>22</v>
      </c>
    </row>
    <row r="4014">
      <c r="D4014" s="19"/>
      <c r="E4014" s="18" t="s">
        <v>81</v>
      </c>
      <c r="F4014" s="17"/>
      <c r="G4014" s="7">
        <v>908</v>
      </c>
      <c r="H4014" s="12">
        <v>82</v>
      </c>
      <c r="I4014" s="1">
        <v>278</v>
      </c>
      <c r="J4014" s="1">
        <v>393</v>
      </c>
      <c r="K4014" s="1">
        <v>70</v>
      </c>
      <c r="L4014" s="1">
        <v>27</v>
      </c>
      <c r="M4014" s="1">
        <v>58</v>
      </c>
      <c r="N4014" s="1">
        <v>0</v>
      </c>
      <c r="O4014" s="1">
        <v>671</v>
      </c>
      <c r="P4014" s="21">
        <v>97</v>
      </c>
    </row>
    <row r="4015">
      <c r="D4015" s="19"/>
      <c r="E4015" s="18" t="s">
        <v>41</v>
      </c>
      <c r="F4015" s="17"/>
      <c r="G4015" s="11">
        <v>26</v>
      </c>
      <c r="H4015" s="23">
        <v>2</v>
      </c>
      <c r="I4015" s="3">
        <v>4</v>
      </c>
      <c r="J4015" s="3">
        <v>12</v>
      </c>
      <c r="K4015" s="3">
        <v>3</v>
      </c>
      <c r="L4015" s="3">
        <v>2</v>
      </c>
      <c r="M4015" s="3">
        <v>3</v>
      </c>
      <c r="N4015" s="3">
        <v>0</v>
      </c>
      <c r="O4015" s="3">
        <v>16</v>
      </c>
      <c r="P4015" s="24">
        <v>5</v>
      </c>
    </row>
    <row r="4016">
      <c r="D4016" s="19"/>
      <c r="E4016" s="18" t="s">
        <v>82</v>
      </c>
      <c r="F4016" s="17"/>
      <c r="G4016" s="7">
        <v>96</v>
      </c>
      <c r="H4016" s="12">
        <v>12</v>
      </c>
      <c r="I4016" s="1">
        <v>16</v>
      </c>
      <c r="J4016" s="1">
        <v>41</v>
      </c>
      <c r="K4016" s="1">
        <v>11</v>
      </c>
      <c r="L4016" s="1">
        <v>7</v>
      </c>
      <c r="M4016" s="1">
        <v>9</v>
      </c>
      <c r="N4016" s="1">
        <v>0</v>
      </c>
      <c r="O4016" s="1">
        <v>57</v>
      </c>
      <c r="P4016" s="21">
        <v>18</v>
      </c>
    </row>
    <row r="4017">
      <c r="D4017" s="19"/>
      <c r="E4017" s="18" t="s">
        <v>26</v>
      </c>
      <c r="F4017" s="17"/>
      <c r="G4017" s="11">
        <v>0</v>
      </c>
      <c r="H4017" s="23">
        <v>0</v>
      </c>
      <c r="I4017" s="3">
        <v>0</v>
      </c>
      <c r="J4017" s="3">
        <v>0</v>
      </c>
      <c r="K4017" s="3">
        <v>0</v>
      </c>
      <c r="L4017" s="3">
        <v>0</v>
      </c>
      <c r="M4017" s="3">
        <v>0</v>
      </c>
      <c r="N4017" s="3">
        <v>0</v>
      </c>
      <c r="O4017" s="3">
        <v>0</v>
      </c>
      <c r="P4017" s="24">
        <v>0</v>
      </c>
    </row>
    <row r="4018">
      <c r="D4018" s="19"/>
      <c r="E4018" s="18" t="s">
        <v>83</v>
      </c>
      <c r="F4018" s="17"/>
      <c r="G4018" s="7">
        <v>997</v>
      </c>
      <c r="H4018" s="12">
        <v>90</v>
      </c>
      <c r="I4018" s="1">
        <v>303</v>
      </c>
      <c r="J4018" s="1">
        <v>429</v>
      </c>
      <c r="K4018" s="1">
        <v>81</v>
      </c>
      <c r="L4018" s="1">
        <v>30</v>
      </c>
      <c r="M4018" s="1">
        <v>64</v>
      </c>
      <c r="N4018" s="1">
        <v>0</v>
      </c>
      <c r="O4018" s="1">
        <v>732</v>
      </c>
      <c r="P4018" s="21">
        <v>111</v>
      </c>
    </row>
    <row r="4019">
      <c r="D4019" s="15" t="s">
        <v>84</v>
      </c>
      <c r="E4019" s="14" t="s">
        <v>85</v>
      </c>
      <c r="F4019" s="16"/>
      <c r="G4019" s="26">
        <v>394</v>
      </c>
      <c r="H4019" s="37">
        <v>45</v>
      </c>
      <c r="I4019" s="6">
        <v>141</v>
      </c>
      <c r="J4019" s="6">
        <v>158</v>
      </c>
      <c r="K4019" s="6">
        <v>22</v>
      </c>
      <c r="L4019" s="6">
        <v>8</v>
      </c>
      <c r="M4019" s="6">
        <v>20</v>
      </c>
      <c r="N4019" s="6">
        <v>0</v>
      </c>
      <c r="O4019" s="6">
        <v>299</v>
      </c>
      <c r="P4019" s="39">
        <v>30</v>
      </c>
    </row>
    <row r="4020">
      <c r="D4020" s="19"/>
      <c r="E4020" s="18" t="s">
        <v>86</v>
      </c>
      <c r="F4020" s="17"/>
      <c r="G4020" s="7">
        <v>401</v>
      </c>
      <c r="H4020" s="12">
        <v>33</v>
      </c>
      <c r="I4020" s="1">
        <v>117</v>
      </c>
      <c r="J4020" s="1">
        <v>170</v>
      </c>
      <c r="K4020" s="1">
        <v>39</v>
      </c>
      <c r="L4020" s="1">
        <v>15</v>
      </c>
      <c r="M4020" s="1">
        <v>27</v>
      </c>
      <c r="N4020" s="1">
        <v>0</v>
      </c>
      <c r="O4020" s="1">
        <v>287</v>
      </c>
      <c r="P4020" s="21">
        <v>54</v>
      </c>
    </row>
    <row r="4021">
      <c r="D4021" s="19"/>
      <c r="E4021" s="18" t="s">
        <v>87</v>
      </c>
      <c r="F4021" s="17"/>
      <c r="G4021" s="7">
        <v>247</v>
      </c>
      <c r="H4021" s="12">
        <v>23</v>
      </c>
      <c r="I4021" s="1">
        <v>46</v>
      </c>
      <c r="J4021" s="1">
        <v>118</v>
      </c>
      <c r="K4021" s="1">
        <v>24</v>
      </c>
      <c r="L4021" s="1">
        <v>11</v>
      </c>
      <c r="M4021" s="1">
        <v>25</v>
      </c>
      <c r="N4021" s="1">
        <v>0</v>
      </c>
      <c r="O4021" s="1">
        <v>164</v>
      </c>
      <c r="P4021" s="21">
        <v>35</v>
      </c>
    </row>
    <row r="4022">
      <c r="D4022" s="19"/>
      <c r="E4022" s="18" t="s">
        <v>88</v>
      </c>
      <c r="F4022" s="17"/>
      <c r="G4022" s="11">
        <v>46</v>
      </c>
      <c r="H4022" s="23">
        <v>1</v>
      </c>
      <c r="I4022" s="3">
        <v>15</v>
      </c>
      <c r="J4022" s="3">
        <v>20</v>
      </c>
      <c r="K4022" s="3">
        <v>7</v>
      </c>
      <c r="L4022" s="3">
        <v>2</v>
      </c>
      <c r="M4022" s="3">
        <v>1</v>
      </c>
      <c r="N4022" s="3">
        <v>0</v>
      </c>
      <c r="O4022" s="3">
        <v>35</v>
      </c>
      <c r="P4022" s="24">
        <v>9</v>
      </c>
    </row>
    <row r="4023">
      <c r="D4023" s="19"/>
      <c r="E4023" s="18" t="s">
        <v>89</v>
      </c>
      <c r="F4023" s="17"/>
      <c r="G4023" s="11">
        <v>5</v>
      </c>
      <c r="H4023" s="23">
        <v>0</v>
      </c>
      <c r="I4023" s="3">
        <v>0</v>
      </c>
      <c r="J4023" s="3">
        <v>4</v>
      </c>
      <c r="K4023" s="3">
        <v>0</v>
      </c>
      <c r="L4023" s="3">
        <v>1</v>
      </c>
      <c r="M4023" s="3">
        <v>0</v>
      </c>
      <c r="N4023" s="3">
        <v>0</v>
      </c>
      <c r="O4023" s="3">
        <v>4</v>
      </c>
      <c r="P4023" s="24">
        <v>1</v>
      </c>
    </row>
    <row r="4024">
      <c r="D4024" s="19"/>
      <c r="E4024" s="18" t="s">
        <v>26</v>
      </c>
      <c r="F4024" s="17"/>
      <c r="G4024" s="11">
        <v>0</v>
      </c>
      <c r="H4024" s="23">
        <v>0</v>
      </c>
      <c r="I4024" s="3">
        <v>0</v>
      </c>
      <c r="J4024" s="3">
        <v>0</v>
      </c>
      <c r="K4024" s="3">
        <v>0</v>
      </c>
      <c r="L4024" s="3">
        <v>0</v>
      </c>
      <c r="M4024" s="3">
        <v>0</v>
      </c>
      <c r="N4024" s="3">
        <v>0</v>
      </c>
      <c r="O4024" s="3">
        <v>0</v>
      </c>
      <c r="P4024" s="24">
        <v>0</v>
      </c>
    </row>
    <row r="4025">
      <c r="D4025" s="19"/>
      <c r="E4025" s="18" t="s">
        <v>90</v>
      </c>
      <c r="F4025" s="17"/>
      <c r="G4025" s="7">
        <v>795</v>
      </c>
      <c r="H4025" s="12">
        <v>78</v>
      </c>
      <c r="I4025" s="1">
        <v>258</v>
      </c>
      <c r="J4025" s="1">
        <v>328</v>
      </c>
      <c r="K4025" s="1">
        <v>61</v>
      </c>
      <c r="L4025" s="1">
        <v>23</v>
      </c>
      <c r="M4025" s="1">
        <v>47</v>
      </c>
      <c r="N4025" s="1">
        <v>0</v>
      </c>
      <c r="O4025" s="1">
        <v>586</v>
      </c>
      <c r="P4025" s="21">
        <v>84</v>
      </c>
    </row>
    <row r="4026">
      <c r="D4026" s="19"/>
      <c r="E4026" s="18" t="s">
        <v>91</v>
      </c>
      <c r="F4026" s="17"/>
      <c r="G4026" s="7">
        <v>298</v>
      </c>
      <c r="H4026" s="12">
        <v>24</v>
      </c>
      <c r="I4026" s="1">
        <v>61</v>
      </c>
      <c r="J4026" s="1">
        <v>142</v>
      </c>
      <c r="K4026" s="1">
        <v>31</v>
      </c>
      <c r="L4026" s="1">
        <v>14</v>
      </c>
      <c r="M4026" s="1">
        <v>26</v>
      </c>
      <c r="N4026" s="1">
        <v>0</v>
      </c>
      <c r="O4026" s="1">
        <v>203</v>
      </c>
      <c r="P4026" s="21">
        <v>45</v>
      </c>
    </row>
    <row r="4027">
      <c r="D4027" s="15" t="s">
        <v>92</v>
      </c>
      <c r="E4027" s="14" t="s">
        <v>93</v>
      </c>
      <c r="F4027" s="16"/>
      <c r="G4027" s="33">
        <v>46</v>
      </c>
      <c r="H4027" s="43">
        <v>6</v>
      </c>
      <c r="I4027" s="9">
        <v>15</v>
      </c>
      <c r="J4027" s="9">
        <v>19</v>
      </c>
      <c r="K4027" s="9">
        <v>4</v>
      </c>
      <c r="L4027" s="9">
        <v>0</v>
      </c>
      <c r="M4027" s="9">
        <v>2</v>
      </c>
      <c r="N4027" s="9">
        <v>0</v>
      </c>
      <c r="O4027" s="9">
        <v>34</v>
      </c>
      <c r="P4027" s="44">
        <v>4</v>
      </c>
    </row>
    <row r="4028">
      <c r="D4028" s="19"/>
      <c r="E4028" s="18" t="s">
        <v>94</v>
      </c>
      <c r="F4028" s="17"/>
      <c r="G4028" s="7">
        <v>189</v>
      </c>
      <c r="H4028" s="12">
        <v>24</v>
      </c>
      <c r="I4028" s="1">
        <v>56</v>
      </c>
      <c r="J4028" s="1">
        <v>83</v>
      </c>
      <c r="K4028" s="1">
        <v>13</v>
      </c>
      <c r="L4028" s="1">
        <v>3</v>
      </c>
      <c r="M4028" s="1">
        <v>10</v>
      </c>
      <c r="N4028" s="1">
        <v>0</v>
      </c>
      <c r="O4028" s="1">
        <v>139</v>
      </c>
      <c r="P4028" s="21">
        <v>16</v>
      </c>
    </row>
    <row r="4029">
      <c r="D4029" s="19"/>
      <c r="E4029" s="18" t="s">
        <v>95</v>
      </c>
      <c r="F4029" s="17"/>
      <c r="G4029" s="7">
        <v>69</v>
      </c>
      <c r="H4029" s="12">
        <v>6</v>
      </c>
      <c r="I4029" s="1">
        <v>18</v>
      </c>
      <c r="J4029" s="1">
        <v>32</v>
      </c>
      <c r="K4029" s="1">
        <v>8</v>
      </c>
      <c r="L4029" s="1">
        <v>1</v>
      </c>
      <c r="M4029" s="1">
        <v>4</v>
      </c>
      <c r="N4029" s="1">
        <v>0</v>
      </c>
      <c r="O4029" s="1">
        <v>50</v>
      </c>
      <c r="P4029" s="21">
        <v>9</v>
      </c>
    </row>
    <row r="4030">
      <c r="D4030" s="19"/>
      <c r="E4030" s="18" t="s">
        <v>96</v>
      </c>
      <c r="F4030" s="17"/>
      <c r="G4030" s="11">
        <v>21</v>
      </c>
      <c r="H4030" s="23">
        <v>3</v>
      </c>
      <c r="I4030" s="3">
        <v>6</v>
      </c>
      <c r="J4030" s="3">
        <v>9</v>
      </c>
      <c r="K4030" s="3">
        <v>3</v>
      </c>
      <c r="L4030" s="3">
        <v>0</v>
      </c>
      <c r="M4030" s="3">
        <v>0</v>
      </c>
      <c r="N4030" s="3">
        <v>0</v>
      </c>
      <c r="O4030" s="3">
        <v>15</v>
      </c>
      <c r="P4030" s="24">
        <v>3</v>
      </c>
    </row>
    <row r="4031">
      <c r="D4031" s="19"/>
      <c r="E4031" s="18" t="s">
        <v>97</v>
      </c>
      <c r="F4031" s="17"/>
      <c r="G4031" s="11">
        <v>40</v>
      </c>
      <c r="H4031" s="23">
        <v>5</v>
      </c>
      <c r="I4031" s="3">
        <v>11</v>
      </c>
      <c r="J4031" s="3">
        <v>23</v>
      </c>
      <c r="K4031" s="3">
        <v>1</v>
      </c>
      <c r="L4031" s="3">
        <v>0</v>
      </c>
      <c r="M4031" s="3">
        <v>0</v>
      </c>
      <c r="N4031" s="3">
        <v>0</v>
      </c>
      <c r="O4031" s="3">
        <v>34</v>
      </c>
      <c r="P4031" s="24">
        <v>1</v>
      </c>
    </row>
    <row r="4032">
      <c r="D4032" s="19"/>
      <c r="E4032" s="18" t="s">
        <v>98</v>
      </c>
      <c r="F4032" s="17"/>
      <c r="G4032" s="7">
        <v>62</v>
      </c>
      <c r="H4032" s="12">
        <v>4</v>
      </c>
      <c r="I4032" s="1">
        <v>15</v>
      </c>
      <c r="J4032" s="1">
        <v>34</v>
      </c>
      <c r="K4032" s="1">
        <v>6</v>
      </c>
      <c r="L4032" s="1">
        <v>1</v>
      </c>
      <c r="M4032" s="1">
        <v>2</v>
      </c>
      <c r="N4032" s="1">
        <v>0</v>
      </c>
      <c r="O4032" s="1">
        <v>49</v>
      </c>
      <c r="P4032" s="21">
        <v>7</v>
      </c>
    </row>
    <row r="4033">
      <c r="D4033" s="19"/>
      <c r="E4033" s="18" t="s">
        <v>99</v>
      </c>
      <c r="F4033" s="17"/>
      <c r="G4033" s="11">
        <v>20</v>
      </c>
      <c r="H4033" s="23">
        <v>4</v>
      </c>
      <c r="I4033" s="3">
        <v>3</v>
      </c>
      <c r="J4033" s="3">
        <v>10</v>
      </c>
      <c r="K4033" s="3">
        <v>1</v>
      </c>
      <c r="L4033" s="3">
        <v>1</v>
      </c>
      <c r="M4033" s="3">
        <v>1</v>
      </c>
      <c r="N4033" s="3">
        <v>0</v>
      </c>
      <c r="O4033" s="3">
        <v>13</v>
      </c>
      <c r="P4033" s="24">
        <v>2</v>
      </c>
    </row>
    <row r="4034">
      <c r="D4034" s="19"/>
      <c r="E4034" s="18" t="s">
        <v>100</v>
      </c>
      <c r="F4034" s="17"/>
      <c r="G4034" s="11">
        <v>39</v>
      </c>
      <c r="H4034" s="23">
        <v>2</v>
      </c>
      <c r="I4034" s="3">
        <v>16</v>
      </c>
      <c r="J4034" s="3">
        <v>19</v>
      </c>
      <c r="K4034" s="3">
        <v>2</v>
      </c>
      <c r="L4034" s="3">
        <v>0</v>
      </c>
      <c r="M4034" s="3">
        <v>0</v>
      </c>
      <c r="N4034" s="3">
        <v>0</v>
      </c>
      <c r="O4034" s="3">
        <v>35</v>
      </c>
      <c r="P4034" s="24">
        <v>2</v>
      </c>
    </row>
    <row r="4035">
      <c r="D4035" s="19"/>
      <c r="E4035" s="18" t="s">
        <v>101</v>
      </c>
      <c r="F4035" s="17"/>
      <c r="G4035" s="7">
        <v>148</v>
      </c>
      <c r="H4035" s="12">
        <v>16</v>
      </c>
      <c r="I4035" s="1">
        <v>43</v>
      </c>
      <c r="J4035" s="1">
        <v>63</v>
      </c>
      <c r="K4035" s="1">
        <v>15</v>
      </c>
      <c r="L4035" s="1">
        <v>5</v>
      </c>
      <c r="M4035" s="1">
        <v>6</v>
      </c>
      <c r="N4035" s="1">
        <v>0</v>
      </c>
      <c r="O4035" s="1">
        <v>106</v>
      </c>
      <c r="P4035" s="21">
        <v>20</v>
      </c>
    </row>
    <row r="4036">
      <c r="D4036" s="19"/>
      <c r="E4036" s="18" t="s">
        <v>102</v>
      </c>
      <c r="F4036" s="17"/>
      <c r="G4036" s="7">
        <v>82</v>
      </c>
      <c r="H4036" s="12">
        <v>6</v>
      </c>
      <c r="I4036" s="1">
        <v>26</v>
      </c>
      <c r="J4036" s="1">
        <v>40</v>
      </c>
      <c r="K4036" s="1">
        <v>2</v>
      </c>
      <c r="L4036" s="1">
        <v>2</v>
      </c>
      <c r="M4036" s="1">
        <v>6</v>
      </c>
      <c r="N4036" s="1">
        <v>0</v>
      </c>
      <c r="O4036" s="1">
        <v>66</v>
      </c>
      <c r="P4036" s="21">
        <v>4</v>
      </c>
    </row>
    <row r="4037">
      <c r="D4037" s="19"/>
      <c r="E4037" s="18" t="s">
        <v>41</v>
      </c>
      <c r="F4037" s="17"/>
      <c r="G4037" s="7">
        <v>161</v>
      </c>
      <c r="H4037" s="12">
        <v>13</v>
      </c>
      <c r="I4037" s="1">
        <v>48</v>
      </c>
      <c r="J4037" s="1">
        <v>63</v>
      </c>
      <c r="K4037" s="1">
        <v>18</v>
      </c>
      <c r="L4037" s="1">
        <v>8</v>
      </c>
      <c r="M4037" s="1">
        <v>11</v>
      </c>
      <c r="N4037" s="1">
        <v>0</v>
      </c>
      <c r="O4037" s="1">
        <v>111</v>
      </c>
      <c r="P4037" s="21">
        <v>26</v>
      </c>
    </row>
    <row r="4038">
      <c r="D4038" s="19"/>
      <c r="E4038" s="18" t="s">
        <v>103</v>
      </c>
      <c r="F4038" s="17"/>
      <c r="G4038" s="7">
        <v>211</v>
      </c>
      <c r="H4038" s="12">
        <v>24</v>
      </c>
      <c r="I4038" s="1">
        <v>58</v>
      </c>
      <c r="J4038" s="1">
        <v>90</v>
      </c>
      <c r="K4038" s="1">
        <v>20</v>
      </c>
      <c r="L4038" s="1">
        <v>6</v>
      </c>
      <c r="M4038" s="1">
        <v>13</v>
      </c>
      <c r="N4038" s="1">
        <v>0</v>
      </c>
      <c r="O4038" s="1">
        <v>148</v>
      </c>
      <c r="P4038" s="21">
        <v>26</v>
      </c>
    </row>
    <row r="4039">
      <c r="D4039" s="19"/>
      <c r="E4039" s="18" t="s">
        <v>104</v>
      </c>
      <c r="F4039" s="17"/>
      <c r="G4039" s="7">
        <v>319</v>
      </c>
      <c r="H4039" s="12">
        <v>23</v>
      </c>
      <c r="I4039" s="1">
        <v>92</v>
      </c>
      <c r="J4039" s="1">
        <v>134</v>
      </c>
      <c r="K4039" s="1">
        <v>21</v>
      </c>
      <c r="L4039" s="1">
        <v>17</v>
      </c>
      <c r="M4039" s="1">
        <v>32</v>
      </c>
      <c r="N4039" s="1">
        <v>0</v>
      </c>
      <c r="O4039" s="1">
        <v>226</v>
      </c>
      <c r="P4039" s="21">
        <v>38</v>
      </c>
    </row>
    <row r="4040">
      <c r="D4040" s="19"/>
      <c r="E4040" s="18" t="s">
        <v>26</v>
      </c>
      <c r="F4040" s="17"/>
      <c r="G4040" s="11">
        <v>5</v>
      </c>
      <c r="H4040" s="23">
        <v>0</v>
      </c>
      <c r="I4040" s="3">
        <v>2</v>
      </c>
      <c r="J4040" s="3">
        <v>2</v>
      </c>
      <c r="K4040" s="3">
        <v>0</v>
      </c>
      <c r="L4040" s="3">
        <v>0</v>
      </c>
      <c r="M4040" s="3">
        <v>1</v>
      </c>
      <c r="N4040" s="3">
        <v>0</v>
      </c>
      <c r="O4040" s="3">
        <v>4</v>
      </c>
      <c r="P4040" s="24">
        <v>0</v>
      </c>
    </row>
    <row r="4041">
      <c r="D4041" s="19"/>
      <c r="E4041" s="18" t="s">
        <v>105</v>
      </c>
      <c r="F4041" s="17"/>
      <c r="G4041" s="7">
        <v>558</v>
      </c>
      <c r="H4041" s="12">
        <v>55</v>
      </c>
      <c r="I4041" s="1">
        <v>167</v>
      </c>
      <c r="J4041" s="1">
        <v>244</v>
      </c>
      <c r="K4041" s="1">
        <v>51</v>
      </c>
      <c r="L4041" s="1">
        <v>14</v>
      </c>
      <c r="M4041" s="1">
        <v>27</v>
      </c>
      <c r="N4041" s="1">
        <v>0</v>
      </c>
      <c r="O4041" s="1">
        <v>411</v>
      </c>
      <c r="P4041" s="21">
        <v>65</v>
      </c>
    </row>
    <row r="4042">
      <c r="D4042" s="19"/>
      <c r="E4042" s="18" t="s">
        <v>106</v>
      </c>
      <c r="F4042" s="17"/>
      <c r="G4042" s="7">
        <v>530</v>
      </c>
      <c r="H4042" s="12">
        <v>47</v>
      </c>
      <c r="I4042" s="1">
        <v>150</v>
      </c>
      <c r="J4042" s="1">
        <v>224</v>
      </c>
      <c r="K4042" s="1">
        <v>41</v>
      </c>
      <c r="L4042" s="1">
        <v>23</v>
      </c>
      <c r="M4042" s="1">
        <v>45</v>
      </c>
      <c r="N4042" s="1">
        <v>0</v>
      </c>
      <c r="O4042" s="1">
        <v>374</v>
      </c>
      <c r="P4042" s="21">
        <v>64</v>
      </c>
    </row>
    <row r="4043">
      <c r="D4043" s="15" t="s">
        <v>107</v>
      </c>
      <c r="E4043" s="14" t="s">
        <v>108</v>
      </c>
      <c r="F4043" s="16"/>
      <c r="G4043" s="33">
        <v>32</v>
      </c>
      <c r="H4043" s="43">
        <v>5</v>
      </c>
      <c r="I4043" s="9">
        <v>9</v>
      </c>
      <c r="J4043" s="9">
        <v>11</v>
      </c>
      <c r="K4043" s="9">
        <v>1</v>
      </c>
      <c r="L4043" s="9">
        <v>3</v>
      </c>
      <c r="M4043" s="9">
        <v>3</v>
      </c>
      <c r="N4043" s="9">
        <v>0</v>
      </c>
      <c r="O4043" s="9">
        <v>20</v>
      </c>
      <c r="P4043" s="44">
        <v>4</v>
      </c>
    </row>
    <row r="4044">
      <c r="D4044" s="19"/>
      <c r="E4044" s="18" t="s">
        <v>109</v>
      </c>
      <c r="F4044" s="17"/>
      <c r="G4044" s="7">
        <v>715</v>
      </c>
      <c r="H4044" s="12">
        <v>71</v>
      </c>
      <c r="I4044" s="1">
        <v>234</v>
      </c>
      <c r="J4044" s="1">
        <v>299</v>
      </c>
      <c r="K4044" s="1">
        <v>53</v>
      </c>
      <c r="L4044" s="1">
        <v>19</v>
      </c>
      <c r="M4044" s="1">
        <v>39</v>
      </c>
      <c r="N4044" s="1">
        <v>0</v>
      </c>
      <c r="O4044" s="1">
        <v>533</v>
      </c>
      <c r="P4044" s="21">
        <v>72</v>
      </c>
    </row>
    <row r="4045">
      <c r="D4045" s="19"/>
      <c r="E4045" s="18" t="s">
        <v>110</v>
      </c>
      <c r="F4045" s="17"/>
      <c r="G4045" s="7">
        <v>1003</v>
      </c>
      <c r="H4045" s="12">
        <v>94</v>
      </c>
      <c r="I4045" s="1">
        <v>300</v>
      </c>
      <c r="J4045" s="1">
        <v>422</v>
      </c>
      <c r="K4045" s="1">
        <v>88</v>
      </c>
      <c r="L4045" s="1">
        <v>34</v>
      </c>
      <c r="M4045" s="1">
        <v>65</v>
      </c>
      <c r="N4045" s="1">
        <v>0</v>
      </c>
      <c r="O4045" s="1">
        <v>722</v>
      </c>
      <c r="P4045" s="21">
        <v>122</v>
      </c>
    </row>
    <row r="4046">
      <c r="D4046" s="19"/>
      <c r="E4046" s="18" t="s">
        <v>111</v>
      </c>
      <c r="F4046" s="17"/>
      <c r="G4046" s="7">
        <v>921</v>
      </c>
      <c r="H4046" s="12">
        <v>86</v>
      </c>
      <c r="I4046" s="1">
        <v>272</v>
      </c>
      <c r="J4046" s="1">
        <v>404</v>
      </c>
      <c r="K4046" s="1">
        <v>77</v>
      </c>
      <c r="L4046" s="1">
        <v>32</v>
      </c>
      <c r="M4046" s="1">
        <v>50</v>
      </c>
      <c r="N4046" s="1">
        <v>0</v>
      </c>
      <c r="O4046" s="1">
        <v>676</v>
      </c>
      <c r="P4046" s="21">
        <v>109</v>
      </c>
    </row>
    <row r="4047">
      <c r="D4047" s="19"/>
      <c r="E4047" s="18" t="s">
        <v>112</v>
      </c>
      <c r="F4047" s="17"/>
      <c r="G4047" s="7">
        <v>765</v>
      </c>
      <c r="H4047" s="12">
        <v>72</v>
      </c>
      <c r="I4047" s="1">
        <v>221</v>
      </c>
      <c r="J4047" s="1">
        <v>335</v>
      </c>
      <c r="K4047" s="1">
        <v>64</v>
      </c>
      <c r="L4047" s="1">
        <v>29</v>
      </c>
      <c r="M4047" s="1">
        <v>44</v>
      </c>
      <c r="N4047" s="1">
        <v>0</v>
      </c>
      <c r="O4047" s="1">
        <v>556</v>
      </c>
      <c r="P4047" s="21">
        <v>93</v>
      </c>
    </row>
    <row r="4048">
      <c r="D4048" s="19"/>
      <c r="E4048" s="18" t="s">
        <v>113</v>
      </c>
      <c r="F4048" s="17"/>
      <c r="G4048" s="7">
        <v>197</v>
      </c>
      <c r="H4048" s="12">
        <v>24</v>
      </c>
      <c r="I4048" s="1">
        <v>56</v>
      </c>
      <c r="J4048" s="1">
        <v>89</v>
      </c>
      <c r="K4048" s="1">
        <v>18</v>
      </c>
      <c r="L4048" s="1">
        <v>2</v>
      </c>
      <c r="M4048" s="1">
        <v>8</v>
      </c>
      <c r="N4048" s="1">
        <v>0</v>
      </c>
      <c r="O4048" s="1">
        <v>145</v>
      </c>
      <c r="P4048" s="21">
        <v>20</v>
      </c>
    </row>
    <row r="4049">
      <c r="D4049" s="19"/>
      <c r="E4049" s="18" t="s">
        <v>114</v>
      </c>
      <c r="F4049" s="17"/>
      <c r="G4049" s="7">
        <v>1029</v>
      </c>
      <c r="H4049" s="12">
        <v>95</v>
      </c>
      <c r="I4049" s="1">
        <v>307</v>
      </c>
      <c r="J4049" s="1">
        <v>450</v>
      </c>
      <c r="K4049" s="1">
        <v>87</v>
      </c>
      <c r="L4049" s="1">
        <v>30</v>
      </c>
      <c r="M4049" s="1">
        <v>60</v>
      </c>
      <c r="N4049" s="1">
        <v>0</v>
      </c>
      <c r="O4049" s="1">
        <v>757</v>
      </c>
      <c r="P4049" s="21">
        <v>117</v>
      </c>
    </row>
    <row r="4050">
      <c r="D4050" s="19"/>
      <c r="E4050" s="18" t="s">
        <v>115</v>
      </c>
      <c r="F4050" s="17"/>
      <c r="G4050" s="7">
        <v>793</v>
      </c>
      <c r="H4050" s="12">
        <v>74</v>
      </c>
      <c r="I4050" s="1">
        <v>243</v>
      </c>
      <c r="J4050" s="1">
        <v>344</v>
      </c>
      <c r="K4050" s="1">
        <v>59</v>
      </c>
      <c r="L4050" s="1">
        <v>29</v>
      </c>
      <c r="M4050" s="1">
        <v>44</v>
      </c>
      <c r="N4050" s="1">
        <v>0</v>
      </c>
      <c r="O4050" s="1">
        <v>587</v>
      </c>
      <c r="P4050" s="21">
        <v>88</v>
      </c>
    </row>
    <row r="4051">
      <c r="D4051" s="19"/>
      <c r="E4051" s="18" t="s">
        <v>116</v>
      </c>
      <c r="F4051" s="17"/>
      <c r="G4051" s="7">
        <v>253</v>
      </c>
      <c r="H4051" s="12">
        <v>17</v>
      </c>
      <c r="I4051" s="1">
        <v>85</v>
      </c>
      <c r="J4051" s="1">
        <v>112</v>
      </c>
      <c r="K4051" s="1">
        <v>22</v>
      </c>
      <c r="L4051" s="1">
        <v>6</v>
      </c>
      <c r="M4051" s="1">
        <v>11</v>
      </c>
      <c r="N4051" s="1">
        <v>0</v>
      </c>
      <c r="O4051" s="1">
        <v>197</v>
      </c>
      <c r="P4051" s="21">
        <v>28</v>
      </c>
    </row>
    <row r="4052">
      <c r="D4052" s="19"/>
      <c r="E4052" s="18" t="s">
        <v>117</v>
      </c>
      <c r="F4052" s="17"/>
      <c r="G4052" s="7">
        <v>200</v>
      </c>
      <c r="H4052" s="12">
        <v>13</v>
      </c>
      <c r="I4052" s="1">
        <v>58</v>
      </c>
      <c r="J4052" s="1">
        <v>91</v>
      </c>
      <c r="K4052" s="1">
        <v>23</v>
      </c>
      <c r="L4052" s="1">
        <v>6</v>
      </c>
      <c r="M4052" s="1">
        <v>9</v>
      </c>
      <c r="N4052" s="1">
        <v>0</v>
      </c>
      <c r="O4052" s="1">
        <v>149</v>
      </c>
      <c r="P4052" s="21">
        <v>29</v>
      </c>
    </row>
    <row r="4053">
      <c r="D4053" s="19"/>
      <c r="E4053" s="18" t="s">
        <v>118</v>
      </c>
      <c r="F4053" s="17"/>
      <c r="G4053" s="11">
        <v>3</v>
      </c>
      <c r="H4053" s="23">
        <v>0</v>
      </c>
      <c r="I4053" s="3">
        <v>1</v>
      </c>
      <c r="J4053" s="3">
        <v>0</v>
      </c>
      <c r="K4053" s="3">
        <v>0</v>
      </c>
      <c r="L4053" s="3">
        <v>0</v>
      </c>
      <c r="M4053" s="3">
        <v>2</v>
      </c>
      <c r="N4053" s="3">
        <v>0</v>
      </c>
      <c r="O4053" s="3">
        <v>1</v>
      </c>
      <c r="P4053" s="24">
        <v>0</v>
      </c>
    </row>
    <row r="4054">
      <c r="D4054" s="19"/>
      <c r="E4054" s="18" t="s">
        <v>26</v>
      </c>
      <c r="F4054" s="17"/>
      <c r="G4054" s="11">
        <v>1</v>
      </c>
      <c r="H4054" s="23">
        <v>0</v>
      </c>
      <c r="I4054" s="3">
        <v>0</v>
      </c>
      <c r="J4054" s="3">
        <v>0</v>
      </c>
      <c r="K4054" s="3">
        <v>0</v>
      </c>
      <c r="L4054" s="3">
        <v>0</v>
      </c>
      <c r="M4054" s="3">
        <v>1</v>
      </c>
      <c r="N4054" s="3">
        <v>0</v>
      </c>
      <c r="O4054" s="3">
        <v>0</v>
      </c>
      <c r="P4054" s="24">
        <v>0</v>
      </c>
    </row>
    <row r="4055">
      <c r="D4055" s="19"/>
      <c r="E4055" s="18" t="s">
        <v>119</v>
      </c>
      <c r="F4055" s="17"/>
      <c r="G4055" s="7">
        <v>1080</v>
      </c>
      <c r="H4055" s="12">
        <v>100</v>
      </c>
      <c r="I4055" s="1">
        <v>316</v>
      </c>
      <c r="J4055" s="1">
        <v>468</v>
      </c>
      <c r="K4055" s="1">
        <v>90</v>
      </c>
      <c r="L4055" s="1">
        <v>37</v>
      </c>
      <c r="M4055" s="1">
        <v>69</v>
      </c>
      <c r="N4055" s="1">
        <v>0</v>
      </c>
      <c r="O4055" s="1">
        <v>784</v>
      </c>
      <c r="P4055" s="21">
        <v>127</v>
      </c>
    </row>
    <row r="4056">
      <c r="D4056" s="19"/>
      <c r="E4056" s="18" t="s">
        <v>120</v>
      </c>
      <c r="F4056" s="17"/>
      <c r="G4056" s="7">
        <v>1054</v>
      </c>
      <c r="H4056" s="12">
        <v>98</v>
      </c>
      <c r="I4056" s="1">
        <v>310</v>
      </c>
      <c r="J4056" s="1">
        <v>460</v>
      </c>
      <c r="K4056" s="1">
        <v>91</v>
      </c>
      <c r="L4056" s="1">
        <v>34</v>
      </c>
      <c r="M4056" s="1">
        <v>61</v>
      </c>
      <c r="N4056" s="1">
        <v>0</v>
      </c>
      <c r="O4056" s="1">
        <v>770</v>
      </c>
      <c r="P4056" s="21">
        <v>125</v>
      </c>
    </row>
    <row r="4057">
      <c r="D4057" s="15" t="s">
        <v>121</v>
      </c>
      <c r="E4057" s="14" t="s">
        <v>122</v>
      </c>
      <c r="F4057" s="16"/>
      <c r="G4057" s="26">
        <v>564</v>
      </c>
      <c r="H4057" s="37">
        <v>57</v>
      </c>
      <c r="I4057" s="6">
        <v>191</v>
      </c>
      <c r="J4057" s="6">
        <v>231</v>
      </c>
      <c r="K4057" s="6">
        <v>34</v>
      </c>
      <c r="L4057" s="6">
        <v>15</v>
      </c>
      <c r="M4057" s="6">
        <v>36</v>
      </c>
      <c r="N4057" s="6">
        <v>0</v>
      </c>
      <c r="O4057" s="6">
        <v>422</v>
      </c>
      <c r="P4057" s="39">
        <v>49</v>
      </c>
    </row>
    <row r="4058">
      <c r="D4058" s="19"/>
      <c r="E4058" s="18" t="s">
        <v>123</v>
      </c>
      <c r="F4058" s="17"/>
      <c r="G4058" s="7">
        <v>396</v>
      </c>
      <c r="H4058" s="12">
        <v>30</v>
      </c>
      <c r="I4058" s="1">
        <v>103</v>
      </c>
      <c r="J4058" s="1">
        <v>184</v>
      </c>
      <c r="K4058" s="1">
        <v>46</v>
      </c>
      <c r="L4058" s="1">
        <v>14</v>
      </c>
      <c r="M4058" s="1">
        <v>19</v>
      </c>
      <c r="N4058" s="1">
        <v>0</v>
      </c>
      <c r="O4058" s="1">
        <v>287</v>
      </c>
      <c r="P4058" s="21">
        <v>60</v>
      </c>
    </row>
    <row r="4059">
      <c r="D4059" s="19"/>
      <c r="E4059" s="18" t="s">
        <v>124</v>
      </c>
      <c r="F4059" s="17"/>
      <c r="G4059" s="7">
        <v>69</v>
      </c>
      <c r="H4059" s="12">
        <v>10</v>
      </c>
      <c r="I4059" s="1">
        <v>13</v>
      </c>
      <c r="J4059" s="1">
        <v>27</v>
      </c>
      <c r="K4059" s="1">
        <v>5</v>
      </c>
      <c r="L4059" s="1">
        <v>1</v>
      </c>
      <c r="M4059" s="1">
        <v>13</v>
      </c>
      <c r="N4059" s="1">
        <v>0</v>
      </c>
      <c r="O4059" s="1">
        <v>40</v>
      </c>
      <c r="P4059" s="21">
        <v>6</v>
      </c>
    </row>
    <row r="4060">
      <c r="D4060" s="19"/>
      <c r="E4060" s="18" t="s">
        <v>125</v>
      </c>
      <c r="F4060" s="17"/>
      <c r="G4060" s="7">
        <v>50</v>
      </c>
      <c r="H4060" s="12">
        <v>4</v>
      </c>
      <c r="I4060" s="1">
        <v>10</v>
      </c>
      <c r="J4060" s="1">
        <v>19</v>
      </c>
      <c r="K4060" s="1">
        <v>7</v>
      </c>
      <c r="L4060" s="1">
        <v>6</v>
      </c>
      <c r="M4060" s="1">
        <v>4</v>
      </c>
      <c r="N4060" s="1">
        <v>0</v>
      </c>
      <c r="O4060" s="1">
        <v>29</v>
      </c>
      <c r="P4060" s="21">
        <v>13</v>
      </c>
    </row>
    <row r="4061">
      <c r="D4061" s="19"/>
      <c r="E4061" s="18" t="s">
        <v>126</v>
      </c>
      <c r="F4061" s="17"/>
      <c r="G4061" s="11">
        <v>14</v>
      </c>
      <c r="H4061" s="23">
        <v>1</v>
      </c>
      <c r="I4061" s="3">
        <v>2</v>
      </c>
      <c r="J4061" s="3">
        <v>9</v>
      </c>
      <c r="K4061" s="3">
        <v>0</v>
      </c>
      <c r="L4061" s="3">
        <v>1</v>
      </c>
      <c r="M4061" s="3">
        <v>1</v>
      </c>
      <c r="N4061" s="3">
        <v>0</v>
      </c>
      <c r="O4061" s="3">
        <v>11</v>
      </c>
      <c r="P4061" s="24">
        <v>1</v>
      </c>
    </row>
    <row r="4062">
      <c r="D4062" s="19"/>
      <c r="E4062" s="18" t="s">
        <v>26</v>
      </c>
      <c r="F4062" s="17"/>
      <c r="G4062" s="11">
        <v>0</v>
      </c>
      <c r="H4062" s="23">
        <v>0</v>
      </c>
      <c r="I4062" s="3">
        <v>0</v>
      </c>
      <c r="J4062" s="3">
        <v>0</v>
      </c>
      <c r="K4062" s="3">
        <v>0</v>
      </c>
      <c r="L4062" s="3">
        <v>0</v>
      </c>
      <c r="M4062" s="3">
        <v>0</v>
      </c>
      <c r="N4062" s="3">
        <v>0</v>
      </c>
      <c r="O4062" s="3">
        <v>0</v>
      </c>
      <c r="P4062" s="24">
        <v>0</v>
      </c>
    </row>
    <row r="4063">
      <c r="D4063" s="19"/>
      <c r="E4063" s="18" t="s">
        <v>127</v>
      </c>
      <c r="F4063" s="17"/>
      <c r="G4063" s="7">
        <v>960</v>
      </c>
      <c r="H4063" s="12">
        <v>87</v>
      </c>
      <c r="I4063" s="1">
        <v>294</v>
      </c>
      <c r="J4063" s="1">
        <v>415</v>
      </c>
      <c r="K4063" s="1">
        <v>80</v>
      </c>
      <c r="L4063" s="1">
        <v>29</v>
      </c>
      <c r="M4063" s="1">
        <v>55</v>
      </c>
      <c r="N4063" s="1">
        <v>0</v>
      </c>
      <c r="O4063" s="1">
        <v>709</v>
      </c>
      <c r="P4063" s="21">
        <v>109</v>
      </c>
    </row>
    <row r="4064">
      <c r="D4064" s="19"/>
      <c r="E4064" s="18" t="s">
        <v>128</v>
      </c>
      <c r="F4064" s="17"/>
      <c r="G4064" s="7">
        <v>64</v>
      </c>
      <c r="H4064" s="12">
        <v>5</v>
      </c>
      <c r="I4064" s="1">
        <v>12</v>
      </c>
      <c r="J4064" s="1">
        <v>28</v>
      </c>
      <c r="K4064" s="1">
        <v>7</v>
      </c>
      <c r="L4064" s="1">
        <v>7</v>
      </c>
      <c r="M4064" s="1">
        <v>5</v>
      </c>
      <c r="N4064" s="1">
        <v>0</v>
      </c>
      <c r="O4064" s="1">
        <v>40</v>
      </c>
      <c r="P4064" s="21">
        <v>14</v>
      </c>
    </row>
    <row r="4065">
      <c r="D4065" s="15" t="s">
        <v>129</v>
      </c>
      <c r="E4065" s="14" t="s">
        <v>130</v>
      </c>
      <c r="F4065" s="16"/>
      <c r="G4065" s="26">
        <v>130</v>
      </c>
      <c r="H4065" s="37">
        <v>12</v>
      </c>
      <c r="I4065" s="6">
        <v>40</v>
      </c>
      <c r="J4065" s="6">
        <v>55</v>
      </c>
      <c r="K4065" s="6">
        <v>11</v>
      </c>
      <c r="L4065" s="6">
        <v>6</v>
      </c>
      <c r="M4065" s="6">
        <v>6</v>
      </c>
      <c r="N4065" s="6">
        <v>0</v>
      </c>
      <c r="O4065" s="6">
        <v>95</v>
      </c>
      <c r="P4065" s="39">
        <v>17</v>
      </c>
    </row>
    <row r="4066">
      <c r="D4066" s="19"/>
      <c r="E4066" s="18" t="s">
        <v>131</v>
      </c>
      <c r="F4066" s="17"/>
      <c r="G4066" s="11">
        <v>32</v>
      </c>
      <c r="H4066" s="23">
        <v>6</v>
      </c>
      <c r="I4066" s="3">
        <v>8</v>
      </c>
      <c r="J4066" s="3">
        <v>12</v>
      </c>
      <c r="K4066" s="3">
        <v>3</v>
      </c>
      <c r="L4066" s="3">
        <v>2</v>
      </c>
      <c r="M4066" s="3">
        <v>1</v>
      </c>
      <c r="N4066" s="3">
        <v>0</v>
      </c>
      <c r="O4066" s="3">
        <v>20</v>
      </c>
      <c r="P4066" s="24">
        <v>5</v>
      </c>
    </row>
    <row r="4067">
      <c r="D4067" s="19"/>
      <c r="E4067" s="18" t="s">
        <v>132</v>
      </c>
      <c r="F4067" s="17"/>
      <c r="G4067" s="7">
        <v>492</v>
      </c>
      <c r="H4067" s="12">
        <v>44</v>
      </c>
      <c r="I4067" s="1">
        <v>160</v>
      </c>
      <c r="J4067" s="1">
        <v>205</v>
      </c>
      <c r="K4067" s="1">
        <v>39</v>
      </c>
      <c r="L4067" s="1">
        <v>13</v>
      </c>
      <c r="M4067" s="1">
        <v>31</v>
      </c>
      <c r="N4067" s="1">
        <v>0</v>
      </c>
      <c r="O4067" s="1">
        <v>365</v>
      </c>
      <c r="P4067" s="21">
        <v>52</v>
      </c>
    </row>
    <row r="4068">
      <c r="D4068" s="19"/>
      <c r="E4068" s="18" t="s">
        <v>133</v>
      </c>
      <c r="F4068" s="17"/>
      <c r="G4068" s="7">
        <v>610</v>
      </c>
      <c r="H4068" s="12">
        <v>61</v>
      </c>
      <c r="I4068" s="1">
        <v>200</v>
      </c>
      <c r="J4068" s="1">
        <v>261</v>
      </c>
      <c r="K4068" s="1">
        <v>47</v>
      </c>
      <c r="L4068" s="1">
        <v>12</v>
      </c>
      <c r="M4068" s="1">
        <v>29</v>
      </c>
      <c r="N4068" s="1">
        <v>0</v>
      </c>
      <c r="O4068" s="1">
        <v>461</v>
      </c>
      <c r="P4068" s="21">
        <v>59</v>
      </c>
    </row>
    <row r="4069">
      <c r="D4069" s="19"/>
      <c r="E4069" s="18" t="s">
        <v>134</v>
      </c>
      <c r="F4069" s="17"/>
      <c r="G4069" s="7">
        <v>869</v>
      </c>
      <c r="H4069" s="12">
        <v>83</v>
      </c>
      <c r="I4069" s="1">
        <v>263</v>
      </c>
      <c r="J4069" s="1">
        <v>370</v>
      </c>
      <c r="K4069" s="1">
        <v>74</v>
      </c>
      <c r="L4069" s="1">
        <v>29</v>
      </c>
      <c r="M4069" s="1">
        <v>50</v>
      </c>
      <c r="N4069" s="1">
        <v>0</v>
      </c>
      <c r="O4069" s="1">
        <v>633</v>
      </c>
      <c r="P4069" s="21">
        <v>103</v>
      </c>
    </row>
    <row r="4070">
      <c r="D4070" s="19"/>
      <c r="E4070" s="18" t="s">
        <v>135</v>
      </c>
      <c r="F4070" s="17"/>
      <c r="G4070" s="7">
        <v>842</v>
      </c>
      <c r="H4070" s="12">
        <v>78</v>
      </c>
      <c r="I4070" s="1">
        <v>259</v>
      </c>
      <c r="J4070" s="1">
        <v>360</v>
      </c>
      <c r="K4070" s="1">
        <v>68</v>
      </c>
      <c r="L4070" s="1">
        <v>28</v>
      </c>
      <c r="M4070" s="1">
        <v>49</v>
      </c>
      <c r="N4070" s="1">
        <v>0</v>
      </c>
      <c r="O4070" s="1">
        <v>619</v>
      </c>
      <c r="P4070" s="21">
        <v>96</v>
      </c>
    </row>
    <row r="4071">
      <c r="D4071" s="19"/>
      <c r="E4071" s="18" t="s">
        <v>136</v>
      </c>
      <c r="F4071" s="17"/>
      <c r="G4071" s="7">
        <v>514</v>
      </c>
      <c r="H4071" s="12">
        <v>58</v>
      </c>
      <c r="I4071" s="1">
        <v>153</v>
      </c>
      <c r="J4071" s="1">
        <v>228</v>
      </c>
      <c r="K4071" s="1">
        <v>39</v>
      </c>
      <c r="L4071" s="1">
        <v>14</v>
      </c>
      <c r="M4071" s="1">
        <v>22</v>
      </c>
      <c r="N4071" s="1">
        <v>0</v>
      </c>
      <c r="O4071" s="1">
        <v>381</v>
      </c>
      <c r="P4071" s="21">
        <v>53</v>
      </c>
    </row>
    <row r="4072">
      <c r="D4072" s="19"/>
      <c r="E4072" s="18" t="s">
        <v>137</v>
      </c>
      <c r="F4072" s="17"/>
      <c r="G4072" s="7">
        <v>487</v>
      </c>
      <c r="H4072" s="12">
        <v>49</v>
      </c>
      <c r="I4072" s="1">
        <v>149</v>
      </c>
      <c r="J4072" s="1">
        <v>217</v>
      </c>
      <c r="K4072" s="1">
        <v>37</v>
      </c>
      <c r="L4072" s="1">
        <v>14</v>
      </c>
      <c r="M4072" s="1">
        <v>21</v>
      </c>
      <c r="N4072" s="1">
        <v>0</v>
      </c>
      <c r="O4072" s="1">
        <v>366</v>
      </c>
      <c r="P4072" s="21">
        <v>51</v>
      </c>
    </row>
    <row r="4073">
      <c r="D4073" s="19"/>
      <c r="E4073" s="18" t="s">
        <v>138</v>
      </c>
      <c r="F4073" s="17"/>
      <c r="G4073" s="7">
        <v>480</v>
      </c>
      <c r="H4073" s="12">
        <v>38</v>
      </c>
      <c r="I4073" s="1">
        <v>148</v>
      </c>
      <c r="J4073" s="1">
        <v>215</v>
      </c>
      <c r="K4073" s="1">
        <v>39</v>
      </c>
      <c r="L4073" s="1">
        <v>16</v>
      </c>
      <c r="M4073" s="1">
        <v>24</v>
      </c>
      <c r="N4073" s="1">
        <v>0</v>
      </c>
      <c r="O4073" s="1">
        <v>363</v>
      </c>
      <c r="P4073" s="21">
        <v>55</v>
      </c>
    </row>
    <row r="4074">
      <c r="D4074" s="19"/>
      <c r="E4074" s="18" t="s">
        <v>139</v>
      </c>
      <c r="F4074" s="17"/>
      <c r="G4074" s="7">
        <v>624</v>
      </c>
      <c r="H4074" s="12">
        <v>57</v>
      </c>
      <c r="I4074" s="1">
        <v>185</v>
      </c>
      <c r="J4074" s="1">
        <v>277</v>
      </c>
      <c r="K4074" s="1">
        <v>58</v>
      </c>
      <c r="L4074" s="1">
        <v>16</v>
      </c>
      <c r="M4074" s="1">
        <v>31</v>
      </c>
      <c r="N4074" s="1">
        <v>0</v>
      </c>
      <c r="O4074" s="1">
        <v>462</v>
      </c>
      <c r="P4074" s="21">
        <v>74</v>
      </c>
    </row>
    <row r="4075">
      <c r="D4075" s="19"/>
      <c r="E4075" s="18" t="s">
        <v>140</v>
      </c>
      <c r="F4075" s="17"/>
      <c r="G4075" s="7">
        <v>172</v>
      </c>
      <c r="H4075" s="12">
        <v>13</v>
      </c>
      <c r="I4075" s="1">
        <v>43</v>
      </c>
      <c r="J4075" s="1">
        <v>71</v>
      </c>
      <c r="K4075" s="1">
        <v>23</v>
      </c>
      <c r="L4075" s="1">
        <v>14</v>
      </c>
      <c r="M4075" s="1">
        <v>8</v>
      </c>
      <c r="N4075" s="1">
        <v>0</v>
      </c>
      <c r="O4075" s="1">
        <v>114</v>
      </c>
      <c r="P4075" s="21">
        <v>37</v>
      </c>
    </row>
    <row r="4076">
      <c r="D4076" s="19"/>
      <c r="E4076" s="18" t="s">
        <v>141</v>
      </c>
      <c r="F4076" s="17"/>
      <c r="G4076" s="7">
        <v>683</v>
      </c>
      <c r="H4076" s="12">
        <v>69</v>
      </c>
      <c r="I4076" s="1">
        <v>207</v>
      </c>
      <c r="J4076" s="1">
        <v>298</v>
      </c>
      <c r="K4076" s="1">
        <v>55</v>
      </c>
      <c r="L4076" s="1">
        <v>18</v>
      </c>
      <c r="M4076" s="1">
        <v>36</v>
      </c>
      <c r="N4076" s="1">
        <v>0</v>
      </c>
      <c r="O4076" s="1">
        <v>505</v>
      </c>
      <c r="P4076" s="21">
        <v>73</v>
      </c>
    </row>
    <row r="4077">
      <c r="D4077" s="19"/>
      <c r="E4077" s="18" t="s">
        <v>142</v>
      </c>
      <c r="F4077" s="17"/>
      <c r="G4077" s="7">
        <v>341</v>
      </c>
      <c r="H4077" s="12">
        <v>39</v>
      </c>
      <c r="I4077" s="1">
        <v>104</v>
      </c>
      <c r="J4077" s="1">
        <v>147</v>
      </c>
      <c r="K4077" s="1">
        <v>24</v>
      </c>
      <c r="L4077" s="1">
        <v>10</v>
      </c>
      <c r="M4077" s="1">
        <v>17</v>
      </c>
      <c r="N4077" s="1">
        <v>0</v>
      </c>
      <c r="O4077" s="1">
        <v>251</v>
      </c>
      <c r="P4077" s="21">
        <v>34</v>
      </c>
    </row>
    <row r="4078">
      <c r="D4078" s="19"/>
      <c r="E4078" s="18" t="s">
        <v>143</v>
      </c>
      <c r="F4078" s="17"/>
      <c r="G4078" s="7">
        <v>185</v>
      </c>
      <c r="H4078" s="12">
        <v>17</v>
      </c>
      <c r="I4078" s="1">
        <v>53</v>
      </c>
      <c r="J4078" s="1">
        <v>82</v>
      </c>
      <c r="K4078" s="1">
        <v>19</v>
      </c>
      <c r="L4078" s="1">
        <v>5</v>
      </c>
      <c r="M4078" s="1">
        <v>9</v>
      </c>
      <c r="N4078" s="1">
        <v>0</v>
      </c>
      <c r="O4078" s="1">
        <v>135</v>
      </c>
      <c r="P4078" s="21">
        <v>24</v>
      </c>
    </row>
    <row r="4079">
      <c r="D4079" s="19"/>
      <c r="E4079" s="18" t="s">
        <v>144</v>
      </c>
      <c r="F4079" s="17"/>
      <c r="G4079" s="7">
        <v>219</v>
      </c>
      <c r="H4079" s="12">
        <v>16</v>
      </c>
      <c r="I4079" s="1">
        <v>51</v>
      </c>
      <c r="J4079" s="1">
        <v>102</v>
      </c>
      <c r="K4079" s="1">
        <v>20</v>
      </c>
      <c r="L4079" s="1">
        <v>9</v>
      </c>
      <c r="M4079" s="1">
        <v>21</v>
      </c>
      <c r="N4079" s="1">
        <v>0</v>
      </c>
      <c r="O4079" s="1">
        <v>153</v>
      </c>
      <c r="P4079" s="21">
        <v>29</v>
      </c>
    </row>
    <row r="4080">
      <c r="D4080" s="19"/>
      <c r="E4080" s="18" t="s">
        <v>41</v>
      </c>
      <c r="F4080" s="17"/>
      <c r="G4080" s="11">
        <v>40</v>
      </c>
      <c r="H4080" s="23">
        <v>5</v>
      </c>
      <c r="I4080" s="3">
        <v>13</v>
      </c>
      <c r="J4080" s="3">
        <v>14</v>
      </c>
      <c r="K4080" s="3">
        <v>4</v>
      </c>
      <c r="L4080" s="3">
        <v>1</v>
      </c>
      <c r="M4080" s="3">
        <v>3</v>
      </c>
      <c r="N4080" s="3">
        <v>0</v>
      </c>
      <c r="O4080" s="3">
        <v>27</v>
      </c>
      <c r="P4080" s="24">
        <v>5</v>
      </c>
    </row>
    <row r="4081">
      <c r="D4081" s="19"/>
      <c r="E4081" s="18" t="s">
        <v>145</v>
      </c>
      <c r="F4081" s="17"/>
      <c r="G4081" s="11">
        <v>19</v>
      </c>
      <c r="H4081" s="23">
        <v>1</v>
      </c>
      <c r="I4081" s="3">
        <v>4</v>
      </c>
      <c r="J4081" s="3">
        <v>6</v>
      </c>
      <c r="K4081" s="3">
        <v>2</v>
      </c>
      <c r="L4081" s="3">
        <v>1</v>
      </c>
      <c r="M4081" s="3">
        <v>5</v>
      </c>
      <c r="N4081" s="3">
        <v>0</v>
      </c>
      <c r="O4081" s="3">
        <v>10</v>
      </c>
      <c r="P4081" s="24">
        <v>3</v>
      </c>
    </row>
    <row r="4082">
      <c r="D4082" s="19"/>
      <c r="E4082" s="18" t="s">
        <v>26</v>
      </c>
      <c r="F4082" s="17"/>
      <c r="G4082" s="11">
        <v>0</v>
      </c>
      <c r="H4082" s="23">
        <v>0</v>
      </c>
      <c r="I4082" s="3">
        <v>0</v>
      </c>
      <c r="J4082" s="3">
        <v>0</v>
      </c>
      <c r="K4082" s="3">
        <v>0</v>
      </c>
      <c r="L4082" s="3">
        <v>0</v>
      </c>
      <c r="M4082" s="3">
        <v>0</v>
      </c>
      <c r="N4082" s="3">
        <v>0</v>
      </c>
      <c r="O4082" s="3">
        <v>0</v>
      </c>
      <c r="P4082" s="24">
        <v>0</v>
      </c>
    </row>
    <row r="4083">
      <c r="D4083" s="15" t="s">
        <v>146</v>
      </c>
      <c r="E4083" s="14" t="s">
        <v>147</v>
      </c>
      <c r="F4083" s="16"/>
      <c r="G4083" s="26">
        <v>628</v>
      </c>
      <c r="H4083" s="37">
        <v>58</v>
      </c>
      <c r="I4083" s="6">
        <v>220</v>
      </c>
      <c r="J4083" s="6">
        <v>265</v>
      </c>
      <c r="K4083" s="6">
        <v>34</v>
      </c>
      <c r="L4083" s="6">
        <v>14</v>
      </c>
      <c r="M4083" s="6">
        <v>37</v>
      </c>
      <c r="N4083" s="6">
        <v>0</v>
      </c>
      <c r="O4083" s="6">
        <v>485</v>
      </c>
      <c r="P4083" s="39">
        <v>48</v>
      </c>
    </row>
    <row r="4084">
      <c r="D4084" s="19"/>
      <c r="E4084" s="18" t="s">
        <v>148</v>
      </c>
      <c r="F4084" s="17"/>
      <c r="G4084" s="7">
        <v>423</v>
      </c>
      <c r="H4084" s="12">
        <v>42</v>
      </c>
      <c r="I4084" s="1">
        <v>94</v>
      </c>
      <c r="J4084" s="1">
        <v>180</v>
      </c>
      <c r="K4084" s="1">
        <v>55</v>
      </c>
      <c r="L4084" s="1">
        <v>19</v>
      </c>
      <c r="M4084" s="1">
        <v>33</v>
      </c>
      <c r="N4084" s="1">
        <v>0</v>
      </c>
      <c r="O4084" s="1">
        <v>274</v>
      </c>
      <c r="P4084" s="21">
        <v>74</v>
      </c>
    </row>
    <row r="4085">
      <c r="D4085" s="19"/>
      <c r="E4085" s="18" t="s">
        <v>149</v>
      </c>
      <c r="F4085" s="17"/>
      <c r="G4085" s="11">
        <v>36</v>
      </c>
      <c r="H4085" s="23">
        <v>1</v>
      </c>
      <c r="I4085" s="3">
        <v>5</v>
      </c>
      <c r="J4085" s="3">
        <v>22</v>
      </c>
      <c r="K4085" s="3">
        <v>3</v>
      </c>
      <c r="L4085" s="3">
        <v>3</v>
      </c>
      <c r="M4085" s="3">
        <v>2</v>
      </c>
      <c r="N4085" s="3">
        <v>0</v>
      </c>
      <c r="O4085" s="3">
        <v>27</v>
      </c>
      <c r="P4085" s="24">
        <v>6</v>
      </c>
    </row>
    <row r="4086">
      <c r="D4086" s="19"/>
      <c r="E4086" s="18" t="s">
        <v>150</v>
      </c>
      <c r="F4086" s="17"/>
      <c r="G4086" s="11">
        <v>6</v>
      </c>
      <c r="H4086" s="23">
        <v>1</v>
      </c>
      <c r="I4086" s="3">
        <v>0</v>
      </c>
      <c r="J4086" s="3">
        <v>3</v>
      </c>
      <c r="K4086" s="3">
        <v>0</v>
      </c>
      <c r="L4086" s="3">
        <v>1</v>
      </c>
      <c r="M4086" s="3">
        <v>1</v>
      </c>
      <c r="N4086" s="3">
        <v>0</v>
      </c>
      <c r="O4086" s="3">
        <v>3</v>
      </c>
      <c r="P4086" s="24">
        <v>1</v>
      </c>
    </row>
    <row r="4087">
      <c r="D4087" s="19"/>
      <c r="E4087" s="18" t="s">
        <v>26</v>
      </c>
      <c r="F4087" s="17"/>
      <c r="G4087" s="11">
        <v>0</v>
      </c>
      <c r="H4087" s="23">
        <v>0</v>
      </c>
      <c r="I4087" s="3">
        <v>0</v>
      </c>
      <c r="J4087" s="3">
        <v>0</v>
      </c>
      <c r="K4087" s="3">
        <v>0</v>
      </c>
      <c r="L4087" s="3">
        <v>0</v>
      </c>
      <c r="M4087" s="3">
        <v>0</v>
      </c>
      <c r="N4087" s="3">
        <v>0</v>
      </c>
      <c r="O4087" s="3">
        <v>0</v>
      </c>
      <c r="P4087" s="24">
        <v>0</v>
      </c>
    </row>
    <row r="4088">
      <c r="D4088" s="19"/>
      <c r="E4088" s="18" t="s">
        <v>151</v>
      </c>
      <c r="F4088" s="17"/>
      <c r="G4088" s="7">
        <v>1051</v>
      </c>
      <c r="H4088" s="12">
        <v>100</v>
      </c>
      <c r="I4088" s="1">
        <v>314</v>
      </c>
      <c r="J4088" s="1">
        <v>445</v>
      </c>
      <c r="K4088" s="1">
        <v>89</v>
      </c>
      <c r="L4088" s="1">
        <v>33</v>
      </c>
      <c r="M4088" s="1">
        <v>70</v>
      </c>
      <c r="N4088" s="1">
        <v>0</v>
      </c>
      <c r="O4088" s="1">
        <v>759</v>
      </c>
      <c r="P4088" s="21">
        <v>122</v>
      </c>
    </row>
    <row r="4089">
      <c r="D4089" s="19"/>
      <c r="E4089" s="18" t="s">
        <v>152</v>
      </c>
      <c r="F4089" s="17"/>
      <c r="G4089" s="11">
        <v>42</v>
      </c>
      <c r="H4089" s="23">
        <v>2</v>
      </c>
      <c r="I4089" s="3">
        <v>5</v>
      </c>
      <c r="J4089" s="3">
        <v>25</v>
      </c>
      <c r="K4089" s="3">
        <v>3</v>
      </c>
      <c r="L4089" s="3">
        <v>4</v>
      </c>
      <c r="M4089" s="3">
        <v>3</v>
      </c>
      <c r="N4089" s="3">
        <v>0</v>
      </c>
      <c r="O4089" s="3">
        <v>30</v>
      </c>
      <c r="P4089" s="24">
        <v>7</v>
      </c>
    </row>
    <row r="4090">
      <c r="D4090" s="15" t="s">
        <v>153</v>
      </c>
      <c r="E4090" s="14" t="s">
        <v>154</v>
      </c>
      <c r="F4090" s="16"/>
      <c r="G4090" s="26">
        <v>596</v>
      </c>
      <c r="H4090" s="37">
        <v>62</v>
      </c>
      <c r="I4090" s="6">
        <v>171</v>
      </c>
      <c r="J4090" s="6">
        <v>253</v>
      </c>
      <c r="K4090" s="6">
        <v>55</v>
      </c>
      <c r="L4090" s="6">
        <v>19</v>
      </c>
      <c r="M4090" s="6">
        <v>36</v>
      </c>
      <c r="N4090" s="6">
        <v>0</v>
      </c>
      <c r="O4090" s="6">
        <v>424</v>
      </c>
      <c r="P4090" s="39">
        <v>74</v>
      </c>
    </row>
    <row r="4091">
      <c r="D4091" s="19"/>
      <c r="E4091" s="18" t="s">
        <v>155</v>
      </c>
      <c r="F4091" s="17"/>
      <c r="G4091" s="7">
        <v>800</v>
      </c>
      <c r="H4091" s="12">
        <v>76</v>
      </c>
      <c r="I4091" s="1">
        <v>226</v>
      </c>
      <c r="J4091" s="1">
        <v>347</v>
      </c>
      <c r="K4091" s="1">
        <v>78</v>
      </c>
      <c r="L4091" s="1">
        <v>27</v>
      </c>
      <c r="M4091" s="1">
        <v>46</v>
      </c>
      <c r="N4091" s="1">
        <v>0</v>
      </c>
      <c r="O4091" s="1">
        <v>573</v>
      </c>
      <c r="P4091" s="21">
        <v>105</v>
      </c>
    </row>
    <row r="4092">
      <c r="D4092" s="19"/>
      <c r="E4092" s="18" t="s">
        <v>156</v>
      </c>
      <c r="F4092" s="17"/>
      <c r="G4092" s="7">
        <v>449</v>
      </c>
      <c r="H4092" s="12">
        <v>45</v>
      </c>
      <c r="I4092" s="1">
        <v>151</v>
      </c>
      <c r="J4092" s="1">
        <v>180</v>
      </c>
      <c r="K4092" s="1">
        <v>39</v>
      </c>
      <c r="L4092" s="1">
        <v>15</v>
      </c>
      <c r="M4092" s="1">
        <v>19</v>
      </c>
      <c r="N4092" s="1">
        <v>0</v>
      </c>
      <c r="O4092" s="1">
        <v>331</v>
      </c>
      <c r="P4092" s="21">
        <v>54</v>
      </c>
    </row>
    <row r="4093">
      <c r="D4093" s="19"/>
      <c r="E4093" s="18" t="s">
        <v>157</v>
      </c>
      <c r="F4093" s="17"/>
      <c r="G4093" s="7">
        <v>867</v>
      </c>
      <c r="H4093" s="12">
        <v>76</v>
      </c>
      <c r="I4093" s="1">
        <v>257</v>
      </c>
      <c r="J4093" s="1">
        <v>377</v>
      </c>
      <c r="K4093" s="1">
        <v>78</v>
      </c>
      <c r="L4093" s="1">
        <v>31</v>
      </c>
      <c r="M4093" s="1">
        <v>48</v>
      </c>
      <c r="N4093" s="1">
        <v>0</v>
      </c>
      <c r="O4093" s="1">
        <v>634</v>
      </c>
      <c r="P4093" s="21">
        <v>109</v>
      </c>
    </row>
    <row r="4094">
      <c r="D4094" s="19"/>
      <c r="E4094" s="18" t="s">
        <v>158</v>
      </c>
      <c r="F4094" s="17"/>
      <c r="G4094" s="7">
        <v>818</v>
      </c>
      <c r="H4094" s="12">
        <v>69</v>
      </c>
      <c r="I4094" s="1">
        <v>244</v>
      </c>
      <c r="J4094" s="1">
        <v>354</v>
      </c>
      <c r="K4094" s="1">
        <v>72</v>
      </c>
      <c r="L4094" s="1">
        <v>30</v>
      </c>
      <c r="M4094" s="1">
        <v>49</v>
      </c>
      <c r="N4094" s="1">
        <v>0</v>
      </c>
      <c r="O4094" s="1">
        <v>598</v>
      </c>
      <c r="P4094" s="21">
        <v>102</v>
      </c>
    </row>
    <row r="4095">
      <c r="D4095" s="19"/>
      <c r="E4095" s="18" t="s">
        <v>159</v>
      </c>
      <c r="F4095" s="17"/>
      <c r="G4095" s="7">
        <v>595</v>
      </c>
      <c r="H4095" s="12">
        <v>52</v>
      </c>
      <c r="I4095" s="1">
        <v>189</v>
      </c>
      <c r="J4095" s="1">
        <v>255</v>
      </c>
      <c r="K4095" s="1">
        <v>56</v>
      </c>
      <c r="L4095" s="1">
        <v>17</v>
      </c>
      <c r="M4095" s="1">
        <v>26</v>
      </c>
      <c r="N4095" s="1">
        <v>0</v>
      </c>
      <c r="O4095" s="1">
        <v>444</v>
      </c>
      <c r="P4095" s="21">
        <v>73</v>
      </c>
    </row>
    <row r="4096">
      <c r="D4096" s="19"/>
      <c r="E4096" s="18" t="s">
        <v>160</v>
      </c>
      <c r="F4096" s="17"/>
      <c r="G4096" s="7">
        <v>330</v>
      </c>
      <c r="H4096" s="12">
        <v>33</v>
      </c>
      <c r="I4096" s="1">
        <v>93</v>
      </c>
      <c r="J4096" s="1">
        <v>142</v>
      </c>
      <c r="K4096" s="1">
        <v>34</v>
      </c>
      <c r="L4096" s="1">
        <v>10</v>
      </c>
      <c r="M4096" s="1">
        <v>18</v>
      </c>
      <c r="N4096" s="1">
        <v>0</v>
      </c>
      <c r="O4096" s="1">
        <v>235</v>
      </c>
      <c r="P4096" s="21">
        <v>44</v>
      </c>
    </row>
    <row r="4097">
      <c r="D4097" s="19"/>
      <c r="E4097" s="18" t="s">
        <v>161</v>
      </c>
      <c r="F4097" s="17"/>
      <c r="G4097" s="7">
        <v>744</v>
      </c>
      <c r="H4097" s="12">
        <v>64</v>
      </c>
      <c r="I4097" s="1">
        <v>228</v>
      </c>
      <c r="J4097" s="1">
        <v>320</v>
      </c>
      <c r="K4097" s="1">
        <v>63</v>
      </c>
      <c r="L4097" s="1">
        <v>24</v>
      </c>
      <c r="M4097" s="1">
        <v>45</v>
      </c>
      <c r="N4097" s="1">
        <v>0</v>
      </c>
      <c r="O4097" s="1">
        <v>548</v>
      </c>
      <c r="P4097" s="21">
        <v>87</v>
      </c>
    </row>
    <row r="4098">
      <c r="D4098" s="19"/>
      <c r="E4098" s="18" t="s">
        <v>162</v>
      </c>
      <c r="F4098" s="17"/>
      <c r="G4098" s="7">
        <v>519</v>
      </c>
      <c r="H4098" s="12">
        <v>46</v>
      </c>
      <c r="I4098" s="1">
        <v>154</v>
      </c>
      <c r="J4098" s="1">
        <v>239</v>
      </c>
      <c r="K4098" s="1">
        <v>45</v>
      </c>
      <c r="L4098" s="1">
        <v>12</v>
      </c>
      <c r="M4098" s="1">
        <v>23</v>
      </c>
      <c r="N4098" s="1">
        <v>0</v>
      </c>
      <c r="O4098" s="1">
        <v>393</v>
      </c>
      <c r="P4098" s="21">
        <v>57</v>
      </c>
    </row>
    <row r="4099">
      <c r="D4099" s="19"/>
      <c r="E4099" s="18" t="s">
        <v>163</v>
      </c>
      <c r="F4099" s="17"/>
      <c r="G4099" s="7">
        <v>576</v>
      </c>
      <c r="H4099" s="12">
        <v>53</v>
      </c>
      <c r="I4099" s="1">
        <v>168</v>
      </c>
      <c r="J4099" s="1">
        <v>256</v>
      </c>
      <c r="K4099" s="1">
        <v>53</v>
      </c>
      <c r="L4099" s="1">
        <v>16</v>
      </c>
      <c r="M4099" s="1">
        <v>30</v>
      </c>
      <c r="N4099" s="1">
        <v>0</v>
      </c>
      <c r="O4099" s="1">
        <v>424</v>
      </c>
      <c r="P4099" s="21">
        <v>69</v>
      </c>
    </row>
    <row r="4100">
      <c r="D4100" s="19"/>
      <c r="E4100" s="18" t="s">
        <v>164</v>
      </c>
      <c r="F4100" s="17"/>
      <c r="G4100" s="7">
        <v>372</v>
      </c>
      <c r="H4100" s="12">
        <v>32</v>
      </c>
      <c r="I4100" s="1">
        <v>100</v>
      </c>
      <c r="J4100" s="1">
        <v>164</v>
      </c>
      <c r="K4100" s="1">
        <v>39</v>
      </c>
      <c r="L4100" s="1">
        <v>15</v>
      </c>
      <c r="M4100" s="1">
        <v>22</v>
      </c>
      <c r="N4100" s="1">
        <v>0</v>
      </c>
      <c r="O4100" s="1">
        <v>264</v>
      </c>
      <c r="P4100" s="21">
        <v>54</v>
      </c>
    </row>
    <row r="4101">
      <c r="D4101" s="19"/>
      <c r="E4101" s="18" t="s">
        <v>165</v>
      </c>
      <c r="F4101" s="17"/>
      <c r="G4101" s="7">
        <v>520</v>
      </c>
      <c r="H4101" s="12">
        <v>47</v>
      </c>
      <c r="I4101" s="1">
        <v>162</v>
      </c>
      <c r="J4101" s="1">
        <v>230</v>
      </c>
      <c r="K4101" s="1">
        <v>44</v>
      </c>
      <c r="L4101" s="1">
        <v>13</v>
      </c>
      <c r="M4101" s="1">
        <v>24</v>
      </c>
      <c r="N4101" s="1">
        <v>0</v>
      </c>
      <c r="O4101" s="1">
        <v>392</v>
      </c>
      <c r="P4101" s="21">
        <v>57</v>
      </c>
    </row>
    <row r="4102">
      <c r="D4102" s="19"/>
      <c r="E4102" s="18" t="s">
        <v>166</v>
      </c>
      <c r="F4102" s="17"/>
      <c r="G4102" s="7">
        <v>445</v>
      </c>
      <c r="H4102" s="12">
        <v>42</v>
      </c>
      <c r="I4102" s="1">
        <v>136</v>
      </c>
      <c r="J4102" s="1">
        <v>196</v>
      </c>
      <c r="K4102" s="1">
        <v>41</v>
      </c>
      <c r="L4102" s="1">
        <v>14</v>
      </c>
      <c r="M4102" s="1">
        <v>16</v>
      </c>
      <c r="N4102" s="1">
        <v>0</v>
      </c>
      <c r="O4102" s="1">
        <v>332</v>
      </c>
      <c r="P4102" s="21">
        <v>55</v>
      </c>
    </row>
    <row r="4103">
      <c r="D4103" s="19"/>
      <c r="E4103" s="18" t="s">
        <v>167</v>
      </c>
      <c r="F4103" s="17"/>
      <c r="G4103" s="7">
        <v>294</v>
      </c>
      <c r="H4103" s="12">
        <v>26</v>
      </c>
      <c r="I4103" s="1">
        <v>88</v>
      </c>
      <c r="J4103" s="1">
        <v>136</v>
      </c>
      <c r="K4103" s="1">
        <v>23</v>
      </c>
      <c r="L4103" s="1">
        <v>6</v>
      </c>
      <c r="M4103" s="1">
        <v>15</v>
      </c>
      <c r="N4103" s="1">
        <v>0</v>
      </c>
      <c r="O4103" s="1">
        <v>224</v>
      </c>
      <c r="P4103" s="21">
        <v>29</v>
      </c>
    </row>
    <row r="4104">
      <c r="D4104" s="19"/>
      <c r="E4104" s="18" t="s">
        <v>41</v>
      </c>
      <c r="F4104" s="17"/>
      <c r="G4104" s="7">
        <v>62</v>
      </c>
      <c r="H4104" s="12">
        <v>7</v>
      </c>
      <c r="I4104" s="1">
        <v>12</v>
      </c>
      <c r="J4104" s="1">
        <v>25</v>
      </c>
      <c r="K4104" s="1">
        <v>4</v>
      </c>
      <c r="L4104" s="1">
        <v>3</v>
      </c>
      <c r="M4104" s="1">
        <v>11</v>
      </c>
      <c r="N4104" s="1">
        <v>0</v>
      </c>
      <c r="O4104" s="1">
        <v>37</v>
      </c>
      <c r="P4104" s="21">
        <v>7</v>
      </c>
    </row>
    <row r="4105">
      <c r="D4105" s="57"/>
      <c r="E4105" s="54" t="s">
        <v>26</v>
      </c>
      <c r="F4105" s="62"/>
      <c r="G4105" s="59">
        <v>17</v>
      </c>
      <c r="H4105" s="73">
        <v>1</v>
      </c>
      <c r="I4105" s="38">
        <v>5</v>
      </c>
      <c r="J4105" s="38">
        <v>5</v>
      </c>
      <c r="K4105" s="38">
        <v>2</v>
      </c>
      <c r="L4105" s="38">
        <v>0</v>
      </c>
      <c r="M4105" s="38">
        <v>4</v>
      </c>
      <c r="N4105" s="38">
        <v>0</v>
      </c>
      <c r="O4105" s="38">
        <v>10</v>
      </c>
      <c r="P4105" s="74">
        <v>2</v>
      </c>
    </row>
    <row r="4107">
      <c r="B4107" s="63" t="str">
        <f ca="1" xml:space="preserve"> HYPERLINK("#'目次'!B32", "[26]")</f>
        <v>[26]</v>
      </c>
      <c r="C4107" s="49" t="s">
        <v>436</v>
      </c>
    </row>
    <row r="4110">
      <c r="C4110" s="49" t="s">
        <v>14</v>
      </c>
    </row>
    <row r="4111">
      <c r="D4111" s="64"/>
      <c r="E4111" s="47"/>
      <c r="F4111" s="47"/>
      <c r="G4111" s="61" t="s">
        <v>15</v>
      </c>
      <c r="H4111" s="66" t="s">
        <v>64</v>
      </c>
      <c r="I4111" s="28" t="s">
        <v>65</v>
      </c>
      <c r="J4111" s="28" t="s">
        <v>66</v>
      </c>
      <c r="K4111" s="28" t="s">
        <v>67</v>
      </c>
      <c r="L4111" s="28" t="s">
        <v>68</v>
      </c>
      <c r="M4111" s="28" t="s">
        <v>69</v>
      </c>
      <c r="N4111" s="28" t="s">
        <v>26</v>
      </c>
      <c r="O4111" s="58" t="s">
        <v>70</v>
      </c>
    </row>
    <row r="4112">
      <c r="D4112" s="55"/>
      <c r="E4112" s="48"/>
      <c r="F4112" s="48"/>
      <c r="G4112" s="68"/>
      <c r="H4112" s="70"/>
      <c r="I4112" s="29"/>
      <c r="J4112" s="29"/>
      <c r="K4112" s="29"/>
      <c r="L4112" s="29"/>
      <c r="M4112" s="29"/>
      <c r="N4112" s="29"/>
      <c r="O4112" s="65"/>
    </row>
    <row r="4113">
      <c r="D4113" s="56"/>
      <c r="E4113" s="60" t="s">
        <v>15</v>
      </c>
      <c r="F4113" s="67"/>
      <c r="G4113" s="69">
        <v>1093</v>
      </c>
      <c r="H4113" s="35">
        <v>17</v>
      </c>
      <c r="I4113" s="35">
        <v>38</v>
      </c>
      <c r="J4113" s="35">
        <v>14</v>
      </c>
      <c r="K4113" s="35">
        <v>95</v>
      </c>
      <c r="L4113" s="35">
        <v>81</v>
      </c>
      <c r="M4113" s="35">
        <v>844</v>
      </c>
      <c r="N4113" s="35">
        <v>4</v>
      </c>
      <c r="O4113" s="75">
        <v>245</v>
      </c>
    </row>
    <row r="4114">
      <c r="D4114" s="15" t="s">
        <v>20</v>
      </c>
      <c r="E4114" s="14" t="s">
        <v>21</v>
      </c>
      <c r="F4114" s="16"/>
      <c r="G4114" s="26">
        <v>211</v>
      </c>
      <c r="H4114" s="37">
        <v>1</v>
      </c>
      <c r="I4114" s="6">
        <v>14</v>
      </c>
      <c r="J4114" s="6">
        <v>4</v>
      </c>
      <c r="K4114" s="6">
        <v>23</v>
      </c>
      <c r="L4114" s="6">
        <v>25</v>
      </c>
      <c r="M4114" s="6">
        <v>144</v>
      </c>
      <c r="N4114" s="6">
        <v>0</v>
      </c>
      <c r="O4114" s="39">
        <v>67</v>
      </c>
    </row>
    <row r="4115">
      <c r="D4115" s="19"/>
      <c r="E4115" s="18" t="s">
        <v>22</v>
      </c>
      <c r="F4115" s="17"/>
      <c r="G4115" s="7">
        <v>539</v>
      </c>
      <c r="H4115" s="12">
        <v>13</v>
      </c>
      <c r="I4115" s="1">
        <v>18</v>
      </c>
      <c r="J4115" s="1">
        <v>8</v>
      </c>
      <c r="K4115" s="1">
        <v>56</v>
      </c>
      <c r="L4115" s="1">
        <v>40</v>
      </c>
      <c r="M4115" s="1">
        <v>402</v>
      </c>
      <c r="N4115" s="1">
        <v>2</v>
      </c>
      <c r="O4115" s="21">
        <v>135</v>
      </c>
    </row>
    <row r="4116">
      <c r="D4116" s="19"/>
      <c r="E4116" s="18" t="s">
        <v>23</v>
      </c>
      <c r="F4116" s="17"/>
      <c r="G4116" s="7">
        <v>263</v>
      </c>
      <c r="H4116" s="12">
        <v>1</v>
      </c>
      <c r="I4116" s="1">
        <v>5</v>
      </c>
      <c r="J4116" s="1">
        <v>2</v>
      </c>
      <c r="K4116" s="1">
        <v>13</v>
      </c>
      <c r="L4116" s="1">
        <v>10</v>
      </c>
      <c r="M4116" s="1">
        <v>230</v>
      </c>
      <c r="N4116" s="1">
        <v>2</v>
      </c>
      <c r="O4116" s="21">
        <v>31</v>
      </c>
    </row>
    <row r="4117">
      <c r="D4117" s="19"/>
      <c r="E4117" s="18" t="s">
        <v>24</v>
      </c>
      <c r="F4117" s="17"/>
      <c r="G4117" s="7">
        <v>74</v>
      </c>
      <c r="H4117" s="12">
        <v>2</v>
      </c>
      <c r="I4117" s="1">
        <v>1</v>
      </c>
      <c r="J4117" s="1">
        <v>0</v>
      </c>
      <c r="K4117" s="1">
        <v>3</v>
      </c>
      <c r="L4117" s="1">
        <v>6</v>
      </c>
      <c r="M4117" s="1">
        <v>62</v>
      </c>
      <c r="N4117" s="1">
        <v>0</v>
      </c>
      <c r="O4117" s="21">
        <v>12</v>
      </c>
    </row>
    <row r="4118">
      <c r="D4118" s="19"/>
      <c r="E4118" s="18" t="s">
        <v>25</v>
      </c>
      <c r="F4118" s="17"/>
      <c r="G4118" s="11">
        <v>6</v>
      </c>
      <c r="H4118" s="23">
        <v>0</v>
      </c>
      <c r="I4118" s="3">
        <v>0</v>
      </c>
      <c r="J4118" s="3">
        <v>0</v>
      </c>
      <c r="K4118" s="3">
        <v>0</v>
      </c>
      <c r="L4118" s="3">
        <v>0</v>
      </c>
      <c r="M4118" s="3">
        <v>6</v>
      </c>
      <c r="N4118" s="3">
        <v>0</v>
      </c>
      <c r="O4118" s="24">
        <v>0</v>
      </c>
    </row>
    <row r="4119">
      <c r="D4119" s="19"/>
      <c r="E4119" s="18" t="s">
        <v>26</v>
      </c>
      <c r="F4119" s="17"/>
      <c r="G4119" s="11">
        <v>0</v>
      </c>
      <c r="H4119" s="23">
        <v>0</v>
      </c>
      <c r="I4119" s="3">
        <v>0</v>
      </c>
      <c r="J4119" s="3">
        <v>0</v>
      </c>
      <c r="K4119" s="3">
        <v>0</v>
      </c>
      <c r="L4119" s="3">
        <v>0</v>
      </c>
      <c r="M4119" s="3">
        <v>0</v>
      </c>
      <c r="N4119" s="3">
        <v>0</v>
      </c>
      <c r="O4119" s="24">
        <v>0</v>
      </c>
    </row>
    <row r="4120">
      <c r="D4120" s="19"/>
      <c r="E4120" s="18" t="s">
        <v>27</v>
      </c>
      <c r="F4120" s="17"/>
      <c r="G4120" s="7">
        <v>750</v>
      </c>
      <c r="H4120" s="12">
        <v>14</v>
      </c>
      <c r="I4120" s="1">
        <v>32</v>
      </c>
      <c r="J4120" s="1">
        <v>12</v>
      </c>
      <c r="K4120" s="1">
        <v>79</v>
      </c>
      <c r="L4120" s="1">
        <v>65</v>
      </c>
      <c r="M4120" s="1">
        <v>546</v>
      </c>
      <c r="N4120" s="1">
        <v>2</v>
      </c>
      <c r="O4120" s="21">
        <v>202</v>
      </c>
    </row>
    <row r="4121">
      <c r="D4121" s="19"/>
      <c r="E4121" s="18" t="s">
        <v>28</v>
      </c>
      <c r="F4121" s="17"/>
      <c r="G4121" s="7">
        <v>80</v>
      </c>
      <c r="H4121" s="12">
        <v>2</v>
      </c>
      <c r="I4121" s="1">
        <v>1</v>
      </c>
      <c r="J4121" s="1">
        <v>0</v>
      </c>
      <c r="K4121" s="1">
        <v>3</v>
      </c>
      <c r="L4121" s="1">
        <v>6</v>
      </c>
      <c r="M4121" s="1">
        <v>68</v>
      </c>
      <c r="N4121" s="1">
        <v>0</v>
      </c>
      <c r="O4121" s="21">
        <v>12</v>
      </c>
    </row>
    <row r="4122">
      <c r="D4122" s="15" t="s">
        <v>29</v>
      </c>
      <c r="E4122" s="14" t="s">
        <v>30</v>
      </c>
      <c r="F4122" s="16"/>
      <c r="G4122" s="26">
        <v>823</v>
      </c>
      <c r="H4122" s="37">
        <v>12</v>
      </c>
      <c r="I4122" s="6">
        <v>25</v>
      </c>
      <c r="J4122" s="6">
        <v>9</v>
      </c>
      <c r="K4122" s="6">
        <v>68</v>
      </c>
      <c r="L4122" s="6">
        <v>66</v>
      </c>
      <c r="M4122" s="6">
        <v>639</v>
      </c>
      <c r="N4122" s="6">
        <v>4</v>
      </c>
      <c r="O4122" s="39">
        <v>180</v>
      </c>
    </row>
    <row r="4123">
      <c r="D4123" s="19"/>
      <c r="E4123" s="18" t="s">
        <v>31</v>
      </c>
      <c r="F4123" s="17"/>
      <c r="G4123" s="7">
        <v>798</v>
      </c>
      <c r="H4123" s="12">
        <v>13</v>
      </c>
      <c r="I4123" s="1">
        <v>30</v>
      </c>
      <c r="J4123" s="1">
        <v>9</v>
      </c>
      <c r="K4123" s="1">
        <v>57</v>
      </c>
      <c r="L4123" s="1">
        <v>62</v>
      </c>
      <c r="M4123" s="1">
        <v>626</v>
      </c>
      <c r="N4123" s="1">
        <v>1</v>
      </c>
      <c r="O4123" s="21">
        <v>171</v>
      </c>
    </row>
    <row r="4124">
      <c r="D4124" s="19"/>
      <c r="E4124" s="18" t="s">
        <v>32</v>
      </c>
      <c r="F4124" s="17"/>
      <c r="G4124" s="7">
        <v>808</v>
      </c>
      <c r="H4124" s="12">
        <v>12</v>
      </c>
      <c r="I4124" s="1">
        <v>29</v>
      </c>
      <c r="J4124" s="1">
        <v>13</v>
      </c>
      <c r="K4124" s="1">
        <v>62</v>
      </c>
      <c r="L4124" s="1">
        <v>59</v>
      </c>
      <c r="M4124" s="1">
        <v>630</v>
      </c>
      <c r="N4124" s="1">
        <v>3</v>
      </c>
      <c r="O4124" s="21">
        <v>175</v>
      </c>
    </row>
    <row r="4125">
      <c r="D4125" s="19"/>
      <c r="E4125" s="18" t="s">
        <v>33</v>
      </c>
      <c r="F4125" s="17"/>
      <c r="G4125" s="7">
        <v>206</v>
      </c>
      <c r="H4125" s="12">
        <v>1</v>
      </c>
      <c r="I4125" s="1">
        <v>12</v>
      </c>
      <c r="J4125" s="1">
        <v>1</v>
      </c>
      <c r="K4125" s="1">
        <v>16</v>
      </c>
      <c r="L4125" s="1">
        <v>21</v>
      </c>
      <c r="M4125" s="1">
        <v>154</v>
      </c>
      <c r="N4125" s="1">
        <v>1</v>
      </c>
      <c r="O4125" s="21">
        <v>51</v>
      </c>
    </row>
    <row r="4126">
      <c r="D4126" s="19"/>
      <c r="E4126" s="18" t="s">
        <v>34</v>
      </c>
      <c r="F4126" s="17"/>
      <c r="G4126" s="7">
        <v>488</v>
      </c>
      <c r="H4126" s="12">
        <v>7</v>
      </c>
      <c r="I4126" s="1">
        <v>16</v>
      </c>
      <c r="J4126" s="1">
        <v>4</v>
      </c>
      <c r="K4126" s="1">
        <v>39</v>
      </c>
      <c r="L4126" s="1">
        <v>30</v>
      </c>
      <c r="M4126" s="1">
        <v>390</v>
      </c>
      <c r="N4126" s="1">
        <v>2</v>
      </c>
      <c r="O4126" s="21">
        <v>96</v>
      </c>
    </row>
    <row r="4127">
      <c r="D4127" s="19"/>
      <c r="E4127" s="18" t="s">
        <v>35</v>
      </c>
      <c r="F4127" s="17"/>
      <c r="G4127" s="7">
        <v>154</v>
      </c>
      <c r="H4127" s="12">
        <v>4</v>
      </c>
      <c r="I4127" s="1">
        <v>7</v>
      </c>
      <c r="J4127" s="1">
        <v>2</v>
      </c>
      <c r="K4127" s="1">
        <v>8</v>
      </c>
      <c r="L4127" s="1">
        <v>13</v>
      </c>
      <c r="M4127" s="1">
        <v>118</v>
      </c>
      <c r="N4127" s="1">
        <v>2</v>
      </c>
      <c r="O4127" s="21">
        <v>34</v>
      </c>
    </row>
    <row r="4128">
      <c r="D4128" s="19"/>
      <c r="E4128" s="18" t="s">
        <v>36</v>
      </c>
      <c r="F4128" s="17"/>
      <c r="G4128" s="7">
        <v>871</v>
      </c>
      <c r="H4128" s="12">
        <v>12</v>
      </c>
      <c r="I4128" s="1">
        <v>31</v>
      </c>
      <c r="J4128" s="1">
        <v>11</v>
      </c>
      <c r="K4128" s="1">
        <v>77</v>
      </c>
      <c r="L4128" s="1">
        <v>65</v>
      </c>
      <c r="M4128" s="1">
        <v>672</v>
      </c>
      <c r="N4128" s="1">
        <v>3</v>
      </c>
      <c r="O4128" s="21">
        <v>196</v>
      </c>
    </row>
    <row r="4129">
      <c r="D4129" s="19"/>
      <c r="E4129" s="18" t="s">
        <v>37</v>
      </c>
      <c r="F4129" s="17"/>
      <c r="G4129" s="7">
        <v>366</v>
      </c>
      <c r="H4129" s="12">
        <v>9</v>
      </c>
      <c r="I4129" s="1">
        <v>13</v>
      </c>
      <c r="J4129" s="1">
        <v>5</v>
      </c>
      <c r="K4129" s="1">
        <v>24</v>
      </c>
      <c r="L4129" s="1">
        <v>18</v>
      </c>
      <c r="M4129" s="1">
        <v>296</v>
      </c>
      <c r="N4129" s="1">
        <v>1</v>
      </c>
      <c r="O4129" s="21">
        <v>69</v>
      </c>
    </row>
    <row r="4130">
      <c r="D4130" s="19"/>
      <c r="E4130" s="18" t="s">
        <v>38</v>
      </c>
      <c r="F4130" s="17"/>
      <c r="G4130" s="7">
        <v>552</v>
      </c>
      <c r="H4130" s="12">
        <v>8</v>
      </c>
      <c r="I4130" s="1">
        <v>18</v>
      </c>
      <c r="J4130" s="1">
        <v>7</v>
      </c>
      <c r="K4130" s="1">
        <v>46</v>
      </c>
      <c r="L4130" s="1">
        <v>43</v>
      </c>
      <c r="M4130" s="1">
        <v>429</v>
      </c>
      <c r="N4130" s="1">
        <v>1</v>
      </c>
      <c r="O4130" s="21">
        <v>122</v>
      </c>
    </row>
    <row r="4131">
      <c r="D4131" s="19"/>
      <c r="E4131" s="18" t="s">
        <v>39</v>
      </c>
      <c r="F4131" s="17"/>
      <c r="G4131" s="7">
        <v>514</v>
      </c>
      <c r="H4131" s="12">
        <v>7</v>
      </c>
      <c r="I4131" s="1">
        <v>20</v>
      </c>
      <c r="J4131" s="1">
        <v>5</v>
      </c>
      <c r="K4131" s="1">
        <v>43</v>
      </c>
      <c r="L4131" s="1">
        <v>42</v>
      </c>
      <c r="M4131" s="1">
        <v>395</v>
      </c>
      <c r="N4131" s="1">
        <v>2</v>
      </c>
      <c r="O4131" s="21">
        <v>117</v>
      </c>
    </row>
    <row r="4132">
      <c r="D4132" s="19"/>
      <c r="E4132" s="18" t="s">
        <v>40</v>
      </c>
      <c r="F4132" s="17"/>
      <c r="G4132" s="7">
        <v>559</v>
      </c>
      <c r="H4132" s="12">
        <v>10</v>
      </c>
      <c r="I4132" s="1">
        <v>16</v>
      </c>
      <c r="J4132" s="1">
        <v>5</v>
      </c>
      <c r="K4132" s="1">
        <v>42</v>
      </c>
      <c r="L4132" s="1">
        <v>35</v>
      </c>
      <c r="M4132" s="1">
        <v>447</v>
      </c>
      <c r="N4132" s="1">
        <v>4</v>
      </c>
      <c r="O4132" s="21">
        <v>108</v>
      </c>
    </row>
    <row r="4133">
      <c r="D4133" s="19"/>
      <c r="E4133" s="18" t="s">
        <v>41</v>
      </c>
      <c r="F4133" s="17"/>
      <c r="G4133" s="7">
        <v>71</v>
      </c>
      <c r="H4133" s="12">
        <v>3</v>
      </c>
      <c r="I4133" s="1">
        <v>6</v>
      </c>
      <c r="J4133" s="1">
        <v>2</v>
      </c>
      <c r="K4133" s="1">
        <v>8</v>
      </c>
      <c r="L4133" s="1">
        <v>10</v>
      </c>
      <c r="M4133" s="1">
        <v>42</v>
      </c>
      <c r="N4133" s="1">
        <v>0</v>
      </c>
      <c r="O4133" s="21">
        <v>29</v>
      </c>
    </row>
    <row r="4134">
      <c r="D4134" s="19"/>
      <c r="E4134" s="18" t="s">
        <v>42</v>
      </c>
      <c r="F4134" s="17"/>
      <c r="G4134" s="11">
        <v>11</v>
      </c>
      <c r="H4134" s="23">
        <v>1</v>
      </c>
      <c r="I4134" s="3">
        <v>0</v>
      </c>
      <c r="J4134" s="3">
        <v>0</v>
      </c>
      <c r="K4134" s="3">
        <v>2</v>
      </c>
      <c r="L4134" s="3">
        <v>0</v>
      </c>
      <c r="M4134" s="3">
        <v>8</v>
      </c>
      <c r="N4134" s="3">
        <v>0</v>
      </c>
      <c r="O4134" s="24">
        <v>3</v>
      </c>
    </row>
    <row r="4135">
      <c r="D4135" s="19"/>
      <c r="E4135" s="18" t="s">
        <v>26</v>
      </c>
      <c r="F4135" s="17"/>
      <c r="G4135" s="11">
        <v>2</v>
      </c>
      <c r="H4135" s="23">
        <v>0</v>
      </c>
      <c r="I4135" s="3">
        <v>0</v>
      </c>
      <c r="J4135" s="3">
        <v>0</v>
      </c>
      <c r="K4135" s="3">
        <v>1</v>
      </c>
      <c r="L4135" s="3">
        <v>0</v>
      </c>
      <c r="M4135" s="3">
        <v>1</v>
      </c>
      <c r="N4135" s="3">
        <v>0</v>
      </c>
      <c r="O4135" s="24">
        <v>1</v>
      </c>
    </row>
    <row r="4136">
      <c r="D4136" s="19"/>
      <c r="E4136" s="18" t="s">
        <v>43</v>
      </c>
      <c r="F4136" s="17"/>
      <c r="G4136" s="7">
        <v>1080</v>
      </c>
      <c r="H4136" s="12">
        <v>16</v>
      </c>
      <c r="I4136" s="1">
        <v>38</v>
      </c>
      <c r="J4136" s="1">
        <v>14</v>
      </c>
      <c r="K4136" s="1">
        <v>92</v>
      </c>
      <c r="L4136" s="1">
        <v>81</v>
      </c>
      <c r="M4136" s="1">
        <v>835</v>
      </c>
      <c r="N4136" s="1">
        <v>4</v>
      </c>
      <c r="O4136" s="21">
        <v>241</v>
      </c>
    </row>
    <row r="4137">
      <c r="D4137" s="15" t="s">
        <v>44</v>
      </c>
      <c r="E4137" s="14" t="s">
        <v>45</v>
      </c>
      <c r="F4137" s="16"/>
      <c r="G4137" s="33">
        <v>3</v>
      </c>
      <c r="H4137" s="43">
        <v>0</v>
      </c>
      <c r="I4137" s="9">
        <v>0</v>
      </c>
      <c r="J4137" s="9">
        <v>0</v>
      </c>
      <c r="K4137" s="9">
        <v>0</v>
      </c>
      <c r="L4137" s="9">
        <v>1</v>
      </c>
      <c r="M4137" s="9">
        <v>2</v>
      </c>
      <c r="N4137" s="9">
        <v>0</v>
      </c>
      <c r="O4137" s="44">
        <v>1</v>
      </c>
    </row>
    <row r="4138">
      <c r="D4138" s="19"/>
      <c r="E4138" s="18" t="s">
        <v>46</v>
      </c>
      <c r="F4138" s="17"/>
      <c r="G4138" s="11">
        <v>11</v>
      </c>
      <c r="H4138" s="23">
        <v>0</v>
      </c>
      <c r="I4138" s="3">
        <v>0</v>
      </c>
      <c r="J4138" s="3">
        <v>0</v>
      </c>
      <c r="K4138" s="3">
        <v>1</v>
      </c>
      <c r="L4138" s="3">
        <v>0</v>
      </c>
      <c r="M4138" s="3">
        <v>10</v>
      </c>
      <c r="N4138" s="3">
        <v>0</v>
      </c>
      <c r="O4138" s="24">
        <v>1</v>
      </c>
    </row>
    <row r="4139">
      <c r="D4139" s="19"/>
      <c r="E4139" s="18" t="s">
        <v>47</v>
      </c>
      <c r="F4139" s="17"/>
      <c r="G4139" s="11">
        <v>25</v>
      </c>
      <c r="H4139" s="23">
        <v>1</v>
      </c>
      <c r="I4139" s="3">
        <v>0</v>
      </c>
      <c r="J4139" s="3">
        <v>0</v>
      </c>
      <c r="K4139" s="3">
        <v>0</v>
      </c>
      <c r="L4139" s="3">
        <v>2</v>
      </c>
      <c r="M4139" s="3">
        <v>22</v>
      </c>
      <c r="N4139" s="3">
        <v>0</v>
      </c>
      <c r="O4139" s="24">
        <v>3</v>
      </c>
    </row>
    <row r="4140">
      <c r="D4140" s="19"/>
      <c r="E4140" s="18" t="s">
        <v>48</v>
      </c>
      <c r="F4140" s="17"/>
      <c r="G4140" s="7">
        <v>160</v>
      </c>
      <c r="H4140" s="12">
        <v>3</v>
      </c>
      <c r="I4140" s="1">
        <v>3</v>
      </c>
      <c r="J4140" s="1">
        <v>1</v>
      </c>
      <c r="K4140" s="1">
        <v>3</v>
      </c>
      <c r="L4140" s="1">
        <v>7</v>
      </c>
      <c r="M4140" s="1">
        <v>143</v>
      </c>
      <c r="N4140" s="1">
        <v>0</v>
      </c>
      <c r="O4140" s="21">
        <v>17</v>
      </c>
    </row>
    <row r="4141">
      <c r="D4141" s="19"/>
      <c r="E4141" s="18" t="s">
        <v>49</v>
      </c>
      <c r="F4141" s="17"/>
      <c r="G4141" s="7">
        <v>166</v>
      </c>
      <c r="H4141" s="12">
        <v>0</v>
      </c>
      <c r="I4141" s="1">
        <v>5</v>
      </c>
      <c r="J4141" s="1">
        <v>0</v>
      </c>
      <c r="K4141" s="1">
        <v>8</v>
      </c>
      <c r="L4141" s="1">
        <v>8</v>
      </c>
      <c r="M4141" s="1">
        <v>144</v>
      </c>
      <c r="N4141" s="1">
        <v>1</v>
      </c>
      <c r="O4141" s="21">
        <v>21</v>
      </c>
    </row>
    <row r="4142">
      <c r="D4142" s="19"/>
      <c r="E4142" s="18" t="s">
        <v>50</v>
      </c>
      <c r="F4142" s="17"/>
      <c r="G4142" s="7">
        <v>129</v>
      </c>
      <c r="H4142" s="12">
        <v>1</v>
      </c>
      <c r="I4142" s="1">
        <v>3</v>
      </c>
      <c r="J4142" s="1">
        <v>0</v>
      </c>
      <c r="K4142" s="1">
        <v>7</v>
      </c>
      <c r="L4142" s="1">
        <v>9</v>
      </c>
      <c r="M4142" s="1">
        <v>108</v>
      </c>
      <c r="N4142" s="1">
        <v>1</v>
      </c>
      <c r="O4142" s="21">
        <v>20</v>
      </c>
    </row>
    <row r="4143">
      <c r="D4143" s="19"/>
      <c r="E4143" s="18" t="s">
        <v>51</v>
      </c>
      <c r="F4143" s="17"/>
      <c r="G4143" s="7">
        <v>124</v>
      </c>
      <c r="H4143" s="12">
        <v>1</v>
      </c>
      <c r="I4143" s="1">
        <v>3</v>
      </c>
      <c r="J4143" s="1">
        <v>2</v>
      </c>
      <c r="K4143" s="1">
        <v>13</v>
      </c>
      <c r="L4143" s="1">
        <v>11</v>
      </c>
      <c r="M4143" s="1">
        <v>92</v>
      </c>
      <c r="N4143" s="1">
        <v>2</v>
      </c>
      <c r="O4143" s="21">
        <v>30</v>
      </c>
    </row>
    <row r="4144">
      <c r="D4144" s="19"/>
      <c r="E4144" s="18" t="s">
        <v>52</v>
      </c>
      <c r="F4144" s="17"/>
      <c r="G4144" s="7">
        <v>114</v>
      </c>
      <c r="H4144" s="12">
        <v>2</v>
      </c>
      <c r="I4144" s="1">
        <v>1</v>
      </c>
      <c r="J4144" s="1">
        <v>1</v>
      </c>
      <c r="K4144" s="1">
        <v>9</v>
      </c>
      <c r="L4144" s="1">
        <v>10</v>
      </c>
      <c r="M4144" s="1">
        <v>91</v>
      </c>
      <c r="N4144" s="1">
        <v>0</v>
      </c>
      <c r="O4144" s="21">
        <v>23</v>
      </c>
    </row>
    <row r="4145">
      <c r="D4145" s="19"/>
      <c r="E4145" s="18" t="s">
        <v>53</v>
      </c>
      <c r="F4145" s="17"/>
      <c r="G4145" s="7">
        <v>95</v>
      </c>
      <c r="H4145" s="12">
        <v>5</v>
      </c>
      <c r="I4145" s="1">
        <v>3</v>
      </c>
      <c r="J4145" s="1">
        <v>0</v>
      </c>
      <c r="K4145" s="1">
        <v>11</v>
      </c>
      <c r="L4145" s="1">
        <v>8</v>
      </c>
      <c r="M4145" s="1">
        <v>68</v>
      </c>
      <c r="N4145" s="1">
        <v>0</v>
      </c>
      <c r="O4145" s="21">
        <v>27</v>
      </c>
    </row>
    <row r="4146">
      <c r="D4146" s="19"/>
      <c r="E4146" s="18" t="s">
        <v>54</v>
      </c>
      <c r="F4146" s="17"/>
      <c r="G4146" s="7">
        <v>253</v>
      </c>
      <c r="H4146" s="12">
        <v>4</v>
      </c>
      <c r="I4146" s="1">
        <v>19</v>
      </c>
      <c r="J4146" s="1">
        <v>10</v>
      </c>
      <c r="K4146" s="1">
        <v>41</v>
      </c>
      <c r="L4146" s="1">
        <v>25</v>
      </c>
      <c r="M4146" s="1">
        <v>154</v>
      </c>
      <c r="N4146" s="1">
        <v>0</v>
      </c>
      <c r="O4146" s="21">
        <v>99</v>
      </c>
    </row>
    <row r="4147">
      <c r="D4147" s="19"/>
      <c r="E4147" s="18" t="s">
        <v>55</v>
      </c>
      <c r="F4147" s="17"/>
      <c r="G4147" s="11">
        <v>1</v>
      </c>
      <c r="H4147" s="23">
        <v>0</v>
      </c>
      <c r="I4147" s="3">
        <v>0</v>
      </c>
      <c r="J4147" s="3">
        <v>0</v>
      </c>
      <c r="K4147" s="3">
        <v>0</v>
      </c>
      <c r="L4147" s="3">
        <v>0</v>
      </c>
      <c r="M4147" s="3">
        <v>1</v>
      </c>
      <c r="N4147" s="3">
        <v>0</v>
      </c>
      <c r="O4147" s="24">
        <v>0</v>
      </c>
    </row>
    <row r="4148">
      <c r="D4148" s="19"/>
      <c r="E4148" s="18" t="s">
        <v>26</v>
      </c>
      <c r="F4148" s="17"/>
      <c r="G4148" s="11">
        <v>12</v>
      </c>
      <c r="H4148" s="23">
        <v>0</v>
      </c>
      <c r="I4148" s="3">
        <v>1</v>
      </c>
      <c r="J4148" s="3">
        <v>0</v>
      </c>
      <c r="K4148" s="3">
        <v>2</v>
      </c>
      <c r="L4148" s="3">
        <v>0</v>
      </c>
      <c r="M4148" s="3">
        <v>9</v>
      </c>
      <c r="N4148" s="3">
        <v>0</v>
      </c>
      <c r="O4148" s="24">
        <v>3</v>
      </c>
    </row>
    <row r="4149">
      <c r="D4149" s="15" t="s">
        <v>56</v>
      </c>
      <c r="E4149" s="14" t="s">
        <v>57</v>
      </c>
      <c r="F4149" s="16"/>
      <c r="G4149" s="33">
        <v>15</v>
      </c>
      <c r="H4149" s="43">
        <v>0</v>
      </c>
      <c r="I4149" s="9">
        <v>0</v>
      </c>
      <c r="J4149" s="9">
        <v>0</v>
      </c>
      <c r="K4149" s="9">
        <v>2</v>
      </c>
      <c r="L4149" s="9">
        <v>1</v>
      </c>
      <c r="M4149" s="9">
        <v>12</v>
      </c>
      <c r="N4149" s="9">
        <v>0</v>
      </c>
      <c r="O4149" s="44">
        <v>3</v>
      </c>
    </row>
    <row r="4150">
      <c r="D4150" s="19"/>
      <c r="E4150" s="18" t="s">
        <v>58</v>
      </c>
      <c r="F4150" s="17"/>
      <c r="G4150" s="7">
        <v>111</v>
      </c>
      <c r="H4150" s="12">
        <v>2</v>
      </c>
      <c r="I4150" s="1">
        <v>3</v>
      </c>
      <c r="J4150" s="1">
        <v>0</v>
      </c>
      <c r="K4150" s="1">
        <v>9</v>
      </c>
      <c r="L4150" s="1">
        <v>5</v>
      </c>
      <c r="M4150" s="1">
        <v>91</v>
      </c>
      <c r="N4150" s="1">
        <v>1</v>
      </c>
      <c r="O4150" s="21">
        <v>19</v>
      </c>
    </row>
    <row r="4151">
      <c r="D4151" s="19"/>
      <c r="E4151" s="18" t="s">
        <v>59</v>
      </c>
      <c r="F4151" s="17"/>
      <c r="G4151" s="7">
        <v>404</v>
      </c>
      <c r="H4151" s="12">
        <v>7</v>
      </c>
      <c r="I4151" s="1">
        <v>13</v>
      </c>
      <c r="J4151" s="1">
        <v>3</v>
      </c>
      <c r="K4151" s="1">
        <v>31</v>
      </c>
      <c r="L4151" s="1">
        <v>39</v>
      </c>
      <c r="M4151" s="1">
        <v>309</v>
      </c>
      <c r="N4151" s="1">
        <v>2</v>
      </c>
      <c r="O4151" s="21">
        <v>93</v>
      </c>
    </row>
    <row r="4152">
      <c r="D4152" s="19"/>
      <c r="E4152" s="18" t="s">
        <v>60</v>
      </c>
      <c r="F4152" s="17"/>
      <c r="G4152" s="7">
        <v>562</v>
      </c>
      <c r="H4152" s="12">
        <v>8</v>
      </c>
      <c r="I4152" s="1">
        <v>22</v>
      </c>
      <c r="J4152" s="1">
        <v>11</v>
      </c>
      <c r="K4152" s="1">
        <v>53</v>
      </c>
      <c r="L4152" s="1">
        <v>36</v>
      </c>
      <c r="M4152" s="1">
        <v>431</v>
      </c>
      <c r="N4152" s="1">
        <v>1</v>
      </c>
      <c r="O4152" s="21">
        <v>130</v>
      </c>
    </row>
    <row r="4153">
      <c r="D4153" s="19"/>
      <c r="E4153" s="18" t="s">
        <v>26</v>
      </c>
      <c r="F4153" s="17"/>
      <c r="G4153" s="11">
        <v>1</v>
      </c>
      <c r="H4153" s="23">
        <v>0</v>
      </c>
      <c r="I4153" s="3">
        <v>0</v>
      </c>
      <c r="J4153" s="3">
        <v>0</v>
      </c>
      <c r="K4153" s="3">
        <v>0</v>
      </c>
      <c r="L4153" s="3">
        <v>0</v>
      </c>
      <c r="M4153" s="3">
        <v>1</v>
      </c>
      <c r="N4153" s="3">
        <v>0</v>
      </c>
      <c r="O4153" s="24">
        <v>0</v>
      </c>
    </row>
    <row r="4154">
      <c r="D4154" s="19"/>
      <c r="E4154" s="18" t="s">
        <v>61</v>
      </c>
      <c r="F4154" s="17"/>
      <c r="G4154" s="7">
        <v>126</v>
      </c>
      <c r="H4154" s="12">
        <v>2</v>
      </c>
      <c r="I4154" s="1">
        <v>3</v>
      </c>
      <c r="J4154" s="1">
        <v>0</v>
      </c>
      <c r="K4154" s="1">
        <v>11</v>
      </c>
      <c r="L4154" s="1">
        <v>6</v>
      </c>
      <c r="M4154" s="1">
        <v>103</v>
      </c>
      <c r="N4154" s="1">
        <v>1</v>
      </c>
      <c r="O4154" s="21">
        <v>22</v>
      </c>
    </row>
    <row r="4155">
      <c r="D4155" s="19"/>
      <c r="E4155" s="18" t="s">
        <v>62</v>
      </c>
      <c r="F4155" s="17"/>
      <c r="G4155" s="7">
        <v>966</v>
      </c>
      <c r="H4155" s="12">
        <v>15</v>
      </c>
      <c r="I4155" s="1">
        <v>35</v>
      </c>
      <c r="J4155" s="1">
        <v>14</v>
      </c>
      <c r="K4155" s="1">
        <v>84</v>
      </c>
      <c r="L4155" s="1">
        <v>75</v>
      </c>
      <c r="M4155" s="1">
        <v>740</v>
      </c>
      <c r="N4155" s="1">
        <v>3</v>
      </c>
      <c r="O4155" s="21">
        <v>223</v>
      </c>
    </row>
    <row r="4156">
      <c r="D4156" s="15" t="s">
        <v>63</v>
      </c>
      <c r="E4156" s="14" t="s">
        <v>64</v>
      </c>
      <c r="F4156" s="16"/>
      <c r="G4156" s="33">
        <v>17</v>
      </c>
      <c r="H4156" s="43">
        <v>17</v>
      </c>
      <c r="I4156" s="9">
        <v>0</v>
      </c>
      <c r="J4156" s="9">
        <v>0</v>
      </c>
      <c r="K4156" s="9">
        <v>0</v>
      </c>
      <c r="L4156" s="9">
        <v>0</v>
      </c>
      <c r="M4156" s="9">
        <v>0</v>
      </c>
      <c r="N4156" s="9">
        <v>0</v>
      </c>
      <c r="O4156" s="44">
        <v>17</v>
      </c>
    </row>
    <row r="4157">
      <c r="D4157" s="19"/>
      <c r="E4157" s="18" t="s">
        <v>65</v>
      </c>
      <c r="F4157" s="17"/>
      <c r="G4157" s="11">
        <v>38</v>
      </c>
      <c r="H4157" s="23">
        <v>0</v>
      </c>
      <c r="I4157" s="3">
        <v>38</v>
      </c>
      <c r="J4157" s="3">
        <v>0</v>
      </c>
      <c r="K4157" s="3">
        <v>0</v>
      </c>
      <c r="L4157" s="3">
        <v>0</v>
      </c>
      <c r="M4157" s="3">
        <v>0</v>
      </c>
      <c r="N4157" s="3">
        <v>0</v>
      </c>
      <c r="O4157" s="24">
        <v>38</v>
      </c>
    </row>
    <row r="4158">
      <c r="D4158" s="19"/>
      <c r="E4158" s="18" t="s">
        <v>66</v>
      </c>
      <c r="F4158" s="17"/>
      <c r="G4158" s="11">
        <v>14</v>
      </c>
      <c r="H4158" s="23">
        <v>0</v>
      </c>
      <c r="I4158" s="3">
        <v>0</v>
      </c>
      <c r="J4158" s="3">
        <v>14</v>
      </c>
      <c r="K4158" s="3">
        <v>0</v>
      </c>
      <c r="L4158" s="3">
        <v>0</v>
      </c>
      <c r="M4158" s="3">
        <v>0</v>
      </c>
      <c r="N4158" s="3">
        <v>0</v>
      </c>
      <c r="O4158" s="24">
        <v>14</v>
      </c>
    </row>
    <row r="4159">
      <c r="D4159" s="19"/>
      <c r="E4159" s="18" t="s">
        <v>67</v>
      </c>
      <c r="F4159" s="17"/>
      <c r="G4159" s="7">
        <v>95</v>
      </c>
      <c r="H4159" s="12">
        <v>0</v>
      </c>
      <c r="I4159" s="1">
        <v>0</v>
      </c>
      <c r="J4159" s="1">
        <v>0</v>
      </c>
      <c r="K4159" s="1">
        <v>95</v>
      </c>
      <c r="L4159" s="1">
        <v>0</v>
      </c>
      <c r="M4159" s="1">
        <v>0</v>
      </c>
      <c r="N4159" s="1">
        <v>0</v>
      </c>
      <c r="O4159" s="21">
        <v>95</v>
      </c>
    </row>
    <row r="4160">
      <c r="D4160" s="19"/>
      <c r="E4160" s="18" t="s">
        <v>68</v>
      </c>
      <c r="F4160" s="17"/>
      <c r="G4160" s="7">
        <v>81</v>
      </c>
      <c r="H4160" s="12">
        <v>0</v>
      </c>
      <c r="I4160" s="1">
        <v>0</v>
      </c>
      <c r="J4160" s="1">
        <v>0</v>
      </c>
      <c r="K4160" s="1">
        <v>0</v>
      </c>
      <c r="L4160" s="1">
        <v>81</v>
      </c>
      <c r="M4160" s="1">
        <v>0</v>
      </c>
      <c r="N4160" s="1">
        <v>0</v>
      </c>
      <c r="O4160" s="21">
        <v>81</v>
      </c>
    </row>
    <row r="4161">
      <c r="D4161" s="19"/>
      <c r="E4161" s="18" t="s">
        <v>69</v>
      </c>
      <c r="F4161" s="17"/>
      <c r="G4161" s="7">
        <v>844</v>
      </c>
      <c r="H4161" s="12">
        <v>0</v>
      </c>
      <c r="I4161" s="1">
        <v>0</v>
      </c>
      <c r="J4161" s="1">
        <v>0</v>
      </c>
      <c r="K4161" s="1">
        <v>0</v>
      </c>
      <c r="L4161" s="1">
        <v>0</v>
      </c>
      <c r="M4161" s="1">
        <v>844</v>
      </c>
      <c r="N4161" s="1">
        <v>0</v>
      </c>
      <c r="O4161" s="21">
        <v>0</v>
      </c>
    </row>
    <row r="4162">
      <c r="D4162" s="19"/>
      <c r="E4162" s="18" t="s">
        <v>26</v>
      </c>
      <c r="F4162" s="17"/>
      <c r="G4162" s="11">
        <v>4</v>
      </c>
      <c r="H4162" s="23">
        <v>0</v>
      </c>
      <c r="I4162" s="3">
        <v>0</v>
      </c>
      <c r="J4162" s="3">
        <v>0</v>
      </c>
      <c r="K4162" s="3">
        <v>0</v>
      </c>
      <c r="L4162" s="3">
        <v>0</v>
      </c>
      <c r="M4162" s="3">
        <v>0</v>
      </c>
      <c r="N4162" s="3">
        <v>4</v>
      </c>
      <c r="O4162" s="24">
        <v>0</v>
      </c>
    </row>
    <row r="4163">
      <c r="D4163" s="19"/>
      <c r="E4163" s="18" t="s">
        <v>70</v>
      </c>
      <c r="F4163" s="17"/>
      <c r="G4163" s="7">
        <v>245</v>
      </c>
      <c r="H4163" s="12">
        <v>17</v>
      </c>
      <c r="I4163" s="1">
        <v>38</v>
      </c>
      <c r="J4163" s="1">
        <v>14</v>
      </c>
      <c r="K4163" s="1">
        <v>95</v>
      </c>
      <c r="L4163" s="1">
        <v>81</v>
      </c>
      <c r="M4163" s="1">
        <v>0</v>
      </c>
      <c r="N4163" s="1">
        <v>0</v>
      </c>
      <c r="O4163" s="21">
        <v>245</v>
      </c>
    </row>
    <row r="4164">
      <c r="D4164" s="15" t="s">
        <v>71</v>
      </c>
      <c r="E4164" s="14" t="s">
        <v>64</v>
      </c>
      <c r="F4164" s="16"/>
      <c r="G4164" s="33">
        <v>15</v>
      </c>
      <c r="H4164" s="43">
        <v>9</v>
      </c>
      <c r="I4164" s="9">
        <v>0</v>
      </c>
      <c r="J4164" s="9">
        <v>0</v>
      </c>
      <c r="K4164" s="9">
        <v>0</v>
      </c>
      <c r="L4164" s="9">
        <v>0</v>
      </c>
      <c r="M4164" s="9">
        <v>6</v>
      </c>
      <c r="N4164" s="9">
        <v>0</v>
      </c>
      <c r="O4164" s="44">
        <v>9</v>
      </c>
    </row>
    <row r="4165">
      <c r="D4165" s="19"/>
      <c r="E4165" s="18" t="s">
        <v>65</v>
      </c>
      <c r="F4165" s="17"/>
      <c r="G4165" s="7">
        <v>58</v>
      </c>
      <c r="H4165" s="12">
        <v>2</v>
      </c>
      <c r="I4165" s="1">
        <v>17</v>
      </c>
      <c r="J4165" s="1">
        <v>1</v>
      </c>
      <c r="K4165" s="1">
        <v>2</v>
      </c>
      <c r="L4165" s="1">
        <v>2</v>
      </c>
      <c r="M4165" s="1">
        <v>34</v>
      </c>
      <c r="N4165" s="1">
        <v>0</v>
      </c>
      <c r="O4165" s="21">
        <v>24</v>
      </c>
    </row>
    <row r="4166">
      <c r="D4166" s="19"/>
      <c r="E4166" s="18" t="s">
        <v>66</v>
      </c>
      <c r="F4166" s="17"/>
      <c r="G4166" s="7">
        <v>113</v>
      </c>
      <c r="H4166" s="12">
        <v>1</v>
      </c>
      <c r="I4166" s="1">
        <v>4</v>
      </c>
      <c r="J4166" s="1">
        <v>9</v>
      </c>
      <c r="K4166" s="1">
        <v>2</v>
      </c>
      <c r="L4166" s="1">
        <v>6</v>
      </c>
      <c r="M4166" s="1">
        <v>90</v>
      </c>
      <c r="N4166" s="1">
        <v>1</v>
      </c>
      <c r="O4166" s="21">
        <v>22</v>
      </c>
    </row>
    <row r="4167">
      <c r="D4167" s="19"/>
      <c r="E4167" s="18" t="s">
        <v>67</v>
      </c>
      <c r="F4167" s="17"/>
      <c r="G4167" s="7">
        <v>837</v>
      </c>
      <c r="H4167" s="12">
        <v>4</v>
      </c>
      <c r="I4167" s="1">
        <v>14</v>
      </c>
      <c r="J4167" s="1">
        <v>3</v>
      </c>
      <c r="K4167" s="1">
        <v>91</v>
      </c>
      <c r="L4167" s="1">
        <v>59</v>
      </c>
      <c r="M4167" s="1">
        <v>664</v>
      </c>
      <c r="N4167" s="1">
        <v>2</v>
      </c>
      <c r="O4167" s="21">
        <v>171</v>
      </c>
    </row>
    <row r="4168">
      <c r="D4168" s="19"/>
      <c r="E4168" s="18" t="s">
        <v>68</v>
      </c>
      <c r="F4168" s="17"/>
      <c r="G4168" s="7">
        <v>61</v>
      </c>
      <c r="H4168" s="12">
        <v>1</v>
      </c>
      <c r="I4168" s="1">
        <v>3</v>
      </c>
      <c r="J4168" s="1">
        <v>1</v>
      </c>
      <c r="K4168" s="1">
        <v>0</v>
      </c>
      <c r="L4168" s="1">
        <v>13</v>
      </c>
      <c r="M4168" s="1">
        <v>42</v>
      </c>
      <c r="N4168" s="1">
        <v>1</v>
      </c>
      <c r="O4168" s="21">
        <v>18</v>
      </c>
    </row>
    <row r="4169">
      <c r="D4169" s="19"/>
      <c r="E4169" s="18" t="s">
        <v>72</v>
      </c>
      <c r="F4169" s="17"/>
      <c r="G4169" s="11">
        <v>5</v>
      </c>
      <c r="H4169" s="23">
        <v>0</v>
      </c>
      <c r="I4169" s="3">
        <v>0</v>
      </c>
      <c r="J4169" s="3">
        <v>0</v>
      </c>
      <c r="K4169" s="3">
        <v>0</v>
      </c>
      <c r="L4169" s="3">
        <v>1</v>
      </c>
      <c r="M4169" s="3">
        <v>4</v>
      </c>
      <c r="N4169" s="3">
        <v>0</v>
      </c>
      <c r="O4169" s="24">
        <v>1</v>
      </c>
    </row>
    <row r="4170">
      <c r="D4170" s="19"/>
      <c r="E4170" s="18" t="s">
        <v>26</v>
      </c>
      <c r="F4170" s="17"/>
      <c r="G4170" s="11">
        <v>4</v>
      </c>
      <c r="H4170" s="23">
        <v>0</v>
      </c>
      <c r="I4170" s="3">
        <v>0</v>
      </c>
      <c r="J4170" s="3">
        <v>0</v>
      </c>
      <c r="K4170" s="3">
        <v>0</v>
      </c>
      <c r="L4170" s="3">
        <v>0</v>
      </c>
      <c r="M4170" s="3">
        <v>4</v>
      </c>
      <c r="N4170" s="3">
        <v>0</v>
      </c>
      <c r="O4170" s="24">
        <v>0</v>
      </c>
    </row>
    <row r="4171">
      <c r="D4171" s="19"/>
      <c r="E4171" s="18" t="s">
        <v>73</v>
      </c>
      <c r="F4171" s="17"/>
      <c r="G4171" s="7">
        <v>1084</v>
      </c>
      <c r="H4171" s="12">
        <v>17</v>
      </c>
      <c r="I4171" s="1">
        <v>38</v>
      </c>
      <c r="J4171" s="1">
        <v>14</v>
      </c>
      <c r="K4171" s="1">
        <v>95</v>
      </c>
      <c r="L4171" s="1">
        <v>80</v>
      </c>
      <c r="M4171" s="1">
        <v>836</v>
      </c>
      <c r="N4171" s="1">
        <v>4</v>
      </c>
      <c r="O4171" s="21">
        <v>244</v>
      </c>
    </row>
    <row r="4172">
      <c r="D4172" s="15" t="s">
        <v>74</v>
      </c>
      <c r="E4172" s="14" t="s">
        <v>75</v>
      </c>
      <c r="F4172" s="16"/>
      <c r="G4172" s="26">
        <v>315</v>
      </c>
      <c r="H4172" s="37">
        <v>7</v>
      </c>
      <c r="I4172" s="6">
        <v>13</v>
      </c>
      <c r="J4172" s="6">
        <v>3</v>
      </c>
      <c r="K4172" s="6">
        <v>21</v>
      </c>
      <c r="L4172" s="6">
        <v>23</v>
      </c>
      <c r="M4172" s="6">
        <v>248</v>
      </c>
      <c r="N4172" s="6">
        <v>0</v>
      </c>
      <c r="O4172" s="39">
        <v>67</v>
      </c>
    </row>
    <row r="4173">
      <c r="D4173" s="19"/>
      <c r="E4173" s="18" t="s">
        <v>76</v>
      </c>
      <c r="F4173" s="17"/>
      <c r="G4173" s="7">
        <v>78</v>
      </c>
      <c r="H4173" s="12">
        <v>0</v>
      </c>
      <c r="I4173" s="1">
        <v>2</v>
      </c>
      <c r="J4173" s="1">
        <v>1</v>
      </c>
      <c r="K4173" s="1">
        <v>9</v>
      </c>
      <c r="L4173" s="1">
        <v>5</v>
      </c>
      <c r="M4173" s="1">
        <v>60</v>
      </c>
      <c r="N4173" s="1">
        <v>1</v>
      </c>
      <c r="O4173" s="21">
        <v>17</v>
      </c>
    </row>
    <row r="4174">
      <c r="D4174" s="19"/>
      <c r="E4174" s="18" t="s">
        <v>77</v>
      </c>
      <c r="F4174" s="17"/>
      <c r="G4174" s="7">
        <v>297</v>
      </c>
      <c r="H4174" s="12">
        <v>2</v>
      </c>
      <c r="I4174" s="1">
        <v>10</v>
      </c>
      <c r="J4174" s="1">
        <v>7</v>
      </c>
      <c r="K4174" s="1">
        <v>24</v>
      </c>
      <c r="L4174" s="1">
        <v>29</v>
      </c>
      <c r="M4174" s="1">
        <v>225</v>
      </c>
      <c r="N4174" s="1">
        <v>0</v>
      </c>
      <c r="O4174" s="21">
        <v>72</v>
      </c>
    </row>
    <row r="4175">
      <c r="D4175" s="19"/>
      <c r="E4175" s="18" t="s">
        <v>78</v>
      </c>
      <c r="F4175" s="17"/>
      <c r="G4175" s="11">
        <v>12</v>
      </c>
      <c r="H4175" s="23">
        <v>0</v>
      </c>
      <c r="I4175" s="3">
        <v>1</v>
      </c>
      <c r="J4175" s="3">
        <v>0</v>
      </c>
      <c r="K4175" s="3">
        <v>1</v>
      </c>
      <c r="L4175" s="3">
        <v>2</v>
      </c>
      <c r="M4175" s="3">
        <v>8</v>
      </c>
      <c r="N4175" s="3">
        <v>0</v>
      </c>
      <c r="O4175" s="24">
        <v>4</v>
      </c>
    </row>
    <row r="4176">
      <c r="D4176" s="19"/>
      <c r="E4176" s="18" t="s">
        <v>79</v>
      </c>
      <c r="F4176" s="17"/>
      <c r="G4176" s="7">
        <v>116</v>
      </c>
      <c r="H4176" s="12">
        <v>0</v>
      </c>
      <c r="I4176" s="1">
        <v>4</v>
      </c>
      <c r="J4176" s="1">
        <v>1</v>
      </c>
      <c r="K4176" s="1">
        <v>5</v>
      </c>
      <c r="L4176" s="1">
        <v>9</v>
      </c>
      <c r="M4176" s="1">
        <v>97</v>
      </c>
      <c r="N4176" s="1">
        <v>0</v>
      </c>
      <c r="O4176" s="21">
        <v>19</v>
      </c>
    </row>
    <row r="4177">
      <c r="D4177" s="19"/>
      <c r="E4177" s="18" t="s">
        <v>80</v>
      </c>
      <c r="F4177" s="17"/>
      <c r="G4177" s="7">
        <v>175</v>
      </c>
      <c r="H4177" s="12">
        <v>2</v>
      </c>
      <c r="I4177" s="1">
        <v>4</v>
      </c>
      <c r="J4177" s="1">
        <v>3</v>
      </c>
      <c r="K4177" s="1">
        <v>13</v>
      </c>
      <c r="L4177" s="1">
        <v>19</v>
      </c>
      <c r="M4177" s="1">
        <v>134</v>
      </c>
      <c r="N4177" s="1">
        <v>0</v>
      </c>
      <c r="O4177" s="21">
        <v>41</v>
      </c>
    </row>
    <row r="4178">
      <c r="D4178" s="19"/>
      <c r="E4178" s="18" t="s">
        <v>81</v>
      </c>
      <c r="F4178" s="17"/>
      <c r="G4178" s="7">
        <v>908</v>
      </c>
      <c r="H4178" s="12">
        <v>12</v>
      </c>
      <c r="I4178" s="1">
        <v>32</v>
      </c>
      <c r="J4178" s="1">
        <v>12</v>
      </c>
      <c r="K4178" s="1">
        <v>73</v>
      </c>
      <c r="L4178" s="1">
        <v>66</v>
      </c>
      <c r="M4178" s="1">
        <v>709</v>
      </c>
      <c r="N4178" s="1">
        <v>4</v>
      </c>
      <c r="O4178" s="21">
        <v>195</v>
      </c>
    </row>
    <row r="4179">
      <c r="D4179" s="19"/>
      <c r="E4179" s="18" t="s">
        <v>41</v>
      </c>
      <c r="F4179" s="17"/>
      <c r="G4179" s="11">
        <v>26</v>
      </c>
      <c r="H4179" s="23">
        <v>2</v>
      </c>
      <c r="I4179" s="3">
        <v>3</v>
      </c>
      <c r="J4179" s="3">
        <v>0</v>
      </c>
      <c r="K4179" s="3">
        <v>2</v>
      </c>
      <c r="L4179" s="3">
        <v>3</v>
      </c>
      <c r="M4179" s="3">
        <v>16</v>
      </c>
      <c r="N4179" s="3">
        <v>0</v>
      </c>
      <c r="O4179" s="24">
        <v>10</v>
      </c>
    </row>
    <row r="4180">
      <c r="D4180" s="19"/>
      <c r="E4180" s="18" t="s">
        <v>82</v>
      </c>
      <c r="F4180" s="17"/>
      <c r="G4180" s="7">
        <v>96</v>
      </c>
      <c r="H4180" s="12">
        <v>0</v>
      </c>
      <c r="I4180" s="1">
        <v>3</v>
      </c>
      <c r="J4180" s="1">
        <v>2</v>
      </c>
      <c r="K4180" s="1">
        <v>13</v>
      </c>
      <c r="L4180" s="1">
        <v>9</v>
      </c>
      <c r="M4180" s="1">
        <v>69</v>
      </c>
      <c r="N4180" s="1">
        <v>0</v>
      </c>
      <c r="O4180" s="21">
        <v>27</v>
      </c>
    </row>
    <row r="4181">
      <c r="D4181" s="19"/>
      <c r="E4181" s="18" t="s">
        <v>26</v>
      </c>
      <c r="F4181" s="17"/>
      <c r="G4181" s="11">
        <v>0</v>
      </c>
      <c r="H4181" s="23">
        <v>0</v>
      </c>
      <c r="I4181" s="3">
        <v>0</v>
      </c>
      <c r="J4181" s="3">
        <v>0</v>
      </c>
      <c r="K4181" s="3">
        <v>0</v>
      </c>
      <c r="L4181" s="3">
        <v>0</v>
      </c>
      <c r="M4181" s="3">
        <v>0</v>
      </c>
      <c r="N4181" s="3">
        <v>0</v>
      </c>
      <c r="O4181" s="24">
        <v>0</v>
      </c>
    </row>
    <row r="4182">
      <c r="D4182" s="19"/>
      <c r="E4182" s="18" t="s">
        <v>83</v>
      </c>
      <c r="F4182" s="17"/>
      <c r="G4182" s="7">
        <v>997</v>
      </c>
      <c r="H4182" s="12">
        <v>17</v>
      </c>
      <c r="I4182" s="1">
        <v>35</v>
      </c>
      <c r="J4182" s="1">
        <v>12</v>
      </c>
      <c r="K4182" s="1">
        <v>82</v>
      </c>
      <c r="L4182" s="1">
        <v>72</v>
      </c>
      <c r="M4182" s="1">
        <v>775</v>
      </c>
      <c r="N4182" s="1">
        <v>4</v>
      </c>
      <c r="O4182" s="21">
        <v>218</v>
      </c>
    </row>
    <row r="4183">
      <c r="D4183" s="15" t="s">
        <v>84</v>
      </c>
      <c r="E4183" s="14" t="s">
        <v>85</v>
      </c>
      <c r="F4183" s="16"/>
      <c r="G4183" s="26">
        <v>394</v>
      </c>
      <c r="H4183" s="37">
        <v>9</v>
      </c>
      <c r="I4183" s="6">
        <v>17</v>
      </c>
      <c r="J4183" s="6">
        <v>4</v>
      </c>
      <c r="K4183" s="6">
        <v>36</v>
      </c>
      <c r="L4183" s="6">
        <v>33</v>
      </c>
      <c r="M4183" s="6">
        <v>293</v>
      </c>
      <c r="N4183" s="6">
        <v>2</v>
      </c>
      <c r="O4183" s="39">
        <v>99</v>
      </c>
    </row>
    <row r="4184">
      <c r="D4184" s="19"/>
      <c r="E4184" s="18" t="s">
        <v>86</v>
      </c>
      <c r="F4184" s="17"/>
      <c r="G4184" s="7">
        <v>401</v>
      </c>
      <c r="H4184" s="12">
        <v>7</v>
      </c>
      <c r="I4184" s="1">
        <v>14</v>
      </c>
      <c r="J4184" s="1">
        <v>8</v>
      </c>
      <c r="K4184" s="1">
        <v>29</v>
      </c>
      <c r="L4184" s="1">
        <v>30</v>
      </c>
      <c r="M4184" s="1">
        <v>312</v>
      </c>
      <c r="N4184" s="1">
        <v>1</v>
      </c>
      <c r="O4184" s="21">
        <v>88</v>
      </c>
    </row>
    <row r="4185">
      <c r="D4185" s="19"/>
      <c r="E4185" s="18" t="s">
        <v>87</v>
      </c>
      <c r="F4185" s="17"/>
      <c r="G4185" s="7">
        <v>247</v>
      </c>
      <c r="H4185" s="12">
        <v>1</v>
      </c>
      <c r="I4185" s="1">
        <v>7</v>
      </c>
      <c r="J4185" s="1">
        <v>2</v>
      </c>
      <c r="K4185" s="1">
        <v>26</v>
      </c>
      <c r="L4185" s="1">
        <v>15</v>
      </c>
      <c r="M4185" s="1">
        <v>196</v>
      </c>
      <c r="N4185" s="1">
        <v>0</v>
      </c>
      <c r="O4185" s="21">
        <v>51</v>
      </c>
    </row>
    <row r="4186">
      <c r="D4186" s="19"/>
      <c r="E4186" s="18" t="s">
        <v>88</v>
      </c>
      <c r="F4186" s="17"/>
      <c r="G4186" s="11">
        <v>46</v>
      </c>
      <c r="H4186" s="23">
        <v>0</v>
      </c>
      <c r="I4186" s="3">
        <v>0</v>
      </c>
      <c r="J4186" s="3">
        <v>0</v>
      </c>
      <c r="K4186" s="3">
        <v>4</v>
      </c>
      <c r="L4186" s="3">
        <v>3</v>
      </c>
      <c r="M4186" s="3">
        <v>38</v>
      </c>
      <c r="N4186" s="3">
        <v>1</v>
      </c>
      <c r="O4186" s="24">
        <v>7</v>
      </c>
    </row>
    <row r="4187">
      <c r="D4187" s="19"/>
      <c r="E4187" s="18" t="s">
        <v>89</v>
      </c>
      <c r="F4187" s="17"/>
      <c r="G4187" s="11">
        <v>5</v>
      </c>
      <c r="H4187" s="23">
        <v>0</v>
      </c>
      <c r="I4187" s="3">
        <v>0</v>
      </c>
      <c r="J4187" s="3">
        <v>0</v>
      </c>
      <c r="K4187" s="3">
        <v>0</v>
      </c>
      <c r="L4187" s="3">
        <v>0</v>
      </c>
      <c r="M4187" s="3">
        <v>5</v>
      </c>
      <c r="N4187" s="3">
        <v>0</v>
      </c>
      <c r="O4187" s="24">
        <v>0</v>
      </c>
    </row>
    <row r="4188">
      <c r="D4188" s="19"/>
      <c r="E4188" s="18" t="s">
        <v>26</v>
      </c>
      <c r="F4188" s="17"/>
      <c r="G4188" s="11">
        <v>0</v>
      </c>
      <c r="H4188" s="23">
        <v>0</v>
      </c>
      <c r="I4188" s="3">
        <v>0</v>
      </c>
      <c r="J4188" s="3">
        <v>0</v>
      </c>
      <c r="K4188" s="3">
        <v>0</v>
      </c>
      <c r="L4188" s="3">
        <v>0</v>
      </c>
      <c r="M4188" s="3">
        <v>0</v>
      </c>
      <c r="N4188" s="3">
        <v>0</v>
      </c>
      <c r="O4188" s="24">
        <v>0</v>
      </c>
    </row>
    <row r="4189">
      <c r="D4189" s="19"/>
      <c r="E4189" s="18" t="s">
        <v>90</v>
      </c>
      <c r="F4189" s="17"/>
      <c r="G4189" s="7">
        <v>795</v>
      </c>
      <c r="H4189" s="12">
        <v>16</v>
      </c>
      <c r="I4189" s="1">
        <v>31</v>
      </c>
      <c r="J4189" s="1">
        <v>12</v>
      </c>
      <c r="K4189" s="1">
        <v>65</v>
      </c>
      <c r="L4189" s="1">
        <v>63</v>
      </c>
      <c r="M4189" s="1">
        <v>605</v>
      </c>
      <c r="N4189" s="1">
        <v>3</v>
      </c>
      <c r="O4189" s="21">
        <v>187</v>
      </c>
    </row>
    <row r="4190">
      <c r="D4190" s="19"/>
      <c r="E4190" s="18" t="s">
        <v>91</v>
      </c>
      <c r="F4190" s="17"/>
      <c r="G4190" s="7">
        <v>298</v>
      </c>
      <c r="H4190" s="12">
        <v>1</v>
      </c>
      <c r="I4190" s="1">
        <v>7</v>
      </c>
      <c r="J4190" s="1">
        <v>2</v>
      </c>
      <c r="K4190" s="1">
        <v>30</v>
      </c>
      <c r="L4190" s="1">
        <v>18</v>
      </c>
      <c r="M4190" s="1">
        <v>239</v>
      </c>
      <c r="N4190" s="1">
        <v>1</v>
      </c>
      <c r="O4190" s="21">
        <v>58</v>
      </c>
    </row>
    <row r="4191">
      <c r="D4191" s="15" t="s">
        <v>92</v>
      </c>
      <c r="E4191" s="14" t="s">
        <v>93</v>
      </c>
      <c r="F4191" s="16"/>
      <c r="G4191" s="33">
        <v>46</v>
      </c>
      <c r="H4191" s="43">
        <v>2</v>
      </c>
      <c r="I4191" s="9">
        <v>3</v>
      </c>
      <c r="J4191" s="9">
        <v>0</v>
      </c>
      <c r="K4191" s="9">
        <v>4</v>
      </c>
      <c r="L4191" s="9">
        <v>2</v>
      </c>
      <c r="M4191" s="9">
        <v>35</v>
      </c>
      <c r="N4191" s="9">
        <v>0</v>
      </c>
      <c r="O4191" s="44">
        <v>11</v>
      </c>
    </row>
    <row r="4192">
      <c r="D4192" s="19"/>
      <c r="E4192" s="18" t="s">
        <v>94</v>
      </c>
      <c r="F4192" s="17"/>
      <c r="G4192" s="7">
        <v>189</v>
      </c>
      <c r="H4192" s="12">
        <v>2</v>
      </c>
      <c r="I4192" s="1">
        <v>10</v>
      </c>
      <c r="J4192" s="1">
        <v>3</v>
      </c>
      <c r="K4192" s="1">
        <v>14</v>
      </c>
      <c r="L4192" s="1">
        <v>10</v>
      </c>
      <c r="M4192" s="1">
        <v>150</v>
      </c>
      <c r="N4192" s="1">
        <v>0</v>
      </c>
      <c r="O4192" s="21">
        <v>39</v>
      </c>
    </row>
    <row r="4193">
      <c r="D4193" s="19"/>
      <c r="E4193" s="18" t="s">
        <v>95</v>
      </c>
      <c r="F4193" s="17"/>
      <c r="G4193" s="7">
        <v>69</v>
      </c>
      <c r="H4193" s="12">
        <v>6</v>
      </c>
      <c r="I4193" s="1">
        <v>3</v>
      </c>
      <c r="J4193" s="1">
        <v>1</v>
      </c>
      <c r="K4193" s="1">
        <v>8</v>
      </c>
      <c r="L4193" s="1">
        <v>4</v>
      </c>
      <c r="M4193" s="1">
        <v>47</v>
      </c>
      <c r="N4193" s="1">
        <v>0</v>
      </c>
      <c r="O4193" s="21">
        <v>22</v>
      </c>
    </row>
    <row r="4194">
      <c r="D4194" s="19"/>
      <c r="E4194" s="18" t="s">
        <v>96</v>
      </c>
      <c r="F4194" s="17"/>
      <c r="G4194" s="11">
        <v>21</v>
      </c>
      <c r="H4194" s="23">
        <v>1</v>
      </c>
      <c r="I4194" s="3">
        <v>2</v>
      </c>
      <c r="J4194" s="3">
        <v>0</v>
      </c>
      <c r="K4194" s="3">
        <v>2</v>
      </c>
      <c r="L4194" s="3">
        <v>5</v>
      </c>
      <c r="M4194" s="3">
        <v>11</v>
      </c>
      <c r="N4194" s="3">
        <v>0</v>
      </c>
      <c r="O4194" s="24">
        <v>10</v>
      </c>
    </row>
    <row r="4195">
      <c r="D4195" s="19"/>
      <c r="E4195" s="18" t="s">
        <v>97</v>
      </c>
      <c r="F4195" s="17"/>
      <c r="G4195" s="11">
        <v>40</v>
      </c>
      <c r="H4195" s="23">
        <v>2</v>
      </c>
      <c r="I4195" s="3">
        <v>5</v>
      </c>
      <c r="J4195" s="3">
        <v>0</v>
      </c>
      <c r="K4195" s="3">
        <v>3</v>
      </c>
      <c r="L4195" s="3">
        <v>3</v>
      </c>
      <c r="M4195" s="3">
        <v>27</v>
      </c>
      <c r="N4195" s="3">
        <v>0</v>
      </c>
      <c r="O4195" s="24">
        <v>13</v>
      </c>
    </row>
    <row r="4196">
      <c r="D4196" s="19"/>
      <c r="E4196" s="18" t="s">
        <v>98</v>
      </c>
      <c r="F4196" s="17"/>
      <c r="G4196" s="7">
        <v>62</v>
      </c>
      <c r="H4196" s="12">
        <v>1</v>
      </c>
      <c r="I4196" s="1">
        <v>2</v>
      </c>
      <c r="J4196" s="1">
        <v>0</v>
      </c>
      <c r="K4196" s="1">
        <v>10</v>
      </c>
      <c r="L4196" s="1">
        <v>5</v>
      </c>
      <c r="M4196" s="1">
        <v>44</v>
      </c>
      <c r="N4196" s="1">
        <v>0</v>
      </c>
      <c r="O4196" s="21">
        <v>18</v>
      </c>
    </row>
    <row r="4197">
      <c r="D4197" s="19"/>
      <c r="E4197" s="18" t="s">
        <v>99</v>
      </c>
      <c r="F4197" s="17"/>
      <c r="G4197" s="11">
        <v>20</v>
      </c>
      <c r="H4197" s="23">
        <v>1</v>
      </c>
      <c r="I4197" s="3">
        <v>0</v>
      </c>
      <c r="J4197" s="3">
        <v>1</v>
      </c>
      <c r="K4197" s="3">
        <v>0</v>
      </c>
      <c r="L4197" s="3">
        <v>3</v>
      </c>
      <c r="M4197" s="3">
        <v>15</v>
      </c>
      <c r="N4197" s="3">
        <v>0</v>
      </c>
      <c r="O4197" s="24">
        <v>5</v>
      </c>
    </row>
    <row r="4198">
      <c r="D4198" s="19"/>
      <c r="E4198" s="18" t="s">
        <v>100</v>
      </c>
      <c r="F4198" s="17"/>
      <c r="G4198" s="11">
        <v>39</v>
      </c>
      <c r="H4198" s="23">
        <v>2</v>
      </c>
      <c r="I4198" s="3">
        <v>4</v>
      </c>
      <c r="J4198" s="3">
        <v>0</v>
      </c>
      <c r="K4198" s="3">
        <v>3</v>
      </c>
      <c r="L4198" s="3">
        <v>3</v>
      </c>
      <c r="M4198" s="3">
        <v>27</v>
      </c>
      <c r="N4198" s="3">
        <v>0</v>
      </c>
      <c r="O4198" s="24">
        <v>12</v>
      </c>
    </row>
    <row r="4199">
      <c r="D4199" s="19"/>
      <c r="E4199" s="18" t="s">
        <v>101</v>
      </c>
      <c r="F4199" s="17"/>
      <c r="G4199" s="7">
        <v>148</v>
      </c>
      <c r="H4199" s="12">
        <v>4</v>
      </c>
      <c r="I4199" s="1">
        <v>8</v>
      </c>
      <c r="J4199" s="1">
        <v>0</v>
      </c>
      <c r="K4199" s="1">
        <v>16</v>
      </c>
      <c r="L4199" s="1">
        <v>14</v>
      </c>
      <c r="M4199" s="1">
        <v>106</v>
      </c>
      <c r="N4199" s="1">
        <v>0</v>
      </c>
      <c r="O4199" s="21">
        <v>42</v>
      </c>
    </row>
    <row r="4200">
      <c r="D4200" s="19"/>
      <c r="E4200" s="18" t="s">
        <v>102</v>
      </c>
      <c r="F4200" s="17"/>
      <c r="G4200" s="7">
        <v>82</v>
      </c>
      <c r="H4200" s="12">
        <v>0</v>
      </c>
      <c r="I4200" s="1">
        <v>7</v>
      </c>
      <c r="J4200" s="1">
        <v>0</v>
      </c>
      <c r="K4200" s="1">
        <v>4</v>
      </c>
      <c r="L4200" s="1">
        <v>8</v>
      </c>
      <c r="M4200" s="1">
        <v>63</v>
      </c>
      <c r="N4200" s="1">
        <v>0</v>
      </c>
      <c r="O4200" s="21">
        <v>19</v>
      </c>
    </row>
    <row r="4201">
      <c r="D4201" s="19"/>
      <c r="E4201" s="18" t="s">
        <v>41</v>
      </c>
      <c r="F4201" s="17"/>
      <c r="G4201" s="7">
        <v>161</v>
      </c>
      <c r="H4201" s="12">
        <v>3</v>
      </c>
      <c r="I4201" s="1">
        <v>2</v>
      </c>
      <c r="J4201" s="1">
        <v>4</v>
      </c>
      <c r="K4201" s="1">
        <v>16</v>
      </c>
      <c r="L4201" s="1">
        <v>11</v>
      </c>
      <c r="M4201" s="1">
        <v>125</v>
      </c>
      <c r="N4201" s="1">
        <v>0</v>
      </c>
      <c r="O4201" s="21">
        <v>36</v>
      </c>
    </row>
    <row r="4202">
      <c r="D4202" s="19"/>
      <c r="E4202" s="18" t="s">
        <v>103</v>
      </c>
      <c r="F4202" s="17"/>
      <c r="G4202" s="7">
        <v>211</v>
      </c>
      <c r="H4202" s="12">
        <v>3</v>
      </c>
      <c r="I4202" s="1">
        <v>3</v>
      </c>
      <c r="J4202" s="1">
        <v>4</v>
      </c>
      <c r="K4202" s="1">
        <v>15</v>
      </c>
      <c r="L4202" s="1">
        <v>9</v>
      </c>
      <c r="M4202" s="1">
        <v>176</v>
      </c>
      <c r="N4202" s="1">
        <v>1</v>
      </c>
      <c r="O4202" s="21">
        <v>34</v>
      </c>
    </row>
    <row r="4203">
      <c r="D4203" s="19"/>
      <c r="E4203" s="18" t="s">
        <v>104</v>
      </c>
      <c r="F4203" s="17"/>
      <c r="G4203" s="7">
        <v>319</v>
      </c>
      <c r="H4203" s="12">
        <v>0</v>
      </c>
      <c r="I4203" s="1">
        <v>11</v>
      </c>
      <c r="J4203" s="1">
        <v>2</v>
      </c>
      <c r="K4203" s="1">
        <v>33</v>
      </c>
      <c r="L4203" s="1">
        <v>29</v>
      </c>
      <c r="M4203" s="1">
        <v>241</v>
      </c>
      <c r="N4203" s="1">
        <v>3</v>
      </c>
      <c r="O4203" s="21">
        <v>75</v>
      </c>
    </row>
    <row r="4204">
      <c r="D4204" s="19"/>
      <c r="E4204" s="18" t="s">
        <v>26</v>
      </c>
      <c r="F4204" s="17"/>
      <c r="G4204" s="11">
        <v>5</v>
      </c>
      <c r="H4204" s="23">
        <v>0</v>
      </c>
      <c r="I4204" s="3">
        <v>0</v>
      </c>
      <c r="J4204" s="3">
        <v>0</v>
      </c>
      <c r="K4204" s="3">
        <v>0</v>
      </c>
      <c r="L4204" s="3">
        <v>1</v>
      </c>
      <c r="M4204" s="3">
        <v>4</v>
      </c>
      <c r="N4204" s="3">
        <v>0</v>
      </c>
      <c r="O4204" s="24">
        <v>1</v>
      </c>
    </row>
    <row r="4205">
      <c r="D4205" s="19"/>
      <c r="E4205" s="18" t="s">
        <v>105</v>
      </c>
      <c r="F4205" s="17"/>
      <c r="G4205" s="7">
        <v>558</v>
      </c>
      <c r="H4205" s="12">
        <v>14</v>
      </c>
      <c r="I4205" s="1">
        <v>24</v>
      </c>
      <c r="J4205" s="1">
        <v>8</v>
      </c>
      <c r="K4205" s="1">
        <v>47</v>
      </c>
      <c r="L4205" s="1">
        <v>42</v>
      </c>
      <c r="M4205" s="1">
        <v>423</v>
      </c>
      <c r="N4205" s="1">
        <v>0</v>
      </c>
      <c r="O4205" s="21">
        <v>135</v>
      </c>
    </row>
    <row r="4206">
      <c r="D4206" s="19"/>
      <c r="E4206" s="18" t="s">
        <v>106</v>
      </c>
      <c r="F4206" s="17"/>
      <c r="G4206" s="7">
        <v>530</v>
      </c>
      <c r="H4206" s="12">
        <v>3</v>
      </c>
      <c r="I4206" s="1">
        <v>14</v>
      </c>
      <c r="J4206" s="1">
        <v>6</v>
      </c>
      <c r="K4206" s="1">
        <v>48</v>
      </c>
      <c r="L4206" s="1">
        <v>38</v>
      </c>
      <c r="M4206" s="1">
        <v>417</v>
      </c>
      <c r="N4206" s="1">
        <v>4</v>
      </c>
      <c r="O4206" s="21">
        <v>109</v>
      </c>
    </row>
    <row r="4207">
      <c r="D4207" s="15" t="s">
        <v>107</v>
      </c>
      <c r="E4207" s="14" t="s">
        <v>108</v>
      </c>
      <c r="F4207" s="16"/>
      <c r="G4207" s="33">
        <v>32</v>
      </c>
      <c r="H4207" s="43">
        <v>1</v>
      </c>
      <c r="I4207" s="9">
        <v>2</v>
      </c>
      <c r="J4207" s="9">
        <v>0</v>
      </c>
      <c r="K4207" s="9">
        <v>6</v>
      </c>
      <c r="L4207" s="9">
        <v>1</v>
      </c>
      <c r="M4207" s="9">
        <v>22</v>
      </c>
      <c r="N4207" s="9">
        <v>0</v>
      </c>
      <c r="O4207" s="44">
        <v>10</v>
      </c>
    </row>
    <row r="4208">
      <c r="D4208" s="19"/>
      <c r="E4208" s="18" t="s">
        <v>109</v>
      </c>
      <c r="F4208" s="17"/>
      <c r="G4208" s="7">
        <v>715</v>
      </c>
      <c r="H4208" s="12">
        <v>13</v>
      </c>
      <c r="I4208" s="1">
        <v>24</v>
      </c>
      <c r="J4208" s="1">
        <v>10</v>
      </c>
      <c r="K4208" s="1">
        <v>55</v>
      </c>
      <c r="L4208" s="1">
        <v>43</v>
      </c>
      <c r="M4208" s="1">
        <v>567</v>
      </c>
      <c r="N4208" s="1">
        <v>3</v>
      </c>
      <c r="O4208" s="21">
        <v>145</v>
      </c>
    </row>
    <row r="4209">
      <c r="D4209" s="19"/>
      <c r="E4209" s="18" t="s">
        <v>110</v>
      </c>
      <c r="F4209" s="17"/>
      <c r="G4209" s="7">
        <v>1003</v>
      </c>
      <c r="H4209" s="12">
        <v>14</v>
      </c>
      <c r="I4209" s="1">
        <v>35</v>
      </c>
      <c r="J4209" s="1">
        <v>12</v>
      </c>
      <c r="K4209" s="1">
        <v>89</v>
      </c>
      <c r="L4209" s="1">
        <v>75</v>
      </c>
      <c r="M4209" s="1">
        <v>775</v>
      </c>
      <c r="N4209" s="1">
        <v>3</v>
      </c>
      <c r="O4209" s="21">
        <v>225</v>
      </c>
    </row>
    <row r="4210">
      <c r="D4210" s="19"/>
      <c r="E4210" s="18" t="s">
        <v>111</v>
      </c>
      <c r="F4210" s="17"/>
      <c r="G4210" s="7">
        <v>921</v>
      </c>
      <c r="H4210" s="12">
        <v>14</v>
      </c>
      <c r="I4210" s="1">
        <v>33</v>
      </c>
      <c r="J4210" s="1">
        <v>11</v>
      </c>
      <c r="K4210" s="1">
        <v>80</v>
      </c>
      <c r="L4210" s="1">
        <v>73</v>
      </c>
      <c r="M4210" s="1">
        <v>706</v>
      </c>
      <c r="N4210" s="1">
        <v>4</v>
      </c>
      <c r="O4210" s="21">
        <v>211</v>
      </c>
    </row>
    <row r="4211">
      <c r="D4211" s="19"/>
      <c r="E4211" s="18" t="s">
        <v>112</v>
      </c>
      <c r="F4211" s="17"/>
      <c r="G4211" s="7">
        <v>765</v>
      </c>
      <c r="H4211" s="12">
        <v>8</v>
      </c>
      <c r="I4211" s="1">
        <v>26</v>
      </c>
      <c r="J4211" s="1">
        <v>8</v>
      </c>
      <c r="K4211" s="1">
        <v>80</v>
      </c>
      <c r="L4211" s="1">
        <v>59</v>
      </c>
      <c r="M4211" s="1">
        <v>583</v>
      </c>
      <c r="N4211" s="1">
        <v>1</v>
      </c>
      <c r="O4211" s="21">
        <v>181</v>
      </c>
    </row>
    <row r="4212">
      <c r="D4212" s="19"/>
      <c r="E4212" s="18" t="s">
        <v>113</v>
      </c>
      <c r="F4212" s="17"/>
      <c r="G4212" s="7">
        <v>197</v>
      </c>
      <c r="H4212" s="12">
        <v>3</v>
      </c>
      <c r="I4212" s="1">
        <v>14</v>
      </c>
      <c r="J4212" s="1">
        <v>4</v>
      </c>
      <c r="K4212" s="1">
        <v>18</v>
      </c>
      <c r="L4212" s="1">
        <v>11</v>
      </c>
      <c r="M4212" s="1">
        <v>146</v>
      </c>
      <c r="N4212" s="1">
        <v>1</v>
      </c>
      <c r="O4212" s="21">
        <v>50</v>
      </c>
    </row>
    <row r="4213">
      <c r="D4213" s="19"/>
      <c r="E4213" s="18" t="s">
        <v>114</v>
      </c>
      <c r="F4213" s="17"/>
      <c r="G4213" s="7">
        <v>1029</v>
      </c>
      <c r="H4213" s="12">
        <v>14</v>
      </c>
      <c r="I4213" s="1">
        <v>37</v>
      </c>
      <c r="J4213" s="1">
        <v>13</v>
      </c>
      <c r="K4213" s="1">
        <v>86</v>
      </c>
      <c r="L4213" s="1">
        <v>76</v>
      </c>
      <c r="M4213" s="1">
        <v>800</v>
      </c>
      <c r="N4213" s="1">
        <v>3</v>
      </c>
      <c r="O4213" s="21">
        <v>226</v>
      </c>
    </row>
    <row r="4214">
      <c r="D4214" s="19"/>
      <c r="E4214" s="18" t="s">
        <v>115</v>
      </c>
      <c r="F4214" s="17"/>
      <c r="G4214" s="7">
        <v>793</v>
      </c>
      <c r="H4214" s="12">
        <v>10</v>
      </c>
      <c r="I4214" s="1">
        <v>30</v>
      </c>
      <c r="J4214" s="1">
        <v>12</v>
      </c>
      <c r="K4214" s="1">
        <v>75</v>
      </c>
      <c r="L4214" s="1">
        <v>62</v>
      </c>
      <c r="M4214" s="1">
        <v>602</v>
      </c>
      <c r="N4214" s="1">
        <v>2</v>
      </c>
      <c r="O4214" s="21">
        <v>189</v>
      </c>
    </row>
    <row r="4215">
      <c r="D4215" s="19"/>
      <c r="E4215" s="18" t="s">
        <v>116</v>
      </c>
      <c r="F4215" s="17"/>
      <c r="G4215" s="7">
        <v>253</v>
      </c>
      <c r="H4215" s="12">
        <v>4</v>
      </c>
      <c r="I4215" s="1">
        <v>15</v>
      </c>
      <c r="J4215" s="1">
        <v>3</v>
      </c>
      <c r="K4215" s="1">
        <v>22</v>
      </c>
      <c r="L4215" s="1">
        <v>27</v>
      </c>
      <c r="M4215" s="1">
        <v>181</v>
      </c>
      <c r="N4215" s="1">
        <v>1</v>
      </c>
      <c r="O4215" s="21">
        <v>71</v>
      </c>
    </row>
    <row r="4216">
      <c r="D4216" s="19"/>
      <c r="E4216" s="18" t="s">
        <v>117</v>
      </c>
      <c r="F4216" s="17"/>
      <c r="G4216" s="7">
        <v>200</v>
      </c>
      <c r="H4216" s="12">
        <v>3</v>
      </c>
      <c r="I4216" s="1">
        <v>9</v>
      </c>
      <c r="J4216" s="1">
        <v>1</v>
      </c>
      <c r="K4216" s="1">
        <v>21</v>
      </c>
      <c r="L4216" s="1">
        <v>13</v>
      </c>
      <c r="M4216" s="1">
        <v>152</v>
      </c>
      <c r="N4216" s="1">
        <v>1</v>
      </c>
      <c r="O4216" s="21">
        <v>47</v>
      </c>
    </row>
    <row r="4217">
      <c r="D4217" s="19"/>
      <c r="E4217" s="18" t="s">
        <v>118</v>
      </c>
      <c r="F4217" s="17"/>
      <c r="G4217" s="11">
        <v>3</v>
      </c>
      <c r="H4217" s="23">
        <v>0</v>
      </c>
      <c r="I4217" s="3">
        <v>0</v>
      </c>
      <c r="J4217" s="3">
        <v>1</v>
      </c>
      <c r="K4217" s="3">
        <v>0</v>
      </c>
      <c r="L4217" s="3">
        <v>0</v>
      </c>
      <c r="M4217" s="3">
        <v>2</v>
      </c>
      <c r="N4217" s="3">
        <v>0</v>
      </c>
      <c r="O4217" s="24">
        <v>1</v>
      </c>
    </row>
    <row r="4218">
      <c r="D4218" s="19"/>
      <c r="E4218" s="18" t="s">
        <v>26</v>
      </c>
      <c r="F4218" s="17"/>
      <c r="G4218" s="11">
        <v>1</v>
      </c>
      <c r="H4218" s="23">
        <v>0</v>
      </c>
      <c r="I4218" s="3">
        <v>0</v>
      </c>
      <c r="J4218" s="3">
        <v>0</v>
      </c>
      <c r="K4218" s="3">
        <v>1</v>
      </c>
      <c r="L4218" s="3">
        <v>0</v>
      </c>
      <c r="M4218" s="3">
        <v>0</v>
      </c>
      <c r="N4218" s="3">
        <v>0</v>
      </c>
      <c r="O4218" s="24">
        <v>1</v>
      </c>
    </row>
    <row r="4219">
      <c r="D4219" s="19"/>
      <c r="E4219" s="18" t="s">
        <v>119</v>
      </c>
      <c r="F4219" s="17"/>
      <c r="G4219" s="7">
        <v>1080</v>
      </c>
      <c r="H4219" s="12">
        <v>17</v>
      </c>
      <c r="I4219" s="1">
        <v>37</v>
      </c>
      <c r="J4219" s="1">
        <v>13</v>
      </c>
      <c r="K4219" s="1">
        <v>92</v>
      </c>
      <c r="L4219" s="1">
        <v>81</v>
      </c>
      <c r="M4219" s="1">
        <v>836</v>
      </c>
      <c r="N4219" s="1">
        <v>4</v>
      </c>
      <c r="O4219" s="21">
        <v>240</v>
      </c>
    </row>
    <row r="4220">
      <c r="D4220" s="19"/>
      <c r="E4220" s="18" t="s">
        <v>120</v>
      </c>
      <c r="F4220" s="17"/>
      <c r="G4220" s="7">
        <v>1054</v>
      </c>
      <c r="H4220" s="12">
        <v>16</v>
      </c>
      <c r="I4220" s="1">
        <v>37</v>
      </c>
      <c r="J4220" s="1">
        <v>13</v>
      </c>
      <c r="K4220" s="1">
        <v>90</v>
      </c>
      <c r="L4220" s="1">
        <v>78</v>
      </c>
      <c r="M4220" s="1">
        <v>817</v>
      </c>
      <c r="N4220" s="1">
        <v>3</v>
      </c>
      <c r="O4220" s="21">
        <v>234</v>
      </c>
    </row>
    <row r="4221">
      <c r="D4221" s="15" t="s">
        <v>121</v>
      </c>
      <c r="E4221" s="14" t="s">
        <v>122</v>
      </c>
      <c r="F4221" s="16"/>
      <c r="G4221" s="26">
        <v>564</v>
      </c>
      <c r="H4221" s="37">
        <v>10</v>
      </c>
      <c r="I4221" s="6">
        <v>28</v>
      </c>
      <c r="J4221" s="6">
        <v>8</v>
      </c>
      <c r="K4221" s="6">
        <v>46</v>
      </c>
      <c r="L4221" s="6">
        <v>54</v>
      </c>
      <c r="M4221" s="6">
        <v>416</v>
      </c>
      <c r="N4221" s="6">
        <v>2</v>
      </c>
      <c r="O4221" s="39">
        <v>146</v>
      </c>
    </row>
    <row r="4222">
      <c r="D4222" s="19"/>
      <c r="E4222" s="18" t="s">
        <v>123</v>
      </c>
      <c r="F4222" s="17"/>
      <c r="G4222" s="7">
        <v>396</v>
      </c>
      <c r="H4222" s="12">
        <v>5</v>
      </c>
      <c r="I4222" s="1">
        <v>10</v>
      </c>
      <c r="J4222" s="1">
        <v>6</v>
      </c>
      <c r="K4222" s="1">
        <v>35</v>
      </c>
      <c r="L4222" s="1">
        <v>21</v>
      </c>
      <c r="M4222" s="1">
        <v>318</v>
      </c>
      <c r="N4222" s="1">
        <v>1</v>
      </c>
      <c r="O4222" s="21">
        <v>77</v>
      </c>
    </row>
    <row r="4223">
      <c r="D4223" s="19"/>
      <c r="E4223" s="18" t="s">
        <v>124</v>
      </c>
      <c r="F4223" s="17"/>
      <c r="G4223" s="7">
        <v>69</v>
      </c>
      <c r="H4223" s="12">
        <v>0</v>
      </c>
      <c r="I4223" s="1">
        <v>0</v>
      </c>
      <c r="J4223" s="1">
        <v>0</v>
      </c>
      <c r="K4223" s="1">
        <v>7</v>
      </c>
      <c r="L4223" s="1">
        <v>1</v>
      </c>
      <c r="M4223" s="1">
        <v>60</v>
      </c>
      <c r="N4223" s="1">
        <v>1</v>
      </c>
      <c r="O4223" s="21">
        <v>8</v>
      </c>
    </row>
    <row r="4224">
      <c r="D4224" s="19"/>
      <c r="E4224" s="18" t="s">
        <v>125</v>
      </c>
      <c r="F4224" s="17"/>
      <c r="G4224" s="7">
        <v>50</v>
      </c>
      <c r="H4224" s="12">
        <v>1</v>
      </c>
      <c r="I4224" s="1">
        <v>0</v>
      </c>
      <c r="J4224" s="1">
        <v>0</v>
      </c>
      <c r="K4224" s="1">
        <v>6</v>
      </c>
      <c r="L4224" s="1">
        <v>4</v>
      </c>
      <c r="M4224" s="1">
        <v>39</v>
      </c>
      <c r="N4224" s="1">
        <v>0</v>
      </c>
      <c r="O4224" s="21">
        <v>11</v>
      </c>
    </row>
    <row r="4225">
      <c r="D4225" s="19"/>
      <c r="E4225" s="18" t="s">
        <v>126</v>
      </c>
      <c r="F4225" s="17"/>
      <c r="G4225" s="11">
        <v>14</v>
      </c>
      <c r="H4225" s="23">
        <v>1</v>
      </c>
      <c r="I4225" s="3">
        <v>0</v>
      </c>
      <c r="J4225" s="3">
        <v>0</v>
      </c>
      <c r="K4225" s="3">
        <v>1</v>
      </c>
      <c r="L4225" s="3">
        <v>1</v>
      </c>
      <c r="M4225" s="3">
        <v>11</v>
      </c>
      <c r="N4225" s="3">
        <v>0</v>
      </c>
      <c r="O4225" s="24">
        <v>3</v>
      </c>
    </row>
    <row r="4226">
      <c r="D4226" s="19"/>
      <c r="E4226" s="18" t="s">
        <v>26</v>
      </c>
      <c r="F4226" s="17"/>
      <c r="G4226" s="11">
        <v>0</v>
      </c>
      <c r="H4226" s="23">
        <v>0</v>
      </c>
      <c r="I4226" s="3">
        <v>0</v>
      </c>
      <c r="J4226" s="3">
        <v>0</v>
      </c>
      <c r="K4226" s="3">
        <v>0</v>
      </c>
      <c r="L4226" s="3">
        <v>0</v>
      </c>
      <c r="M4226" s="3">
        <v>0</v>
      </c>
      <c r="N4226" s="3">
        <v>0</v>
      </c>
      <c r="O4226" s="24">
        <v>0</v>
      </c>
    </row>
    <row r="4227">
      <c r="D4227" s="19"/>
      <c r="E4227" s="18" t="s">
        <v>127</v>
      </c>
      <c r="F4227" s="17"/>
      <c r="G4227" s="7">
        <v>960</v>
      </c>
      <c r="H4227" s="12">
        <v>15</v>
      </c>
      <c r="I4227" s="1">
        <v>38</v>
      </c>
      <c r="J4227" s="1">
        <v>14</v>
      </c>
      <c r="K4227" s="1">
        <v>81</v>
      </c>
      <c r="L4227" s="1">
        <v>75</v>
      </c>
      <c r="M4227" s="1">
        <v>734</v>
      </c>
      <c r="N4227" s="1">
        <v>3</v>
      </c>
      <c r="O4227" s="21">
        <v>223</v>
      </c>
    </row>
    <row r="4228">
      <c r="D4228" s="19"/>
      <c r="E4228" s="18" t="s">
        <v>128</v>
      </c>
      <c r="F4228" s="17"/>
      <c r="G4228" s="7">
        <v>64</v>
      </c>
      <c r="H4228" s="12">
        <v>2</v>
      </c>
      <c r="I4228" s="1">
        <v>0</v>
      </c>
      <c r="J4228" s="1">
        <v>0</v>
      </c>
      <c r="K4228" s="1">
        <v>7</v>
      </c>
      <c r="L4228" s="1">
        <v>5</v>
      </c>
      <c r="M4228" s="1">
        <v>50</v>
      </c>
      <c r="N4228" s="1">
        <v>0</v>
      </c>
      <c r="O4228" s="21">
        <v>14</v>
      </c>
    </row>
    <row r="4229">
      <c r="D4229" s="15" t="s">
        <v>129</v>
      </c>
      <c r="E4229" s="14" t="s">
        <v>130</v>
      </c>
      <c r="F4229" s="16"/>
      <c r="G4229" s="26">
        <v>130</v>
      </c>
      <c r="H4229" s="37">
        <v>7</v>
      </c>
      <c r="I4229" s="6">
        <v>17</v>
      </c>
      <c r="J4229" s="6">
        <v>8</v>
      </c>
      <c r="K4229" s="6">
        <v>30</v>
      </c>
      <c r="L4229" s="6">
        <v>26</v>
      </c>
      <c r="M4229" s="6">
        <v>42</v>
      </c>
      <c r="N4229" s="6">
        <v>0</v>
      </c>
      <c r="O4229" s="39">
        <v>88</v>
      </c>
    </row>
    <row r="4230">
      <c r="D4230" s="19"/>
      <c r="E4230" s="18" t="s">
        <v>131</v>
      </c>
      <c r="F4230" s="17"/>
      <c r="G4230" s="11">
        <v>32</v>
      </c>
      <c r="H4230" s="23">
        <v>0</v>
      </c>
      <c r="I4230" s="3">
        <v>2</v>
      </c>
      <c r="J4230" s="3">
        <v>1</v>
      </c>
      <c r="K4230" s="3">
        <v>2</v>
      </c>
      <c r="L4230" s="3">
        <v>1</v>
      </c>
      <c r="M4230" s="3">
        <v>26</v>
      </c>
      <c r="N4230" s="3">
        <v>0</v>
      </c>
      <c r="O4230" s="24">
        <v>6</v>
      </c>
    </row>
    <row r="4231">
      <c r="D4231" s="19"/>
      <c r="E4231" s="18" t="s">
        <v>132</v>
      </c>
      <c r="F4231" s="17"/>
      <c r="G4231" s="7">
        <v>492</v>
      </c>
      <c r="H4231" s="12">
        <v>9</v>
      </c>
      <c r="I4231" s="1">
        <v>21</v>
      </c>
      <c r="J4231" s="1">
        <v>8</v>
      </c>
      <c r="K4231" s="1">
        <v>41</v>
      </c>
      <c r="L4231" s="1">
        <v>36</v>
      </c>
      <c r="M4231" s="1">
        <v>375</v>
      </c>
      <c r="N4231" s="1">
        <v>2</v>
      </c>
      <c r="O4231" s="21">
        <v>115</v>
      </c>
    </row>
    <row r="4232">
      <c r="D4232" s="19"/>
      <c r="E4232" s="18" t="s">
        <v>133</v>
      </c>
      <c r="F4232" s="17"/>
      <c r="G4232" s="7">
        <v>610</v>
      </c>
      <c r="H4232" s="12">
        <v>12</v>
      </c>
      <c r="I4232" s="1">
        <v>27</v>
      </c>
      <c r="J4232" s="1">
        <v>13</v>
      </c>
      <c r="K4232" s="1">
        <v>50</v>
      </c>
      <c r="L4232" s="1">
        <v>46</v>
      </c>
      <c r="M4232" s="1">
        <v>460</v>
      </c>
      <c r="N4232" s="1">
        <v>2</v>
      </c>
      <c r="O4232" s="21">
        <v>148</v>
      </c>
    </row>
    <row r="4233">
      <c r="D4233" s="19"/>
      <c r="E4233" s="18" t="s">
        <v>134</v>
      </c>
      <c r="F4233" s="17"/>
      <c r="G4233" s="7">
        <v>869</v>
      </c>
      <c r="H4233" s="12">
        <v>13</v>
      </c>
      <c r="I4233" s="1">
        <v>33</v>
      </c>
      <c r="J4233" s="1">
        <v>13</v>
      </c>
      <c r="K4233" s="1">
        <v>69</v>
      </c>
      <c r="L4233" s="1">
        <v>63</v>
      </c>
      <c r="M4233" s="1">
        <v>675</v>
      </c>
      <c r="N4233" s="1">
        <v>3</v>
      </c>
      <c r="O4233" s="21">
        <v>191</v>
      </c>
    </row>
    <row r="4234">
      <c r="D4234" s="19"/>
      <c r="E4234" s="18" t="s">
        <v>135</v>
      </c>
      <c r="F4234" s="17"/>
      <c r="G4234" s="7">
        <v>842</v>
      </c>
      <c r="H4234" s="12">
        <v>10</v>
      </c>
      <c r="I4234" s="1">
        <v>29</v>
      </c>
      <c r="J4234" s="1">
        <v>10</v>
      </c>
      <c r="K4234" s="1">
        <v>62</v>
      </c>
      <c r="L4234" s="1">
        <v>69</v>
      </c>
      <c r="M4234" s="1">
        <v>659</v>
      </c>
      <c r="N4234" s="1">
        <v>3</v>
      </c>
      <c r="O4234" s="21">
        <v>180</v>
      </c>
    </row>
    <row r="4235">
      <c r="D4235" s="19"/>
      <c r="E4235" s="18" t="s">
        <v>136</v>
      </c>
      <c r="F4235" s="17"/>
      <c r="G4235" s="7">
        <v>514</v>
      </c>
      <c r="H4235" s="12">
        <v>10</v>
      </c>
      <c r="I4235" s="1">
        <v>14</v>
      </c>
      <c r="J4235" s="1">
        <v>4</v>
      </c>
      <c r="K4235" s="1">
        <v>33</v>
      </c>
      <c r="L4235" s="1">
        <v>34</v>
      </c>
      <c r="M4235" s="1">
        <v>417</v>
      </c>
      <c r="N4235" s="1">
        <v>2</v>
      </c>
      <c r="O4235" s="21">
        <v>95</v>
      </c>
    </row>
    <row r="4236">
      <c r="D4236" s="19"/>
      <c r="E4236" s="18" t="s">
        <v>137</v>
      </c>
      <c r="F4236" s="17"/>
      <c r="G4236" s="7">
        <v>487</v>
      </c>
      <c r="H4236" s="12">
        <v>9</v>
      </c>
      <c r="I4236" s="1">
        <v>18</v>
      </c>
      <c r="J4236" s="1">
        <v>3</v>
      </c>
      <c r="K4236" s="1">
        <v>35</v>
      </c>
      <c r="L4236" s="1">
        <v>33</v>
      </c>
      <c r="M4236" s="1">
        <v>388</v>
      </c>
      <c r="N4236" s="1">
        <v>1</v>
      </c>
      <c r="O4236" s="21">
        <v>98</v>
      </c>
    </row>
    <row r="4237">
      <c r="D4237" s="19"/>
      <c r="E4237" s="18" t="s">
        <v>138</v>
      </c>
      <c r="F4237" s="17"/>
      <c r="G4237" s="7">
        <v>480</v>
      </c>
      <c r="H4237" s="12">
        <v>8</v>
      </c>
      <c r="I4237" s="1">
        <v>21</v>
      </c>
      <c r="J4237" s="1">
        <v>9</v>
      </c>
      <c r="K4237" s="1">
        <v>54</v>
      </c>
      <c r="L4237" s="1">
        <v>47</v>
      </c>
      <c r="M4237" s="1">
        <v>338</v>
      </c>
      <c r="N4237" s="1">
        <v>3</v>
      </c>
      <c r="O4237" s="21">
        <v>139</v>
      </c>
    </row>
    <row r="4238">
      <c r="D4238" s="19"/>
      <c r="E4238" s="18" t="s">
        <v>139</v>
      </c>
      <c r="F4238" s="17"/>
      <c r="G4238" s="7">
        <v>624</v>
      </c>
      <c r="H4238" s="12">
        <v>10</v>
      </c>
      <c r="I4238" s="1">
        <v>29</v>
      </c>
      <c r="J4238" s="1">
        <v>9</v>
      </c>
      <c r="K4238" s="1">
        <v>52</v>
      </c>
      <c r="L4238" s="1">
        <v>56</v>
      </c>
      <c r="M4238" s="1">
        <v>468</v>
      </c>
      <c r="N4238" s="1">
        <v>0</v>
      </c>
      <c r="O4238" s="21">
        <v>156</v>
      </c>
    </row>
    <row r="4239">
      <c r="D4239" s="19"/>
      <c r="E4239" s="18" t="s">
        <v>140</v>
      </c>
      <c r="F4239" s="17"/>
      <c r="G4239" s="7">
        <v>172</v>
      </c>
      <c r="H4239" s="12">
        <v>2</v>
      </c>
      <c r="I4239" s="1">
        <v>16</v>
      </c>
      <c r="J4239" s="1">
        <v>5</v>
      </c>
      <c r="K4239" s="1">
        <v>26</v>
      </c>
      <c r="L4239" s="1">
        <v>26</v>
      </c>
      <c r="M4239" s="1">
        <v>96</v>
      </c>
      <c r="N4239" s="1">
        <v>1</v>
      </c>
      <c r="O4239" s="21">
        <v>75</v>
      </c>
    </row>
    <row r="4240">
      <c r="D4240" s="19"/>
      <c r="E4240" s="18" t="s">
        <v>141</v>
      </c>
      <c r="F4240" s="17"/>
      <c r="G4240" s="7">
        <v>683</v>
      </c>
      <c r="H4240" s="12">
        <v>9</v>
      </c>
      <c r="I4240" s="1">
        <v>27</v>
      </c>
      <c r="J4240" s="1">
        <v>12</v>
      </c>
      <c r="K4240" s="1">
        <v>53</v>
      </c>
      <c r="L4240" s="1">
        <v>57</v>
      </c>
      <c r="M4240" s="1">
        <v>523</v>
      </c>
      <c r="N4240" s="1">
        <v>2</v>
      </c>
      <c r="O4240" s="21">
        <v>158</v>
      </c>
    </row>
    <row r="4241">
      <c r="D4241" s="19"/>
      <c r="E4241" s="18" t="s">
        <v>142</v>
      </c>
      <c r="F4241" s="17"/>
      <c r="G4241" s="7">
        <v>341</v>
      </c>
      <c r="H4241" s="12">
        <v>5</v>
      </c>
      <c r="I4241" s="1">
        <v>14</v>
      </c>
      <c r="J4241" s="1">
        <v>3</v>
      </c>
      <c r="K4241" s="1">
        <v>28</v>
      </c>
      <c r="L4241" s="1">
        <v>35</v>
      </c>
      <c r="M4241" s="1">
        <v>255</v>
      </c>
      <c r="N4241" s="1">
        <v>1</v>
      </c>
      <c r="O4241" s="21">
        <v>85</v>
      </c>
    </row>
    <row r="4242">
      <c r="D4242" s="19"/>
      <c r="E4242" s="18" t="s">
        <v>143</v>
      </c>
      <c r="F4242" s="17"/>
      <c r="G4242" s="7">
        <v>185</v>
      </c>
      <c r="H4242" s="12">
        <v>4</v>
      </c>
      <c r="I4242" s="1">
        <v>12</v>
      </c>
      <c r="J4242" s="1">
        <v>0</v>
      </c>
      <c r="K4242" s="1">
        <v>16</v>
      </c>
      <c r="L4242" s="1">
        <v>15</v>
      </c>
      <c r="M4242" s="1">
        <v>137</v>
      </c>
      <c r="N4242" s="1">
        <v>1</v>
      </c>
      <c r="O4242" s="21">
        <v>47</v>
      </c>
    </row>
    <row r="4243">
      <c r="D4243" s="19"/>
      <c r="E4243" s="18" t="s">
        <v>144</v>
      </c>
      <c r="F4243" s="17"/>
      <c r="G4243" s="7">
        <v>219</v>
      </c>
      <c r="H4243" s="12">
        <v>4</v>
      </c>
      <c r="I4243" s="1">
        <v>8</v>
      </c>
      <c r="J4243" s="1">
        <v>5</v>
      </c>
      <c r="K4243" s="1">
        <v>26</v>
      </c>
      <c r="L4243" s="1">
        <v>20</v>
      </c>
      <c r="M4243" s="1">
        <v>156</v>
      </c>
      <c r="N4243" s="1">
        <v>0</v>
      </c>
      <c r="O4243" s="21">
        <v>63</v>
      </c>
    </row>
    <row r="4244">
      <c r="D4244" s="19"/>
      <c r="E4244" s="18" t="s">
        <v>41</v>
      </c>
      <c r="F4244" s="17"/>
      <c r="G4244" s="11">
        <v>40</v>
      </c>
      <c r="H4244" s="23">
        <v>1</v>
      </c>
      <c r="I4244" s="3">
        <v>2</v>
      </c>
      <c r="J4244" s="3">
        <v>0</v>
      </c>
      <c r="K4244" s="3">
        <v>4</v>
      </c>
      <c r="L4244" s="3">
        <v>1</v>
      </c>
      <c r="M4244" s="3">
        <v>32</v>
      </c>
      <c r="N4244" s="3">
        <v>0</v>
      </c>
      <c r="O4244" s="24">
        <v>8</v>
      </c>
    </row>
    <row r="4245">
      <c r="D4245" s="19"/>
      <c r="E4245" s="18" t="s">
        <v>145</v>
      </c>
      <c r="F4245" s="17"/>
      <c r="G4245" s="11">
        <v>19</v>
      </c>
      <c r="H4245" s="23">
        <v>0</v>
      </c>
      <c r="I4245" s="3">
        <v>0</v>
      </c>
      <c r="J4245" s="3">
        <v>0</v>
      </c>
      <c r="K4245" s="3">
        <v>1</v>
      </c>
      <c r="L4245" s="3">
        <v>0</v>
      </c>
      <c r="M4245" s="3">
        <v>18</v>
      </c>
      <c r="N4245" s="3">
        <v>0</v>
      </c>
      <c r="O4245" s="24">
        <v>1</v>
      </c>
    </row>
    <row r="4246">
      <c r="D4246" s="19"/>
      <c r="E4246" s="18" t="s">
        <v>26</v>
      </c>
      <c r="F4246" s="17"/>
      <c r="G4246" s="11">
        <v>0</v>
      </c>
      <c r="H4246" s="23">
        <v>0</v>
      </c>
      <c r="I4246" s="3">
        <v>0</v>
      </c>
      <c r="J4246" s="3">
        <v>0</v>
      </c>
      <c r="K4246" s="3">
        <v>0</v>
      </c>
      <c r="L4246" s="3">
        <v>0</v>
      </c>
      <c r="M4246" s="3">
        <v>0</v>
      </c>
      <c r="N4246" s="3">
        <v>0</v>
      </c>
      <c r="O4246" s="24">
        <v>0</v>
      </c>
    </row>
    <row r="4247">
      <c r="D4247" s="15" t="s">
        <v>146</v>
      </c>
      <c r="E4247" s="14" t="s">
        <v>147</v>
      </c>
      <c r="F4247" s="16"/>
      <c r="G4247" s="26">
        <v>628</v>
      </c>
      <c r="H4247" s="37">
        <v>13</v>
      </c>
      <c r="I4247" s="6">
        <v>27</v>
      </c>
      <c r="J4247" s="6">
        <v>12</v>
      </c>
      <c r="K4247" s="6">
        <v>49</v>
      </c>
      <c r="L4247" s="6">
        <v>58</v>
      </c>
      <c r="M4247" s="6">
        <v>467</v>
      </c>
      <c r="N4247" s="6">
        <v>2</v>
      </c>
      <c r="O4247" s="39">
        <v>159</v>
      </c>
    </row>
    <row r="4248">
      <c r="D4248" s="19"/>
      <c r="E4248" s="18" t="s">
        <v>148</v>
      </c>
      <c r="F4248" s="17"/>
      <c r="G4248" s="7">
        <v>423</v>
      </c>
      <c r="H4248" s="12">
        <v>3</v>
      </c>
      <c r="I4248" s="1">
        <v>11</v>
      </c>
      <c r="J4248" s="1">
        <v>2</v>
      </c>
      <c r="K4248" s="1">
        <v>43</v>
      </c>
      <c r="L4248" s="1">
        <v>20</v>
      </c>
      <c r="M4248" s="1">
        <v>343</v>
      </c>
      <c r="N4248" s="1">
        <v>1</v>
      </c>
      <c r="O4248" s="21">
        <v>79</v>
      </c>
    </row>
    <row r="4249">
      <c r="D4249" s="19"/>
      <c r="E4249" s="18" t="s">
        <v>149</v>
      </c>
      <c r="F4249" s="17"/>
      <c r="G4249" s="11">
        <v>36</v>
      </c>
      <c r="H4249" s="23">
        <v>1</v>
      </c>
      <c r="I4249" s="3">
        <v>0</v>
      </c>
      <c r="J4249" s="3">
        <v>0</v>
      </c>
      <c r="K4249" s="3">
        <v>3</v>
      </c>
      <c r="L4249" s="3">
        <v>3</v>
      </c>
      <c r="M4249" s="3">
        <v>28</v>
      </c>
      <c r="N4249" s="3">
        <v>1</v>
      </c>
      <c r="O4249" s="24">
        <v>7</v>
      </c>
    </row>
    <row r="4250">
      <c r="D4250" s="19"/>
      <c r="E4250" s="18" t="s">
        <v>150</v>
      </c>
      <c r="F4250" s="17"/>
      <c r="G4250" s="11">
        <v>6</v>
      </c>
      <c r="H4250" s="23">
        <v>0</v>
      </c>
      <c r="I4250" s="3">
        <v>0</v>
      </c>
      <c r="J4250" s="3">
        <v>0</v>
      </c>
      <c r="K4250" s="3">
        <v>0</v>
      </c>
      <c r="L4250" s="3">
        <v>0</v>
      </c>
      <c r="M4250" s="3">
        <v>6</v>
      </c>
      <c r="N4250" s="3">
        <v>0</v>
      </c>
      <c r="O4250" s="24">
        <v>0</v>
      </c>
    </row>
    <row r="4251">
      <c r="D4251" s="19"/>
      <c r="E4251" s="18" t="s">
        <v>26</v>
      </c>
      <c r="F4251" s="17"/>
      <c r="G4251" s="11">
        <v>0</v>
      </c>
      <c r="H4251" s="23">
        <v>0</v>
      </c>
      <c r="I4251" s="3">
        <v>0</v>
      </c>
      <c r="J4251" s="3">
        <v>0</v>
      </c>
      <c r="K4251" s="3">
        <v>0</v>
      </c>
      <c r="L4251" s="3">
        <v>0</v>
      </c>
      <c r="M4251" s="3">
        <v>0</v>
      </c>
      <c r="N4251" s="3">
        <v>0</v>
      </c>
      <c r="O4251" s="24">
        <v>0</v>
      </c>
    </row>
    <row r="4252">
      <c r="D4252" s="19"/>
      <c r="E4252" s="18" t="s">
        <v>151</v>
      </c>
      <c r="F4252" s="17"/>
      <c r="G4252" s="7">
        <v>1051</v>
      </c>
      <c r="H4252" s="12">
        <v>16</v>
      </c>
      <c r="I4252" s="1">
        <v>38</v>
      </c>
      <c r="J4252" s="1">
        <v>14</v>
      </c>
      <c r="K4252" s="1">
        <v>92</v>
      </c>
      <c r="L4252" s="1">
        <v>78</v>
      </c>
      <c r="M4252" s="1">
        <v>810</v>
      </c>
      <c r="N4252" s="1">
        <v>3</v>
      </c>
      <c r="O4252" s="21">
        <v>238</v>
      </c>
    </row>
    <row r="4253">
      <c r="D4253" s="19"/>
      <c r="E4253" s="18" t="s">
        <v>152</v>
      </c>
      <c r="F4253" s="17"/>
      <c r="G4253" s="11">
        <v>42</v>
      </c>
      <c r="H4253" s="23">
        <v>1</v>
      </c>
      <c r="I4253" s="3">
        <v>0</v>
      </c>
      <c r="J4253" s="3">
        <v>0</v>
      </c>
      <c r="K4253" s="3">
        <v>3</v>
      </c>
      <c r="L4253" s="3">
        <v>3</v>
      </c>
      <c r="M4253" s="3">
        <v>34</v>
      </c>
      <c r="N4253" s="3">
        <v>1</v>
      </c>
      <c r="O4253" s="24">
        <v>7</v>
      </c>
    </row>
    <row r="4254">
      <c r="D4254" s="15" t="s">
        <v>153</v>
      </c>
      <c r="E4254" s="14" t="s">
        <v>154</v>
      </c>
      <c r="F4254" s="16"/>
      <c r="G4254" s="26">
        <v>596</v>
      </c>
      <c r="H4254" s="37">
        <v>11</v>
      </c>
      <c r="I4254" s="6">
        <v>29</v>
      </c>
      <c r="J4254" s="6">
        <v>9</v>
      </c>
      <c r="K4254" s="6">
        <v>56</v>
      </c>
      <c r="L4254" s="6">
        <v>54</v>
      </c>
      <c r="M4254" s="6">
        <v>436</v>
      </c>
      <c r="N4254" s="6">
        <v>1</v>
      </c>
      <c r="O4254" s="39">
        <v>159</v>
      </c>
    </row>
    <row r="4255">
      <c r="D4255" s="19"/>
      <c r="E4255" s="18" t="s">
        <v>155</v>
      </c>
      <c r="F4255" s="17"/>
      <c r="G4255" s="7">
        <v>800</v>
      </c>
      <c r="H4255" s="12">
        <v>12</v>
      </c>
      <c r="I4255" s="1">
        <v>32</v>
      </c>
      <c r="J4255" s="1">
        <v>8</v>
      </c>
      <c r="K4255" s="1">
        <v>68</v>
      </c>
      <c r="L4255" s="1">
        <v>64</v>
      </c>
      <c r="M4255" s="1">
        <v>614</v>
      </c>
      <c r="N4255" s="1">
        <v>2</v>
      </c>
      <c r="O4255" s="21">
        <v>184</v>
      </c>
    </row>
    <row r="4256">
      <c r="D4256" s="19"/>
      <c r="E4256" s="18" t="s">
        <v>156</v>
      </c>
      <c r="F4256" s="17"/>
      <c r="G4256" s="7">
        <v>449</v>
      </c>
      <c r="H4256" s="12">
        <v>7</v>
      </c>
      <c r="I4256" s="1">
        <v>21</v>
      </c>
      <c r="J4256" s="1">
        <v>8</v>
      </c>
      <c r="K4256" s="1">
        <v>41</v>
      </c>
      <c r="L4256" s="1">
        <v>33</v>
      </c>
      <c r="M4256" s="1">
        <v>337</v>
      </c>
      <c r="N4256" s="1">
        <v>2</v>
      </c>
      <c r="O4256" s="21">
        <v>110</v>
      </c>
    </row>
    <row r="4257">
      <c r="D4257" s="19"/>
      <c r="E4257" s="18" t="s">
        <v>157</v>
      </c>
      <c r="F4257" s="17"/>
      <c r="G4257" s="7">
        <v>867</v>
      </c>
      <c r="H4257" s="12">
        <v>11</v>
      </c>
      <c r="I4257" s="1">
        <v>31</v>
      </c>
      <c r="J4257" s="1">
        <v>14</v>
      </c>
      <c r="K4257" s="1">
        <v>77</v>
      </c>
      <c r="L4257" s="1">
        <v>62</v>
      </c>
      <c r="M4257" s="1">
        <v>669</v>
      </c>
      <c r="N4257" s="1">
        <v>3</v>
      </c>
      <c r="O4257" s="21">
        <v>195</v>
      </c>
    </row>
    <row r="4258">
      <c r="D4258" s="19"/>
      <c r="E4258" s="18" t="s">
        <v>158</v>
      </c>
      <c r="F4258" s="17"/>
      <c r="G4258" s="7">
        <v>818</v>
      </c>
      <c r="H4258" s="12">
        <v>10</v>
      </c>
      <c r="I4258" s="1">
        <v>26</v>
      </c>
      <c r="J4258" s="1">
        <v>12</v>
      </c>
      <c r="K4258" s="1">
        <v>73</v>
      </c>
      <c r="L4258" s="1">
        <v>64</v>
      </c>
      <c r="M4258" s="1">
        <v>631</v>
      </c>
      <c r="N4258" s="1">
        <v>2</v>
      </c>
      <c r="O4258" s="21">
        <v>185</v>
      </c>
    </row>
    <row r="4259">
      <c r="D4259" s="19"/>
      <c r="E4259" s="18" t="s">
        <v>159</v>
      </c>
      <c r="F4259" s="17"/>
      <c r="G4259" s="7">
        <v>595</v>
      </c>
      <c r="H4259" s="12">
        <v>8</v>
      </c>
      <c r="I4259" s="1">
        <v>18</v>
      </c>
      <c r="J4259" s="1">
        <v>7</v>
      </c>
      <c r="K4259" s="1">
        <v>58</v>
      </c>
      <c r="L4259" s="1">
        <v>46</v>
      </c>
      <c r="M4259" s="1">
        <v>457</v>
      </c>
      <c r="N4259" s="1">
        <v>1</v>
      </c>
      <c r="O4259" s="21">
        <v>137</v>
      </c>
    </row>
    <row r="4260">
      <c r="D4260" s="19"/>
      <c r="E4260" s="18" t="s">
        <v>160</v>
      </c>
      <c r="F4260" s="17"/>
      <c r="G4260" s="7">
        <v>330</v>
      </c>
      <c r="H4260" s="12">
        <v>1</v>
      </c>
      <c r="I4260" s="1">
        <v>15</v>
      </c>
      <c r="J4260" s="1">
        <v>4</v>
      </c>
      <c r="K4260" s="1">
        <v>34</v>
      </c>
      <c r="L4260" s="1">
        <v>27</v>
      </c>
      <c r="M4260" s="1">
        <v>249</v>
      </c>
      <c r="N4260" s="1">
        <v>0</v>
      </c>
      <c r="O4260" s="21">
        <v>81</v>
      </c>
    </row>
    <row r="4261">
      <c r="D4261" s="19"/>
      <c r="E4261" s="18" t="s">
        <v>161</v>
      </c>
      <c r="F4261" s="17"/>
      <c r="G4261" s="7">
        <v>744</v>
      </c>
      <c r="H4261" s="12">
        <v>7</v>
      </c>
      <c r="I4261" s="1">
        <v>24</v>
      </c>
      <c r="J4261" s="1">
        <v>11</v>
      </c>
      <c r="K4261" s="1">
        <v>69</v>
      </c>
      <c r="L4261" s="1">
        <v>53</v>
      </c>
      <c r="M4261" s="1">
        <v>578</v>
      </c>
      <c r="N4261" s="1">
        <v>2</v>
      </c>
      <c r="O4261" s="21">
        <v>164</v>
      </c>
    </row>
    <row r="4262">
      <c r="D4262" s="19"/>
      <c r="E4262" s="18" t="s">
        <v>162</v>
      </c>
      <c r="F4262" s="17"/>
      <c r="G4262" s="7">
        <v>519</v>
      </c>
      <c r="H4262" s="12">
        <v>6</v>
      </c>
      <c r="I4262" s="1">
        <v>20</v>
      </c>
      <c r="J4262" s="1">
        <v>7</v>
      </c>
      <c r="K4262" s="1">
        <v>48</v>
      </c>
      <c r="L4262" s="1">
        <v>39</v>
      </c>
      <c r="M4262" s="1">
        <v>399</v>
      </c>
      <c r="N4262" s="1">
        <v>0</v>
      </c>
      <c r="O4262" s="21">
        <v>120</v>
      </c>
    </row>
    <row r="4263">
      <c r="D4263" s="19"/>
      <c r="E4263" s="18" t="s">
        <v>163</v>
      </c>
      <c r="F4263" s="17"/>
      <c r="G4263" s="7">
        <v>576</v>
      </c>
      <c r="H4263" s="12">
        <v>7</v>
      </c>
      <c r="I4263" s="1">
        <v>23</v>
      </c>
      <c r="J4263" s="1">
        <v>6</v>
      </c>
      <c r="K4263" s="1">
        <v>54</v>
      </c>
      <c r="L4263" s="1">
        <v>43</v>
      </c>
      <c r="M4263" s="1">
        <v>443</v>
      </c>
      <c r="N4263" s="1">
        <v>0</v>
      </c>
      <c r="O4263" s="21">
        <v>133</v>
      </c>
    </row>
    <row r="4264">
      <c r="D4264" s="19"/>
      <c r="E4264" s="18" t="s">
        <v>164</v>
      </c>
      <c r="F4264" s="17"/>
      <c r="G4264" s="7">
        <v>372</v>
      </c>
      <c r="H4264" s="12">
        <v>3</v>
      </c>
      <c r="I4264" s="1">
        <v>16</v>
      </c>
      <c r="J4264" s="1">
        <v>5</v>
      </c>
      <c r="K4264" s="1">
        <v>37</v>
      </c>
      <c r="L4264" s="1">
        <v>22</v>
      </c>
      <c r="M4264" s="1">
        <v>288</v>
      </c>
      <c r="N4264" s="1">
        <v>1</v>
      </c>
      <c r="O4264" s="21">
        <v>83</v>
      </c>
    </row>
    <row r="4265">
      <c r="D4265" s="19"/>
      <c r="E4265" s="18" t="s">
        <v>165</v>
      </c>
      <c r="F4265" s="17"/>
      <c r="G4265" s="7">
        <v>520</v>
      </c>
      <c r="H4265" s="12">
        <v>5</v>
      </c>
      <c r="I4265" s="1">
        <v>20</v>
      </c>
      <c r="J4265" s="1">
        <v>6</v>
      </c>
      <c r="K4265" s="1">
        <v>56</v>
      </c>
      <c r="L4265" s="1">
        <v>38</v>
      </c>
      <c r="M4265" s="1">
        <v>394</v>
      </c>
      <c r="N4265" s="1">
        <v>1</v>
      </c>
      <c r="O4265" s="21">
        <v>125</v>
      </c>
    </row>
    <row r="4266">
      <c r="D4266" s="19"/>
      <c r="E4266" s="18" t="s">
        <v>166</v>
      </c>
      <c r="F4266" s="17"/>
      <c r="G4266" s="7">
        <v>445</v>
      </c>
      <c r="H4266" s="12">
        <v>3</v>
      </c>
      <c r="I4266" s="1">
        <v>13</v>
      </c>
      <c r="J4266" s="1">
        <v>5</v>
      </c>
      <c r="K4266" s="1">
        <v>38</v>
      </c>
      <c r="L4266" s="1">
        <v>36</v>
      </c>
      <c r="M4266" s="1">
        <v>349</v>
      </c>
      <c r="N4266" s="1">
        <v>1</v>
      </c>
      <c r="O4266" s="21">
        <v>95</v>
      </c>
    </row>
    <row r="4267">
      <c r="D4267" s="19"/>
      <c r="E4267" s="18" t="s">
        <v>167</v>
      </c>
      <c r="F4267" s="17"/>
      <c r="G4267" s="7">
        <v>294</v>
      </c>
      <c r="H4267" s="12">
        <v>4</v>
      </c>
      <c r="I4267" s="1">
        <v>8</v>
      </c>
      <c r="J4267" s="1">
        <v>5</v>
      </c>
      <c r="K4267" s="1">
        <v>25</v>
      </c>
      <c r="L4267" s="1">
        <v>20</v>
      </c>
      <c r="M4267" s="1">
        <v>232</v>
      </c>
      <c r="N4267" s="1">
        <v>0</v>
      </c>
      <c r="O4267" s="21">
        <v>62</v>
      </c>
    </row>
    <row r="4268">
      <c r="D4268" s="19"/>
      <c r="E4268" s="18" t="s">
        <v>41</v>
      </c>
      <c r="F4268" s="17"/>
      <c r="G4268" s="7">
        <v>62</v>
      </c>
      <c r="H4268" s="12">
        <v>4</v>
      </c>
      <c r="I4268" s="1">
        <v>3</v>
      </c>
      <c r="J4268" s="1">
        <v>0</v>
      </c>
      <c r="K4268" s="1">
        <v>7</v>
      </c>
      <c r="L4268" s="1">
        <v>4</v>
      </c>
      <c r="M4268" s="1">
        <v>44</v>
      </c>
      <c r="N4268" s="1">
        <v>0</v>
      </c>
      <c r="O4268" s="21">
        <v>18</v>
      </c>
    </row>
    <row r="4269">
      <c r="D4269" s="57"/>
      <c r="E4269" s="54" t="s">
        <v>26</v>
      </c>
      <c r="F4269" s="62"/>
      <c r="G4269" s="59">
        <v>17</v>
      </c>
      <c r="H4269" s="73">
        <v>0</v>
      </c>
      <c r="I4269" s="38">
        <v>0</v>
      </c>
      <c r="J4269" s="38">
        <v>0</v>
      </c>
      <c r="K4269" s="38">
        <v>0</v>
      </c>
      <c r="L4269" s="38">
        <v>0</v>
      </c>
      <c r="M4269" s="38">
        <v>17</v>
      </c>
      <c r="N4269" s="38">
        <v>0</v>
      </c>
      <c r="O4269" s="74">
        <v>0</v>
      </c>
    </row>
    <row r="4271">
      <c r="B4271" s="63" t="str">
        <f ca="1" xml:space="preserve"> HYPERLINK("#'目次'!B33", "[27]")</f>
        <v>[27]</v>
      </c>
      <c r="C4271" s="49" t="s">
        <v>438</v>
      </c>
    </row>
    <row r="4274">
      <c r="C4274" s="49" t="s">
        <v>14</v>
      </c>
    </row>
    <row r="4275">
      <c r="D4275" s="64"/>
      <c r="E4275" s="47"/>
      <c r="F4275" s="47"/>
      <c r="G4275" s="61" t="s">
        <v>15</v>
      </c>
      <c r="H4275" s="66" t="s">
        <v>64</v>
      </c>
      <c r="I4275" s="28" t="s">
        <v>65</v>
      </c>
      <c r="J4275" s="28" t="s">
        <v>66</v>
      </c>
      <c r="K4275" s="28" t="s">
        <v>67</v>
      </c>
      <c r="L4275" s="28" t="s">
        <v>68</v>
      </c>
      <c r="M4275" s="28" t="s">
        <v>72</v>
      </c>
      <c r="N4275" s="28" t="s">
        <v>26</v>
      </c>
      <c r="O4275" s="58" t="s">
        <v>73</v>
      </c>
    </row>
    <row r="4276">
      <c r="D4276" s="55"/>
      <c r="E4276" s="48"/>
      <c r="F4276" s="48"/>
      <c r="G4276" s="68"/>
      <c r="H4276" s="70"/>
      <c r="I4276" s="29"/>
      <c r="J4276" s="29"/>
      <c r="K4276" s="29"/>
      <c r="L4276" s="29"/>
      <c r="M4276" s="29"/>
      <c r="N4276" s="29"/>
      <c r="O4276" s="65"/>
    </row>
    <row r="4277">
      <c r="D4277" s="56"/>
      <c r="E4277" s="60" t="s">
        <v>15</v>
      </c>
      <c r="F4277" s="67"/>
      <c r="G4277" s="69">
        <v>1093</v>
      </c>
      <c r="H4277" s="35">
        <v>15</v>
      </c>
      <c r="I4277" s="35">
        <v>58</v>
      </c>
      <c r="J4277" s="35">
        <v>113</v>
      </c>
      <c r="K4277" s="35">
        <v>837</v>
      </c>
      <c r="L4277" s="35">
        <v>61</v>
      </c>
      <c r="M4277" s="35">
        <v>5</v>
      </c>
      <c r="N4277" s="35">
        <v>4</v>
      </c>
      <c r="O4277" s="75">
        <v>1084</v>
      </c>
    </row>
    <row r="4278">
      <c r="D4278" s="15" t="s">
        <v>20</v>
      </c>
      <c r="E4278" s="14" t="s">
        <v>21</v>
      </c>
      <c r="F4278" s="16"/>
      <c r="G4278" s="26">
        <v>211</v>
      </c>
      <c r="H4278" s="37">
        <v>2</v>
      </c>
      <c r="I4278" s="6">
        <v>13</v>
      </c>
      <c r="J4278" s="6">
        <v>26</v>
      </c>
      <c r="K4278" s="6">
        <v>159</v>
      </c>
      <c r="L4278" s="6">
        <v>10</v>
      </c>
      <c r="M4278" s="6">
        <v>1</v>
      </c>
      <c r="N4278" s="6">
        <v>0</v>
      </c>
      <c r="O4278" s="39">
        <v>210</v>
      </c>
    </row>
    <row r="4279">
      <c r="D4279" s="19"/>
      <c r="E4279" s="18" t="s">
        <v>22</v>
      </c>
      <c r="F4279" s="17"/>
      <c r="G4279" s="7">
        <v>539</v>
      </c>
      <c r="H4279" s="12">
        <v>9</v>
      </c>
      <c r="I4279" s="1">
        <v>27</v>
      </c>
      <c r="J4279" s="1">
        <v>59</v>
      </c>
      <c r="K4279" s="1">
        <v>405</v>
      </c>
      <c r="L4279" s="1">
        <v>36</v>
      </c>
      <c r="M4279" s="1">
        <v>3</v>
      </c>
      <c r="N4279" s="1">
        <v>0</v>
      </c>
      <c r="O4279" s="21">
        <v>536</v>
      </c>
    </row>
    <row r="4280">
      <c r="D4280" s="19"/>
      <c r="E4280" s="18" t="s">
        <v>23</v>
      </c>
      <c r="F4280" s="17"/>
      <c r="G4280" s="7">
        <v>263</v>
      </c>
      <c r="H4280" s="12">
        <v>1</v>
      </c>
      <c r="I4280" s="1">
        <v>14</v>
      </c>
      <c r="J4280" s="1">
        <v>21</v>
      </c>
      <c r="K4280" s="1">
        <v>211</v>
      </c>
      <c r="L4280" s="1">
        <v>11</v>
      </c>
      <c r="M4280" s="1">
        <v>1</v>
      </c>
      <c r="N4280" s="1">
        <v>4</v>
      </c>
      <c r="O4280" s="21">
        <v>258</v>
      </c>
    </row>
    <row r="4281">
      <c r="D4281" s="19"/>
      <c r="E4281" s="18" t="s">
        <v>24</v>
      </c>
      <c r="F4281" s="17"/>
      <c r="G4281" s="7">
        <v>74</v>
      </c>
      <c r="H4281" s="12">
        <v>2</v>
      </c>
      <c r="I4281" s="1">
        <v>4</v>
      </c>
      <c r="J4281" s="1">
        <v>7</v>
      </c>
      <c r="K4281" s="1">
        <v>57</v>
      </c>
      <c r="L4281" s="1">
        <v>4</v>
      </c>
      <c r="M4281" s="1">
        <v>0</v>
      </c>
      <c r="N4281" s="1">
        <v>0</v>
      </c>
      <c r="O4281" s="21">
        <v>74</v>
      </c>
    </row>
    <row r="4282">
      <c r="D4282" s="19"/>
      <c r="E4282" s="18" t="s">
        <v>25</v>
      </c>
      <c r="F4282" s="17"/>
      <c r="G4282" s="11">
        <v>6</v>
      </c>
      <c r="H4282" s="23">
        <v>1</v>
      </c>
      <c r="I4282" s="3">
        <v>0</v>
      </c>
      <c r="J4282" s="3">
        <v>0</v>
      </c>
      <c r="K4282" s="3">
        <v>5</v>
      </c>
      <c r="L4282" s="3">
        <v>0</v>
      </c>
      <c r="M4282" s="3">
        <v>0</v>
      </c>
      <c r="N4282" s="3">
        <v>0</v>
      </c>
      <c r="O4282" s="24">
        <v>6</v>
      </c>
    </row>
    <row r="4283">
      <c r="D4283" s="19"/>
      <c r="E4283" s="18" t="s">
        <v>26</v>
      </c>
      <c r="F4283" s="17"/>
      <c r="G4283" s="11">
        <v>0</v>
      </c>
      <c r="H4283" s="23">
        <v>0</v>
      </c>
      <c r="I4283" s="3">
        <v>0</v>
      </c>
      <c r="J4283" s="3">
        <v>0</v>
      </c>
      <c r="K4283" s="3">
        <v>0</v>
      </c>
      <c r="L4283" s="3">
        <v>0</v>
      </c>
      <c r="M4283" s="3">
        <v>0</v>
      </c>
      <c r="N4283" s="3">
        <v>0</v>
      </c>
      <c r="O4283" s="24">
        <v>0</v>
      </c>
    </row>
    <row r="4284">
      <c r="D4284" s="19"/>
      <c r="E4284" s="18" t="s">
        <v>27</v>
      </c>
      <c r="F4284" s="17"/>
      <c r="G4284" s="7">
        <v>750</v>
      </c>
      <c r="H4284" s="12">
        <v>11</v>
      </c>
      <c r="I4284" s="1">
        <v>40</v>
      </c>
      <c r="J4284" s="1">
        <v>85</v>
      </c>
      <c r="K4284" s="1">
        <v>564</v>
      </c>
      <c r="L4284" s="1">
        <v>46</v>
      </c>
      <c r="M4284" s="1">
        <v>4</v>
      </c>
      <c r="N4284" s="1">
        <v>0</v>
      </c>
      <c r="O4284" s="21">
        <v>746</v>
      </c>
    </row>
    <row r="4285">
      <c r="D4285" s="19"/>
      <c r="E4285" s="18" t="s">
        <v>28</v>
      </c>
      <c r="F4285" s="17"/>
      <c r="G4285" s="7">
        <v>80</v>
      </c>
      <c r="H4285" s="12">
        <v>3</v>
      </c>
      <c r="I4285" s="1">
        <v>4</v>
      </c>
      <c r="J4285" s="1">
        <v>7</v>
      </c>
      <c r="K4285" s="1">
        <v>62</v>
      </c>
      <c r="L4285" s="1">
        <v>4</v>
      </c>
      <c r="M4285" s="1">
        <v>0</v>
      </c>
      <c r="N4285" s="1">
        <v>0</v>
      </c>
      <c r="O4285" s="21">
        <v>80</v>
      </c>
    </row>
    <row r="4286">
      <c r="D4286" s="15" t="s">
        <v>29</v>
      </c>
      <c r="E4286" s="14" t="s">
        <v>30</v>
      </c>
      <c r="F4286" s="16"/>
      <c r="G4286" s="26">
        <v>823</v>
      </c>
      <c r="H4286" s="37">
        <v>10</v>
      </c>
      <c r="I4286" s="6">
        <v>41</v>
      </c>
      <c r="J4286" s="6">
        <v>88</v>
      </c>
      <c r="K4286" s="6">
        <v>634</v>
      </c>
      <c r="L4286" s="6">
        <v>45</v>
      </c>
      <c r="M4286" s="6">
        <v>3</v>
      </c>
      <c r="N4286" s="6">
        <v>2</v>
      </c>
      <c r="O4286" s="39">
        <v>818</v>
      </c>
    </row>
    <row r="4287">
      <c r="D4287" s="19"/>
      <c r="E4287" s="18" t="s">
        <v>31</v>
      </c>
      <c r="F4287" s="17"/>
      <c r="G4287" s="7">
        <v>798</v>
      </c>
      <c r="H4287" s="12">
        <v>11</v>
      </c>
      <c r="I4287" s="1">
        <v>43</v>
      </c>
      <c r="J4287" s="1">
        <v>83</v>
      </c>
      <c r="K4287" s="1">
        <v>611</v>
      </c>
      <c r="L4287" s="1">
        <v>43</v>
      </c>
      <c r="M4287" s="1">
        <v>4</v>
      </c>
      <c r="N4287" s="1">
        <v>3</v>
      </c>
      <c r="O4287" s="21">
        <v>791</v>
      </c>
    </row>
    <row r="4288">
      <c r="D4288" s="19"/>
      <c r="E4288" s="18" t="s">
        <v>32</v>
      </c>
      <c r="F4288" s="17"/>
      <c r="G4288" s="7">
        <v>808</v>
      </c>
      <c r="H4288" s="12">
        <v>11</v>
      </c>
      <c r="I4288" s="1">
        <v>41</v>
      </c>
      <c r="J4288" s="1">
        <v>96</v>
      </c>
      <c r="K4288" s="1">
        <v>609</v>
      </c>
      <c r="L4288" s="1">
        <v>46</v>
      </c>
      <c r="M4288" s="1">
        <v>3</v>
      </c>
      <c r="N4288" s="1">
        <v>2</v>
      </c>
      <c r="O4288" s="21">
        <v>803</v>
      </c>
    </row>
    <row r="4289">
      <c r="D4289" s="19"/>
      <c r="E4289" s="18" t="s">
        <v>33</v>
      </c>
      <c r="F4289" s="17"/>
      <c r="G4289" s="7">
        <v>206</v>
      </c>
      <c r="H4289" s="12">
        <v>0</v>
      </c>
      <c r="I4289" s="1">
        <v>11</v>
      </c>
      <c r="J4289" s="1">
        <v>14</v>
      </c>
      <c r="K4289" s="1">
        <v>156</v>
      </c>
      <c r="L4289" s="1">
        <v>23</v>
      </c>
      <c r="M4289" s="1">
        <v>1</v>
      </c>
      <c r="N4289" s="1">
        <v>1</v>
      </c>
      <c r="O4289" s="21">
        <v>204</v>
      </c>
    </row>
    <row r="4290">
      <c r="D4290" s="19"/>
      <c r="E4290" s="18" t="s">
        <v>34</v>
      </c>
      <c r="F4290" s="17"/>
      <c r="G4290" s="7">
        <v>488</v>
      </c>
      <c r="H4290" s="12">
        <v>6</v>
      </c>
      <c r="I4290" s="1">
        <v>31</v>
      </c>
      <c r="J4290" s="1">
        <v>59</v>
      </c>
      <c r="K4290" s="1">
        <v>370</v>
      </c>
      <c r="L4290" s="1">
        <v>20</v>
      </c>
      <c r="M4290" s="1">
        <v>0</v>
      </c>
      <c r="N4290" s="1">
        <v>2</v>
      </c>
      <c r="O4290" s="21">
        <v>486</v>
      </c>
    </row>
    <row r="4291">
      <c r="D4291" s="19"/>
      <c r="E4291" s="18" t="s">
        <v>35</v>
      </c>
      <c r="F4291" s="17"/>
      <c r="G4291" s="7">
        <v>154</v>
      </c>
      <c r="H4291" s="12">
        <v>4</v>
      </c>
      <c r="I4291" s="1">
        <v>10</v>
      </c>
      <c r="J4291" s="1">
        <v>14</v>
      </c>
      <c r="K4291" s="1">
        <v>111</v>
      </c>
      <c r="L4291" s="1">
        <v>15</v>
      </c>
      <c r="M4291" s="1">
        <v>0</v>
      </c>
      <c r="N4291" s="1">
        <v>0</v>
      </c>
      <c r="O4291" s="21">
        <v>154</v>
      </c>
    </row>
    <row r="4292">
      <c r="D4292" s="19"/>
      <c r="E4292" s="18" t="s">
        <v>36</v>
      </c>
      <c r="F4292" s="17"/>
      <c r="G4292" s="7">
        <v>871</v>
      </c>
      <c r="H4292" s="12">
        <v>12</v>
      </c>
      <c r="I4292" s="1">
        <v>47</v>
      </c>
      <c r="J4292" s="1">
        <v>94</v>
      </c>
      <c r="K4292" s="1">
        <v>661</v>
      </c>
      <c r="L4292" s="1">
        <v>52</v>
      </c>
      <c r="M4292" s="1">
        <v>3</v>
      </c>
      <c r="N4292" s="1">
        <v>2</v>
      </c>
      <c r="O4292" s="21">
        <v>866</v>
      </c>
    </row>
    <row r="4293">
      <c r="D4293" s="19"/>
      <c r="E4293" s="18" t="s">
        <v>37</v>
      </c>
      <c r="F4293" s="17"/>
      <c r="G4293" s="7">
        <v>366</v>
      </c>
      <c r="H4293" s="12">
        <v>6</v>
      </c>
      <c r="I4293" s="1">
        <v>15</v>
      </c>
      <c r="J4293" s="1">
        <v>41</v>
      </c>
      <c r="K4293" s="1">
        <v>275</v>
      </c>
      <c r="L4293" s="1">
        <v>25</v>
      </c>
      <c r="M4293" s="1">
        <v>1</v>
      </c>
      <c r="N4293" s="1">
        <v>3</v>
      </c>
      <c r="O4293" s="21">
        <v>362</v>
      </c>
    </row>
    <row r="4294">
      <c r="D4294" s="19"/>
      <c r="E4294" s="18" t="s">
        <v>38</v>
      </c>
      <c r="F4294" s="17"/>
      <c r="G4294" s="7">
        <v>552</v>
      </c>
      <c r="H4294" s="12">
        <v>7</v>
      </c>
      <c r="I4294" s="1">
        <v>28</v>
      </c>
      <c r="J4294" s="1">
        <v>54</v>
      </c>
      <c r="K4294" s="1">
        <v>427</v>
      </c>
      <c r="L4294" s="1">
        <v>32</v>
      </c>
      <c r="M4294" s="1">
        <v>3</v>
      </c>
      <c r="N4294" s="1">
        <v>1</v>
      </c>
      <c r="O4294" s="21">
        <v>548</v>
      </c>
    </row>
    <row r="4295">
      <c r="D4295" s="19"/>
      <c r="E4295" s="18" t="s">
        <v>39</v>
      </c>
      <c r="F4295" s="17"/>
      <c r="G4295" s="7">
        <v>514</v>
      </c>
      <c r="H4295" s="12">
        <v>6</v>
      </c>
      <c r="I4295" s="1">
        <v>24</v>
      </c>
      <c r="J4295" s="1">
        <v>54</v>
      </c>
      <c r="K4295" s="1">
        <v>394</v>
      </c>
      <c r="L4295" s="1">
        <v>34</v>
      </c>
      <c r="M4295" s="1">
        <v>1</v>
      </c>
      <c r="N4295" s="1">
        <v>1</v>
      </c>
      <c r="O4295" s="21">
        <v>512</v>
      </c>
    </row>
    <row r="4296">
      <c r="D4296" s="19"/>
      <c r="E4296" s="18" t="s">
        <v>40</v>
      </c>
      <c r="F4296" s="17"/>
      <c r="G4296" s="7">
        <v>559</v>
      </c>
      <c r="H4296" s="12">
        <v>9</v>
      </c>
      <c r="I4296" s="1">
        <v>30</v>
      </c>
      <c r="J4296" s="1">
        <v>49</v>
      </c>
      <c r="K4296" s="1">
        <v>429</v>
      </c>
      <c r="L4296" s="1">
        <v>39</v>
      </c>
      <c r="M4296" s="1">
        <v>3</v>
      </c>
      <c r="N4296" s="1">
        <v>0</v>
      </c>
      <c r="O4296" s="21">
        <v>556</v>
      </c>
    </row>
    <row r="4297">
      <c r="D4297" s="19"/>
      <c r="E4297" s="18" t="s">
        <v>41</v>
      </c>
      <c r="F4297" s="17"/>
      <c r="G4297" s="7">
        <v>71</v>
      </c>
      <c r="H4297" s="12">
        <v>1</v>
      </c>
      <c r="I4297" s="1">
        <v>3</v>
      </c>
      <c r="J4297" s="1">
        <v>12</v>
      </c>
      <c r="K4297" s="1">
        <v>48</v>
      </c>
      <c r="L4297" s="1">
        <v>6</v>
      </c>
      <c r="M4297" s="1">
        <v>1</v>
      </c>
      <c r="N4297" s="1">
        <v>0</v>
      </c>
      <c r="O4297" s="21">
        <v>70</v>
      </c>
    </row>
    <row r="4298">
      <c r="D4298" s="19"/>
      <c r="E4298" s="18" t="s">
        <v>42</v>
      </c>
      <c r="F4298" s="17"/>
      <c r="G4298" s="11">
        <v>11</v>
      </c>
      <c r="H4298" s="23">
        <v>0</v>
      </c>
      <c r="I4298" s="3">
        <v>0</v>
      </c>
      <c r="J4298" s="3">
        <v>1</v>
      </c>
      <c r="K4298" s="3">
        <v>9</v>
      </c>
      <c r="L4298" s="3">
        <v>1</v>
      </c>
      <c r="M4298" s="3">
        <v>0</v>
      </c>
      <c r="N4298" s="3">
        <v>0</v>
      </c>
      <c r="O4298" s="24">
        <v>11</v>
      </c>
    </row>
    <row r="4299">
      <c r="D4299" s="19"/>
      <c r="E4299" s="18" t="s">
        <v>26</v>
      </c>
      <c r="F4299" s="17"/>
      <c r="G4299" s="11">
        <v>2</v>
      </c>
      <c r="H4299" s="23">
        <v>0</v>
      </c>
      <c r="I4299" s="3">
        <v>0</v>
      </c>
      <c r="J4299" s="3">
        <v>0</v>
      </c>
      <c r="K4299" s="3">
        <v>2</v>
      </c>
      <c r="L4299" s="3">
        <v>0</v>
      </c>
      <c r="M4299" s="3">
        <v>0</v>
      </c>
      <c r="N4299" s="3">
        <v>0</v>
      </c>
      <c r="O4299" s="24">
        <v>2</v>
      </c>
    </row>
    <row r="4300">
      <c r="D4300" s="19"/>
      <c r="E4300" s="18" t="s">
        <v>43</v>
      </c>
      <c r="F4300" s="17"/>
      <c r="G4300" s="7">
        <v>1080</v>
      </c>
      <c r="H4300" s="12">
        <v>15</v>
      </c>
      <c r="I4300" s="1">
        <v>58</v>
      </c>
      <c r="J4300" s="1">
        <v>112</v>
      </c>
      <c r="K4300" s="1">
        <v>826</v>
      </c>
      <c r="L4300" s="1">
        <v>60</v>
      </c>
      <c r="M4300" s="1">
        <v>5</v>
      </c>
      <c r="N4300" s="1">
        <v>4</v>
      </c>
      <c r="O4300" s="21">
        <v>1071</v>
      </c>
    </row>
    <row r="4301">
      <c r="D4301" s="15" t="s">
        <v>44</v>
      </c>
      <c r="E4301" s="14" t="s">
        <v>45</v>
      </c>
      <c r="F4301" s="16"/>
      <c r="G4301" s="33">
        <v>3</v>
      </c>
      <c r="H4301" s="43">
        <v>0</v>
      </c>
      <c r="I4301" s="9">
        <v>0</v>
      </c>
      <c r="J4301" s="9">
        <v>0</v>
      </c>
      <c r="K4301" s="9">
        <v>3</v>
      </c>
      <c r="L4301" s="9">
        <v>0</v>
      </c>
      <c r="M4301" s="9">
        <v>0</v>
      </c>
      <c r="N4301" s="9">
        <v>0</v>
      </c>
      <c r="O4301" s="44">
        <v>3</v>
      </c>
    </row>
    <row r="4302">
      <c r="D4302" s="19"/>
      <c r="E4302" s="18" t="s">
        <v>46</v>
      </c>
      <c r="F4302" s="17"/>
      <c r="G4302" s="11">
        <v>11</v>
      </c>
      <c r="H4302" s="23">
        <v>1</v>
      </c>
      <c r="I4302" s="3">
        <v>0</v>
      </c>
      <c r="J4302" s="3">
        <v>0</v>
      </c>
      <c r="K4302" s="3">
        <v>10</v>
      </c>
      <c r="L4302" s="3">
        <v>0</v>
      </c>
      <c r="M4302" s="3">
        <v>0</v>
      </c>
      <c r="N4302" s="3">
        <v>0</v>
      </c>
      <c r="O4302" s="24">
        <v>11</v>
      </c>
    </row>
    <row r="4303">
      <c r="D4303" s="19"/>
      <c r="E4303" s="18" t="s">
        <v>47</v>
      </c>
      <c r="F4303" s="17"/>
      <c r="G4303" s="11">
        <v>25</v>
      </c>
      <c r="H4303" s="23">
        <v>1</v>
      </c>
      <c r="I4303" s="3">
        <v>2</v>
      </c>
      <c r="J4303" s="3">
        <v>1</v>
      </c>
      <c r="K4303" s="3">
        <v>16</v>
      </c>
      <c r="L4303" s="3">
        <v>4</v>
      </c>
      <c r="M4303" s="3">
        <v>0</v>
      </c>
      <c r="N4303" s="3">
        <v>1</v>
      </c>
      <c r="O4303" s="24">
        <v>24</v>
      </c>
    </row>
    <row r="4304">
      <c r="D4304" s="19"/>
      <c r="E4304" s="18" t="s">
        <v>48</v>
      </c>
      <c r="F4304" s="17"/>
      <c r="G4304" s="7">
        <v>160</v>
      </c>
      <c r="H4304" s="12">
        <v>4</v>
      </c>
      <c r="I4304" s="1">
        <v>6</v>
      </c>
      <c r="J4304" s="1">
        <v>8</v>
      </c>
      <c r="K4304" s="1">
        <v>121</v>
      </c>
      <c r="L4304" s="1">
        <v>20</v>
      </c>
      <c r="M4304" s="1">
        <v>0</v>
      </c>
      <c r="N4304" s="1">
        <v>1</v>
      </c>
      <c r="O4304" s="21">
        <v>159</v>
      </c>
    </row>
    <row r="4305">
      <c r="D4305" s="19"/>
      <c r="E4305" s="18" t="s">
        <v>49</v>
      </c>
      <c r="F4305" s="17"/>
      <c r="G4305" s="7">
        <v>166</v>
      </c>
      <c r="H4305" s="12">
        <v>1</v>
      </c>
      <c r="I4305" s="1">
        <v>12</v>
      </c>
      <c r="J4305" s="1">
        <v>6</v>
      </c>
      <c r="K4305" s="1">
        <v>136</v>
      </c>
      <c r="L4305" s="1">
        <v>8</v>
      </c>
      <c r="M4305" s="1">
        <v>3</v>
      </c>
      <c r="N4305" s="1">
        <v>0</v>
      </c>
      <c r="O4305" s="21">
        <v>163</v>
      </c>
    </row>
    <row r="4306">
      <c r="D4306" s="19"/>
      <c r="E4306" s="18" t="s">
        <v>50</v>
      </c>
      <c r="F4306" s="17"/>
      <c r="G4306" s="7">
        <v>129</v>
      </c>
      <c r="H4306" s="12">
        <v>1</v>
      </c>
      <c r="I4306" s="1">
        <v>6</v>
      </c>
      <c r="J4306" s="1">
        <v>8</v>
      </c>
      <c r="K4306" s="1">
        <v>103</v>
      </c>
      <c r="L4306" s="1">
        <v>8</v>
      </c>
      <c r="M4306" s="1">
        <v>1</v>
      </c>
      <c r="N4306" s="1">
        <v>2</v>
      </c>
      <c r="O4306" s="21">
        <v>126</v>
      </c>
    </row>
    <row r="4307">
      <c r="D4307" s="19"/>
      <c r="E4307" s="18" t="s">
        <v>51</v>
      </c>
      <c r="F4307" s="17"/>
      <c r="G4307" s="7">
        <v>124</v>
      </c>
      <c r="H4307" s="12">
        <v>2</v>
      </c>
      <c r="I4307" s="1">
        <v>6</v>
      </c>
      <c r="J4307" s="1">
        <v>10</v>
      </c>
      <c r="K4307" s="1">
        <v>98</v>
      </c>
      <c r="L4307" s="1">
        <v>7</v>
      </c>
      <c r="M4307" s="1">
        <v>1</v>
      </c>
      <c r="N4307" s="1">
        <v>0</v>
      </c>
      <c r="O4307" s="21">
        <v>123</v>
      </c>
    </row>
    <row r="4308">
      <c r="D4308" s="19"/>
      <c r="E4308" s="18" t="s">
        <v>52</v>
      </c>
      <c r="F4308" s="17"/>
      <c r="G4308" s="7">
        <v>114</v>
      </c>
      <c r="H4308" s="12">
        <v>1</v>
      </c>
      <c r="I4308" s="1">
        <v>6</v>
      </c>
      <c r="J4308" s="1">
        <v>11</v>
      </c>
      <c r="K4308" s="1">
        <v>93</v>
      </c>
      <c r="L4308" s="1">
        <v>3</v>
      </c>
      <c r="M4308" s="1">
        <v>0</v>
      </c>
      <c r="N4308" s="1">
        <v>0</v>
      </c>
      <c r="O4308" s="21">
        <v>114</v>
      </c>
    </row>
    <row r="4309">
      <c r="D4309" s="19"/>
      <c r="E4309" s="18" t="s">
        <v>53</v>
      </c>
      <c r="F4309" s="17"/>
      <c r="G4309" s="7">
        <v>95</v>
      </c>
      <c r="H4309" s="12">
        <v>3</v>
      </c>
      <c r="I4309" s="1">
        <v>4</v>
      </c>
      <c r="J4309" s="1">
        <v>14</v>
      </c>
      <c r="K4309" s="1">
        <v>72</v>
      </c>
      <c r="L4309" s="1">
        <v>2</v>
      </c>
      <c r="M4309" s="1">
        <v>0</v>
      </c>
      <c r="N4309" s="1">
        <v>0</v>
      </c>
      <c r="O4309" s="21">
        <v>95</v>
      </c>
    </row>
    <row r="4310">
      <c r="D4310" s="19"/>
      <c r="E4310" s="18" t="s">
        <v>54</v>
      </c>
      <c r="F4310" s="17"/>
      <c r="G4310" s="7">
        <v>253</v>
      </c>
      <c r="H4310" s="12">
        <v>1</v>
      </c>
      <c r="I4310" s="1">
        <v>15</v>
      </c>
      <c r="J4310" s="1">
        <v>54</v>
      </c>
      <c r="K4310" s="1">
        <v>174</v>
      </c>
      <c r="L4310" s="1">
        <v>9</v>
      </c>
      <c r="M4310" s="1">
        <v>0</v>
      </c>
      <c r="N4310" s="1">
        <v>0</v>
      </c>
      <c r="O4310" s="21">
        <v>253</v>
      </c>
    </row>
    <row r="4311">
      <c r="D4311" s="19"/>
      <c r="E4311" s="18" t="s">
        <v>55</v>
      </c>
      <c r="F4311" s="17"/>
      <c r="G4311" s="11">
        <v>1</v>
      </c>
      <c r="H4311" s="23">
        <v>0</v>
      </c>
      <c r="I4311" s="3">
        <v>0</v>
      </c>
      <c r="J4311" s="3">
        <v>0</v>
      </c>
      <c r="K4311" s="3">
        <v>1</v>
      </c>
      <c r="L4311" s="3">
        <v>0</v>
      </c>
      <c r="M4311" s="3">
        <v>0</v>
      </c>
      <c r="N4311" s="3">
        <v>0</v>
      </c>
      <c r="O4311" s="24">
        <v>1</v>
      </c>
    </row>
    <row r="4312">
      <c r="D4312" s="19"/>
      <c r="E4312" s="18" t="s">
        <v>26</v>
      </c>
      <c r="F4312" s="17"/>
      <c r="G4312" s="11">
        <v>12</v>
      </c>
      <c r="H4312" s="23">
        <v>0</v>
      </c>
      <c r="I4312" s="3">
        <v>1</v>
      </c>
      <c r="J4312" s="3">
        <v>1</v>
      </c>
      <c r="K4312" s="3">
        <v>10</v>
      </c>
      <c r="L4312" s="3">
        <v>0</v>
      </c>
      <c r="M4312" s="3">
        <v>0</v>
      </c>
      <c r="N4312" s="3">
        <v>0</v>
      </c>
      <c r="O4312" s="24">
        <v>12</v>
      </c>
    </row>
    <row r="4313">
      <c r="D4313" s="15" t="s">
        <v>56</v>
      </c>
      <c r="E4313" s="14" t="s">
        <v>57</v>
      </c>
      <c r="F4313" s="16"/>
      <c r="G4313" s="33">
        <v>15</v>
      </c>
      <c r="H4313" s="43">
        <v>0</v>
      </c>
      <c r="I4313" s="9">
        <v>0</v>
      </c>
      <c r="J4313" s="9">
        <v>2</v>
      </c>
      <c r="K4313" s="9">
        <v>11</v>
      </c>
      <c r="L4313" s="9">
        <v>2</v>
      </c>
      <c r="M4313" s="9">
        <v>0</v>
      </c>
      <c r="N4313" s="9">
        <v>0</v>
      </c>
      <c r="O4313" s="44">
        <v>15</v>
      </c>
    </row>
    <row r="4314">
      <c r="D4314" s="19"/>
      <c r="E4314" s="18" t="s">
        <v>58</v>
      </c>
      <c r="F4314" s="17"/>
      <c r="G4314" s="7">
        <v>111</v>
      </c>
      <c r="H4314" s="12">
        <v>4</v>
      </c>
      <c r="I4314" s="1">
        <v>7</v>
      </c>
      <c r="J4314" s="1">
        <v>5</v>
      </c>
      <c r="K4314" s="1">
        <v>87</v>
      </c>
      <c r="L4314" s="1">
        <v>7</v>
      </c>
      <c r="M4314" s="1">
        <v>1</v>
      </c>
      <c r="N4314" s="1">
        <v>0</v>
      </c>
      <c r="O4314" s="21">
        <v>110</v>
      </c>
    </row>
    <row r="4315">
      <c r="D4315" s="19"/>
      <c r="E4315" s="18" t="s">
        <v>59</v>
      </c>
      <c r="F4315" s="17"/>
      <c r="G4315" s="7">
        <v>404</v>
      </c>
      <c r="H4315" s="12">
        <v>6</v>
      </c>
      <c r="I4315" s="1">
        <v>18</v>
      </c>
      <c r="J4315" s="1">
        <v>31</v>
      </c>
      <c r="K4315" s="1">
        <v>315</v>
      </c>
      <c r="L4315" s="1">
        <v>30</v>
      </c>
      <c r="M4315" s="1">
        <v>2</v>
      </c>
      <c r="N4315" s="1">
        <v>2</v>
      </c>
      <c r="O4315" s="21">
        <v>400</v>
      </c>
    </row>
    <row r="4316">
      <c r="D4316" s="19"/>
      <c r="E4316" s="18" t="s">
        <v>60</v>
      </c>
      <c r="F4316" s="17"/>
      <c r="G4316" s="7">
        <v>562</v>
      </c>
      <c r="H4316" s="12">
        <v>5</v>
      </c>
      <c r="I4316" s="1">
        <v>33</v>
      </c>
      <c r="J4316" s="1">
        <v>75</v>
      </c>
      <c r="K4316" s="1">
        <v>423</v>
      </c>
      <c r="L4316" s="1">
        <v>22</v>
      </c>
      <c r="M4316" s="1">
        <v>2</v>
      </c>
      <c r="N4316" s="1">
        <v>2</v>
      </c>
      <c r="O4316" s="21">
        <v>558</v>
      </c>
    </row>
    <row r="4317">
      <c r="D4317" s="19"/>
      <c r="E4317" s="18" t="s">
        <v>26</v>
      </c>
      <c r="F4317" s="17"/>
      <c r="G4317" s="11">
        <v>1</v>
      </c>
      <c r="H4317" s="23">
        <v>0</v>
      </c>
      <c r="I4317" s="3">
        <v>0</v>
      </c>
      <c r="J4317" s="3">
        <v>0</v>
      </c>
      <c r="K4317" s="3">
        <v>1</v>
      </c>
      <c r="L4317" s="3">
        <v>0</v>
      </c>
      <c r="M4317" s="3">
        <v>0</v>
      </c>
      <c r="N4317" s="3">
        <v>0</v>
      </c>
      <c r="O4317" s="24">
        <v>1</v>
      </c>
    </row>
    <row r="4318">
      <c r="D4318" s="19"/>
      <c r="E4318" s="18" t="s">
        <v>61</v>
      </c>
      <c r="F4318" s="17"/>
      <c r="G4318" s="7">
        <v>126</v>
      </c>
      <c r="H4318" s="12">
        <v>4</v>
      </c>
      <c r="I4318" s="1">
        <v>7</v>
      </c>
      <c r="J4318" s="1">
        <v>7</v>
      </c>
      <c r="K4318" s="1">
        <v>98</v>
      </c>
      <c r="L4318" s="1">
        <v>9</v>
      </c>
      <c r="M4318" s="1">
        <v>1</v>
      </c>
      <c r="N4318" s="1">
        <v>0</v>
      </c>
      <c r="O4318" s="21">
        <v>125</v>
      </c>
    </row>
    <row r="4319">
      <c r="D4319" s="19"/>
      <c r="E4319" s="18" t="s">
        <v>62</v>
      </c>
      <c r="F4319" s="17"/>
      <c r="G4319" s="7">
        <v>966</v>
      </c>
      <c r="H4319" s="12">
        <v>11</v>
      </c>
      <c r="I4319" s="1">
        <v>51</v>
      </c>
      <c r="J4319" s="1">
        <v>106</v>
      </c>
      <c r="K4319" s="1">
        <v>738</v>
      </c>
      <c r="L4319" s="1">
        <v>52</v>
      </c>
      <c r="M4319" s="1">
        <v>4</v>
      </c>
      <c r="N4319" s="1">
        <v>4</v>
      </c>
      <c r="O4319" s="21">
        <v>958</v>
      </c>
    </row>
    <row r="4320">
      <c r="D4320" s="15" t="s">
        <v>63</v>
      </c>
      <c r="E4320" s="14" t="s">
        <v>64</v>
      </c>
      <c r="F4320" s="16"/>
      <c r="G4320" s="33">
        <v>17</v>
      </c>
      <c r="H4320" s="43">
        <v>9</v>
      </c>
      <c r="I4320" s="9">
        <v>2</v>
      </c>
      <c r="J4320" s="9">
        <v>1</v>
      </c>
      <c r="K4320" s="9">
        <v>4</v>
      </c>
      <c r="L4320" s="9">
        <v>1</v>
      </c>
      <c r="M4320" s="9">
        <v>0</v>
      </c>
      <c r="N4320" s="9">
        <v>0</v>
      </c>
      <c r="O4320" s="44">
        <v>17</v>
      </c>
    </row>
    <row r="4321">
      <c r="D4321" s="19"/>
      <c r="E4321" s="18" t="s">
        <v>65</v>
      </c>
      <c r="F4321" s="17"/>
      <c r="G4321" s="11">
        <v>38</v>
      </c>
      <c r="H4321" s="23">
        <v>0</v>
      </c>
      <c r="I4321" s="3">
        <v>17</v>
      </c>
      <c r="J4321" s="3">
        <v>4</v>
      </c>
      <c r="K4321" s="3">
        <v>14</v>
      </c>
      <c r="L4321" s="3">
        <v>3</v>
      </c>
      <c r="M4321" s="3">
        <v>0</v>
      </c>
      <c r="N4321" s="3">
        <v>0</v>
      </c>
      <c r="O4321" s="24">
        <v>38</v>
      </c>
    </row>
    <row r="4322">
      <c r="D4322" s="19"/>
      <c r="E4322" s="18" t="s">
        <v>66</v>
      </c>
      <c r="F4322" s="17"/>
      <c r="G4322" s="11">
        <v>14</v>
      </c>
      <c r="H4322" s="23">
        <v>0</v>
      </c>
      <c r="I4322" s="3">
        <v>1</v>
      </c>
      <c r="J4322" s="3">
        <v>9</v>
      </c>
      <c r="K4322" s="3">
        <v>3</v>
      </c>
      <c r="L4322" s="3">
        <v>1</v>
      </c>
      <c r="M4322" s="3">
        <v>0</v>
      </c>
      <c r="N4322" s="3">
        <v>0</v>
      </c>
      <c r="O4322" s="24">
        <v>14</v>
      </c>
    </row>
    <row r="4323">
      <c r="D4323" s="19"/>
      <c r="E4323" s="18" t="s">
        <v>67</v>
      </c>
      <c r="F4323" s="17"/>
      <c r="G4323" s="7">
        <v>95</v>
      </c>
      <c r="H4323" s="12">
        <v>0</v>
      </c>
      <c r="I4323" s="1">
        <v>2</v>
      </c>
      <c r="J4323" s="1">
        <v>2</v>
      </c>
      <c r="K4323" s="1">
        <v>91</v>
      </c>
      <c r="L4323" s="1">
        <v>0</v>
      </c>
      <c r="M4323" s="1">
        <v>0</v>
      </c>
      <c r="N4323" s="1">
        <v>0</v>
      </c>
      <c r="O4323" s="21">
        <v>95</v>
      </c>
    </row>
    <row r="4324">
      <c r="D4324" s="19"/>
      <c r="E4324" s="18" t="s">
        <v>68</v>
      </c>
      <c r="F4324" s="17"/>
      <c r="G4324" s="7">
        <v>81</v>
      </c>
      <c r="H4324" s="12">
        <v>0</v>
      </c>
      <c r="I4324" s="1">
        <v>2</v>
      </c>
      <c r="J4324" s="1">
        <v>6</v>
      </c>
      <c r="K4324" s="1">
        <v>59</v>
      </c>
      <c r="L4324" s="1">
        <v>13</v>
      </c>
      <c r="M4324" s="1">
        <v>1</v>
      </c>
      <c r="N4324" s="1">
        <v>0</v>
      </c>
      <c r="O4324" s="21">
        <v>80</v>
      </c>
    </row>
    <row r="4325">
      <c r="D4325" s="19"/>
      <c r="E4325" s="18" t="s">
        <v>69</v>
      </c>
      <c r="F4325" s="17"/>
      <c r="G4325" s="7">
        <v>844</v>
      </c>
      <c r="H4325" s="12">
        <v>6</v>
      </c>
      <c r="I4325" s="1">
        <v>34</v>
      </c>
      <c r="J4325" s="1">
        <v>90</v>
      </c>
      <c r="K4325" s="1">
        <v>664</v>
      </c>
      <c r="L4325" s="1">
        <v>42</v>
      </c>
      <c r="M4325" s="1">
        <v>4</v>
      </c>
      <c r="N4325" s="1">
        <v>4</v>
      </c>
      <c r="O4325" s="21">
        <v>836</v>
      </c>
    </row>
    <row r="4326">
      <c r="D4326" s="19"/>
      <c r="E4326" s="18" t="s">
        <v>26</v>
      </c>
      <c r="F4326" s="17"/>
      <c r="G4326" s="11">
        <v>4</v>
      </c>
      <c r="H4326" s="23">
        <v>0</v>
      </c>
      <c r="I4326" s="3">
        <v>0</v>
      </c>
      <c r="J4326" s="3">
        <v>1</v>
      </c>
      <c r="K4326" s="3">
        <v>2</v>
      </c>
      <c r="L4326" s="3">
        <v>1</v>
      </c>
      <c r="M4326" s="3">
        <v>0</v>
      </c>
      <c r="N4326" s="3">
        <v>0</v>
      </c>
      <c r="O4326" s="24">
        <v>4</v>
      </c>
    </row>
    <row r="4327">
      <c r="D4327" s="19"/>
      <c r="E4327" s="18" t="s">
        <v>70</v>
      </c>
      <c r="F4327" s="17"/>
      <c r="G4327" s="7">
        <v>245</v>
      </c>
      <c r="H4327" s="12">
        <v>9</v>
      </c>
      <c r="I4327" s="1">
        <v>24</v>
      </c>
      <c r="J4327" s="1">
        <v>22</v>
      </c>
      <c r="K4327" s="1">
        <v>171</v>
      </c>
      <c r="L4327" s="1">
        <v>18</v>
      </c>
      <c r="M4327" s="1">
        <v>1</v>
      </c>
      <c r="N4327" s="1">
        <v>0</v>
      </c>
      <c r="O4327" s="21">
        <v>244</v>
      </c>
    </row>
    <row r="4328">
      <c r="D4328" s="15" t="s">
        <v>71</v>
      </c>
      <c r="E4328" s="14" t="s">
        <v>64</v>
      </c>
      <c r="F4328" s="16"/>
      <c r="G4328" s="33">
        <v>15</v>
      </c>
      <c r="H4328" s="43">
        <v>15</v>
      </c>
      <c r="I4328" s="9">
        <v>0</v>
      </c>
      <c r="J4328" s="9">
        <v>0</v>
      </c>
      <c r="K4328" s="9">
        <v>0</v>
      </c>
      <c r="L4328" s="9">
        <v>0</v>
      </c>
      <c r="M4328" s="9">
        <v>0</v>
      </c>
      <c r="N4328" s="9">
        <v>0</v>
      </c>
      <c r="O4328" s="44">
        <v>15</v>
      </c>
    </row>
    <row r="4329">
      <c r="D4329" s="19"/>
      <c r="E4329" s="18" t="s">
        <v>65</v>
      </c>
      <c r="F4329" s="17"/>
      <c r="G4329" s="7">
        <v>58</v>
      </c>
      <c r="H4329" s="12">
        <v>0</v>
      </c>
      <c r="I4329" s="1">
        <v>58</v>
      </c>
      <c r="J4329" s="1">
        <v>0</v>
      </c>
      <c r="K4329" s="1">
        <v>0</v>
      </c>
      <c r="L4329" s="1">
        <v>0</v>
      </c>
      <c r="M4329" s="1">
        <v>0</v>
      </c>
      <c r="N4329" s="1">
        <v>0</v>
      </c>
      <c r="O4329" s="21">
        <v>58</v>
      </c>
    </row>
    <row r="4330">
      <c r="D4330" s="19"/>
      <c r="E4330" s="18" t="s">
        <v>66</v>
      </c>
      <c r="F4330" s="17"/>
      <c r="G4330" s="7">
        <v>113</v>
      </c>
      <c r="H4330" s="12">
        <v>0</v>
      </c>
      <c r="I4330" s="1">
        <v>0</v>
      </c>
      <c r="J4330" s="1">
        <v>113</v>
      </c>
      <c r="K4330" s="1">
        <v>0</v>
      </c>
      <c r="L4330" s="1">
        <v>0</v>
      </c>
      <c r="M4330" s="1">
        <v>0</v>
      </c>
      <c r="N4330" s="1">
        <v>0</v>
      </c>
      <c r="O4330" s="21">
        <v>113</v>
      </c>
    </row>
    <row r="4331">
      <c r="D4331" s="19"/>
      <c r="E4331" s="18" t="s">
        <v>67</v>
      </c>
      <c r="F4331" s="17"/>
      <c r="G4331" s="7">
        <v>837</v>
      </c>
      <c r="H4331" s="12">
        <v>0</v>
      </c>
      <c r="I4331" s="1">
        <v>0</v>
      </c>
      <c r="J4331" s="1">
        <v>0</v>
      </c>
      <c r="K4331" s="1">
        <v>837</v>
      </c>
      <c r="L4331" s="1">
        <v>0</v>
      </c>
      <c r="M4331" s="1">
        <v>0</v>
      </c>
      <c r="N4331" s="1">
        <v>0</v>
      </c>
      <c r="O4331" s="21">
        <v>837</v>
      </c>
    </row>
    <row r="4332">
      <c r="D4332" s="19"/>
      <c r="E4332" s="18" t="s">
        <v>68</v>
      </c>
      <c r="F4332" s="17"/>
      <c r="G4332" s="7">
        <v>61</v>
      </c>
      <c r="H4332" s="12">
        <v>0</v>
      </c>
      <c r="I4332" s="1">
        <v>0</v>
      </c>
      <c r="J4332" s="1">
        <v>0</v>
      </c>
      <c r="K4332" s="1">
        <v>0</v>
      </c>
      <c r="L4332" s="1">
        <v>61</v>
      </c>
      <c r="M4332" s="1">
        <v>0</v>
      </c>
      <c r="N4332" s="1">
        <v>0</v>
      </c>
      <c r="O4332" s="21">
        <v>61</v>
      </c>
    </row>
    <row r="4333">
      <c r="D4333" s="19"/>
      <c r="E4333" s="18" t="s">
        <v>72</v>
      </c>
      <c r="F4333" s="17"/>
      <c r="G4333" s="11">
        <v>5</v>
      </c>
      <c r="H4333" s="23">
        <v>0</v>
      </c>
      <c r="I4333" s="3">
        <v>0</v>
      </c>
      <c r="J4333" s="3">
        <v>0</v>
      </c>
      <c r="K4333" s="3">
        <v>0</v>
      </c>
      <c r="L4333" s="3">
        <v>0</v>
      </c>
      <c r="M4333" s="3">
        <v>5</v>
      </c>
      <c r="N4333" s="3">
        <v>0</v>
      </c>
      <c r="O4333" s="24">
        <v>0</v>
      </c>
    </row>
    <row r="4334">
      <c r="D4334" s="19"/>
      <c r="E4334" s="18" t="s">
        <v>26</v>
      </c>
      <c r="F4334" s="17"/>
      <c r="G4334" s="11">
        <v>4</v>
      </c>
      <c r="H4334" s="23">
        <v>0</v>
      </c>
      <c r="I4334" s="3">
        <v>0</v>
      </c>
      <c r="J4334" s="3">
        <v>0</v>
      </c>
      <c r="K4334" s="3">
        <v>0</v>
      </c>
      <c r="L4334" s="3">
        <v>0</v>
      </c>
      <c r="M4334" s="3">
        <v>0</v>
      </c>
      <c r="N4334" s="3">
        <v>4</v>
      </c>
      <c r="O4334" s="24">
        <v>0</v>
      </c>
    </row>
    <row r="4335">
      <c r="D4335" s="19"/>
      <c r="E4335" s="18" t="s">
        <v>73</v>
      </c>
      <c r="F4335" s="17"/>
      <c r="G4335" s="7">
        <v>1084</v>
      </c>
      <c r="H4335" s="12">
        <v>15</v>
      </c>
      <c r="I4335" s="1">
        <v>58</v>
      </c>
      <c r="J4335" s="1">
        <v>113</v>
      </c>
      <c r="K4335" s="1">
        <v>837</v>
      </c>
      <c r="L4335" s="1">
        <v>61</v>
      </c>
      <c r="M4335" s="1">
        <v>0</v>
      </c>
      <c r="N4335" s="1">
        <v>0</v>
      </c>
      <c r="O4335" s="21">
        <v>1084</v>
      </c>
    </row>
    <row r="4336">
      <c r="D4336" s="15" t="s">
        <v>74</v>
      </c>
      <c r="E4336" s="14" t="s">
        <v>75</v>
      </c>
      <c r="F4336" s="16"/>
      <c r="G4336" s="26">
        <v>315</v>
      </c>
      <c r="H4336" s="37">
        <v>6</v>
      </c>
      <c r="I4336" s="6">
        <v>16</v>
      </c>
      <c r="J4336" s="6">
        <v>42</v>
      </c>
      <c r="K4336" s="6">
        <v>230</v>
      </c>
      <c r="L4336" s="6">
        <v>20</v>
      </c>
      <c r="M4336" s="6">
        <v>0</v>
      </c>
      <c r="N4336" s="6">
        <v>1</v>
      </c>
      <c r="O4336" s="39">
        <v>314</v>
      </c>
    </row>
    <row r="4337">
      <c r="D4337" s="19"/>
      <c r="E4337" s="18" t="s">
        <v>76</v>
      </c>
      <c r="F4337" s="17"/>
      <c r="G4337" s="7">
        <v>78</v>
      </c>
      <c r="H4337" s="12">
        <v>0</v>
      </c>
      <c r="I4337" s="1">
        <v>2</v>
      </c>
      <c r="J4337" s="1">
        <v>6</v>
      </c>
      <c r="K4337" s="1">
        <v>66</v>
      </c>
      <c r="L4337" s="1">
        <v>4</v>
      </c>
      <c r="M4337" s="1">
        <v>0</v>
      </c>
      <c r="N4337" s="1">
        <v>0</v>
      </c>
      <c r="O4337" s="21">
        <v>78</v>
      </c>
    </row>
    <row r="4338">
      <c r="D4338" s="19"/>
      <c r="E4338" s="18" t="s">
        <v>77</v>
      </c>
      <c r="F4338" s="17"/>
      <c r="G4338" s="7">
        <v>297</v>
      </c>
      <c r="H4338" s="12">
        <v>1</v>
      </c>
      <c r="I4338" s="1">
        <v>20</v>
      </c>
      <c r="J4338" s="1">
        <v>41</v>
      </c>
      <c r="K4338" s="1">
        <v>216</v>
      </c>
      <c r="L4338" s="1">
        <v>17</v>
      </c>
      <c r="M4338" s="1">
        <v>2</v>
      </c>
      <c r="N4338" s="1">
        <v>0</v>
      </c>
      <c r="O4338" s="21">
        <v>295</v>
      </c>
    </row>
    <row r="4339">
      <c r="D4339" s="19"/>
      <c r="E4339" s="18" t="s">
        <v>78</v>
      </c>
      <c r="F4339" s="17"/>
      <c r="G4339" s="11">
        <v>12</v>
      </c>
      <c r="H4339" s="23">
        <v>0</v>
      </c>
      <c r="I4339" s="3">
        <v>3</v>
      </c>
      <c r="J4339" s="3">
        <v>2</v>
      </c>
      <c r="K4339" s="3">
        <v>5</v>
      </c>
      <c r="L4339" s="3">
        <v>2</v>
      </c>
      <c r="M4339" s="3">
        <v>0</v>
      </c>
      <c r="N4339" s="3">
        <v>0</v>
      </c>
      <c r="O4339" s="24">
        <v>12</v>
      </c>
    </row>
    <row r="4340">
      <c r="D4340" s="19"/>
      <c r="E4340" s="18" t="s">
        <v>79</v>
      </c>
      <c r="F4340" s="17"/>
      <c r="G4340" s="7">
        <v>116</v>
      </c>
      <c r="H4340" s="12">
        <v>0</v>
      </c>
      <c r="I4340" s="1">
        <v>11</v>
      </c>
      <c r="J4340" s="1">
        <v>12</v>
      </c>
      <c r="K4340" s="1">
        <v>86</v>
      </c>
      <c r="L4340" s="1">
        <v>7</v>
      </c>
      <c r="M4340" s="1">
        <v>0</v>
      </c>
      <c r="N4340" s="1">
        <v>0</v>
      </c>
      <c r="O4340" s="21">
        <v>116</v>
      </c>
    </row>
    <row r="4341">
      <c r="D4341" s="19"/>
      <c r="E4341" s="18" t="s">
        <v>80</v>
      </c>
      <c r="F4341" s="17"/>
      <c r="G4341" s="7">
        <v>175</v>
      </c>
      <c r="H4341" s="12">
        <v>3</v>
      </c>
      <c r="I4341" s="1">
        <v>10</v>
      </c>
      <c r="J4341" s="1">
        <v>16</v>
      </c>
      <c r="K4341" s="1">
        <v>134</v>
      </c>
      <c r="L4341" s="1">
        <v>11</v>
      </c>
      <c r="M4341" s="1">
        <v>1</v>
      </c>
      <c r="N4341" s="1">
        <v>0</v>
      </c>
      <c r="O4341" s="21">
        <v>174</v>
      </c>
    </row>
    <row r="4342">
      <c r="D4342" s="19"/>
      <c r="E4342" s="18" t="s">
        <v>81</v>
      </c>
      <c r="F4342" s="17"/>
      <c r="G4342" s="7">
        <v>908</v>
      </c>
      <c r="H4342" s="12">
        <v>11</v>
      </c>
      <c r="I4342" s="1">
        <v>49</v>
      </c>
      <c r="J4342" s="1">
        <v>97</v>
      </c>
      <c r="K4342" s="1">
        <v>694</v>
      </c>
      <c r="L4342" s="1">
        <v>50</v>
      </c>
      <c r="M4342" s="1">
        <v>4</v>
      </c>
      <c r="N4342" s="1">
        <v>3</v>
      </c>
      <c r="O4342" s="21">
        <v>901</v>
      </c>
    </row>
    <row r="4343">
      <c r="D4343" s="19"/>
      <c r="E4343" s="18" t="s">
        <v>41</v>
      </c>
      <c r="F4343" s="17"/>
      <c r="G4343" s="11">
        <v>26</v>
      </c>
      <c r="H4343" s="23">
        <v>1</v>
      </c>
      <c r="I4343" s="3">
        <v>1</v>
      </c>
      <c r="J4343" s="3">
        <v>2</v>
      </c>
      <c r="K4343" s="3">
        <v>21</v>
      </c>
      <c r="L4343" s="3">
        <v>1</v>
      </c>
      <c r="M4343" s="3">
        <v>0</v>
      </c>
      <c r="N4343" s="3">
        <v>0</v>
      </c>
      <c r="O4343" s="24">
        <v>26</v>
      </c>
    </row>
    <row r="4344">
      <c r="D4344" s="19"/>
      <c r="E4344" s="18" t="s">
        <v>82</v>
      </c>
      <c r="F4344" s="17"/>
      <c r="G4344" s="7">
        <v>96</v>
      </c>
      <c r="H4344" s="12">
        <v>0</v>
      </c>
      <c r="I4344" s="1">
        <v>9</v>
      </c>
      <c r="J4344" s="1">
        <v>5</v>
      </c>
      <c r="K4344" s="1">
        <v>75</v>
      </c>
      <c r="L4344" s="1">
        <v>6</v>
      </c>
      <c r="M4344" s="1">
        <v>1</v>
      </c>
      <c r="N4344" s="1">
        <v>0</v>
      </c>
      <c r="O4344" s="21">
        <v>95</v>
      </c>
    </row>
    <row r="4345">
      <c r="D4345" s="19"/>
      <c r="E4345" s="18" t="s">
        <v>26</v>
      </c>
      <c r="F4345" s="17"/>
      <c r="G4345" s="11">
        <v>0</v>
      </c>
      <c r="H4345" s="23">
        <v>0</v>
      </c>
      <c r="I4345" s="3">
        <v>0</v>
      </c>
      <c r="J4345" s="3">
        <v>0</v>
      </c>
      <c r="K4345" s="3">
        <v>0</v>
      </c>
      <c r="L4345" s="3">
        <v>0</v>
      </c>
      <c r="M4345" s="3">
        <v>0</v>
      </c>
      <c r="N4345" s="3">
        <v>0</v>
      </c>
      <c r="O4345" s="24">
        <v>0</v>
      </c>
    </row>
    <row r="4346">
      <c r="D4346" s="19"/>
      <c r="E4346" s="18" t="s">
        <v>83</v>
      </c>
      <c r="F4346" s="17"/>
      <c r="G4346" s="7">
        <v>997</v>
      </c>
      <c r="H4346" s="12">
        <v>15</v>
      </c>
      <c r="I4346" s="1">
        <v>49</v>
      </c>
      <c r="J4346" s="1">
        <v>108</v>
      </c>
      <c r="K4346" s="1">
        <v>762</v>
      </c>
      <c r="L4346" s="1">
        <v>55</v>
      </c>
      <c r="M4346" s="1">
        <v>4</v>
      </c>
      <c r="N4346" s="1">
        <v>4</v>
      </c>
      <c r="O4346" s="21">
        <v>989</v>
      </c>
    </row>
    <row r="4347">
      <c r="D4347" s="15" t="s">
        <v>84</v>
      </c>
      <c r="E4347" s="14" t="s">
        <v>85</v>
      </c>
      <c r="F4347" s="16"/>
      <c r="G4347" s="26">
        <v>394</v>
      </c>
      <c r="H4347" s="37">
        <v>6</v>
      </c>
      <c r="I4347" s="6">
        <v>20</v>
      </c>
      <c r="J4347" s="6">
        <v>44</v>
      </c>
      <c r="K4347" s="6">
        <v>297</v>
      </c>
      <c r="L4347" s="6">
        <v>24</v>
      </c>
      <c r="M4347" s="6">
        <v>0</v>
      </c>
      <c r="N4347" s="6">
        <v>3</v>
      </c>
      <c r="O4347" s="39">
        <v>391</v>
      </c>
    </row>
    <row r="4348">
      <c r="D4348" s="19"/>
      <c r="E4348" s="18" t="s">
        <v>86</v>
      </c>
      <c r="F4348" s="17"/>
      <c r="G4348" s="7">
        <v>401</v>
      </c>
      <c r="H4348" s="12">
        <v>6</v>
      </c>
      <c r="I4348" s="1">
        <v>24</v>
      </c>
      <c r="J4348" s="1">
        <v>48</v>
      </c>
      <c r="K4348" s="1">
        <v>296</v>
      </c>
      <c r="L4348" s="1">
        <v>23</v>
      </c>
      <c r="M4348" s="1">
        <v>3</v>
      </c>
      <c r="N4348" s="1">
        <v>1</v>
      </c>
      <c r="O4348" s="21">
        <v>397</v>
      </c>
    </row>
    <row r="4349">
      <c r="D4349" s="19"/>
      <c r="E4349" s="18" t="s">
        <v>87</v>
      </c>
      <c r="F4349" s="17"/>
      <c r="G4349" s="7">
        <v>247</v>
      </c>
      <c r="H4349" s="12">
        <v>2</v>
      </c>
      <c r="I4349" s="1">
        <v>12</v>
      </c>
      <c r="J4349" s="1">
        <v>20</v>
      </c>
      <c r="K4349" s="1">
        <v>202</v>
      </c>
      <c r="L4349" s="1">
        <v>10</v>
      </c>
      <c r="M4349" s="1">
        <v>1</v>
      </c>
      <c r="N4349" s="1">
        <v>0</v>
      </c>
      <c r="O4349" s="21">
        <v>246</v>
      </c>
    </row>
    <row r="4350">
      <c r="D4350" s="19"/>
      <c r="E4350" s="18" t="s">
        <v>88</v>
      </c>
      <c r="F4350" s="17"/>
      <c r="G4350" s="11">
        <v>46</v>
      </c>
      <c r="H4350" s="23">
        <v>1</v>
      </c>
      <c r="I4350" s="3">
        <v>2</v>
      </c>
      <c r="J4350" s="3">
        <v>0</v>
      </c>
      <c r="K4350" s="3">
        <v>38</v>
      </c>
      <c r="L4350" s="3">
        <v>4</v>
      </c>
      <c r="M4350" s="3">
        <v>1</v>
      </c>
      <c r="N4350" s="3">
        <v>0</v>
      </c>
      <c r="O4350" s="24">
        <v>45</v>
      </c>
    </row>
    <row r="4351">
      <c r="D4351" s="19"/>
      <c r="E4351" s="18" t="s">
        <v>89</v>
      </c>
      <c r="F4351" s="17"/>
      <c r="G4351" s="11">
        <v>5</v>
      </c>
      <c r="H4351" s="23">
        <v>0</v>
      </c>
      <c r="I4351" s="3">
        <v>0</v>
      </c>
      <c r="J4351" s="3">
        <v>1</v>
      </c>
      <c r="K4351" s="3">
        <v>4</v>
      </c>
      <c r="L4351" s="3">
        <v>0</v>
      </c>
      <c r="M4351" s="3">
        <v>0</v>
      </c>
      <c r="N4351" s="3">
        <v>0</v>
      </c>
      <c r="O4351" s="24">
        <v>5</v>
      </c>
    </row>
    <row r="4352">
      <c r="D4352" s="19"/>
      <c r="E4352" s="18" t="s">
        <v>26</v>
      </c>
      <c r="F4352" s="17"/>
      <c r="G4352" s="11">
        <v>0</v>
      </c>
      <c r="H4352" s="23">
        <v>0</v>
      </c>
      <c r="I4352" s="3">
        <v>0</v>
      </c>
      <c r="J4352" s="3">
        <v>0</v>
      </c>
      <c r="K4352" s="3">
        <v>0</v>
      </c>
      <c r="L4352" s="3">
        <v>0</v>
      </c>
      <c r="M4352" s="3">
        <v>0</v>
      </c>
      <c r="N4352" s="3">
        <v>0</v>
      </c>
      <c r="O4352" s="24">
        <v>0</v>
      </c>
    </row>
    <row r="4353">
      <c r="D4353" s="19"/>
      <c r="E4353" s="18" t="s">
        <v>90</v>
      </c>
      <c r="F4353" s="17"/>
      <c r="G4353" s="7">
        <v>795</v>
      </c>
      <c r="H4353" s="12">
        <v>12</v>
      </c>
      <c r="I4353" s="1">
        <v>44</v>
      </c>
      <c r="J4353" s="1">
        <v>92</v>
      </c>
      <c r="K4353" s="1">
        <v>593</v>
      </c>
      <c r="L4353" s="1">
        <v>47</v>
      </c>
      <c r="M4353" s="1">
        <v>3</v>
      </c>
      <c r="N4353" s="1">
        <v>4</v>
      </c>
      <c r="O4353" s="21">
        <v>788</v>
      </c>
    </row>
    <row r="4354">
      <c r="D4354" s="19"/>
      <c r="E4354" s="18" t="s">
        <v>91</v>
      </c>
      <c r="F4354" s="17"/>
      <c r="G4354" s="7">
        <v>298</v>
      </c>
      <c r="H4354" s="12">
        <v>3</v>
      </c>
      <c r="I4354" s="1">
        <v>14</v>
      </c>
      <c r="J4354" s="1">
        <v>21</v>
      </c>
      <c r="K4354" s="1">
        <v>244</v>
      </c>
      <c r="L4354" s="1">
        <v>14</v>
      </c>
      <c r="M4354" s="1">
        <v>2</v>
      </c>
      <c r="N4354" s="1">
        <v>0</v>
      </c>
      <c r="O4354" s="21">
        <v>296</v>
      </c>
    </row>
    <row r="4355">
      <c r="D4355" s="15" t="s">
        <v>92</v>
      </c>
      <c r="E4355" s="14" t="s">
        <v>93</v>
      </c>
      <c r="F4355" s="16"/>
      <c r="G4355" s="33">
        <v>46</v>
      </c>
      <c r="H4355" s="43">
        <v>1</v>
      </c>
      <c r="I4355" s="9">
        <v>1</v>
      </c>
      <c r="J4355" s="9">
        <v>3</v>
      </c>
      <c r="K4355" s="9">
        <v>38</v>
      </c>
      <c r="L4355" s="9">
        <v>3</v>
      </c>
      <c r="M4355" s="9">
        <v>0</v>
      </c>
      <c r="N4355" s="9">
        <v>0</v>
      </c>
      <c r="O4355" s="44">
        <v>46</v>
      </c>
    </row>
    <row r="4356">
      <c r="D4356" s="19"/>
      <c r="E4356" s="18" t="s">
        <v>94</v>
      </c>
      <c r="F4356" s="17"/>
      <c r="G4356" s="7">
        <v>189</v>
      </c>
      <c r="H4356" s="12">
        <v>2</v>
      </c>
      <c r="I4356" s="1">
        <v>10</v>
      </c>
      <c r="J4356" s="1">
        <v>25</v>
      </c>
      <c r="K4356" s="1">
        <v>141</v>
      </c>
      <c r="L4356" s="1">
        <v>11</v>
      </c>
      <c r="M4356" s="1">
        <v>0</v>
      </c>
      <c r="N4356" s="1">
        <v>0</v>
      </c>
      <c r="O4356" s="21">
        <v>189</v>
      </c>
    </row>
    <row r="4357">
      <c r="D4357" s="19"/>
      <c r="E4357" s="18" t="s">
        <v>95</v>
      </c>
      <c r="F4357" s="17"/>
      <c r="G4357" s="7">
        <v>69</v>
      </c>
      <c r="H4357" s="12">
        <v>4</v>
      </c>
      <c r="I4357" s="1">
        <v>3</v>
      </c>
      <c r="J4357" s="1">
        <v>5</v>
      </c>
      <c r="K4357" s="1">
        <v>52</v>
      </c>
      <c r="L4357" s="1">
        <v>4</v>
      </c>
      <c r="M4357" s="1">
        <v>1</v>
      </c>
      <c r="N4357" s="1">
        <v>0</v>
      </c>
      <c r="O4357" s="21">
        <v>68</v>
      </c>
    </row>
    <row r="4358">
      <c r="D4358" s="19"/>
      <c r="E4358" s="18" t="s">
        <v>96</v>
      </c>
      <c r="F4358" s="17"/>
      <c r="G4358" s="11">
        <v>21</v>
      </c>
      <c r="H4358" s="23">
        <v>1</v>
      </c>
      <c r="I4358" s="3">
        <v>0</v>
      </c>
      <c r="J4358" s="3">
        <v>4</v>
      </c>
      <c r="K4358" s="3">
        <v>14</v>
      </c>
      <c r="L4358" s="3">
        <v>2</v>
      </c>
      <c r="M4358" s="3">
        <v>0</v>
      </c>
      <c r="N4358" s="3">
        <v>0</v>
      </c>
      <c r="O4358" s="24">
        <v>21</v>
      </c>
    </row>
    <row r="4359">
      <c r="D4359" s="19"/>
      <c r="E4359" s="18" t="s">
        <v>97</v>
      </c>
      <c r="F4359" s="17"/>
      <c r="G4359" s="11">
        <v>40</v>
      </c>
      <c r="H4359" s="23">
        <v>1</v>
      </c>
      <c r="I4359" s="3">
        <v>5</v>
      </c>
      <c r="J4359" s="3">
        <v>9</v>
      </c>
      <c r="K4359" s="3">
        <v>24</v>
      </c>
      <c r="L4359" s="3">
        <v>1</v>
      </c>
      <c r="M4359" s="3">
        <v>0</v>
      </c>
      <c r="N4359" s="3">
        <v>0</v>
      </c>
      <c r="O4359" s="24">
        <v>40</v>
      </c>
    </row>
    <row r="4360">
      <c r="D4360" s="19"/>
      <c r="E4360" s="18" t="s">
        <v>98</v>
      </c>
      <c r="F4360" s="17"/>
      <c r="G4360" s="7">
        <v>62</v>
      </c>
      <c r="H4360" s="12">
        <v>1</v>
      </c>
      <c r="I4360" s="1">
        <v>1</v>
      </c>
      <c r="J4360" s="1">
        <v>8</v>
      </c>
      <c r="K4360" s="1">
        <v>46</v>
      </c>
      <c r="L4360" s="1">
        <v>5</v>
      </c>
      <c r="M4360" s="1">
        <v>0</v>
      </c>
      <c r="N4360" s="1">
        <v>1</v>
      </c>
      <c r="O4360" s="21">
        <v>61</v>
      </c>
    </row>
    <row r="4361">
      <c r="D4361" s="19"/>
      <c r="E4361" s="18" t="s">
        <v>99</v>
      </c>
      <c r="F4361" s="17"/>
      <c r="G4361" s="11">
        <v>20</v>
      </c>
      <c r="H4361" s="23">
        <v>1</v>
      </c>
      <c r="I4361" s="3">
        <v>1</v>
      </c>
      <c r="J4361" s="3">
        <v>4</v>
      </c>
      <c r="K4361" s="3">
        <v>12</v>
      </c>
      <c r="L4361" s="3">
        <v>2</v>
      </c>
      <c r="M4361" s="3">
        <v>0</v>
      </c>
      <c r="N4361" s="3">
        <v>0</v>
      </c>
      <c r="O4361" s="24">
        <v>20</v>
      </c>
    </row>
    <row r="4362">
      <c r="D4362" s="19"/>
      <c r="E4362" s="18" t="s">
        <v>100</v>
      </c>
      <c r="F4362" s="17"/>
      <c r="G4362" s="11">
        <v>39</v>
      </c>
      <c r="H4362" s="23">
        <v>1</v>
      </c>
      <c r="I4362" s="3">
        <v>2</v>
      </c>
      <c r="J4362" s="3">
        <v>9</v>
      </c>
      <c r="K4362" s="3">
        <v>26</v>
      </c>
      <c r="L4362" s="3">
        <v>0</v>
      </c>
      <c r="M4362" s="3">
        <v>0</v>
      </c>
      <c r="N4362" s="3">
        <v>1</v>
      </c>
      <c r="O4362" s="24">
        <v>38</v>
      </c>
    </row>
    <row r="4363">
      <c r="D4363" s="19"/>
      <c r="E4363" s="18" t="s">
        <v>101</v>
      </c>
      <c r="F4363" s="17"/>
      <c r="G4363" s="7">
        <v>148</v>
      </c>
      <c r="H4363" s="12">
        <v>3</v>
      </c>
      <c r="I4363" s="1">
        <v>7</v>
      </c>
      <c r="J4363" s="1">
        <v>16</v>
      </c>
      <c r="K4363" s="1">
        <v>111</v>
      </c>
      <c r="L4363" s="1">
        <v>8</v>
      </c>
      <c r="M4363" s="1">
        <v>0</v>
      </c>
      <c r="N4363" s="1">
        <v>3</v>
      </c>
      <c r="O4363" s="21">
        <v>145</v>
      </c>
    </row>
    <row r="4364">
      <c r="D4364" s="19"/>
      <c r="E4364" s="18" t="s">
        <v>102</v>
      </c>
      <c r="F4364" s="17"/>
      <c r="G4364" s="7">
        <v>82</v>
      </c>
      <c r="H4364" s="12">
        <v>0</v>
      </c>
      <c r="I4364" s="1">
        <v>2</v>
      </c>
      <c r="J4364" s="1">
        <v>11</v>
      </c>
      <c r="K4364" s="1">
        <v>63</v>
      </c>
      <c r="L4364" s="1">
        <v>5</v>
      </c>
      <c r="M4364" s="1">
        <v>1</v>
      </c>
      <c r="N4364" s="1">
        <v>0</v>
      </c>
      <c r="O4364" s="21">
        <v>81</v>
      </c>
    </row>
    <row r="4365">
      <c r="D4365" s="19"/>
      <c r="E4365" s="18" t="s">
        <v>41</v>
      </c>
      <c r="F4365" s="17"/>
      <c r="G4365" s="7">
        <v>161</v>
      </c>
      <c r="H4365" s="12">
        <v>3</v>
      </c>
      <c r="I4365" s="1">
        <v>9</v>
      </c>
      <c r="J4365" s="1">
        <v>18</v>
      </c>
      <c r="K4365" s="1">
        <v>125</v>
      </c>
      <c r="L4365" s="1">
        <v>6</v>
      </c>
      <c r="M4365" s="1">
        <v>0</v>
      </c>
      <c r="N4365" s="1">
        <v>0</v>
      </c>
      <c r="O4365" s="21">
        <v>161</v>
      </c>
    </row>
    <row r="4366">
      <c r="D4366" s="19"/>
      <c r="E4366" s="18" t="s">
        <v>103</v>
      </c>
      <c r="F4366" s="17"/>
      <c r="G4366" s="7">
        <v>211</v>
      </c>
      <c r="H4366" s="12">
        <v>3</v>
      </c>
      <c r="I4366" s="1">
        <v>11</v>
      </c>
      <c r="J4366" s="1">
        <v>25</v>
      </c>
      <c r="K4366" s="1">
        <v>160</v>
      </c>
      <c r="L4366" s="1">
        <v>10</v>
      </c>
      <c r="M4366" s="1">
        <v>1</v>
      </c>
      <c r="N4366" s="1">
        <v>1</v>
      </c>
      <c r="O4366" s="21">
        <v>209</v>
      </c>
    </row>
    <row r="4367">
      <c r="D4367" s="19"/>
      <c r="E4367" s="18" t="s">
        <v>104</v>
      </c>
      <c r="F4367" s="17"/>
      <c r="G4367" s="7">
        <v>319</v>
      </c>
      <c r="H4367" s="12">
        <v>1</v>
      </c>
      <c r="I4367" s="1">
        <v>21</v>
      </c>
      <c r="J4367" s="1">
        <v>23</v>
      </c>
      <c r="K4367" s="1">
        <v>250</v>
      </c>
      <c r="L4367" s="1">
        <v>21</v>
      </c>
      <c r="M4367" s="1">
        <v>3</v>
      </c>
      <c r="N4367" s="1">
        <v>0</v>
      </c>
      <c r="O4367" s="21">
        <v>316</v>
      </c>
    </row>
    <row r="4368">
      <c r="D4368" s="19"/>
      <c r="E4368" s="18" t="s">
        <v>26</v>
      </c>
      <c r="F4368" s="17"/>
      <c r="G4368" s="11">
        <v>5</v>
      </c>
      <c r="H4368" s="23">
        <v>0</v>
      </c>
      <c r="I4368" s="3">
        <v>0</v>
      </c>
      <c r="J4368" s="3">
        <v>0</v>
      </c>
      <c r="K4368" s="3">
        <v>5</v>
      </c>
      <c r="L4368" s="3">
        <v>0</v>
      </c>
      <c r="M4368" s="3">
        <v>0</v>
      </c>
      <c r="N4368" s="3">
        <v>0</v>
      </c>
      <c r="O4368" s="24">
        <v>5</v>
      </c>
    </row>
    <row r="4369">
      <c r="D4369" s="19"/>
      <c r="E4369" s="18" t="s">
        <v>105</v>
      </c>
      <c r="F4369" s="17"/>
      <c r="G4369" s="7">
        <v>558</v>
      </c>
      <c r="H4369" s="12">
        <v>11</v>
      </c>
      <c r="I4369" s="1">
        <v>26</v>
      </c>
      <c r="J4369" s="1">
        <v>65</v>
      </c>
      <c r="K4369" s="1">
        <v>422</v>
      </c>
      <c r="L4369" s="1">
        <v>30</v>
      </c>
      <c r="M4369" s="1">
        <v>1</v>
      </c>
      <c r="N4369" s="1">
        <v>3</v>
      </c>
      <c r="O4369" s="21">
        <v>554</v>
      </c>
    </row>
    <row r="4370">
      <c r="D4370" s="19"/>
      <c r="E4370" s="18" t="s">
        <v>106</v>
      </c>
      <c r="F4370" s="17"/>
      <c r="G4370" s="7">
        <v>530</v>
      </c>
      <c r="H4370" s="12">
        <v>4</v>
      </c>
      <c r="I4370" s="1">
        <v>32</v>
      </c>
      <c r="J4370" s="1">
        <v>48</v>
      </c>
      <c r="K4370" s="1">
        <v>410</v>
      </c>
      <c r="L4370" s="1">
        <v>31</v>
      </c>
      <c r="M4370" s="1">
        <v>4</v>
      </c>
      <c r="N4370" s="1">
        <v>1</v>
      </c>
      <c r="O4370" s="21">
        <v>525</v>
      </c>
    </row>
    <row r="4371">
      <c r="D4371" s="15" t="s">
        <v>107</v>
      </c>
      <c r="E4371" s="14" t="s">
        <v>108</v>
      </c>
      <c r="F4371" s="16"/>
      <c r="G4371" s="33">
        <v>32</v>
      </c>
      <c r="H4371" s="43">
        <v>0</v>
      </c>
      <c r="I4371" s="9">
        <v>1</v>
      </c>
      <c r="J4371" s="9">
        <v>2</v>
      </c>
      <c r="K4371" s="9">
        <v>28</v>
      </c>
      <c r="L4371" s="9">
        <v>1</v>
      </c>
      <c r="M4371" s="9">
        <v>0</v>
      </c>
      <c r="N4371" s="9">
        <v>0</v>
      </c>
      <c r="O4371" s="44">
        <v>32</v>
      </c>
    </row>
    <row r="4372">
      <c r="D4372" s="19"/>
      <c r="E4372" s="18" t="s">
        <v>109</v>
      </c>
      <c r="F4372" s="17"/>
      <c r="G4372" s="7">
        <v>715</v>
      </c>
      <c r="H4372" s="12">
        <v>9</v>
      </c>
      <c r="I4372" s="1">
        <v>37</v>
      </c>
      <c r="J4372" s="1">
        <v>84</v>
      </c>
      <c r="K4372" s="1">
        <v>547</v>
      </c>
      <c r="L4372" s="1">
        <v>32</v>
      </c>
      <c r="M4372" s="1">
        <v>2</v>
      </c>
      <c r="N4372" s="1">
        <v>4</v>
      </c>
      <c r="O4372" s="21">
        <v>709</v>
      </c>
    </row>
    <row r="4373">
      <c r="D4373" s="19"/>
      <c r="E4373" s="18" t="s">
        <v>110</v>
      </c>
      <c r="F4373" s="17"/>
      <c r="G4373" s="7">
        <v>1003</v>
      </c>
      <c r="H4373" s="12">
        <v>13</v>
      </c>
      <c r="I4373" s="1">
        <v>48</v>
      </c>
      <c r="J4373" s="1">
        <v>106</v>
      </c>
      <c r="K4373" s="1">
        <v>776</v>
      </c>
      <c r="L4373" s="1">
        <v>54</v>
      </c>
      <c r="M4373" s="1">
        <v>4</v>
      </c>
      <c r="N4373" s="1">
        <v>2</v>
      </c>
      <c r="O4373" s="21">
        <v>997</v>
      </c>
    </row>
    <row r="4374">
      <c r="D4374" s="19"/>
      <c r="E4374" s="18" t="s">
        <v>111</v>
      </c>
      <c r="F4374" s="17"/>
      <c r="G4374" s="7">
        <v>921</v>
      </c>
      <c r="H4374" s="12">
        <v>10</v>
      </c>
      <c r="I4374" s="1">
        <v>49</v>
      </c>
      <c r="J4374" s="1">
        <v>100</v>
      </c>
      <c r="K4374" s="1">
        <v>707</v>
      </c>
      <c r="L4374" s="1">
        <v>49</v>
      </c>
      <c r="M4374" s="1">
        <v>4</v>
      </c>
      <c r="N4374" s="1">
        <v>2</v>
      </c>
      <c r="O4374" s="21">
        <v>915</v>
      </c>
    </row>
    <row r="4375">
      <c r="D4375" s="19"/>
      <c r="E4375" s="18" t="s">
        <v>112</v>
      </c>
      <c r="F4375" s="17"/>
      <c r="G4375" s="7">
        <v>765</v>
      </c>
      <c r="H4375" s="12">
        <v>9</v>
      </c>
      <c r="I4375" s="1">
        <v>41</v>
      </c>
      <c r="J4375" s="1">
        <v>78</v>
      </c>
      <c r="K4375" s="1">
        <v>586</v>
      </c>
      <c r="L4375" s="1">
        <v>46</v>
      </c>
      <c r="M4375" s="1">
        <v>3</v>
      </c>
      <c r="N4375" s="1">
        <v>2</v>
      </c>
      <c r="O4375" s="21">
        <v>760</v>
      </c>
    </row>
    <row r="4376">
      <c r="D4376" s="19"/>
      <c r="E4376" s="18" t="s">
        <v>113</v>
      </c>
      <c r="F4376" s="17"/>
      <c r="G4376" s="7">
        <v>197</v>
      </c>
      <c r="H4376" s="12">
        <v>2</v>
      </c>
      <c r="I4376" s="1">
        <v>17</v>
      </c>
      <c r="J4376" s="1">
        <v>28</v>
      </c>
      <c r="K4376" s="1">
        <v>142</v>
      </c>
      <c r="L4376" s="1">
        <v>7</v>
      </c>
      <c r="M4376" s="1">
        <v>1</v>
      </c>
      <c r="N4376" s="1">
        <v>0</v>
      </c>
      <c r="O4376" s="21">
        <v>196</v>
      </c>
    </row>
    <row r="4377">
      <c r="D4377" s="19"/>
      <c r="E4377" s="18" t="s">
        <v>114</v>
      </c>
      <c r="F4377" s="17"/>
      <c r="G4377" s="7">
        <v>1029</v>
      </c>
      <c r="H4377" s="12">
        <v>13</v>
      </c>
      <c r="I4377" s="1">
        <v>54</v>
      </c>
      <c r="J4377" s="1">
        <v>109</v>
      </c>
      <c r="K4377" s="1">
        <v>790</v>
      </c>
      <c r="L4377" s="1">
        <v>55</v>
      </c>
      <c r="M4377" s="1">
        <v>4</v>
      </c>
      <c r="N4377" s="1">
        <v>4</v>
      </c>
      <c r="O4377" s="21">
        <v>1021</v>
      </c>
    </row>
    <row r="4378">
      <c r="D4378" s="19"/>
      <c r="E4378" s="18" t="s">
        <v>115</v>
      </c>
      <c r="F4378" s="17"/>
      <c r="G4378" s="7">
        <v>793</v>
      </c>
      <c r="H4378" s="12">
        <v>8</v>
      </c>
      <c r="I4378" s="1">
        <v>44</v>
      </c>
      <c r="J4378" s="1">
        <v>89</v>
      </c>
      <c r="K4378" s="1">
        <v>611</v>
      </c>
      <c r="L4378" s="1">
        <v>37</v>
      </c>
      <c r="M4378" s="1">
        <v>2</v>
      </c>
      <c r="N4378" s="1">
        <v>2</v>
      </c>
      <c r="O4378" s="21">
        <v>789</v>
      </c>
    </row>
    <row r="4379">
      <c r="D4379" s="19"/>
      <c r="E4379" s="18" t="s">
        <v>116</v>
      </c>
      <c r="F4379" s="17"/>
      <c r="G4379" s="7">
        <v>253</v>
      </c>
      <c r="H4379" s="12">
        <v>5</v>
      </c>
      <c r="I4379" s="1">
        <v>14</v>
      </c>
      <c r="J4379" s="1">
        <v>31</v>
      </c>
      <c r="K4379" s="1">
        <v>189</v>
      </c>
      <c r="L4379" s="1">
        <v>13</v>
      </c>
      <c r="M4379" s="1">
        <v>1</v>
      </c>
      <c r="N4379" s="1">
        <v>0</v>
      </c>
      <c r="O4379" s="21">
        <v>252</v>
      </c>
    </row>
    <row r="4380">
      <c r="D4380" s="19"/>
      <c r="E4380" s="18" t="s">
        <v>117</v>
      </c>
      <c r="F4380" s="17"/>
      <c r="G4380" s="7">
        <v>200</v>
      </c>
      <c r="H4380" s="12">
        <v>2</v>
      </c>
      <c r="I4380" s="1">
        <v>9</v>
      </c>
      <c r="J4380" s="1">
        <v>16</v>
      </c>
      <c r="K4380" s="1">
        <v>161</v>
      </c>
      <c r="L4380" s="1">
        <v>10</v>
      </c>
      <c r="M4380" s="1">
        <v>2</v>
      </c>
      <c r="N4380" s="1">
        <v>0</v>
      </c>
      <c r="O4380" s="21">
        <v>198</v>
      </c>
    </row>
    <row r="4381">
      <c r="D4381" s="19"/>
      <c r="E4381" s="18" t="s">
        <v>118</v>
      </c>
      <c r="F4381" s="17"/>
      <c r="G4381" s="11">
        <v>3</v>
      </c>
      <c r="H4381" s="23">
        <v>0</v>
      </c>
      <c r="I4381" s="3">
        <v>1</v>
      </c>
      <c r="J4381" s="3">
        <v>0</v>
      </c>
      <c r="K4381" s="3">
        <v>2</v>
      </c>
      <c r="L4381" s="3">
        <v>0</v>
      </c>
      <c r="M4381" s="3">
        <v>0</v>
      </c>
      <c r="N4381" s="3">
        <v>0</v>
      </c>
      <c r="O4381" s="24">
        <v>3</v>
      </c>
    </row>
    <row r="4382">
      <c r="D4382" s="19"/>
      <c r="E4382" s="18" t="s">
        <v>26</v>
      </c>
      <c r="F4382" s="17"/>
      <c r="G4382" s="11">
        <v>1</v>
      </c>
      <c r="H4382" s="23">
        <v>0</v>
      </c>
      <c r="I4382" s="3">
        <v>0</v>
      </c>
      <c r="J4382" s="3">
        <v>0</v>
      </c>
      <c r="K4382" s="3">
        <v>1</v>
      </c>
      <c r="L4382" s="3">
        <v>0</v>
      </c>
      <c r="M4382" s="3">
        <v>0</v>
      </c>
      <c r="N4382" s="3">
        <v>0</v>
      </c>
      <c r="O4382" s="24">
        <v>1</v>
      </c>
    </row>
    <row r="4383">
      <c r="D4383" s="19"/>
      <c r="E4383" s="18" t="s">
        <v>119</v>
      </c>
      <c r="F4383" s="17"/>
      <c r="G4383" s="7">
        <v>1080</v>
      </c>
      <c r="H4383" s="12">
        <v>14</v>
      </c>
      <c r="I4383" s="1">
        <v>56</v>
      </c>
      <c r="J4383" s="1">
        <v>113</v>
      </c>
      <c r="K4383" s="1">
        <v>827</v>
      </c>
      <c r="L4383" s="1">
        <v>61</v>
      </c>
      <c r="M4383" s="1">
        <v>5</v>
      </c>
      <c r="N4383" s="1">
        <v>4</v>
      </c>
      <c r="O4383" s="21">
        <v>1071</v>
      </c>
    </row>
    <row r="4384">
      <c r="D4384" s="19"/>
      <c r="E4384" s="18" t="s">
        <v>120</v>
      </c>
      <c r="F4384" s="17"/>
      <c r="G4384" s="7">
        <v>1054</v>
      </c>
      <c r="H4384" s="12">
        <v>14</v>
      </c>
      <c r="I4384" s="1">
        <v>55</v>
      </c>
      <c r="J4384" s="1">
        <v>112</v>
      </c>
      <c r="K4384" s="1">
        <v>808</v>
      </c>
      <c r="L4384" s="1">
        <v>56</v>
      </c>
      <c r="M4384" s="1">
        <v>5</v>
      </c>
      <c r="N4384" s="1">
        <v>4</v>
      </c>
      <c r="O4384" s="21">
        <v>1045</v>
      </c>
    </row>
    <row r="4385">
      <c r="D4385" s="15" t="s">
        <v>121</v>
      </c>
      <c r="E4385" s="14" t="s">
        <v>122</v>
      </c>
      <c r="F4385" s="16"/>
      <c r="G4385" s="26">
        <v>564</v>
      </c>
      <c r="H4385" s="37">
        <v>7</v>
      </c>
      <c r="I4385" s="6">
        <v>30</v>
      </c>
      <c r="J4385" s="6">
        <v>69</v>
      </c>
      <c r="K4385" s="6">
        <v>418</v>
      </c>
      <c r="L4385" s="6">
        <v>36</v>
      </c>
      <c r="M4385" s="6">
        <v>3</v>
      </c>
      <c r="N4385" s="6">
        <v>1</v>
      </c>
      <c r="O4385" s="39">
        <v>560</v>
      </c>
    </row>
    <row r="4386">
      <c r="D4386" s="19"/>
      <c r="E4386" s="18" t="s">
        <v>123</v>
      </c>
      <c r="F4386" s="17"/>
      <c r="G4386" s="7">
        <v>396</v>
      </c>
      <c r="H4386" s="12">
        <v>5</v>
      </c>
      <c r="I4386" s="1">
        <v>26</v>
      </c>
      <c r="J4386" s="1">
        <v>31</v>
      </c>
      <c r="K4386" s="1">
        <v>313</v>
      </c>
      <c r="L4386" s="1">
        <v>18</v>
      </c>
      <c r="M4386" s="1">
        <v>1</v>
      </c>
      <c r="N4386" s="1">
        <v>2</v>
      </c>
      <c r="O4386" s="21">
        <v>393</v>
      </c>
    </row>
    <row r="4387">
      <c r="D4387" s="19"/>
      <c r="E4387" s="18" t="s">
        <v>124</v>
      </c>
      <c r="F4387" s="17"/>
      <c r="G4387" s="7">
        <v>69</v>
      </c>
      <c r="H4387" s="12">
        <v>2</v>
      </c>
      <c r="I4387" s="1">
        <v>0</v>
      </c>
      <c r="J4387" s="1">
        <v>9</v>
      </c>
      <c r="K4387" s="1">
        <v>56</v>
      </c>
      <c r="L4387" s="1">
        <v>2</v>
      </c>
      <c r="M4387" s="1">
        <v>0</v>
      </c>
      <c r="N4387" s="1">
        <v>0</v>
      </c>
      <c r="O4387" s="21">
        <v>69</v>
      </c>
    </row>
    <row r="4388">
      <c r="D4388" s="19"/>
      <c r="E4388" s="18" t="s">
        <v>125</v>
      </c>
      <c r="F4388" s="17"/>
      <c r="G4388" s="7">
        <v>50</v>
      </c>
      <c r="H4388" s="12">
        <v>1</v>
      </c>
      <c r="I4388" s="1">
        <v>2</v>
      </c>
      <c r="J4388" s="1">
        <v>3</v>
      </c>
      <c r="K4388" s="1">
        <v>38</v>
      </c>
      <c r="L4388" s="1">
        <v>5</v>
      </c>
      <c r="M4388" s="1">
        <v>0</v>
      </c>
      <c r="N4388" s="1">
        <v>1</v>
      </c>
      <c r="O4388" s="21">
        <v>49</v>
      </c>
    </row>
    <row r="4389">
      <c r="D4389" s="19"/>
      <c r="E4389" s="18" t="s">
        <v>126</v>
      </c>
      <c r="F4389" s="17"/>
      <c r="G4389" s="11">
        <v>14</v>
      </c>
      <c r="H4389" s="23">
        <v>0</v>
      </c>
      <c r="I4389" s="3">
        <v>0</v>
      </c>
      <c r="J4389" s="3">
        <v>1</v>
      </c>
      <c r="K4389" s="3">
        <v>12</v>
      </c>
      <c r="L4389" s="3">
        <v>0</v>
      </c>
      <c r="M4389" s="3">
        <v>1</v>
      </c>
      <c r="N4389" s="3">
        <v>0</v>
      </c>
      <c r="O4389" s="24">
        <v>13</v>
      </c>
    </row>
    <row r="4390">
      <c r="D4390" s="19"/>
      <c r="E4390" s="18" t="s">
        <v>26</v>
      </c>
      <c r="F4390" s="17"/>
      <c r="G4390" s="11">
        <v>0</v>
      </c>
      <c r="H4390" s="23">
        <v>0</v>
      </c>
      <c r="I4390" s="3">
        <v>0</v>
      </c>
      <c r="J4390" s="3">
        <v>0</v>
      </c>
      <c r="K4390" s="3">
        <v>0</v>
      </c>
      <c r="L4390" s="3">
        <v>0</v>
      </c>
      <c r="M4390" s="3">
        <v>0</v>
      </c>
      <c r="N4390" s="3">
        <v>0</v>
      </c>
      <c r="O4390" s="24">
        <v>0</v>
      </c>
    </row>
    <row r="4391">
      <c r="D4391" s="19"/>
      <c r="E4391" s="18" t="s">
        <v>127</v>
      </c>
      <c r="F4391" s="17"/>
      <c r="G4391" s="7">
        <v>960</v>
      </c>
      <c r="H4391" s="12">
        <v>12</v>
      </c>
      <c r="I4391" s="1">
        <v>56</v>
      </c>
      <c r="J4391" s="1">
        <v>100</v>
      </c>
      <c r="K4391" s="1">
        <v>731</v>
      </c>
      <c r="L4391" s="1">
        <v>54</v>
      </c>
      <c r="M4391" s="1">
        <v>4</v>
      </c>
      <c r="N4391" s="1">
        <v>3</v>
      </c>
      <c r="O4391" s="21">
        <v>953</v>
      </c>
    </row>
    <row r="4392">
      <c r="D4392" s="19"/>
      <c r="E4392" s="18" t="s">
        <v>128</v>
      </c>
      <c r="F4392" s="17"/>
      <c r="G4392" s="7">
        <v>64</v>
      </c>
      <c r="H4392" s="12">
        <v>1</v>
      </c>
      <c r="I4392" s="1">
        <v>2</v>
      </c>
      <c r="J4392" s="1">
        <v>4</v>
      </c>
      <c r="K4392" s="1">
        <v>50</v>
      </c>
      <c r="L4392" s="1">
        <v>5</v>
      </c>
      <c r="M4392" s="1">
        <v>1</v>
      </c>
      <c r="N4392" s="1">
        <v>1</v>
      </c>
      <c r="O4392" s="21">
        <v>62</v>
      </c>
    </row>
    <row r="4393">
      <c r="D4393" s="15" t="s">
        <v>129</v>
      </c>
      <c r="E4393" s="14" t="s">
        <v>130</v>
      </c>
      <c r="F4393" s="16"/>
      <c r="G4393" s="26">
        <v>130</v>
      </c>
      <c r="H4393" s="37">
        <v>5</v>
      </c>
      <c r="I4393" s="6">
        <v>14</v>
      </c>
      <c r="J4393" s="6">
        <v>20</v>
      </c>
      <c r="K4393" s="6">
        <v>82</v>
      </c>
      <c r="L4393" s="6">
        <v>8</v>
      </c>
      <c r="M4393" s="6">
        <v>1</v>
      </c>
      <c r="N4393" s="6">
        <v>0</v>
      </c>
      <c r="O4393" s="39">
        <v>129</v>
      </c>
    </row>
    <row r="4394">
      <c r="D4394" s="19"/>
      <c r="E4394" s="18" t="s">
        <v>131</v>
      </c>
      <c r="F4394" s="17"/>
      <c r="G4394" s="11">
        <v>32</v>
      </c>
      <c r="H4394" s="23">
        <v>0</v>
      </c>
      <c r="I4394" s="3">
        <v>3</v>
      </c>
      <c r="J4394" s="3">
        <v>5</v>
      </c>
      <c r="K4394" s="3">
        <v>23</v>
      </c>
      <c r="L4394" s="3">
        <v>1</v>
      </c>
      <c r="M4394" s="3">
        <v>0</v>
      </c>
      <c r="N4394" s="3">
        <v>0</v>
      </c>
      <c r="O4394" s="24">
        <v>32</v>
      </c>
    </row>
    <row r="4395">
      <c r="D4395" s="19"/>
      <c r="E4395" s="18" t="s">
        <v>132</v>
      </c>
      <c r="F4395" s="17"/>
      <c r="G4395" s="7">
        <v>492</v>
      </c>
      <c r="H4395" s="12">
        <v>5</v>
      </c>
      <c r="I4395" s="1">
        <v>33</v>
      </c>
      <c r="J4395" s="1">
        <v>53</v>
      </c>
      <c r="K4395" s="1">
        <v>369</v>
      </c>
      <c r="L4395" s="1">
        <v>30</v>
      </c>
      <c r="M4395" s="1">
        <v>1</v>
      </c>
      <c r="N4395" s="1">
        <v>1</v>
      </c>
      <c r="O4395" s="21">
        <v>490</v>
      </c>
    </row>
    <row r="4396">
      <c r="D4396" s="19"/>
      <c r="E4396" s="18" t="s">
        <v>133</v>
      </c>
      <c r="F4396" s="17"/>
      <c r="G4396" s="7">
        <v>610</v>
      </c>
      <c r="H4396" s="12">
        <v>11</v>
      </c>
      <c r="I4396" s="1">
        <v>31</v>
      </c>
      <c r="J4396" s="1">
        <v>79</v>
      </c>
      <c r="K4396" s="1">
        <v>457</v>
      </c>
      <c r="L4396" s="1">
        <v>31</v>
      </c>
      <c r="M4396" s="1">
        <v>0</v>
      </c>
      <c r="N4396" s="1">
        <v>1</v>
      </c>
      <c r="O4396" s="21">
        <v>609</v>
      </c>
    </row>
    <row r="4397">
      <c r="D4397" s="19"/>
      <c r="E4397" s="18" t="s">
        <v>134</v>
      </c>
      <c r="F4397" s="17"/>
      <c r="G4397" s="7">
        <v>869</v>
      </c>
      <c r="H4397" s="12">
        <v>14</v>
      </c>
      <c r="I4397" s="1">
        <v>45</v>
      </c>
      <c r="J4397" s="1">
        <v>100</v>
      </c>
      <c r="K4397" s="1">
        <v>654</v>
      </c>
      <c r="L4397" s="1">
        <v>48</v>
      </c>
      <c r="M4397" s="1">
        <v>4</v>
      </c>
      <c r="N4397" s="1">
        <v>4</v>
      </c>
      <c r="O4397" s="21">
        <v>861</v>
      </c>
    </row>
    <row r="4398">
      <c r="D4398" s="19"/>
      <c r="E4398" s="18" t="s">
        <v>135</v>
      </c>
      <c r="F4398" s="17"/>
      <c r="G4398" s="7">
        <v>842</v>
      </c>
      <c r="H4398" s="12">
        <v>10</v>
      </c>
      <c r="I4398" s="1">
        <v>47</v>
      </c>
      <c r="J4398" s="1">
        <v>94</v>
      </c>
      <c r="K4398" s="1">
        <v>634</v>
      </c>
      <c r="L4398" s="1">
        <v>49</v>
      </c>
      <c r="M4398" s="1">
        <v>5</v>
      </c>
      <c r="N4398" s="1">
        <v>3</v>
      </c>
      <c r="O4398" s="21">
        <v>834</v>
      </c>
    </row>
    <row r="4399">
      <c r="D4399" s="19"/>
      <c r="E4399" s="18" t="s">
        <v>136</v>
      </c>
      <c r="F4399" s="17"/>
      <c r="G4399" s="7">
        <v>514</v>
      </c>
      <c r="H4399" s="12">
        <v>8</v>
      </c>
      <c r="I4399" s="1">
        <v>28</v>
      </c>
      <c r="J4399" s="1">
        <v>47</v>
      </c>
      <c r="K4399" s="1">
        <v>398</v>
      </c>
      <c r="L4399" s="1">
        <v>26</v>
      </c>
      <c r="M4399" s="1">
        <v>3</v>
      </c>
      <c r="N4399" s="1">
        <v>4</v>
      </c>
      <c r="O4399" s="21">
        <v>507</v>
      </c>
    </row>
    <row r="4400">
      <c r="D4400" s="19"/>
      <c r="E4400" s="18" t="s">
        <v>137</v>
      </c>
      <c r="F4400" s="17"/>
      <c r="G4400" s="7">
        <v>487</v>
      </c>
      <c r="H4400" s="12">
        <v>6</v>
      </c>
      <c r="I4400" s="1">
        <v>21</v>
      </c>
      <c r="J4400" s="1">
        <v>56</v>
      </c>
      <c r="K4400" s="1">
        <v>372</v>
      </c>
      <c r="L4400" s="1">
        <v>28</v>
      </c>
      <c r="M4400" s="1">
        <v>1</v>
      </c>
      <c r="N4400" s="1">
        <v>3</v>
      </c>
      <c r="O4400" s="21">
        <v>483</v>
      </c>
    </row>
    <row r="4401">
      <c r="D4401" s="19"/>
      <c r="E4401" s="18" t="s">
        <v>138</v>
      </c>
      <c r="F4401" s="17"/>
      <c r="G4401" s="7">
        <v>480</v>
      </c>
      <c r="H4401" s="12">
        <v>7</v>
      </c>
      <c r="I4401" s="1">
        <v>25</v>
      </c>
      <c r="J4401" s="1">
        <v>50</v>
      </c>
      <c r="K4401" s="1">
        <v>364</v>
      </c>
      <c r="L4401" s="1">
        <v>30</v>
      </c>
      <c r="M4401" s="1">
        <v>2</v>
      </c>
      <c r="N4401" s="1">
        <v>2</v>
      </c>
      <c r="O4401" s="21">
        <v>476</v>
      </c>
    </row>
    <row r="4402">
      <c r="D4402" s="19"/>
      <c r="E4402" s="18" t="s">
        <v>139</v>
      </c>
      <c r="F4402" s="17"/>
      <c r="G4402" s="7">
        <v>624</v>
      </c>
      <c r="H4402" s="12">
        <v>9</v>
      </c>
      <c r="I4402" s="1">
        <v>36</v>
      </c>
      <c r="J4402" s="1">
        <v>65</v>
      </c>
      <c r="K4402" s="1">
        <v>474</v>
      </c>
      <c r="L4402" s="1">
        <v>37</v>
      </c>
      <c r="M4402" s="1">
        <v>2</v>
      </c>
      <c r="N4402" s="1">
        <v>1</v>
      </c>
      <c r="O4402" s="21">
        <v>621</v>
      </c>
    </row>
    <row r="4403">
      <c r="D4403" s="19"/>
      <c r="E4403" s="18" t="s">
        <v>140</v>
      </c>
      <c r="F4403" s="17"/>
      <c r="G4403" s="7">
        <v>172</v>
      </c>
      <c r="H4403" s="12">
        <v>2</v>
      </c>
      <c r="I4403" s="1">
        <v>14</v>
      </c>
      <c r="J4403" s="1">
        <v>24</v>
      </c>
      <c r="K4403" s="1">
        <v>122</v>
      </c>
      <c r="L4403" s="1">
        <v>9</v>
      </c>
      <c r="M4403" s="1">
        <v>1</v>
      </c>
      <c r="N4403" s="1">
        <v>0</v>
      </c>
      <c r="O4403" s="21">
        <v>171</v>
      </c>
    </row>
    <row r="4404">
      <c r="D4404" s="19"/>
      <c r="E4404" s="18" t="s">
        <v>141</v>
      </c>
      <c r="F4404" s="17"/>
      <c r="G4404" s="7">
        <v>683</v>
      </c>
      <c r="H4404" s="12">
        <v>7</v>
      </c>
      <c r="I4404" s="1">
        <v>38</v>
      </c>
      <c r="J4404" s="1">
        <v>81</v>
      </c>
      <c r="K4404" s="1">
        <v>516</v>
      </c>
      <c r="L4404" s="1">
        <v>37</v>
      </c>
      <c r="M4404" s="1">
        <v>3</v>
      </c>
      <c r="N4404" s="1">
        <v>1</v>
      </c>
      <c r="O4404" s="21">
        <v>679</v>
      </c>
    </row>
    <row r="4405">
      <c r="D4405" s="19"/>
      <c r="E4405" s="18" t="s">
        <v>142</v>
      </c>
      <c r="F4405" s="17"/>
      <c r="G4405" s="7">
        <v>341</v>
      </c>
      <c r="H4405" s="12">
        <v>3</v>
      </c>
      <c r="I4405" s="1">
        <v>21</v>
      </c>
      <c r="J4405" s="1">
        <v>40</v>
      </c>
      <c r="K4405" s="1">
        <v>254</v>
      </c>
      <c r="L4405" s="1">
        <v>21</v>
      </c>
      <c r="M4405" s="1">
        <v>2</v>
      </c>
      <c r="N4405" s="1">
        <v>0</v>
      </c>
      <c r="O4405" s="21">
        <v>339</v>
      </c>
    </row>
    <row r="4406">
      <c r="D4406" s="19"/>
      <c r="E4406" s="18" t="s">
        <v>143</v>
      </c>
      <c r="F4406" s="17"/>
      <c r="G4406" s="7">
        <v>185</v>
      </c>
      <c r="H4406" s="12">
        <v>1</v>
      </c>
      <c r="I4406" s="1">
        <v>14</v>
      </c>
      <c r="J4406" s="1">
        <v>20</v>
      </c>
      <c r="K4406" s="1">
        <v>132</v>
      </c>
      <c r="L4406" s="1">
        <v>16</v>
      </c>
      <c r="M4406" s="1">
        <v>2</v>
      </c>
      <c r="N4406" s="1">
        <v>0</v>
      </c>
      <c r="O4406" s="21">
        <v>183</v>
      </c>
    </row>
    <row r="4407">
      <c r="D4407" s="19"/>
      <c r="E4407" s="18" t="s">
        <v>144</v>
      </c>
      <c r="F4407" s="17"/>
      <c r="G4407" s="7">
        <v>219</v>
      </c>
      <c r="H4407" s="12">
        <v>3</v>
      </c>
      <c r="I4407" s="1">
        <v>12</v>
      </c>
      <c r="J4407" s="1">
        <v>26</v>
      </c>
      <c r="K4407" s="1">
        <v>162</v>
      </c>
      <c r="L4407" s="1">
        <v>15</v>
      </c>
      <c r="M4407" s="1">
        <v>0</v>
      </c>
      <c r="N4407" s="1">
        <v>1</v>
      </c>
      <c r="O4407" s="21">
        <v>218</v>
      </c>
    </row>
    <row r="4408">
      <c r="D4408" s="19"/>
      <c r="E4408" s="18" t="s">
        <v>41</v>
      </c>
      <c r="F4408" s="17"/>
      <c r="G4408" s="11">
        <v>40</v>
      </c>
      <c r="H4408" s="23">
        <v>1</v>
      </c>
      <c r="I4408" s="3">
        <v>2</v>
      </c>
      <c r="J4408" s="3">
        <v>3</v>
      </c>
      <c r="K4408" s="3">
        <v>31</v>
      </c>
      <c r="L4408" s="3">
        <v>3</v>
      </c>
      <c r="M4408" s="3">
        <v>0</v>
      </c>
      <c r="N4408" s="3">
        <v>0</v>
      </c>
      <c r="O4408" s="24">
        <v>40</v>
      </c>
    </row>
    <row r="4409">
      <c r="D4409" s="19"/>
      <c r="E4409" s="18" t="s">
        <v>145</v>
      </c>
      <c r="F4409" s="17"/>
      <c r="G4409" s="11">
        <v>19</v>
      </c>
      <c r="H4409" s="23">
        <v>0</v>
      </c>
      <c r="I4409" s="3">
        <v>0</v>
      </c>
      <c r="J4409" s="3">
        <v>0</v>
      </c>
      <c r="K4409" s="3">
        <v>19</v>
      </c>
      <c r="L4409" s="3">
        <v>0</v>
      </c>
      <c r="M4409" s="3">
        <v>0</v>
      </c>
      <c r="N4409" s="3">
        <v>0</v>
      </c>
      <c r="O4409" s="24">
        <v>19</v>
      </c>
    </row>
    <row r="4410">
      <c r="D4410" s="19"/>
      <c r="E4410" s="18" t="s">
        <v>26</v>
      </c>
      <c r="F4410" s="17"/>
      <c r="G4410" s="11">
        <v>0</v>
      </c>
      <c r="H4410" s="23">
        <v>0</v>
      </c>
      <c r="I4410" s="3">
        <v>0</v>
      </c>
      <c r="J4410" s="3">
        <v>0</v>
      </c>
      <c r="K4410" s="3">
        <v>0</v>
      </c>
      <c r="L4410" s="3">
        <v>0</v>
      </c>
      <c r="M4410" s="3">
        <v>0</v>
      </c>
      <c r="N4410" s="3">
        <v>0</v>
      </c>
      <c r="O4410" s="24">
        <v>0</v>
      </c>
    </row>
    <row r="4411">
      <c r="D4411" s="15" t="s">
        <v>146</v>
      </c>
      <c r="E4411" s="14" t="s">
        <v>147</v>
      </c>
      <c r="F4411" s="16"/>
      <c r="G4411" s="26">
        <v>628</v>
      </c>
      <c r="H4411" s="37">
        <v>9</v>
      </c>
      <c r="I4411" s="6">
        <v>34</v>
      </c>
      <c r="J4411" s="6">
        <v>78</v>
      </c>
      <c r="K4411" s="6">
        <v>461</v>
      </c>
      <c r="L4411" s="6">
        <v>42</v>
      </c>
      <c r="M4411" s="6">
        <v>2</v>
      </c>
      <c r="N4411" s="6">
        <v>2</v>
      </c>
      <c r="O4411" s="39">
        <v>624</v>
      </c>
    </row>
    <row r="4412">
      <c r="D4412" s="19"/>
      <c r="E4412" s="18" t="s">
        <v>148</v>
      </c>
      <c r="F4412" s="17"/>
      <c r="G4412" s="7">
        <v>423</v>
      </c>
      <c r="H4412" s="12">
        <v>5</v>
      </c>
      <c r="I4412" s="1">
        <v>22</v>
      </c>
      <c r="J4412" s="1">
        <v>32</v>
      </c>
      <c r="K4412" s="1">
        <v>343</v>
      </c>
      <c r="L4412" s="1">
        <v>17</v>
      </c>
      <c r="M4412" s="1">
        <v>2</v>
      </c>
      <c r="N4412" s="1">
        <v>2</v>
      </c>
      <c r="O4412" s="21">
        <v>419</v>
      </c>
    </row>
    <row r="4413">
      <c r="D4413" s="19"/>
      <c r="E4413" s="18" t="s">
        <v>149</v>
      </c>
      <c r="F4413" s="17"/>
      <c r="G4413" s="11">
        <v>36</v>
      </c>
      <c r="H4413" s="23">
        <v>0</v>
      </c>
      <c r="I4413" s="3">
        <v>2</v>
      </c>
      <c r="J4413" s="3">
        <v>3</v>
      </c>
      <c r="K4413" s="3">
        <v>29</v>
      </c>
      <c r="L4413" s="3">
        <v>2</v>
      </c>
      <c r="M4413" s="3">
        <v>0</v>
      </c>
      <c r="N4413" s="3">
        <v>0</v>
      </c>
      <c r="O4413" s="24">
        <v>36</v>
      </c>
    </row>
    <row r="4414">
      <c r="D4414" s="19"/>
      <c r="E4414" s="18" t="s">
        <v>150</v>
      </c>
      <c r="F4414" s="17"/>
      <c r="G4414" s="11">
        <v>6</v>
      </c>
      <c r="H4414" s="23">
        <v>1</v>
      </c>
      <c r="I4414" s="3">
        <v>0</v>
      </c>
      <c r="J4414" s="3">
        <v>0</v>
      </c>
      <c r="K4414" s="3">
        <v>4</v>
      </c>
      <c r="L4414" s="3">
        <v>0</v>
      </c>
      <c r="M4414" s="3">
        <v>1</v>
      </c>
      <c r="N4414" s="3">
        <v>0</v>
      </c>
      <c r="O4414" s="24">
        <v>5</v>
      </c>
    </row>
    <row r="4415">
      <c r="D4415" s="19"/>
      <c r="E4415" s="18" t="s">
        <v>26</v>
      </c>
      <c r="F4415" s="17"/>
      <c r="G4415" s="11">
        <v>0</v>
      </c>
      <c r="H4415" s="23">
        <v>0</v>
      </c>
      <c r="I4415" s="3">
        <v>0</v>
      </c>
      <c r="J4415" s="3">
        <v>0</v>
      </c>
      <c r="K4415" s="3">
        <v>0</v>
      </c>
      <c r="L4415" s="3">
        <v>0</v>
      </c>
      <c r="M4415" s="3">
        <v>0</v>
      </c>
      <c r="N4415" s="3">
        <v>0</v>
      </c>
      <c r="O4415" s="24">
        <v>0</v>
      </c>
    </row>
    <row r="4416">
      <c r="D4416" s="19"/>
      <c r="E4416" s="18" t="s">
        <v>151</v>
      </c>
      <c r="F4416" s="17"/>
      <c r="G4416" s="7">
        <v>1051</v>
      </c>
      <c r="H4416" s="12">
        <v>14</v>
      </c>
      <c r="I4416" s="1">
        <v>56</v>
      </c>
      <c r="J4416" s="1">
        <v>110</v>
      </c>
      <c r="K4416" s="1">
        <v>804</v>
      </c>
      <c r="L4416" s="1">
        <v>59</v>
      </c>
      <c r="M4416" s="1">
        <v>4</v>
      </c>
      <c r="N4416" s="1">
        <v>4</v>
      </c>
      <c r="O4416" s="21">
        <v>1043</v>
      </c>
    </row>
    <row r="4417">
      <c r="D4417" s="19"/>
      <c r="E4417" s="18" t="s">
        <v>152</v>
      </c>
      <c r="F4417" s="17"/>
      <c r="G4417" s="11">
        <v>42</v>
      </c>
      <c r="H4417" s="23">
        <v>1</v>
      </c>
      <c r="I4417" s="3">
        <v>2</v>
      </c>
      <c r="J4417" s="3">
        <v>3</v>
      </c>
      <c r="K4417" s="3">
        <v>33</v>
      </c>
      <c r="L4417" s="3">
        <v>2</v>
      </c>
      <c r="M4417" s="3">
        <v>1</v>
      </c>
      <c r="N4417" s="3">
        <v>0</v>
      </c>
      <c r="O4417" s="24">
        <v>41</v>
      </c>
    </row>
    <row r="4418">
      <c r="D4418" s="15" t="s">
        <v>153</v>
      </c>
      <c r="E4418" s="14" t="s">
        <v>154</v>
      </c>
      <c r="F4418" s="16"/>
      <c r="G4418" s="26">
        <v>596</v>
      </c>
      <c r="H4418" s="37">
        <v>8</v>
      </c>
      <c r="I4418" s="6">
        <v>38</v>
      </c>
      <c r="J4418" s="6">
        <v>61</v>
      </c>
      <c r="K4418" s="6">
        <v>459</v>
      </c>
      <c r="L4418" s="6">
        <v>25</v>
      </c>
      <c r="M4418" s="6">
        <v>1</v>
      </c>
      <c r="N4418" s="6">
        <v>4</v>
      </c>
      <c r="O4418" s="39">
        <v>591</v>
      </c>
    </row>
    <row r="4419">
      <c r="D4419" s="19"/>
      <c r="E4419" s="18" t="s">
        <v>155</v>
      </c>
      <c r="F4419" s="17"/>
      <c r="G4419" s="7">
        <v>800</v>
      </c>
      <c r="H4419" s="12">
        <v>12</v>
      </c>
      <c r="I4419" s="1">
        <v>41</v>
      </c>
      <c r="J4419" s="1">
        <v>79</v>
      </c>
      <c r="K4419" s="1">
        <v>621</v>
      </c>
      <c r="L4419" s="1">
        <v>41</v>
      </c>
      <c r="M4419" s="1">
        <v>3</v>
      </c>
      <c r="N4419" s="1">
        <v>3</v>
      </c>
      <c r="O4419" s="21">
        <v>794</v>
      </c>
    </row>
    <row r="4420">
      <c r="D4420" s="19"/>
      <c r="E4420" s="18" t="s">
        <v>156</v>
      </c>
      <c r="F4420" s="17"/>
      <c r="G4420" s="7">
        <v>449</v>
      </c>
      <c r="H4420" s="12">
        <v>7</v>
      </c>
      <c r="I4420" s="1">
        <v>31</v>
      </c>
      <c r="J4420" s="1">
        <v>63</v>
      </c>
      <c r="K4420" s="1">
        <v>329</v>
      </c>
      <c r="L4420" s="1">
        <v>17</v>
      </c>
      <c r="M4420" s="1">
        <v>2</v>
      </c>
      <c r="N4420" s="1">
        <v>0</v>
      </c>
      <c r="O4420" s="21">
        <v>447</v>
      </c>
    </row>
    <row r="4421">
      <c r="D4421" s="19"/>
      <c r="E4421" s="18" t="s">
        <v>157</v>
      </c>
      <c r="F4421" s="17"/>
      <c r="G4421" s="7">
        <v>867</v>
      </c>
      <c r="H4421" s="12">
        <v>11</v>
      </c>
      <c r="I4421" s="1">
        <v>45</v>
      </c>
      <c r="J4421" s="1">
        <v>85</v>
      </c>
      <c r="K4421" s="1">
        <v>676</v>
      </c>
      <c r="L4421" s="1">
        <v>41</v>
      </c>
      <c r="M4421" s="1">
        <v>5</v>
      </c>
      <c r="N4421" s="1">
        <v>4</v>
      </c>
      <c r="O4421" s="21">
        <v>858</v>
      </c>
    </row>
    <row r="4422">
      <c r="D4422" s="19"/>
      <c r="E4422" s="18" t="s">
        <v>158</v>
      </c>
      <c r="F4422" s="17"/>
      <c r="G4422" s="7">
        <v>818</v>
      </c>
      <c r="H4422" s="12">
        <v>8</v>
      </c>
      <c r="I4422" s="1">
        <v>44</v>
      </c>
      <c r="J4422" s="1">
        <v>78</v>
      </c>
      <c r="K4422" s="1">
        <v>638</v>
      </c>
      <c r="L4422" s="1">
        <v>44</v>
      </c>
      <c r="M4422" s="1">
        <v>3</v>
      </c>
      <c r="N4422" s="1">
        <v>3</v>
      </c>
      <c r="O4422" s="21">
        <v>812</v>
      </c>
    </row>
    <row r="4423">
      <c r="D4423" s="19"/>
      <c r="E4423" s="18" t="s">
        <v>159</v>
      </c>
      <c r="F4423" s="17"/>
      <c r="G4423" s="7">
        <v>595</v>
      </c>
      <c r="H4423" s="12">
        <v>6</v>
      </c>
      <c r="I4423" s="1">
        <v>29</v>
      </c>
      <c r="J4423" s="1">
        <v>58</v>
      </c>
      <c r="K4423" s="1">
        <v>467</v>
      </c>
      <c r="L4423" s="1">
        <v>30</v>
      </c>
      <c r="M4423" s="1">
        <v>3</v>
      </c>
      <c r="N4423" s="1">
        <v>2</v>
      </c>
      <c r="O4423" s="21">
        <v>590</v>
      </c>
    </row>
    <row r="4424">
      <c r="D4424" s="19"/>
      <c r="E4424" s="18" t="s">
        <v>160</v>
      </c>
      <c r="F4424" s="17"/>
      <c r="G4424" s="7">
        <v>330</v>
      </c>
      <c r="H4424" s="12">
        <v>0</v>
      </c>
      <c r="I4424" s="1">
        <v>20</v>
      </c>
      <c r="J4424" s="1">
        <v>36</v>
      </c>
      <c r="K4424" s="1">
        <v>255</v>
      </c>
      <c r="L4424" s="1">
        <v>17</v>
      </c>
      <c r="M4424" s="1">
        <v>2</v>
      </c>
      <c r="N4424" s="1">
        <v>0</v>
      </c>
      <c r="O4424" s="21">
        <v>328</v>
      </c>
    </row>
    <row r="4425">
      <c r="D4425" s="19"/>
      <c r="E4425" s="18" t="s">
        <v>161</v>
      </c>
      <c r="F4425" s="17"/>
      <c r="G4425" s="7">
        <v>744</v>
      </c>
      <c r="H4425" s="12">
        <v>5</v>
      </c>
      <c r="I4425" s="1">
        <v>39</v>
      </c>
      <c r="J4425" s="1">
        <v>79</v>
      </c>
      <c r="K4425" s="1">
        <v>575</v>
      </c>
      <c r="L4425" s="1">
        <v>41</v>
      </c>
      <c r="M4425" s="1">
        <v>3</v>
      </c>
      <c r="N4425" s="1">
        <v>2</v>
      </c>
      <c r="O4425" s="21">
        <v>739</v>
      </c>
    </row>
    <row r="4426">
      <c r="D4426" s="19"/>
      <c r="E4426" s="18" t="s">
        <v>162</v>
      </c>
      <c r="F4426" s="17"/>
      <c r="G4426" s="7">
        <v>519</v>
      </c>
      <c r="H4426" s="12">
        <v>5</v>
      </c>
      <c r="I4426" s="1">
        <v>31</v>
      </c>
      <c r="J4426" s="1">
        <v>50</v>
      </c>
      <c r="K4426" s="1">
        <v>406</v>
      </c>
      <c r="L4426" s="1">
        <v>23</v>
      </c>
      <c r="M4426" s="1">
        <v>2</v>
      </c>
      <c r="N4426" s="1">
        <v>2</v>
      </c>
      <c r="O4426" s="21">
        <v>515</v>
      </c>
    </row>
    <row r="4427">
      <c r="D4427" s="19"/>
      <c r="E4427" s="18" t="s">
        <v>163</v>
      </c>
      <c r="F4427" s="17"/>
      <c r="G4427" s="7">
        <v>576</v>
      </c>
      <c r="H4427" s="12">
        <v>7</v>
      </c>
      <c r="I4427" s="1">
        <v>33</v>
      </c>
      <c r="J4427" s="1">
        <v>60</v>
      </c>
      <c r="K4427" s="1">
        <v>445</v>
      </c>
      <c r="L4427" s="1">
        <v>25</v>
      </c>
      <c r="M4427" s="1">
        <v>4</v>
      </c>
      <c r="N4427" s="1">
        <v>2</v>
      </c>
      <c r="O4427" s="21">
        <v>570</v>
      </c>
    </row>
    <row r="4428">
      <c r="D4428" s="19"/>
      <c r="E4428" s="18" t="s">
        <v>164</v>
      </c>
      <c r="F4428" s="17"/>
      <c r="G4428" s="7">
        <v>372</v>
      </c>
      <c r="H4428" s="12">
        <v>3</v>
      </c>
      <c r="I4428" s="1">
        <v>21</v>
      </c>
      <c r="J4428" s="1">
        <v>32</v>
      </c>
      <c r="K4428" s="1">
        <v>299</v>
      </c>
      <c r="L4428" s="1">
        <v>13</v>
      </c>
      <c r="M4428" s="1">
        <v>2</v>
      </c>
      <c r="N4428" s="1">
        <v>2</v>
      </c>
      <c r="O4428" s="21">
        <v>368</v>
      </c>
    </row>
    <row r="4429">
      <c r="D4429" s="19"/>
      <c r="E4429" s="18" t="s">
        <v>165</v>
      </c>
      <c r="F4429" s="17"/>
      <c r="G4429" s="7">
        <v>520</v>
      </c>
      <c r="H4429" s="12">
        <v>5</v>
      </c>
      <c r="I4429" s="1">
        <v>30</v>
      </c>
      <c r="J4429" s="1">
        <v>47</v>
      </c>
      <c r="K4429" s="1">
        <v>410</v>
      </c>
      <c r="L4429" s="1">
        <v>23</v>
      </c>
      <c r="M4429" s="1">
        <v>3</v>
      </c>
      <c r="N4429" s="1">
        <v>2</v>
      </c>
      <c r="O4429" s="21">
        <v>515</v>
      </c>
    </row>
    <row r="4430">
      <c r="D4430" s="19"/>
      <c r="E4430" s="18" t="s">
        <v>166</v>
      </c>
      <c r="F4430" s="17"/>
      <c r="G4430" s="7">
        <v>445</v>
      </c>
      <c r="H4430" s="12">
        <v>4</v>
      </c>
      <c r="I4430" s="1">
        <v>29</v>
      </c>
      <c r="J4430" s="1">
        <v>41</v>
      </c>
      <c r="K4430" s="1">
        <v>344</v>
      </c>
      <c r="L4430" s="1">
        <v>23</v>
      </c>
      <c r="M4430" s="1">
        <v>3</v>
      </c>
      <c r="N4430" s="1">
        <v>1</v>
      </c>
      <c r="O4430" s="21">
        <v>441</v>
      </c>
    </row>
    <row r="4431">
      <c r="D4431" s="19"/>
      <c r="E4431" s="18" t="s">
        <v>167</v>
      </c>
      <c r="F4431" s="17"/>
      <c r="G4431" s="7">
        <v>294</v>
      </c>
      <c r="H4431" s="12">
        <v>6</v>
      </c>
      <c r="I4431" s="1">
        <v>18</v>
      </c>
      <c r="J4431" s="1">
        <v>29</v>
      </c>
      <c r="K4431" s="1">
        <v>228</v>
      </c>
      <c r="L4431" s="1">
        <v>10</v>
      </c>
      <c r="M4431" s="1">
        <v>2</v>
      </c>
      <c r="N4431" s="1">
        <v>1</v>
      </c>
      <c r="O4431" s="21">
        <v>291</v>
      </c>
    </row>
    <row r="4432">
      <c r="D4432" s="19"/>
      <c r="E4432" s="18" t="s">
        <v>41</v>
      </c>
      <c r="F4432" s="17"/>
      <c r="G4432" s="7">
        <v>62</v>
      </c>
      <c r="H4432" s="12">
        <v>0</v>
      </c>
      <c r="I4432" s="1">
        <v>3</v>
      </c>
      <c r="J4432" s="1">
        <v>7</v>
      </c>
      <c r="K4432" s="1">
        <v>47</v>
      </c>
      <c r="L4432" s="1">
        <v>5</v>
      </c>
      <c r="M4432" s="1">
        <v>0</v>
      </c>
      <c r="N4432" s="1">
        <v>0</v>
      </c>
      <c r="O4432" s="21">
        <v>62</v>
      </c>
    </row>
    <row r="4433">
      <c r="D4433" s="57"/>
      <c r="E4433" s="54" t="s">
        <v>26</v>
      </c>
      <c r="F4433" s="62"/>
      <c r="G4433" s="59">
        <v>17</v>
      </c>
      <c r="H4433" s="73">
        <v>1</v>
      </c>
      <c r="I4433" s="38">
        <v>0</v>
      </c>
      <c r="J4433" s="38">
        <v>0</v>
      </c>
      <c r="K4433" s="38">
        <v>15</v>
      </c>
      <c r="L4433" s="38">
        <v>1</v>
      </c>
      <c r="M4433" s="38">
        <v>0</v>
      </c>
      <c r="N4433" s="38">
        <v>0</v>
      </c>
      <c r="O4433" s="74">
        <v>17</v>
      </c>
    </row>
    <row r="4435">
      <c r="B4435" s="63" t="str">
        <f ca="1" xml:space="preserve"> HYPERLINK("#'目次'!B34", "[28]")</f>
        <v>[28]</v>
      </c>
      <c r="C4435" s="49" t="s">
        <v>440</v>
      </c>
    </row>
    <row r="4436">
      <c r="C4436" s="89" t="s">
        <v>441</v>
      </c>
    </row>
    <row r="4438">
      <c r="C4438" s="49" t="s">
        <v>14</v>
      </c>
    </row>
    <row r="4439">
      <c r="D4439" s="64"/>
      <c r="E4439" s="47"/>
      <c r="F4439" s="47"/>
      <c r="G4439" s="61" t="s">
        <v>15</v>
      </c>
      <c r="H4439" s="66" t="s">
        <v>442</v>
      </c>
      <c r="I4439" s="28" t="s">
        <v>443</v>
      </c>
      <c r="J4439" s="28" t="s">
        <v>444</v>
      </c>
      <c r="K4439" s="28" t="s">
        <v>445</v>
      </c>
      <c r="L4439" s="28" t="s">
        <v>446</v>
      </c>
      <c r="M4439" s="28" t="s">
        <v>447</v>
      </c>
      <c r="N4439" s="28" t="s">
        <v>448</v>
      </c>
      <c r="O4439" s="28" t="s">
        <v>449</v>
      </c>
      <c r="P4439" s="58" t="s">
        <v>26</v>
      </c>
    </row>
    <row r="4440">
      <c r="D4440" s="55"/>
      <c r="E4440" s="48"/>
      <c r="F4440" s="48"/>
      <c r="G4440" s="68"/>
      <c r="H4440" s="70"/>
      <c r="I4440" s="29"/>
      <c r="J4440" s="29"/>
      <c r="K4440" s="29"/>
      <c r="L4440" s="29"/>
      <c r="M4440" s="29"/>
      <c r="N4440" s="29"/>
      <c r="O4440" s="29"/>
      <c r="P4440" s="65"/>
    </row>
    <row r="4441">
      <c r="D4441" s="56"/>
      <c r="E4441" s="60" t="s">
        <v>15</v>
      </c>
      <c r="F4441" s="67"/>
      <c r="G4441" s="69">
        <v>1084</v>
      </c>
      <c r="H4441" s="35">
        <v>0</v>
      </c>
      <c r="I4441" s="35">
        <v>0</v>
      </c>
      <c r="J4441" s="35">
        <v>1</v>
      </c>
      <c r="K4441" s="35">
        <v>57</v>
      </c>
      <c r="L4441" s="35">
        <v>394</v>
      </c>
      <c r="M4441" s="35">
        <v>449</v>
      </c>
      <c r="N4441" s="35">
        <v>53</v>
      </c>
      <c r="O4441" s="35">
        <v>127</v>
      </c>
      <c r="P4441" s="75">
        <v>3</v>
      </c>
    </row>
    <row r="4442">
      <c r="D4442" s="15" t="s">
        <v>20</v>
      </c>
      <c r="E4442" s="14" t="s">
        <v>21</v>
      </c>
      <c r="F4442" s="16"/>
      <c r="G4442" s="26">
        <v>210</v>
      </c>
      <c r="H4442" s="37">
        <v>0</v>
      </c>
      <c r="I4442" s="6">
        <v>0</v>
      </c>
      <c r="J4442" s="6">
        <v>0</v>
      </c>
      <c r="K4442" s="6">
        <v>14</v>
      </c>
      <c r="L4442" s="6">
        <v>67</v>
      </c>
      <c r="M4442" s="6">
        <v>87</v>
      </c>
      <c r="N4442" s="6">
        <v>10</v>
      </c>
      <c r="O4442" s="6">
        <v>32</v>
      </c>
      <c r="P4442" s="39">
        <v>0</v>
      </c>
    </row>
    <row r="4443">
      <c r="D4443" s="19"/>
      <c r="E4443" s="18" t="s">
        <v>22</v>
      </c>
      <c r="F4443" s="17"/>
      <c r="G4443" s="7">
        <v>536</v>
      </c>
      <c r="H4443" s="12">
        <v>0</v>
      </c>
      <c r="I4443" s="1">
        <v>0</v>
      </c>
      <c r="J4443" s="1">
        <v>1</v>
      </c>
      <c r="K4443" s="1">
        <v>22</v>
      </c>
      <c r="L4443" s="1">
        <v>184</v>
      </c>
      <c r="M4443" s="1">
        <v>229</v>
      </c>
      <c r="N4443" s="1">
        <v>28</v>
      </c>
      <c r="O4443" s="1">
        <v>69</v>
      </c>
      <c r="P4443" s="21">
        <v>3</v>
      </c>
    </row>
    <row r="4444">
      <c r="D4444" s="19"/>
      <c r="E4444" s="18" t="s">
        <v>23</v>
      </c>
      <c r="F4444" s="17"/>
      <c r="G4444" s="7">
        <v>258</v>
      </c>
      <c r="H4444" s="12">
        <v>0</v>
      </c>
      <c r="I4444" s="1">
        <v>0</v>
      </c>
      <c r="J4444" s="1">
        <v>0</v>
      </c>
      <c r="K4444" s="1">
        <v>16</v>
      </c>
      <c r="L4444" s="1">
        <v>112</v>
      </c>
      <c r="M4444" s="1">
        <v>103</v>
      </c>
      <c r="N4444" s="1">
        <v>14</v>
      </c>
      <c r="O4444" s="1">
        <v>13</v>
      </c>
      <c r="P4444" s="21">
        <v>0</v>
      </c>
    </row>
    <row r="4445">
      <c r="D4445" s="19"/>
      <c r="E4445" s="18" t="s">
        <v>24</v>
      </c>
      <c r="F4445" s="17"/>
      <c r="G4445" s="7">
        <v>74</v>
      </c>
      <c r="H4445" s="12">
        <v>0</v>
      </c>
      <c r="I4445" s="1">
        <v>0</v>
      </c>
      <c r="J4445" s="1">
        <v>0</v>
      </c>
      <c r="K4445" s="1">
        <v>4</v>
      </c>
      <c r="L4445" s="1">
        <v>29</v>
      </c>
      <c r="M4445" s="1">
        <v>27</v>
      </c>
      <c r="N4445" s="1">
        <v>1</v>
      </c>
      <c r="O4445" s="1">
        <v>13</v>
      </c>
      <c r="P4445" s="21">
        <v>0</v>
      </c>
    </row>
    <row r="4446">
      <c r="D4446" s="19"/>
      <c r="E4446" s="18" t="s">
        <v>25</v>
      </c>
      <c r="F4446" s="17"/>
      <c r="G4446" s="11">
        <v>6</v>
      </c>
      <c r="H4446" s="23">
        <v>0</v>
      </c>
      <c r="I4446" s="3">
        <v>0</v>
      </c>
      <c r="J4446" s="3">
        <v>0</v>
      </c>
      <c r="K4446" s="3">
        <v>1</v>
      </c>
      <c r="L4446" s="3">
        <v>2</v>
      </c>
      <c r="M4446" s="3">
        <v>3</v>
      </c>
      <c r="N4446" s="3">
        <v>0</v>
      </c>
      <c r="O4446" s="3">
        <v>0</v>
      </c>
      <c r="P4446" s="24">
        <v>0</v>
      </c>
    </row>
    <row r="4447">
      <c r="D4447" s="19"/>
      <c r="E4447" s="18" t="s">
        <v>26</v>
      </c>
      <c r="F4447" s="17"/>
      <c r="G4447" s="11">
        <v>0</v>
      </c>
      <c r="H4447" s="23">
        <v>0</v>
      </c>
      <c r="I4447" s="3">
        <v>0</v>
      </c>
      <c r="J4447" s="3">
        <v>0</v>
      </c>
      <c r="K4447" s="3">
        <v>0</v>
      </c>
      <c r="L4447" s="3">
        <v>0</v>
      </c>
      <c r="M4447" s="3">
        <v>0</v>
      </c>
      <c r="N4447" s="3">
        <v>0</v>
      </c>
      <c r="O4447" s="3">
        <v>0</v>
      </c>
      <c r="P4447" s="24">
        <v>0</v>
      </c>
    </row>
    <row r="4448">
      <c r="D4448" s="19"/>
      <c r="E4448" s="18" t="s">
        <v>27</v>
      </c>
      <c r="F4448" s="17"/>
      <c r="G4448" s="7">
        <v>746</v>
      </c>
      <c r="H4448" s="12">
        <v>0</v>
      </c>
      <c r="I4448" s="1">
        <v>0</v>
      </c>
      <c r="J4448" s="1">
        <v>1</v>
      </c>
      <c r="K4448" s="1">
        <v>36</v>
      </c>
      <c r="L4448" s="1">
        <v>251</v>
      </c>
      <c r="M4448" s="1">
        <v>316</v>
      </c>
      <c r="N4448" s="1">
        <v>38</v>
      </c>
      <c r="O4448" s="1">
        <v>101</v>
      </c>
      <c r="P4448" s="21">
        <v>3</v>
      </c>
    </row>
    <row r="4449">
      <c r="D4449" s="19"/>
      <c r="E4449" s="18" t="s">
        <v>28</v>
      </c>
      <c r="F4449" s="17"/>
      <c r="G4449" s="7">
        <v>80</v>
      </c>
      <c r="H4449" s="12">
        <v>0</v>
      </c>
      <c r="I4449" s="1">
        <v>0</v>
      </c>
      <c r="J4449" s="1">
        <v>0</v>
      </c>
      <c r="K4449" s="1">
        <v>5</v>
      </c>
      <c r="L4449" s="1">
        <v>31</v>
      </c>
      <c r="M4449" s="1">
        <v>30</v>
      </c>
      <c r="N4449" s="1">
        <v>1</v>
      </c>
      <c r="O4449" s="1">
        <v>13</v>
      </c>
      <c r="P4449" s="21">
        <v>0</v>
      </c>
    </row>
    <row r="4450">
      <c r="D4450" s="15" t="s">
        <v>29</v>
      </c>
      <c r="E4450" s="14" t="s">
        <v>30</v>
      </c>
      <c r="F4450" s="16"/>
      <c r="G4450" s="26">
        <v>818</v>
      </c>
      <c r="H4450" s="37">
        <v>0</v>
      </c>
      <c r="I4450" s="6">
        <v>0</v>
      </c>
      <c r="J4450" s="6">
        <v>1</v>
      </c>
      <c r="K4450" s="6">
        <v>45</v>
      </c>
      <c r="L4450" s="6">
        <v>300</v>
      </c>
      <c r="M4450" s="6">
        <v>337</v>
      </c>
      <c r="N4450" s="6">
        <v>36</v>
      </c>
      <c r="O4450" s="6">
        <v>97</v>
      </c>
      <c r="P4450" s="39">
        <v>2</v>
      </c>
    </row>
    <row r="4451">
      <c r="D4451" s="19"/>
      <c r="E4451" s="18" t="s">
        <v>31</v>
      </c>
      <c r="F4451" s="17"/>
      <c r="G4451" s="7">
        <v>791</v>
      </c>
      <c r="H4451" s="12">
        <v>0</v>
      </c>
      <c r="I4451" s="1">
        <v>0</v>
      </c>
      <c r="J4451" s="1">
        <v>0</v>
      </c>
      <c r="K4451" s="1">
        <v>44</v>
      </c>
      <c r="L4451" s="1">
        <v>282</v>
      </c>
      <c r="M4451" s="1">
        <v>340</v>
      </c>
      <c r="N4451" s="1">
        <v>33</v>
      </c>
      <c r="O4451" s="1">
        <v>90</v>
      </c>
      <c r="P4451" s="21">
        <v>2</v>
      </c>
    </row>
    <row r="4452">
      <c r="D4452" s="19"/>
      <c r="E4452" s="18" t="s">
        <v>32</v>
      </c>
      <c r="F4452" s="17"/>
      <c r="G4452" s="7">
        <v>803</v>
      </c>
      <c r="H4452" s="12">
        <v>0</v>
      </c>
      <c r="I4452" s="1">
        <v>0</v>
      </c>
      <c r="J4452" s="1">
        <v>0</v>
      </c>
      <c r="K4452" s="1">
        <v>42</v>
      </c>
      <c r="L4452" s="1">
        <v>293</v>
      </c>
      <c r="M4452" s="1">
        <v>330</v>
      </c>
      <c r="N4452" s="1">
        <v>44</v>
      </c>
      <c r="O4452" s="1">
        <v>91</v>
      </c>
      <c r="P4452" s="21">
        <v>3</v>
      </c>
    </row>
    <row r="4453">
      <c r="D4453" s="19"/>
      <c r="E4453" s="18" t="s">
        <v>33</v>
      </c>
      <c r="F4453" s="17"/>
      <c r="G4453" s="7">
        <v>204</v>
      </c>
      <c r="H4453" s="12">
        <v>0</v>
      </c>
      <c r="I4453" s="1">
        <v>0</v>
      </c>
      <c r="J4453" s="1">
        <v>0</v>
      </c>
      <c r="K4453" s="1">
        <v>13</v>
      </c>
      <c r="L4453" s="1">
        <v>74</v>
      </c>
      <c r="M4453" s="1">
        <v>77</v>
      </c>
      <c r="N4453" s="1">
        <v>11</v>
      </c>
      <c r="O4453" s="1">
        <v>29</v>
      </c>
      <c r="P4453" s="21">
        <v>0</v>
      </c>
    </row>
    <row r="4454">
      <c r="D4454" s="19"/>
      <c r="E4454" s="18" t="s">
        <v>34</v>
      </c>
      <c r="F4454" s="17"/>
      <c r="G4454" s="7">
        <v>486</v>
      </c>
      <c r="H4454" s="12">
        <v>0</v>
      </c>
      <c r="I4454" s="1">
        <v>0</v>
      </c>
      <c r="J4454" s="1">
        <v>0</v>
      </c>
      <c r="K4454" s="1">
        <v>27</v>
      </c>
      <c r="L4454" s="1">
        <v>174</v>
      </c>
      <c r="M4454" s="1">
        <v>209</v>
      </c>
      <c r="N4454" s="1">
        <v>29</v>
      </c>
      <c r="O4454" s="1">
        <v>46</v>
      </c>
      <c r="P4454" s="21">
        <v>1</v>
      </c>
    </row>
    <row r="4455">
      <c r="D4455" s="19"/>
      <c r="E4455" s="18" t="s">
        <v>35</v>
      </c>
      <c r="F4455" s="17"/>
      <c r="G4455" s="7">
        <v>154</v>
      </c>
      <c r="H4455" s="12">
        <v>0</v>
      </c>
      <c r="I4455" s="1">
        <v>0</v>
      </c>
      <c r="J4455" s="1">
        <v>1</v>
      </c>
      <c r="K4455" s="1">
        <v>7</v>
      </c>
      <c r="L4455" s="1">
        <v>57</v>
      </c>
      <c r="M4455" s="1">
        <v>65</v>
      </c>
      <c r="N4455" s="1">
        <v>6</v>
      </c>
      <c r="O4455" s="1">
        <v>17</v>
      </c>
      <c r="P4455" s="21">
        <v>1</v>
      </c>
    </row>
    <row r="4456">
      <c r="D4456" s="19"/>
      <c r="E4456" s="18" t="s">
        <v>36</v>
      </c>
      <c r="F4456" s="17"/>
      <c r="G4456" s="7">
        <v>866</v>
      </c>
      <c r="H4456" s="12">
        <v>0</v>
      </c>
      <c r="I4456" s="1">
        <v>0</v>
      </c>
      <c r="J4456" s="1">
        <v>0</v>
      </c>
      <c r="K4456" s="1">
        <v>42</v>
      </c>
      <c r="L4456" s="1">
        <v>315</v>
      </c>
      <c r="M4456" s="1">
        <v>365</v>
      </c>
      <c r="N4456" s="1">
        <v>40</v>
      </c>
      <c r="O4456" s="1">
        <v>101</v>
      </c>
      <c r="P4456" s="21">
        <v>3</v>
      </c>
    </row>
    <row r="4457">
      <c r="D4457" s="19"/>
      <c r="E4457" s="18" t="s">
        <v>37</v>
      </c>
      <c r="F4457" s="17"/>
      <c r="G4457" s="7">
        <v>362</v>
      </c>
      <c r="H4457" s="12">
        <v>0</v>
      </c>
      <c r="I4457" s="1">
        <v>0</v>
      </c>
      <c r="J4457" s="1">
        <v>0</v>
      </c>
      <c r="K4457" s="1">
        <v>21</v>
      </c>
      <c r="L4457" s="1">
        <v>130</v>
      </c>
      <c r="M4457" s="1">
        <v>171</v>
      </c>
      <c r="N4457" s="1">
        <v>17</v>
      </c>
      <c r="O4457" s="1">
        <v>23</v>
      </c>
      <c r="P4457" s="21">
        <v>0</v>
      </c>
    </row>
    <row r="4458">
      <c r="D4458" s="19"/>
      <c r="E4458" s="18" t="s">
        <v>38</v>
      </c>
      <c r="F4458" s="17"/>
      <c r="G4458" s="7">
        <v>548</v>
      </c>
      <c r="H4458" s="12">
        <v>0</v>
      </c>
      <c r="I4458" s="1">
        <v>0</v>
      </c>
      <c r="J4458" s="1">
        <v>1</v>
      </c>
      <c r="K4458" s="1">
        <v>27</v>
      </c>
      <c r="L4458" s="1">
        <v>211</v>
      </c>
      <c r="M4458" s="1">
        <v>224</v>
      </c>
      <c r="N4458" s="1">
        <v>25</v>
      </c>
      <c r="O4458" s="1">
        <v>60</v>
      </c>
      <c r="P4458" s="21">
        <v>0</v>
      </c>
    </row>
    <row r="4459">
      <c r="D4459" s="19"/>
      <c r="E4459" s="18" t="s">
        <v>39</v>
      </c>
      <c r="F4459" s="17"/>
      <c r="G4459" s="7">
        <v>512</v>
      </c>
      <c r="H4459" s="12">
        <v>0</v>
      </c>
      <c r="I4459" s="1">
        <v>0</v>
      </c>
      <c r="J4459" s="1">
        <v>0</v>
      </c>
      <c r="K4459" s="1">
        <v>29</v>
      </c>
      <c r="L4459" s="1">
        <v>177</v>
      </c>
      <c r="M4459" s="1">
        <v>222</v>
      </c>
      <c r="N4459" s="1">
        <v>26</v>
      </c>
      <c r="O4459" s="1">
        <v>57</v>
      </c>
      <c r="P4459" s="21">
        <v>1</v>
      </c>
    </row>
    <row r="4460">
      <c r="D4460" s="19"/>
      <c r="E4460" s="18" t="s">
        <v>40</v>
      </c>
      <c r="F4460" s="17"/>
      <c r="G4460" s="7">
        <v>556</v>
      </c>
      <c r="H4460" s="12">
        <v>0</v>
      </c>
      <c r="I4460" s="1">
        <v>0</v>
      </c>
      <c r="J4460" s="1">
        <v>1</v>
      </c>
      <c r="K4460" s="1">
        <v>23</v>
      </c>
      <c r="L4460" s="1">
        <v>215</v>
      </c>
      <c r="M4460" s="1">
        <v>249</v>
      </c>
      <c r="N4460" s="1">
        <v>24</v>
      </c>
      <c r="O4460" s="1">
        <v>44</v>
      </c>
      <c r="P4460" s="21">
        <v>0</v>
      </c>
    </row>
    <row r="4461">
      <c r="D4461" s="19"/>
      <c r="E4461" s="18" t="s">
        <v>41</v>
      </c>
      <c r="F4461" s="17"/>
      <c r="G4461" s="7">
        <v>70</v>
      </c>
      <c r="H4461" s="12">
        <v>0</v>
      </c>
      <c r="I4461" s="1">
        <v>0</v>
      </c>
      <c r="J4461" s="1">
        <v>0</v>
      </c>
      <c r="K4461" s="1">
        <v>5</v>
      </c>
      <c r="L4461" s="1">
        <v>14</v>
      </c>
      <c r="M4461" s="1">
        <v>33</v>
      </c>
      <c r="N4461" s="1">
        <v>3</v>
      </c>
      <c r="O4461" s="1">
        <v>15</v>
      </c>
      <c r="P4461" s="21">
        <v>0</v>
      </c>
    </row>
    <row r="4462">
      <c r="D4462" s="19"/>
      <c r="E4462" s="18" t="s">
        <v>42</v>
      </c>
      <c r="F4462" s="17"/>
      <c r="G4462" s="11">
        <v>11</v>
      </c>
      <c r="H4462" s="23">
        <v>0</v>
      </c>
      <c r="I4462" s="3">
        <v>0</v>
      </c>
      <c r="J4462" s="3">
        <v>0</v>
      </c>
      <c r="K4462" s="3">
        <v>1</v>
      </c>
      <c r="L4462" s="3">
        <v>3</v>
      </c>
      <c r="M4462" s="3">
        <v>5</v>
      </c>
      <c r="N4462" s="3">
        <v>0</v>
      </c>
      <c r="O4462" s="3">
        <v>2</v>
      </c>
      <c r="P4462" s="24">
        <v>0</v>
      </c>
    </row>
    <row r="4463">
      <c r="D4463" s="19"/>
      <c r="E4463" s="18" t="s">
        <v>26</v>
      </c>
      <c r="F4463" s="17"/>
      <c r="G4463" s="11">
        <v>2</v>
      </c>
      <c r="H4463" s="23">
        <v>0</v>
      </c>
      <c r="I4463" s="3">
        <v>0</v>
      </c>
      <c r="J4463" s="3">
        <v>0</v>
      </c>
      <c r="K4463" s="3">
        <v>1</v>
      </c>
      <c r="L4463" s="3">
        <v>0</v>
      </c>
      <c r="M4463" s="3">
        <v>1</v>
      </c>
      <c r="N4463" s="3">
        <v>0</v>
      </c>
      <c r="O4463" s="3">
        <v>0</v>
      </c>
      <c r="P4463" s="24">
        <v>0</v>
      </c>
    </row>
    <row r="4464">
      <c r="D4464" s="19"/>
      <c r="E4464" s="18" t="s">
        <v>43</v>
      </c>
      <c r="F4464" s="17"/>
      <c r="G4464" s="7">
        <v>1071</v>
      </c>
      <c r="H4464" s="12">
        <v>0</v>
      </c>
      <c r="I4464" s="1">
        <v>0</v>
      </c>
      <c r="J4464" s="1">
        <v>1</v>
      </c>
      <c r="K4464" s="1">
        <v>55</v>
      </c>
      <c r="L4464" s="1">
        <v>391</v>
      </c>
      <c r="M4464" s="1">
        <v>443</v>
      </c>
      <c r="N4464" s="1">
        <v>53</v>
      </c>
      <c r="O4464" s="1">
        <v>125</v>
      </c>
      <c r="P4464" s="21">
        <v>3</v>
      </c>
    </row>
    <row r="4465">
      <c r="D4465" s="15" t="s">
        <v>44</v>
      </c>
      <c r="E4465" s="14" t="s">
        <v>45</v>
      </c>
      <c r="F4465" s="16"/>
      <c r="G4465" s="33">
        <v>3</v>
      </c>
      <c r="H4465" s="43">
        <v>0</v>
      </c>
      <c r="I4465" s="9">
        <v>0</v>
      </c>
      <c r="J4465" s="9">
        <v>0</v>
      </c>
      <c r="K4465" s="9">
        <v>0</v>
      </c>
      <c r="L4465" s="9">
        <v>1</v>
      </c>
      <c r="M4465" s="9">
        <v>2</v>
      </c>
      <c r="N4465" s="9">
        <v>0</v>
      </c>
      <c r="O4465" s="9">
        <v>0</v>
      </c>
      <c r="P4465" s="44">
        <v>0</v>
      </c>
    </row>
    <row r="4466">
      <c r="D4466" s="19"/>
      <c r="E4466" s="18" t="s">
        <v>46</v>
      </c>
      <c r="F4466" s="17"/>
      <c r="G4466" s="11">
        <v>11</v>
      </c>
      <c r="H4466" s="23">
        <v>0</v>
      </c>
      <c r="I4466" s="3">
        <v>0</v>
      </c>
      <c r="J4466" s="3">
        <v>0</v>
      </c>
      <c r="K4466" s="3">
        <v>1</v>
      </c>
      <c r="L4466" s="3">
        <v>3</v>
      </c>
      <c r="M4466" s="3">
        <v>7</v>
      </c>
      <c r="N4466" s="3">
        <v>0</v>
      </c>
      <c r="O4466" s="3">
        <v>0</v>
      </c>
      <c r="P4466" s="24">
        <v>0</v>
      </c>
    </row>
    <row r="4467">
      <c r="D4467" s="19"/>
      <c r="E4467" s="18" t="s">
        <v>47</v>
      </c>
      <c r="F4467" s="17"/>
      <c r="G4467" s="11">
        <v>24</v>
      </c>
      <c r="H4467" s="23">
        <v>0</v>
      </c>
      <c r="I4467" s="3">
        <v>0</v>
      </c>
      <c r="J4467" s="3">
        <v>0</v>
      </c>
      <c r="K4467" s="3">
        <v>0</v>
      </c>
      <c r="L4467" s="3">
        <v>10</v>
      </c>
      <c r="M4467" s="3">
        <v>10</v>
      </c>
      <c r="N4467" s="3">
        <v>0</v>
      </c>
      <c r="O4467" s="3">
        <v>4</v>
      </c>
      <c r="P4467" s="24">
        <v>0</v>
      </c>
    </row>
    <row r="4468">
      <c r="D4468" s="19"/>
      <c r="E4468" s="18" t="s">
        <v>48</v>
      </c>
      <c r="F4468" s="17"/>
      <c r="G4468" s="7">
        <v>159</v>
      </c>
      <c r="H4468" s="12">
        <v>0</v>
      </c>
      <c r="I4468" s="1">
        <v>0</v>
      </c>
      <c r="J4468" s="1">
        <v>1</v>
      </c>
      <c r="K4468" s="1">
        <v>11</v>
      </c>
      <c r="L4468" s="1">
        <v>65</v>
      </c>
      <c r="M4468" s="1">
        <v>74</v>
      </c>
      <c r="N4468" s="1">
        <v>5</v>
      </c>
      <c r="O4468" s="1">
        <v>3</v>
      </c>
      <c r="P4468" s="21">
        <v>0</v>
      </c>
    </row>
    <row r="4469">
      <c r="D4469" s="19"/>
      <c r="E4469" s="18" t="s">
        <v>49</v>
      </c>
      <c r="F4469" s="17"/>
      <c r="G4469" s="7">
        <v>163</v>
      </c>
      <c r="H4469" s="12">
        <v>0</v>
      </c>
      <c r="I4469" s="1">
        <v>0</v>
      </c>
      <c r="J4469" s="1">
        <v>0</v>
      </c>
      <c r="K4469" s="1">
        <v>8</v>
      </c>
      <c r="L4469" s="1">
        <v>58</v>
      </c>
      <c r="M4469" s="1">
        <v>80</v>
      </c>
      <c r="N4469" s="1">
        <v>12</v>
      </c>
      <c r="O4469" s="1">
        <v>5</v>
      </c>
      <c r="P4469" s="21">
        <v>0</v>
      </c>
    </row>
    <row r="4470">
      <c r="D4470" s="19"/>
      <c r="E4470" s="18" t="s">
        <v>50</v>
      </c>
      <c r="F4470" s="17"/>
      <c r="G4470" s="7">
        <v>126</v>
      </c>
      <c r="H4470" s="12">
        <v>0</v>
      </c>
      <c r="I4470" s="1">
        <v>0</v>
      </c>
      <c r="J4470" s="1">
        <v>0</v>
      </c>
      <c r="K4470" s="1">
        <v>3</v>
      </c>
      <c r="L4470" s="1">
        <v>42</v>
      </c>
      <c r="M4470" s="1">
        <v>67</v>
      </c>
      <c r="N4470" s="1">
        <v>5</v>
      </c>
      <c r="O4470" s="1">
        <v>9</v>
      </c>
      <c r="P4470" s="21">
        <v>0</v>
      </c>
    </row>
    <row r="4471">
      <c r="D4471" s="19"/>
      <c r="E4471" s="18" t="s">
        <v>51</v>
      </c>
      <c r="F4471" s="17"/>
      <c r="G4471" s="7">
        <v>123</v>
      </c>
      <c r="H4471" s="12">
        <v>0</v>
      </c>
      <c r="I4471" s="1">
        <v>0</v>
      </c>
      <c r="J4471" s="1">
        <v>0</v>
      </c>
      <c r="K4471" s="1">
        <v>9</v>
      </c>
      <c r="L4471" s="1">
        <v>48</v>
      </c>
      <c r="M4471" s="1">
        <v>45</v>
      </c>
      <c r="N4471" s="1">
        <v>8</v>
      </c>
      <c r="O4471" s="1">
        <v>12</v>
      </c>
      <c r="P4471" s="21">
        <v>1</v>
      </c>
    </row>
    <row r="4472">
      <c r="D4472" s="19"/>
      <c r="E4472" s="18" t="s">
        <v>52</v>
      </c>
      <c r="F4472" s="17"/>
      <c r="G4472" s="7">
        <v>114</v>
      </c>
      <c r="H4472" s="12">
        <v>0</v>
      </c>
      <c r="I4472" s="1">
        <v>0</v>
      </c>
      <c r="J4472" s="1">
        <v>0</v>
      </c>
      <c r="K4472" s="1">
        <v>7</v>
      </c>
      <c r="L4472" s="1">
        <v>46</v>
      </c>
      <c r="M4472" s="1">
        <v>49</v>
      </c>
      <c r="N4472" s="1">
        <v>3</v>
      </c>
      <c r="O4472" s="1">
        <v>8</v>
      </c>
      <c r="P4472" s="21">
        <v>1</v>
      </c>
    </row>
    <row r="4473">
      <c r="D4473" s="19"/>
      <c r="E4473" s="18" t="s">
        <v>53</v>
      </c>
      <c r="F4473" s="17"/>
      <c r="G4473" s="7">
        <v>95</v>
      </c>
      <c r="H4473" s="12">
        <v>0</v>
      </c>
      <c r="I4473" s="1">
        <v>0</v>
      </c>
      <c r="J4473" s="1">
        <v>0</v>
      </c>
      <c r="K4473" s="1">
        <v>6</v>
      </c>
      <c r="L4473" s="1">
        <v>37</v>
      </c>
      <c r="M4473" s="1">
        <v>35</v>
      </c>
      <c r="N4473" s="1">
        <v>3</v>
      </c>
      <c r="O4473" s="1">
        <v>13</v>
      </c>
      <c r="P4473" s="21">
        <v>1</v>
      </c>
    </row>
    <row r="4474">
      <c r="D4474" s="19"/>
      <c r="E4474" s="18" t="s">
        <v>54</v>
      </c>
      <c r="F4474" s="17"/>
      <c r="G4474" s="7">
        <v>253</v>
      </c>
      <c r="H4474" s="12">
        <v>0</v>
      </c>
      <c r="I4474" s="1">
        <v>0</v>
      </c>
      <c r="J4474" s="1">
        <v>0</v>
      </c>
      <c r="K4474" s="1">
        <v>10</v>
      </c>
      <c r="L4474" s="1">
        <v>79</v>
      </c>
      <c r="M4474" s="1">
        <v>76</v>
      </c>
      <c r="N4474" s="1">
        <v>17</v>
      </c>
      <c r="O4474" s="1">
        <v>71</v>
      </c>
      <c r="P4474" s="21">
        <v>0</v>
      </c>
    </row>
    <row r="4475">
      <c r="D4475" s="19"/>
      <c r="E4475" s="18" t="s">
        <v>55</v>
      </c>
      <c r="F4475" s="17"/>
      <c r="G4475" s="11">
        <v>1</v>
      </c>
      <c r="H4475" s="23">
        <v>0</v>
      </c>
      <c r="I4475" s="3">
        <v>0</v>
      </c>
      <c r="J4475" s="3">
        <v>0</v>
      </c>
      <c r="K4475" s="3">
        <v>0</v>
      </c>
      <c r="L4475" s="3">
        <v>1</v>
      </c>
      <c r="M4475" s="3">
        <v>0</v>
      </c>
      <c r="N4475" s="3">
        <v>0</v>
      </c>
      <c r="O4475" s="3">
        <v>0</v>
      </c>
      <c r="P4475" s="24">
        <v>0</v>
      </c>
    </row>
    <row r="4476">
      <c r="D4476" s="19"/>
      <c r="E4476" s="18" t="s">
        <v>26</v>
      </c>
      <c r="F4476" s="17"/>
      <c r="G4476" s="11">
        <v>12</v>
      </c>
      <c r="H4476" s="23">
        <v>0</v>
      </c>
      <c r="I4476" s="3">
        <v>0</v>
      </c>
      <c r="J4476" s="3">
        <v>0</v>
      </c>
      <c r="K4476" s="3">
        <v>2</v>
      </c>
      <c r="L4476" s="3">
        <v>4</v>
      </c>
      <c r="M4476" s="3">
        <v>4</v>
      </c>
      <c r="N4476" s="3">
        <v>0</v>
      </c>
      <c r="O4476" s="3">
        <v>2</v>
      </c>
      <c r="P4476" s="24">
        <v>0</v>
      </c>
    </row>
    <row r="4477">
      <c r="D4477" s="15" t="s">
        <v>56</v>
      </c>
      <c r="E4477" s="14" t="s">
        <v>57</v>
      </c>
      <c r="F4477" s="16"/>
      <c r="G4477" s="33">
        <v>15</v>
      </c>
      <c r="H4477" s="43">
        <v>0</v>
      </c>
      <c r="I4477" s="9">
        <v>0</v>
      </c>
      <c r="J4477" s="9">
        <v>0</v>
      </c>
      <c r="K4477" s="9">
        <v>1</v>
      </c>
      <c r="L4477" s="9">
        <v>4</v>
      </c>
      <c r="M4477" s="9">
        <v>5</v>
      </c>
      <c r="N4477" s="9">
        <v>0</v>
      </c>
      <c r="O4477" s="9">
        <v>5</v>
      </c>
      <c r="P4477" s="44">
        <v>0</v>
      </c>
    </row>
    <row r="4478">
      <c r="D4478" s="19"/>
      <c r="E4478" s="18" t="s">
        <v>58</v>
      </c>
      <c r="F4478" s="17"/>
      <c r="G4478" s="7">
        <v>110</v>
      </c>
      <c r="H4478" s="12">
        <v>0</v>
      </c>
      <c r="I4478" s="1">
        <v>0</v>
      </c>
      <c r="J4478" s="1">
        <v>0</v>
      </c>
      <c r="K4478" s="1">
        <v>4</v>
      </c>
      <c r="L4478" s="1">
        <v>37</v>
      </c>
      <c r="M4478" s="1">
        <v>49</v>
      </c>
      <c r="N4478" s="1">
        <v>6</v>
      </c>
      <c r="O4478" s="1">
        <v>13</v>
      </c>
      <c r="P4478" s="21">
        <v>1</v>
      </c>
    </row>
    <row r="4479">
      <c r="D4479" s="19"/>
      <c r="E4479" s="18" t="s">
        <v>59</v>
      </c>
      <c r="F4479" s="17"/>
      <c r="G4479" s="7">
        <v>400</v>
      </c>
      <c r="H4479" s="12">
        <v>0</v>
      </c>
      <c r="I4479" s="1">
        <v>0</v>
      </c>
      <c r="J4479" s="1">
        <v>1</v>
      </c>
      <c r="K4479" s="1">
        <v>16</v>
      </c>
      <c r="L4479" s="1">
        <v>142</v>
      </c>
      <c r="M4479" s="1">
        <v>172</v>
      </c>
      <c r="N4479" s="1">
        <v>22</v>
      </c>
      <c r="O4479" s="1">
        <v>46</v>
      </c>
      <c r="P4479" s="21">
        <v>1</v>
      </c>
    </row>
    <row r="4480">
      <c r="D4480" s="19"/>
      <c r="E4480" s="18" t="s">
        <v>60</v>
      </c>
      <c r="F4480" s="17"/>
      <c r="G4480" s="7">
        <v>558</v>
      </c>
      <c r="H4480" s="12">
        <v>0</v>
      </c>
      <c r="I4480" s="1">
        <v>0</v>
      </c>
      <c r="J4480" s="1">
        <v>0</v>
      </c>
      <c r="K4480" s="1">
        <v>36</v>
      </c>
      <c r="L4480" s="1">
        <v>211</v>
      </c>
      <c r="M4480" s="1">
        <v>222</v>
      </c>
      <c r="N4480" s="1">
        <v>25</v>
      </c>
      <c r="O4480" s="1">
        <v>63</v>
      </c>
      <c r="P4480" s="21">
        <v>1</v>
      </c>
    </row>
    <row r="4481">
      <c r="D4481" s="19"/>
      <c r="E4481" s="18" t="s">
        <v>26</v>
      </c>
      <c r="F4481" s="17"/>
      <c r="G4481" s="11">
        <v>1</v>
      </c>
      <c r="H4481" s="23">
        <v>0</v>
      </c>
      <c r="I4481" s="3">
        <v>0</v>
      </c>
      <c r="J4481" s="3">
        <v>0</v>
      </c>
      <c r="K4481" s="3">
        <v>0</v>
      </c>
      <c r="L4481" s="3">
        <v>0</v>
      </c>
      <c r="M4481" s="3">
        <v>1</v>
      </c>
      <c r="N4481" s="3">
        <v>0</v>
      </c>
      <c r="O4481" s="3">
        <v>0</v>
      </c>
      <c r="P4481" s="24">
        <v>0</v>
      </c>
    </row>
    <row r="4482">
      <c r="D4482" s="19"/>
      <c r="E4482" s="18" t="s">
        <v>61</v>
      </c>
      <c r="F4482" s="17"/>
      <c r="G4482" s="7">
        <v>125</v>
      </c>
      <c r="H4482" s="12">
        <v>0</v>
      </c>
      <c r="I4482" s="1">
        <v>0</v>
      </c>
      <c r="J4482" s="1">
        <v>0</v>
      </c>
      <c r="K4482" s="1">
        <v>5</v>
      </c>
      <c r="L4482" s="1">
        <v>41</v>
      </c>
      <c r="M4482" s="1">
        <v>54</v>
      </c>
      <c r="N4482" s="1">
        <v>6</v>
      </c>
      <c r="O4482" s="1">
        <v>18</v>
      </c>
      <c r="P4482" s="21">
        <v>1</v>
      </c>
    </row>
    <row r="4483">
      <c r="D4483" s="19"/>
      <c r="E4483" s="18" t="s">
        <v>62</v>
      </c>
      <c r="F4483" s="17"/>
      <c r="G4483" s="7">
        <v>958</v>
      </c>
      <c r="H4483" s="12">
        <v>0</v>
      </c>
      <c r="I4483" s="1">
        <v>0</v>
      </c>
      <c r="J4483" s="1">
        <v>1</v>
      </c>
      <c r="K4483" s="1">
        <v>52</v>
      </c>
      <c r="L4483" s="1">
        <v>353</v>
      </c>
      <c r="M4483" s="1">
        <v>394</v>
      </c>
      <c r="N4483" s="1">
        <v>47</v>
      </c>
      <c r="O4483" s="1">
        <v>109</v>
      </c>
      <c r="P4483" s="21">
        <v>2</v>
      </c>
    </row>
    <row r="4484">
      <c r="D4484" s="15" t="s">
        <v>63</v>
      </c>
      <c r="E4484" s="14" t="s">
        <v>64</v>
      </c>
      <c r="F4484" s="16"/>
      <c r="G4484" s="33">
        <v>17</v>
      </c>
      <c r="H4484" s="43">
        <v>0</v>
      </c>
      <c r="I4484" s="9">
        <v>0</v>
      </c>
      <c r="J4484" s="9">
        <v>0</v>
      </c>
      <c r="K4484" s="9">
        <v>2</v>
      </c>
      <c r="L4484" s="9">
        <v>6</v>
      </c>
      <c r="M4484" s="9">
        <v>6</v>
      </c>
      <c r="N4484" s="9">
        <v>1</v>
      </c>
      <c r="O4484" s="9">
        <v>2</v>
      </c>
      <c r="P4484" s="44">
        <v>0</v>
      </c>
    </row>
    <row r="4485">
      <c r="D4485" s="19"/>
      <c r="E4485" s="18" t="s">
        <v>65</v>
      </c>
      <c r="F4485" s="17"/>
      <c r="G4485" s="11">
        <v>38</v>
      </c>
      <c r="H4485" s="23">
        <v>0</v>
      </c>
      <c r="I4485" s="3">
        <v>0</v>
      </c>
      <c r="J4485" s="3">
        <v>0</v>
      </c>
      <c r="K4485" s="3">
        <v>3</v>
      </c>
      <c r="L4485" s="3">
        <v>9</v>
      </c>
      <c r="M4485" s="3">
        <v>9</v>
      </c>
      <c r="N4485" s="3">
        <v>3</v>
      </c>
      <c r="O4485" s="3">
        <v>13</v>
      </c>
      <c r="P4485" s="24">
        <v>1</v>
      </c>
    </row>
    <row r="4486">
      <c r="D4486" s="19"/>
      <c r="E4486" s="18" t="s">
        <v>66</v>
      </c>
      <c r="F4486" s="17"/>
      <c r="G4486" s="11">
        <v>14</v>
      </c>
      <c r="H4486" s="23">
        <v>0</v>
      </c>
      <c r="I4486" s="3">
        <v>0</v>
      </c>
      <c r="J4486" s="3">
        <v>0</v>
      </c>
      <c r="K4486" s="3">
        <v>0</v>
      </c>
      <c r="L4486" s="3">
        <v>4</v>
      </c>
      <c r="M4486" s="3">
        <v>0</v>
      </c>
      <c r="N4486" s="3">
        <v>2</v>
      </c>
      <c r="O4486" s="3">
        <v>8</v>
      </c>
      <c r="P4486" s="24">
        <v>0</v>
      </c>
    </row>
    <row r="4487">
      <c r="D4487" s="19"/>
      <c r="E4487" s="18" t="s">
        <v>67</v>
      </c>
      <c r="F4487" s="17"/>
      <c r="G4487" s="7">
        <v>95</v>
      </c>
      <c r="H4487" s="12">
        <v>0</v>
      </c>
      <c r="I4487" s="1">
        <v>0</v>
      </c>
      <c r="J4487" s="1">
        <v>0</v>
      </c>
      <c r="K4487" s="1">
        <v>0</v>
      </c>
      <c r="L4487" s="1">
        <v>8</v>
      </c>
      <c r="M4487" s="1">
        <v>13</v>
      </c>
      <c r="N4487" s="1">
        <v>1</v>
      </c>
      <c r="O4487" s="1">
        <v>72</v>
      </c>
      <c r="P4487" s="21">
        <v>1</v>
      </c>
    </row>
    <row r="4488">
      <c r="D4488" s="19"/>
      <c r="E4488" s="18" t="s">
        <v>68</v>
      </c>
      <c r="F4488" s="17"/>
      <c r="G4488" s="7">
        <v>80</v>
      </c>
      <c r="H4488" s="12">
        <v>0</v>
      </c>
      <c r="I4488" s="1">
        <v>0</v>
      </c>
      <c r="J4488" s="1">
        <v>0</v>
      </c>
      <c r="K4488" s="1">
        <v>3</v>
      </c>
      <c r="L4488" s="1">
        <v>22</v>
      </c>
      <c r="M4488" s="1">
        <v>30</v>
      </c>
      <c r="N4488" s="1">
        <v>5</v>
      </c>
      <c r="O4488" s="1">
        <v>19</v>
      </c>
      <c r="P4488" s="21">
        <v>1</v>
      </c>
    </row>
    <row r="4489">
      <c r="D4489" s="19"/>
      <c r="E4489" s="18" t="s">
        <v>69</v>
      </c>
      <c r="F4489" s="17"/>
      <c r="G4489" s="7">
        <v>836</v>
      </c>
      <c r="H4489" s="12">
        <v>0</v>
      </c>
      <c r="I4489" s="1">
        <v>0</v>
      </c>
      <c r="J4489" s="1">
        <v>1</v>
      </c>
      <c r="K4489" s="1">
        <v>49</v>
      </c>
      <c r="L4489" s="1">
        <v>344</v>
      </c>
      <c r="M4489" s="1">
        <v>389</v>
      </c>
      <c r="N4489" s="1">
        <v>41</v>
      </c>
      <c r="O4489" s="1">
        <v>12</v>
      </c>
      <c r="P4489" s="21">
        <v>0</v>
      </c>
    </row>
    <row r="4490">
      <c r="D4490" s="19"/>
      <c r="E4490" s="18" t="s">
        <v>26</v>
      </c>
      <c r="F4490" s="17"/>
      <c r="G4490" s="11">
        <v>4</v>
      </c>
      <c r="H4490" s="23">
        <v>0</v>
      </c>
      <c r="I4490" s="3">
        <v>0</v>
      </c>
      <c r="J4490" s="3">
        <v>0</v>
      </c>
      <c r="K4490" s="3">
        <v>0</v>
      </c>
      <c r="L4490" s="3">
        <v>1</v>
      </c>
      <c r="M4490" s="3">
        <v>2</v>
      </c>
      <c r="N4490" s="3">
        <v>0</v>
      </c>
      <c r="O4490" s="3">
        <v>1</v>
      </c>
      <c r="P4490" s="24">
        <v>0</v>
      </c>
    </row>
    <row r="4491">
      <c r="D4491" s="19"/>
      <c r="E4491" s="18" t="s">
        <v>70</v>
      </c>
      <c r="F4491" s="17"/>
      <c r="G4491" s="7">
        <v>244</v>
      </c>
      <c r="H4491" s="12">
        <v>0</v>
      </c>
      <c r="I4491" s="1">
        <v>0</v>
      </c>
      <c r="J4491" s="1">
        <v>0</v>
      </c>
      <c r="K4491" s="1">
        <v>8</v>
      </c>
      <c r="L4491" s="1">
        <v>49</v>
      </c>
      <c r="M4491" s="1">
        <v>58</v>
      </c>
      <c r="N4491" s="1">
        <v>12</v>
      </c>
      <c r="O4491" s="1">
        <v>114</v>
      </c>
      <c r="P4491" s="21">
        <v>3</v>
      </c>
    </row>
    <row r="4492">
      <c r="D4492" s="15" t="s">
        <v>71</v>
      </c>
      <c r="E4492" s="14" t="s">
        <v>64</v>
      </c>
      <c r="F4492" s="16"/>
      <c r="G4492" s="33">
        <v>15</v>
      </c>
      <c r="H4492" s="43">
        <v>0</v>
      </c>
      <c r="I4492" s="9">
        <v>0</v>
      </c>
      <c r="J4492" s="9">
        <v>0</v>
      </c>
      <c r="K4492" s="9">
        <v>0</v>
      </c>
      <c r="L4492" s="9">
        <v>3</v>
      </c>
      <c r="M4492" s="9">
        <v>9</v>
      </c>
      <c r="N4492" s="9">
        <v>2</v>
      </c>
      <c r="O4492" s="9">
        <v>1</v>
      </c>
      <c r="P4492" s="44">
        <v>0</v>
      </c>
    </row>
    <row r="4493">
      <c r="D4493" s="19"/>
      <c r="E4493" s="18" t="s">
        <v>65</v>
      </c>
      <c r="F4493" s="17"/>
      <c r="G4493" s="7">
        <v>58</v>
      </c>
      <c r="H4493" s="12">
        <v>0</v>
      </c>
      <c r="I4493" s="1">
        <v>0</v>
      </c>
      <c r="J4493" s="1">
        <v>0</v>
      </c>
      <c r="K4493" s="1">
        <v>7</v>
      </c>
      <c r="L4493" s="1">
        <v>20</v>
      </c>
      <c r="M4493" s="1">
        <v>17</v>
      </c>
      <c r="N4493" s="1">
        <v>3</v>
      </c>
      <c r="O4493" s="1">
        <v>11</v>
      </c>
      <c r="P4493" s="21">
        <v>0</v>
      </c>
    </row>
    <row r="4494">
      <c r="D4494" s="19"/>
      <c r="E4494" s="18" t="s">
        <v>66</v>
      </c>
      <c r="F4494" s="17"/>
      <c r="G4494" s="7">
        <v>113</v>
      </c>
      <c r="H4494" s="12">
        <v>0</v>
      </c>
      <c r="I4494" s="1">
        <v>0</v>
      </c>
      <c r="J4494" s="1">
        <v>0</v>
      </c>
      <c r="K4494" s="1">
        <v>6</v>
      </c>
      <c r="L4494" s="1">
        <v>44</v>
      </c>
      <c r="M4494" s="1">
        <v>45</v>
      </c>
      <c r="N4494" s="1">
        <v>6</v>
      </c>
      <c r="O4494" s="1">
        <v>12</v>
      </c>
      <c r="P4494" s="21">
        <v>0</v>
      </c>
    </row>
    <row r="4495">
      <c r="D4495" s="19"/>
      <c r="E4495" s="18" t="s">
        <v>67</v>
      </c>
      <c r="F4495" s="17"/>
      <c r="G4495" s="7">
        <v>837</v>
      </c>
      <c r="H4495" s="12">
        <v>0</v>
      </c>
      <c r="I4495" s="1">
        <v>0</v>
      </c>
      <c r="J4495" s="1">
        <v>1</v>
      </c>
      <c r="K4495" s="1">
        <v>42</v>
      </c>
      <c r="L4495" s="1">
        <v>300</v>
      </c>
      <c r="M4495" s="1">
        <v>354</v>
      </c>
      <c r="N4495" s="1">
        <v>41</v>
      </c>
      <c r="O4495" s="1">
        <v>97</v>
      </c>
      <c r="P4495" s="21">
        <v>2</v>
      </c>
    </row>
    <row r="4496">
      <c r="D4496" s="19"/>
      <c r="E4496" s="18" t="s">
        <v>68</v>
      </c>
      <c r="F4496" s="17"/>
      <c r="G4496" s="7">
        <v>61</v>
      </c>
      <c r="H4496" s="12">
        <v>0</v>
      </c>
      <c r="I4496" s="1">
        <v>0</v>
      </c>
      <c r="J4496" s="1">
        <v>0</v>
      </c>
      <c r="K4496" s="1">
        <v>2</v>
      </c>
      <c r="L4496" s="1">
        <v>27</v>
      </c>
      <c r="M4496" s="1">
        <v>24</v>
      </c>
      <c r="N4496" s="1">
        <v>1</v>
      </c>
      <c r="O4496" s="1">
        <v>6</v>
      </c>
      <c r="P4496" s="21">
        <v>1</v>
      </c>
    </row>
    <row r="4497">
      <c r="D4497" s="19"/>
      <c r="E4497" s="18" t="s">
        <v>72</v>
      </c>
      <c r="F4497" s="17"/>
      <c r="G4497" s="11">
        <v>0</v>
      </c>
      <c r="H4497" s="23">
        <v>0</v>
      </c>
      <c r="I4497" s="3">
        <v>0</v>
      </c>
      <c r="J4497" s="3">
        <v>0</v>
      </c>
      <c r="K4497" s="3">
        <v>0</v>
      </c>
      <c r="L4497" s="3">
        <v>0</v>
      </c>
      <c r="M4497" s="3">
        <v>0</v>
      </c>
      <c r="N4497" s="3">
        <v>0</v>
      </c>
      <c r="O4497" s="3">
        <v>0</v>
      </c>
      <c r="P4497" s="24">
        <v>0</v>
      </c>
    </row>
    <row r="4498">
      <c r="D4498" s="19"/>
      <c r="E4498" s="18" t="s">
        <v>26</v>
      </c>
      <c r="F4498" s="17"/>
      <c r="G4498" s="11">
        <v>0</v>
      </c>
      <c r="H4498" s="23">
        <v>0</v>
      </c>
      <c r="I4498" s="3">
        <v>0</v>
      </c>
      <c r="J4498" s="3">
        <v>0</v>
      </c>
      <c r="K4498" s="3">
        <v>0</v>
      </c>
      <c r="L4498" s="3">
        <v>0</v>
      </c>
      <c r="M4498" s="3">
        <v>0</v>
      </c>
      <c r="N4498" s="3">
        <v>0</v>
      </c>
      <c r="O4498" s="3">
        <v>0</v>
      </c>
      <c r="P4498" s="24">
        <v>0</v>
      </c>
    </row>
    <row r="4499">
      <c r="D4499" s="19"/>
      <c r="E4499" s="18" t="s">
        <v>73</v>
      </c>
      <c r="F4499" s="17"/>
      <c r="G4499" s="7">
        <v>1084</v>
      </c>
      <c r="H4499" s="12">
        <v>0</v>
      </c>
      <c r="I4499" s="1">
        <v>0</v>
      </c>
      <c r="J4499" s="1">
        <v>1</v>
      </c>
      <c r="K4499" s="1">
        <v>57</v>
      </c>
      <c r="L4499" s="1">
        <v>394</v>
      </c>
      <c r="M4499" s="1">
        <v>449</v>
      </c>
      <c r="N4499" s="1">
        <v>53</v>
      </c>
      <c r="O4499" s="1">
        <v>127</v>
      </c>
      <c r="P4499" s="21">
        <v>3</v>
      </c>
    </row>
    <row r="4500">
      <c r="D4500" s="15" t="s">
        <v>74</v>
      </c>
      <c r="E4500" s="14" t="s">
        <v>75</v>
      </c>
      <c r="F4500" s="16"/>
      <c r="G4500" s="26">
        <v>314</v>
      </c>
      <c r="H4500" s="37">
        <v>0</v>
      </c>
      <c r="I4500" s="6">
        <v>0</v>
      </c>
      <c r="J4500" s="6">
        <v>0</v>
      </c>
      <c r="K4500" s="6">
        <v>14</v>
      </c>
      <c r="L4500" s="6">
        <v>122</v>
      </c>
      <c r="M4500" s="6">
        <v>135</v>
      </c>
      <c r="N4500" s="6">
        <v>15</v>
      </c>
      <c r="O4500" s="6">
        <v>28</v>
      </c>
      <c r="P4500" s="39">
        <v>0</v>
      </c>
    </row>
    <row r="4501">
      <c r="D4501" s="19"/>
      <c r="E4501" s="18" t="s">
        <v>76</v>
      </c>
      <c r="F4501" s="17"/>
      <c r="G4501" s="7">
        <v>78</v>
      </c>
      <c r="H4501" s="12">
        <v>0</v>
      </c>
      <c r="I4501" s="1">
        <v>0</v>
      </c>
      <c r="J4501" s="1">
        <v>0</v>
      </c>
      <c r="K4501" s="1">
        <v>5</v>
      </c>
      <c r="L4501" s="1">
        <v>27</v>
      </c>
      <c r="M4501" s="1">
        <v>35</v>
      </c>
      <c r="N4501" s="1">
        <v>2</v>
      </c>
      <c r="O4501" s="1">
        <v>9</v>
      </c>
      <c r="P4501" s="21">
        <v>0</v>
      </c>
    </row>
    <row r="4502">
      <c r="D4502" s="19"/>
      <c r="E4502" s="18" t="s">
        <v>77</v>
      </c>
      <c r="F4502" s="17"/>
      <c r="G4502" s="7">
        <v>295</v>
      </c>
      <c r="H4502" s="12">
        <v>0</v>
      </c>
      <c r="I4502" s="1">
        <v>0</v>
      </c>
      <c r="J4502" s="1">
        <v>1</v>
      </c>
      <c r="K4502" s="1">
        <v>11</v>
      </c>
      <c r="L4502" s="1">
        <v>106</v>
      </c>
      <c r="M4502" s="1">
        <v>124</v>
      </c>
      <c r="N4502" s="1">
        <v>14</v>
      </c>
      <c r="O4502" s="1">
        <v>39</v>
      </c>
      <c r="P4502" s="21">
        <v>0</v>
      </c>
    </row>
    <row r="4503">
      <c r="D4503" s="19"/>
      <c r="E4503" s="18" t="s">
        <v>78</v>
      </c>
      <c r="F4503" s="17"/>
      <c r="G4503" s="11">
        <v>12</v>
      </c>
      <c r="H4503" s="23">
        <v>0</v>
      </c>
      <c r="I4503" s="3">
        <v>0</v>
      </c>
      <c r="J4503" s="3">
        <v>0</v>
      </c>
      <c r="K4503" s="3">
        <v>1</v>
      </c>
      <c r="L4503" s="3">
        <v>5</v>
      </c>
      <c r="M4503" s="3">
        <v>4</v>
      </c>
      <c r="N4503" s="3">
        <v>1</v>
      </c>
      <c r="O4503" s="3">
        <v>1</v>
      </c>
      <c r="P4503" s="24">
        <v>0</v>
      </c>
    </row>
    <row r="4504">
      <c r="D4504" s="19"/>
      <c r="E4504" s="18" t="s">
        <v>79</v>
      </c>
      <c r="F4504" s="17"/>
      <c r="G4504" s="7">
        <v>116</v>
      </c>
      <c r="H4504" s="12">
        <v>0</v>
      </c>
      <c r="I4504" s="1">
        <v>0</v>
      </c>
      <c r="J4504" s="1">
        <v>0</v>
      </c>
      <c r="K4504" s="1">
        <v>4</v>
      </c>
      <c r="L4504" s="1">
        <v>54</v>
      </c>
      <c r="M4504" s="1">
        <v>42</v>
      </c>
      <c r="N4504" s="1">
        <v>4</v>
      </c>
      <c r="O4504" s="1">
        <v>12</v>
      </c>
      <c r="P4504" s="21">
        <v>0</v>
      </c>
    </row>
    <row r="4505">
      <c r="D4505" s="19"/>
      <c r="E4505" s="18" t="s">
        <v>80</v>
      </c>
      <c r="F4505" s="17"/>
      <c r="G4505" s="7">
        <v>174</v>
      </c>
      <c r="H4505" s="12">
        <v>0</v>
      </c>
      <c r="I4505" s="1">
        <v>0</v>
      </c>
      <c r="J4505" s="1">
        <v>0</v>
      </c>
      <c r="K4505" s="1">
        <v>6</v>
      </c>
      <c r="L4505" s="1">
        <v>67</v>
      </c>
      <c r="M4505" s="1">
        <v>69</v>
      </c>
      <c r="N4505" s="1">
        <v>12</v>
      </c>
      <c r="O4505" s="1">
        <v>20</v>
      </c>
      <c r="P4505" s="21">
        <v>0</v>
      </c>
    </row>
    <row r="4506">
      <c r="D4506" s="19"/>
      <c r="E4506" s="18" t="s">
        <v>81</v>
      </c>
      <c r="F4506" s="17"/>
      <c r="G4506" s="7">
        <v>901</v>
      </c>
      <c r="H4506" s="12">
        <v>0</v>
      </c>
      <c r="I4506" s="1">
        <v>0</v>
      </c>
      <c r="J4506" s="1">
        <v>1</v>
      </c>
      <c r="K4506" s="1">
        <v>47</v>
      </c>
      <c r="L4506" s="1">
        <v>327</v>
      </c>
      <c r="M4506" s="1">
        <v>384</v>
      </c>
      <c r="N4506" s="1">
        <v>40</v>
      </c>
      <c r="O4506" s="1">
        <v>100</v>
      </c>
      <c r="P4506" s="21">
        <v>2</v>
      </c>
    </row>
    <row r="4507">
      <c r="D4507" s="19"/>
      <c r="E4507" s="18" t="s">
        <v>41</v>
      </c>
      <c r="F4507" s="17"/>
      <c r="G4507" s="11">
        <v>26</v>
      </c>
      <c r="H4507" s="23">
        <v>0</v>
      </c>
      <c r="I4507" s="3">
        <v>0</v>
      </c>
      <c r="J4507" s="3">
        <v>0</v>
      </c>
      <c r="K4507" s="3">
        <v>2</v>
      </c>
      <c r="L4507" s="3">
        <v>11</v>
      </c>
      <c r="M4507" s="3">
        <v>10</v>
      </c>
      <c r="N4507" s="3">
        <v>0</v>
      </c>
      <c r="O4507" s="3">
        <v>3</v>
      </c>
      <c r="P4507" s="24">
        <v>0</v>
      </c>
    </row>
    <row r="4508">
      <c r="D4508" s="19"/>
      <c r="E4508" s="18" t="s">
        <v>82</v>
      </c>
      <c r="F4508" s="17"/>
      <c r="G4508" s="7">
        <v>95</v>
      </c>
      <c r="H4508" s="12">
        <v>0</v>
      </c>
      <c r="I4508" s="1">
        <v>0</v>
      </c>
      <c r="J4508" s="1">
        <v>0</v>
      </c>
      <c r="K4508" s="1">
        <v>5</v>
      </c>
      <c r="L4508" s="1">
        <v>31</v>
      </c>
      <c r="M4508" s="1">
        <v>32</v>
      </c>
      <c r="N4508" s="1">
        <v>7</v>
      </c>
      <c r="O4508" s="1">
        <v>19</v>
      </c>
      <c r="P4508" s="21">
        <v>1</v>
      </c>
    </row>
    <row r="4509">
      <c r="D4509" s="19"/>
      <c r="E4509" s="18" t="s">
        <v>26</v>
      </c>
      <c r="F4509" s="17"/>
      <c r="G4509" s="11">
        <v>0</v>
      </c>
      <c r="H4509" s="23">
        <v>0</v>
      </c>
      <c r="I4509" s="3">
        <v>0</v>
      </c>
      <c r="J4509" s="3">
        <v>0</v>
      </c>
      <c r="K4509" s="3">
        <v>0</v>
      </c>
      <c r="L4509" s="3">
        <v>0</v>
      </c>
      <c r="M4509" s="3">
        <v>0</v>
      </c>
      <c r="N4509" s="3">
        <v>0</v>
      </c>
      <c r="O4509" s="3">
        <v>0</v>
      </c>
      <c r="P4509" s="24">
        <v>0</v>
      </c>
    </row>
    <row r="4510">
      <c r="D4510" s="19"/>
      <c r="E4510" s="18" t="s">
        <v>83</v>
      </c>
      <c r="F4510" s="17"/>
      <c r="G4510" s="7">
        <v>989</v>
      </c>
      <c r="H4510" s="12">
        <v>0</v>
      </c>
      <c r="I4510" s="1">
        <v>0</v>
      </c>
      <c r="J4510" s="1">
        <v>1</v>
      </c>
      <c r="K4510" s="1">
        <v>52</v>
      </c>
      <c r="L4510" s="1">
        <v>363</v>
      </c>
      <c r="M4510" s="1">
        <v>417</v>
      </c>
      <c r="N4510" s="1">
        <v>46</v>
      </c>
      <c r="O4510" s="1">
        <v>108</v>
      </c>
      <c r="P4510" s="21">
        <v>2</v>
      </c>
    </row>
    <row r="4511">
      <c r="D4511" s="15" t="s">
        <v>84</v>
      </c>
      <c r="E4511" s="14" t="s">
        <v>85</v>
      </c>
      <c r="F4511" s="16"/>
      <c r="G4511" s="26">
        <v>391</v>
      </c>
      <c r="H4511" s="37">
        <v>0</v>
      </c>
      <c r="I4511" s="6">
        <v>0</v>
      </c>
      <c r="J4511" s="6">
        <v>0</v>
      </c>
      <c r="K4511" s="6">
        <v>22</v>
      </c>
      <c r="L4511" s="6">
        <v>149</v>
      </c>
      <c r="M4511" s="6">
        <v>157</v>
      </c>
      <c r="N4511" s="6">
        <v>17</v>
      </c>
      <c r="O4511" s="6">
        <v>45</v>
      </c>
      <c r="P4511" s="39">
        <v>1</v>
      </c>
    </row>
    <row r="4512">
      <c r="D4512" s="19"/>
      <c r="E4512" s="18" t="s">
        <v>86</v>
      </c>
      <c r="F4512" s="17"/>
      <c r="G4512" s="7">
        <v>397</v>
      </c>
      <c r="H4512" s="12">
        <v>0</v>
      </c>
      <c r="I4512" s="1">
        <v>0</v>
      </c>
      <c r="J4512" s="1">
        <v>0</v>
      </c>
      <c r="K4512" s="1">
        <v>17</v>
      </c>
      <c r="L4512" s="1">
        <v>143</v>
      </c>
      <c r="M4512" s="1">
        <v>168</v>
      </c>
      <c r="N4512" s="1">
        <v>22</v>
      </c>
      <c r="O4512" s="1">
        <v>45</v>
      </c>
      <c r="P4512" s="21">
        <v>2</v>
      </c>
    </row>
    <row r="4513">
      <c r="D4513" s="19"/>
      <c r="E4513" s="18" t="s">
        <v>87</v>
      </c>
      <c r="F4513" s="17"/>
      <c r="G4513" s="7">
        <v>246</v>
      </c>
      <c r="H4513" s="12">
        <v>0</v>
      </c>
      <c r="I4513" s="1">
        <v>0</v>
      </c>
      <c r="J4513" s="1">
        <v>1</v>
      </c>
      <c r="K4513" s="1">
        <v>16</v>
      </c>
      <c r="L4513" s="1">
        <v>83</v>
      </c>
      <c r="M4513" s="1">
        <v>104</v>
      </c>
      <c r="N4513" s="1">
        <v>12</v>
      </c>
      <c r="O4513" s="1">
        <v>30</v>
      </c>
      <c r="P4513" s="21">
        <v>0</v>
      </c>
    </row>
    <row r="4514">
      <c r="D4514" s="19"/>
      <c r="E4514" s="18" t="s">
        <v>88</v>
      </c>
      <c r="F4514" s="17"/>
      <c r="G4514" s="11">
        <v>45</v>
      </c>
      <c r="H4514" s="23">
        <v>0</v>
      </c>
      <c r="I4514" s="3">
        <v>0</v>
      </c>
      <c r="J4514" s="3">
        <v>0</v>
      </c>
      <c r="K4514" s="3">
        <v>2</v>
      </c>
      <c r="L4514" s="3">
        <v>15</v>
      </c>
      <c r="M4514" s="3">
        <v>20</v>
      </c>
      <c r="N4514" s="3">
        <v>2</v>
      </c>
      <c r="O4514" s="3">
        <v>6</v>
      </c>
      <c r="P4514" s="24">
        <v>0</v>
      </c>
    </row>
    <row r="4515">
      <c r="D4515" s="19"/>
      <c r="E4515" s="18" t="s">
        <v>89</v>
      </c>
      <c r="F4515" s="17"/>
      <c r="G4515" s="11">
        <v>5</v>
      </c>
      <c r="H4515" s="23">
        <v>0</v>
      </c>
      <c r="I4515" s="3">
        <v>0</v>
      </c>
      <c r="J4515" s="3">
        <v>0</v>
      </c>
      <c r="K4515" s="3">
        <v>0</v>
      </c>
      <c r="L4515" s="3">
        <v>4</v>
      </c>
      <c r="M4515" s="3">
        <v>0</v>
      </c>
      <c r="N4515" s="3">
        <v>0</v>
      </c>
      <c r="O4515" s="3">
        <v>1</v>
      </c>
      <c r="P4515" s="24">
        <v>0</v>
      </c>
    </row>
    <row r="4516">
      <c r="D4516" s="19"/>
      <c r="E4516" s="18" t="s">
        <v>26</v>
      </c>
      <c r="F4516" s="17"/>
      <c r="G4516" s="11">
        <v>0</v>
      </c>
      <c r="H4516" s="23">
        <v>0</v>
      </c>
      <c r="I4516" s="3">
        <v>0</v>
      </c>
      <c r="J4516" s="3">
        <v>0</v>
      </c>
      <c r="K4516" s="3">
        <v>0</v>
      </c>
      <c r="L4516" s="3">
        <v>0</v>
      </c>
      <c r="M4516" s="3">
        <v>0</v>
      </c>
      <c r="N4516" s="3">
        <v>0</v>
      </c>
      <c r="O4516" s="3">
        <v>0</v>
      </c>
      <c r="P4516" s="24">
        <v>0</v>
      </c>
    </row>
    <row r="4517">
      <c r="D4517" s="19"/>
      <c r="E4517" s="18" t="s">
        <v>90</v>
      </c>
      <c r="F4517" s="17"/>
      <c r="G4517" s="7">
        <v>788</v>
      </c>
      <c r="H4517" s="12">
        <v>0</v>
      </c>
      <c r="I4517" s="1">
        <v>0</v>
      </c>
      <c r="J4517" s="1">
        <v>0</v>
      </c>
      <c r="K4517" s="1">
        <v>39</v>
      </c>
      <c r="L4517" s="1">
        <v>292</v>
      </c>
      <c r="M4517" s="1">
        <v>325</v>
      </c>
      <c r="N4517" s="1">
        <v>39</v>
      </c>
      <c r="O4517" s="1">
        <v>90</v>
      </c>
      <c r="P4517" s="21">
        <v>3</v>
      </c>
    </row>
    <row r="4518">
      <c r="D4518" s="19"/>
      <c r="E4518" s="18" t="s">
        <v>91</v>
      </c>
      <c r="F4518" s="17"/>
      <c r="G4518" s="7">
        <v>296</v>
      </c>
      <c r="H4518" s="12">
        <v>0</v>
      </c>
      <c r="I4518" s="1">
        <v>0</v>
      </c>
      <c r="J4518" s="1">
        <v>1</v>
      </c>
      <c r="K4518" s="1">
        <v>18</v>
      </c>
      <c r="L4518" s="1">
        <v>102</v>
      </c>
      <c r="M4518" s="1">
        <v>124</v>
      </c>
      <c r="N4518" s="1">
        <v>14</v>
      </c>
      <c r="O4518" s="1">
        <v>37</v>
      </c>
      <c r="P4518" s="21">
        <v>0</v>
      </c>
    </row>
    <row r="4519">
      <c r="D4519" s="15" t="s">
        <v>92</v>
      </c>
      <c r="E4519" s="14" t="s">
        <v>93</v>
      </c>
      <c r="F4519" s="16"/>
      <c r="G4519" s="33">
        <v>46</v>
      </c>
      <c r="H4519" s="43">
        <v>0</v>
      </c>
      <c r="I4519" s="9">
        <v>0</v>
      </c>
      <c r="J4519" s="9">
        <v>0</v>
      </c>
      <c r="K4519" s="9">
        <v>4</v>
      </c>
      <c r="L4519" s="9">
        <v>18</v>
      </c>
      <c r="M4519" s="9">
        <v>19</v>
      </c>
      <c r="N4519" s="9">
        <v>0</v>
      </c>
      <c r="O4519" s="9">
        <v>5</v>
      </c>
      <c r="P4519" s="44">
        <v>0</v>
      </c>
    </row>
    <row r="4520">
      <c r="D4520" s="19"/>
      <c r="E4520" s="18" t="s">
        <v>94</v>
      </c>
      <c r="F4520" s="17"/>
      <c r="G4520" s="7">
        <v>189</v>
      </c>
      <c r="H4520" s="12">
        <v>0</v>
      </c>
      <c r="I4520" s="1">
        <v>0</v>
      </c>
      <c r="J4520" s="1">
        <v>0</v>
      </c>
      <c r="K4520" s="1">
        <v>6</v>
      </c>
      <c r="L4520" s="1">
        <v>76</v>
      </c>
      <c r="M4520" s="1">
        <v>84</v>
      </c>
      <c r="N4520" s="1">
        <v>10</v>
      </c>
      <c r="O4520" s="1">
        <v>12</v>
      </c>
      <c r="P4520" s="21">
        <v>1</v>
      </c>
    </row>
    <row r="4521">
      <c r="D4521" s="19"/>
      <c r="E4521" s="18" t="s">
        <v>95</v>
      </c>
      <c r="F4521" s="17"/>
      <c r="G4521" s="7">
        <v>68</v>
      </c>
      <c r="H4521" s="12">
        <v>0</v>
      </c>
      <c r="I4521" s="1">
        <v>0</v>
      </c>
      <c r="J4521" s="1">
        <v>0</v>
      </c>
      <c r="K4521" s="1">
        <v>3</v>
      </c>
      <c r="L4521" s="1">
        <v>21</v>
      </c>
      <c r="M4521" s="1">
        <v>31</v>
      </c>
      <c r="N4521" s="1">
        <v>5</v>
      </c>
      <c r="O4521" s="1">
        <v>8</v>
      </c>
      <c r="P4521" s="21">
        <v>0</v>
      </c>
    </row>
    <row r="4522">
      <c r="D4522" s="19"/>
      <c r="E4522" s="18" t="s">
        <v>96</v>
      </c>
      <c r="F4522" s="17"/>
      <c r="G4522" s="11">
        <v>21</v>
      </c>
      <c r="H4522" s="23">
        <v>0</v>
      </c>
      <c r="I4522" s="3">
        <v>0</v>
      </c>
      <c r="J4522" s="3">
        <v>0</v>
      </c>
      <c r="K4522" s="3">
        <v>1</v>
      </c>
      <c r="L4522" s="3">
        <v>10</v>
      </c>
      <c r="M4522" s="3">
        <v>7</v>
      </c>
      <c r="N4522" s="3">
        <v>0</v>
      </c>
      <c r="O4522" s="3">
        <v>3</v>
      </c>
      <c r="P4522" s="24">
        <v>0</v>
      </c>
    </row>
    <row r="4523">
      <c r="D4523" s="19"/>
      <c r="E4523" s="18" t="s">
        <v>97</v>
      </c>
      <c r="F4523" s="17"/>
      <c r="G4523" s="11">
        <v>40</v>
      </c>
      <c r="H4523" s="23">
        <v>0</v>
      </c>
      <c r="I4523" s="3">
        <v>0</v>
      </c>
      <c r="J4523" s="3">
        <v>0</v>
      </c>
      <c r="K4523" s="3">
        <v>3</v>
      </c>
      <c r="L4523" s="3">
        <v>10</v>
      </c>
      <c r="M4523" s="3">
        <v>21</v>
      </c>
      <c r="N4523" s="3">
        <v>2</v>
      </c>
      <c r="O4523" s="3">
        <v>3</v>
      </c>
      <c r="P4523" s="24">
        <v>1</v>
      </c>
    </row>
    <row r="4524">
      <c r="D4524" s="19"/>
      <c r="E4524" s="18" t="s">
        <v>98</v>
      </c>
      <c r="F4524" s="17"/>
      <c r="G4524" s="7">
        <v>61</v>
      </c>
      <c r="H4524" s="12">
        <v>0</v>
      </c>
      <c r="I4524" s="1">
        <v>0</v>
      </c>
      <c r="J4524" s="1">
        <v>1</v>
      </c>
      <c r="K4524" s="1">
        <v>1</v>
      </c>
      <c r="L4524" s="1">
        <v>24</v>
      </c>
      <c r="M4524" s="1">
        <v>24</v>
      </c>
      <c r="N4524" s="1">
        <v>4</v>
      </c>
      <c r="O4524" s="1">
        <v>7</v>
      </c>
      <c r="P4524" s="21">
        <v>0</v>
      </c>
    </row>
    <row r="4525">
      <c r="D4525" s="19"/>
      <c r="E4525" s="18" t="s">
        <v>99</v>
      </c>
      <c r="F4525" s="17"/>
      <c r="G4525" s="11">
        <v>20</v>
      </c>
      <c r="H4525" s="23">
        <v>0</v>
      </c>
      <c r="I4525" s="3">
        <v>0</v>
      </c>
      <c r="J4525" s="3">
        <v>0</v>
      </c>
      <c r="K4525" s="3">
        <v>1</v>
      </c>
      <c r="L4525" s="3">
        <v>8</v>
      </c>
      <c r="M4525" s="3">
        <v>10</v>
      </c>
      <c r="N4525" s="3">
        <v>0</v>
      </c>
      <c r="O4525" s="3">
        <v>1</v>
      </c>
      <c r="P4525" s="24">
        <v>0</v>
      </c>
    </row>
    <row r="4526">
      <c r="D4526" s="19"/>
      <c r="E4526" s="18" t="s">
        <v>100</v>
      </c>
      <c r="F4526" s="17"/>
      <c r="G4526" s="11">
        <v>38</v>
      </c>
      <c r="H4526" s="23">
        <v>0</v>
      </c>
      <c r="I4526" s="3">
        <v>0</v>
      </c>
      <c r="J4526" s="3">
        <v>0</v>
      </c>
      <c r="K4526" s="3">
        <v>0</v>
      </c>
      <c r="L4526" s="3">
        <v>7</v>
      </c>
      <c r="M4526" s="3">
        <v>20</v>
      </c>
      <c r="N4526" s="3">
        <v>6</v>
      </c>
      <c r="O4526" s="3">
        <v>5</v>
      </c>
      <c r="P4526" s="24">
        <v>0</v>
      </c>
    </row>
    <row r="4527">
      <c r="D4527" s="19"/>
      <c r="E4527" s="18" t="s">
        <v>101</v>
      </c>
      <c r="F4527" s="17"/>
      <c r="G4527" s="7">
        <v>145</v>
      </c>
      <c r="H4527" s="12">
        <v>0</v>
      </c>
      <c r="I4527" s="1">
        <v>0</v>
      </c>
      <c r="J4527" s="1">
        <v>0</v>
      </c>
      <c r="K4527" s="1">
        <v>10</v>
      </c>
      <c r="L4527" s="1">
        <v>38</v>
      </c>
      <c r="M4527" s="1">
        <v>70</v>
      </c>
      <c r="N4527" s="1">
        <v>7</v>
      </c>
      <c r="O4527" s="1">
        <v>19</v>
      </c>
      <c r="P4527" s="21">
        <v>1</v>
      </c>
    </row>
    <row r="4528">
      <c r="D4528" s="19"/>
      <c r="E4528" s="18" t="s">
        <v>102</v>
      </c>
      <c r="F4528" s="17"/>
      <c r="G4528" s="7">
        <v>81</v>
      </c>
      <c r="H4528" s="12">
        <v>0</v>
      </c>
      <c r="I4528" s="1">
        <v>0</v>
      </c>
      <c r="J4528" s="1">
        <v>0</v>
      </c>
      <c r="K4528" s="1">
        <v>6</v>
      </c>
      <c r="L4528" s="1">
        <v>22</v>
      </c>
      <c r="M4528" s="1">
        <v>44</v>
      </c>
      <c r="N4528" s="1">
        <v>7</v>
      </c>
      <c r="O4528" s="1">
        <v>2</v>
      </c>
      <c r="P4528" s="21">
        <v>0</v>
      </c>
    </row>
    <row r="4529">
      <c r="D4529" s="19"/>
      <c r="E4529" s="18" t="s">
        <v>41</v>
      </c>
      <c r="F4529" s="17"/>
      <c r="G4529" s="7">
        <v>161</v>
      </c>
      <c r="H4529" s="12">
        <v>0</v>
      </c>
      <c r="I4529" s="1">
        <v>0</v>
      </c>
      <c r="J4529" s="1">
        <v>0</v>
      </c>
      <c r="K4529" s="1">
        <v>5</v>
      </c>
      <c r="L4529" s="1">
        <v>64</v>
      </c>
      <c r="M4529" s="1">
        <v>67</v>
      </c>
      <c r="N4529" s="1">
        <v>12</v>
      </c>
      <c r="O4529" s="1">
        <v>13</v>
      </c>
      <c r="P4529" s="21">
        <v>0</v>
      </c>
    </row>
    <row r="4530">
      <c r="D4530" s="19"/>
      <c r="E4530" s="18" t="s">
        <v>103</v>
      </c>
      <c r="F4530" s="17"/>
      <c r="G4530" s="7">
        <v>209</v>
      </c>
      <c r="H4530" s="12">
        <v>0</v>
      </c>
      <c r="I4530" s="1">
        <v>0</v>
      </c>
      <c r="J4530" s="1">
        <v>0</v>
      </c>
      <c r="K4530" s="1">
        <v>12</v>
      </c>
      <c r="L4530" s="1">
        <v>86</v>
      </c>
      <c r="M4530" s="1">
        <v>81</v>
      </c>
      <c r="N4530" s="1">
        <v>6</v>
      </c>
      <c r="O4530" s="1">
        <v>23</v>
      </c>
      <c r="P4530" s="21">
        <v>1</v>
      </c>
    </row>
    <row r="4531">
      <c r="D4531" s="19"/>
      <c r="E4531" s="18" t="s">
        <v>104</v>
      </c>
      <c r="F4531" s="17"/>
      <c r="G4531" s="7">
        <v>316</v>
      </c>
      <c r="H4531" s="12">
        <v>0</v>
      </c>
      <c r="I4531" s="1">
        <v>0</v>
      </c>
      <c r="J4531" s="1">
        <v>0</v>
      </c>
      <c r="K4531" s="1">
        <v>18</v>
      </c>
      <c r="L4531" s="1">
        <v>116</v>
      </c>
      <c r="M4531" s="1">
        <v>113</v>
      </c>
      <c r="N4531" s="1">
        <v>13</v>
      </c>
      <c r="O4531" s="1">
        <v>56</v>
      </c>
      <c r="P4531" s="21">
        <v>0</v>
      </c>
    </row>
    <row r="4532">
      <c r="D4532" s="19"/>
      <c r="E4532" s="18" t="s">
        <v>26</v>
      </c>
      <c r="F4532" s="17"/>
      <c r="G4532" s="11">
        <v>5</v>
      </c>
      <c r="H4532" s="23">
        <v>0</v>
      </c>
      <c r="I4532" s="3">
        <v>0</v>
      </c>
      <c r="J4532" s="3">
        <v>0</v>
      </c>
      <c r="K4532" s="3">
        <v>1</v>
      </c>
      <c r="L4532" s="3">
        <v>0</v>
      </c>
      <c r="M4532" s="3">
        <v>2</v>
      </c>
      <c r="N4532" s="3">
        <v>1</v>
      </c>
      <c r="O4532" s="3">
        <v>1</v>
      </c>
      <c r="P4532" s="24">
        <v>0</v>
      </c>
    </row>
    <row r="4533">
      <c r="D4533" s="19"/>
      <c r="E4533" s="18" t="s">
        <v>105</v>
      </c>
      <c r="F4533" s="17"/>
      <c r="G4533" s="7">
        <v>554</v>
      </c>
      <c r="H4533" s="12">
        <v>0</v>
      </c>
      <c r="I4533" s="1">
        <v>0</v>
      </c>
      <c r="J4533" s="1">
        <v>1</v>
      </c>
      <c r="K4533" s="1">
        <v>26</v>
      </c>
      <c r="L4533" s="1">
        <v>192</v>
      </c>
      <c r="M4533" s="1">
        <v>253</v>
      </c>
      <c r="N4533" s="1">
        <v>33</v>
      </c>
      <c r="O4533" s="1">
        <v>47</v>
      </c>
      <c r="P4533" s="21">
        <v>2</v>
      </c>
    </row>
    <row r="4534">
      <c r="D4534" s="19"/>
      <c r="E4534" s="18" t="s">
        <v>106</v>
      </c>
      <c r="F4534" s="17"/>
      <c r="G4534" s="7">
        <v>525</v>
      </c>
      <c r="H4534" s="12">
        <v>0</v>
      </c>
      <c r="I4534" s="1">
        <v>0</v>
      </c>
      <c r="J4534" s="1">
        <v>0</v>
      </c>
      <c r="K4534" s="1">
        <v>30</v>
      </c>
      <c r="L4534" s="1">
        <v>202</v>
      </c>
      <c r="M4534" s="1">
        <v>194</v>
      </c>
      <c r="N4534" s="1">
        <v>19</v>
      </c>
      <c r="O4534" s="1">
        <v>79</v>
      </c>
      <c r="P4534" s="21">
        <v>1</v>
      </c>
    </row>
    <row r="4535">
      <c r="D4535" s="15" t="s">
        <v>107</v>
      </c>
      <c r="E4535" s="14" t="s">
        <v>108</v>
      </c>
      <c r="F4535" s="16"/>
      <c r="G4535" s="33">
        <v>32</v>
      </c>
      <c r="H4535" s="43">
        <v>0</v>
      </c>
      <c r="I4535" s="9">
        <v>0</v>
      </c>
      <c r="J4535" s="9">
        <v>0</v>
      </c>
      <c r="K4535" s="9">
        <v>2</v>
      </c>
      <c r="L4535" s="9">
        <v>7</v>
      </c>
      <c r="M4535" s="9">
        <v>14</v>
      </c>
      <c r="N4535" s="9">
        <v>4</v>
      </c>
      <c r="O4535" s="9">
        <v>5</v>
      </c>
      <c r="P4535" s="44">
        <v>0</v>
      </c>
    </row>
    <row r="4536">
      <c r="D4536" s="19"/>
      <c r="E4536" s="18" t="s">
        <v>109</v>
      </c>
      <c r="F4536" s="17"/>
      <c r="G4536" s="7">
        <v>709</v>
      </c>
      <c r="H4536" s="12">
        <v>0</v>
      </c>
      <c r="I4536" s="1">
        <v>0</v>
      </c>
      <c r="J4536" s="1">
        <v>0</v>
      </c>
      <c r="K4536" s="1">
        <v>47</v>
      </c>
      <c r="L4536" s="1">
        <v>261</v>
      </c>
      <c r="M4536" s="1">
        <v>294</v>
      </c>
      <c r="N4536" s="1">
        <v>43</v>
      </c>
      <c r="O4536" s="1">
        <v>63</v>
      </c>
      <c r="P4536" s="21">
        <v>1</v>
      </c>
    </row>
    <row r="4537">
      <c r="D4537" s="19"/>
      <c r="E4537" s="18" t="s">
        <v>110</v>
      </c>
      <c r="F4537" s="17"/>
      <c r="G4537" s="7">
        <v>997</v>
      </c>
      <c r="H4537" s="12">
        <v>0</v>
      </c>
      <c r="I4537" s="1">
        <v>0</v>
      </c>
      <c r="J4537" s="1">
        <v>0</v>
      </c>
      <c r="K4537" s="1">
        <v>52</v>
      </c>
      <c r="L4537" s="1">
        <v>354</v>
      </c>
      <c r="M4537" s="1">
        <v>416</v>
      </c>
      <c r="N4537" s="1">
        <v>48</v>
      </c>
      <c r="O4537" s="1">
        <v>124</v>
      </c>
      <c r="P4537" s="21">
        <v>3</v>
      </c>
    </row>
    <row r="4538">
      <c r="D4538" s="19"/>
      <c r="E4538" s="18" t="s">
        <v>111</v>
      </c>
      <c r="F4538" s="17"/>
      <c r="G4538" s="7">
        <v>915</v>
      </c>
      <c r="H4538" s="12">
        <v>0</v>
      </c>
      <c r="I4538" s="1">
        <v>0</v>
      </c>
      <c r="J4538" s="1">
        <v>1</v>
      </c>
      <c r="K4538" s="1">
        <v>49</v>
      </c>
      <c r="L4538" s="1">
        <v>336</v>
      </c>
      <c r="M4538" s="1">
        <v>371</v>
      </c>
      <c r="N4538" s="1">
        <v>46</v>
      </c>
      <c r="O4538" s="1">
        <v>110</v>
      </c>
      <c r="P4538" s="21">
        <v>2</v>
      </c>
    </row>
    <row r="4539">
      <c r="D4539" s="19"/>
      <c r="E4539" s="18" t="s">
        <v>112</v>
      </c>
      <c r="F4539" s="17"/>
      <c r="G4539" s="7">
        <v>760</v>
      </c>
      <c r="H4539" s="12">
        <v>0</v>
      </c>
      <c r="I4539" s="1">
        <v>0</v>
      </c>
      <c r="J4539" s="1">
        <v>1</v>
      </c>
      <c r="K4539" s="1">
        <v>41</v>
      </c>
      <c r="L4539" s="1">
        <v>275</v>
      </c>
      <c r="M4539" s="1">
        <v>308</v>
      </c>
      <c r="N4539" s="1">
        <v>31</v>
      </c>
      <c r="O4539" s="1">
        <v>102</v>
      </c>
      <c r="P4539" s="21">
        <v>2</v>
      </c>
    </row>
    <row r="4540">
      <c r="D4540" s="19"/>
      <c r="E4540" s="18" t="s">
        <v>113</v>
      </c>
      <c r="F4540" s="17"/>
      <c r="G4540" s="7">
        <v>196</v>
      </c>
      <c r="H4540" s="12">
        <v>0</v>
      </c>
      <c r="I4540" s="1">
        <v>0</v>
      </c>
      <c r="J4540" s="1">
        <v>0</v>
      </c>
      <c r="K4540" s="1">
        <v>10</v>
      </c>
      <c r="L4540" s="1">
        <v>61</v>
      </c>
      <c r="M4540" s="1">
        <v>94</v>
      </c>
      <c r="N4540" s="1">
        <v>6</v>
      </c>
      <c r="O4540" s="1">
        <v>24</v>
      </c>
      <c r="P4540" s="21">
        <v>1</v>
      </c>
    </row>
    <row r="4541">
      <c r="D4541" s="19"/>
      <c r="E4541" s="18" t="s">
        <v>114</v>
      </c>
      <c r="F4541" s="17"/>
      <c r="G4541" s="7">
        <v>1021</v>
      </c>
      <c r="H4541" s="12">
        <v>0</v>
      </c>
      <c r="I4541" s="1">
        <v>0</v>
      </c>
      <c r="J4541" s="1">
        <v>1</v>
      </c>
      <c r="K4541" s="1">
        <v>53</v>
      </c>
      <c r="L4541" s="1">
        <v>370</v>
      </c>
      <c r="M4541" s="1">
        <v>425</v>
      </c>
      <c r="N4541" s="1">
        <v>50</v>
      </c>
      <c r="O4541" s="1">
        <v>120</v>
      </c>
      <c r="P4541" s="21">
        <v>2</v>
      </c>
    </row>
    <row r="4542">
      <c r="D4542" s="19"/>
      <c r="E4542" s="18" t="s">
        <v>115</v>
      </c>
      <c r="F4542" s="17"/>
      <c r="G4542" s="7">
        <v>789</v>
      </c>
      <c r="H4542" s="12">
        <v>0</v>
      </c>
      <c r="I4542" s="1">
        <v>0</v>
      </c>
      <c r="J4542" s="1">
        <v>1</v>
      </c>
      <c r="K4542" s="1">
        <v>43</v>
      </c>
      <c r="L4542" s="1">
        <v>278</v>
      </c>
      <c r="M4542" s="1">
        <v>331</v>
      </c>
      <c r="N4542" s="1">
        <v>34</v>
      </c>
      <c r="O4542" s="1">
        <v>101</v>
      </c>
      <c r="P4542" s="21">
        <v>1</v>
      </c>
    </row>
    <row r="4543">
      <c r="D4543" s="19"/>
      <c r="E4543" s="18" t="s">
        <v>116</v>
      </c>
      <c r="F4543" s="17"/>
      <c r="G4543" s="7">
        <v>252</v>
      </c>
      <c r="H4543" s="12">
        <v>0</v>
      </c>
      <c r="I4543" s="1">
        <v>0</v>
      </c>
      <c r="J4543" s="1">
        <v>1</v>
      </c>
      <c r="K4543" s="1">
        <v>15</v>
      </c>
      <c r="L4543" s="1">
        <v>92</v>
      </c>
      <c r="M4543" s="1">
        <v>101</v>
      </c>
      <c r="N4543" s="1">
        <v>5</v>
      </c>
      <c r="O4543" s="1">
        <v>37</v>
      </c>
      <c r="P4543" s="21">
        <v>1</v>
      </c>
    </row>
    <row r="4544">
      <c r="D4544" s="19"/>
      <c r="E4544" s="18" t="s">
        <v>117</v>
      </c>
      <c r="F4544" s="17"/>
      <c r="G4544" s="7">
        <v>198</v>
      </c>
      <c r="H4544" s="12">
        <v>0</v>
      </c>
      <c r="I4544" s="1">
        <v>0</v>
      </c>
      <c r="J4544" s="1">
        <v>0</v>
      </c>
      <c r="K4544" s="1">
        <v>15</v>
      </c>
      <c r="L4544" s="1">
        <v>81</v>
      </c>
      <c r="M4544" s="1">
        <v>64</v>
      </c>
      <c r="N4544" s="1">
        <v>7</v>
      </c>
      <c r="O4544" s="1">
        <v>31</v>
      </c>
      <c r="P4544" s="21">
        <v>0</v>
      </c>
    </row>
    <row r="4545">
      <c r="D4545" s="19"/>
      <c r="E4545" s="18" t="s">
        <v>118</v>
      </c>
      <c r="F4545" s="17"/>
      <c r="G4545" s="11">
        <v>3</v>
      </c>
      <c r="H4545" s="23">
        <v>0</v>
      </c>
      <c r="I4545" s="3">
        <v>0</v>
      </c>
      <c r="J4545" s="3">
        <v>0</v>
      </c>
      <c r="K4545" s="3">
        <v>0</v>
      </c>
      <c r="L4545" s="3">
        <v>0</v>
      </c>
      <c r="M4545" s="3">
        <v>2</v>
      </c>
      <c r="N4545" s="3">
        <v>0</v>
      </c>
      <c r="O4545" s="3">
        <v>1</v>
      </c>
      <c r="P4545" s="24">
        <v>0</v>
      </c>
    </row>
    <row r="4546">
      <c r="D4546" s="19"/>
      <c r="E4546" s="18" t="s">
        <v>26</v>
      </c>
      <c r="F4546" s="17"/>
      <c r="G4546" s="11">
        <v>1</v>
      </c>
      <c r="H4546" s="23">
        <v>0</v>
      </c>
      <c r="I4546" s="3">
        <v>0</v>
      </c>
      <c r="J4546" s="3">
        <v>0</v>
      </c>
      <c r="K4546" s="3">
        <v>0</v>
      </c>
      <c r="L4546" s="3">
        <v>0</v>
      </c>
      <c r="M4546" s="3">
        <v>0</v>
      </c>
      <c r="N4546" s="3">
        <v>0</v>
      </c>
      <c r="O4546" s="3">
        <v>1</v>
      </c>
      <c r="P4546" s="24">
        <v>0</v>
      </c>
    </row>
    <row r="4547">
      <c r="D4547" s="19"/>
      <c r="E4547" s="18" t="s">
        <v>119</v>
      </c>
      <c r="F4547" s="17"/>
      <c r="G4547" s="7">
        <v>1071</v>
      </c>
      <c r="H4547" s="12">
        <v>0</v>
      </c>
      <c r="I4547" s="1">
        <v>0</v>
      </c>
      <c r="J4547" s="1">
        <v>1</v>
      </c>
      <c r="K4547" s="1">
        <v>57</v>
      </c>
      <c r="L4547" s="1">
        <v>388</v>
      </c>
      <c r="M4547" s="1">
        <v>445</v>
      </c>
      <c r="N4547" s="1">
        <v>52</v>
      </c>
      <c r="O4547" s="1">
        <v>125</v>
      </c>
      <c r="P4547" s="21">
        <v>3</v>
      </c>
    </row>
    <row r="4548">
      <c r="D4548" s="19"/>
      <c r="E4548" s="18" t="s">
        <v>120</v>
      </c>
      <c r="F4548" s="17"/>
      <c r="G4548" s="7">
        <v>1045</v>
      </c>
      <c r="H4548" s="12">
        <v>0</v>
      </c>
      <c r="I4548" s="1">
        <v>0</v>
      </c>
      <c r="J4548" s="1">
        <v>1</v>
      </c>
      <c r="K4548" s="1">
        <v>56</v>
      </c>
      <c r="L4548" s="1">
        <v>380</v>
      </c>
      <c r="M4548" s="1">
        <v>430</v>
      </c>
      <c r="N4548" s="1">
        <v>52</v>
      </c>
      <c r="O4548" s="1">
        <v>124</v>
      </c>
      <c r="P4548" s="21">
        <v>2</v>
      </c>
    </row>
    <row r="4549">
      <c r="D4549" s="15" t="s">
        <v>121</v>
      </c>
      <c r="E4549" s="14" t="s">
        <v>122</v>
      </c>
      <c r="F4549" s="16"/>
      <c r="G4549" s="26">
        <v>560</v>
      </c>
      <c r="H4549" s="37">
        <v>0</v>
      </c>
      <c r="I4549" s="6">
        <v>0</v>
      </c>
      <c r="J4549" s="6">
        <v>0</v>
      </c>
      <c r="K4549" s="6">
        <v>26</v>
      </c>
      <c r="L4549" s="6">
        <v>203</v>
      </c>
      <c r="M4549" s="6">
        <v>235</v>
      </c>
      <c r="N4549" s="6">
        <v>29</v>
      </c>
      <c r="O4549" s="6">
        <v>66</v>
      </c>
      <c r="P4549" s="39">
        <v>1</v>
      </c>
    </row>
    <row r="4550">
      <c r="D4550" s="19"/>
      <c r="E4550" s="18" t="s">
        <v>123</v>
      </c>
      <c r="F4550" s="17"/>
      <c r="G4550" s="7">
        <v>393</v>
      </c>
      <c r="H4550" s="12">
        <v>0</v>
      </c>
      <c r="I4550" s="1">
        <v>0</v>
      </c>
      <c r="J4550" s="1">
        <v>1</v>
      </c>
      <c r="K4550" s="1">
        <v>21</v>
      </c>
      <c r="L4550" s="1">
        <v>141</v>
      </c>
      <c r="M4550" s="1">
        <v>166</v>
      </c>
      <c r="N4550" s="1">
        <v>20</v>
      </c>
      <c r="O4550" s="1">
        <v>43</v>
      </c>
      <c r="P4550" s="21">
        <v>1</v>
      </c>
    </row>
    <row r="4551">
      <c r="D4551" s="19"/>
      <c r="E4551" s="18" t="s">
        <v>124</v>
      </c>
      <c r="F4551" s="17"/>
      <c r="G4551" s="7">
        <v>69</v>
      </c>
      <c r="H4551" s="12">
        <v>0</v>
      </c>
      <c r="I4551" s="1">
        <v>0</v>
      </c>
      <c r="J4551" s="1">
        <v>0</v>
      </c>
      <c r="K4551" s="1">
        <v>6</v>
      </c>
      <c r="L4551" s="1">
        <v>28</v>
      </c>
      <c r="M4551" s="1">
        <v>26</v>
      </c>
      <c r="N4551" s="1">
        <v>3</v>
      </c>
      <c r="O4551" s="1">
        <v>6</v>
      </c>
      <c r="P4551" s="21">
        <v>0</v>
      </c>
    </row>
    <row r="4552">
      <c r="D4552" s="19"/>
      <c r="E4552" s="18" t="s">
        <v>125</v>
      </c>
      <c r="F4552" s="17"/>
      <c r="G4552" s="11">
        <v>49</v>
      </c>
      <c r="H4552" s="23">
        <v>0</v>
      </c>
      <c r="I4552" s="3">
        <v>0</v>
      </c>
      <c r="J4552" s="3">
        <v>0</v>
      </c>
      <c r="K4552" s="3">
        <v>4</v>
      </c>
      <c r="L4552" s="3">
        <v>16</v>
      </c>
      <c r="M4552" s="3">
        <v>18</v>
      </c>
      <c r="N4552" s="3">
        <v>1</v>
      </c>
      <c r="O4552" s="3">
        <v>9</v>
      </c>
      <c r="P4552" s="24">
        <v>1</v>
      </c>
    </row>
    <row r="4553">
      <c r="D4553" s="19"/>
      <c r="E4553" s="18" t="s">
        <v>126</v>
      </c>
      <c r="F4553" s="17"/>
      <c r="G4553" s="11">
        <v>13</v>
      </c>
      <c r="H4553" s="23">
        <v>0</v>
      </c>
      <c r="I4553" s="3">
        <v>0</v>
      </c>
      <c r="J4553" s="3">
        <v>0</v>
      </c>
      <c r="K4553" s="3">
        <v>0</v>
      </c>
      <c r="L4553" s="3">
        <v>6</v>
      </c>
      <c r="M4553" s="3">
        <v>4</v>
      </c>
      <c r="N4553" s="3">
        <v>0</v>
      </c>
      <c r="O4553" s="3">
        <v>3</v>
      </c>
      <c r="P4553" s="24">
        <v>0</v>
      </c>
    </row>
    <row r="4554">
      <c r="D4554" s="19"/>
      <c r="E4554" s="18" t="s">
        <v>26</v>
      </c>
      <c r="F4554" s="17"/>
      <c r="G4554" s="11">
        <v>0</v>
      </c>
      <c r="H4554" s="23">
        <v>0</v>
      </c>
      <c r="I4554" s="3">
        <v>0</v>
      </c>
      <c r="J4554" s="3">
        <v>0</v>
      </c>
      <c r="K4554" s="3">
        <v>0</v>
      </c>
      <c r="L4554" s="3">
        <v>0</v>
      </c>
      <c r="M4554" s="3">
        <v>0</v>
      </c>
      <c r="N4554" s="3">
        <v>0</v>
      </c>
      <c r="O4554" s="3">
        <v>0</v>
      </c>
      <c r="P4554" s="24">
        <v>0</v>
      </c>
    </row>
    <row r="4555">
      <c r="D4555" s="19"/>
      <c r="E4555" s="18" t="s">
        <v>127</v>
      </c>
      <c r="F4555" s="17"/>
      <c r="G4555" s="7">
        <v>953</v>
      </c>
      <c r="H4555" s="12">
        <v>0</v>
      </c>
      <c r="I4555" s="1">
        <v>0</v>
      </c>
      <c r="J4555" s="1">
        <v>1</v>
      </c>
      <c r="K4555" s="1">
        <v>47</v>
      </c>
      <c r="L4555" s="1">
        <v>344</v>
      </c>
      <c r="M4555" s="1">
        <v>401</v>
      </c>
      <c r="N4555" s="1">
        <v>49</v>
      </c>
      <c r="O4555" s="1">
        <v>109</v>
      </c>
      <c r="P4555" s="21">
        <v>2</v>
      </c>
    </row>
    <row r="4556">
      <c r="D4556" s="19"/>
      <c r="E4556" s="18" t="s">
        <v>128</v>
      </c>
      <c r="F4556" s="17"/>
      <c r="G4556" s="7">
        <v>62</v>
      </c>
      <c r="H4556" s="12">
        <v>0</v>
      </c>
      <c r="I4556" s="1">
        <v>0</v>
      </c>
      <c r="J4556" s="1">
        <v>0</v>
      </c>
      <c r="K4556" s="1">
        <v>4</v>
      </c>
      <c r="L4556" s="1">
        <v>22</v>
      </c>
      <c r="M4556" s="1">
        <v>22</v>
      </c>
      <c r="N4556" s="1">
        <v>1</v>
      </c>
      <c r="O4556" s="1">
        <v>12</v>
      </c>
      <c r="P4556" s="21">
        <v>1</v>
      </c>
    </row>
    <row r="4557">
      <c r="D4557" s="15" t="s">
        <v>129</v>
      </c>
      <c r="E4557" s="14" t="s">
        <v>130</v>
      </c>
      <c r="F4557" s="16"/>
      <c r="G4557" s="26">
        <v>129</v>
      </c>
      <c r="H4557" s="37">
        <v>0</v>
      </c>
      <c r="I4557" s="6">
        <v>0</v>
      </c>
      <c r="J4557" s="6">
        <v>0</v>
      </c>
      <c r="K4557" s="6">
        <v>3</v>
      </c>
      <c r="L4557" s="6">
        <v>27</v>
      </c>
      <c r="M4557" s="6">
        <v>45</v>
      </c>
      <c r="N4557" s="6">
        <v>7</v>
      </c>
      <c r="O4557" s="6">
        <v>47</v>
      </c>
      <c r="P4557" s="39">
        <v>0</v>
      </c>
    </row>
    <row r="4558">
      <c r="D4558" s="19"/>
      <c r="E4558" s="18" t="s">
        <v>131</v>
      </c>
      <c r="F4558" s="17"/>
      <c r="G4558" s="11">
        <v>32</v>
      </c>
      <c r="H4558" s="23">
        <v>0</v>
      </c>
      <c r="I4558" s="3">
        <v>0</v>
      </c>
      <c r="J4558" s="3">
        <v>0</v>
      </c>
      <c r="K4558" s="3">
        <v>1</v>
      </c>
      <c r="L4558" s="3">
        <v>11</v>
      </c>
      <c r="M4558" s="3">
        <v>14</v>
      </c>
      <c r="N4558" s="3">
        <v>4</v>
      </c>
      <c r="O4558" s="3">
        <v>2</v>
      </c>
      <c r="P4558" s="24">
        <v>0</v>
      </c>
    </row>
    <row r="4559">
      <c r="D4559" s="19"/>
      <c r="E4559" s="18" t="s">
        <v>132</v>
      </c>
      <c r="F4559" s="17"/>
      <c r="G4559" s="7">
        <v>490</v>
      </c>
      <c r="H4559" s="12">
        <v>0</v>
      </c>
      <c r="I4559" s="1">
        <v>0</v>
      </c>
      <c r="J4559" s="1">
        <v>0</v>
      </c>
      <c r="K4559" s="1">
        <v>28</v>
      </c>
      <c r="L4559" s="1">
        <v>164</v>
      </c>
      <c r="M4559" s="1">
        <v>211</v>
      </c>
      <c r="N4559" s="1">
        <v>23</v>
      </c>
      <c r="O4559" s="1">
        <v>63</v>
      </c>
      <c r="P4559" s="21">
        <v>1</v>
      </c>
    </row>
    <row r="4560">
      <c r="D4560" s="19"/>
      <c r="E4560" s="18" t="s">
        <v>133</v>
      </c>
      <c r="F4560" s="17"/>
      <c r="G4560" s="7">
        <v>609</v>
      </c>
      <c r="H4560" s="12">
        <v>0</v>
      </c>
      <c r="I4560" s="1">
        <v>0</v>
      </c>
      <c r="J4560" s="1">
        <v>0</v>
      </c>
      <c r="K4560" s="1">
        <v>30</v>
      </c>
      <c r="L4560" s="1">
        <v>233</v>
      </c>
      <c r="M4560" s="1">
        <v>239</v>
      </c>
      <c r="N4560" s="1">
        <v>30</v>
      </c>
      <c r="O4560" s="1">
        <v>75</v>
      </c>
      <c r="P4560" s="21">
        <v>2</v>
      </c>
    </row>
    <row r="4561">
      <c r="D4561" s="19"/>
      <c r="E4561" s="18" t="s">
        <v>134</v>
      </c>
      <c r="F4561" s="17"/>
      <c r="G4561" s="7">
        <v>861</v>
      </c>
      <c r="H4561" s="12">
        <v>0</v>
      </c>
      <c r="I4561" s="1">
        <v>0</v>
      </c>
      <c r="J4561" s="1">
        <v>1</v>
      </c>
      <c r="K4561" s="1">
        <v>43</v>
      </c>
      <c r="L4561" s="1">
        <v>312</v>
      </c>
      <c r="M4561" s="1">
        <v>364</v>
      </c>
      <c r="N4561" s="1">
        <v>45</v>
      </c>
      <c r="O4561" s="1">
        <v>94</v>
      </c>
      <c r="P4561" s="21">
        <v>2</v>
      </c>
    </row>
    <row r="4562">
      <c r="D4562" s="19"/>
      <c r="E4562" s="18" t="s">
        <v>135</v>
      </c>
      <c r="F4562" s="17"/>
      <c r="G4562" s="7">
        <v>834</v>
      </c>
      <c r="H4562" s="12">
        <v>0</v>
      </c>
      <c r="I4562" s="1">
        <v>0</v>
      </c>
      <c r="J4562" s="1">
        <v>1</v>
      </c>
      <c r="K4562" s="1">
        <v>43</v>
      </c>
      <c r="L4562" s="1">
        <v>304</v>
      </c>
      <c r="M4562" s="1">
        <v>355</v>
      </c>
      <c r="N4562" s="1">
        <v>41</v>
      </c>
      <c r="O4562" s="1">
        <v>88</v>
      </c>
      <c r="P4562" s="21">
        <v>2</v>
      </c>
    </row>
    <row r="4563">
      <c r="D4563" s="19"/>
      <c r="E4563" s="18" t="s">
        <v>136</v>
      </c>
      <c r="F4563" s="17"/>
      <c r="G4563" s="7">
        <v>507</v>
      </c>
      <c r="H4563" s="12">
        <v>0</v>
      </c>
      <c r="I4563" s="1">
        <v>0</v>
      </c>
      <c r="J4563" s="1">
        <v>0</v>
      </c>
      <c r="K4563" s="1">
        <v>30</v>
      </c>
      <c r="L4563" s="1">
        <v>182</v>
      </c>
      <c r="M4563" s="1">
        <v>223</v>
      </c>
      <c r="N4563" s="1">
        <v>27</v>
      </c>
      <c r="O4563" s="1">
        <v>45</v>
      </c>
      <c r="P4563" s="21">
        <v>0</v>
      </c>
    </row>
    <row r="4564">
      <c r="D4564" s="19"/>
      <c r="E4564" s="18" t="s">
        <v>137</v>
      </c>
      <c r="F4564" s="17"/>
      <c r="G4564" s="7">
        <v>483</v>
      </c>
      <c r="H4564" s="12">
        <v>0</v>
      </c>
      <c r="I4564" s="1">
        <v>0</v>
      </c>
      <c r="J4564" s="1">
        <v>1</v>
      </c>
      <c r="K4564" s="1">
        <v>20</v>
      </c>
      <c r="L4564" s="1">
        <v>174</v>
      </c>
      <c r="M4564" s="1">
        <v>222</v>
      </c>
      <c r="N4564" s="1">
        <v>26</v>
      </c>
      <c r="O4564" s="1">
        <v>40</v>
      </c>
      <c r="P4564" s="21">
        <v>0</v>
      </c>
    </row>
    <row r="4565">
      <c r="D4565" s="19"/>
      <c r="E4565" s="18" t="s">
        <v>138</v>
      </c>
      <c r="F4565" s="17"/>
      <c r="G4565" s="7">
        <v>476</v>
      </c>
      <c r="H4565" s="12">
        <v>0</v>
      </c>
      <c r="I4565" s="1">
        <v>0</v>
      </c>
      <c r="J4565" s="1">
        <v>1</v>
      </c>
      <c r="K4565" s="1">
        <v>23</v>
      </c>
      <c r="L4565" s="1">
        <v>168</v>
      </c>
      <c r="M4565" s="1">
        <v>186</v>
      </c>
      <c r="N4565" s="1">
        <v>22</v>
      </c>
      <c r="O4565" s="1">
        <v>75</v>
      </c>
      <c r="P4565" s="21">
        <v>1</v>
      </c>
    </row>
    <row r="4566">
      <c r="D4566" s="19"/>
      <c r="E4566" s="18" t="s">
        <v>139</v>
      </c>
      <c r="F4566" s="17"/>
      <c r="G4566" s="7">
        <v>621</v>
      </c>
      <c r="H4566" s="12">
        <v>0</v>
      </c>
      <c r="I4566" s="1">
        <v>0</v>
      </c>
      <c r="J4566" s="1">
        <v>1</v>
      </c>
      <c r="K4566" s="1">
        <v>28</v>
      </c>
      <c r="L4566" s="1">
        <v>229</v>
      </c>
      <c r="M4566" s="1">
        <v>256</v>
      </c>
      <c r="N4566" s="1">
        <v>29</v>
      </c>
      <c r="O4566" s="1">
        <v>75</v>
      </c>
      <c r="P4566" s="21">
        <v>3</v>
      </c>
    </row>
    <row r="4567">
      <c r="D4567" s="19"/>
      <c r="E4567" s="18" t="s">
        <v>140</v>
      </c>
      <c r="F4567" s="17"/>
      <c r="G4567" s="7">
        <v>171</v>
      </c>
      <c r="H4567" s="12">
        <v>0</v>
      </c>
      <c r="I4567" s="1">
        <v>0</v>
      </c>
      <c r="J4567" s="1">
        <v>0</v>
      </c>
      <c r="K4567" s="1">
        <v>14</v>
      </c>
      <c r="L4567" s="1">
        <v>51</v>
      </c>
      <c r="M4567" s="1">
        <v>56</v>
      </c>
      <c r="N4567" s="1">
        <v>11</v>
      </c>
      <c r="O4567" s="1">
        <v>38</v>
      </c>
      <c r="P4567" s="21">
        <v>1</v>
      </c>
    </row>
    <row r="4568">
      <c r="D4568" s="19"/>
      <c r="E4568" s="18" t="s">
        <v>141</v>
      </c>
      <c r="F4568" s="17"/>
      <c r="G4568" s="7">
        <v>679</v>
      </c>
      <c r="H4568" s="12">
        <v>0</v>
      </c>
      <c r="I4568" s="1">
        <v>0</v>
      </c>
      <c r="J4568" s="1">
        <v>0</v>
      </c>
      <c r="K4568" s="1">
        <v>41</v>
      </c>
      <c r="L4568" s="1">
        <v>246</v>
      </c>
      <c r="M4568" s="1">
        <v>280</v>
      </c>
      <c r="N4568" s="1">
        <v>35</v>
      </c>
      <c r="O4568" s="1">
        <v>75</v>
      </c>
      <c r="P4568" s="21">
        <v>2</v>
      </c>
    </row>
    <row r="4569">
      <c r="D4569" s="19"/>
      <c r="E4569" s="18" t="s">
        <v>142</v>
      </c>
      <c r="F4569" s="17"/>
      <c r="G4569" s="7">
        <v>339</v>
      </c>
      <c r="H4569" s="12">
        <v>0</v>
      </c>
      <c r="I4569" s="1">
        <v>0</v>
      </c>
      <c r="J4569" s="1">
        <v>0</v>
      </c>
      <c r="K4569" s="1">
        <v>21</v>
      </c>
      <c r="L4569" s="1">
        <v>116</v>
      </c>
      <c r="M4569" s="1">
        <v>148</v>
      </c>
      <c r="N4569" s="1">
        <v>22</v>
      </c>
      <c r="O4569" s="1">
        <v>32</v>
      </c>
      <c r="P4569" s="21">
        <v>0</v>
      </c>
    </row>
    <row r="4570">
      <c r="D4570" s="19"/>
      <c r="E4570" s="18" t="s">
        <v>143</v>
      </c>
      <c r="F4570" s="17"/>
      <c r="G4570" s="7">
        <v>183</v>
      </c>
      <c r="H4570" s="12">
        <v>0</v>
      </c>
      <c r="I4570" s="1">
        <v>0</v>
      </c>
      <c r="J4570" s="1">
        <v>0</v>
      </c>
      <c r="K4570" s="1">
        <v>14</v>
      </c>
      <c r="L4570" s="1">
        <v>63</v>
      </c>
      <c r="M4570" s="1">
        <v>83</v>
      </c>
      <c r="N4570" s="1">
        <v>8</v>
      </c>
      <c r="O4570" s="1">
        <v>15</v>
      </c>
      <c r="P4570" s="21">
        <v>0</v>
      </c>
    </row>
    <row r="4571">
      <c r="D4571" s="19"/>
      <c r="E4571" s="18" t="s">
        <v>144</v>
      </c>
      <c r="F4571" s="17"/>
      <c r="G4571" s="7">
        <v>218</v>
      </c>
      <c r="H4571" s="12">
        <v>0</v>
      </c>
      <c r="I4571" s="1">
        <v>0</v>
      </c>
      <c r="J4571" s="1">
        <v>0</v>
      </c>
      <c r="K4571" s="1">
        <v>6</v>
      </c>
      <c r="L4571" s="1">
        <v>86</v>
      </c>
      <c r="M4571" s="1">
        <v>76</v>
      </c>
      <c r="N4571" s="1">
        <v>10</v>
      </c>
      <c r="O4571" s="1">
        <v>39</v>
      </c>
      <c r="P4571" s="21">
        <v>1</v>
      </c>
    </row>
    <row r="4572">
      <c r="D4572" s="19"/>
      <c r="E4572" s="18" t="s">
        <v>41</v>
      </c>
      <c r="F4572" s="17"/>
      <c r="G4572" s="11">
        <v>40</v>
      </c>
      <c r="H4572" s="23">
        <v>0</v>
      </c>
      <c r="I4572" s="3">
        <v>0</v>
      </c>
      <c r="J4572" s="3">
        <v>0</v>
      </c>
      <c r="K4572" s="3">
        <v>4</v>
      </c>
      <c r="L4572" s="3">
        <v>10</v>
      </c>
      <c r="M4572" s="3">
        <v>20</v>
      </c>
      <c r="N4572" s="3">
        <v>2</v>
      </c>
      <c r="O4572" s="3">
        <v>4</v>
      </c>
      <c r="P4572" s="24">
        <v>0</v>
      </c>
    </row>
    <row r="4573">
      <c r="D4573" s="19"/>
      <c r="E4573" s="18" t="s">
        <v>145</v>
      </c>
      <c r="F4573" s="17"/>
      <c r="G4573" s="11">
        <v>19</v>
      </c>
      <c r="H4573" s="23">
        <v>0</v>
      </c>
      <c r="I4573" s="3">
        <v>0</v>
      </c>
      <c r="J4573" s="3">
        <v>0</v>
      </c>
      <c r="K4573" s="3">
        <v>1</v>
      </c>
      <c r="L4573" s="3">
        <v>8</v>
      </c>
      <c r="M4573" s="3">
        <v>9</v>
      </c>
      <c r="N4573" s="3">
        <v>0</v>
      </c>
      <c r="O4573" s="3">
        <v>1</v>
      </c>
      <c r="P4573" s="24">
        <v>0</v>
      </c>
    </row>
    <row r="4574">
      <c r="D4574" s="19"/>
      <c r="E4574" s="18" t="s">
        <v>26</v>
      </c>
      <c r="F4574" s="17"/>
      <c r="G4574" s="11">
        <v>0</v>
      </c>
      <c r="H4574" s="23">
        <v>0</v>
      </c>
      <c r="I4574" s="3">
        <v>0</v>
      </c>
      <c r="J4574" s="3">
        <v>0</v>
      </c>
      <c r="K4574" s="3">
        <v>0</v>
      </c>
      <c r="L4574" s="3">
        <v>0</v>
      </c>
      <c r="M4574" s="3">
        <v>0</v>
      </c>
      <c r="N4574" s="3">
        <v>0</v>
      </c>
      <c r="O4574" s="3">
        <v>0</v>
      </c>
      <c r="P4574" s="24">
        <v>0</v>
      </c>
    </row>
    <row r="4575">
      <c r="D4575" s="15" t="s">
        <v>146</v>
      </c>
      <c r="E4575" s="14" t="s">
        <v>147</v>
      </c>
      <c r="F4575" s="16"/>
      <c r="G4575" s="26">
        <v>624</v>
      </c>
      <c r="H4575" s="37">
        <v>0</v>
      </c>
      <c r="I4575" s="6">
        <v>0</v>
      </c>
      <c r="J4575" s="6">
        <v>1</v>
      </c>
      <c r="K4575" s="6">
        <v>30</v>
      </c>
      <c r="L4575" s="6">
        <v>223</v>
      </c>
      <c r="M4575" s="6">
        <v>266</v>
      </c>
      <c r="N4575" s="6">
        <v>34</v>
      </c>
      <c r="O4575" s="6">
        <v>69</v>
      </c>
      <c r="P4575" s="39">
        <v>1</v>
      </c>
    </row>
    <row r="4576">
      <c r="D4576" s="19"/>
      <c r="E4576" s="18" t="s">
        <v>148</v>
      </c>
      <c r="F4576" s="17"/>
      <c r="G4576" s="7">
        <v>419</v>
      </c>
      <c r="H4576" s="12">
        <v>0</v>
      </c>
      <c r="I4576" s="1">
        <v>0</v>
      </c>
      <c r="J4576" s="1">
        <v>0</v>
      </c>
      <c r="K4576" s="1">
        <v>24</v>
      </c>
      <c r="L4576" s="1">
        <v>158</v>
      </c>
      <c r="M4576" s="1">
        <v>168</v>
      </c>
      <c r="N4576" s="1">
        <v>18</v>
      </c>
      <c r="O4576" s="1">
        <v>49</v>
      </c>
      <c r="P4576" s="21">
        <v>2</v>
      </c>
    </row>
    <row r="4577">
      <c r="D4577" s="19"/>
      <c r="E4577" s="18" t="s">
        <v>149</v>
      </c>
      <c r="F4577" s="17"/>
      <c r="G4577" s="11">
        <v>36</v>
      </c>
      <c r="H4577" s="23">
        <v>0</v>
      </c>
      <c r="I4577" s="3">
        <v>0</v>
      </c>
      <c r="J4577" s="3">
        <v>0</v>
      </c>
      <c r="K4577" s="3">
        <v>3</v>
      </c>
      <c r="L4577" s="3">
        <v>10</v>
      </c>
      <c r="M4577" s="3">
        <v>13</v>
      </c>
      <c r="N4577" s="3">
        <v>1</v>
      </c>
      <c r="O4577" s="3">
        <v>9</v>
      </c>
      <c r="P4577" s="24">
        <v>0</v>
      </c>
    </row>
    <row r="4578">
      <c r="D4578" s="19"/>
      <c r="E4578" s="18" t="s">
        <v>150</v>
      </c>
      <c r="F4578" s="17"/>
      <c r="G4578" s="11">
        <v>5</v>
      </c>
      <c r="H4578" s="23">
        <v>0</v>
      </c>
      <c r="I4578" s="3">
        <v>0</v>
      </c>
      <c r="J4578" s="3">
        <v>0</v>
      </c>
      <c r="K4578" s="3">
        <v>0</v>
      </c>
      <c r="L4578" s="3">
        <v>3</v>
      </c>
      <c r="M4578" s="3">
        <v>2</v>
      </c>
      <c r="N4578" s="3">
        <v>0</v>
      </c>
      <c r="O4578" s="3">
        <v>0</v>
      </c>
      <c r="P4578" s="24">
        <v>0</v>
      </c>
    </row>
    <row r="4579">
      <c r="D4579" s="19"/>
      <c r="E4579" s="18" t="s">
        <v>26</v>
      </c>
      <c r="F4579" s="17"/>
      <c r="G4579" s="11">
        <v>0</v>
      </c>
      <c r="H4579" s="23">
        <v>0</v>
      </c>
      <c r="I4579" s="3">
        <v>0</v>
      </c>
      <c r="J4579" s="3">
        <v>0</v>
      </c>
      <c r="K4579" s="3">
        <v>0</v>
      </c>
      <c r="L4579" s="3">
        <v>0</v>
      </c>
      <c r="M4579" s="3">
        <v>0</v>
      </c>
      <c r="N4579" s="3">
        <v>0</v>
      </c>
      <c r="O4579" s="3">
        <v>0</v>
      </c>
      <c r="P4579" s="24">
        <v>0</v>
      </c>
    </row>
    <row r="4580">
      <c r="D4580" s="19"/>
      <c r="E4580" s="18" t="s">
        <v>151</v>
      </c>
      <c r="F4580" s="17"/>
      <c r="G4580" s="7">
        <v>1043</v>
      </c>
      <c r="H4580" s="12">
        <v>0</v>
      </c>
      <c r="I4580" s="1">
        <v>0</v>
      </c>
      <c r="J4580" s="1">
        <v>1</v>
      </c>
      <c r="K4580" s="1">
        <v>54</v>
      </c>
      <c r="L4580" s="1">
        <v>381</v>
      </c>
      <c r="M4580" s="1">
        <v>434</v>
      </c>
      <c r="N4580" s="1">
        <v>52</v>
      </c>
      <c r="O4580" s="1">
        <v>118</v>
      </c>
      <c r="P4580" s="21">
        <v>3</v>
      </c>
    </row>
    <row r="4581">
      <c r="D4581" s="19"/>
      <c r="E4581" s="18" t="s">
        <v>152</v>
      </c>
      <c r="F4581" s="17"/>
      <c r="G4581" s="11">
        <v>41</v>
      </c>
      <c r="H4581" s="23">
        <v>0</v>
      </c>
      <c r="I4581" s="3">
        <v>0</v>
      </c>
      <c r="J4581" s="3">
        <v>0</v>
      </c>
      <c r="K4581" s="3">
        <v>3</v>
      </c>
      <c r="L4581" s="3">
        <v>13</v>
      </c>
      <c r="M4581" s="3">
        <v>15</v>
      </c>
      <c r="N4581" s="3">
        <v>1</v>
      </c>
      <c r="O4581" s="3">
        <v>9</v>
      </c>
      <c r="P4581" s="24">
        <v>0</v>
      </c>
    </row>
    <row r="4582">
      <c r="D4582" s="15" t="s">
        <v>153</v>
      </c>
      <c r="E4582" s="14" t="s">
        <v>154</v>
      </c>
      <c r="F4582" s="16"/>
      <c r="G4582" s="26">
        <v>591</v>
      </c>
      <c r="H4582" s="37">
        <v>0</v>
      </c>
      <c r="I4582" s="6">
        <v>0</v>
      </c>
      <c r="J4582" s="6">
        <v>0</v>
      </c>
      <c r="K4582" s="6">
        <v>32</v>
      </c>
      <c r="L4582" s="6">
        <v>194</v>
      </c>
      <c r="M4582" s="6">
        <v>248</v>
      </c>
      <c r="N4582" s="6">
        <v>35</v>
      </c>
      <c r="O4582" s="6">
        <v>82</v>
      </c>
      <c r="P4582" s="39">
        <v>0</v>
      </c>
    </row>
    <row r="4583">
      <c r="D4583" s="19"/>
      <c r="E4583" s="18" t="s">
        <v>155</v>
      </c>
      <c r="F4583" s="17"/>
      <c r="G4583" s="7">
        <v>794</v>
      </c>
      <c r="H4583" s="12">
        <v>0</v>
      </c>
      <c r="I4583" s="1">
        <v>0</v>
      </c>
      <c r="J4583" s="1">
        <v>1</v>
      </c>
      <c r="K4583" s="1">
        <v>43</v>
      </c>
      <c r="L4583" s="1">
        <v>286</v>
      </c>
      <c r="M4583" s="1">
        <v>326</v>
      </c>
      <c r="N4583" s="1">
        <v>40</v>
      </c>
      <c r="O4583" s="1">
        <v>95</v>
      </c>
      <c r="P4583" s="21">
        <v>3</v>
      </c>
    </row>
    <row r="4584">
      <c r="D4584" s="19"/>
      <c r="E4584" s="18" t="s">
        <v>156</v>
      </c>
      <c r="F4584" s="17"/>
      <c r="G4584" s="7">
        <v>447</v>
      </c>
      <c r="H4584" s="12">
        <v>0</v>
      </c>
      <c r="I4584" s="1">
        <v>0</v>
      </c>
      <c r="J4584" s="1">
        <v>0</v>
      </c>
      <c r="K4584" s="1">
        <v>26</v>
      </c>
      <c r="L4584" s="1">
        <v>153</v>
      </c>
      <c r="M4584" s="1">
        <v>190</v>
      </c>
      <c r="N4584" s="1">
        <v>25</v>
      </c>
      <c r="O4584" s="1">
        <v>53</v>
      </c>
      <c r="P4584" s="21">
        <v>0</v>
      </c>
    </row>
    <row r="4585">
      <c r="D4585" s="19"/>
      <c r="E4585" s="18" t="s">
        <v>157</v>
      </c>
      <c r="F4585" s="17"/>
      <c r="G4585" s="7">
        <v>858</v>
      </c>
      <c r="H4585" s="12">
        <v>0</v>
      </c>
      <c r="I4585" s="1">
        <v>0</v>
      </c>
      <c r="J4585" s="1">
        <v>1</v>
      </c>
      <c r="K4585" s="1">
        <v>43</v>
      </c>
      <c r="L4585" s="1">
        <v>311</v>
      </c>
      <c r="M4585" s="1">
        <v>358</v>
      </c>
      <c r="N4585" s="1">
        <v>41</v>
      </c>
      <c r="O4585" s="1">
        <v>101</v>
      </c>
      <c r="P4585" s="21">
        <v>3</v>
      </c>
    </row>
    <row r="4586">
      <c r="D4586" s="19"/>
      <c r="E4586" s="18" t="s">
        <v>158</v>
      </c>
      <c r="F4586" s="17"/>
      <c r="G4586" s="7">
        <v>812</v>
      </c>
      <c r="H4586" s="12">
        <v>0</v>
      </c>
      <c r="I4586" s="1">
        <v>0</v>
      </c>
      <c r="J4586" s="1">
        <v>1</v>
      </c>
      <c r="K4586" s="1">
        <v>43</v>
      </c>
      <c r="L4586" s="1">
        <v>292</v>
      </c>
      <c r="M4586" s="1">
        <v>340</v>
      </c>
      <c r="N4586" s="1">
        <v>38</v>
      </c>
      <c r="O4586" s="1">
        <v>97</v>
      </c>
      <c r="P4586" s="21">
        <v>1</v>
      </c>
    </row>
    <row r="4587">
      <c r="D4587" s="19"/>
      <c r="E4587" s="18" t="s">
        <v>159</v>
      </c>
      <c r="F4587" s="17"/>
      <c r="G4587" s="7">
        <v>590</v>
      </c>
      <c r="H4587" s="12">
        <v>0</v>
      </c>
      <c r="I4587" s="1">
        <v>0</v>
      </c>
      <c r="J4587" s="1">
        <v>1</v>
      </c>
      <c r="K4587" s="1">
        <v>28</v>
      </c>
      <c r="L4587" s="1">
        <v>200</v>
      </c>
      <c r="M4587" s="1">
        <v>256</v>
      </c>
      <c r="N4587" s="1">
        <v>25</v>
      </c>
      <c r="O4587" s="1">
        <v>79</v>
      </c>
      <c r="P4587" s="21">
        <v>1</v>
      </c>
    </row>
    <row r="4588">
      <c r="D4588" s="19"/>
      <c r="E4588" s="18" t="s">
        <v>160</v>
      </c>
      <c r="F4588" s="17"/>
      <c r="G4588" s="7">
        <v>328</v>
      </c>
      <c r="H4588" s="12">
        <v>0</v>
      </c>
      <c r="I4588" s="1">
        <v>0</v>
      </c>
      <c r="J4588" s="1">
        <v>0</v>
      </c>
      <c r="K4588" s="1">
        <v>20</v>
      </c>
      <c r="L4588" s="1">
        <v>105</v>
      </c>
      <c r="M4588" s="1">
        <v>142</v>
      </c>
      <c r="N4588" s="1">
        <v>18</v>
      </c>
      <c r="O4588" s="1">
        <v>43</v>
      </c>
      <c r="P4588" s="21">
        <v>0</v>
      </c>
    </row>
    <row r="4589">
      <c r="D4589" s="19"/>
      <c r="E4589" s="18" t="s">
        <v>161</v>
      </c>
      <c r="F4589" s="17"/>
      <c r="G4589" s="7">
        <v>739</v>
      </c>
      <c r="H4589" s="12">
        <v>0</v>
      </c>
      <c r="I4589" s="1">
        <v>0</v>
      </c>
      <c r="J4589" s="1">
        <v>1</v>
      </c>
      <c r="K4589" s="1">
        <v>37</v>
      </c>
      <c r="L4589" s="1">
        <v>273</v>
      </c>
      <c r="M4589" s="1">
        <v>304</v>
      </c>
      <c r="N4589" s="1">
        <v>28</v>
      </c>
      <c r="O4589" s="1">
        <v>94</v>
      </c>
      <c r="P4589" s="21">
        <v>2</v>
      </c>
    </row>
    <row r="4590">
      <c r="D4590" s="19"/>
      <c r="E4590" s="18" t="s">
        <v>162</v>
      </c>
      <c r="F4590" s="17"/>
      <c r="G4590" s="7">
        <v>515</v>
      </c>
      <c r="H4590" s="12">
        <v>0</v>
      </c>
      <c r="I4590" s="1">
        <v>0</v>
      </c>
      <c r="J4590" s="1">
        <v>0</v>
      </c>
      <c r="K4590" s="1">
        <v>25</v>
      </c>
      <c r="L4590" s="1">
        <v>177</v>
      </c>
      <c r="M4590" s="1">
        <v>223</v>
      </c>
      <c r="N4590" s="1">
        <v>26</v>
      </c>
      <c r="O4590" s="1">
        <v>63</v>
      </c>
      <c r="P4590" s="21">
        <v>1</v>
      </c>
    </row>
    <row r="4591">
      <c r="D4591" s="19"/>
      <c r="E4591" s="18" t="s">
        <v>163</v>
      </c>
      <c r="F4591" s="17"/>
      <c r="G4591" s="7">
        <v>570</v>
      </c>
      <c r="H4591" s="12">
        <v>0</v>
      </c>
      <c r="I4591" s="1">
        <v>0</v>
      </c>
      <c r="J4591" s="1">
        <v>0</v>
      </c>
      <c r="K4591" s="1">
        <v>31</v>
      </c>
      <c r="L4591" s="1">
        <v>200</v>
      </c>
      <c r="M4591" s="1">
        <v>241</v>
      </c>
      <c r="N4591" s="1">
        <v>30</v>
      </c>
      <c r="O4591" s="1">
        <v>67</v>
      </c>
      <c r="P4591" s="21">
        <v>1</v>
      </c>
    </row>
    <row r="4592">
      <c r="D4592" s="19"/>
      <c r="E4592" s="18" t="s">
        <v>164</v>
      </c>
      <c r="F4592" s="17"/>
      <c r="G4592" s="7">
        <v>368</v>
      </c>
      <c r="H4592" s="12">
        <v>0</v>
      </c>
      <c r="I4592" s="1">
        <v>0</v>
      </c>
      <c r="J4592" s="1">
        <v>1</v>
      </c>
      <c r="K4592" s="1">
        <v>19</v>
      </c>
      <c r="L4592" s="1">
        <v>124</v>
      </c>
      <c r="M4592" s="1">
        <v>158</v>
      </c>
      <c r="N4592" s="1">
        <v>21</v>
      </c>
      <c r="O4592" s="1">
        <v>43</v>
      </c>
      <c r="P4592" s="21">
        <v>2</v>
      </c>
    </row>
    <row r="4593">
      <c r="D4593" s="19"/>
      <c r="E4593" s="18" t="s">
        <v>165</v>
      </c>
      <c r="F4593" s="17"/>
      <c r="G4593" s="7">
        <v>515</v>
      </c>
      <c r="H4593" s="12">
        <v>0</v>
      </c>
      <c r="I4593" s="1">
        <v>0</v>
      </c>
      <c r="J4593" s="1">
        <v>0</v>
      </c>
      <c r="K4593" s="1">
        <v>30</v>
      </c>
      <c r="L4593" s="1">
        <v>169</v>
      </c>
      <c r="M4593" s="1">
        <v>216</v>
      </c>
      <c r="N4593" s="1">
        <v>21</v>
      </c>
      <c r="O4593" s="1">
        <v>79</v>
      </c>
      <c r="P4593" s="21">
        <v>0</v>
      </c>
    </row>
    <row r="4594">
      <c r="D4594" s="19"/>
      <c r="E4594" s="18" t="s">
        <v>166</v>
      </c>
      <c r="F4594" s="17"/>
      <c r="G4594" s="7">
        <v>441</v>
      </c>
      <c r="H4594" s="12">
        <v>0</v>
      </c>
      <c r="I4594" s="1">
        <v>0</v>
      </c>
      <c r="J4594" s="1">
        <v>0</v>
      </c>
      <c r="K4594" s="1">
        <v>26</v>
      </c>
      <c r="L4594" s="1">
        <v>143</v>
      </c>
      <c r="M4594" s="1">
        <v>194</v>
      </c>
      <c r="N4594" s="1">
        <v>24</v>
      </c>
      <c r="O4594" s="1">
        <v>54</v>
      </c>
      <c r="P4594" s="21">
        <v>0</v>
      </c>
    </row>
    <row r="4595">
      <c r="D4595" s="19"/>
      <c r="E4595" s="18" t="s">
        <v>167</v>
      </c>
      <c r="F4595" s="17"/>
      <c r="G4595" s="7">
        <v>291</v>
      </c>
      <c r="H4595" s="12">
        <v>0</v>
      </c>
      <c r="I4595" s="1">
        <v>0</v>
      </c>
      <c r="J4595" s="1">
        <v>0</v>
      </c>
      <c r="K4595" s="1">
        <v>16</v>
      </c>
      <c r="L4595" s="1">
        <v>86</v>
      </c>
      <c r="M4595" s="1">
        <v>132</v>
      </c>
      <c r="N4595" s="1">
        <v>19</v>
      </c>
      <c r="O4595" s="1">
        <v>38</v>
      </c>
      <c r="P4595" s="21">
        <v>0</v>
      </c>
    </row>
    <row r="4596">
      <c r="D4596" s="19"/>
      <c r="E4596" s="18" t="s">
        <v>41</v>
      </c>
      <c r="F4596" s="17"/>
      <c r="G4596" s="7">
        <v>62</v>
      </c>
      <c r="H4596" s="12">
        <v>0</v>
      </c>
      <c r="I4596" s="1">
        <v>0</v>
      </c>
      <c r="J4596" s="1">
        <v>0</v>
      </c>
      <c r="K4596" s="1">
        <v>5</v>
      </c>
      <c r="L4596" s="1">
        <v>19</v>
      </c>
      <c r="M4596" s="1">
        <v>26</v>
      </c>
      <c r="N4596" s="1">
        <v>5</v>
      </c>
      <c r="O4596" s="1">
        <v>7</v>
      </c>
      <c r="P4596" s="21">
        <v>0</v>
      </c>
    </row>
    <row r="4597">
      <c r="D4597" s="57"/>
      <c r="E4597" s="54" t="s">
        <v>26</v>
      </c>
      <c r="F4597" s="62"/>
      <c r="G4597" s="59">
        <v>17</v>
      </c>
      <c r="H4597" s="73">
        <v>0</v>
      </c>
      <c r="I4597" s="38">
        <v>0</v>
      </c>
      <c r="J4597" s="38">
        <v>0</v>
      </c>
      <c r="K4597" s="38">
        <v>2</v>
      </c>
      <c r="L4597" s="38">
        <v>5</v>
      </c>
      <c r="M4597" s="38">
        <v>9</v>
      </c>
      <c r="N4597" s="38">
        <v>1</v>
      </c>
      <c r="O4597" s="38">
        <v>0</v>
      </c>
      <c r="P4597" s="74">
        <v>0</v>
      </c>
    </row>
    <row r="4599">
      <c r="B4599" s="63" t="str">
        <f ca="1" xml:space="preserve"> HYPERLINK("#'目次'!B35", "[29]")</f>
        <v>[29]</v>
      </c>
      <c r="C4599" s="49" t="s">
        <v>453</v>
      </c>
    </row>
    <row r="4602">
      <c r="C4602" s="49" t="s">
        <v>14</v>
      </c>
    </row>
    <row r="4603">
      <c r="D4603" s="64"/>
      <c r="E4603" s="47"/>
      <c r="F4603" s="47"/>
      <c r="G4603" s="61" t="s">
        <v>15</v>
      </c>
      <c r="H4603" s="66" t="s">
        <v>454</v>
      </c>
      <c r="I4603" s="28" t="s">
        <v>455</v>
      </c>
      <c r="J4603" s="58" t="s">
        <v>26</v>
      </c>
    </row>
    <row r="4604">
      <c r="D4604" s="55"/>
      <c r="E4604" s="48"/>
      <c r="F4604" s="48"/>
      <c r="G4604" s="68"/>
      <c r="H4604" s="70"/>
      <c r="I4604" s="29"/>
      <c r="J4604" s="65"/>
    </row>
    <row r="4605">
      <c r="D4605" s="56"/>
      <c r="E4605" s="60" t="s">
        <v>15</v>
      </c>
      <c r="F4605" s="67"/>
      <c r="G4605" s="69">
        <v>1093</v>
      </c>
      <c r="H4605" s="35">
        <v>264</v>
      </c>
      <c r="I4605" s="35">
        <v>813</v>
      </c>
      <c r="J4605" s="75">
        <v>16</v>
      </c>
    </row>
    <row r="4606">
      <c r="D4606" s="15" t="s">
        <v>20</v>
      </c>
      <c r="E4606" s="14" t="s">
        <v>21</v>
      </c>
      <c r="F4606" s="16"/>
      <c r="G4606" s="26">
        <v>211</v>
      </c>
      <c r="H4606" s="37">
        <v>71</v>
      </c>
      <c r="I4606" s="6">
        <v>134</v>
      </c>
      <c r="J4606" s="39">
        <v>6</v>
      </c>
    </row>
    <row r="4607">
      <c r="D4607" s="19"/>
      <c r="E4607" s="18" t="s">
        <v>22</v>
      </c>
      <c r="F4607" s="17"/>
      <c r="G4607" s="7">
        <v>539</v>
      </c>
      <c r="H4607" s="12">
        <v>136</v>
      </c>
      <c r="I4607" s="1">
        <v>397</v>
      </c>
      <c r="J4607" s="21">
        <v>6</v>
      </c>
    </row>
    <row r="4608">
      <c r="D4608" s="19"/>
      <c r="E4608" s="18" t="s">
        <v>23</v>
      </c>
      <c r="F4608" s="17"/>
      <c r="G4608" s="7">
        <v>263</v>
      </c>
      <c r="H4608" s="12">
        <v>44</v>
      </c>
      <c r="I4608" s="1">
        <v>217</v>
      </c>
      <c r="J4608" s="21">
        <v>2</v>
      </c>
    </row>
    <row r="4609">
      <c r="D4609" s="19"/>
      <c r="E4609" s="18" t="s">
        <v>24</v>
      </c>
      <c r="F4609" s="17"/>
      <c r="G4609" s="7">
        <v>74</v>
      </c>
      <c r="H4609" s="12">
        <v>12</v>
      </c>
      <c r="I4609" s="1">
        <v>60</v>
      </c>
      <c r="J4609" s="21">
        <v>2</v>
      </c>
    </row>
    <row r="4610">
      <c r="D4610" s="19"/>
      <c r="E4610" s="18" t="s">
        <v>25</v>
      </c>
      <c r="F4610" s="17"/>
      <c r="G4610" s="11">
        <v>6</v>
      </c>
      <c r="H4610" s="23">
        <v>1</v>
      </c>
      <c r="I4610" s="3">
        <v>5</v>
      </c>
      <c r="J4610" s="24">
        <v>0</v>
      </c>
    </row>
    <row r="4611">
      <c r="D4611" s="19"/>
      <c r="E4611" s="18" t="s">
        <v>26</v>
      </c>
      <c r="F4611" s="17"/>
      <c r="G4611" s="11">
        <v>0</v>
      </c>
      <c r="H4611" s="23">
        <v>0</v>
      </c>
      <c r="I4611" s="3">
        <v>0</v>
      </c>
      <c r="J4611" s="24">
        <v>0</v>
      </c>
    </row>
    <row r="4612">
      <c r="D4612" s="19"/>
      <c r="E4612" s="18" t="s">
        <v>27</v>
      </c>
      <c r="F4612" s="17"/>
      <c r="G4612" s="7">
        <v>750</v>
      </c>
      <c r="H4612" s="12">
        <v>207</v>
      </c>
      <c r="I4612" s="1">
        <v>531</v>
      </c>
      <c r="J4612" s="21">
        <v>12</v>
      </c>
    </row>
    <row r="4613">
      <c r="D4613" s="19"/>
      <c r="E4613" s="18" t="s">
        <v>28</v>
      </c>
      <c r="F4613" s="17"/>
      <c r="G4613" s="7">
        <v>80</v>
      </c>
      <c r="H4613" s="12">
        <v>13</v>
      </c>
      <c r="I4613" s="1">
        <v>65</v>
      </c>
      <c r="J4613" s="21">
        <v>2</v>
      </c>
    </row>
    <row r="4614">
      <c r="D4614" s="15" t="s">
        <v>29</v>
      </c>
      <c r="E4614" s="14" t="s">
        <v>30</v>
      </c>
      <c r="F4614" s="16"/>
      <c r="G4614" s="26">
        <v>823</v>
      </c>
      <c r="H4614" s="37">
        <v>196</v>
      </c>
      <c r="I4614" s="6">
        <v>616</v>
      </c>
      <c r="J4614" s="39">
        <v>11</v>
      </c>
    </row>
    <row r="4615">
      <c r="D4615" s="19"/>
      <c r="E4615" s="18" t="s">
        <v>31</v>
      </c>
      <c r="F4615" s="17"/>
      <c r="G4615" s="7">
        <v>798</v>
      </c>
      <c r="H4615" s="12">
        <v>195</v>
      </c>
      <c r="I4615" s="1">
        <v>592</v>
      </c>
      <c r="J4615" s="21">
        <v>11</v>
      </c>
    </row>
    <row r="4616">
      <c r="D4616" s="19"/>
      <c r="E4616" s="18" t="s">
        <v>32</v>
      </c>
      <c r="F4616" s="17"/>
      <c r="G4616" s="7">
        <v>808</v>
      </c>
      <c r="H4616" s="12">
        <v>199</v>
      </c>
      <c r="I4616" s="1">
        <v>596</v>
      </c>
      <c r="J4616" s="21">
        <v>13</v>
      </c>
    </row>
    <row r="4617">
      <c r="D4617" s="19"/>
      <c r="E4617" s="18" t="s">
        <v>33</v>
      </c>
      <c r="F4617" s="17"/>
      <c r="G4617" s="7">
        <v>206</v>
      </c>
      <c r="H4617" s="12">
        <v>65</v>
      </c>
      <c r="I4617" s="1">
        <v>137</v>
      </c>
      <c r="J4617" s="21">
        <v>4</v>
      </c>
    </row>
    <row r="4618">
      <c r="D4618" s="19"/>
      <c r="E4618" s="18" t="s">
        <v>34</v>
      </c>
      <c r="F4618" s="17"/>
      <c r="G4618" s="7">
        <v>488</v>
      </c>
      <c r="H4618" s="12">
        <v>114</v>
      </c>
      <c r="I4618" s="1">
        <v>367</v>
      </c>
      <c r="J4618" s="21">
        <v>7</v>
      </c>
    </row>
    <row r="4619">
      <c r="D4619" s="19"/>
      <c r="E4619" s="18" t="s">
        <v>35</v>
      </c>
      <c r="F4619" s="17"/>
      <c r="G4619" s="7">
        <v>154</v>
      </c>
      <c r="H4619" s="12">
        <v>43</v>
      </c>
      <c r="I4619" s="1">
        <v>108</v>
      </c>
      <c r="J4619" s="21">
        <v>3</v>
      </c>
    </row>
    <row r="4620">
      <c r="D4620" s="19"/>
      <c r="E4620" s="18" t="s">
        <v>36</v>
      </c>
      <c r="F4620" s="17"/>
      <c r="G4620" s="7">
        <v>871</v>
      </c>
      <c r="H4620" s="12">
        <v>220</v>
      </c>
      <c r="I4620" s="1">
        <v>635</v>
      </c>
      <c r="J4620" s="21">
        <v>16</v>
      </c>
    </row>
    <row r="4621">
      <c r="D4621" s="19"/>
      <c r="E4621" s="18" t="s">
        <v>37</v>
      </c>
      <c r="F4621" s="17"/>
      <c r="G4621" s="7">
        <v>366</v>
      </c>
      <c r="H4621" s="12">
        <v>73</v>
      </c>
      <c r="I4621" s="1">
        <v>284</v>
      </c>
      <c r="J4621" s="21">
        <v>9</v>
      </c>
    </row>
    <row r="4622">
      <c r="D4622" s="19"/>
      <c r="E4622" s="18" t="s">
        <v>38</v>
      </c>
      <c r="F4622" s="17"/>
      <c r="G4622" s="7">
        <v>552</v>
      </c>
      <c r="H4622" s="12">
        <v>121</v>
      </c>
      <c r="I4622" s="1">
        <v>425</v>
      </c>
      <c r="J4622" s="21">
        <v>6</v>
      </c>
    </row>
    <row r="4623">
      <c r="D4623" s="19"/>
      <c r="E4623" s="18" t="s">
        <v>39</v>
      </c>
      <c r="F4623" s="17"/>
      <c r="G4623" s="7">
        <v>514</v>
      </c>
      <c r="H4623" s="12">
        <v>129</v>
      </c>
      <c r="I4623" s="1">
        <v>375</v>
      </c>
      <c r="J4623" s="21">
        <v>10</v>
      </c>
    </row>
    <row r="4624">
      <c r="D4624" s="19"/>
      <c r="E4624" s="18" t="s">
        <v>40</v>
      </c>
      <c r="F4624" s="17"/>
      <c r="G4624" s="7">
        <v>559</v>
      </c>
      <c r="H4624" s="12">
        <v>127</v>
      </c>
      <c r="I4624" s="1">
        <v>422</v>
      </c>
      <c r="J4624" s="21">
        <v>10</v>
      </c>
    </row>
    <row r="4625">
      <c r="D4625" s="19"/>
      <c r="E4625" s="18" t="s">
        <v>41</v>
      </c>
      <c r="F4625" s="17"/>
      <c r="G4625" s="7">
        <v>71</v>
      </c>
      <c r="H4625" s="12">
        <v>25</v>
      </c>
      <c r="I4625" s="1">
        <v>45</v>
      </c>
      <c r="J4625" s="21">
        <v>1</v>
      </c>
    </row>
    <row r="4626">
      <c r="D4626" s="19"/>
      <c r="E4626" s="18" t="s">
        <v>42</v>
      </c>
      <c r="F4626" s="17"/>
      <c r="G4626" s="11">
        <v>11</v>
      </c>
      <c r="H4626" s="23">
        <v>2</v>
      </c>
      <c r="I4626" s="3">
        <v>9</v>
      </c>
      <c r="J4626" s="24">
        <v>0</v>
      </c>
    </row>
    <row r="4627">
      <c r="D4627" s="19"/>
      <c r="E4627" s="18" t="s">
        <v>26</v>
      </c>
      <c r="F4627" s="17"/>
      <c r="G4627" s="11">
        <v>2</v>
      </c>
      <c r="H4627" s="23">
        <v>0</v>
      </c>
      <c r="I4627" s="3">
        <v>2</v>
      </c>
      <c r="J4627" s="24">
        <v>0</v>
      </c>
    </row>
    <row r="4628">
      <c r="D4628" s="19"/>
      <c r="E4628" s="18" t="s">
        <v>43</v>
      </c>
      <c r="F4628" s="17"/>
      <c r="G4628" s="7">
        <v>1080</v>
      </c>
      <c r="H4628" s="12">
        <v>262</v>
      </c>
      <c r="I4628" s="1">
        <v>802</v>
      </c>
      <c r="J4628" s="21">
        <v>16</v>
      </c>
    </row>
    <row r="4629">
      <c r="D4629" s="15" t="s">
        <v>44</v>
      </c>
      <c r="E4629" s="14" t="s">
        <v>45</v>
      </c>
      <c r="F4629" s="16"/>
      <c r="G4629" s="33">
        <v>3</v>
      </c>
      <c r="H4629" s="43">
        <v>1</v>
      </c>
      <c r="I4629" s="9">
        <v>2</v>
      </c>
      <c r="J4629" s="44">
        <v>0</v>
      </c>
    </row>
    <row r="4630">
      <c r="D4630" s="19"/>
      <c r="E4630" s="18" t="s">
        <v>46</v>
      </c>
      <c r="F4630" s="17"/>
      <c r="G4630" s="11">
        <v>11</v>
      </c>
      <c r="H4630" s="23">
        <v>1</v>
      </c>
      <c r="I4630" s="3">
        <v>10</v>
      </c>
      <c r="J4630" s="24">
        <v>0</v>
      </c>
    </row>
    <row r="4631">
      <c r="D4631" s="19"/>
      <c r="E4631" s="18" t="s">
        <v>47</v>
      </c>
      <c r="F4631" s="17"/>
      <c r="G4631" s="11">
        <v>25</v>
      </c>
      <c r="H4631" s="23">
        <v>4</v>
      </c>
      <c r="I4631" s="3">
        <v>21</v>
      </c>
      <c r="J4631" s="24">
        <v>0</v>
      </c>
    </row>
    <row r="4632">
      <c r="D4632" s="19"/>
      <c r="E4632" s="18" t="s">
        <v>48</v>
      </c>
      <c r="F4632" s="17"/>
      <c r="G4632" s="7">
        <v>160</v>
      </c>
      <c r="H4632" s="12">
        <v>28</v>
      </c>
      <c r="I4632" s="1">
        <v>127</v>
      </c>
      <c r="J4632" s="21">
        <v>5</v>
      </c>
    </row>
    <row r="4633">
      <c r="D4633" s="19"/>
      <c r="E4633" s="18" t="s">
        <v>49</v>
      </c>
      <c r="F4633" s="17"/>
      <c r="G4633" s="7">
        <v>166</v>
      </c>
      <c r="H4633" s="12">
        <v>22</v>
      </c>
      <c r="I4633" s="1">
        <v>142</v>
      </c>
      <c r="J4633" s="21">
        <v>2</v>
      </c>
    </row>
    <row r="4634">
      <c r="D4634" s="19"/>
      <c r="E4634" s="18" t="s">
        <v>50</v>
      </c>
      <c r="F4634" s="17"/>
      <c r="G4634" s="7">
        <v>129</v>
      </c>
      <c r="H4634" s="12">
        <v>22</v>
      </c>
      <c r="I4634" s="1">
        <v>106</v>
      </c>
      <c r="J4634" s="21">
        <v>1</v>
      </c>
    </row>
    <row r="4635">
      <c r="D4635" s="19"/>
      <c r="E4635" s="18" t="s">
        <v>51</v>
      </c>
      <c r="F4635" s="17"/>
      <c r="G4635" s="7">
        <v>124</v>
      </c>
      <c r="H4635" s="12">
        <v>26</v>
      </c>
      <c r="I4635" s="1">
        <v>94</v>
      </c>
      <c r="J4635" s="21">
        <v>4</v>
      </c>
    </row>
    <row r="4636">
      <c r="D4636" s="19"/>
      <c r="E4636" s="18" t="s">
        <v>52</v>
      </c>
      <c r="F4636" s="17"/>
      <c r="G4636" s="7">
        <v>114</v>
      </c>
      <c r="H4636" s="12">
        <v>32</v>
      </c>
      <c r="I4636" s="1">
        <v>82</v>
      </c>
      <c r="J4636" s="21">
        <v>0</v>
      </c>
    </row>
    <row r="4637">
      <c r="D4637" s="19"/>
      <c r="E4637" s="18" t="s">
        <v>53</v>
      </c>
      <c r="F4637" s="17"/>
      <c r="G4637" s="7">
        <v>95</v>
      </c>
      <c r="H4637" s="12">
        <v>31</v>
      </c>
      <c r="I4637" s="1">
        <v>62</v>
      </c>
      <c r="J4637" s="21">
        <v>2</v>
      </c>
    </row>
    <row r="4638">
      <c r="D4638" s="19"/>
      <c r="E4638" s="18" t="s">
        <v>54</v>
      </c>
      <c r="F4638" s="17"/>
      <c r="G4638" s="7">
        <v>253</v>
      </c>
      <c r="H4638" s="12">
        <v>95</v>
      </c>
      <c r="I4638" s="1">
        <v>157</v>
      </c>
      <c r="J4638" s="21">
        <v>1</v>
      </c>
    </row>
    <row r="4639">
      <c r="D4639" s="19"/>
      <c r="E4639" s="18" t="s">
        <v>55</v>
      </c>
      <c r="F4639" s="17"/>
      <c r="G4639" s="11">
        <v>1</v>
      </c>
      <c r="H4639" s="23">
        <v>0</v>
      </c>
      <c r="I4639" s="3">
        <v>1</v>
      </c>
      <c r="J4639" s="24">
        <v>0</v>
      </c>
    </row>
    <row r="4640">
      <c r="D4640" s="19"/>
      <c r="E4640" s="18" t="s">
        <v>26</v>
      </c>
      <c r="F4640" s="17"/>
      <c r="G4640" s="11">
        <v>12</v>
      </c>
      <c r="H4640" s="23">
        <v>2</v>
      </c>
      <c r="I4640" s="3">
        <v>9</v>
      </c>
      <c r="J4640" s="24">
        <v>1</v>
      </c>
    </row>
    <row r="4641">
      <c r="D4641" s="15" t="s">
        <v>56</v>
      </c>
      <c r="E4641" s="14" t="s">
        <v>57</v>
      </c>
      <c r="F4641" s="16"/>
      <c r="G4641" s="33">
        <v>15</v>
      </c>
      <c r="H4641" s="43">
        <v>7</v>
      </c>
      <c r="I4641" s="9">
        <v>8</v>
      </c>
      <c r="J4641" s="44">
        <v>0</v>
      </c>
    </row>
    <row r="4642">
      <c r="D4642" s="19"/>
      <c r="E4642" s="18" t="s">
        <v>58</v>
      </c>
      <c r="F4642" s="17"/>
      <c r="G4642" s="7">
        <v>111</v>
      </c>
      <c r="H4642" s="12">
        <v>32</v>
      </c>
      <c r="I4642" s="1">
        <v>77</v>
      </c>
      <c r="J4642" s="21">
        <v>2</v>
      </c>
    </row>
    <row r="4643">
      <c r="D4643" s="19"/>
      <c r="E4643" s="18" t="s">
        <v>59</v>
      </c>
      <c r="F4643" s="17"/>
      <c r="G4643" s="7">
        <v>404</v>
      </c>
      <c r="H4643" s="12">
        <v>98</v>
      </c>
      <c r="I4643" s="1">
        <v>301</v>
      </c>
      <c r="J4643" s="21">
        <v>5</v>
      </c>
    </row>
    <row r="4644">
      <c r="D4644" s="19"/>
      <c r="E4644" s="18" t="s">
        <v>60</v>
      </c>
      <c r="F4644" s="17"/>
      <c r="G4644" s="7">
        <v>562</v>
      </c>
      <c r="H4644" s="12">
        <v>127</v>
      </c>
      <c r="I4644" s="1">
        <v>426</v>
      </c>
      <c r="J4644" s="21">
        <v>9</v>
      </c>
    </row>
    <row r="4645">
      <c r="D4645" s="19"/>
      <c r="E4645" s="18" t="s">
        <v>26</v>
      </c>
      <c r="F4645" s="17"/>
      <c r="G4645" s="11">
        <v>1</v>
      </c>
      <c r="H4645" s="23">
        <v>0</v>
      </c>
      <c r="I4645" s="3">
        <v>1</v>
      </c>
      <c r="J4645" s="24">
        <v>0</v>
      </c>
    </row>
    <row r="4646">
      <c r="D4646" s="19"/>
      <c r="E4646" s="18" t="s">
        <v>61</v>
      </c>
      <c r="F4646" s="17"/>
      <c r="G4646" s="7">
        <v>126</v>
      </c>
      <c r="H4646" s="12">
        <v>39</v>
      </c>
      <c r="I4646" s="1">
        <v>85</v>
      </c>
      <c r="J4646" s="21">
        <v>2</v>
      </c>
    </row>
    <row r="4647">
      <c r="D4647" s="19"/>
      <c r="E4647" s="18" t="s">
        <v>62</v>
      </c>
      <c r="F4647" s="17"/>
      <c r="G4647" s="7">
        <v>966</v>
      </c>
      <c r="H4647" s="12">
        <v>225</v>
      </c>
      <c r="I4647" s="1">
        <v>727</v>
      </c>
      <c r="J4647" s="21">
        <v>14</v>
      </c>
    </row>
    <row r="4648">
      <c r="D4648" s="15" t="s">
        <v>63</v>
      </c>
      <c r="E4648" s="14" t="s">
        <v>64</v>
      </c>
      <c r="F4648" s="16"/>
      <c r="G4648" s="33">
        <v>17</v>
      </c>
      <c r="H4648" s="43">
        <v>11</v>
      </c>
      <c r="I4648" s="9">
        <v>6</v>
      </c>
      <c r="J4648" s="44">
        <v>0</v>
      </c>
    </row>
    <row r="4649">
      <c r="D4649" s="19"/>
      <c r="E4649" s="18" t="s">
        <v>65</v>
      </c>
      <c r="F4649" s="17"/>
      <c r="G4649" s="11">
        <v>38</v>
      </c>
      <c r="H4649" s="23">
        <v>31</v>
      </c>
      <c r="I4649" s="3">
        <v>7</v>
      </c>
      <c r="J4649" s="24">
        <v>0</v>
      </c>
    </row>
    <row r="4650">
      <c r="D4650" s="19"/>
      <c r="E4650" s="18" t="s">
        <v>66</v>
      </c>
      <c r="F4650" s="17"/>
      <c r="G4650" s="11">
        <v>14</v>
      </c>
      <c r="H4650" s="23">
        <v>9</v>
      </c>
      <c r="I4650" s="3">
        <v>5</v>
      </c>
      <c r="J4650" s="24">
        <v>0</v>
      </c>
    </row>
    <row r="4651">
      <c r="D4651" s="19"/>
      <c r="E4651" s="18" t="s">
        <v>67</v>
      </c>
      <c r="F4651" s="17"/>
      <c r="G4651" s="7">
        <v>95</v>
      </c>
      <c r="H4651" s="12">
        <v>56</v>
      </c>
      <c r="I4651" s="1">
        <v>39</v>
      </c>
      <c r="J4651" s="21">
        <v>0</v>
      </c>
    </row>
    <row r="4652">
      <c r="D4652" s="19"/>
      <c r="E4652" s="18" t="s">
        <v>68</v>
      </c>
      <c r="F4652" s="17"/>
      <c r="G4652" s="7">
        <v>81</v>
      </c>
      <c r="H4652" s="12">
        <v>54</v>
      </c>
      <c r="I4652" s="1">
        <v>27</v>
      </c>
      <c r="J4652" s="21">
        <v>0</v>
      </c>
    </row>
    <row r="4653">
      <c r="D4653" s="19"/>
      <c r="E4653" s="18" t="s">
        <v>69</v>
      </c>
      <c r="F4653" s="17"/>
      <c r="G4653" s="7">
        <v>844</v>
      </c>
      <c r="H4653" s="12">
        <v>101</v>
      </c>
      <c r="I4653" s="1">
        <v>728</v>
      </c>
      <c r="J4653" s="21">
        <v>15</v>
      </c>
    </row>
    <row r="4654">
      <c r="D4654" s="19"/>
      <c r="E4654" s="18" t="s">
        <v>26</v>
      </c>
      <c r="F4654" s="17"/>
      <c r="G4654" s="11">
        <v>4</v>
      </c>
      <c r="H4654" s="23">
        <v>2</v>
      </c>
      <c r="I4654" s="3">
        <v>1</v>
      </c>
      <c r="J4654" s="24">
        <v>1</v>
      </c>
    </row>
    <row r="4655">
      <c r="D4655" s="19"/>
      <c r="E4655" s="18" t="s">
        <v>70</v>
      </c>
      <c r="F4655" s="17"/>
      <c r="G4655" s="7">
        <v>245</v>
      </c>
      <c r="H4655" s="12">
        <v>161</v>
      </c>
      <c r="I4655" s="1">
        <v>84</v>
      </c>
      <c r="J4655" s="21">
        <v>0</v>
      </c>
    </row>
    <row r="4656">
      <c r="D4656" s="15" t="s">
        <v>71</v>
      </c>
      <c r="E4656" s="14" t="s">
        <v>64</v>
      </c>
      <c r="F4656" s="16"/>
      <c r="G4656" s="33">
        <v>15</v>
      </c>
      <c r="H4656" s="43">
        <v>8</v>
      </c>
      <c r="I4656" s="9">
        <v>7</v>
      </c>
      <c r="J4656" s="44">
        <v>0</v>
      </c>
    </row>
    <row r="4657">
      <c r="D4657" s="19"/>
      <c r="E4657" s="18" t="s">
        <v>65</v>
      </c>
      <c r="F4657" s="17"/>
      <c r="G4657" s="7">
        <v>58</v>
      </c>
      <c r="H4657" s="12">
        <v>21</v>
      </c>
      <c r="I4657" s="1">
        <v>36</v>
      </c>
      <c r="J4657" s="21">
        <v>1</v>
      </c>
    </row>
    <row r="4658">
      <c r="D4658" s="19"/>
      <c r="E4658" s="18" t="s">
        <v>66</v>
      </c>
      <c r="F4658" s="17"/>
      <c r="G4658" s="7">
        <v>113</v>
      </c>
      <c r="H4658" s="12">
        <v>30</v>
      </c>
      <c r="I4658" s="1">
        <v>81</v>
      </c>
      <c r="J4658" s="21">
        <v>2</v>
      </c>
    </row>
    <row r="4659">
      <c r="D4659" s="19"/>
      <c r="E4659" s="18" t="s">
        <v>67</v>
      </c>
      <c r="F4659" s="17"/>
      <c r="G4659" s="7">
        <v>837</v>
      </c>
      <c r="H4659" s="12">
        <v>192</v>
      </c>
      <c r="I4659" s="1">
        <v>633</v>
      </c>
      <c r="J4659" s="21">
        <v>12</v>
      </c>
    </row>
    <row r="4660">
      <c r="D4660" s="19"/>
      <c r="E4660" s="18" t="s">
        <v>68</v>
      </c>
      <c r="F4660" s="17"/>
      <c r="G4660" s="7">
        <v>61</v>
      </c>
      <c r="H4660" s="12">
        <v>13</v>
      </c>
      <c r="I4660" s="1">
        <v>47</v>
      </c>
      <c r="J4660" s="21">
        <v>1</v>
      </c>
    </row>
    <row r="4661">
      <c r="D4661" s="19"/>
      <c r="E4661" s="18" t="s">
        <v>72</v>
      </c>
      <c r="F4661" s="17"/>
      <c r="G4661" s="11">
        <v>5</v>
      </c>
      <c r="H4661" s="23">
        <v>0</v>
      </c>
      <c r="I4661" s="3">
        <v>5</v>
      </c>
      <c r="J4661" s="24">
        <v>0</v>
      </c>
    </row>
    <row r="4662">
      <c r="D4662" s="19"/>
      <c r="E4662" s="18" t="s">
        <v>26</v>
      </c>
      <c r="F4662" s="17"/>
      <c r="G4662" s="11">
        <v>4</v>
      </c>
      <c r="H4662" s="23">
        <v>0</v>
      </c>
      <c r="I4662" s="3">
        <v>4</v>
      </c>
      <c r="J4662" s="24">
        <v>0</v>
      </c>
    </row>
    <row r="4663">
      <c r="D4663" s="19"/>
      <c r="E4663" s="18" t="s">
        <v>73</v>
      </c>
      <c r="F4663" s="17"/>
      <c r="G4663" s="7">
        <v>1084</v>
      </c>
      <c r="H4663" s="12">
        <v>264</v>
      </c>
      <c r="I4663" s="1">
        <v>804</v>
      </c>
      <c r="J4663" s="21">
        <v>16</v>
      </c>
    </row>
    <row r="4664">
      <c r="D4664" s="15" t="s">
        <v>74</v>
      </c>
      <c r="E4664" s="14" t="s">
        <v>75</v>
      </c>
      <c r="F4664" s="16"/>
      <c r="G4664" s="26">
        <v>315</v>
      </c>
      <c r="H4664" s="37">
        <v>78</v>
      </c>
      <c r="I4664" s="6">
        <v>233</v>
      </c>
      <c r="J4664" s="39">
        <v>4</v>
      </c>
    </row>
    <row r="4665">
      <c r="D4665" s="19"/>
      <c r="E4665" s="18" t="s">
        <v>76</v>
      </c>
      <c r="F4665" s="17"/>
      <c r="G4665" s="7">
        <v>78</v>
      </c>
      <c r="H4665" s="12">
        <v>19</v>
      </c>
      <c r="I4665" s="1">
        <v>58</v>
      </c>
      <c r="J4665" s="21">
        <v>1</v>
      </c>
    </row>
    <row r="4666">
      <c r="D4666" s="19"/>
      <c r="E4666" s="18" t="s">
        <v>77</v>
      </c>
      <c r="F4666" s="17"/>
      <c r="G4666" s="7">
        <v>297</v>
      </c>
      <c r="H4666" s="12">
        <v>78</v>
      </c>
      <c r="I4666" s="1">
        <v>217</v>
      </c>
      <c r="J4666" s="21">
        <v>2</v>
      </c>
    </row>
    <row r="4667">
      <c r="D4667" s="19"/>
      <c r="E4667" s="18" t="s">
        <v>78</v>
      </c>
      <c r="F4667" s="17"/>
      <c r="G4667" s="11">
        <v>12</v>
      </c>
      <c r="H4667" s="23">
        <v>3</v>
      </c>
      <c r="I4667" s="3">
        <v>9</v>
      </c>
      <c r="J4667" s="24">
        <v>0</v>
      </c>
    </row>
    <row r="4668">
      <c r="D4668" s="19"/>
      <c r="E4668" s="18" t="s">
        <v>79</v>
      </c>
      <c r="F4668" s="17"/>
      <c r="G4668" s="7">
        <v>116</v>
      </c>
      <c r="H4668" s="12">
        <v>23</v>
      </c>
      <c r="I4668" s="1">
        <v>92</v>
      </c>
      <c r="J4668" s="21">
        <v>1</v>
      </c>
    </row>
    <row r="4669">
      <c r="D4669" s="19"/>
      <c r="E4669" s="18" t="s">
        <v>80</v>
      </c>
      <c r="F4669" s="17"/>
      <c r="G4669" s="7">
        <v>175</v>
      </c>
      <c r="H4669" s="12">
        <v>50</v>
      </c>
      <c r="I4669" s="1">
        <v>123</v>
      </c>
      <c r="J4669" s="21">
        <v>2</v>
      </c>
    </row>
    <row r="4670">
      <c r="D4670" s="19"/>
      <c r="E4670" s="18" t="s">
        <v>81</v>
      </c>
      <c r="F4670" s="17"/>
      <c r="G4670" s="7">
        <v>908</v>
      </c>
      <c r="H4670" s="12">
        <v>215</v>
      </c>
      <c r="I4670" s="1">
        <v>680</v>
      </c>
      <c r="J4670" s="21">
        <v>13</v>
      </c>
    </row>
    <row r="4671">
      <c r="D4671" s="19"/>
      <c r="E4671" s="18" t="s">
        <v>41</v>
      </c>
      <c r="F4671" s="17"/>
      <c r="G4671" s="11">
        <v>26</v>
      </c>
      <c r="H4671" s="23">
        <v>6</v>
      </c>
      <c r="I4671" s="3">
        <v>20</v>
      </c>
      <c r="J4671" s="24">
        <v>0</v>
      </c>
    </row>
    <row r="4672">
      <c r="D4672" s="19"/>
      <c r="E4672" s="18" t="s">
        <v>82</v>
      </c>
      <c r="F4672" s="17"/>
      <c r="G4672" s="7">
        <v>96</v>
      </c>
      <c r="H4672" s="12">
        <v>30</v>
      </c>
      <c r="I4672" s="1">
        <v>64</v>
      </c>
      <c r="J4672" s="21">
        <v>2</v>
      </c>
    </row>
    <row r="4673">
      <c r="D4673" s="19"/>
      <c r="E4673" s="18" t="s">
        <v>26</v>
      </c>
      <c r="F4673" s="17"/>
      <c r="G4673" s="11">
        <v>0</v>
      </c>
      <c r="H4673" s="23">
        <v>0</v>
      </c>
      <c r="I4673" s="3">
        <v>0</v>
      </c>
      <c r="J4673" s="24">
        <v>0</v>
      </c>
    </row>
    <row r="4674">
      <c r="D4674" s="19"/>
      <c r="E4674" s="18" t="s">
        <v>83</v>
      </c>
      <c r="F4674" s="17"/>
      <c r="G4674" s="7">
        <v>997</v>
      </c>
      <c r="H4674" s="12">
        <v>234</v>
      </c>
      <c r="I4674" s="1">
        <v>749</v>
      </c>
      <c r="J4674" s="21">
        <v>14</v>
      </c>
    </row>
    <row r="4675">
      <c r="D4675" s="15" t="s">
        <v>84</v>
      </c>
      <c r="E4675" s="14" t="s">
        <v>85</v>
      </c>
      <c r="F4675" s="16"/>
      <c r="G4675" s="26">
        <v>394</v>
      </c>
      <c r="H4675" s="37">
        <v>104</v>
      </c>
      <c r="I4675" s="6">
        <v>289</v>
      </c>
      <c r="J4675" s="39">
        <v>1</v>
      </c>
    </row>
    <row r="4676">
      <c r="D4676" s="19"/>
      <c r="E4676" s="18" t="s">
        <v>86</v>
      </c>
      <c r="F4676" s="17"/>
      <c r="G4676" s="7">
        <v>401</v>
      </c>
      <c r="H4676" s="12">
        <v>90</v>
      </c>
      <c r="I4676" s="1">
        <v>303</v>
      </c>
      <c r="J4676" s="21">
        <v>8</v>
      </c>
    </row>
    <row r="4677">
      <c r="D4677" s="19"/>
      <c r="E4677" s="18" t="s">
        <v>87</v>
      </c>
      <c r="F4677" s="17"/>
      <c r="G4677" s="7">
        <v>247</v>
      </c>
      <c r="H4677" s="12">
        <v>57</v>
      </c>
      <c r="I4677" s="1">
        <v>183</v>
      </c>
      <c r="J4677" s="21">
        <v>7</v>
      </c>
    </row>
    <row r="4678">
      <c r="D4678" s="19"/>
      <c r="E4678" s="18" t="s">
        <v>88</v>
      </c>
      <c r="F4678" s="17"/>
      <c r="G4678" s="11">
        <v>46</v>
      </c>
      <c r="H4678" s="23">
        <v>12</v>
      </c>
      <c r="I4678" s="3">
        <v>34</v>
      </c>
      <c r="J4678" s="24">
        <v>0</v>
      </c>
    </row>
    <row r="4679">
      <c r="D4679" s="19"/>
      <c r="E4679" s="18" t="s">
        <v>89</v>
      </c>
      <c r="F4679" s="17"/>
      <c r="G4679" s="11">
        <v>5</v>
      </c>
      <c r="H4679" s="23">
        <v>1</v>
      </c>
      <c r="I4679" s="3">
        <v>4</v>
      </c>
      <c r="J4679" s="24">
        <v>0</v>
      </c>
    </row>
    <row r="4680">
      <c r="D4680" s="19"/>
      <c r="E4680" s="18" t="s">
        <v>26</v>
      </c>
      <c r="F4680" s="17"/>
      <c r="G4680" s="11">
        <v>0</v>
      </c>
      <c r="H4680" s="23">
        <v>0</v>
      </c>
      <c r="I4680" s="3">
        <v>0</v>
      </c>
      <c r="J4680" s="24">
        <v>0</v>
      </c>
    </row>
    <row r="4681">
      <c r="D4681" s="19"/>
      <c r="E4681" s="18" t="s">
        <v>90</v>
      </c>
      <c r="F4681" s="17"/>
      <c r="G4681" s="7">
        <v>795</v>
      </c>
      <c r="H4681" s="12">
        <v>194</v>
      </c>
      <c r="I4681" s="1">
        <v>592</v>
      </c>
      <c r="J4681" s="21">
        <v>9</v>
      </c>
    </row>
    <row r="4682">
      <c r="D4682" s="19"/>
      <c r="E4682" s="18" t="s">
        <v>91</v>
      </c>
      <c r="F4682" s="17"/>
      <c r="G4682" s="7">
        <v>298</v>
      </c>
      <c r="H4682" s="12">
        <v>70</v>
      </c>
      <c r="I4682" s="1">
        <v>221</v>
      </c>
      <c r="J4682" s="21">
        <v>7</v>
      </c>
    </row>
    <row r="4683">
      <c r="D4683" s="15" t="s">
        <v>92</v>
      </c>
      <c r="E4683" s="14" t="s">
        <v>93</v>
      </c>
      <c r="F4683" s="16"/>
      <c r="G4683" s="33">
        <v>46</v>
      </c>
      <c r="H4683" s="43">
        <v>13</v>
      </c>
      <c r="I4683" s="9">
        <v>30</v>
      </c>
      <c r="J4683" s="44">
        <v>3</v>
      </c>
    </row>
    <row r="4684">
      <c r="D4684" s="19"/>
      <c r="E4684" s="18" t="s">
        <v>94</v>
      </c>
      <c r="F4684" s="17"/>
      <c r="G4684" s="7">
        <v>189</v>
      </c>
      <c r="H4684" s="12">
        <v>43</v>
      </c>
      <c r="I4684" s="1">
        <v>143</v>
      </c>
      <c r="J4684" s="21">
        <v>3</v>
      </c>
    </row>
    <row r="4685">
      <c r="D4685" s="19"/>
      <c r="E4685" s="18" t="s">
        <v>95</v>
      </c>
      <c r="F4685" s="17"/>
      <c r="G4685" s="7">
        <v>69</v>
      </c>
      <c r="H4685" s="12">
        <v>25</v>
      </c>
      <c r="I4685" s="1">
        <v>43</v>
      </c>
      <c r="J4685" s="21">
        <v>1</v>
      </c>
    </row>
    <row r="4686">
      <c r="D4686" s="19"/>
      <c r="E4686" s="18" t="s">
        <v>96</v>
      </c>
      <c r="F4686" s="17"/>
      <c r="G4686" s="11">
        <v>21</v>
      </c>
      <c r="H4686" s="23">
        <v>10</v>
      </c>
      <c r="I4686" s="3">
        <v>11</v>
      </c>
      <c r="J4686" s="24">
        <v>0</v>
      </c>
    </row>
    <row r="4687">
      <c r="D4687" s="19"/>
      <c r="E4687" s="18" t="s">
        <v>97</v>
      </c>
      <c r="F4687" s="17"/>
      <c r="G4687" s="11">
        <v>40</v>
      </c>
      <c r="H4687" s="23">
        <v>14</v>
      </c>
      <c r="I4687" s="3">
        <v>26</v>
      </c>
      <c r="J4687" s="24">
        <v>0</v>
      </c>
    </row>
    <row r="4688">
      <c r="D4688" s="19"/>
      <c r="E4688" s="18" t="s">
        <v>98</v>
      </c>
      <c r="F4688" s="17"/>
      <c r="G4688" s="7">
        <v>62</v>
      </c>
      <c r="H4688" s="12">
        <v>16</v>
      </c>
      <c r="I4688" s="1">
        <v>45</v>
      </c>
      <c r="J4688" s="21">
        <v>1</v>
      </c>
    </row>
    <row r="4689">
      <c r="D4689" s="19"/>
      <c r="E4689" s="18" t="s">
        <v>99</v>
      </c>
      <c r="F4689" s="17"/>
      <c r="G4689" s="11">
        <v>20</v>
      </c>
      <c r="H4689" s="23">
        <v>5</v>
      </c>
      <c r="I4689" s="3">
        <v>14</v>
      </c>
      <c r="J4689" s="24">
        <v>1</v>
      </c>
    </row>
    <row r="4690">
      <c r="D4690" s="19"/>
      <c r="E4690" s="18" t="s">
        <v>100</v>
      </c>
      <c r="F4690" s="17"/>
      <c r="G4690" s="11">
        <v>39</v>
      </c>
      <c r="H4690" s="23">
        <v>15</v>
      </c>
      <c r="I4690" s="3">
        <v>24</v>
      </c>
      <c r="J4690" s="24">
        <v>0</v>
      </c>
    </row>
    <row r="4691">
      <c r="D4691" s="19"/>
      <c r="E4691" s="18" t="s">
        <v>101</v>
      </c>
      <c r="F4691" s="17"/>
      <c r="G4691" s="7">
        <v>148</v>
      </c>
      <c r="H4691" s="12">
        <v>50</v>
      </c>
      <c r="I4691" s="1">
        <v>96</v>
      </c>
      <c r="J4691" s="21">
        <v>2</v>
      </c>
    </row>
    <row r="4692">
      <c r="D4692" s="19"/>
      <c r="E4692" s="18" t="s">
        <v>102</v>
      </c>
      <c r="F4692" s="17"/>
      <c r="G4692" s="7">
        <v>82</v>
      </c>
      <c r="H4692" s="12">
        <v>27</v>
      </c>
      <c r="I4692" s="1">
        <v>53</v>
      </c>
      <c r="J4692" s="21">
        <v>2</v>
      </c>
    </row>
    <row r="4693">
      <c r="D4693" s="19"/>
      <c r="E4693" s="18" t="s">
        <v>41</v>
      </c>
      <c r="F4693" s="17"/>
      <c r="G4693" s="7">
        <v>161</v>
      </c>
      <c r="H4693" s="12">
        <v>33</v>
      </c>
      <c r="I4693" s="1">
        <v>126</v>
      </c>
      <c r="J4693" s="21">
        <v>2</v>
      </c>
    </row>
    <row r="4694">
      <c r="D4694" s="19"/>
      <c r="E4694" s="18" t="s">
        <v>103</v>
      </c>
      <c r="F4694" s="17"/>
      <c r="G4694" s="7">
        <v>211</v>
      </c>
      <c r="H4694" s="12">
        <v>39</v>
      </c>
      <c r="I4694" s="1">
        <v>167</v>
      </c>
      <c r="J4694" s="21">
        <v>5</v>
      </c>
    </row>
    <row r="4695">
      <c r="D4695" s="19"/>
      <c r="E4695" s="18" t="s">
        <v>104</v>
      </c>
      <c r="F4695" s="17"/>
      <c r="G4695" s="7">
        <v>319</v>
      </c>
      <c r="H4695" s="12">
        <v>78</v>
      </c>
      <c r="I4695" s="1">
        <v>237</v>
      </c>
      <c r="J4695" s="21">
        <v>4</v>
      </c>
    </row>
    <row r="4696">
      <c r="D4696" s="19"/>
      <c r="E4696" s="18" t="s">
        <v>26</v>
      </c>
      <c r="F4696" s="17"/>
      <c r="G4696" s="11">
        <v>5</v>
      </c>
      <c r="H4696" s="23">
        <v>3</v>
      </c>
      <c r="I4696" s="3">
        <v>2</v>
      </c>
      <c r="J4696" s="24">
        <v>0</v>
      </c>
    </row>
    <row r="4697">
      <c r="D4697" s="19"/>
      <c r="E4697" s="18" t="s">
        <v>105</v>
      </c>
      <c r="F4697" s="17"/>
      <c r="G4697" s="7">
        <v>558</v>
      </c>
      <c r="H4697" s="12">
        <v>144</v>
      </c>
      <c r="I4697" s="1">
        <v>407</v>
      </c>
      <c r="J4697" s="21">
        <v>7</v>
      </c>
    </row>
    <row r="4698">
      <c r="D4698" s="19"/>
      <c r="E4698" s="18" t="s">
        <v>106</v>
      </c>
      <c r="F4698" s="17"/>
      <c r="G4698" s="7">
        <v>530</v>
      </c>
      <c r="H4698" s="12">
        <v>117</v>
      </c>
      <c r="I4698" s="1">
        <v>404</v>
      </c>
      <c r="J4698" s="21">
        <v>9</v>
      </c>
    </row>
    <row r="4699">
      <c r="D4699" s="15" t="s">
        <v>107</v>
      </c>
      <c r="E4699" s="14" t="s">
        <v>108</v>
      </c>
      <c r="F4699" s="16"/>
      <c r="G4699" s="33">
        <v>32</v>
      </c>
      <c r="H4699" s="43">
        <v>7</v>
      </c>
      <c r="I4699" s="9">
        <v>25</v>
      </c>
      <c r="J4699" s="44">
        <v>0</v>
      </c>
    </row>
    <row r="4700">
      <c r="D4700" s="19"/>
      <c r="E4700" s="18" t="s">
        <v>109</v>
      </c>
      <c r="F4700" s="17"/>
      <c r="G4700" s="7">
        <v>715</v>
      </c>
      <c r="H4700" s="12">
        <v>172</v>
      </c>
      <c r="I4700" s="1">
        <v>533</v>
      </c>
      <c r="J4700" s="21">
        <v>10</v>
      </c>
    </row>
    <row r="4701">
      <c r="D4701" s="19"/>
      <c r="E4701" s="18" t="s">
        <v>110</v>
      </c>
      <c r="F4701" s="17"/>
      <c r="G4701" s="7">
        <v>1003</v>
      </c>
      <c r="H4701" s="12">
        <v>246</v>
      </c>
      <c r="I4701" s="1">
        <v>742</v>
      </c>
      <c r="J4701" s="21">
        <v>15</v>
      </c>
    </row>
    <row r="4702">
      <c r="D4702" s="19"/>
      <c r="E4702" s="18" t="s">
        <v>111</v>
      </c>
      <c r="F4702" s="17"/>
      <c r="G4702" s="7">
        <v>921</v>
      </c>
      <c r="H4702" s="12">
        <v>226</v>
      </c>
      <c r="I4702" s="1">
        <v>679</v>
      </c>
      <c r="J4702" s="21">
        <v>16</v>
      </c>
    </row>
    <row r="4703">
      <c r="D4703" s="19"/>
      <c r="E4703" s="18" t="s">
        <v>112</v>
      </c>
      <c r="F4703" s="17"/>
      <c r="G4703" s="7">
        <v>765</v>
      </c>
      <c r="H4703" s="12">
        <v>197</v>
      </c>
      <c r="I4703" s="1">
        <v>558</v>
      </c>
      <c r="J4703" s="21">
        <v>10</v>
      </c>
    </row>
    <row r="4704">
      <c r="D4704" s="19"/>
      <c r="E4704" s="18" t="s">
        <v>113</v>
      </c>
      <c r="F4704" s="17"/>
      <c r="G4704" s="7">
        <v>197</v>
      </c>
      <c r="H4704" s="12">
        <v>56</v>
      </c>
      <c r="I4704" s="1">
        <v>139</v>
      </c>
      <c r="J4704" s="21">
        <v>2</v>
      </c>
    </row>
    <row r="4705">
      <c r="D4705" s="19"/>
      <c r="E4705" s="18" t="s">
        <v>114</v>
      </c>
      <c r="F4705" s="17"/>
      <c r="G4705" s="7">
        <v>1029</v>
      </c>
      <c r="H4705" s="12">
        <v>249</v>
      </c>
      <c r="I4705" s="1">
        <v>767</v>
      </c>
      <c r="J4705" s="21">
        <v>13</v>
      </c>
    </row>
    <row r="4706">
      <c r="D4706" s="19"/>
      <c r="E4706" s="18" t="s">
        <v>115</v>
      </c>
      <c r="F4706" s="17"/>
      <c r="G4706" s="7">
        <v>793</v>
      </c>
      <c r="H4706" s="12">
        <v>207</v>
      </c>
      <c r="I4706" s="1">
        <v>571</v>
      </c>
      <c r="J4706" s="21">
        <v>15</v>
      </c>
    </row>
    <row r="4707">
      <c r="D4707" s="19"/>
      <c r="E4707" s="18" t="s">
        <v>116</v>
      </c>
      <c r="F4707" s="17"/>
      <c r="G4707" s="7">
        <v>253</v>
      </c>
      <c r="H4707" s="12">
        <v>76</v>
      </c>
      <c r="I4707" s="1">
        <v>173</v>
      </c>
      <c r="J4707" s="21">
        <v>4</v>
      </c>
    </row>
    <row r="4708">
      <c r="D4708" s="19"/>
      <c r="E4708" s="18" t="s">
        <v>117</v>
      </c>
      <c r="F4708" s="17"/>
      <c r="G4708" s="7">
        <v>200</v>
      </c>
      <c r="H4708" s="12">
        <v>53</v>
      </c>
      <c r="I4708" s="1">
        <v>143</v>
      </c>
      <c r="J4708" s="21">
        <v>4</v>
      </c>
    </row>
    <row r="4709">
      <c r="D4709" s="19"/>
      <c r="E4709" s="18" t="s">
        <v>118</v>
      </c>
      <c r="F4709" s="17"/>
      <c r="G4709" s="11">
        <v>3</v>
      </c>
      <c r="H4709" s="23">
        <v>1</v>
      </c>
      <c r="I4709" s="3">
        <v>2</v>
      </c>
      <c r="J4709" s="24">
        <v>0</v>
      </c>
    </row>
    <row r="4710">
      <c r="D4710" s="19"/>
      <c r="E4710" s="18" t="s">
        <v>26</v>
      </c>
      <c r="F4710" s="17"/>
      <c r="G4710" s="11">
        <v>1</v>
      </c>
      <c r="H4710" s="23">
        <v>1</v>
      </c>
      <c r="I4710" s="3">
        <v>0</v>
      </c>
      <c r="J4710" s="24">
        <v>0</v>
      </c>
    </row>
    <row r="4711">
      <c r="D4711" s="19"/>
      <c r="E4711" s="18" t="s">
        <v>119</v>
      </c>
      <c r="F4711" s="17"/>
      <c r="G4711" s="7">
        <v>1080</v>
      </c>
      <c r="H4711" s="12">
        <v>261</v>
      </c>
      <c r="I4711" s="1">
        <v>803</v>
      </c>
      <c r="J4711" s="21">
        <v>16</v>
      </c>
    </row>
    <row r="4712">
      <c r="D4712" s="19"/>
      <c r="E4712" s="18" t="s">
        <v>120</v>
      </c>
      <c r="F4712" s="17"/>
      <c r="G4712" s="7">
        <v>1054</v>
      </c>
      <c r="H4712" s="12">
        <v>254</v>
      </c>
      <c r="I4712" s="1">
        <v>786</v>
      </c>
      <c r="J4712" s="21">
        <v>14</v>
      </c>
    </row>
    <row r="4713">
      <c r="D4713" s="15" t="s">
        <v>121</v>
      </c>
      <c r="E4713" s="14" t="s">
        <v>122</v>
      </c>
      <c r="F4713" s="16"/>
      <c r="G4713" s="26">
        <v>564</v>
      </c>
      <c r="H4713" s="37">
        <v>160</v>
      </c>
      <c r="I4713" s="6">
        <v>398</v>
      </c>
      <c r="J4713" s="39">
        <v>6</v>
      </c>
    </row>
    <row r="4714">
      <c r="D4714" s="19"/>
      <c r="E4714" s="18" t="s">
        <v>123</v>
      </c>
      <c r="F4714" s="17"/>
      <c r="G4714" s="7">
        <v>396</v>
      </c>
      <c r="H4714" s="12">
        <v>79</v>
      </c>
      <c r="I4714" s="1">
        <v>308</v>
      </c>
      <c r="J4714" s="21">
        <v>9</v>
      </c>
    </row>
    <row r="4715">
      <c r="D4715" s="19"/>
      <c r="E4715" s="18" t="s">
        <v>124</v>
      </c>
      <c r="F4715" s="17"/>
      <c r="G4715" s="7">
        <v>69</v>
      </c>
      <c r="H4715" s="12">
        <v>10</v>
      </c>
      <c r="I4715" s="1">
        <v>58</v>
      </c>
      <c r="J4715" s="21">
        <v>1</v>
      </c>
    </row>
    <row r="4716">
      <c r="D4716" s="19"/>
      <c r="E4716" s="18" t="s">
        <v>125</v>
      </c>
      <c r="F4716" s="17"/>
      <c r="G4716" s="7">
        <v>50</v>
      </c>
      <c r="H4716" s="12">
        <v>13</v>
      </c>
      <c r="I4716" s="1">
        <v>37</v>
      </c>
      <c r="J4716" s="21">
        <v>0</v>
      </c>
    </row>
    <row r="4717">
      <c r="D4717" s="19"/>
      <c r="E4717" s="18" t="s">
        <v>126</v>
      </c>
      <c r="F4717" s="17"/>
      <c r="G4717" s="11">
        <v>14</v>
      </c>
      <c r="H4717" s="23">
        <v>2</v>
      </c>
      <c r="I4717" s="3">
        <v>12</v>
      </c>
      <c r="J4717" s="24">
        <v>0</v>
      </c>
    </row>
    <row r="4718">
      <c r="D4718" s="19"/>
      <c r="E4718" s="18" t="s">
        <v>26</v>
      </c>
      <c r="F4718" s="17"/>
      <c r="G4718" s="11">
        <v>0</v>
      </c>
      <c r="H4718" s="23">
        <v>0</v>
      </c>
      <c r="I4718" s="3">
        <v>0</v>
      </c>
      <c r="J4718" s="24">
        <v>0</v>
      </c>
    </row>
    <row r="4719">
      <c r="D4719" s="19"/>
      <c r="E4719" s="18" t="s">
        <v>127</v>
      </c>
      <c r="F4719" s="17"/>
      <c r="G4719" s="7">
        <v>960</v>
      </c>
      <c r="H4719" s="12">
        <v>239</v>
      </c>
      <c r="I4719" s="1">
        <v>706</v>
      </c>
      <c r="J4719" s="21">
        <v>15</v>
      </c>
    </row>
    <row r="4720">
      <c r="D4720" s="19"/>
      <c r="E4720" s="18" t="s">
        <v>128</v>
      </c>
      <c r="F4720" s="17"/>
      <c r="G4720" s="7">
        <v>64</v>
      </c>
      <c r="H4720" s="12">
        <v>15</v>
      </c>
      <c r="I4720" s="1">
        <v>49</v>
      </c>
      <c r="J4720" s="21">
        <v>0</v>
      </c>
    </row>
    <row r="4721">
      <c r="D4721" s="15" t="s">
        <v>129</v>
      </c>
      <c r="E4721" s="14" t="s">
        <v>130</v>
      </c>
      <c r="F4721" s="16"/>
      <c r="G4721" s="26">
        <v>130</v>
      </c>
      <c r="H4721" s="37">
        <v>86</v>
      </c>
      <c r="I4721" s="6">
        <v>43</v>
      </c>
      <c r="J4721" s="39">
        <v>1</v>
      </c>
    </row>
    <row r="4722">
      <c r="D4722" s="19"/>
      <c r="E4722" s="18" t="s">
        <v>131</v>
      </c>
      <c r="F4722" s="17"/>
      <c r="G4722" s="11">
        <v>32</v>
      </c>
      <c r="H4722" s="23">
        <v>12</v>
      </c>
      <c r="I4722" s="3">
        <v>19</v>
      </c>
      <c r="J4722" s="24">
        <v>1</v>
      </c>
    </row>
    <row r="4723">
      <c r="D4723" s="19"/>
      <c r="E4723" s="18" t="s">
        <v>132</v>
      </c>
      <c r="F4723" s="17"/>
      <c r="G4723" s="7">
        <v>492</v>
      </c>
      <c r="H4723" s="12">
        <v>123</v>
      </c>
      <c r="I4723" s="1">
        <v>357</v>
      </c>
      <c r="J4723" s="21">
        <v>12</v>
      </c>
    </row>
    <row r="4724">
      <c r="D4724" s="19"/>
      <c r="E4724" s="18" t="s">
        <v>133</v>
      </c>
      <c r="F4724" s="17"/>
      <c r="G4724" s="7">
        <v>610</v>
      </c>
      <c r="H4724" s="12">
        <v>157</v>
      </c>
      <c r="I4724" s="1">
        <v>446</v>
      </c>
      <c r="J4724" s="21">
        <v>7</v>
      </c>
    </row>
    <row r="4725">
      <c r="D4725" s="19"/>
      <c r="E4725" s="18" t="s">
        <v>134</v>
      </c>
      <c r="F4725" s="17"/>
      <c r="G4725" s="7">
        <v>869</v>
      </c>
      <c r="H4725" s="12">
        <v>218</v>
      </c>
      <c r="I4725" s="1">
        <v>641</v>
      </c>
      <c r="J4725" s="21">
        <v>10</v>
      </c>
    </row>
    <row r="4726">
      <c r="D4726" s="19"/>
      <c r="E4726" s="18" t="s">
        <v>135</v>
      </c>
      <c r="F4726" s="17"/>
      <c r="G4726" s="7">
        <v>842</v>
      </c>
      <c r="H4726" s="12">
        <v>196</v>
      </c>
      <c r="I4726" s="1">
        <v>632</v>
      </c>
      <c r="J4726" s="21">
        <v>14</v>
      </c>
    </row>
    <row r="4727">
      <c r="D4727" s="19"/>
      <c r="E4727" s="18" t="s">
        <v>136</v>
      </c>
      <c r="F4727" s="17"/>
      <c r="G4727" s="7">
        <v>514</v>
      </c>
      <c r="H4727" s="12">
        <v>105</v>
      </c>
      <c r="I4727" s="1">
        <v>403</v>
      </c>
      <c r="J4727" s="21">
        <v>6</v>
      </c>
    </row>
    <row r="4728">
      <c r="D4728" s="19"/>
      <c r="E4728" s="18" t="s">
        <v>137</v>
      </c>
      <c r="F4728" s="17"/>
      <c r="G4728" s="7">
        <v>487</v>
      </c>
      <c r="H4728" s="12">
        <v>117</v>
      </c>
      <c r="I4728" s="1">
        <v>361</v>
      </c>
      <c r="J4728" s="21">
        <v>9</v>
      </c>
    </row>
    <row r="4729">
      <c r="D4729" s="19"/>
      <c r="E4729" s="18" t="s">
        <v>138</v>
      </c>
      <c r="F4729" s="17"/>
      <c r="G4729" s="7">
        <v>480</v>
      </c>
      <c r="H4729" s="12">
        <v>139</v>
      </c>
      <c r="I4729" s="1">
        <v>333</v>
      </c>
      <c r="J4729" s="21">
        <v>8</v>
      </c>
    </row>
    <row r="4730">
      <c r="D4730" s="19"/>
      <c r="E4730" s="18" t="s">
        <v>139</v>
      </c>
      <c r="F4730" s="17"/>
      <c r="G4730" s="7">
        <v>624</v>
      </c>
      <c r="H4730" s="12">
        <v>174</v>
      </c>
      <c r="I4730" s="1">
        <v>439</v>
      </c>
      <c r="J4730" s="21">
        <v>11</v>
      </c>
    </row>
    <row r="4731">
      <c r="D4731" s="19"/>
      <c r="E4731" s="18" t="s">
        <v>140</v>
      </c>
      <c r="F4731" s="17"/>
      <c r="G4731" s="7">
        <v>172</v>
      </c>
      <c r="H4731" s="12">
        <v>77</v>
      </c>
      <c r="I4731" s="1">
        <v>95</v>
      </c>
      <c r="J4731" s="21">
        <v>0</v>
      </c>
    </row>
    <row r="4732">
      <c r="D4732" s="19"/>
      <c r="E4732" s="18" t="s">
        <v>141</v>
      </c>
      <c r="F4732" s="17"/>
      <c r="G4732" s="7">
        <v>683</v>
      </c>
      <c r="H4732" s="12">
        <v>165</v>
      </c>
      <c r="I4732" s="1">
        <v>507</v>
      </c>
      <c r="J4732" s="21">
        <v>11</v>
      </c>
    </row>
    <row r="4733">
      <c r="D4733" s="19"/>
      <c r="E4733" s="18" t="s">
        <v>142</v>
      </c>
      <c r="F4733" s="17"/>
      <c r="G4733" s="7">
        <v>341</v>
      </c>
      <c r="H4733" s="12">
        <v>84</v>
      </c>
      <c r="I4733" s="1">
        <v>253</v>
      </c>
      <c r="J4733" s="21">
        <v>4</v>
      </c>
    </row>
    <row r="4734">
      <c r="D4734" s="19"/>
      <c r="E4734" s="18" t="s">
        <v>143</v>
      </c>
      <c r="F4734" s="17"/>
      <c r="G4734" s="7">
        <v>185</v>
      </c>
      <c r="H4734" s="12">
        <v>47</v>
      </c>
      <c r="I4734" s="1">
        <v>135</v>
      </c>
      <c r="J4734" s="21">
        <v>3</v>
      </c>
    </row>
    <row r="4735">
      <c r="D4735" s="19"/>
      <c r="E4735" s="18" t="s">
        <v>144</v>
      </c>
      <c r="F4735" s="17"/>
      <c r="G4735" s="7">
        <v>219</v>
      </c>
      <c r="H4735" s="12">
        <v>63</v>
      </c>
      <c r="I4735" s="1">
        <v>154</v>
      </c>
      <c r="J4735" s="21">
        <v>2</v>
      </c>
    </row>
    <row r="4736">
      <c r="D4736" s="19"/>
      <c r="E4736" s="18" t="s">
        <v>41</v>
      </c>
      <c r="F4736" s="17"/>
      <c r="G4736" s="11">
        <v>40</v>
      </c>
      <c r="H4736" s="23">
        <v>5</v>
      </c>
      <c r="I4736" s="3">
        <v>35</v>
      </c>
      <c r="J4736" s="24">
        <v>0</v>
      </c>
    </row>
    <row r="4737">
      <c r="D4737" s="19"/>
      <c r="E4737" s="18" t="s">
        <v>145</v>
      </c>
      <c r="F4737" s="17"/>
      <c r="G4737" s="11">
        <v>19</v>
      </c>
      <c r="H4737" s="23">
        <v>1</v>
      </c>
      <c r="I4737" s="3">
        <v>18</v>
      </c>
      <c r="J4737" s="24">
        <v>0</v>
      </c>
    </row>
    <row r="4738">
      <c r="D4738" s="19"/>
      <c r="E4738" s="18" t="s">
        <v>26</v>
      </c>
      <c r="F4738" s="17"/>
      <c r="G4738" s="11">
        <v>0</v>
      </c>
      <c r="H4738" s="23">
        <v>0</v>
      </c>
      <c r="I4738" s="3">
        <v>0</v>
      </c>
      <c r="J4738" s="24">
        <v>0</v>
      </c>
    </row>
    <row r="4739">
      <c r="D4739" s="15" t="s">
        <v>146</v>
      </c>
      <c r="E4739" s="14" t="s">
        <v>147</v>
      </c>
      <c r="F4739" s="16"/>
      <c r="G4739" s="26">
        <v>628</v>
      </c>
      <c r="H4739" s="37">
        <v>167</v>
      </c>
      <c r="I4739" s="6">
        <v>452</v>
      </c>
      <c r="J4739" s="39">
        <v>9</v>
      </c>
    </row>
    <row r="4740">
      <c r="D4740" s="19"/>
      <c r="E4740" s="18" t="s">
        <v>148</v>
      </c>
      <c r="F4740" s="17"/>
      <c r="G4740" s="7">
        <v>423</v>
      </c>
      <c r="H4740" s="12">
        <v>88</v>
      </c>
      <c r="I4740" s="1">
        <v>328</v>
      </c>
      <c r="J4740" s="21">
        <v>7</v>
      </c>
    </row>
    <row r="4741">
      <c r="D4741" s="19"/>
      <c r="E4741" s="18" t="s">
        <v>149</v>
      </c>
      <c r="F4741" s="17"/>
      <c r="G4741" s="11">
        <v>36</v>
      </c>
      <c r="H4741" s="23">
        <v>9</v>
      </c>
      <c r="I4741" s="3">
        <v>27</v>
      </c>
      <c r="J4741" s="24">
        <v>0</v>
      </c>
    </row>
    <row r="4742">
      <c r="D4742" s="19"/>
      <c r="E4742" s="18" t="s">
        <v>150</v>
      </c>
      <c r="F4742" s="17"/>
      <c r="G4742" s="11">
        <v>6</v>
      </c>
      <c r="H4742" s="23">
        <v>0</v>
      </c>
      <c r="I4742" s="3">
        <v>6</v>
      </c>
      <c r="J4742" s="24">
        <v>0</v>
      </c>
    </row>
    <row r="4743">
      <c r="D4743" s="19"/>
      <c r="E4743" s="18" t="s">
        <v>26</v>
      </c>
      <c r="F4743" s="17"/>
      <c r="G4743" s="11">
        <v>0</v>
      </c>
      <c r="H4743" s="23">
        <v>0</v>
      </c>
      <c r="I4743" s="3">
        <v>0</v>
      </c>
      <c r="J4743" s="24">
        <v>0</v>
      </c>
    </row>
    <row r="4744">
      <c r="D4744" s="19"/>
      <c r="E4744" s="18" t="s">
        <v>151</v>
      </c>
      <c r="F4744" s="17"/>
      <c r="G4744" s="7">
        <v>1051</v>
      </c>
      <c r="H4744" s="12">
        <v>255</v>
      </c>
      <c r="I4744" s="1">
        <v>780</v>
      </c>
      <c r="J4744" s="21">
        <v>16</v>
      </c>
    </row>
    <row r="4745">
      <c r="D4745" s="19"/>
      <c r="E4745" s="18" t="s">
        <v>152</v>
      </c>
      <c r="F4745" s="17"/>
      <c r="G4745" s="11">
        <v>42</v>
      </c>
      <c r="H4745" s="23">
        <v>9</v>
      </c>
      <c r="I4745" s="3">
        <v>33</v>
      </c>
      <c r="J4745" s="24">
        <v>0</v>
      </c>
    </row>
    <row r="4746">
      <c r="D4746" s="15" t="s">
        <v>153</v>
      </c>
      <c r="E4746" s="14" t="s">
        <v>154</v>
      </c>
      <c r="F4746" s="16"/>
      <c r="G4746" s="26">
        <v>596</v>
      </c>
      <c r="H4746" s="37">
        <v>187</v>
      </c>
      <c r="I4746" s="6">
        <v>400</v>
      </c>
      <c r="J4746" s="39">
        <v>9</v>
      </c>
    </row>
    <row r="4747">
      <c r="D4747" s="19"/>
      <c r="E4747" s="18" t="s">
        <v>155</v>
      </c>
      <c r="F4747" s="17"/>
      <c r="G4747" s="7">
        <v>800</v>
      </c>
      <c r="H4747" s="12">
        <v>200</v>
      </c>
      <c r="I4747" s="1">
        <v>588</v>
      </c>
      <c r="J4747" s="21">
        <v>12</v>
      </c>
    </row>
    <row r="4748">
      <c r="D4748" s="19"/>
      <c r="E4748" s="18" t="s">
        <v>156</v>
      </c>
      <c r="F4748" s="17"/>
      <c r="G4748" s="7">
        <v>449</v>
      </c>
      <c r="H4748" s="12">
        <v>125</v>
      </c>
      <c r="I4748" s="1">
        <v>317</v>
      </c>
      <c r="J4748" s="21">
        <v>7</v>
      </c>
    </row>
    <row r="4749">
      <c r="D4749" s="19"/>
      <c r="E4749" s="18" t="s">
        <v>157</v>
      </c>
      <c r="F4749" s="17"/>
      <c r="G4749" s="7">
        <v>867</v>
      </c>
      <c r="H4749" s="12">
        <v>210</v>
      </c>
      <c r="I4749" s="1">
        <v>646</v>
      </c>
      <c r="J4749" s="21">
        <v>11</v>
      </c>
    </row>
    <row r="4750">
      <c r="D4750" s="19"/>
      <c r="E4750" s="18" t="s">
        <v>158</v>
      </c>
      <c r="F4750" s="17"/>
      <c r="G4750" s="7">
        <v>818</v>
      </c>
      <c r="H4750" s="12">
        <v>203</v>
      </c>
      <c r="I4750" s="1">
        <v>605</v>
      </c>
      <c r="J4750" s="21">
        <v>10</v>
      </c>
    </row>
    <row r="4751">
      <c r="D4751" s="19"/>
      <c r="E4751" s="18" t="s">
        <v>159</v>
      </c>
      <c r="F4751" s="17"/>
      <c r="G4751" s="7">
        <v>595</v>
      </c>
      <c r="H4751" s="12">
        <v>155</v>
      </c>
      <c r="I4751" s="1">
        <v>431</v>
      </c>
      <c r="J4751" s="21">
        <v>9</v>
      </c>
    </row>
    <row r="4752">
      <c r="D4752" s="19"/>
      <c r="E4752" s="18" t="s">
        <v>160</v>
      </c>
      <c r="F4752" s="17"/>
      <c r="G4752" s="7">
        <v>330</v>
      </c>
      <c r="H4752" s="12">
        <v>97</v>
      </c>
      <c r="I4752" s="1">
        <v>228</v>
      </c>
      <c r="J4752" s="21">
        <v>5</v>
      </c>
    </row>
    <row r="4753">
      <c r="D4753" s="19"/>
      <c r="E4753" s="18" t="s">
        <v>161</v>
      </c>
      <c r="F4753" s="17"/>
      <c r="G4753" s="7">
        <v>744</v>
      </c>
      <c r="H4753" s="12">
        <v>175</v>
      </c>
      <c r="I4753" s="1">
        <v>559</v>
      </c>
      <c r="J4753" s="21">
        <v>10</v>
      </c>
    </row>
    <row r="4754">
      <c r="D4754" s="19"/>
      <c r="E4754" s="18" t="s">
        <v>162</v>
      </c>
      <c r="F4754" s="17"/>
      <c r="G4754" s="7">
        <v>519</v>
      </c>
      <c r="H4754" s="12">
        <v>138</v>
      </c>
      <c r="I4754" s="1">
        <v>371</v>
      </c>
      <c r="J4754" s="21">
        <v>10</v>
      </c>
    </row>
    <row r="4755">
      <c r="D4755" s="19"/>
      <c r="E4755" s="18" t="s">
        <v>163</v>
      </c>
      <c r="F4755" s="17"/>
      <c r="G4755" s="7">
        <v>576</v>
      </c>
      <c r="H4755" s="12">
        <v>147</v>
      </c>
      <c r="I4755" s="1">
        <v>421</v>
      </c>
      <c r="J4755" s="21">
        <v>8</v>
      </c>
    </row>
    <row r="4756">
      <c r="D4756" s="19"/>
      <c r="E4756" s="18" t="s">
        <v>164</v>
      </c>
      <c r="F4756" s="17"/>
      <c r="G4756" s="7">
        <v>372</v>
      </c>
      <c r="H4756" s="12">
        <v>94</v>
      </c>
      <c r="I4756" s="1">
        <v>273</v>
      </c>
      <c r="J4756" s="21">
        <v>5</v>
      </c>
    </row>
    <row r="4757">
      <c r="D4757" s="19"/>
      <c r="E4757" s="18" t="s">
        <v>165</v>
      </c>
      <c r="F4757" s="17"/>
      <c r="G4757" s="7">
        <v>520</v>
      </c>
      <c r="H4757" s="12">
        <v>142</v>
      </c>
      <c r="I4757" s="1">
        <v>371</v>
      </c>
      <c r="J4757" s="21">
        <v>7</v>
      </c>
    </row>
    <row r="4758">
      <c r="D4758" s="19"/>
      <c r="E4758" s="18" t="s">
        <v>166</v>
      </c>
      <c r="F4758" s="17"/>
      <c r="G4758" s="7">
        <v>445</v>
      </c>
      <c r="H4758" s="12">
        <v>111</v>
      </c>
      <c r="I4758" s="1">
        <v>328</v>
      </c>
      <c r="J4758" s="21">
        <v>6</v>
      </c>
    </row>
    <row r="4759">
      <c r="D4759" s="19"/>
      <c r="E4759" s="18" t="s">
        <v>167</v>
      </c>
      <c r="F4759" s="17"/>
      <c r="G4759" s="7">
        <v>294</v>
      </c>
      <c r="H4759" s="12">
        <v>75</v>
      </c>
      <c r="I4759" s="1">
        <v>217</v>
      </c>
      <c r="J4759" s="21">
        <v>2</v>
      </c>
    </row>
    <row r="4760">
      <c r="D4760" s="19"/>
      <c r="E4760" s="18" t="s">
        <v>41</v>
      </c>
      <c r="F4760" s="17"/>
      <c r="G4760" s="7">
        <v>62</v>
      </c>
      <c r="H4760" s="12">
        <v>14</v>
      </c>
      <c r="I4760" s="1">
        <v>48</v>
      </c>
      <c r="J4760" s="21">
        <v>0</v>
      </c>
    </row>
    <row r="4761">
      <c r="D4761" s="57"/>
      <c r="E4761" s="54" t="s">
        <v>26</v>
      </c>
      <c r="F4761" s="62"/>
      <c r="G4761" s="59">
        <v>17</v>
      </c>
      <c r="H4761" s="73">
        <v>2</v>
      </c>
      <c r="I4761" s="38">
        <v>13</v>
      </c>
      <c r="J4761" s="74">
        <v>2</v>
      </c>
    </row>
    <row r="4763">
      <c r="B4763" s="63" t="str">
        <f ca="1" xml:space="preserve"> HYPERLINK("#'目次'!B36", "[30]")</f>
        <v>[30]</v>
      </c>
      <c r="C4763" s="49" t="s">
        <v>458</v>
      </c>
    </row>
    <row r="4764">
      <c r="C4764" s="89" t="s">
        <v>459</v>
      </c>
    </row>
    <row r="4766">
      <c r="C4766" s="49" t="s">
        <v>14</v>
      </c>
    </row>
    <row r="4767">
      <c r="D4767" s="64"/>
      <c r="E4767" s="47"/>
      <c r="F4767" s="47"/>
      <c r="G4767" s="61" t="s">
        <v>15</v>
      </c>
      <c r="H4767" s="66" t="s">
        <v>460</v>
      </c>
      <c r="I4767" s="28" t="s">
        <v>461</v>
      </c>
      <c r="J4767" s="28" t="s">
        <v>462</v>
      </c>
      <c r="K4767" s="28" t="s">
        <v>463</v>
      </c>
      <c r="L4767" s="28" t="s">
        <v>464</v>
      </c>
      <c r="M4767" s="28" t="s">
        <v>41</v>
      </c>
      <c r="N4767" s="58" t="s">
        <v>26</v>
      </c>
    </row>
    <row r="4768">
      <c r="D4768" s="55"/>
      <c r="E4768" s="48"/>
      <c r="F4768" s="48"/>
      <c r="G4768" s="68"/>
      <c r="H4768" s="70"/>
      <c r="I4768" s="29"/>
      <c r="J4768" s="29"/>
      <c r="K4768" s="29"/>
      <c r="L4768" s="29"/>
      <c r="M4768" s="29"/>
      <c r="N4768" s="65"/>
    </row>
    <row r="4769">
      <c r="D4769" s="56"/>
      <c r="E4769" s="60" t="s">
        <v>15</v>
      </c>
      <c r="F4769" s="67"/>
      <c r="G4769" s="69">
        <v>264</v>
      </c>
      <c r="H4769" s="35">
        <v>60</v>
      </c>
      <c r="I4769" s="35">
        <v>70</v>
      </c>
      <c r="J4769" s="35">
        <v>1</v>
      </c>
      <c r="K4769" s="35">
        <v>41</v>
      </c>
      <c r="L4769" s="35">
        <v>87</v>
      </c>
      <c r="M4769" s="35">
        <v>5</v>
      </c>
      <c r="N4769" s="75">
        <v>0</v>
      </c>
    </row>
    <row r="4770">
      <c r="D4770" s="15" t="s">
        <v>20</v>
      </c>
      <c r="E4770" s="14" t="s">
        <v>21</v>
      </c>
      <c r="F4770" s="16"/>
      <c r="G4770" s="26">
        <v>71</v>
      </c>
      <c r="H4770" s="37">
        <v>11</v>
      </c>
      <c r="I4770" s="6">
        <v>19</v>
      </c>
      <c r="J4770" s="6">
        <v>1</v>
      </c>
      <c r="K4770" s="6">
        <v>13</v>
      </c>
      <c r="L4770" s="6">
        <v>27</v>
      </c>
      <c r="M4770" s="6">
        <v>0</v>
      </c>
      <c r="N4770" s="39">
        <v>0</v>
      </c>
    </row>
    <row r="4771">
      <c r="D4771" s="19"/>
      <c r="E4771" s="18" t="s">
        <v>22</v>
      </c>
      <c r="F4771" s="17"/>
      <c r="G4771" s="7">
        <v>136</v>
      </c>
      <c r="H4771" s="12">
        <v>32</v>
      </c>
      <c r="I4771" s="1">
        <v>38</v>
      </c>
      <c r="J4771" s="1">
        <v>0</v>
      </c>
      <c r="K4771" s="1">
        <v>21</v>
      </c>
      <c r="L4771" s="1">
        <v>40</v>
      </c>
      <c r="M4771" s="1">
        <v>5</v>
      </c>
      <c r="N4771" s="21">
        <v>0</v>
      </c>
    </row>
    <row r="4772">
      <c r="D4772" s="19"/>
      <c r="E4772" s="18" t="s">
        <v>23</v>
      </c>
      <c r="F4772" s="17"/>
      <c r="G4772" s="11">
        <v>44</v>
      </c>
      <c r="H4772" s="23">
        <v>13</v>
      </c>
      <c r="I4772" s="3">
        <v>6</v>
      </c>
      <c r="J4772" s="3">
        <v>0</v>
      </c>
      <c r="K4772" s="3">
        <v>7</v>
      </c>
      <c r="L4772" s="3">
        <v>18</v>
      </c>
      <c r="M4772" s="3">
        <v>0</v>
      </c>
      <c r="N4772" s="24">
        <v>0</v>
      </c>
    </row>
    <row r="4773">
      <c r="D4773" s="19"/>
      <c r="E4773" s="18" t="s">
        <v>24</v>
      </c>
      <c r="F4773" s="17"/>
      <c r="G4773" s="11">
        <v>12</v>
      </c>
      <c r="H4773" s="23">
        <v>4</v>
      </c>
      <c r="I4773" s="3">
        <v>6</v>
      </c>
      <c r="J4773" s="3">
        <v>0</v>
      </c>
      <c r="K4773" s="3">
        <v>0</v>
      </c>
      <c r="L4773" s="3">
        <v>2</v>
      </c>
      <c r="M4773" s="3">
        <v>0</v>
      </c>
      <c r="N4773" s="24">
        <v>0</v>
      </c>
    </row>
    <row r="4774">
      <c r="D4774" s="19"/>
      <c r="E4774" s="18" t="s">
        <v>25</v>
      </c>
      <c r="F4774" s="17"/>
      <c r="G4774" s="11">
        <v>1</v>
      </c>
      <c r="H4774" s="23">
        <v>0</v>
      </c>
      <c r="I4774" s="3">
        <v>1</v>
      </c>
      <c r="J4774" s="3">
        <v>0</v>
      </c>
      <c r="K4774" s="3">
        <v>0</v>
      </c>
      <c r="L4774" s="3">
        <v>0</v>
      </c>
      <c r="M4774" s="3">
        <v>0</v>
      </c>
      <c r="N4774" s="24">
        <v>0</v>
      </c>
    </row>
    <row r="4775">
      <c r="D4775" s="19"/>
      <c r="E4775" s="18" t="s">
        <v>26</v>
      </c>
      <c r="F4775" s="17"/>
      <c r="G4775" s="11">
        <v>0</v>
      </c>
      <c r="H4775" s="23">
        <v>0</v>
      </c>
      <c r="I4775" s="3">
        <v>0</v>
      </c>
      <c r="J4775" s="3">
        <v>0</v>
      </c>
      <c r="K4775" s="3">
        <v>0</v>
      </c>
      <c r="L4775" s="3">
        <v>0</v>
      </c>
      <c r="M4775" s="3">
        <v>0</v>
      </c>
      <c r="N4775" s="24">
        <v>0</v>
      </c>
    </row>
    <row r="4776">
      <c r="D4776" s="19"/>
      <c r="E4776" s="18" t="s">
        <v>27</v>
      </c>
      <c r="F4776" s="17"/>
      <c r="G4776" s="7">
        <v>207</v>
      </c>
      <c r="H4776" s="12">
        <v>43</v>
      </c>
      <c r="I4776" s="1">
        <v>57</v>
      </c>
      <c r="J4776" s="1">
        <v>1</v>
      </c>
      <c r="K4776" s="1">
        <v>34</v>
      </c>
      <c r="L4776" s="1">
        <v>67</v>
      </c>
      <c r="M4776" s="1">
        <v>5</v>
      </c>
      <c r="N4776" s="21">
        <v>0</v>
      </c>
    </row>
    <row r="4777">
      <c r="D4777" s="19"/>
      <c r="E4777" s="18" t="s">
        <v>28</v>
      </c>
      <c r="F4777" s="17"/>
      <c r="G4777" s="11">
        <v>13</v>
      </c>
      <c r="H4777" s="23">
        <v>4</v>
      </c>
      <c r="I4777" s="3">
        <v>7</v>
      </c>
      <c r="J4777" s="3">
        <v>0</v>
      </c>
      <c r="K4777" s="3">
        <v>0</v>
      </c>
      <c r="L4777" s="3">
        <v>2</v>
      </c>
      <c r="M4777" s="3">
        <v>0</v>
      </c>
      <c r="N4777" s="24">
        <v>0</v>
      </c>
    </row>
    <row r="4778">
      <c r="D4778" s="15" t="s">
        <v>29</v>
      </c>
      <c r="E4778" s="14" t="s">
        <v>30</v>
      </c>
      <c r="F4778" s="16"/>
      <c r="G4778" s="26">
        <v>196</v>
      </c>
      <c r="H4778" s="37">
        <v>43</v>
      </c>
      <c r="I4778" s="6">
        <v>54</v>
      </c>
      <c r="J4778" s="6">
        <v>1</v>
      </c>
      <c r="K4778" s="6">
        <v>26</v>
      </c>
      <c r="L4778" s="6">
        <v>68</v>
      </c>
      <c r="M4778" s="6">
        <v>4</v>
      </c>
      <c r="N4778" s="39">
        <v>0</v>
      </c>
    </row>
    <row r="4779">
      <c r="D4779" s="19"/>
      <c r="E4779" s="18" t="s">
        <v>31</v>
      </c>
      <c r="F4779" s="17"/>
      <c r="G4779" s="7">
        <v>195</v>
      </c>
      <c r="H4779" s="12">
        <v>43</v>
      </c>
      <c r="I4779" s="1">
        <v>49</v>
      </c>
      <c r="J4779" s="1">
        <v>1</v>
      </c>
      <c r="K4779" s="1">
        <v>35</v>
      </c>
      <c r="L4779" s="1">
        <v>63</v>
      </c>
      <c r="M4779" s="1">
        <v>4</v>
      </c>
      <c r="N4779" s="21">
        <v>0</v>
      </c>
    </row>
    <row r="4780">
      <c r="D4780" s="19"/>
      <c r="E4780" s="18" t="s">
        <v>32</v>
      </c>
      <c r="F4780" s="17"/>
      <c r="G4780" s="7">
        <v>199</v>
      </c>
      <c r="H4780" s="12">
        <v>43</v>
      </c>
      <c r="I4780" s="1">
        <v>54</v>
      </c>
      <c r="J4780" s="1">
        <v>1</v>
      </c>
      <c r="K4780" s="1">
        <v>29</v>
      </c>
      <c r="L4780" s="1">
        <v>68</v>
      </c>
      <c r="M4780" s="1">
        <v>4</v>
      </c>
      <c r="N4780" s="21">
        <v>0</v>
      </c>
    </row>
    <row r="4781">
      <c r="D4781" s="19"/>
      <c r="E4781" s="18" t="s">
        <v>33</v>
      </c>
      <c r="F4781" s="17"/>
      <c r="G4781" s="7">
        <v>65</v>
      </c>
      <c r="H4781" s="12">
        <v>16</v>
      </c>
      <c r="I4781" s="1">
        <v>17</v>
      </c>
      <c r="J4781" s="1">
        <v>0</v>
      </c>
      <c r="K4781" s="1">
        <v>6</v>
      </c>
      <c r="L4781" s="1">
        <v>22</v>
      </c>
      <c r="M4781" s="1">
        <v>4</v>
      </c>
      <c r="N4781" s="21">
        <v>0</v>
      </c>
    </row>
    <row r="4782">
      <c r="D4782" s="19"/>
      <c r="E4782" s="18" t="s">
        <v>34</v>
      </c>
      <c r="F4782" s="17"/>
      <c r="G4782" s="7">
        <v>114</v>
      </c>
      <c r="H4782" s="12">
        <v>17</v>
      </c>
      <c r="I4782" s="1">
        <v>34</v>
      </c>
      <c r="J4782" s="1">
        <v>0</v>
      </c>
      <c r="K4782" s="1">
        <v>14</v>
      </c>
      <c r="L4782" s="1">
        <v>46</v>
      </c>
      <c r="M4782" s="1">
        <v>3</v>
      </c>
      <c r="N4782" s="21">
        <v>0</v>
      </c>
    </row>
    <row r="4783">
      <c r="D4783" s="19"/>
      <c r="E4783" s="18" t="s">
        <v>35</v>
      </c>
      <c r="F4783" s="17"/>
      <c r="G4783" s="11">
        <v>43</v>
      </c>
      <c r="H4783" s="23">
        <v>11</v>
      </c>
      <c r="I4783" s="3">
        <v>12</v>
      </c>
      <c r="J4783" s="3">
        <v>0</v>
      </c>
      <c r="K4783" s="3">
        <v>7</v>
      </c>
      <c r="L4783" s="3">
        <v>10</v>
      </c>
      <c r="M4783" s="3">
        <v>3</v>
      </c>
      <c r="N4783" s="24">
        <v>0</v>
      </c>
    </row>
    <row r="4784">
      <c r="D4784" s="19"/>
      <c r="E4784" s="18" t="s">
        <v>36</v>
      </c>
      <c r="F4784" s="17"/>
      <c r="G4784" s="7">
        <v>220</v>
      </c>
      <c r="H4784" s="12">
        <v>48</v>
      </c>
      <c r="I4784" s="1">
        <v>62</v>
      </c>
      <c r="J4784" s="1">
        <v>1</v>
      </c>
      <c r="K4784" s="1">
        <v>31</v>
      </c>
      <c r="L4784" s="1">
        <v>74</v>
      </c>
      <c r="M4784" s="1">
        <v>4</v>
      </c>
      <c r="N4784" s="21">
        <v>0</v>
      </c>
    </row>
    <row r="4785">
      <c r="D4785" s="19"/>
      <c r="E4785" s="18" t="s">
        <v>37</v>
      </c>
      <c r="F4785" s="17"/>
      <c r="G4785" s="7">
        <v>73</v>
      </c>
      <c r="H4785" s="12">
        <v>13</v>
      </c>
      <c r="I4785" s="1">
        <v>19</v>
      </c>
      <c r="J4785" s="1">
        <v>0</v>
      </c>
      <c r="K4785" s="1">
        <v>10</v>
      </c>
      <c r="L4785" s="1">
        <v>29</v>
      </c>
      <c r="M4785" s="1">
        <v>2</v>
      </c>
      <c r="N4785" s="21">
        <v>0</v>
      </c>
    </row>
    <row r="4786">
      <c r="D4786" s="19"/>
      <c r="E4786" s="18" t="s">
        <v>38</v>
      </c>
      <c r="F4786" s="17"/>
      <c r="G4786" s="7">
        <v>121</v>
      </c>
      <c r="H4786" s="12">
        <v>30</v>
      </c>
      <c r="I4786" s="1">
        <v>34</v>
      </c>
      <c r="J4786" s="1">
        <v>0</v>
      </c>
      <c r="K4786" s="1">
        <v>12</v>
      </c>
      <c r="L4786" s="1">
        <v>42</v>
      </c>
      <c r="M4786" s="1">
        <v>3</v>
      </c>
      <c r="N4786" s="21">
        <v>0</v>
      </c>
    </row>
    <row r="4787">
      <c r="D4787" s="19"/>
      <c r="E4787" s="18" t="s">
        <v>39</v>
      </c>
      <c r="F4787" s="17"/>
      <c r="G4787" s="7">
        <v>129</v>
      </c>
      <c r="H4787" s="12">
        <v>31</v>
      </c>
      <c r="I4787" s="1">
        <v>28</v>
      </c>
      <c r="J4787" s="1">
        <v>0</v>
      </c>
      <c r="K4787" s="1">
        <v>17</v>
      </c>
      <c r="L4787" s="1">
        <v>52</v>
      </c>
      <c r="M4787" s="1">
        <v>1</v>
      </c>
      <c r="N4787" s="21">
        <v>0</v>
      </c>
    </row>
    <row r="4788">
      <c r="D4788" s="19"/>
      <c r="E4788" s="18" t="s">
        <v>40</v>
      </c>
      <c r="F4788" s="17"/>
      <c r="G4788" s="7">
        <v>127</v>
      </c>
      <c r="H4788" s="12">
        <v>24</v>
      </c>
      <c r="I4788" s="1">
        <v>38</v>
      </c>
      <c r="J4788" s="1">
        <v>0</v>
      </c>
      <c r="K4788" s="1">
        <v>15</v>
      </c>
      <c r="L4788" s="1">
        <v>46</v>
      </c>
      <c r="M4788" s="1">
        <v>4</v>
      </c>
      <c r="N4788" s="21">
        <v>0</v>
      </c>
    </row>
    <row r="4789">
      <c r="D4789" s="19"/>
      <c r="E4789" s="18" t="s">
        <v>41</v>
      </c>
      <c r="F4789" s="17"/>
      <c r="G4789" s="11">
        <v>25</v>
      </c>
      <c r="H4789" s="23">
        <v>6</v>
      </c>
      <c r="I4789" s="3">
        <v>4</v>
      </c>
      <c r="J4789" s="3">
        <v>0</v>
      </c>
      <c r="K4789" s="3">
        <v>5</v>
      </c>
      <c r="L4789" s="3">
        <v>10</v>
      </c>
      <c r="M4789" s="3">
        <v>0</v>
      </c>
      <c r="N4789" s="24">
        <v>0</v>
      </c>
    </row>
    <row r="4790">
      <c r="D4790" s="19"/>
      <c r="E4790" s="18" t="s">
        <v>42</v>
      </c>
      <c r="F4790" s="17"/>
      <c r="G4790" s="11">
        <v>2</v>
      </c>
      <c r="H4790" s="23">
        <v>1</v>
      </c>
      <c r="I4790" s="3">
        <v>0</v>
      </c>
      <c r="J4790" s="3">
        <v>0</v>
      </c>
      <c r="K4790" s="3">
        <v>0</v>
      </c>
      <c r="L4790" s="3">
        <v>0</v>
      </c>
      <c r="M4790" s="3">
        <v>1</v>
      </c>
      <c r="N4790" s="24">
        <v>0</v>
      </c>
    </row>
    <row r="4791">
      <c r="D4791" s="19"/>
      <c r="E4791" s="18" t="s">
        <v>26</v>
      </c>
      <c r="F4791" s="17"/>
      <c r="G4791" s="11">
        <v>0</v>
      </c>
      <c r="H4791" s="23">
        <v>0</v>
      </c>
      <c r="I4791" s="3">
        <v>0</v>
      </c>
      <c r="J4791" s="3">
        <v>0</v>
      </c>
      <c r="K4791" s="3">
        <v>0</v>
      </c>
      <c r="L4791" s="3">
        <v>0</v>
      </c>
      <c r="M4791" s="3">
        <v>0</v>
      </c>
      <c r="N4791" s="24">
        <v>0</v>
      </c>
    </row>
    <row r="4792">
      <c r="D4792" s="19"/>
      <c r="E4792" s="18" t="s">
        <v>43</v>
      </c>
      <c r="F4792" s="17"/>
      <c r="G4792" s="7">
        <v>262</v>
      </c>
      <c r="H4792" s="12">
        <v>59</v>
      </c>
      <c r="I4792" s="1">
        <v>70</v>
      </c>
      <c r="J4792" s="1">
        <v>1</v>
      </c>
      <c r="K4792" s="1">
        <v>41</v>
      </c>
      <c r="L4792" s="1">
        <v>87</v>
      </c>
      <c r="M4792" s="1">
        <v>4</v>
      </c>
      <c r="N4792" s="21">
        <v>0</v>
      </c>
    </row>
    <row r="4793">
      <c r="D4793" s="15" t="s">
        <v>44</v>
      </c>
      <c r="E4793" s="14" t="s">
        <v>45</v>
      </c>
      <c r="F4793" s="16"/>
      <c r="G4793" s="33">
        <v>1</v>
      </c>
      <c r="H4793" s="43">
        <v>0</v>
      </c>
      <c r="I4793" s="9">
        <v>0</v>
      </c>
      <c r="J4793" s="9">
        <v>0</v>
      </c>
      <c r="K4793" s="9">
        <v>0</v>
      </c>
      <c r="L4793" s="9">
        <v>1</v>
      </c>
      <c r="M4793" s="9">
        <v>0</v>
      </c>
      <c r="N4793" s="44">
        <v>0</v>
      </c>
    </row>
    <row r="4794">
      <c r="D4794" s="19"/>
      <c r="E4794" s="18" t="s">
        <v>46</v>
      </c>
      <c r="F4794" s="17"/>
      <c r="G4794" s="11">
        <v>1</v>
      </c>
      <c r="H4794" s="23">
        <v>0</v>
      </c>
      <c r="I4794" s="3">
        <v>0</v>
      </c>
      <c r="J4794" s="3">
        <v>0</v>
      </c>
      <c r="K4794" s="3">
        <v>0</v>
      </c>
      <c r="L4794" s="3">
        <v>1</v>
      </c>
      <c r="M4794" s="3">
        <v>0</v>
      </c>
      <c r="N4794" s="24">
        <v>0</v>
      </c>
    </row>
    <row r="4795">
      <c r="D4795" s="19"/>
      <c r="E4795" s="18" t="s">
        <v>47</v>
      </c>
      <c r="F4795" s="17"/>
      <c r="G4795" s="11">
        <v>4</v>
      </c>
      <c r="H4795" s="23">
        <v>1</v>
      </c>
      <c r="I4795" s="3">
        <v>1</v>
      </c>
      <c r="J4795" s="3">
        <v>0</v>
      </c>
      <c r="K4795" s="3">
        <v>0</v>
      </c>
      <c r="L4795" s="3">
        <v>2</v>
      </c>
      <c r="M4795" s="3">
        <v>0</v>
      </c>
      <c r="N4795" s="24">
        <v>0</v>
      </c>
    </row>
    <row r="4796">
      <c r="D4796" s="19"/>
      <c r="E4796" s="18" t="s">
        <v>48</v>
      </c>
      <c r="F4796" s="17"/>
      <c r="G4796" s="11">
        <v>28</v>
      </c>
      <c r="H4796" s="23">
        <v>10</v>
      </c>
      <c r="I4796" s="3">
        <v>7</v>
      </c>
      <c r="J4796" s="3">
        <v>0</v>
      </c>
      <c r="K4796" s="3">
        <v>6</v>
      </c>
      <c r="L4796" s="3">
        <v>5</v>
      </c>
      <c r="M4796" s="3">
        <v>0</v>
      </c>
      <c r="N4796" s="24">
        <v>0</v>
      </c>
    </row>
    <row r="4797">
      <c r="D4797" s="19"/>
      <c r="E4797" s="18" t="s">
        <v>49</v>
      </c>
      <c r="F4797" s="17"/>
      <c r="G4797" s="11">
        <v>22</v>
      </c>
      <c r="H4797" s="23">
        <v>4</v>
      </c>
      <c r="I4797" s="3">
        <v>6</v>
      </c>
      <c r="J4797" s="3">
        <v>0</v>
      </c>
      <c r="K4797" s="3">
        <v>2</v>
      </c>
      <c r="L4797" s="3">
        <v>10</v>
      </c>
      <c r="M4797" s="3">
        <v>0</v>
      </c>
      <c r="N4797" s="24">
        <v>0</v>
      </c>
    </row>
    <row r="4798">
      <c r="D4798" s="19"/>
      <c r="E4798" s="18" t="s">
        <v>50</v>
      </c>
      <c r="F4798" s="17"/>
      <c r="G4798" s="11">
        <v>22</v>
      </c>
      <c r="H4798" s="23">
        <v>5</v>
      </c>
      <c r="I4798" s="3">
        <v>4</v>
      </c>
      <c r="J4798" s="3">
        <v>0</v>
      </c>
      <c r="K4798" s="3">
        <v>3</v>
      </c>
      <c r="L4798" s="3">
        <v>9</v>
      </c>
      <c r="M4798" s="3">
        <v>1</v>
      </c>
      <c r="N4798" s="24">
        <v>0</v>
      </c>
    </row>
    <row r="4799">
      <c r="D4799" s="19"/>
      <c r="E4799" s="18" t="s">
        <v>51</v>
      </c>
      <c r="F4799" s="17"/>
      <c r="G4799" s="11">
        <v>26</v>
      </c>
      <c r="H4799" s="23">
        <v>8</v>
      </c>
      <c r="I4799" s="3">
        <v>8</v>
      </c>
      <c r="J4799" s="3">
        <v>0</v>
      </c>
      <c r="K4799" s="3">
        <v>4</v>
      </c>
      <c r="L4799" s="3">
        <v>5</v>
      </c>
      <c r="M4799" s="3">
        <v>1</v>
      </c>
      <c r="N4799" s="24">
        <v>0</v>
      </c>
    </row>
    <row r="4800">
      <c r="D4800" s="19"/>
      <c r="E4800" s="18" t="s">
        <v>52</v>
      </c>
      <c r="F4800" s="17"/>
      <c r="G4800" s="11">
        <v>32</v>
      </c>
      <c r="H4800" s="23">
        <v>6</v>
      </c>
      <c r="I4800" s="3">
        <v>12</v>
      </c>
      <c r="J4800" s="3">
        <v>0</v>
      </c>
      <c r="K4800" s="3">
        <v>3</v>
      </c>
      <c r="L4800" s="3">
        <v>11</v>
      </c>
      <c r="M4800" s="3">
        <v>0</v>
      </c>
      <c r="N4800" s="24">
        <v>0</v>
      </c>
    </row>
    <row r="4801">
      <c r="D4801" s="19"/>
      <c r="E4801" s="18" t="s">
        <v>53</v>
      </c>
      <c r="F4801" s="17"/>
      <c r="G4801" s="11">
        <v>31</v>
      </c>
      <c r="H4801" s="23">
        <v>8</v>
      </c>
      <c r="I4801" s="3">
        <v>8</v>
      </c>
      <c r="J4801" s="3">
        <v>1</v>
      </c>
      <c r="K4801" s="3">
        <v>7</v>
      </c>
      <c r="L4801" s="3">
        <v>7</v>
      </c>
      <c r="M4801" s="3">
        <v>0</v>
      </c>
      <c r="N4801" s="24">
        <v>0</v>
      </c>
    </row>
    <row r="4802">
      <c r="D4802" s="19"/>
      <c r="E4802" s="18" t="s">
        <v>54</v>
      </c>
      <c r="F4802" s="17"/>
      <c r="G4802" s="7">
        <v>95</v>
      </c>
      <c r="H4802" s="12">
        <v>17</v>
      </c>
      <c r="I4802" s="1">
        <v>23</v>
      </c>
      <c r="J4802" s="1">
        <v>0</v>
      </c>
      <c r="K4802" s="1">
        <v>16</v>
      </c>
      <c r="L4802" s="1">
        <v>36</v>
      </c>
      <c r="M4802" s="1">
        <v>3</v>
      </c>
      <c r="N4802" s="21">
        <v>0</v>
      </c>
    </row>
    <row r="4803">
      <c r="D4803" s="19"/>
      <c r="E4803" s="18" t="s">
        <v>55</v>
      </c>
      <c r="F4803" s="17"/>
      <c r="G4803" s="11">
        <v>0</v>
      </c>
      <c r="H4803" s="23">
        <v>0</v>
      </c>
      <c r="I4803" s="3">
        <v>0</v>
      </c>
      <c r="J4803" s="3">
        <v>0</v>
      </c>
      <c r="K4803" s="3">
        <v>0</v>
      </c>
      <c r="L4803" s="3">
        <v>0</v>
      </c>
      <c r="M4803" s="3">
        <v>0</v>
      </c>
      <c r="N4803" s="24">
        <v>0</v>
      </c>
    </row>
    <row r="4804">
      <c r="D4804" s="19"/>
      <c r="E4804" s="18" t="s">
        <v>26</v>
      </c>
      <c r="F4804" s="17"/>
      <c r="G4804" s="11">
        <v>2</v>
      </c>
      <c r="H4804" s="23">
        <v>1</v>
      </c>
      <c r="I4804" s="3">
        <v>1</v>
      </c>
      <c r="J4804" s="3">
        <v>0</v>
      </c>
      <c r="K4804" s="3">
        <v>0</v>
      </c>
      <c r="L4804" s="3">
        <v>0</v>
      </c>
      <c r="M4804" s="3">
        <v>0</v>
      </c>
      <c r="N4804" s="24">
        <v>0</v>
      </c>
    </row>
    <row r="4805">
      <c r="D4805" s="15" t="s">
        <v>56</v>
      </c>
      <c r="E4805" s="14" t="s">
        <v>57</v>
      </c>
      <c r="F4805" s="16"/>
      <c r="G4805" s="33">
        <v>7</v>
      </c>
      <c r="H4805" s="43">
        <v>4</v>
      </c>
      <c r="I4805" s="9">
        <v>2</v>
      </c>
      <c r="J4805" s="9">
        <v>0</v>
      </c>
      <c r="K4805" s="9">
        <v>0</v>
      </c>
      <c r="L4805" s="9">
        <v>1</v>
      </c>
      <c r="M4805" s="9">
        <v>0</v>
      </c>
      <c r="N4805" s="44">
        <v>0</v>
      </c>
    </row>
    <row r="4806">
      <c r="D4806" s="19"/>
      <c r="E4806" s="18" t="s">
        <v>58</v>
      </c>
      <c r="F4806" s="17"/>
      <c r="G4806" s="11">
        <v>32</v>
      </c>
      <c r="H4806" s="23">
        <v>17</v>
      </c>
      <c r="I4806" s="3">
        <v>5</v>
      </c>
      <c r="J4806" s="3">
        <v>0</v>
      </c>
      <c r="K4806" s="3">
        <v>3</v>
      </c>
      <c r="L4806" s="3">
        <v>7</v>
      </c>
      <c r="M4806" s="3">
        <v>0</v>
      </c>
      <c r="N4806" s="24">
        <v>0</v>
      </c>
    </row>
    <row r="4807">
      <c r="D4807" s="19"/>
      <c r="E4807" s="18" t="s">
        <v>59</v>
      </c>
      <c r="F4807" s="17"/>
      <c r="G4807" s="7">
        <v>98</v>
      </c>
      <c r="H4807" s="12">
        <v>22</v>
      </c>
      <c r="I4807" s="1">
        <v>24</v>
      </c>
      <c r="J4807" s="1">
        <v>0</v>
      </c>
      <c r="K4807" s="1">
        <v>17</v>
      </c>
      <c r="L4807" s="1">
        <v>34</v>
      </c>
      <c r="M4807" s="1">
        <v>1</v>
      </c>
      <c r="N4807" s="21">
        <v>0</v>
      </c>
    </row>
    <row r="4808">
      <c r="D4808" s="19"/>
      <c r="E4808" s="18" t="s">
        <v>60</v>
      </c>
      <c r="F4808" s="17"/>
      <c r="G4808" s="7">
        <v>127</v>
      </c>
      <c r="H4808" s="12">
        <v>17</v>
      </c>
      <c r="I4808" s="1">
        <v>39</v>
      </c>
      <c r="J4808" s="1">
        <v>1</v>
      </c>
      <c r="K4808" s="1">
        <v>21</v>
      </c>
      <c r="L4808" s="1">
        <v>45</v>
      </c>
      <c r="M4808" s="1">
        <v>4</v>
      </c>
      <c r="N4808" s="21">
        <v>0</v>
      </c>
    </row>
    <row r="4809">
      <c r="D4809" s="19"/>
      <c r="E4809" s="18" t="s">
        <v>26</v>
      </c>
      <c r="F4809" s="17"/>
      <c r="G4809" s="11">
        <v>0</v>
      </c>
      <c r="H4809" s="23">
        <v>0</v>
      </c>
      <c r="I4809" s="3">
        <v>0</v>
      </c>
      <c r="J4809" s="3">
        <v>0</v>
      </c>
      <c r="K4809" s="3">
        <v>0</v>
      </c>
      <c r="L4809" s="3">
        <v>0</v>
      </c>
      <c r="M4809" s="3">
        <v>0</v>
      </c>
      <c r="N4809" s="24">
        <v>0</v>
      </c>
    </row>
    <row r="4810">
      <c r="D4810" s="19"/>
      <c r="E4810" s="18" t="s">
        <v>61</v>
      </c>
      <c r="F4810" s="17"/>
      <c r="G4810" s="11">
        <v>39</v>
      </c>
      <c r="H4810" s="23">
        <v>21</v>
      </c>
      <c r="I4810" s="3">
        <v>7</v>
      </c>
      <c r="J4810" s="3">
        <v>0</v>
      </c>
      <c r="K4810" s="3">
        <v>3</v>
      </c>
      <c r="L4810" s="3">
        <v>8</v>
      </c>
      <c r="M4810" s="3">
        <v>0</v>
      </c>
      <c r="N4810" s="24">
        <v>0</v>
      </c>
    </row>
    <row r="4811">
      <c r="D4811" s="19"/>
      <c r="E4811" s="18" t="s">
        <v>62</v>
      </c>
      <c r="F4811" s="17"/>
      <c r="G4811" s="7">
        <v>225</v>
      </c>
      <c r="H4811" s="12">
        <v>39</v>
      </c>
      <c r="I4811" s="1">
        <v>63</v>
      </c>
      <c r="J4811" s="1">
        <v>1</v>
      </c>
      <c r="K4811" s="1">
        <v>38</v>
      </c>
      <c r="L4811" s="1">
        <v>79</v>
      </c>
      <c r="M4811" s="1">
        <v>5</v>
      </c>
      <c r="N4811" s="21">
        <v>0</v>
      </c>
    </row>
    <row r="4812">
      <c r="D4812" s="15" t="s">
        <v>63</v>
      </c>
      <c r="E4812" s="14" t="s">
        <v>64</v>
      </c>
      <c r="F4812" s="16"/>
      <c r="G4812" s="33">
        <v>11</v>
      </c>
      <c r="H4812" s="43">
        <v>1</v>
      </c>
      <c r="I4812" s="9">
        <v>4</v>
      </c>
      <c r="J4812" s="9">
        <v>0</v>
      </c>
      <c r="K4812" s="9">
        <v>4</v>
      </c>
      <c r="L4812" s="9">
        <v>1</v>
      </c>
      <c r="M4812" s="9">
        <v>1</v>
      </c>
      <c r="N4812" s="44">
        <v>0</v>
      </c>
    </row>
    <row r="4813">
      <c r="D4813" s="19"/>
      <c r="E4813" s="18" t="s">
        <v>65</v>
      </c>
      <c r="F4813" s="17"/>
      <c r="G4813" s="11">
        <v>31</v>
      </c>
      <c r="H4813" s="23">
        <v>5</v>
      </c>
      <c r="I4813" s="3">
        <v>9</v>
      </c>
      <c r="J4813" s="3">
        <v>0</v>
      </c>
      <c r="K4813" s="3">
        <v>4</v>
      </c>
      <c r="L4813" s="3">
        <v>12</v>
      </c>
      <c r="M4813" s="3">
        <v>1</v>
      </c>
      <c r="N4813" s="24">
        <v>0</v>
      </c>
    </row>
    <row r="4814">
      <c r="D4814" s="19"/>
      <c r="E4814" s="18" t="s">
        <v>66</v>
      </c>
      <c r="F4814" s="17"/>
      <c r="G4814" s="11">
        <v>9</v>
      </c>
      <c r="H4814" s="23">
        <v>2</v>
      </c>
      <c r="I4814" s="3">
        <v>1</v>
      </c>
      <c r="J4814" s="3">
        <v>0</v>
      </c>
      <c r="K4814" s="3">
        <v>0</v>
      </c>
      <c r="L4814" s="3">
        <v>5</v>
      </c>
      <c r="M4814" s="3">
        <v>1</v>
      </c>
      <c r="N4814" s="24">
        <v>0</v>
      </c>
    </row>
    <row r="4815">
      <c r="D4815" s="19"/>
      <c r="E4815" s="18" t="s">
        <v>67</v>
      </c>
      <c r="F4815" s="17"/>
      <c r="G4815" s="7">
        <v>56</v>
      </c>
      <c r="H4815" s="12">
        <v>21</v>
      </c>
      <c r="I4815" s="1">
        <v>15</v>
      </c>
      <c r="J4815" s="1">
        <v>0</v>
      </c>
      <c r="K4815" s="1">
        <v>5</v>
      </c>
      <c r="L4815" s="1">
        <v>13</v>
      </c>
      <c r="M4815" s="1">
        <v>2</v>
      </c>
      <c r="N4815" s="21">
        <v>0</v>
      </c>
    </row>
    <row r="4816">
      <c r="D4816" s="19"/>
      <c r="E4816" s="18" t="s">
        <v>68</v>
      </c>
      <c r="F4816" s="17"/>
      <c r="G4816" s="7">
        <v>54</v>
      </c>
      <c r="H4816" s="12">
        <v>13</v>
      </c>
      <c r="I4816" s="1">
        <v>14</v>
      </c>
      <c r="J4816" s="1">
        <v>0</v>
      </c>
      <c r="K4816" s="1">
        <v>10</v>
      </c>
      <c r="L4816" s="1">
        <v>17</v>
      </c>
      <c r="M4816" s="1">
        <v>0</v>
      </c>
      <c r="N4816" s="21">
        <v>0</v>
      </c>
    </row>
    <row r="4817">
      <c r="D4817" s="19"/>
      <c r="E4817" s="18" t="s">
        <v>69</v>
      </c>
      <c r="F4817" s="17"/>
      <c r="G4817" s="7">
        <v>101</v>
      </c>
      <c r="H4817" s="12">
        <v>16</v>
      </c>
      <c r="I4817" s="1">
        <v>27</v>
      </c>
      <c r="J4817" s="1">
        <v>1</v>
      </c>
      <c r="K4817" s="1">
        <v>18</v>
      </c>
      <c r="L4817" s="1">
        <v>39</v>
      </c>
      <c r="M4817" s="1">
        <v>0</v>
      </c>
      <c r="N4817" s="21">
        <v>0</v>
      </c>
    </row>
    <row r="4818">
      <c r="D4818" s="19"/>
      <c r="E4818" s="18" t="s">
        <v>26</v>
      </c>
      <c r="F4818" s="17"/>
      <c r="G4818" s="11">
        <v>2</v>
      </c>
      <c r="H4818" s="23">
        <v>2</v>
      </c>
      <c r="I4818" s="3">
        <v>0</v>
      </c>
      <c r="J4818" s="3">
        <v>0</v>
      </c>
      <c r="K4818" s="3">
        <v>0</v>
      </c>
      <c r="L4818" s="3">
        <v>0</v>
      </c>
      <c r="M4818" s="3">
        <v>0</v>
      </c>
      <c r="N4818" s="24">
        <v>0</v>
      </c>
    </row>
    <row r="4819">
      <c r="D4819" s="19"/>
      <c r="E4819" s="18" t="s">
        <v>70</v>
      </c>
      <c r="F4819" s="17"/>
      <c r="G4819" s="7">
        <v>161</v>
      </c>
      <c r="H4819" s="12">
        <v>42</v>
      </c>
      <c r="I4819" s="1">
        <v>43</v>
      </c>
      <c r="J4819" s="1">
        <v>0</v>
      </c>
      <c r="K4819" s="1">
        <v>23</v>
      </c>
      <c r="L4819" s="1">
        <v>48</v>
      </c>
      <c r="M4819" s="1">
        <v>5</v>
      </c>
      <c r="N4819" s="21">
        <v>0</v>
      </c>
    </row>
    <row r="4820">
      <c r="D4820" s="15" t="s">
        <v>71</v>
      </c>
      <c r="E4820" s="14" t="s">
        <v>64</v>
      </c>
      <c r="F4820" s="16"/>
      <c r="G4820" s="33">
        <v>8</v>
      </c>
      <c r="H4820" s="43">
        <v>1</v>
      </c>
      <c r="I4820" s="9">
        <v>4</v>
      </c>
      <c r="J4820" s="9">
        <v>0</v>
      </c>
      <c r="K4820" s="9">
        <v>3</v>
      </c>
      <c r="L4820" s="9">
        <v>0</v>
      </c>
      <c r="M4820" s="9">
        <v>0</v>
      </c>
      <c r="N4820" s="44">
        <v>0</v>
      </c>
    </row>
    <row r="4821">
      <c r="D4821" s="19"/>
      <c r="E4821" s="18" t="s">
        <v>65</v>
      </c>
      <c r="F4821" s="17"/>
      <c r="G4821" s="11">
        <v>21</v>
      </c>
      <c r="H4821" s="23">
        <v>5</v>
      </c>
      <c r="I4821" s="3">
        <v>3</v>
      </c>
      <c r="J4821" s="3">
        <v>0</v>
      </c>
      <c r="K4821" s="3">
        <v>5</v>
      </c>
      <c r="L4821" s="3">
        <v>7</v>
      </c>
      <c r="M4821" s="3">
        <v>1</v>
      </c>
      <c r="N4821" s="24">
        <v>0</v>
      </c>
    </row>
    <row r="4822">
      <c r="D4822" s="19"/>
      <c r="E4822" s="18" t="s">
        <v>66</v>
      </c>
      <c r="F4822" s="17"/>
      <c r="G4822" s="11">
        <v>30</v>
      </c>
      <c r="H4822" s="23">
        <v>5</v>
      </c>
      <c r="I4822" s="3">
        <v>5</v>
      </c>
      <c r="J4822" s="3">
        <v>0</v>
      </c>
      <c r="K4822" s="3">
        <v>6</v>
      </c>
      <c r="L4822" s="3">
        <v>14</v>
      </c>
      <c r="M4822" s="3">
        <v>0</v>
      </c>
      <c r="N4822" s="24">
        <v>0</v>
      </c>
    </row>
    <row r="4823">
      <c r="D4823" s="19"/>
      <c r="E4823" s="18" t="s">
        <v>67</v>
      </c>
      <c r="F4823" s="17"/>
      <c r="G4823" s="7">
        <v>192</v>
      </c>
      <c r="H4823" s="12">
        <v>45</v>
      </c>
      <c r="I4823" s="1">
        <v>55</v>
      </c>
      <c r="J4823" s="1">
        <v>1</v>
      </c>
      <c r="K4823" s="1">
        <v>25</v>
      </c>
      <c r="L4823" s="1">
        <v>64</v>
      </c>
      <c r="M4823" s="1">
        <v>2</v>
      </c>
      <c r="N4823" s="21">
        <v>0</v>
      </c>
    </row>
    <row r="4824">
      <c r="D4824" s="19"/>
      <c r="E4824" s="18" t="s">
        <v>68</v>
      </c>
      <c r="F4824" s="17"/>
      <c r="G4824" s="11">
        <v>13</v>
      </c>
      <c r="H4824" s="23">
        <v>4</v>
      </c>
      <c r="I4824" s="3">
        <v>3</v>
      </c>
      <c r="J4824" s="3">
        <v>0</v>
      </c>
      <c r="K4824" s="3">
        <v>2</v>
      </c>
      <c r="L4824" s="3">
        <v>2</v>
      </c>
      <c r="M4824" s="3">
        <v>2</v>
      </c>
      <c r="N4824" s="24">
        <v>0</v>
      </c>
    </row>
    <row r="4825">
      <c r="D4825" s="19"/>
      <c r="E4825" s="18" t="s">
        <v>72</v>
      </c>
      <c r="F4825" s="17"/>
      <c r="G4825" s="11">
        <v>0</v>
      </c>
      <c r="H4825" s="23">
        <v>0</v>
      </c>
      <c r="I4825" s="3">
        <v>0</v>
      </c>
      <c r="J4825" s="3">
        <v>0</v>
      </c>
      <c r="K4825" s="3">
        <v>0</v>
      </c>
      <c r="L4825" s="3">
        <v>0</v>
      </c>
      <c r="M4825" s="3">
        <v>0</v>
      </c>
      <c r="N4825" s="24">
        <v>0</v>
      </c>
    </row>
    <row r="4826">
      <c r="D4826" s="19"/>
      <c r="E4826" s="18" t="s">
        <v>26</v>
      </c>
      <c r="F4826" s="17"/>
      <c r="G4826" s="11">
        <v>0</v>
      </c>
      <c r="H4826" s="23">
        <v>0</v>
      </c>
      <c r="I4826" s="3">
        <v>0</v>
      </c>
      <c r="J4826" s="3">
        <v>0</v>
      </c>
      <c r="K4826" s="3">
        <v>0</v>
      </c>
      <c r="L4826" s="3">
        <v>0</v>
      </c>
      <c r="M4826" s="3">
        <v>0</v>
      </c>
      <c r="N4826" s="24">
        <v>0</v>
      </c>
    </row>
    <row r="4827">
      <c r="D4827" s="19"/>
      <c r="E4827" s="18" t="s">
        <v>73</v>
      </c>
      <c r="F4827" s="17"/>
      <c r="G4827" s="7">
        <v>264</v>
      </c>
      <c r="H4827" s="12">
        <v>60</v>
      </c>
      <c r="I4827" s="1">
        <v>70</v>
      </c>
      <c r="J4827" s="1">
        <v>1</v>
      </c>
      <c r="K4827" s="1">
        <v>41</v>
      </c>
      <c r="L4827" s="1">
        <v>87</v>
      </c>
      <c r="M4827" s="1">
        <v>5</v>
      </c>
      <c r="N4827" s="21">
        <v>0</v>
      </c>
    </row>
    <row r="4828">
      <c r="D4828" s="15" t="s">
        <v>74</v>
      </c>
      <c r="E4828" s="14" t="s">
        <v>75</v>
      </c>
      <c r="F4828" s="16"/>
      <c r="G4828" s="26">
        <v>78</v>
      </c>
      <c r="H4828" s="37">
        <v>20</v>
      </c>
      <c r="I4828" s="6">
        <v>21</v>
      </c>
      <c r="J4828" s="6">
        <v>0</v>
      </c>
      <c r="K4828" s="6">
        <v>9</v>
      </c>
      <c r="L4828" s="6">
        <v>28</v>
      </c>
      <c r="M4828" s="6">
        <v>0</v>
      </c>
      <c r="N4828" s="39">
        <v>0</v>
      </c>
    </row>
    <row r="4829">
      <c r="D4829" s="19"/>
      <c r="E4829" s="18" t="s">
        <v>76</v>
      </c>
      <c r="F4829" s="17"/>
      <c r="G4829" s="11">
        <v>19</v>
      </c>
      <c r="H4829" s="23">
        <v>5</v>
      </c>
      <c r="I4829" s="3">
        <v>3</v>
      </c>
      <c r="J4829" s="3">
        <v>0</v>
      </c>
      <c r="K4829" s="3">
        <v>3</v>
      </c>
      <c r="L4829" s="3">
        <v>8</v>
      </c>
      <c r="M4829" s="3">
        <v>0</v>
      </c>
      <c r="N4829" s="24">
        <v>0</v>
      </c>
    </row>
    <row r="4830">
      <c r="D4830" s="19"/>
      <c r="E4830" s="18" t="s">
        <v>77</v>
      </c>
      <c r="F4830" s="17"/>
      <c r="G4830" s="7">
        <v>78</v>
      </c>
      <c r="H4830" s="12">
        <v>17</v>
      </c>
      <c r="I4830" s="1">
        <v>20</v>
      </c>
      <c r="J4830" s="1">
        <v>0</v>
      </c>
      <c r="K4830" s="1">
        <v>9</v>
      </c>
      <c r="L4830" s="1">
        <v>30</v>
      </c>
      <c r="M4830" s="1">
        <v>2</v>
      </c>
      <c r="N4830" s="21">
        <v>0</v>
      </c>
    </row>
    <row r="4831">
      <c r="D4831" s="19"/>
      <c r="E4831" s="18" t="s">
        <v>78</v>
      </c>
      <c r="F4831" s="17"/>
      <c r="G4831" s="11">
        <v>3</v>
      </c>
      <c r="H4831" s="23">
        <v>0</v>
      </c>
      <c r="I4831" s="3">
        <v>1</v>
      </c>
      <c r="J4831" s="3">
        <v>0</v>
      </c>
      <c r="K4831" s="3">
        <v>0</v>
      </c>
      <c r="L4831" s="3">
        <v>2</v>
      </c>
      <c r="M4831" s="3">
        <v>0</v>
      </c>
      <c r="N4831" s="24">
        <v>0</v>
      </c>
    </row>
    <row r="4832">
      <c r="D4832" s="19"/>
      <c r="E4832" s="18" t="s">
        <v>79</v>
      </c>
      <c r="F4832" s="17"/>
      <c r="G4832" s="11">
        <v>23</v>
      </c>
      <c r="H4832" s="23">
        <v>4</v>
      </c>
      <c r="I4832" s="3">
        <v>5</v>
      </c>
      <c r="J4832" s="3">
        <v>0</v>
      </c>
      <c r="K4832" s="3">
        <v>2</v>
      </c>
      <c r="L4832" s="3">
        <v>12</v>
      </c>
      <c r="M4832" s="3">
        <v>0</v>
      </c>
      <c r="N4832" s="24">
        <v>0</v>
      </c>
    </row>
    <row r="4833">
      <c r="D4833" s="19"/>
      <c r="E4833" s="18" t="s">
        <v>80</v>
      </c>
      <c r="F4833" s="17"/>
      <c r="G4833" s="7">
        <v>50</v>
      </c>
      <c r="H4833" s="12">
        <v>12</v>
      </c>
      <c r="I4833" s="1">
        <v>10</v>
      </c>
      <c r="J4833" s="1">
        <v>0</v>
      </c>
      <c r="K4833" s="1">
        <v>6</v>
      </c>
      <c r="L4833" s="1">
        <v>21</v>
      </c>
      <c r="M4833" s="1">
        <v>1</v>
      </c>
      <c r="N4833" s="21">
        <v>0</v>
      </c>
    </row>
    <row r="4834">
      <c r="D4834" s="19"/>
      <c r="E4834" s="18" t="s">
        <v>81</v>
      </c>
      <c r="F4834" s="17"/>
      <c r="G4834" s="7">
        <v>215</v>
      </c>
      <c r="H4834" s="12">
        <v>46</v>
      </c>
      <c r="I4834" s="1">
        <v>59</v>
      </c>
      <c r="J4834" s="1">
        <v>1</v>
      </c>
      <c r="K4834" s="1">
        <v>30</v>
      </c>
      <c r="L4834" s="1">
        <v>76</v>
      </c>
      <c r="M4834" s="1">
        <v>3</v>
      </c>
      <c r="N4834" s="21">
        <v>0</v>
      </c>
    </row>
    <row r="4835">
      <c r="D4835" s="19"/>
      <c r="E4835" s="18" t="s">
        <v>41</v>
      </c>
      <c r="F4835" s="17"/>
      <c r="G4835" s="11">
        <v>6</v>
      </c>
      <c r="H4835" s="23">
        <v>2</v>
      </c>
      <c r="I4835" s="3">
        <v>1</v>
      </c>
      <c r="J4835" s="3">
        <v>0</v>
      </c>
      <c r="K4835" s="3">
        <v>2</v>
      </c>
      <c r="L4835" s="3">
        <v>1</v>
      </c>
      <c r="M4835" s="3">
        <v>0</v>
      </c>
      <c r="N4835" s="24">
        <v>0</v>
      </c>
    </row>
    <row r="4836">
      <c r="D4836" s="19"/>
      <c r="E4836" s="18" t="s">
        <v>82</v>
      </c>
      <c r="F4836" s="17"/>
      <c r="G4836" s="11">
        <v>30</v>
      </c>
      <c r="H4836" s="23">
        <v>9</v>
      </c>
      <c r="I4836" s="3">
        <v>8</v>
      </c>
      <c r="J4836" s="3">
        <v>0</v>
      </c>
      <c r="K4836" s="3">
        <v>4</v>
      </c>
      <c r="L4836" s="3">
        <v>7</v>
      </c>
      <c r="M4836" s="3">
        <v>2</v>
      </c>
      <c r="N4836" s="24">
        <v>0</v>
      </c>
    </row>
    <row r="4837">
      <c r="D4837" s="19"/>
      <c r="E4837" s="18" t="s">
        <v>26</v>
      </c>
      <c r="F4837" s="17"/>
      <c r="G4837" s="11">
        <v>0</v>
      </c>
      <c r="H4837" s="23">
        <v>0</v>
      </c>
      <c r="I4837" s="3">
        <v>0</v>
      </c>
      <c r="J4837" s="3">
        <v>0</v>
      </c>
      <c r="K4837" s="3">
        <v>0</v>
      </c>
      <c r="L4837" s="3">
        <v>0</v>
      </c>
      <c r="M4837" s="3">
        <v>0</v>
      </c>
      <c r="N4837" s="24">
        <v>0</v>
      </c>
    </row>
    <row r="4838">
      <c r="D4838" s="19"/>
      <c r="E4838" s="18" t="s">
        <v>83</v>
      </c>
      <c r="F4838" s="17"/>
      <c r="G4838" s="7">
        <v>234</v>
      </c>
      <c r="H4838" s="12">
        <v>51</v>
      </c>
      <c r="I4838" s="1">
        <v>62</v>
      </c>
      <c r="J4838" s="1">
        <v>1</v>
      </c>
      <c r="K4838" s="1">
        <v>37</v>
      </c>
      <c r="L4838" s="1">
        <v>80</v>
      </c>
      <c r="M4838" s="1">
        <v>3</v>
      </c>
      <c r="N4838" s="21">
        <v>0</v>
      </c>
    </row>
    <row r="4839">
      <c r="D4839" s="15" t="s">
        <v>84</v>
      </c>
      <c r="E4839" s="14" t="s">
        <v>85</v>
      </c>
      <c r="F4839" s="16"/>
      <c r="G4839" s="26">
        <v>104</v>
      </c>
      <c r="H4839" s="37">
        <v>16</v>
      </c>
      <c r="I4839" s="6">
        <v>28</v>
      </c>
      <c r="J4839" s="6">
        <v>0</v>
      </c>
      <c r="K4839" s="6">
        <v>20</v>
      </c>
      <c r="L4839" s="6">
        <v>37</v>
      </c>
      <c r="M4839" s="6">
        <v>3</v>
      </c>
      <c r="N4839" s="39">
        <v>0</v>
      </c>
    </row>
    <row r="4840">
      <c r="D4840" s="19"/>
      <c r="E4840" s="18" t="s">
        <v>86</v>
      </c>
      <c r="F4840" s="17"/>
      <c r="G4840" s="7">
        <v>90</v>
      </c>
      <c r="H4840" s="12">
        <v>20</v>
      </c>
      <c r="I4840" s="1">
        <v>22</v>
      </c>
      <c r="J4840" s="1">
        <v>0</v>
      </c>
      <c r="K4840" s="1">
        <v>14</v>
      </c>
      <c r="L4840" s="1">
        <v>32</v>
      </c>
      <c r="M4840" s="1">
        <v>2</v>
      </c>
      <c r="N4840" s="21">
        <v>0</v>
      </c>
    </row>
    <row r="4841">
      <c r="D4841" s="19"/>
      <c r="E4841" s="18" t="s">
        <v>87</v>
      </c>
      <c r="F4841" s="17"/>
      <c r="G4841" s="7">
        <v>57</v>
      </c>
      <c r="H4841" s="12">
        <v>18</v>
      </c>
      <c r="I4841" s="1">
        <v>17</v>
      </c>
      <c r="J4841" s="1">
        <v>1</v>
      </c>
      <c r="K4841" s="1">
        <v>6</v>
      </c>
      <c r="L4841" s="1">
        <v>15</v>
      </c>
      <c r="M4841" s="1">
        <v>0</v>
      </c>
      <c r="N4841" s="21">
        <v>0</v>
      </c>
    </row>
    <row r="4842">
      <c r="D4842" s="19"/>
      <c r="E4842" s="18" t="s">
        <v>88</v>
      </c>
      <c r="F4842" s="17"/>
      <c r="G4842" s="11">
        <v>12</v>
      </c>
      <c r="H4842" s="23">
        <v>6</v>
      </c>
      <c r="I4842" s="3">
        <v>3</v>
      </c>
      <c r="J4842" s="3">
        <v>0</v>
      </c>
      <c r="K4842" s="3">
        <v>1</v>
      </c>
      <c r="L4842" s="3">
        <v>2</v>
      </c>
      <c r="M4842" s="3">
        <v>0</v>
      </c>
      <c r="N4842" s="24">
        <v>0</v>
      </c>
    </row>
    <row r="4843">
      <c r="D4843" s="19"/>
      <c r="E4843" s="18" t="s">
        <v>89</v>
      </c>
      <c r="F4843" s="17"/>
      <c r="G4843" s="11">
        <v>1</v>
      </c>
      <c r="H4843" s="23">
        <v>0</v>
      </c>
      <c r="I4843" s="3">
        <v>0</v>
      </c>
      <c r="J4843" s="3">
        <v>0</v>
      </c>
      <c r="K4843" s="3">
        <v>0</v>
      </c>
      <c r="L4843" s="3">
        <v>1</v>
      </c>
      <c r="M4843" s="3">
        <v>0</v>
      </c>
      <c r="N4843" s="24">
        <v>0</v>
      </c>
    </row>
    <row r="4844">
      <c r="D4844" s="19"/>
      <c r="E4844" s="18" t="s">
        <v>26</v>
      </c>
      <c r="F4844" s="17"/>
      <c r="G4844" s="11">
        <v>0</v>
      </c>
      <c r="H4844" s="23">
        <v>0</v>
      </c>
      <c r="I4844" s="3">
        <v>0</v>
      </c>
      <c r="J4844" s="3">
        <v>0</v>
      </c>
      <c r="K4844" s="3">
        <v>0</v>
      </c>
      <c r="L4844" s="3">
        <v>0</v>
      </c>
      <c r="M4844" s="3">
        <v>0</v>
      </c>
      <c r="N4844" s="24">
        <v>0</v>
      </c>
    </row>
    <row r="4845">
      <c r="D4845" s="19"/>
      <c r="E4845" s="18" t="s">
        <v>90</v>
      </c>
      <c r="F4845" s="17"/>
      <c r="G4845" s="7">
        <v>194</v>
      </c>
      <c r="H4845" s="12">
        <v>36</v>
      </c>
      <c r="I4845" s="1">
        <v>50</v>
      </c>
      <c r="J4845" s="1">
        <v>0</v>
      </c>
      <c r="K4845" s="1">
        <v>34</v>
      </c>
      <c r="L4845" s="1">
        <v>69</v>
      </c>
      <c r="M4845" s="1">
        <v>5</v>
      </c>
      <c r="N4845" s="21">
        <v>0</v>
      </c>
    </row>
    <row r="4846">
      <c r="D4846" s="19"/>
      <c r="E4846" s="18" t="s">
        <v>91</v>
      </c>
      <c r="F4846" s="17"/>
      <c r="G4846" s="7">
        <v>70</v>
      </c>
      <c r="H4846" s="12">
        <v>24</v>
      </c>
      <c r="I4846" s="1">
        <v>20</v>
      </c>
      <c r="J4846" s="1">
        <v>1</v>
      </c>
      <c r="K4846" s="1">
        <v>7</v>
      </c>
      <c r="L4846" s="1">
        <v>18</v>
      </c>
      <c r="M4846" s="1">
        <v>0</v>
      </c>
      <c r="N4846" s="21">
        <v>0</v>
      </c>
    </row>
    <row r="4847">
      <c r="D4847" s="15" t="s">
        <v>92</v>
      </c>
      <c r="E4847" s="14" t="s">
        <v>93</v>
      </c>
      <c r="F4847" s="16"/>
      <c r="G4847" s="33">
        <v>13</v>
      </c>
      <c r="H4847" s="43">
        <v>1</v>
      </c>
      <c r="I4847" s="9">
        <v>4</v>
      </c>
      <c r="J4847" s="9">
        <v>0</v>
      </c>
      <c r="K4847" s="9">
        <v>3</v>
      </c>
      <c r="L4847" s="9">
        <v>5</v>
      </c>
      <c r="M4847" s="9">
        <v>0</v>
      </c>
      <c r="N4847" s="44">
        <v>0</v>
      </c>
    </row>
    <row r="4848">
      <c r="D4848" s="19"/>
      <c r="E4848" s="18" t="s">
        <v>94</v>
      </c>
      <c r="F4848" s="17"/>
      <c r="G4848" s="11">
        <v>43</v>
      </c>
      <c r="H4848" s="23">
        <v>6</v>
      </c>
      <c r="I4848" s="3">
        <v>10</v>
      </c>
      <c r="J4848" s="3">
        <v>0</v>
      </c>
      <c r="K4848" s="3">
        <v>6</v>
      </c>
      <c r="L4848" s="3">
        <v>20</v>
      </c>
      <c r="M4848" s="3">
        <v>1</v>
      </c>
      <c r="N4848" s="24">
        <v>0</v>
      </c>
    </row>
    <row r="4849">
      <c r="D4849" s="19"/>
      <c r="E4849" s="18" t="s">
        <v>95</v>
      </c>
      <c r="F4849" s="17"/>
      <c r="G4849" s="11">
        <v>25</v>
      </c>
      <c r="H4849" s="23">
        <v>5</v>
      </c>
      <c r="I4849" s="3">
        <v>9</v>
      </c>
      <c r="J4849" s="3">
        <v>0</v>
      </c>
      <c r="K4849" s="3">
        <v>5</v>
      </c>
      <c r="L4849" s="3">
        <v>6</v>
      </c>
      <c r="M4849" s="3">
        <v>0</v>
      </c>
      <c r="N4849" s="24">
        <v>0</v>
      </c>
    </row>
    <row r="4850">
      <c r="D4850" s="19"/>
      <c r="E4850" s="18" t="s">
        <v>96</v>
      </c>
      <c r="F4850" s="17"/>
      <c r="G4850" s="11">
        <v>10</v>
      </c>
      <c r="H4850" s="23">
        <v>0</v>
      </c>
      <c r="I4850" s="3">
        <v>3</v>
      </c>
      <c r="J4850" s="3">
        <v>0</v>
      </c>
      <c r="K4850" s="3">
        <v>2</v>
      </c>
      <c r="L4850" s="3">
        <v>5</v>
      </c>
      <c r="M4850" s="3">
        <v>0</v>
      </c>
      <c r="N4850" s="24">
        <v>0</v>
      </c>
    </row>
    <row r="4851">
      <c r="D4851" s="19"/>
      <c r="E4851" s="18" t="s">
        <v>97</v>
      </c>
      <c r="F4851" s="17"/>
      <c r="G4851" s="11">
        <v>14</v>
      </c>
      <c r="H4851" s="23">
        <v>0</v>
      </c>
      <c r="I4851" s="3">
        <v>2</v>
      </c>
      <c r="J4851" s="3">
        <v>0</v>
      </c>
      <c r="K4851" s="3">
        <v>5</v>
      </c>
      <c r="L4851" s="3">
        <v>7</v>
      </c>
      <c r="M4851" s="3">
        <v>0</v>
      </c>
      <c r="N4851" s="24">
        <v>0</v>
      </c>
    </row>
    <row r="4852">
      <c r="D4852" s="19"/>
      <c r="E4852" s="18" t="s">
        <v>98</v>
      </c>
      <c r="F4852" s="17"/>
      <c r="G4852" s="11">
        <v>16</v>
      </c>
      <c r="H4852" s="23">
        <v>6</v>
      </c>
      <c r="I4852" s="3">
        <v>2</v>
      </c>
      <c r="J4852" s="3">
        <v>0</v>
      </c>
      <c r="K4852" s="3">
        <v>2</v>
      </c>
      <c r="L4852" s="3">
        <v>6</v>
      </c>
      <c r="M4852" s="3">
        <v>0</v>
      </c>
      <c r="N4852" s="24">
        <v>0</v>
      </c>
    </row>
    <row r="4853">
      <c r="D4853" s="19"/>
      <c r="E4853" s="18" t="s">
        <v>99</v>
      </c>
      <c r="F4853" s="17"/>
      <c r="G4853" s="11">
        <v>5</v>
      </c>
      <c r="H4853" s="23">
        <v>0</v>
      </c>
      <c r="I4853" s="3">
        <v>1</v>
      </c>
      <c r="J4853" s="3">
        <v>0</v>
      </c>
      <c r="K4853" s="3">
        <v>1</v>
      </c>
      <c r="L4853" s="3">
        <v>3</v>
      </c>
      <c r="M4853" s="3">
        <v>0</v>
      </c>
      <c r="N4853" s="24">
        <v>0</v>
      </c>
    </row>
    <row r="4854">
      <c r="D4854" s="19"/>
      <c r="E4854" s="18" t="s">
        <v>100</v>
      </c>
      <c r="F4854" s="17"/>
      <c r="G4854" s="11">
        <v>15</v>
      </c>
      <c r="H4854" s="23">
        <v>1</v>
      </c>
      <c r="I4854" s="3">
        <v>4</v>
      </c>
      <c r="J4854" s="3">
        <v>0</v>
      </c>
      <c r="K4854" s="3">
        <v>2</v>
      </c>
      <c r="L4854" s="3">
        <v>8</v>
      </c>
      <c r="M4854" s="3">
        <v>0</v>
      </c>
      <c r="N4854" s="24">
        <v>0</v>
      </c>
    </row>
    <row r="4855">
      <c r="D4855" s="19"/>
      <c r="E4855" s="18" t="s">
        <v>101</v>
      </c>
      <c r="F4855" s="17"/>
      <c r="G4855" s="7">
        <v>50</v>
      </c>
      <c r="H4855" s="12">
        <v>6</v>
      </c>
      <c r="I4855" s="1">
        <v>12</v>
      </c>
      <c r="J4855" s="1">
        <v>0</v>
      </c>
      <c r="K4855" s="1">
        <v>6</v>
      </c>
      <c r="L4855" s="1">
        <v>25</v>
      </c>
      <c r="M4855" s="1">
        <v>1</v>
      </c>
      <c r="N4855" s="21">
        <v>0</v>
      </c>
    </row>
    <row r="4856">
      <c r="D4856" s="19"/>
      <c r="E4856" s="18" t="s">
        <v>102</v>
      </c>
      <c r="F4856" s="17"/>
      <c r="G4856" s="11">
        <v>27</v>
      </c>
      <c r="H4856" s="23">
        <v>2</v>
      </c>
      <c r="I4856" s="3">
        <v>7</v>
      </c>
      <c r="J4856" s="3">
        <v>0</v>
      </c>
      <c r="K4856" s="3">
        <v>4</v>
      </c>
      <c r="L4856" s="3">
        <v>14</v>
      </c>
      <c r="M4856" s="3">
        <v>0</v>
      </c>
      <c r="N4856" s="24">
        <v>0</v>
      </c>
    </row>
    <row r="4857">
      <c r="D4857" s="19"/>
      <c r="E4857" s="18" t="s">
        <v>41</v>
      </c>
      <c r="F4857" s="17"/>
      <c r="G4857" s="11">
        <v>33</v>
      </c>
      <c r="H4857" s="23">
        <v>6</v>
      </c>
      <c r="I4857" s="3">
        <v>7</v>
      </c>
      <c r="J4857" s="3">
        <v>0</v>
      </c>
      <c r="K4857" s="3">
        <v>5</v>
      </c>
      <c r="L4857" s="3">
        <v>15</v>
      </c>
      <c r="M4857" s="3">
        <v>0</v>
      </c>
      <c r="N4857" s="24">
        <v>0</v>
      </c>
    </row>
    <row r="4858">
      <c r="D4858" s="19"/>
      <c r="E4858" s="18" t="s">
        <v>103</v>
      </c>
      <c r="F4858" s="17"/>
      <c r="G4858" s="11">
        <v>39</v>
      </c>
      <c r="H4858" s="23">
        <v>12</v>
      </c>
      <c r="I4858" s="3">
        <v>11</v>
      </c>
      <c r="J4858" s="3">
        <v>0</v>
      </c>
      <c r="K4858" s="3">
        <v>4</v>
      </c>
      <c r="L4858" s="3">
        <v>11</v>
      </c>
      <c r="M4858" s="3">
        <v>1</v>
      </c>
      <c r="N4858" s="24">
        <v>0</v>
      </c>
    </row>
    <row r="4859">
      <c r="D4859" s="19"/>
      <c r="E4859" s="18" t="s">
        <v>104</v>
      </c>
      <c r="F4859" s="17"/>
      <c r="G4859" s="7">
        <v>78</v>
      </c>
      <c r="H4859" s="12">
        <v>23</v>
      </c>
      <c r="I4859" s="1">
        <v>24</v>
      </c>
      <c r="J4859" s="1">
        <v>1</v>
      </c>
      <c r="K4859" s="1">
        <v>13</v>
      </c>
      <c r="L4859" s="1">
        <v>15</v>
      </c>
      <c r="M4859" s="1">
        <v>2</v>
      </c>
      <c r="N4859" s="21">
        <v>0</v>
      </c>
    </row>
    <row r="4860">
      <c r="D4860" s="19"/>
      <c r="E4860" s="18" t="s">
        <v>26</v>
      </c>
      <c r="F4860" s="17"/>
      <c r="G4860" s="11">
        <v>3</v>
      </c>
      <c r="H4860" s="23">
        <v>1</v>
      </c>
      <c r="I4860" s="3">
        <v>1</v>
      </c>
      <c r="J4860" s="3">
        <v>0</v>
      </c>
      <c r="K4860" s="3">
        <v>0</v>
      </c>
      <c r="L4860" s="3">
        <v>1</v>
      </c>
      <c r="M4860" s="3">
        <v>0</v>
      </c>
      <c r="N4860" s="24">
        <v>0</v>
      </c>
    </row>
    <row r="4861">
      <c r="D4861" s="19"/>
      <c r="E4861" s="18" t="s">
        <v>105</v>
      </c>
      <c r="F4861" s="17"/>
      <c r="G4861" s="7">
        <v>144</v>
      </c>
      <c r="H4861" s="12">
        <v>24</v>
      </c>
      <c r="I4861" s="1">
        <v>34</v>
      </c>
      <c r="J4861" s="1">
        <v>0</v>
      </c>
      <c r="K4861" s="1">
        <v>24</v>
      </c>
      <c r="L4861" s="1">
        <v>60</v>
      </c>
      <c r="M4861" s="1">
        <v>2</v>
      </c>
      <c r="N4861" s="21">
        <v>0</v>
      </c>
    </row>
    <row r="4862">
      <c r="D4862" s="19"/>
      <c r="E4862" s="18" t="s">
        <v>106</v>
      </c>
      <c r="F4862" s="17"/>
      <c r="G4862" s="7">
        <v>117</v>
      </c>
      <c r="H4862" s="12">
        <v>35</v>
      </c>
      <c r="I4862" s="1">
        <v>35</v>
      </c>
      <c r="J4862" s="1">
        <v>1</v>
      </c>
      <c r="K4862" s="1">
        <v>17</v>
      </c>
      <c r="L4862" s="1">
        <v>26</v>
      </c>
      <c r="M4862" s="1">
        <v>3</v>
      </c>
      <c r="N4862" s="21">
        <v>0</v>
      </c>
    </row>
    <row r="4863">
      <c r="D4863" s="15" t="s">
        <v>107</v>
      </c>
      <c r="E4863" s="14" t="s">
        <v>108</v>
      </c>
      <c r="F4863" s="16"/>
      <c r="G4863" s="33">
        <v>7</v>
      </c>
      <c r="H4863" s="43">
        <v>1</v>
      </c>
      <c r="I4863" s="9">
        <v>3</v>
      </c>
      <c r="J4863" s="9">
        <v>0</v>
      </c>
      <c r="K4863" s="9">
        <v>1</v>
      </c>
      <c r="L4863" s="9">
        <v>2</v>
      </c>
      <c r="M4863" s="9">
        <v>0</v>
      </c>
      <c r="N4863" s="44">
        <v>0</v>
      </c>
    </row>
    <row r="4864">
      <c r="D4864" s="19"/>
      <c r="E4864" s="18" t="s">
        <v>109</v>
      </c>
      <c r="F4864" s="17"/>
      <c r="G4864" s="7">
        <v>172</v>
      </c>
      <c r="H4864" s="12">
        <v>34</v>
      </c>
      <c r="I4864" s="1">
        <v>44</v>
      </c>
      <c r="J4864" s="1">
        <v>0</v>
      </c>
      <c r="K4864" s="1">
        <v>27</v>
      </c>
      <c r="L4864" s="1">
        <v>63</v>
      </c>
      <c r="M4864" s="1">
        <v>4</v>
      </c>
      <c r="N4864" s="21">
        <v>0</v>
      </c>
    </row>
    <row r="4865">
      <c r="D4865" s="19"/>
      <c r="E4865" s="18" t="s">
        <v>110</v>
      </c>
      <c r="F4865" s="17"/>
      <c r="G4865" s="7">
        <v>246</v>
      </c>
      <c r="H4865" s="12">
        <v>56</v>
      </c>
      <c r="I4865" s="1">
        <v>64</v>
      </c>
      <c r="J4865" s="1">
        <v>1</v>
      </c>
      <c r="K4865" s="1">
        <v>39</v>
      </c>
      <c r="L4865" s="1">
        <v>82</v>
      </c>
      <c r="M4865" s="1">
        <v>4</v>
      </c>
      <c r="N4865" s="21">
        <v>0</v>
      </c>
    </row>
    <row r="4866">
      <c r="D4866" s="19"/>
      <c r="E4866" s="18" t="s">
        <v>111</v>
      </c>
      <c r="F4866" s="17"/>
      <c r="G4866" s="7">
        <v>226</v>
      </c>
      <c r="H4866" s="12">
        <v>55</v>
      </c>
      <c r="I4866" s="1">
        <v>58</v>
      </c>
      <c r="J4866" s="1">
        <v>1</v>
      </c>
      <c r="K4866" s="1">
        <v>35</v>
      </c>
      <c r="L4866" s="1">
        <v>74</v>
      </c>
      <c r="M4866" s="1">
        <v>3</v>
      </c>
      <c r="N4866" s="21">
        <v>0</v>
      </c>
    </row>
    <row r="4867">
      <c r="D4867" s="19"/>
      <c r="E4867" s="18" t="s">
        <v>112</v>
      </c>
      <c r="F4867" s="17"/>
      <c r="G4867" s="7">
        <v>197</v>
      </c>
      <c r="H4867" s="12">
        <v>42</v>
      </c>
      <c r="I4867" s="1">
        <v>54</v>
      </c>
      <c r="J4867" s="1">
        <v>1</v>
      </c>
      <c r="K4867" s="1">
        <v>31</v>
      </c>
      <c r="L4867" s="1">
        <v>66</v>
      </c>
      <c r="M4867" s="1">
        <v>3</v>
      </c>
      <c r="N4867" s="21">
        <v>0</v>
      </c>
    </row>
    <row r="4868">
      <c r="D4868" s="19"/>
      <c r="E4868" s="18" t="s">
        <v>113</v>
      </c>
      <c r="F4868" s="17"/>
      <c r="G4868" s="7">
        <v>56</v>
      </c>
      <c r="H4868" s="12">
        <v>8</v>
      </c>
      <c r="I4868" s="1">
        <v>16</v>
      </c>
      <c r="J4868" s="1">
        <v>0</v>
      </c>
      <c r="K4868" s="1">
        <v>8</v>
      </c>
      <c r="L4868" s="1">
        <v>22</v>
      </c>
      <c r="M4868" s="1">
        <v>2</v>
      </c>
      <c r="N4868" s="21">
        <v>0</v>
      </c>
    </row>
    <row r="4869">
      <c r="D4869" s="19"/>
      <c r="E4869" s="18" t="s">
        <v>114</v>
      </c>
      <c r="F4869" s="17"/>
      <c r="G4869" s="7">
        <v>249</v>
      </c>
      <c r="H4869" s="12">
        <v>58</v>
      </c>
      <c r="I4869" s="1">
        <v>65</v>
      </c>
      <c r="J4869" s="1">
        <v>1</v>
      </c>
      <c r="K4869" s="1">
        <v>37</v>
      </c>
      <c r="L4869" s="1">
        <v>84</v>
      </c>
      <c r="M4869" s="1">
        <v>4</v>
      </c>
      <c r="N4869" s="21">
        <v>0</v>
      </c>
    </row>
    <row r="4870">
      <c r="D4870" s="19"/>
      <c r="E4870" s="18" t="s">
        <v>115</v>
      </c>
      <c r="F4870" s="17"/>
      <c r="G4870" s="7">
        <v>207</v>
      </c>
      <c r="H4870" s="12">
        <v>45</v>
      </c>
      <c r="I4870" s="1">
        <v>49</v>
      </c>
      <c r="J4870" s="1">
        <v>1</v>
      </c>
      <c r="K4870" s="1">
        <v>31</v>
      </c>
      <c r="L4870" s="1">
        <v>77</v>
      </c>
      <c r="M4870" s="1">
        <v>4</v>
      </c>
      <c r="N4870" s="21">
        <v>0</v>
      </c>
    </row>
    <row r="4871">
      <c r="D4871" s="19"/>
      <c r="E4871" s="18" t="s">
        <v>116</v>
      </c>
      <c r="F4871" s="17"/>
      <c r="G4871" s="7">
        <v>76</v>
      </c>
      <c r="H4871" s="12">
        <v>20</v>
      </c>
      <c r="I4871" s="1">
        <v>21</v>
      </c>
      <c r="J4871" s="1">
        <v>0</v>
      </c>
      <c r="K4871" s="1">
        <v>9</v>
      </c>
      <c r="L4871" s="1">
        <v>23</v>
      </c>
      <c r="M4871" s="1">
        <v>3</v>
      </c>
      <c r="N4871" s="21">
        <v>0</v>
      </c>
    </row>
    <row r="4872">
      <c r="D4872" s="19"/>
      <c r="E4872" s="18" t="s">
        <v>117</v>
      </c>
      <c r="F4872" s="17"/>
      <c r="G4872" s="7">
        <v>53</v>
      </c>
      <c r="H4872" s="12">
        <v>11</v>
      </c>
      <c r="I4872" s="1">
        <v>19</v>
      </c>
      <c r="J4872" s="1">
        <v>0</v>
      </c>
      <c r="K4872" s="1">
        <v>6</v>
      </c>
      <c r="L4872" s="1">
        <v>17</v>
      </c>
      <c r="M4872" s="1">
        <v>0</v>
      </c>
      <c r="N4872" s="21">
        <v>0</v>
      </c>
    </row>
    <row r="4873">
      <c r="D4873" s="19"/>
      <c r="E4873" s="18" t="s">
        <v>118</v>
      </c>
      <c r="F4873" s="17"/>
      <c r="G4873" s="11">
        <v>1</v>
      </c>
      <c r="H4873" s="23">
        <v>0</v>
      </c>
      <c r="I4873" s="3">
        <v>0</v>
      </c>
      <c r="J4873" s="3">
        <v>0</v>
      </c>
      <c r="K4873" s="3">
        <v>0</v>
      </c>
      <c r="L4873" s="3">
        <v>1</v>
      </c>
      <c r="M4873" s="3">
        <v>0</v>
      </c>
      <c r="N4873" s="24">
        <v>0</v>
      </c>
    </row>
    <row r="4874">
      <c r="D4874" s="19"/>
      <c r="E4874" s="18" t="s">
        <v>26</v>
      </c>
      <c r="F4874" s="17"/>
      <c r="G4874" s="11">
        <v>1</v>
      </c>
      <c r="H4874" s="23">
        <v>0</v>
      </c>
      <c r="I4874" s="3">
        <v>0</v>
      </c>
      <c r="J4874" s="3">
        <v>0</v>
      </c>
      <c r="K4874" s="3">
        <v>0</v>
      </c>
      <c r="L4874" s="3">
        <v>0</v>
      </c>
      <c r="M4874" s="3">
        <v>1</v>
      </c>
      <c r="N4874" s="24">
        <v>0</v>
      </c>
    </row>
    <row r="4875">
      <c r="D4875" s="19"/>
      <c r="E4875" s="18" t="s">
        <v>119</v>
      </c>
      <c r="F4875" s="17"/>
      <c r="G4875" s="7">
        <v>261</v>
      </c>
      <c r="H4875" s="12">
        <v>59</v>
      </c>
      <c r="I4875" s="1">
        <v>70</v>
      </c>
      <c r="J4875" s="1">
        <v>1</v>
      </c>
      <c r="K4875" s="1">
        <v>41</v>
      </c>
      <c r="L4875" s="1">
        <v>86</v>
      </c>
      <c r="M4875" s="1">
        <v>4</v>
      </c>
      <c r="N4875" s="21">
        <v>0</v>
      </c>
    </row>
    <row r="4876">
      <c r="D4876" s="19"/>
      <c r="E4876" s="18" t="s">
        <v>120</v>
      </c>
      <c r="F4876" s="17"/>
      <c r="G4876" s="7">
        <v>254</v>
      </c>
      <c r="H4876" s="12">
        <v>59</v>
      </c>
      <c r="I4876" s="1">
        <v>66</v>
      </c>
      <c r="J4876" s="1">
        <v>1</v>
      </c>
      <c r="K4876" s="1">
        <v>40</v>
      </c>
      <c r="L4876" s="1">
        <v>84</v>
      </c>
      <c r="M4876" s="1">
        <v>4</v>
      </c>
      <c r="N4876" s="21">
        <v>0</v>
      </c>
    </row>
    <row r="4877">
      <c r="D4877" s="15" t="s">
        <v>121</v>
      </c>
      <c r="E4877" s="14" t="s">
        <v>122</v>
      </c>
      <c r="F4877" s="16"/>
      <c r="G4877" s="26">
        <v>160</v>
      </c>
      <c r="H4877" s="37">
        <v>23</v>
      </c>
      <c r="I4877" s="6">
        <v>43</v>
      </c>
      <c r="J4877" s="6">
        <v>0</v>
      </c>
      <c r="K4877" s="6">
        <v>29</v>
      </c>
      <c r="L4877" s="6">
        <v>60</v>
      </c>
      <c r="M4877" s="6">
        <v>5</v>
      </c>
      <c r="N4877" s="39">
        <v>0</v>
      </c>
    </row>
    <row r="4878">
      <c r="D4878" s="19"/>
      <c r="E4878" s="18" t="s">
        <v>123</v>
      </c>
      <c r="F4878" s="17"/>
      <c r="G4878" s="7">
        <v>79</v>
      </c>
      <c r="H4878" s="12">
        <v>28</v>
      </c>
      <c r="I4878" s="1">
        <v>20</v>
      </c>
      <c r="J4878" s="1">
        <v>1</v>
      </c>
      <c r="K4878" s="1">
        <v>10</v>
      </c>
      <c r="L4878" s="1">
        <v>20</v>
      </c>
      <c r="M4878" s="1">
        <v>0</v>
      </c>
      <c r="N4878" s="21">
        <v>0</v>
      </c>
    </row>
    <row r="4879">
      <c r="D4879" s="19"/>
      <c r="E4879" s="18" t="s">
        <v>124</v>
      </c>
      <c r="F4879" s="17"/>
      <c r="G4879" s="11">
        <v>10</v>
      </c>
      <c r="H4879" s="23">
        <v>5</v>
      </c>
      <c r="I4879" s="3">
        <v>1</v>
      </c>
      <c r="J4879" s="3">
        <v>0</v>
      </c>
      <c r="K4879" s="3">
        <v>1</v>
      </c>
      <c r="L4879" s="3">
        <v>3</v>
      </c>
      <c r="M4879" s="3">
        <v>0</v>
      </c>
      <c r="N4879" s="24">
        <v>0</v>
      </c>
    </row>
    <row r="4880">
      <c r="D4880" s="19"/>
      <c r="E4880" s="18" t="s">
        <v>125</v>
      </c>
      <c r="F4880" s="17"/>
      <c r="G4880" s="11">
        <v>13</v>
      </c>
      <c r="H4880" s="23">
        <v>3</v>
      </c>
      <c r="I4880" s="3">
        <v>6</v>
      </c>
      <c r="J4880" s="3">
        <v>0</v>
      </c>
      <c r="K4880" s="3">
        <v>1</v>
      </c>
      <c r="L4880" s="3">
        <v>3</v>
      </c>
      <c r="M4880" s="3">
        <v>0</v>
      </c>
      <c r="N4880" s="24">
        <v>0</v>
      </c>
    </row>
    <row r="4881">
      <c r="D4881" s="19"/>
      <c r="E4881" s="18" t="s">
        <v>126</v>
      </c>
      <c r="F4881" s="17"/>
      <c r="G4881" s="11">
        <v>2</v>
      </c>
      <c r="H4881" s="23">
        <v>1</v>
      </c>
      <c r="I4881" s="3">
        <v>0</v>
      </c>
      <c r="J4881" s="3">
        <v>0</v>
      </c>
      <c r="K4881" s="3">
        <v>0</v>
      </c>
      <c r="L4881" s="3">
        <v>1</v>
      </c>
      <c r="M4881" s="3">
        <v>0</v>
      </c>
      <c r="N4881" s="24">
        <v>0</v>
      </c>
    </row>
    <row r="4882">
      <c r="D4882" s="19"/>
      <c r="E4882" s="18" t="s">
        <v>26</v>
      </c>
      <c r="F4882" s="17"/>
      <c r="G4882" s="11">
        <v>0</v>
      </c>
      <c r="H4882" s="23">
        <v>0</v>
      </c>
      <c r="I4882" s="3">
        <v>0</v>
      </c>
      <c r="J4882" s="3">
        <v>0</v>
      </c>
      <c r="K4882" s="3">
        <v>0</v>
      </c>
      <c r="L4882" s="3">
        <v>0</v>
      </c>
      <c r="M4882" s="3">
        <v>0</v>
      </c>
      <c r="N4882" s="24">
        <v>0</v>
      </c>
    </row>
    <row r="4883">
      <c r="D4883" s="19"/>
      <c r="E4883" s="18" t="s">
        <v>127</v>
      </c>
      <c r="F4883" s="17"/>
      <c r="G4883" s="7">
        <v>239</v>
      </c>
      <c r="H4883" s="12">
        <v>51</v>
      </c>
      <c r="I4883" s="1">
        <v>63</v>
      </c>
      <c r="J4883" s="1">
        <v>1</v>
      </c>
      <c r="K4883" s="1">
        <v>39</v>
      </c>
      <c r="L4883" s="1">
        <v>80</v>
      </c>
      <c r="M4883" s="1">
        <v>5</v>
      </c>
      <c r="N4883" s="21">
        <v>0</v>
      </c>
    </row>
    <row r="4884">
      <c r="D4884" s="19"/>
      <c r="E4884" s="18" t="s">
        <v>128</v>
      </c>
      <c r="F4884" s="17"/>
      <c r="G4884" s="11">
        <v>15</v>
      </c>
      <c r="H4884" s="23">
        <v>4</v>
      </c>
      <c r="I4884" s="3">
        <v>6</v>
      </c>
      <c r="J4884" s="3">
        <v>0</v>
      </c>
      <c r="K4884" s="3">
        <v>1</v>
      </c>
      <c r="L4884" s="3">
        <v>4</v>
      </c>
      <c r="M4884" s="3">
        <v>0</v>
      </c>
      <c r="N4884" s="24">
        <v>0</v>
      </c>
    </row>
    <row r="4885">
      <c r="D4885" s="15" t="s">
        <v>129</v>
      </c>
      <c r="E4885" s="14" t="s">
        <v>130</v>
      </c>
      <c r="F4885" s="16"/>
      <c r="G4885" s="26">
        <v>86</v>
      </c>
      <c r="H4885" s="37">
        <v>9</v>
      </c>
      <c r="I4885" s="6">
        <v>28</v>
      </c>
      <c r="J4885" s="6">
        <v>1</v>
      </c>
      <c r="K4885" s="6">
        <v>13</v>
      </c>
      <c r="L4885" s="6">
        <v>32</v>
      </c>
      <c r="M4885" s="6">
        <v>3</v>
      </c>
      <c r="N4885" s="39">
        <v>0</v>
      </c>
    </row>
    <row r="4886">
      <c r="D4886" s="19"/>
      <c r="E4886" s="18" t="s">
        <v>131</v>
      </c>
      <c r="F4886" s="17"/>
      <c r="G4886" s="11">
        <v>12</v>
      </c>
      <c r="H4886" s="23">
        <v>2</v>
      </c>
      <c r="I4886" s="3">
        <v>3</v>
      </c>
      <c r="J4886" s="3">
        <v>0</v>
      </c>
      <c r="K4886" s="3">
        <v>0</v>
      </c>
      <c r="L4886" s="3">
        <v>6</v>
      </c>
      <c r="M4886" s="3">
        <v>1</v>
      </c>
      <c r="N4886" s="24">
        <v>0</v>
      </c>
    </row>
    <row r="4887">
      <c r="D4887" s="19"/>
      <c r="E4887" s="18" t="s">
        <v>132</v>
      </c>
      <c r="F4887" s="17"/>
      <c r="G4887" s="7">
        <v>123</v>
      </c>
      <c r="H4887" s="12">
        <v>24</v>
      </c>
      <c r="I4887" s="1">
        <v>35</v>
      </c>
      <c r="J4887" s="1">
        <v>0</v>
      </c>
      <c r="K4887" s="1">
        <v>18</v>
      </c>
      <c r="L4887" s="1">
        <v>44</v>
      </c>
      <c r="M4887" s="1">
        <v>2</v>
      </c>
      <c r="N4887" s="21">
        <v>0</v>
      </c>
    </row>
    <row r="4888">
      <c r="D4888" s="19"/>
      <c r="E4888" s="18" t="s">
        <v>133</v>
      </c>
      <c r="F4888" s="17"/>
      <c r="G4888" s="7">
        <v>157</v>
      </c>
      <c r="H4888" s="12">
        <v>31</v>
      </c>
      <c r="I4888" s="1">
        <v>43</v>
      </c>
      <c r="J4888" s="1">
        <v>1</v>
      </c>
      <c r="K4888" s="1">
        <v>26</v>
      </c>
      <c r="L4888" s="1">
        <v>52</v>
      </c>
      <c r="M4888" s="1">
        <v>4</v>
      </c>
      <c r="N4888" s="21">
        <v>0</v>
      </c>
    </row>
    <row r="4889">
      <c r="D4889" s="19"/>
      <c r="E4889" s="18" t="s">
        <v>134</v>
      </c>
      <c r="F4889" s="17"/>
      <c r="G4889" s="7">
        <v>218</v>
      </c>
      <c r="H4889" s="12">
        <v>49</v>
      </c>
      <c r="I4889" s="1">
        <v>57</v>
      </c>
      <c r="J4889" s="1">
        <v>0</v>
      </c>
      <c r="K4889" s="1">
        <v>35</v>
      </c>
      <c r="L4889" s="1">
        <v>72</v>
      </c>
      <c r="M4889" s="1">
        <v>5</v>
      </c>
      <c r="N4889" s="21">
        <v>0</v>
      </c>
    </row>
    <row r="4890">
      <c r="D4890" s="19"/>
      <c r="E4890" s="18" t="s">
        <v>135</v>
      </c>
      <c r="F4890" s="17"/>
      <c r="G4890" s="7">
        <v>196</v>
      </c>
      <c r="H4890" s="12">
        <v>45</v>
      </c>
      <c r="I4890" s="1">
        <v>50</v>
      </c>
      <c r="J4890" s="1">
        <v>1</v>
      </c>
      <c r="K4890" s="1">
        <v>29</v>
      </c>
      <c r="L4890" s="1">
        <v>67</v>
      </c>
      <c r="M4890" s="1">
        <v>4</v>
      </c>
      <c r="N4890" s="21">
        <v>0</v>
      </c>
    </row>
    <row r="4891">
      <c r="D4891" s="19"/>
      <c r="E4891" s="18" t="s">
        <v>136</v>
      </c>
      <c r="F4891" s="17"/>
      <c r="G4891" s="7">
        <v>105</v>
      </c>
      <c r="H4891" s="12">
        <v>23</v>
      </c>
      <c r="I4891" s="1">
        <v>30</v>
      </c>
      <c r="J4891" s="1">
        <v>0</v>
      </c>
      <c r="K4891" s="1">
        <v>20</v>
      </c>
      <c r="L4891" s="1">
        <v>29</v>
      </c>
      <c r="M4891" s="1">
        <v>3</v>
      </c>
      <c r="N4891" s="21">
        <v>0</v>
      </c>
    </row>
    <row r="4892">
      <c r="D4892" s="19"/>
      <c r="E4892" s="18" t="s">
        <v>137</v>
      </c>
      <c r="F4892" s="17"/>
      <c r="G4892" s="7">
        <v>117</v>
      </c>
      <c r="H4892" s="12">
        <v>14</v>
      </c>
      <c r="I4892" s="1">
        <v>33</v>
      </c>
      <c r="J4892" s="1">
        <v>1</v>
      </c>
      <c r="K4892" s="1">
        <v>21</v>
      </c>
      <c r="L4892" s="1">
        <v>46</v>
      </c>
      <c r="M4892" s="1">
        <v>2</v>
      </c>
      <c r="N4892" s="21">
        <v>0</v>
      </c>
    </row>
    <row r="4893">
      <c r="D4893" s="19"/>
      <c r="E4893" s="18" t="s">
        <v>138</v>
      </c>
      <c r="F4893" s="17"/>
      <c r="G4893" s="7">
        <v>139</v>
      </c>
      <c r="H4893" s="12">
        <v>30</v>
      </c>
      <c r="I4893" s="1">
        <v>40</v>
      </c>
      <c r="J4893" s="1">
        <v>0</v>
      </c>
      <c r="K4893" s="1">
        <v>20</v>
      </c>
      <c r="L4893" s="1">
        <v>45</v>
      </c>
      <c r="M4893" s="1">
        <v>4</v>
      </c>
      <c r="N4893" s="21">
        <v>0</v>
      </c>
    </row>
    <row r="4894">
      <c r="D4894" s="19"/>
      <c r="E4894" s="18" t="s">
        <v>139</v>
      </c>
      <c r="F4894" s="17"/>
      <c r="G4894" s="7">
        <v>174</v>
      </c>
      <c r="H4894" s="12">
        <v>41</v>
      </c>
      <c r="I4894" s="1">
        <v>42</v>
      </c>
      <c r="J4894" s="1">
        <v>0</v>
      </c>
      <c r="K4894" s="1">
        <v>28</v>
      </c>
      <c r="L4894" s="1">
        <v>59</v>
      </c>
      <c r="M4894" s="1">
        <v>4</v>
      </c>
      <c r="N4894" s="21">
        <v>0</v>
      </c>
    </row>
    <row r="4895">
      <c r="D4895" s="19"/>
      <c r="E4895" s="18" t="s">
        <v>140</v>
      </c>
      <c r="F4895" s="17"/>
      <c r="G4895" s="7">
        <v>77</v>
      </c>
      <c r="H4895" s="12">
        <v>21</v>
      </c>
      <c r="I4895" s="1">
        <v>20</v>
      </c>
      <c r="J4895" s="1">
        <v>0</v>
      </c>
      <c r="K4895" s="1">
        <v>12</v>
      </c>
      <c r="L4895" s="1">
        <v>22</v>
      </c>
      <c r="M4895" s="1">
        <v>2</v>
      </c>
      <c r="N4895" s="21">
        <v>0</v>
      </c>
    </row>
    <row r="4896">
      <c r="D4896" s="19"/>
      <c r="E4896" s="18" t="s">
        <v>141</v>
      </c>
      <c r="F4896" s="17"/>
      <c r="G4896" s="7">
        <v>165</v>
      </c>
      <c r="H4896" s="12">
        <v>42</v>
      </c>
      <c r="I4896" s="1">
        <v>44</v>
      </c>
      <c r="J4896" s="1">
        <v>1</v>
      </c>
      <c r="K4896" s="1">
        <v>21</v>
      </c>
      <c r="L4896" s="1">
        <v>55</v>
      </c>
      <c r="M4896" s="1">
        <v>2</v>
      </c>
      <c r="N4896" s="21">
        <v>0</v>
      </c>
    </row>
    <row r="4897">
      <c r="D4897" s="19"/>
      <c r="E4897" s="18" t="s">
        <v>142</v>
      </c>
      <c r="F4897" s="17"/>
      <c r="G4897" s="7">
        <v>84</v>
      </c>
      <c r="H4897" s="12">
        <v>14</v>
      </c>
      <c r="I4897" s="1">
        <v>19</v>
      </c>
      <c r="J4897" s="1">
        <v>0</v>
      </c>
      <c r="K4897" s="1">
        <v>18</v>
      </c>
      <c r="L4897" s="1">
        <v>30</v>
      </c>
      <c r="M4897" s="1">
        <v>3</v>
      </c>
      <c r="N4897" s="21">
        <v>0</v>
      </c>
    </row>
    <row r="4898">
      <c r="D4898" s="19"/>
      <c r="E4898" s="18" t="s">
        <v>143</v>
      </c>
      <c r="F4898" s="17"/>
      <c r="G4898" s="11">
        <v>47</v>
      </c>
      <c r="H4898" s="23">
        <v>9</v>
      </c>
      <c r="I4898" s="3">
        <v>14</v>
      </c>
      <c r="J4898" s="3">
        <v>0</v>
      </c>
      <c r="K4898" s="3">
        <v>7</v>
      </c>
      <c r="L4898" s="3">
        <v>15</v>
      </c>
      <c r="M4898" s="3">
        <v>2</v>
      </c>
      <c r="N4898" s="24">
        <v>0</v>
      </c>
    </row>
    <row r="4899">
      <c r="D4899" s="19"/>
      <c r="E4899" s="18" t="s">
        <v>144</v>
      </c>
      <c r="F4899" s="17"/>
      <c r="G4899" s="7">
        <v>63</v>
      </c>
      <c r="H4899" s="12">
        <v>20</v>
      </c>
      <c r="I4899" s="1">
        <v>11</v>
      </c>
      <c r="J4899" s="1">
        <v>1</v>
      </c>
      <c r="K4899" s="1">
        <v>6</v>
      </c>
      <c r="L4899" s="1">
        <v>23</v>
      </c>
      <c r="M4899" s="1">
        <v>2</v>
      </c>
      <c r="N4899" s="21">
        <v>0</v>
      </c>
    </row>
    <row r="4900">
      <c r="D4900" s="19"/>
      <c r="E4900" s="18" t="s">
        <v>41</v>
      </c>
      <c r="F4900" s="17"/>
      <c r="G4900" s="11">
        <v>5</v>
      </c>
      <c r="H4900" s="23">
        <v>3</v>
      </c>
      <c r="I4900" s="3">
        <v>0</v>
      </c>
      <c r="J4900" s="3">
        <v>0</v>
      </c>
      <c r="K4900" s="3">
        <v>0</v>
      </c>
      <c r="L4900" s="3">
        <v>2</v>
      </c>
      <c r="M4900" s="3">
        <v>0</v>
      </c>
      <c r="N4900" s="24">
        <v>0</v>
      </c>
    </row>
    <row r="4901">
      <c r="D4901" s="19"/>
      <c r="E4901" s="18" t="s">
        <v>145</v>
      </c>
      <c r="F4901" s="17"/>
      <c r="G4901" s="11">
        <v>1</v>
      </c>
      <c r="H4901" s="23">
        <v>1</v>
      </c>
      <c r="I4901" s="3">
        <v>0</v>
      </c>
      <c r="J4901" s="3">
        <v>0</v>
      </c>
      <c r="K4901" s="3">
        <v>0</v>
      </c>
      <c r="L4901" s="3">
        <v>0</v>
      </c>
      <c r="M4901" s="3">
        <v>0</v>
      </c>
      <c r="N4901" s="24">
        <v>0</v>
      </c>
    </row>
    <row r="4902">
      <c r="D4902" s="19"/>
      <c r="E4902" s="18" t="s">
        <v>26</v>
      </c>
      <c r="F4902" s="17"/>
      <c r="G4902" s="11">
        <v>0</v>
      </c>
      <c r="H4902" s="23">
        <v>0</v>
      </c>
      <c r="I4902" s="3">
        <v>0</v>
      </c>
      <c r="J4902" s="3">
        <v>0</v>
      </c>
      <c r="K4902" s="3">
        <v>0</v>
      </c>
      <c r="L4902" s="3">
        <v>0</v>
      </c>
      <c r="M4902" s="3">
        <v>0</v>
      </c>
      <c r="N4902" s="24">
        <v>0</v>
      </c>
    </row>
    <row r="4903">
      <c r="D4903" s="15" t="s">
        <v>146</v>
      </c>
      <c r="E4903" s="14" t="s">
        <v>147</v>
      </c>
      <c r="F4903" s="16"/>
      <c r="G4903" s="26">
        <v>167</v>
      </c>
      <c r="H4903" s="37">
        <v>25</v>
      </c>
      <c r="I4903" s="6">
        <v>45</v>
      </c>
      <c r="J4903" s="6">
        <v>0</v>
      </c>
      <c r="K4903" s="6">
        <v>30</v>
      </c>
      <c r="L4903" s="6">
        <v>62</v>
      </c>
      <c r="M4903" s="6">
        <v>5</v>
      </c>
      <c r="N4903" s="39">
        <v>0</v>
      </c>
    </row>
    <row r="4904">
      <c r="D4904" s="19"/>
      <c r="E4904" s="18" t="s">
        <v>148</v>
      </c>
      <c r="F4904" s="17"/>
      <c r="G4904" s="7">
        <v>88</v>
      </c>
      <c r="H4904" s="12">
        <v>31</v>
      </c>
      <c r="I4904" s="1">
        <v>21</v>
      </c>
      <c r="J4904" s="1">
        <v>1</v>
      </c>
      <c r="K4904" s="1">
        <v>11</v>
      </c>
      <c r="L4904" s="1">
        <v>24</v>
      </c>
      <c r="M4904" s="1">
        <v>0</v>
      </c>
      <c r="N4904" s="21">
        <v>0</v>
      </c>
    </row>
    <row r="4905">
      <c r="D4905" s="19"/>
      <c r="E4905" s="18" t="s">
        <v>149</v>
      </c>
      <c r="F4905" s="17"/>
      <c r="G4905" s="11">
        <v>9</v>
      </c>
      <c r="H4905" s="23">
        <v>4</v>
      </c>
      <c r="I4905" s="3">
        <v>4</v>
      </c>
      <c r="J4905" s="3">
        <v>0</v>
      </c>
      <c r="K4905" s="3">
        <v>0</v>
      </c>
      <c r="L4905" s="3">
        <v>1</v>
      </c>
      <c r="M4905" s="3">
        <v>0</v>
      </c>
      <c r="N4905" s="24">
        <v>0</v>
      </c>
    </row>
    <row r="4906">
      <c r="D4906" s="19"/>
      <c r="E4906" s="18" t="s">
        <v>150</v>
      </c>
      <c r="F4906" s="17"/>
      <c r="G4906" s="11">
        <v>0</v>
      </c>
      <c r="H4906" s="23">
        <v>0</v>
      </c>
      <c r="I4906" s="3">
        <v>0</v>
      </c>
      <c r="J4906" s="3">
        <v>0</v>
      </c>
      <c r="K4906" s="3">
        <v>0</v>
      </c>
      <c r="L4906" s="3">
        <v>0</v>
      </c>
      <c r="M4906" s="3">
        <v>0</v>
      </c>
      <c r="N4906" s="24">
        <v>0</v>
      </c>
    </row>
    <row r="4907">
      <c r="D4907" s="19"/>
      <c r="E4907" s="18" t="s">
        <v>26</v>
      </c>
      <c r="F4907" s="17"/>
      <c r="G4907" s="11">
        <v>0</v>
      </c>
      <c r="H4907" s="23">
        <v>0</v>
      </c>
      <c r="I4907" s="3">
        <v>0</v>
      </c>
      <c r="J4907" s="3">
        <v>0</v>
      </c>
      <c r="K4907" s="3">
        <v>0</v>
      </c>
      <c r="L4907" s="3">
        <v>0</v>
      </c>
      <c r="M4907" s="3">
        <v>0</v>
      </c>
      <c r="N4907" s="24">
        <v>0</v>
      </c>
    </row>
    <row r="4908">
      <c r="D4908" s="19"/>
      <c r="E4908" s="18" t="s">
        <v>151</v>
      </c>
      <c r="F4908" s="17"/>
      <c r="G4908" s="7">
        <v>255</v>
      </c>
      <c r="H4908" s="12">
        <v>56</v>
      </c>
      <c r="I4908" s="1">
        <v>66</v>
      </c>
      <c r="J4908" s="1">
        <v>1</v>
      </c>
      <c r="K4908" s="1">
        <v>41</v>
      </c>
      <c r="L4908" s="1">
        <v>86</v>
      </c>
      <c r="M4908" s="1">
        <v>5</v>
      </c>
      <c r="N4908" s="21">
        <v>0</v>
      </c>
    </row>
    <row r="4909">
      <c r="D4909" s="19"/>
      <c r="E4909" s="18" t="s">
        <v>152</v>
      </c>
      <c r="F4909" s="17"/>
      <c r="G4909" s="11">
        <v>9</v>
      </c>
      <c r="H4909" s="23">
        <v>4</v>
      </c>
      <c r="I4909" s="3">
        <v>4</v>
      </c>
      <c r="J4909" s="3">
        <v>0</v>
      </c>
      <c r="K4909" s="3">
        <v>0</v>
      </c>
      <c r="L4909" s="3">
        <v>1</v>
      </c>
      <c r="M4909" s="3">
        <v>0</v>
      </c>
      <c r="N4909" s="24">
        <v>0</v>
      </c>
    </row>
    <row r="4910">
      <c r="D4910" s="15" t="s">
        <v>153</v>
      </c>
      <c r="E4910" s="14" t="s">
        <v>154</v>
      </c>
      <c r="F4910" s="16"/>
      <c r="G4910" s="26">
        <v>187</v>
      </c>
      <c r="H4910" s="37">
        <v>35</v>
      </c>
      <c r="I4910" s="6">
        <v>54</v>
      </c>
      <c r="J4910" s="6">
        <v>1</v>
      </c>
      <c r="K4910" s="6">
        <v>30</v>
      </c>
      <c r="L4910" s="6">
        <v>64</v>
      </c>
      <c r="M4910" s="6">
        <v>3</v>
      </c>
      <c r="N4910" s="39">
        <v>0</v>
      </c>
    </row>
    <row r="4911">
      <c r="D4911" s="19"/>
      <c r="E4911" s="18" t="s">
        <v>155</v>
      </c>
      <c r="F4911" s="17"/>
      <c r="G4911" s="7">
        <v>200</v>
      </c>
      <c r="H4911" s="12">
        <v>52</v>
      </c>
      <c r="I4911" s="1">
        <v>54</v>
      </c>
      <c r="J4911" s="1">
        <v>1</v>
      </c>
      <c r="K4911" s="1">
        <v>31</v>
      </c>
      <c r="L4911" s="1">
        <v>60</v>
      </c>
      <c r="M4911" s="1">
        <v>2</v>
      </c>
      <c r="N4911" s="21">
        <v>0</v>
      </c>
    </row>
    <row r="4912">
      <c r="D4912" s="19"/>
      <c r="E4912" s="18" t="s">
        <v>156</v>
      </c>
      <c r="F4912" s="17"/>
      <c r="G4912" s="7">
        <v>125</v>
      </c>
      <c r="H4912" s="12">
        <v>25</v>
      </c>
      <c r="I4912" s="1">
        <v>33</v>
      </c>
      <c r="J4912" s="1">
        <v>1</v>
      </c>
      <c r="K4912" s="1">
        <v>23</v>
      </c>
      <c r="L4912" s="1">
        <v>41</v>
      </c>
      <c r="M4912" s="1">
        <v>2</v>
      </c>
      <c r="N4912" s="21">
        <v>0</v>
      </c>
    </row>
    <row r="4913">
      <c r="D4913" s="19"/>
      <c r="E4913" s="18" t="s">
        <v>157</v>
      </c>
      <c r="F4913" s="17"/>
      <c r="G4913" s="7">
        <v>210</v>
      </c>
      <c r="H4913" s="12">
        <v>51</v>
      </c>
      <c r="I4913" s="1">
        <v>52</v>
      </c>
      <c r="J4913" s="1">
        <v>1</v>
      </c>
      <c r="K4913" s="1">
        <v>36</v>
      </c>
      <c r="L4913" s="1">
        <v>67</v>
      </c>
      <c r="M4913" s="1">
        <v>3</v>
      </c>
      <c r="N4913" s="21">
        <v>0</v>
      </c>
    </row>
    <row r="4914">
      <c r="D4914" s="19"/>
      <c r="E4914" s="18" t="s">
        <v>158</v>
      </c>
      <c r="F4914" s="17"/>
      <c r="G4914" s="7">
        <v>203</v>
      </c>
      <c r="H4914" s="12">
        <v>46</v>
      </c>
      <c r="I4914" s="1">
        <v>48</v>
      </c>
      <c r="J4914" s="1">
        <v>1</v>
      </c>
      <c r="K4914" s="1">
        <v>33</v>
      </c>
      <c r="L4914" s="1">
        <v>71</v>
      </c>
      <c r="M4914" s="1">
        <v>4</v>
      </c>
      <c r="N4914" s="21">
        <v>0</v>
      </c>
    </row>
    <row r="4915">
      <c r="D4915" s="19"/>
      <c r="E4915" s="18" t="s">
        <v>159</v>
      </c>
      <c r="F4915" s="17"/>
      <c r="G4915" s="7">
        <v>155</v>
      </c>
      <c r="H4915" s="12">
        <v>30</v>
      </c>
      <c r="I4915" s="1">
        <v>38</v>
      </c>
      <c r="J4915" s="1">
        <v>1</v>
      </c>
      <c r="K4915" s="1">
        <v>30</v>
      </c>
      <c r="L4915" s="1">
        <v>54</v>
      </c>
      <c r="M4915" s="1">
        <v>2</v>
      </c>
      <c r="N4915" s="21">
        <v>0</v>
      </c>
    </row>
    <row r="4916">
      <c r="D4916" s="19"/>
      <c r="E4916" s="18" t="s">
        <v>160</v>
      </c>
      <c r="F4916" s="17"/>
      <c r="G4916" s="7">
        <v>97</v>
      </c>
      <c r="H4916" s="12">
        <v>21</v>
      </c>
      <c r="I4916" s="1">
        <v>16</v>
      </c>
      <c r="J4916" s="1">
        <v>0</v>
      </c>
      <c r="K4916" s="1">
        <v>16</v>
      </c>
      <c r="L4916" s="1">
        <v>43</v>
      </c>
      <c r="M4916" s="1">
        <v>1</v>
      </c>
      <c r="N4916" s="21">
        <v>0</v>
      </c>
    </row>
    <row r="4917">
      <c r="D4917" s="19"/>
      <c r="E4917" s="18" t="s">
        <v>161</v>
      </c>
      <c r="F4917" s="17"/>
      <c r="G4917" s="7">
        <v>175</v>
      </c>
      <c r="H4917" s="12">
        <v>39</v>
      </c>
      <c r="I4917" s="1">
        <v>45</v>
      </c>
      <c r="J4917" s="1">
        <v>1</v>
      </c>
      <c r="K4917" s="1">
        <v>29</v>
      </c>
      <c r="L4917" s="1">
        <v>58</v>
      </c>
      <c r="M4917" s="1">
        <v>3</v>
      </c>
      <c r="N4917" s="21">
        <v>0</v>
      </c>
    </row>
    <row r="4918">
      <c r="D4918" s="19"/>
      <c r="E4918" s="18" t="s">
        <v>162</v>
      </c>
      <c r="F4918" s="17"/>
      <c r="G4918" s="7">
        <v>138</v>
      </c>
      <c r="H4918" s="12">
        <v>29</v>
      </c>
      <c r="I4918" s="1">
        <v>34</v>
      </c>
      <c r="J4918" s="1">
        <v>1</v>
      </c>
      <c r="K4918" s="1">
        <v>23</v>
      </c>
      <c r="L4918" s="1">
        <v>47</v>
      </c>
      <c r="M4918" s="1">
        <v>4</v>
      </c>
      <c r="N4918" s="21">
        <v>0</v>
      </c>
    </row>
    <row r="4919">
      <c r="D4919" s="19"/>
      <c r="E4919" s="18" t="s">
        <v>163</v>
      </c>
      <c r="F4919" s="17"/>
      <c r="G4919" s="7">
        <v>147</v>
      </c>
      <c r="H4919" s="12">
        <v>26</v>
      </c>
      <c r="I4919" s="1">
        <v>37</v>
      </c>
      <c r="J4919" s="1">
        <v>0</v>
      </c>
      <c r="K4919" s="1">
        <v>23</v>
      </c>
      <c r="L4919" s="1">
        <v>57</v>
      </c>
      <c r="M4919" s="1">
        <v>4</v>
      </c>
      <c r="N4919" s="21">
        <v>0</v>
      </c>
    </row>
    <row r="4920">
      <c r="D4920" s="19"/>
      <c r="E4920" s="18" t="s">
        <v>164</v>
      </c>
      <c r="F4920" s="17"/>
      <c r="G4920" s="7">
        <v>94</v>
      </c>
      <c r="H4920" s="12">
        <v>19</v>
      </c>
      <c r="I4920" s="1">
        <v>21</v>
      </c>
      <c r="J4920" s="1">
        <v>1</v>
      </c>
      <c r="K4920" s="1">
        <v>18</v>
      </c>
      <c r="L4920" s="1">
        <v>33</v>
      </c>
      <c r="M4920" s="1">
        <v>2</v>
      </c>
      <c r="N4920" s="21">
        <v>0</v>
      </c>
    </row>
    <row r="4921">
      <c r="D4921" s="19"/>
      <c r="E4921" s="18" t="s">
        <v>165</v>
      </c>
      <c r="F4921" s="17"/>
      <c r="G4921" s="7">
        <v>142</v>
      </c>
      <c r="H4921" s="12">
        <v>30</v>
      </c>
      <c r="I4921" s="1">
        <v>34</v>
      </c>
      <c r="J4921" s="1">
        <v>1</v>
      </c>
      <c r="K4921" s="1">
        <v>25</v>
      </c>
      <c r="L4921" s="1">
        <v>50</v>
      </c>
      <c r="M4921" s="1">
        <v>2</v>
      </c>
      <c r="N4921" s="21">
        <v>0</v>
      </c>
    </row>
    <row r="4922">
      <c r="D4922" s="19"/>
      <c r="E4922" s="18" t="s">
        <v>166</v>
      </c>
      <c r="F4922" s="17"/>
      <c r="G4922" s="7">
        <v>111</v>
      </c>
      <c r="H4922" s="12">
        <v>25</v>
      </c>
      <c r="I4922" s="1">
        <v>27</v>
      </c>
      <c r="J4922" s="1">
        <v>0</v>
      </c>
      <c r="K4922" s="1">
        <v>17</v>
      </c>
      <c r="L4922" s="1">
        <v>40</v>
      </c>
      <c r="M4922" s="1">
        <v>2</v>
      </c>
      <c r="N4922" s="21">
        <v>0</v>
      </c>
    </row>
    <row r="4923">
      <c r="D4923" s="19"/>
      <c r="E4923" s="18" t="s">
        <v>167</v>
      </c>
      <c r="F4923" s="17"/>
      <c r="G4923" s="7">
        <v>75</v>
      </c>
      <c r="H4923" s="12">
        <v>14</v>
      </c>
      <c r="I4923" s="1">
        <v>22</v>
      </c>
      <c r="J4923" s="1">
        <v>0</v>
      </c>
      <c r="K4923" s="1">
        <v>12</v>
      </c>
      <c r="L4923" s="1">
        <v>26</v>
      </c>
      <c r="M4923" s="1">
        <v>1</v>
      </c>
      <c r="N4923" s="21">
        <v>0</v>
      </c>
    </row>
    <row r="4924">
      <c r="D4924" s="19"/>
      <c r="E4924" s="18" t="s">
        <v>41</v>
      </c>
      <c r="F4924" s="17"/>
      <c r="G4924" s="11">
        <v>14</v>
      </c>
      <c r="H4924" s="23">
        <v>3</v>
      </c>
      <c r="I4924" s="3">
        <v>4</v>
      </c>
      <c r="J4924" s="3">
        <v>0</v>
      </c>
      <c r="K4924" s="3">
        <v>1</v>
      </c>
      <c r="L4924" s="3">
        <v>4</v>
      </c>
      <c r="M4924" s="3">
        <v>2</v>
      </c>
      <c r="N4924" s="24">
        <v>0</v>
      </c>
    </row>
    <row r="4925">
      <c r="D4925" s="57"/>
      <c r="E4925" s="54" t="s">
        <v>26</v>
      </c>
      <c r="F4925" s="62"/>
      <c r="G4925" s="59">
        <v>2</v>
      </c>
      <c r="H4925" s="73">
        <v>0</v>
      </c>
      <c r="I4925" s="38">
        <v>0</v>
      </c>
      <c r="J4925" s="38">
        <v>0</v>
      </c>
      <c r="K4925" s="38">
        <v>0</v>
      </c>
      <c r="L4925" s="38">
        <v>2</v>
      </c>
      <c r="M4925" s="38">
        <v>0</v>
      </c>
      <c r="N4925" s="74">
        <v>0</v>
      </c>
    </row>
    <row r="4927">
      <c r="B4927" s="63" t="str">
        <f ca="1" xml:space="preserve"> HYPERLINK("#'目次'!B37", "[31]")</f>
        <v>[31]</v>
      </c>
      <c r="C4927" s="49" t="s">
        <v>468</v>
      </c>
    </row>
    <row r="4928">
      <c r="C4928" s="89" t="s">
        <v>469</v>
      </c>
    </row>
    <row r="4930">
      <c r="C4930" s="49" t="s">
        <v>14</v>
      </c>
    </row>
    <row r="4931">
      <c r="D4931" s="64"/>
      <c r="E4931" s="47"/>
      <c r="F4931" s="47"/>
      <c r="G4931" s="61" t="s">
        <v>15</v>
      </c>
      <c r="H4931" s="66" t="s">
        <v>470</v>
      </c>
      <c r="I4931" s="28" t="s">
        <v>471</v>
      </c>
      <c r="J4931" s="28" t="s">
        <v>472</v>
      </c>
      <c r="K4931" s="28" t="s">
        <v>473</v>
      </c>
      <c r="L4931" s="28" t="s">
        <v>474</v>
      </c>
      <c r="M4931" s="28" t="s">
        <v>41</v>
      </c>
      <c r="N4931" s="58" t="s">
        <v>26</v>
      </c>
    </row>
    <row r="4932">
      <c r="D4932" s="55"/>
      <c r="E4932" s="48"/>
      <c r="F4932" s="48"/>
      <c r="G4932" s="68"/>
      <c r="H4932" s="70"/>
      <c r="I4932" s="29"/>
      <c r="J4932" s="29"/>
      <c r="K4932" s="29"/>
      <c r="L4932" s="29"/>
      <c r="M4932" s="29"/>
      <c r="N4932" s="65"/>
    </row>
    <row r="4933">
      <c r="D4933" s="56"/>
      <c r="E4933" s="60" t="s">
        <v>15</v>
      </c>
      <c r="F4933" s="67"/>
      <c r="G4933" s="69">
        <v>813</v>
      </c>
      <c r="H4933" s="35">
        <v>273</v>
      </c>
      <c r="I4933" s="35">
        <v>137</v>
      </c>
      <c r="J4933" s="35">
        <v>12</v>
      </c>
      <c r="K4933" s="35">
        <v>262</v>
      </c>
      <c r="L4933" s="35">
        <v>20</v>
      </c>
      <c r="M4933" s="35">
        <v>107</v>
      </c>
      <c r="N4933" s="75">
        <v>2</v>
      </c>
    </row>
    <row r="4934">
      <c r="D4934" s="15" t="s">
        <v>20</v>
      </c>
      <c r="E4934" s="14" t="s">
        <v>21</v>
      </c>
      <c r="F4934" s="16"/>
      <c r="G4934" s="26">
        <v>134</v>
      </c>
      <c r="H4934" s="37">
        <v>69</v>
      </c>
      <c r="I4934" s="6">
        <v>2</v>
      </c>
      <c r="J4934" s="6">
        <v>1</v>
      </c>
      <c r="K4934" s="6">
        <v>50</v>
      </c>
      <c r="L4934" s="6">
        <v>2</v>
      </c>
      <c r="M4934" s="6">
        <v>10</v>
      </c>
      <c r="N4934" s="39">
        <v>0</v>
      </c>
    </row>
    <row r="4935">
      <c r="D4935" s="19"/>
      <c r="E4935" s="18" t="s">
        <v>22</v>
      </c>
      <c r="F4935" s="17"/>
      <c r="G4935" s="7">
        <v>397</v>
      </c>
      <c r="H4935" s="12">
        <v>141</v>
      </c>
      <c r="I4935" s="1">
        <v>31</v>
      </c>
      <c r="J4935" s="1">
        <v>6</v>
      </c>
      <c r="K4935" s="1">
        <v>142</v>
      </c>
      <c r="L4935" s="1">
        <v>13</v>
      </c>
      <c r="M4935" s="1">
        <v>63</v>
      </c>
      <c r="N4935" s="21">
        <v>1</v>
      </c>
    </row>
    <row r="4936">
      <c r="D4936" s="19"/>
      <c r="E4936" s="18" t="s">
        <v>23</v>
      </c>
      <c r="F4936" s="17"/>
      <c r="G4936" s="7">
        <v>217</v>
      </c>
      <c r="H4936" s="12">
        <v>53</v>
      </c>
      <c r="I4936" s="1">
        <v>69</v>
      </c>
      <c r="J4936" s="1">
        <v>5</v>
      </c>
      <c r="K4936" s="1">
        <v>56</v>
      </c>
      <c r="L4936" s="1">
        <v>4</v>
      </c>
      <c r="M4936" s="1">
        <v>30</v>
      </c>
      <c r="N4936" s="21">
        <v>0</v>
      </c>
    </row>
    <row r="4937">
      <c r="D4937" s="19"/>
      <c r="E4937" s="18" t="s">
        <v>24</v>
      </c>
      <c r="F4937" s="17"/>
      <c r="G4937" s="7">
        <v>60</v>
      </c>
      <c r="H4937" s="12">
        <v>10</v>
      </c>
      <c r="I4937" s="1">
        <v>31</v>
      </c>
      <c r="J4937" s="1">
        <v>0</v>
      </c>
      <c r="K4937" s="1">
        <v>14</v>
      </c>
      <c r="L4937" s="1">
        <v>1</v>
      </c>
      <c r="M4937" s="1">
        <v>3</v>
      </c>
      <c r="N4937" s="21">
        <v>1</v>
      </c>
    </row>
    <row r="4938">
      <c r="D4938" s="19"/>
      <c r="E4938" s="18" t="s">
        <v>25</v>
      </c>
      <c r="F4938" s="17"/>
      <c r="G4938" s="11">
        <v>5</v>
      </c>
      <c r="H4938" s="23">
        <v>0</v>
      </c>
      <c r="I4938" s="3">
        <v>4</v>
      </c>
      <c r="J4938" s="3">
        <v>0</v>
      </c>
      <c r="K4938" s="3">
        <v>0</v>
      </c>
      <c r="L4938" s="3">
        <v>0</v>
      </c>
      <c r="M4938" s="3">
        <v>1</v>
      </c>
      <c r="N4938" s="24">
        <v>0</v>
      </c>
    </row>
    <row r="4939">
      <c r="D4939" s="19"/>
      <c r="E4939" s="18" t="s">
        <v>26</v>
      </c>
      <c r="F4939" s="17"/>
      <c r="G4939" s="11">
        <v>0</v>
      </c>
      <c r="H4939" s="23">
        <v>0</v>
      </c>
      <c r="I4939" s="3">
        <v>0</v>
      </c>
      <c r="J4939" s="3">
        <v>0</v>
      </c>
      <c r="K4939" s="3">
        <v>0</v>
      </c>
      <c r="L4939" s="3">
        <v>0</v>
      </c>
      <c r="M4939" s="3">
        <v>0</v>
      </c>
      <c r="N4939" s="24">
        <v>0</v>
      </c>
    </row>
    <row r="4940">
      <c r="D4940" s="19"/>
      <c r="E4940" s="18" t="s">
        <v>27</v>
      </c>
      <c r="F4940" s="17"/>
      <c r="G4940" s="7">
        <v>531</v>
      </c>
      <c r="H4940" s="12">
        <v>210</v>
      </c>
      <c r="I4940" s="1">
        <v>33</v>
      </c>
      <c r="J4940" s="1">
        <v>7</v>
      </c>
      <c r="K4940" s="1">
        <v>192</v>
      </c>
      <c r="L4940" s="1">
        <v>15</v>
      </c>
      <c r="M4940" s="1">
        <v>73</v>
      </c>
      <c r="N4940" s="21">
        <v>1</v>
      </c>
    </row>
    <row r="4941">
      <c r="D4941" s="19"/>
      <c r="E4941" s="18" t="s">
        <v>28</v>
      </c>
      <c r="F4941" s="17"/>
      <c r="G4941" s="7">
        <v>65</v>
      </c>
      <c r="H4941" s="12">
        <v>10</v>
      </c>
      <c r="I4941" s="1">
        <v>35</v>
      </c>
      <c r="J4941" s="1">
        <v>0</v>
      </c>
      <c r="K4941" s="1">
        <v>14</v>
      </c>
      <c r="L4941" s="1">
        <v>1</v>
      </c>
      <c r="M4941" s="1">
        <v>4</v>
      </c>
      <c r="N4941" s="21">
        <v>1</v>
      </c>
    </row>
    <row r="4942">
      <c r="D4942" s="15" t="s">
        <v>29</v>
      </c>
      <c r="E4942" s="14" t="s">
        <v>30</v>
      </c>
      <c r="F4942" s="16"/>
      <c r="G4942" s="26">
        <v>616</v>
      </c>
      <c r="H4942" s="37">
        <v>208</v>
      </c>
      <c r="I4942" s="6">
        <v>100</v>
      </c>
      <c r="J4942" s="6">
        <v>9</v>
      </c>
      <c r="K4942" s="6">
        <v>211</v>
      </c>
      <c r="L4942" s="6">
        <v>13</v>
      </c>
      <c r="M4942" s="6">
        <v>73</v>
      </c>
      <c r="N4942" s="39">
        <v>2</v>
      </c>
    </row>
    <row r="4943">
      <c r="D4943" s="19"/>
      <c r="E4943" s="18" t="s">
        <v>31</v>
      </c>
      <c r="F4943" s="17"/>
      <c r="G4943" s="7">
        <v>592</v>
      </c>
      <c r="H4943" s="12">
        <v>199</v>
      </c>
      <c r="I4943" s="1">
        <v>101</v>
      </c>
      <c r="J4943" s="1">
        <v>9</v>
      </c>
      <c r="K4943" s="1">
        <v>189</v>
      </c>
      <c r="L4943" s="1">
        <v>11</v>
      </c>
      <c r="M4943" s="1">
        <v>82</v>
      </c>
      <c r="N4943" s="21">
        <v>1</v>
      </c>
    </row>
    <row r="4944">
      <c r="D4944" s="19"/>
      <c r="E4944" s="18" t="s">
        <v>32</v>
      </c>
      <c r="F4944" s="17"/>
      <c r="G4944" s="7">
        <v>596</v>
      </c>
      <c r="H4944" s="12">
        <v>207</v>
      </c>
      <c r="I4944" s="1">
        <v>97</v>
      </c>
      <c r="J4944" s="1">
        <v>8</v>
      </c>
      <c r="K4944" s="1">
        <v>189</v>
      </c>
      <c r="L4944" s="1">
        <v>13</v>
      </c>
      <c r="M4944" s="1">
        <v>80</v>
      </c>
      <c r="N4944" s="21">
        <v>2</v>
      </c>
    </row>
    <row r="4945">
      <c r="D4945" s="19"/>
      <c r="E4945" s="18" t="s">
        <v>33</v>
      </c>
      <c r="F4945" s="17"/>
      <c r="G4945" s="7">
        <v>137</v>
      </c>
      <c r="H4945" s="12">
        <v>42</v>
      </c>
      <c r="I4945" s="1">
        <v>21</v>
      </c>
      <c r="J4945" s="1">
        <v>2</v>
      </c>
      <c r="K4945" s="1">
        <v>48</v>
      </c>
      <c r="L4945" s="1">
        <v>7</v>
      </c>
      <c r="M4945" s="1">
        <v>17</v>
      </c>
      <c r="N4945" s="21">
        <v>0</v>
      </c>
    </row>
    <row r="4946">
      <c r="D4946" s="19"/>
      <c r="E4946" s="18" t="s">
        <v>34</v>
      </c>
      <c r="F4946" s="17"/>
      <c r="G4946" s="7">
        <v>367</v>
      </c>
      <c r="H4946" s="12">
        <v>114</v>
      </c>
      <c r="I4946" s="1">
        <v>77</v>
      </c>
      <c r="J4946" s="1">
        <v>8</v>
      </c>
      <c r="K4946" s="1">
        <v>112</v>
      </c>
      <c r="L4946" s="1">
        <v>6</v>
      </c>
      <c r="M4946" s="1">
        <v>49</v>
      </c>
      <c r="N4946" s="21">
        <v>1</v>
      </c>
    </row>
    <row r="4947">
      <c r="D4947" s="19"/>
      <c r="E4947" s="18" t="s">
        <v>35</v>
      </c>
      <c r="F4947" s="17"/>
      <c r="G4947" s="7">
        <v>108</v>
      </c>
      <c r="H4947" s="12">
        <v>37</v>
      </c>
      <c r="I4947" s="1">
        <v>20</v>
      </c>
      <c r="J4947" s="1">
        <v>2</v>
      </c>
      <c r="K4947" s="1">
        <v>34</v>
      </c>
      <c r="L4947" s="1">
        <v>0</v>
      </c>
      <c r="M4947" s="1">
        <v>15</v>
      </c>
      <c r="N4947" s="21">
        <v>0</v>
      </c>
    </row>
    <row r="4948">
      <c r="D4948" s="19"/>
      <c r="E4948" s="18" t="s">
        <v>36</v>
      </c>
      <c r="F4948" s="17"/>
      <c r="G4948" s="7">
        <v>635</v>
      </c>
      <c r="H4948" s="12">
        <v>232</v>
      </c>
      <c r="I4948" s="1">
        <v>81</v>
      </c>
      <c r="J4948" s="1">
        <v>9</v>
      </c>
      <c r="K4948" s="1">
        <v>213</v>
      </c>
      <c r="L4948" s="1">
        <v>14</v>
      </c>
      <c r="M4948" s="1">
        <v>84</v>
      </c>
      <c r="N4948" s="21">
        <v>2</v>
      </c>
    </row>
    <row r="4949">
      <c r="D4949" s="19"/>
      <c r="E4949" s="18" t="s">
        <v>37</v>
      </c>
      <c r="F4949" s="17"/>
      <c r="G4949" s="7">
        <v>284</v>
      </c>
      <c r="H4949" s="12">
        <v>122</v>
      </c>
      <c r="I4949" s="1">
        <v>34</v>
      </c>
      <c r="J4949" s="1">
        <v>3</v>
      </c>
      <c r="K4949" s="1">
        <v>80</v>
      </c>
      <c r="L4949" s="1">
        <v>2</v>
      </c>
      <c r="M4949" s="1">
        <v>43</v>
      </c>
      <c r="N4949" s="21">
        <v>0</v>
      </c>
    </row>
    <row r="4950">
      <c r="D4950" s="19"/>
      <c r="E4950" s="18" t="s">
        <v>38</v>
      </c>
      <c r="F4950" s="17"/>
      <c r="G4950" s="7">
        <v>425</v>
      </c>
      <c r="H4950" s="12">
        <v>133</v>
      </c>
      <c r="I4950" s="1">
        <v>83</v>
      </c>
      <c r="J4950" s="1">
        <v>3</v>
      </c>
      <c r="K4950" s="1">
        <v>141</v>
      </c>
      <c r="L4950" s="1">
        <v>9</v>
      </c>
      <c r="M4950" s="1">
        <v>55</v>
      </c>
      <c r="N4950" s="21">
        <v>1</v>
      </c>
    </row>
    <row r="4951">
      <c r="D4951" s="19"/>
      <c r="E4951" s="18" t="s">
        <v>39</v>
      </c>
      <c r="F4951" s="17"/>
      <c r="G4951" s="7">
        <v>375</v>
      </c>
      <c r="H4951" s="12">
        <v>156</v>
      </c>
      <c r="I4951" s="1">
        <v>47</v>
      </c>
      <c r="J4951" s="1">
        <v>6</v>
      </c>
      <c r="K4951" s="1">
        <v>112</v>
      </c>
      <c r="L4951" s="1">
        <v>7</v>
      </c>
      <c r="M4951" s="1">
        <v>45</v>
      </c>
      <c r="N4951" s="21">
        <v>2</v>
      </c>
    </row>
    <row r="4952">
      <c r="D4952" s="19"/>
      <c r="E4952" s="18" t="s">
        <v>40</v>
      </c>
      <c r="F4952" s="17"/>
      <c r="G4952" s="7">
        <v>422</v>
      </c>
      <c r="H4952" s="12">
        <v>150</v>
      </c>
      <c r="I4952" s="1">
        <v>56</v>
      </c>
      <c r="J4952" s="1">
        <v>7</v>
      </c>
      <c r="K4952" s="1">
        <v>148</v>
      </c>
      <c r="L4952" s="1">
        <v>7</v>
      </c>
      <c r="M4952" s="1">
        <v>52</v>
      </c>
      <c r="N4952" s="21">
        <v>2</v>
      </c>
    </row>
    <row r="4953">
      <c r="D4953" s="19"/>
      <c r="E4953" s="18" t="s">
        <v>41</v>
      </c>
      <c r="F4953" s="17"/>
      <c r="G4953" s="11">
        <v>45</v>
      </c>
      <c r="H4953" s="23">
        <v>22</v>
      </c>
      <c r="I4953" s="3">
        <v>5</v>
      </c>
      <c r="J4953" s="3">
        <v>0</v>
      </c>
      <c r="K4953" s="3">
        <v>12</v>
      </c>
      <c r="L4953" s="3">
        <v>2</v>
      </c>
      <c r="M4953" s="3">
        <v>4</v>
      </c>
      <c r="N4953" s="24">
        <v>0</v>
      </c>
    </row>
    <row r="4954">
      <c r="D4954" s="19"/>
      <c r="E4954" s="18" t="s">
        <v>42</v>
      </c>
      <c r="F4954" s="17"/>
      <c r="G4954" s="11">
        <v>9</v>
      </c>
      <c r="H4954" s="23">
        <v>2</v>
      </c>
      <c r="I4954" s="3">
        <v>3</v>
      </c>
      <c r="J4954" s="3">
        <v>0</v>
      </c>
      <c r="K4954" s="3">
        <v>1</v>
      </c>
      <c r="L4954" s="3">
        <v>1</v>
      </c>
      <c r="M4954" s="3">
        <v>2</v>
      </c>
      <c r="N4954" s="24">
        <v>0</v>
      </c>
    </row>
    <row r="4955">
      <c r="D4955" s="19"/>
      <c r="E4955" s="18" t="s">
        <v>26</v>
      </c>
      <c r="F4955" s="17"/>
      <c r="G4955" s="11">
        <v>2</v>
      </c>
      <c r="H4955" s="23">
        <v>0</v>
      </c>
      <c r="I4955" s="3">
        <v>0</v>
      </c>
      <c r="J4955" s="3">
        <v>0</v>
      </c>
      <c r="K4955" s="3">
        <v>1</v>
      </c>
      <c r="L4955" s="3">
        <v>0</v>
      </c>
      <c r="M4955" s="3">
        <v>1</v>
      </c>
      <c r="N4955" s="24">
        <v>0</v>
      </c>
    </row>
    <row r="4956">
      <c r="D4956" s="19"/>
      <c r="E4956" s="18" t="s">
        <v>43</v>
      </c>
      <c r="F4956" s="17"/>
      <c r="G4956" s="7">
        <v>802</v>
      </c>
      <c r="H4956" s="12">
        <v>271</v>
      </c>
      <c r="I4956" s="1">
        <v>134</v>
      </c>
      <c r="J4956" s="1">
        <v>12</v>
      </c>
      <c r="K4956" s="1">
        <v>260</v>
      </c>
      <c r="L4956" s="1">
        <v>19</v>
      </c>
      <c r="M4956" s="1">
        <v>104</v>
      </c>
      <c r="N4956" s="21">
        <v>2</v>
      </c>
    </row>
    <row r="4957">
      <c r="D4957" s="15" t="s">
        <v>44</v>
      </c>
      <c r="E4957" s="14" t="s">
        <v>45</v>
      </c>
      <c r="F4957" s="16"/>
      <c r="G4957" s="33">
        <v>2</v>
      </c>
      <c r="H4957" s="43">
        <v>0</v>
      </c>
      <c r="I4957" s="9">
        <v>0</v>
      </c>
      <c r="J4957" s="9">
        <v>0</v>
      </c>
      <c r="K4957" s="9">
        <v>2</v>
      </c>
      <c r="L4957" s="9">
        <v>0</v>
      </c>
      <c r="M4957" s="9">
        <v>0</v>
      </c>
      <c r="N4957" s="44">
        <v>0</v>
      </c>
    </row>
    <row r="4958">
      <c r="D4958" s="19"/>
      <c r="E4958" s="18" t="s">
        <v>46</v>
      </c>
      <c r="F4958" s="17"/>
      <c r="G4958" s="11">
        <v>10</v>
      </c>
      <c r="H4958" s="23">
        <v>1</v>
      </c>
      <c r="I4958" s="3">
        <v>1</v>
      </c>
      <c r="J4958" s="3">
        <v>1</v>
      </c>
      <c r="K4958" s="3">
        <v>4</v>
      </c>
      <c r="L4958" s="3">
        <v>0</v>
      </c>
      <c r="M4958" s="3">
        <v>3</v>
      </c>
      <c r="N4958" s="24">
        <v>0</v>
      </c>
    </row>
    <row r="4959">
      <c r="D4959" s="19"/>
      <c r="E4959" s="18" t="s">
        <v>47</v>
      </c>
      <c r="F4959" s="17"/>
      <c r="G4959" s="11">
        <v>21</v>
      </c>
      <c r="H4959" s="23">
        <v>5</v>
      </c>
      <c r="I4959" s="3">
        <v>7</v>
      </c>
      <c r="J4959" s="3">
        <v>0</v>
      </c>
      <c r="K4959" s="3">
        <v>3</v>
      </c>
      <c r="L4959" s="3">
        <v>1</v>
      </c>
      <c r="M4959" s="3">
        <v>4</v>
      </c>
      <c r="N4959" s="24">
        <v>1</v>
      </c>
    </row>
    <row r="4960">
      <c r="D4960" s="19"/>
      <c r="E4960" s="18" t="s">
        <v>48</v>
      </c>
      <c r="F4960" s="17"/>
      <c r="G4960" s="7">
        <v>127</v>
      </c>
      <c r="H4960" s="12">
        <v>34</v>
      </c>
      <c r="I4960" s="1">
        <v>33</v>
      </c>
      <c r="J4960" s="1">
        <v>1</v>
      </c>
      <c r="K4960" s="1">
        <v>38</v>
      </c>
      <c r="L4960" s="1">
        <v>5</v>
      </c>
      <c r="M4960" s="1">
        <v>16</v>
      </c>
      <c r="N4960" s="21">
        <v>0</v>
      </c>
    </row>
    <row r="4961">
      <c r="D4961" s="19"/>
      <c r="E4961" s="18" t="s">
        <v>49</v>
      </c>
      <c r="F4961" s="17"/>
      <c r="G4961" s="7">
        <v>142</v>
      </c>
      <c r="H4961" s="12">
        <v>36</v>
      </c>
      <c r="I4961" s="1">
        <v>32</v>
      </c>
      <c r="J4961" s="1">
        <v>3</v>
      </c>
      <c r="K4961" s="1">
        <v>41</v>
      </c>
      <c r="L4961" s="1">
        <v>2</v>
      </c>
      <c r="M4961" s="1">
        <v>27</v>
      </c>
      <c r="N4961" s="21">
        <v>1</v>
      </c>
    </row>
    <row r="4962">
      <c r="D4962" s="19"/>
      <c r="E4962" s="18" t="s">
        <v>50</v>
      </c>
      <c r="F4962" s="17"/>
      <c r="G4962" s="7">
        <v>106</v>
      </c>
      <c r="H4962" s="12">
        <v>33</v>
      </c>
      <c r="I4962" s="1">
        <v>19</v>
      </c>
      <c r="J4962" s="1">
        <v>3</v>
      </c>
      <c r="K4962" s="1">
        <v>39</v>
      </c>
      <c r="L4962" s="1">
        <v>3</v>
      </c>
      <c r="M4962" s="1">
        <v>9</v>
      </c>
      <c r="N4962" s="21">
        <v>0</v>
      </c>
    </row>
    <row r="4963">
      <c r="D4963" s="19"/>
      <c r="E4963" s="18" t="s">
        <v>51</v>
      </c>
      <c r="F4963" s="17"/>
      <c r="G4963" s="7">
        <v>94</v>
      </c>
      <c r="H4963" s="12">
        <v>34</v>
      </c>
      <c r="I4963" s="1">
        <v>16</v>
      </c>
      <c r="J4963" s="1">
        <v>1</v>
      </c>
      <c r="K4963" s="1">
        <v>28</v>
      </c>
      <c r="L4963" s="1">
        <v>2</v>
      </c>
      <c r="M4963" s="1">
        <v>13</v>
      </c>
      <c r="N4963" s="21">
        <v>0</v>
      </c>
    </row>
    <row r="4964">
      <c r="D4964" s="19"/>
      <c r="E4964" s="18" t="s">
        <v>52</v>
      </c>
      <c r="F4964" s="17"/>
      <c r="G4964" s="7">
        <v>82</v>
      </c>
      <c r="H4964" s="12">
        <v>24</v>
      </c>
      <c r="I4964" s="1">
        <v>9</v>
      </c>
      <c r="J4964" s="1">
        <v>2</v>
      </c>
      <c r="K4964" s="1">
        <v>31</v>
      </c>
      <c r="L4964" s="1">
        <v>3</v>
      </c>
      <c r="M4964" s="1">
        <v>13</v>
      </c>
      <c r="N4964" s="21">
        <v>0</v>
      </c>
    </row>
    <row r="4965">
      <c r="D4965" s="19"/>
      <c r="E4965" s="18" t="s">
        <v>53</v>
      </c>
      <c r="F4965" s="17"/>
      <c r="G4965" s="7">
        <v>62</v>
      </c>
      <c r="H4965" s="12">
        <v>32</v>
      </c>
      <c r="I4965" s="1">
        <v>9</v>
      </c>
      <c r="J4965" s="1">
        <v>1</v>
      </c>
      <c r="K4965" s="1">
        <v>11</v>
      </c>
      <c r="L4965" s="1">
        <v>2</v>
      </c>
      <c r="M4965" s="1">
        <v>7</v>
      </c>
      <c r="N4965" s="21">
        <v>0</v>
      </c>
    </row>
    <row r="4966">
      <c r="D4966" s="19"/>
      <c r="E4966" s="18" t="s">
        <v>54</v>
      </c>
      <c r="F4966" s="17"/>
      <c r="G4966" s="7">
        <v>157</v>
      </c>
      <c r="H4966" s="12">
        <v>71</v>
      </c>
      <c r="I4966" s="1">
        <v>8</v>
      </c>
      <c r="J4966" s="1">
        <v>0</v>
      </c>
      <c r="K4966" s="1">
        <v>62</v>
      </c>
      <c r="L4966" s="1">
        <v>2</v>
      </c>
      <c r="M4966" s="1">
        <v>14</v>
      </c>
      <c r="N4966" s="21">
        <v>0</v>
      </c>
    </row>
    <row r="4967">
      <c r="D4967" s="19"/>
      <c r="E4967" s="18" t="s">
        <v>55</v>
      </c>
      <c r="F4967" s="17"/>
      <c r="G4967" s="11">
        <v>1</v>
      </c>
      <c r="H4967" s="23">
        <v>0</v>
      </c>
      <c r="I4967" s="3">
        <v>0</v>
      </c>
      <c r="J4967" s="3">
        <v>0</v>
      </c>
      <c r="K4967" s="3">
        <v>1</v>
      </c>
      <c r="L4967" s="3">
        <v>0</v>
      </c>
      <c r="M4967" s="3">
        <v>0</v>
      </c>
      <c r="N4967" s="24">
        <v>0</v>
      </c>
    </row>
    <row r="4968">
      <c r="D4968" s="19"/>
      <c r="E4968" s="18" t="s">
        <v>26</v>
      </c>
      <c r="F4968" s="17"/>
      <c r="G4968" s="11">
        <v>9</v>
      </c>
      <c r="H4968" s="23">
        <v>3</v>
      </c>
      <c r="I4968" s="3">
        <v>3</v>
      </c>
      <c r="J4968" s="3">
        <v>0</v>
      </c>
      <c r="K4968" s="3">
        <v>2</v>
      </c>
      <c r="L4968" s="3">
        <v>0</v>
      </c>
      <c r="M4968" s="3">
        <v>1</v>
      </c>
      <c r="N4968" s="24">
        <v>0</v>
      </c>
    </row>
    <row r="4969">
      <c r="D4969" s="15" t="s">
        <v>56</v>
      </c>
      <c r="E4969" s="14" t="s">
        <v>57</v>
      </c>
      <c r="F4969" s="16"/>
      <c r="G4969" s="33">
        <v>8</v>
      </c>
      <c r="H4969" s="43">
        <v>1</v>
      </c>
      <c r="I4969" s="9">
        <v>5</v>
      </c>
      <c r="J4969" s="9">
        <v>0</v>
      </c>
      <c r="K4969" s="9">
        <v>1</v>
      </c>
      <c r="L4969" s="9">
        <v>0</v>
      </c>
      <c r="M4969" s="9">
        <v>1</v>
      </c>
      <c r="N4969" s="44">
        <v>0</v>
      </c>
    </row>
    <row r="4970">
      <c r="D4970" s="19"/>
      <c r="E4970" s="18" t="s">
        <v>58</v>
      </c>
      <c r="F4970" s="17"/>
      <c r="G4970" s="7">
        <v>77</v>
      </c>
      <c r="H4970" s="12">
        <v>13</v>
      </c>
      <c r="I4970" s="1">
        <v>28</v>
      </c>
      <c r="J4970" s="1">
        <v>1</v>
      </c>
      <c r="K4970" s="1">
        <v>21</v>
      </c>
      <c r="L4970" s="1">
        <v>2</v>
      </c>
      <c r="M4970" s="1">
        <v>12</v>
      </c>
      <c r="N4970" s="21">
        <v>0</v>
      </c>
    </row>
    <row r="4971">
      <c r="D4971" s="19"/>
      <c r="E4971" s="18" t="s">
        <v>59</v>
      </c>
      <c r="F4971" s="17"/>
      <c r="G4971" s="7">
        <v>301</v>
      </c>
      <c r="H4971" s="12">
        <v>108</v>
      </c>
      <c r="I4971" s="1">
        <v>54</v>
      </c>
      <c r="J4971" s="1">
        <v>8</v>
      </c>
      <c r="K4971" s="1">
        <v>85</v>
      </c>
      <c r="L4971" s="1">
        <v>10</v>
      </c>
      <c r="M4971" s="1">
        <v>35</v>
      </c>
      <c r="N4971" s="21">
        <v>1</v>
      </c>
    </row>
    <row r="4972">
      <c r="D4972" s="19"/>
      <c r="E4972" s="18" t="s">
        <v>60</v>
      </c>
      <c r="F4972" s="17"/>
      <c r="G4972" s="7">
        <v>426</v>
      </c>
      <c r="H4972" s="12">
        <v>150</v>
      </c>
      <c r="I4972" s="1">
        <v>50</v>
      </c>
      <c r="J4972" s="1">
        <v>3</v>
      </c>
      <c r="K4972" s="1">
        <v>155</v>
      </c>
      <c r="L4972" s="1">
        <v>8</v>
      </c>
      <c r="M4972" s="1">
        <v>59</v>
      </c>
      <c r="N4972" s="21">
        <v>1</v>
      </c>
    </row>
    <row r="4973">
      <c r="D4973" s="19"/>
      <c r="E4973" s="18" t="s">
        <v>26</v>
      </c>
      <c r="F4973" s="17"/>
      <c r="G4973" s="11">
        <v>1</v>
      </c>
      <c r="H4973" s="23">
        <v>1</v>
      </c>
      <c r="I4973" s="3">
        <v>0</v>
      </c>
      <c r="J4973" s="3">
        <v>0</v>
      </c>
      <c r="K4973" s="3">
        <v>0</v>
      </c>
      <c r="L4973" s="3">
        <v>0</v>
      </c>
      <c r="M4973" s="3">
        <v>0</v>
      </c>
      <c r="N4973" s="24">
        <v>0</v>
      </c>
    </row>
    <row r="4974">
      <c r="D4974" s="19"/>
      <c r="E4974" s="18" t="s">
        <v>61</v>
      </c>
      <c r="F4974" s="17"/>
      <c r="G4974" s="7">
        <v>85</v>
      </c>
      <c r="H4974" s="12">
        <v>14</v>
      </c>
      <c r="I4974" s="1">
        <v>33</v>
      </c>
      <c r="J4974" s="1">
        <v>1</v>
      </c>
      <c r="K4974" s="1">
        <v>22</v>
      </c>
      <c r="L4974" s="1">
        <v>2</v>
      </c>
      <c r="M4974" s="1">
        <v>13</v>
      </c>
      <c r="N4974" s="21">
        <v>0</v>
      </c>
    </row>
    <row r="4975">
      <c r="D4975" s="19"/>
      <c r="E4975" s="18" t="s">
        <v>62</v>
      </c>
      <c r="F4975" s="17"/>
      <c r="G4975" s="7">
        <v>727</v>
      </c>
      <c r="H4975" s="12">
        <v>258</v>
      </c>
      <c r="I4975" s="1">
        <v>104</v>
      </c>
      <c r="J4975" s="1">
        <v>11</v>
      </c>
      <c r="K4975" s="1">
        <v>240</v>
      </c>
      <c r="L4975" s="1">
        <v>18</v>
      </c>
      <c r="M4975" s="1">
        <v>94</v>
      </c>
      <c r="N4975" s="21">
        <v>2</v>
      </c>
    </row>
    <row r="4976">
      <c r="D4976" s="15" t="s">
        <v>63</v>
      </c>
      <c r="E4976" s="14" t="s">
        <v>64</v>
      </c>
      <c r="F4976" s="16"/>
      <c r="G4976" s="33">
        <v>6</v>
      </c>
      <c r="H4976" s="43">
        <v>2</v>
      </c>
      <c r="I4976" s="9">
        <v>0</v>
      </c>
      <c r="J4976" s="9">
        <v>0</v>
      </c>
      <c r="K4976" s="9">
        <v>2</v>
      </c>
      <c r="L4976" s="9">
        <v>1</v>
      </c>
      <c r="M4976" s="9">
        <v>1</v>
      </c>
      <c r="N4976" s="44">
        <v>0</v>
      </c>
    </row>
    <row r="4977">
      <c r="D4977" s="19"/>
      <c r="E4977" s="18" t="s">
        <v>65</v>
      </c>
      <c r="F4977" s="17"/>
      <c r="G4977" s="11">
        <v>7</v>
      </c>
      <c r="H4977" s="23">
        <v>4</v>
      </c>
      <c r="I4977" s="3">
        <v>2</v>
      </c>
      <c r="J4977" s="3">
        <v>0</v>
      </c>
      <c r="K4977" s="3">
        <v>1</v>
      </c>
      <c r="L4977" s="3">
        <v>0</v>
      </c>
      <c r="M4977" s="3">
        <v>0</v>
      </c>
      <c r="N4977" s="24">
        <v>0</v>
      </c>
    </row>
    <row r="4978">
      <c r="D4978" s="19"/>
      <c r="E4978" s="18" t="s">
        <v>66</v>
      </c>
      <c r="F4978" s="17"/>
      <c r="G4978" s="11">
        <v>5</v>
      </c>
      <c r="H4978" s="23">
        <v>1</v>
      </c>
      <c r="I4978" s="3">
        <v>0</v>
      </c>
      <c r="J4978" s="3">
        <v>0</v>
      </c>
      <c r="K4978" s="3">
        <v>3</v>
      </c>
      <c r="L4978" s="3">
        <v>0</v>
      </c>
      <c r="M4978" s="3">
        <v>1</v>
      </c>
      <c r="N4978" s="24">
        <v>0</v>
      </c>
    </row>
    <row r="4979">
      <c r="D4979" s="19"/>
      <c r="E4979" s="18" t="s">
        <v>67</v>
      </c>
      <c r="F4979" s="17"/>
      <c r="G4979" s="11">
        <v>39</v>
      </c>
      <c r="H4979" s="23">
        <v>15</v>
      </c>
      <c r="I4979" s="3">
        <v>4</v>
      </c>
      <c r="J4979" s="3">
        <v>1</v>
      </c>
      <c r="K4979" s="3">
        <v>16</v>
      </c>
      <c r="L4979" s="3">
        <v>0</v>
      </c>
      <c r="M4979" s="3">
        <v>3</v>
      </c>
      <c r="N4979" s="24">
        <v>0</v>
      </c>
    </row>
    <row r="4980">
      <c r="D4980" s="19"/>
      <c r="E4980" s="18" t="s">
        <v>68</v>
      </c>
      <c r="F4980" s="17"/>
      <c r="G4980" s="11">
        <v>27</v>
      </c>
      <c r="H4980" s="23">
        <v>11</v>
      </c>
      <c r="I4980" s="3">
        <v>3</v>
      </c>
      <c r="J4980" s="3">
        <v>0</v>
      </c>
      <c r="K4980" s="3">
        <v>11</v>
      </c>
      <c r="L4980" s="3">
        <v>0</v>
      </c>
      <c r="M4980" s="3">
        <v>2</v>
      </c>
      <c r="N4980" s="24">
        <v>0</v>
      </c>
    </row>
    <row r="4981">
      <c r="D4981" s="19"/>
      <c r="E4981" s="18" t="s">
        <v>69</v>
      </c>
      <c r="F4981" s="17"/>
      <c r="G4981" s="7">
        <v>728</v>
      </c>
      <c r="H4981" s="12">
        <v>239</v>
      </c>
      <c r="I4981" s="1">
        <v>128</v>
      </c>
      <c r="J4981" s="1">
        <v>11</v>
      </c>
      <c r="K4981" s="1">
        <v>229</v>
      </c>
      <c r="L4981" s="1">
        <v>19</v>
      </c>
      <c r="M4981" s="1">
        <v>100</v>
      </c>
      <c r="N4981" s="21">
        <v>2</v>
      </c>
    </row>
    <row r="4982">
      <c r="D4982" s="19"/>
      <c r="E4982" s="18" t="s">
        <v>26</v>
      </c>
      <c r="F4982" s="17"/>
      <c r="G4982" s="11">
        <v>1</v>
      </c>
      <c r="H4982" s="23">
        <v>1</v>
      </c>
      <c r="I4982" s="3">
        <v>0</v>
      </c>
      <c r="J4982" s="3">
        <v>0</v>
      </c>
      <c r="K4982" s="3">
        <v>0</v>
      </c>
      <c r="L4982" s="3">
        <v>0</v>
      </c>
      <c r="M4982" s="3">
        <v>0</v>
      </c>
      <c r="N4982" s="24">
        <v>0</v>
      </c>
    </row>
    <row r="4983">
      <c r="D4983" s="19"/>
      <c r="E4983" s="18" t="s">
        <v>70</v>
      </c>
      <c r="F4983" s="17"/>
      <c r="G4983" s="7">
        <v>84</v>
      </c>
      <c r="H4983" s="12">
        <v>33</v>
      </c>
      <c r="I4983" s="1">
        <v>9</v>
      </c>
      <c r="J4983" s="1">
        <v>1</v>
      </c>
      <c r="K4983" s="1">
        <v>33</v>
      </c>
      <c r="L4983" s="1">
        <v>1</v>
      </c>
      <c r="M4983" s="1">
        <v>7</v>
      </c>
      <c r="N4983" s="21">
        <v>0</v>
      </c>
    </row>
    <row r="4984">
      <c r="D4984" s="15" t="s">
        <v>71</v>
      </c>
      <c r="E4984" s="14" t="s">
        <v>64</v>
      </c>
      <c r="F4984" s="16"/>
      <c r="G4984" s="33">
        <v>7</v>
      </c>
      <c r="H4984" s="43">
        <v>3</v>
      </c>
      <c r="I4984" s="9">
        <v>1</v>
      </c>
      <c r="J4984" s="9">
        <v>1</v>
      </c>
      <c r="K4984" s="9">
        <v>0</v>
      </c>
      <c r="L4984" s="9">
        <v>1</v>
      </c>
      <c r="M4984" s="9">
        <v>1</v>
      </c>
      <c r="N4984" s="44">
        <v>0</v>
      </c>
    </row>
    <row r="4985">
      <c r="D4985" s="19"/>
      <c r="E4985" s="18" t="s">
        <v>65</v>
      </c>
      <c r="F4985" s="17"/>
      <c r="G4985" s="11">
        <v>36</v>
      </c>
      <c r="H4985" s="23">
        <v>12</v>
      </c>
      <c r="I4985" s="3">
        <v>10</v>
      </c>
      <c r="J4985" s="3">
        <v>0</v>
      </c>
      <c r="K4985" s="3">
        <v>9</v>
      </c>
      <c r="L4985" s="3">
        <v>2</v>
      </c>
      <c r="M4985" s="3">
        <v>3</v>
      </c>
      <c r="N4985" s="24">
        <v>0</v>
      </c>
    </row>
    <row r="4986">
      <c r="D4986" s="19"/>
      <c r="E4986" s="18" t="s">
        <v>66</v>
      </c>
      <c r="F4986" s="17"/>
      <c r="G4986" s="7">
        <v>81</v>
      </c>
      <c r="H4986" s="12">
        <v>32</v>
      </c>
      <c r="I4986" s="1">
        <v>10</v>
      </c>
      <c r="J4986" s="1">
        <v>0</v>
      </c>
      <c r="K4986" s="1">
        <v>28</v>
      </c>
      <c r="L4986" s="1">
        <v>3</v>
      </c>
      <c r="M4986" s="1">
        <v>8</v>
      </c>
      <c r="N4986" s="21">
        <v>0</v>
      </c>
    </row>
    <row r="4987">
      <c r="D4987" s="19"/>
      <c r="E4987" s="18" t="s">
        <v>67</v>
      </c>
      <c r="F4987" s="17"/>
      <c r="G4987" s="7">
        <v>633</v>
      </c>
      <c r="H4987" s="12">
        <v>204</v>
      </c>
      <c r="I4987" s="1">
        <v>106</v>
      </c>
      <c r="J4987" s="1">
        <v>10</v>
      </c>
      <c r="K4987" s="1">
        <v>210</v>
      </c>
      <c r="L4987" s="1">
        <v>13</v>
      </c>
      <c r="M4987" s="1">
        <v>88</v>
      </c>
      <c r="N4987" s="21">
        <v>2</v>
      </c>
    </row>
    <row r="4988">
      <c r="D4988" s="19"/>
      <c r="E4988" s="18" t="s">
        <v>68</v>
      </c>
      <c r="F4988" s="17"/>
      <c r="G4988" s="11">
        <v>47</v>
      </c>
      <c r="H4988" s="23">
        <v>20</v>
      </c>
      <c r="I4988" s="3">
        <v>7</v>
      </c>
      <c r="J4988" s="3">
        <v>1</v>
      </c>
      <c r="K4988" s="3">
        <v>13</v>
      </c>
      <c r="L4988" s="3">
        <v>1</v>
      </c>
      <c r="M4988" s="3">
        <v>5</v>
      </c>
      <c r="N4988" s="24">
        <v>0</v>
      </c>
    </row>
    <row r="4989">
      <c r="D4989" s="19"/>
      <c r="E4989" s="18" t="s">
        <v>72</v>
      </c>
      <c r="F4989" s="17"/>
      <c r="G4989" s="11">
        <v>5</v>
      </c>
      <c r="H4989" s="23">
        <v>2</v>
      </c>
      <c r="I4989" s="3">
        <v>1</v>
      </c>
      <c r="J4989" s="3">
        <v>0</v>
      </c>
      <c r="K4989" s="3">
        <v>1</v>
      </c>
      <c r="L4989" s="3">
        <v>0</v>
      </c>
      <c r="M4989" s="3">
        <v>1</v>
      </c>
      <c r="N4989" s="24">
        <v>0</v>
      </c>
    </row>
    <row r="4990">
      <c r="D4990" s="19"/>
      <c r="E4990" s="18" t="s">
        <v>26</v>
      </c>
      <c r="F4990" s="17"/>
      <c r="G4990" s="11">
        <v>4</v>
      </c>
      <c r="H4990" s="23">
        <v>0</v>
      </c>
      <c r="I4990" s="3">
        <v>2</v>
      </c>
      <c r="J4990" s="3">
        <v>0</v>
      </c>
      <c r="K4990" s="3">
        <v>1</v>
      </c>
      <c r="L4990" s="3">
        <v>0</v>
      </c>
      <c r="M4990" s="3">
        <v>1</v>
      </c>
      <c r="N4990" s="24">
        <v>0</v>
      </c>
    </row>
    <row r="4991">
      <c r="D4991" s="19"/>
      <c r="E4991" s="18" t="s">
        <v>73</v>
      </c>
      <c r="F4991" s="17"/>
      <c r="G4991" s="7">
        <v>804</v>
      </c>
      <c r="H4991" s="12">
        <v>271</v>
      </c>
      <c r="I4991" s="1">
        <v>134</v>
      </c>
      <c r="J4991" s="1">
        <v>12</v>
      </c>
      <c r="K4991" s="1">
        <v>260</v>
      </c>
      <c r="L4991" s="1">
        <v>20</v>
      </c>
      <c r="M4991" s="1">
        <v>105</v>
      </c>
      <c r="N4991" s="21">
        <v>2</v>
      </c>
    </row>
    <row r="4992">
      <c r="D4992" s="15" t="s">
        <v>74</v>
      </c>
      <c r="E4992" s="14" t="s">
        <v>75</v>
      </c>
      <c r="F4992" s="16"/>
      <c r="G4992" s="26">
        <v>233</v>
      </c>
      <c r="H4992" s="37">
        <v>81</v>
      </c>
      <c r="I4992" s="6">
        <v>37</v>
      </c>
      <c r="J4992" s="6">
        <v>3</v>
      </c>
      <c r="K4992" s="6">
        <v>79</v>
      </c>
      <c r="L4992" s="6">
        <v>3</v>
      </c>
      <c r="M4992" s="6">
        <v>30</v>
      </c>
      <c r="N4992" s="39">
        <v>0</v>
      </c>
    </row>
    <row r="4993">
      <c r="D4993" s="19"/>
      <c r="E4993" s="18" t="s">
        <v>76</v>
      </c>
      <c r="F4993" s="17"/>
      <c r="G4993" s="7">
        <v>58</v>
      </c>
      <c r="H4993" s="12">
        <v>22</v>
      </c>
      <c r="I4993" s="1">
        <v>7</v>
      </c>
      <c r="J4993" s="1">
        <v>0</v>
      </c>
      <c r="K4993" s="1">
        <v>22</v>
      </c>
      <c r="L4993" s="1">
        <v>2</v>
      </c>
      <c r="M4993" s="1">
        <v>5</v>
      </c>
      <c r="N4993" s="21">
        <v>0</v>
      </c>
    </row>
    <row r="4994">
      <c r="D4994" s="19"/>
      <c r="E4994" s="18" t="s">
        <v>77</v>
      </c>
      <c r="F4994" s="17"/>
      <c r="G4994" s="7">
        <v>217</v>
      </c>
      <c r="H4994" s="12">
        <v>83</v>
      </c>
      <c r="I4994" s="1">
        <v>37</v>
      </c>
      <c r="J4994" s="1">
        <v>3</v>
      </c>
      <c r="K4994" s="1">
        <v>63</v>
      </c>
      <c r="L4994" s="1">
        <v>6</v>
      </c>
      <c r="M4994" s="1">
        <v>25</v>
      </c>
      <c r="N4994" s="21">
        <v>0</v>
      </c>
    </row>
    <row r="4995">
      <c r="D4995" s="19"/>
      <c r="E4995" s="18" t="s">
        <v>78</v>
      </c>
      <c r="F4995" s="17"/>
      <c r="G4995" s="11">
        <v>9</v>
      </c>
      <c r="H4995" s="23">
        <v>2</v>
      </c>
      <c r="I4995" s="3">
        <v>4</v>
      </c>
      <c r="J4995" s="3">
        <v>0</v>
      </c>
      <c r="K4995" s="3">
        <v>3</v>
      </c>
      <c r="L4995" s="3">
        <v>0</v>
      </c>
      <c r="M4995" s="3">
        <v>0</v>
      </c>
      <c r="N4995" s="24">
        <v>0</v>
      </c>
    </row>
    <row r="4996">
      <c r="D4996" s="19"/>
      <c r="E4996" s="18" t="s">
        <v>79</v>
      </c>
      <c r="F4996" s="17"/>
      <c r="G4996" s="7">
        <v>92</v>
      </c>
      <c r="H4996" s="12">
        <v>29</v>
      </c>
      <c r="I4996" s="1">
        <v>24</v>
      </c>
      <c r="J4996" s="1">
        <v>2</v>
      </c>
      <c r="K4996" s="1">
        <v>26</v>
      </c>
      <c r="L4996" s="1">
        <v>1</v>
      </c>
      <c r="M4996" s="1">
        <v>10</v>
      </c>
      <c r="N4996" s="21">
        <v>0</v>
      </c>
    </row>
    <row r="4997">
      <c r="D4997" s="19"/>
      <c r="E4997" s="18" t="s">
        <v>80</v>
      </c>
      <c r="F4997" s="17"/>
      <c r="G4997" s="7">
        <v>123</v>
      </c>
      <c r="H4997" s="12">
        <v>48</v>
      </c>
      <c r="I4997" s="1">
        <v>17</v>
      </c>
      <c r="J4997" s="1">
        <v>3</v>
      </c>
      <c r="K4997" s="1">
        <v>41</v>
      </c>
      <c r="L4997" s="1">
        <v>3</v>
      </c>
      <c r="M4997" s="1">
        <v>11</v>
      </c>
      <c r="N4997" s="21">
        <v>0</v>
      </c>
    </row>
    <row r="4998">
      <c r="D4998" s="19"/>
      <c r="E4998" s="18" t="s">
        <v>81</v>
      </c>
      <c r="F4998" s="17"/>
      <c r="G4998" s="7">
        <v>680</v>
      </c>
      <c r="H4998" s="12">
        <v>238</v>
      </c>
      <c r="I4998" s="1">
        <v>108</v>
      </c>
      <c r="J4998" s="1">
        <v>10</v>
      </c>
      <c r="K4998" s="1">
        <v>218</v>
      </c>
      <c r="L4998" s="1">
        <v>19</v>
      </c>
      <c r="M4998" s="1">
        <v>86</v>
      </c>
      <c r="N4998" s="21">
        <v>1</v>
      </c>
    </row>
    <row r="4999">
      <c r="D4999" s="19"/>
      <c r="E4999" s="18" t="s">
        <v>41</v>
      </c>
      <c r="F4999" s="17"/>
      <c r="G4999" s="11">
        <v>20</v>
      </c>
      <c r="H4999" s="23">
        <v>6</v>
      </c>
      <c r="I4999" s="3">
        <v>2</v>
      </c>
      <c r="J4999" s="3">
        <v>0</v>
      </c>
      <c r="K4999" s="3">
        <v>8</v>
      </c>
      <c r="L4999" s="3">
        <v>0</v>
      </c>
      <c r="M4999" s="3">
        <v>4</v>
      </c>
      <c r="N4999" s="24">
        <v>0</v>
      </c>
    </row>
    <row r="5000">
      <c r="D5000" s="19"/>
      <c r="E5000" s="18" t="s">
        <v>82</v>
      </c>
      <c r="F5000" s="17"/>
      <c r="G5000" s="7">
        <v>64</v>
      </c>
      <c r="H5000" s="12">
        <v>14</v>
      </c>
      <c r="I5000" s="1">
        <v>13</v>
      </c>
      <c r="J5000" s="1">
        <v>1</v>
      </c>
      <c r="K5000" s="1">
        <v>23</v>
      </c>
      <c r="L5000" s="1">
        <v>0</v>
      </c>
      <c r="M5000" s="1">
        <v>12</v>
      </c>
      <c r="N5000" s="21">
        <v>1</v>
      </c>
    </row>
    <row r="5001">
      <c r="D5001" s="19"/>
      <c r="E5001" s="18" t="s">
        <v>26</v>
      </c>
      <c r="F5001" s="17"/>
      <c r="G5001" s="11">
        <v>0</v>
      </c>
      <c r="H5001" s="23">
        <v>0</v>
      </c>
      <c r="I5001" s="3">
        <v>0</v>
      </c>
      <c r="J5001" s="3">
        <v>0</v>
      </c>
      <c r="K5001" s="3">
        <v>0</v>
      </c>
      <c r="L5001" s="3">
        <v>0</v>
      </c>
      <c r="M5001" s="3">
        <v>0</v>
      </c>
      <c r="N5001" s="24">
        <v>0</v>
      </c>
    </row>
    <row r="5002">
      <c r="D5002" s="19"/>
      <c r="E5002" s="18" t="s">
        <v>83</v>
      </c>
      <c r="F5002" s="17"/>
      <c r="G5002" s="7">
        <v>749</v>
      </c>
      <c r="H5002" s="12">
        <v>259</v>
      </c>
      <c r="I5002" s="1">
        <v>124</v>
      </c>
      <c r="J5002" s="1">
        <v>11</v>
      </c>
      <c r="K5002" s="1">
        <v>239</v>
      </c>
      <c r="L5002" s="1">
        <v>20</v>
      </c>
      <c r="M5002" s="1">
        <v>95</v>
      </c>
      <c r="N5002" s="21">
        <v>1</v>
      </c>
    </row>
    <row r="5003">
      <c r="D5003" s="15" t="s">
        <v>84</v>
      </c>
      <c r="E5003" s="14" t="s">
        <v>85</v>
      </c>
      <c r="F5003" s="16"/>
      <c r="G5003" s="26">
        <v>289</v>
      </c>
      <c r="H5003" s="37">
        <v>110</v>
      </c>
      <c r="I5003" s="6">
        <v>30</v>
      </c>
      <c r="J5003" s="6">
        <v>2</v>
      </c>
      <c r="K5003" s="6">
        <v>102</v>
      </c>
      <c r="L5003" s="6">
        <v>6</v>
      </c>
      <c r="M5003" s="6">
        <v>38</v>
      </c>
      <c r="N5003" s="39">
        <v>1</v>
      </c>
    </row>
    <row r="5004">
      <c r="D5004" s="19"/>
      <c r="E5004" s="18" t="s">
        <v>86</v>
      </c>
      <c r="F5004" s="17"/>
      <c r="G5004" s="7">
        <v>303</v>
      </c>
      <c r="H5004" s="12">
        <v>90</v>
      </c>
      <c r="I5004" s="1">
        <v>52</v>
      </c>
      <c r="J5004" s="1">
        <v>6</v>
      </c>
      <c r="K5004" s="1">
        <v>102</v>
      </c>
      <c r="L5004" s="1">
        <v>9</v>
      </c>
      <c r="M5004" s="1">
        <v>44</v>
      </c>
      <c r="N5004" s="21">
        <v>0</v>
      </c>
    </row>
    <row r="5005">
      <c r="D5005" s="19"/>
      <c r="E5005" s="18" t="s">
        <v>87</v>
      </c>
      <c r="F5005" s="17"/>
      <c r="G5005" s="7">
        <v>183</v>
      </c>
      <c r="H5005" s="12">
        <v>66</v>
      </c>
      <c r="I5005" s="1">
        <v>43</v>
      </c>
      <c r="J5005" s="1">
        <v>3</v>
      </c>
      <c r="K5005" s="1">
        <v>49</v>
      </c>
      <c r="L5005" s="1">
        <v>4</v>
      </c>
      <c r="M5005" s="1">
        <v>17</v>
      </c>
      <c r="N5005" s="21">
        <v>1</v>
      </c>
    </row>
    <row r="5006">
      <c r="D5006" s="19"/>
      <c r="E5006" s="18" t="s">
        <v>88</v>
      </c>
      <c r="F5006" s="17"/>
      <c r="G5006" s="11">
        <v>34</v>
      </c>
      <c r="H5006" s="23">
        <v>7</v>
      </c>
      <c r="I5006" s="3">
        <v>8</v>
      </c>
      <c r="J5006" s="3">
        <v>1</v>
      </c>
      <c r="K5006" s="3">
        <v>9</v>
      </c>
      <c r="L5006" s="3">
        <v>1</v>
      </c>
      <c r="M5006" s="3">
        <v>8</v>
      </c>
      <c r="N5006" s="24">
        <v>0</v>
      </c>
    </row>
    <row r="5007">
      <c r="D5007" s="19"/>
      <c r="E5007" s="18" t="s">
        <v>89</v>
      </c>
      <c r="F5007" s="17"/>
      <c r="G5007" s="11">
        <v>4</v>
      </c>
      <c r="H5007" s="23">
        <v>0</v>
      </c>
      <c r="I5007" s="3">
        <v>4</v>
      </c>
      <c r="J5007" s="3">
        <v>0</v>
      </c>
      <c r="K5007" s="3">
        <v>0</v>
      </c>
      <c r="L5007" s="3">
        <v>0</v>
      </c>
      <c r="M5007" s="3">
        <v>0</v>
      </c>
      <c r="N5007" s="24">
        <v>0</v>
      </c>
    </row>
    <row r="5008">
      <c r="D5008" s="19"/>
      <c r="E5008" s="18" t="s">
        <v>26</v>
      </c>
      <c r="F5008" s="17"/>
      <c r="G5008" s="11">
        <v>0</v>
      </c>
      <c r="H5008" s="23">
        <v>0</v>
      </c>
      <c r="I5008" s="3">
        <v>0</v>
      </c>
      <c r="J5008" s="3">
        <v>0</v>
      </c>
      <c r="K5008" s="3">
        <v>0</v>
      </c>
      <c r="L5008" s="3">
        <v>0</v>
      </c>
      <c r="M5008" s="3">
        <v>0</v>
      </c>
      <c r="N5008" s="24">
        <v>0</v>
      </c>
    </row>
    <row r="5009">
      <c r="D5009" s="19"/>
      <c r="E5009" s="18" t="s">
        <v>90</v>
      </c>
      <c r="F5009" s="17"/>
      <c r="G5009" s="7">
        <v>592</v>
      </c>
      <c r="H5009" s="12">
        <v>200</v>
      </c>
      <c r="I5009" s="1">
        <v>82</v>
      </c>
      <c r="J5009" s="1">
        <v>8</v>
      </c>
      <c r="K5009" s="1">
        <v>204</v>
      </c>
      <c r="L5009" s="1">
        <v>15</v>
      </c>
      <c r="M5009" s="1">
        <v>82</v>
      </c>
      <c r="N5009" s="21">
        <v>1</v>
      </c>
    </row>
    <row r="5010">
      <c r="D5010" s="19"/>
      <c r="E5010" s="18" t="s">
        <v>91</v>
      </c>
      <c r="F5010" s="17"/>
      <c r="G5010" s="7">
        <v>221</v>
      </c>
      <c r="H5010" s="12">
        <v>73</v>
      </c>
      <c r="I5010" s="1">
        <v>55</v>
      </c>
      <c r="J5010" s="1">
        <v>4</v>
      </c>
      <c r="K5010" s="1">
        <v>58</v>
      </c>
      <c r="L5010" s="1">
        <v>5</v>
      </c>
      <c r="M5010" s="1">
        <v>25</v>
      </c>
      <c r="N5010" s="21">
        <v>1</v>
      </c>
    </row>
    <row r="5011">
      <c r="D5011" s="15" t="s">
        <v>92</v>
      </c>
      <c r="E5011" s="14" t="s">
        <v>93</v>
      </c>
      <c r="F5011" s="16"/>
      <c r="G5011" s="33">
        <v>30</v>
      </c>
      <c r="H5011" s="43">
        <v>15</v>
      </c>
      <c r="I5011" s="9">
        <v>1</v>
      </c>
      <c r="J5011" s="9">
        <v>3</v>
      </c>
      <c r="K5011" s="9">
        <v>8</v>
      </c>
      <c r="L5011" s="9">
        <v>0</v>
      </c>
      <c r="M5011" s="9">
        <v>3</v>
      </c>
      <c r="N5011" s="44">
        <v>0</v>
      </c>
    </row>
    <row r="5012">
      <c r="D5012" s="19"/>
      <c r="E5012" s="18" t="s">
        <v>94</v>
      </c>
      <c r="F5012" s="17"/>
      <c r="G5012" s="7">
        <v>143</v>
      </c>
      <c r="H5012" s="12">
        <v>65</v>
      </c>
      <c r="I5012" s="1">
        <v>17</v>
      </c>
      <c r="J5012" s="1">
        <v>4</v>
      </c>
      <c r="K5012" s="1">
        <v>39</v>
      </c>
      <c r="L5012" s="1">
        <v>0</v>
      </c>
      <c r="M5012" s="1">
        <v>18</v>
      </c>
      <c r="N5012" s="21">
        <v>0</v>
      </c>
    </row>
    <row r="5013">
      <c r="D5013" s="19"/>
      <c r="E5013" s="18" t="s">
        <v>95</v>
      </c>
      <c r="F5013" s="17"/>
      <c r="G5013" s="11">
        <v>43</v>
      </c>
      <c r="H5013" s="23">
        <v>19</v>
      </c>
      <c r="I5013" s="3">
        <v>4</v>
      </c>
      <c r="J5013" s="3">
        <v>1</v>
      </c>
      <c r="K5013" s="3">
        <v>14</v>
      </c>
      <c r="L5013" s="3">
        <v>0</v>
      </c>
      <c r="M5013" s="3">
        <v>5</v>
      </c>
      <c r="N5013" s="24">
        <v>0</v>
      </c>
    </row>
    <row r="5014">
      <c r="D5014" s="19"/>
      <c r="E5014" s="18" t="s">
        <v>96</v>
      </c>
      <c r="F5014" s="17"/>
      <c r="G5014" s="11">
        <v>11</v>
      </c>
      <c r="H5014" s="23">
        <v>9</v>
      </c>
      <c r="I5014" s="3">
        <v>0</v>
      </c>
      <c r="J5014" s="3">
        <v>0</v>
      </c>
      <c r="K5014" s="3">
        <v>2</v>
      </c>
      <c r="L5014" s="3">
        <v>0</v>
      </c>
      <c r="M5014" s="3">
        <v>0</v>
      </c>
      <c r="N5014" s="24">
        <v>0</v>
      </c>
    </row>
    <row r="5015">
      <c r="D5015" s="19"/>
      <c r="E5015" s="18" t="s">
        <v>97</v>
      </c>
      <c r="F5015" s="17"/>
      <c r="G5015" s="11">
        <v>26</v>
      </c>
      <c r="H5015" s="23">
        <v>11</v>
      </c>
      <c r="I5015" s="3">
        <v>1</v>
      </c>
      <c r="J5015" s="3">
        <v>0</v>
      </c>
      <c r="K5015" s="3">
        <v>13</v>
      </c>
      <c r="L5015" s="3">
        <v>0</v>
      </c>
      <c r="M5015" s="3">
        <v>1</v>
      </c>
      <c r="N5015" s="24">
        <v>0</v>
      </c>
    </row>
    <row r="5016">
      <c r="D5016" s="19"/>
      <c r="E5016" s="18" t="s">
        <v>98</v>
      </c>
      <c r="F5016" s="17"/>
      <c r="G5016" s="11">
        <v>45</v>
      </c>
      <c r="H5016" s="23">
        <v>14</v>
      </c>
      <c r="I5016" s="3">
        <v>8</v>
      </c>
      <c r="J5016" s="3">
        <v>0</v>
      </c>
      <c r="K5016" s="3">
        <v>14</v>
      </c>
      <c r="L5016" s="3">
        <v>3</v>
      </c>
      <c r="M5016" s="3">
        <v>6</v>
      </c>
      <c r="N5016" s="24">
        <v>0</v>
      </c>
    </row>
    <row r="5017">
      <c r="D5017" s="19"/>
      <c r="E5017" s="18" t="s">
        <v>99</v>
      </c>
      <c r="F5017" s="17"/>
      <c r="G5017" s="11">
        <v>14</v>
      </c>
      <c r="H5017" s="23">
        <v>6</v>
      </c>
      <c r="I5017" s="3">
        <v>2</v>
      </c>
      <c r="J5017" s="3">
        <v>1</v>
      </c>
      <c r="K5017" s="3">
        <v>3</v>
      </c>
      <c r="L5017" s="3">
        <v>0</v>
      </c>
      <c r="M5017" s="3">
        <v>2</v>
      </c>
      <c r="N5017" s="24">
        <v>0</v>
      </c>
    </row>
    <row r="5018">
      <c r="D5018" s="19"/>
      <c r="E5018" s="18" t="s">
        <v>100</v>
      </c>
      <c r="F5018" s="17"/>
      <c r="G5018" s="11">
        <v>24</v>
      </c>
      <c r="H5018" s="23">
        <v>9</v>
      </c>
      <c r="I5018" s="3">
        <v>4</v>
      </c>
      <c r="J5018" s="3">
        <v>0</v>
      </c>
      <c r="K5018" s="3">
        <v>4</v>
      </c>
      <c r="L5018" s="3">
        <v>0</v>
      </c>
      <c r="M5018" s="3">
        <v>7</v>
      </c>
      <c r="N5018" s="24">
        <v>0</v>
      </c>
    </row>
    <row r="5019">
      <c r="D5019" s="19"/>
      <c r="E5019" s="18" t="s">
        <v>101</v>
      </c>
      <c r="F5019" s="17"/>
      <c r="G5019" s="7">
        <v>96</v>
      </c>
      <c r="H5019" s="12">
        <v>38</v>
      </c>
      <c r="I5019" s="1">
        <v>16</v>
      </c>
      <c r="J5019" s="1">
        <v>0</v>
      </c>
      <c r="K5019" s="1">
        <v>28</v>
      </c>
      <c r="L5019" s="1">
        <v>1</v>
      </c>
      <c r="M5019" s="1">
        <v>12</v>
      </c>
      <c r="N5019" s="21">
        <v>1</v>
      </c>
    </row>
    <row r="5020">
      <c r="D5020" s="19"/>
      <c r="E5020" s="18" t="s">
        <v>102</v>
      </c>
      <c r="F5020" s="17"/>
      <c r="G5020" s="7">
        <v>53</v>
      </c>
      <c r="H5020" s="12">
        <v>23</v>
      </c>
      <c r="I5020" s="1">
        <v>5</v>
      </c>
      <c r="J5020" s="1">
        <v>1</v>
      </c>
      <c r="K5020" s="1">
        <v>18</v>
      </c>
      <c r="L5020" s="1">
        <v>2</v>
      </c>
      <c r="M5020" s="1">
        <v>4</v>
      </c>
      <c r="N5020" s="21">
        <v>0</v>
      </c>
    </row>
    <row r="5021">
      <c r="D5021" s="19"/>
      <c r="E5021" s="18" t="s">
        <v>41</v>
      </c>
      <c r="F5021" s="17"/>
      <c r="G5021" s="7">
        <v>126</v>
      </c>
      <c r="H5021" s="12">
        <v>45</v>
      </c>
      <c r="I5021" s="1">
        <v>17</v>
      </c>
      <c r="J5021" s="1">
        <v>1</v>
      </c>
      <c r="K5021" s="1">
        <v>38</v>
      </c>
      <c r="L5021" s="1">
        <v>3</v>
      </c>
      <c r="M5021" s="1">
        <v>22</v>
      </c>
      <c r="N5021" s="21">
        <v>0</v>
      </c>
    </row>
    <row r="5022">
      <c r="D5022" s="19"/>
      <c r="E5022" s="18" t="s">
        <v>103</v>
      </c>
      <c r="F5022" s="17"/>
      <c r="G5022" s="7">
        <v>167</v>
      </c>
      <c r="H5022" s="12">
        <v>46</v>
      </c>
      <c r="I5022" s="1">
        <v>43</v>
      </c>
      <c r="J5022" s="1">
        <v>0</v>
      </c>
      <c r="K5022" s="1">
        <v>49</v>
      </c>
      <c r="L5022" s="1">
        <v>6</v>
      </c>
      <c r="M5022" s="1">
        <v>23</v>
      </c>
      <c r="N5022" s="21">
        <v>0</v>
      </c>
    </row>
    <row r="5023">
      <c r="D5023" s="19"/>
      <c r="E5023" s="18" t="s">
        <v>104</v>
      </c>
      <c r="F5023" s="17"/>
      <c r="G5023" s="7">
        <v>237</v>
      </c>
      <c r="H5023" s="12">
        <v>70</v>
      </c>
      <c r="I5023" s="1">
        <v>42</v>
      </c>
      <c r="J5023" s="1">
        <v>4</v>
      </c>
      <c r="K5023" s="1">
        <v>88</v>
      </c>
      <c r="L5023" s="1">
        <v>7</v>
      </c>
      <c r="M5023" s="1">
        <v>25</v>
      </c>
      <c r="N5023" s="21">
        <v>1</v>
      </c>
    </row>
    <row r="5024">
      <c r="D5024" s="19"/>
      <c r="E5024" s="18" t="s">
        <v>26</v>
      </c>
      <c r="F5024" s="17"/>
      <c r="G5024" s="11">
        <v>2</v>
      </c>
      <c r="H5024" s="23">
        <v>0</v>
      </c>
      <c r="I5024" s="3">
        <v>2</v>
      </c>
      <c r="J5024" s="3">
        <v>0</v>
      </c>
      <c r="K5024" s="3">
        <v>0</v>
      </c>
      <c r="L5024" s="3">
        <v>0</v>
      </c>
      <c r="M5024" s="3">
        <v>0</v>
      </c>
      <c r="N5024" s="24">
        <v>0</v>
      </c>
    </row>
    <row r="5025">
      <c r="D5025" s="19"/>
      <c r="E5025" s="18" t="s">
        <v>105</v>
      </c>
      <c r="F5025" s="17"/>
      <c r="G5025" s="7">
        <v>407</v>
      </c>
      <c r="H5025" s="12">
        <v>157</v>
      </c>
      <c r="I5025" s="1">
        <v>50</v>
      </c>
      <c r="J5025" s="1">
        <v>8</v>
      </c>
      <c r="K5025" s="1">
        <v>125</v>
      </c>
      <c r="L5025" s="1">
        <v>7</v>
      </c>
      <c r="M5025" s="1">
        <v>59</v>
      </c>
      <c r="N5025" s="21">
        <v>1</v>
      </c>
    </row>
    <row r="5026">
      <c r="D5026" s="19"/>
      <c r="E5026" s="18" t="s">
        <v>106</v>
      </c>
      <c r="F5026" s="17"/>
      <c r="G5026" s="7">
        <v>404</v>
      </c>
      <c r="H5026" s="12">
        <v>116</v>
      </c>
      <c r="I5026" s="1">
        <v>85</v>
      </c>
      <c r="J5026" s="1">
        <v>4</v>
      </c>
      <c r="K5026" s="1">
        <v>137</v>
      </c>
      <c r="L5026" s="1">
        <v>13</v>
      </c>
      <c r="M5026" s="1">
        <v>48</v>
      </c>
      <c r="N5026" s="21">
        <v>1</v>
      </c>
    </row>
    <row r="5027">
      <c r="D5027" s="15" t="s">
        <v>107</v>
      </c>
      <c r="E5027" s="14" t="s">
        <v>108</v>
      </c>
      <c r="F5027" s="16"/>
      <c r="G5027" s="33">
        <v>25</v>
      </c>
      <c r="H5027" s="43">
        <v>11</v>
      </c>
      <c r="I5027" s="9">
        <v>1</v>
      </c>
      <c r="J5027" s="9">
        <v>1</v>
      </c>
      <c r="K5027" s="9">
        <v>10</v>
      </c>
      <c r="L5027" s="9">
        <v>0</v>
      </c>
      <c r="M5027" s="9">
        <v>2</v>
      </c>
      <c r="N5027" s="44">
        <v>0</v>
      </c>
    </row>
    <row r="5028">
      <c r="D5028" s="19"/>
      <c r="E5028" s="18" t="s">
        <v>109</v>
      </c>
      <c r="F5028" s="17"/>
      <c r="G5028" s="7">
        <v>533</v>
      </c>
      <c r="H5028" s="12">
        <v>184</v>
      </c>
      <c r="I5028" s="1">
        <v>90</v>
      </c>
      <c r="J5028" s="1">
        <v>6</v>
      </c>
      <c r="K5028" s="1">
        <v>155</v>
      </c>
      <c r="L5028" s="1">
        <v>15</v>
      </c>
      <c r="M5028" s="1">
        <v>81</v>
      </c>
      <c r="N5028" s="21">
        <v>2</v>
      </c>
    </row>
    <row r="5029">
      <c r="D5029" s="19"/>
      <c r="E5029" s="18" t="s">
        <v>110</v>
      </c>
      <c r="F5029" s="17"/>
      <c r="G5029" s="7">
        <v>742</v>
      </c>
      <c r="H5029" s="12">
        <v>254</v>
      </c>
      <c r="I5029" s="1">
        <v>120</v>
      </c>
      <c r="J5029" s="1">
        <v>11</v>
      </c>
      <c r="K5029" s="1">
        <v>238</v>
      </c>
      <c r="L5029" s="1">
        <v>20</v>
      </c>
      <c r="M5029" s="1">
        <v>97</v>
      </c>
      <c r="N5029" s="21">
        <v>2</v>
      </c>
    </row>
    <row r="5030">
      <c r="D5030" s="19"/>
      <c r="E5030" s="18" t="s">
        <v>111</v>
      </c>
      <c r="F5030" s="17"/>
      <c r="G5030" s="7">
        <v>679</v>
      </c>
      <c r="H5030" s="12">
        <v>233</v>
      </c>
      <c r="I5030" s="1">
        <v>110</v>
      </c>
      <c r="J5030" s="1">
        <v>10</v>
      </c>
      <c r="K5030" s="1">
        <v>215</v>
      </c>
      <c r="L5030" s="1">
        <v>18</v>
      </c>
      <c r="M5030" s="1">
        <v>91</v>
      </c>
      <c r="N5030" s="21">
        <v>2</v>
      </c>
    </row>
    <row r="5031">
      <c r="D5031" s="19"/>
      <c r="E5031" s="18" t="s">
        <v>112</v>
      </c>
      <c r="F5031" s="17"/>
      <c r="G5031" s="7">
        <v>558</v>
      </c>
      <c r="H5031" s="12">
        <v>195</v>
      </c>
      <c r="I5031" s="1">
        <v>93</v>
      </c>
      <c r="J5031" s="1">
        <v>6</v>
      </c>
      <c r="K5031" s="1">
        <v>176</v>
      </c>
      <c r="L5031" s="1">
        <v>14</v>
      </c>
      <c r="M5031" s="1">
        <v>72</v>
      </c>
      <c r="N5031" s="21">
        <v>2</v>
      </c>
    </row>
    <row r="5032">
      <c r="D5032" s="19"/>
      <c r="E5032" s="18" t="s">
        <v>113</v>
      </c>
      <c r="F5032" s="17"/>
      <c r="G5032" s="7">
        <v>139</v>
      </c>
      <c r="H5032" s="12">
        <v>53</v>
      </c>
      <c r="I5032" s="1">
        <v>17</v>
      </c>
      <c r="J5032" s="1">
        <v>2</v>
      </c>
      <c r="K5032" s="1">
        <v>42</v>
      </c>
      <c r="L5032" s="1">
        <v>0</v>
      </c>
      <c r="M5032" s="1">
        <v>24</v>
      </c>
      <c r="N5032" s="21">
        <v>1</v>
      </c>
    </row>
    <row r="5033">
      <c r="D5033" s="19"/>
      <c r="E5033" s="18" t="s">
        <v>114</v>
      </c>
      <c r="F5033" s="17"/>
      <c r="G5033" s="7">
        <v>767</v>
      </c>
      <c r="H5033" s="12">
        <v>261</v>
      </c>
      <c r="I5033" s="1">
        <v>128</v>
      </c>
      <c r="J5033" s="1">
        <v>11</v>
      </c>
      <c r="K5033" s="1">
        <v>247</v>
      </c>
      <c r="L5033" s="1">
        <v>20</v>
      </c>
      <c r="M5033" s="1">
        <v>98</v>
      </c>
      <c r="N5033" s="21">
        <v>2</v>
      </c>
    </row>
    <row r="5034">
      <c r="D5034" s="19"/>
      <c r="E5034" s="18" t="s">
        <v>115</v>
      </c>
      <c r="F5034" s="17"/>
      <c r="G5034" s="7">
        <v>571</v>
      </c>
      <c r="H5034" s="12">
        <v>209</v>
      </c>
      <c r="I5034" s="1">
        <v>86</v>
      </c>
      <c r="J5034" s="1">
        <v>7</v>
      </c>
      <c r="K5034" s="1">
        <v>188</v>
      </c>
      <c r="L5034" s="1">
        <v>12</v>
      </c>
      <c r="M5034" s="1">
        <v>68</v>
      </c>
      <c r="N5034" s="21">
        <v>1</v>
      </c>
    </row>
    <row r="5035">
      <c r="D5035" s="19"/>
      <c r="E5035" s="18" t="s">
        <v>116</v>
      </c>
      <c r="F5035" s="17"/>
      <c r="G5035" s="7">
        <v>173</v>
      </c>
      <c r="H5035" s="12">
        <v>65</v>
      </c>
      <c r="I5035" s="1">
        <v>19</v>
      </c>
      <c r="J5035" s="1">
        <v>1</v>
      </c>
      <c r="K5035" s="1">
        <v>63</v>
      </c>
      <c r="L5035" s="1">
        <v>5</v>
      </c>
      <c r="M5035" s="1">
        <v>20</v>
      </c>
      <c r="N5035" s="21">
        <v>0</v>
      </c>
    </row>
    <row r="5036">
      <c r="D5036" s="19"/>
      <c r="E5036" s="18" t="s">
        <v>117</v>
      </c>
      <c r="F5036" s="17"/>
      <c r="G5036" s="7">
        <v>143</v>
      </c>
      <c r="H5036" s="12">
        <v>44</v>
      </c>
      <c r="I5036" s="1">
        <v>20</v>
      </c>
      <c r="J5036" s="1">
        <v>0</v>
      </c>
      <c r="K5036" s="1">
        <v>53</v>
      </c>
      <c r="L5036" s="1">
        <v>6</v>
      </c>
      <c r="M5036" s="1">
        <v>20</v>
      </c>
      <c r="N5036" s="21">
        <v>0</v>
      </c>
    </row>
    <row r="5037">
      <c r="D5037" s="19"/>
      <c r="E5037" s="18" t="s">
        <v>118</v>
      </c>
      <c r="F5037" s="17"/>
      <c r="G5037" s="11">
        <v>2</v>
      </c>
      <c r="H5037" s="23">
        <v>0</v>
      </c>
      <c r="I5037" s="3">
        <v>0</v>
      </c>
      <c r="J5037" s="3">
        <v>0</v>
      </c>
      <c r="K5037" s="3">
        <v>0</v>
      </c>
      <c r="L5037" s="3">
        <v>0</v>
      </c>
      <c r="M5037" s="3">
        <v>2</v>
      </c>
      <c r="N5037" s="24">
        <v>0</v>
      </c>
    </row>
    <row r="5038">
      <c r="D5038" s="19"/>
      <c r="E5038" s="18" t="s">
        <v>26</v>
      </c>
      <c r="F5038" s="17"/>
      <c r="G5038" s="11">
        <v>0</v>
      </c>
      <c r="H5038" s="23">
        <v>0</v>
      </c>
      <c r="I5038" s="3">
        <v>0</v>
      </c>
      <c r="J5038" s="3">
        <v>0</v>
      </c>
      <c r="K5038" s="3">
        <v>0</v>
      </c>
      <c r="L5038" s="3">
        <v>0</v>
      </c>
      <c r="M5038" s="3">
        <v>0</v>
      </c>
      <c r="N5038" s="24">
        <v>0</v>
      </c>
    </row>
    <row r="5039">
      <c r="D5039" s="19"/>
      <c r="E5039" s="18" t="s">
        <v>119</v>
      </c>
      <c r="F5039" s="17"/>
      <c r="G5039" s="7">
        <v>803</v>
      </c>
      <c r="H5039" s="12">
        <v>272</v>
      </c>
      <c r="I5039" s="1">
        <v>136</v>
      </c>
      <c r="J5039" s="1">
        <v>11</v>
      </c>
      <c r="K5039" s="1">
        <v>258</v>
      </c>
      <c r="L5039" s="1">
        <v>20</v>
      </c>
      <c r="M5039" s="1">
        <v>104</v>
      </c>
      <c r="N5039" s="21">
        <v>2</v>
      </c>
    </row>
    <row r="5040">
      <c r="D5040" s="19"/>
      <c r="E5040" s="18" t="s">
        <v>120</v>
      </c>
      <c r="F5040" s="17"/>
      <c r="G5040" s="7">
        <v>786</v>
      </c>
      <c r="H5040" s="12">
        <v>265</v>
      </c>
      <c r="I5040" s="1">
        <v>132</v>
      </c>
      <c r="J5040" s="1">
        <v>11</v>
      </c>
      <c r="K5040" s="1">
        <v>255</v>
      </c>
      <c r="L5040" s="1">
        <v>20</v>
      </c>
      <c r="M5040" s="1">
        <v>101</v>
      </c>
      <c r="N5040" s="21">
        <v>2</v>
      </c>
    </row>
    <row r="5041">
      <c r="D5041" s="15" t="s">
        <v>121</v>
      </c>
      <c r="E5041" s="14" t="s">
        <v>122</v>
      </c>
      <c r="F5041" s="16"/>
      <c r="G5041" s="26">
        <v>398</v>
      </c>
      <c r="H5041" s="37">
        <v>163</v>
      </c>
      <c r="I5041" s="6">
        <v>42</v>
      </c>
      <c r="J5041" s="6">
        <v>2</v>
      </c>
      <c r="K5041" s="6">
        <v>133</v>
      </c>
      <c r="L5041" s="6">
        <v>6</v>
      </c>
      <c r="M5041" s="6">
        <v>51</v>
      </c>
      <c r="N5041" s="39">
        <v>1</v>
      </c>
    </row>
    <row r="5042">
      <c r="D5042" s="19"/>
      <c r="E5042" s="18" t="s">
        <v>123</v>
      </c>
      <c r="F5042" s="17"/>
      <c r="G5042" s="7">
        <v>308</v>
      </c>
      <c r="H5042" s="12">
        <v>89</v>
      </c>
      <c r="I5042" s="1">
        <v>61</v>
      </c>
      <c r="J5042" s="1">
        <v>5</v>
      </c>
      <c r="K5042" s="1">
        <v>102</v>
      </c>
      <c r="L5042" s="1">
        <v>10</v>
      </c>
      <c r="M5042" s="1">
        <v>40</v>
      </c>
      <c r="N5042" s="21">
        <v>1</v>
      </c>
    </row>
    <row r="5043">
      <c r="D5043" s="19"/>
      <c r="E5043" s="18" t="s">
        <v>124</v>
      </c>
      <c r="F5043" s="17"/>
      <c r="G5043" s="7">
        <v>58</v>
      </c>
      <c r="H5043" s="12">
        <v>13</v>
      </c>
      <c r="I5043" s="1">
        <v>16</v>
      </c>
      <c r="J5043" s="1">
        <v>3</v>
      </c>
      <c r="K5043" s="1">
        <v>17</v>
      </c>
      <c r="L5043" s="1">
        <v>2</v>
      </c>
      <c r="M5043" s="1">
        <v>7</v>
      </c>
      <c r="N5043" s="21">
        <v>0</v>
      </c>
    </row>
    <row r="5044">
      <c r="D5044" s="19"/>
      <c r="E5044" s="18" t="s">
        <v>125</v>
      </c>
      <c r="F5044" s="17"/>
      <c r="G5044" s="11">
        <v>37</v>
      </c>
      <c r="H5044" s="23">
        <v>6</v>
      </c>
      <c r="I5044" s="3">
        <v>13</v>
      </c>
      <c r="J5044" s="3">
        <v>2</v>
      </c>
      <c r="K5044" s="3">
        <v>8</v>
      </c>
      <c r="L5044" s="3">
        <v>1</v>
      </c>
      <c r="M5044" s="3">
        <v>7</v>
      </c>
      <c r="N5044" s="24">
        <v>0</v>
      </c>
    </row>
    <row r="5045">
      <c r="D5045" s="19"/>
      <c r="E5045" s="18" t="s">
        <v>126</v>
      </c>
      <c r="F5045" s="17"/>
      <c r="G5045" s="11">
        <v>12</v>
      </c>
      <c r="H5045" s="23">
        <v>2</v>
      </c>
      <c r="I5045" s="3">
        <v>5</v>
      </c>
      <c r="J5045" s="3">
        <v>0</v>
      </c>
      <c r="K5045" s="3">
        <v>2</v>
      </c>
      <c r="L5045" s="3">
        <v>1</v>
      </c>
      <c r="M5045" s="3">
        <v>2</v>
      </c>
      <c r="N5045" s="24">
        <v>0</v>
      </c>
    </row>
    <row r="5046">
      <c r="D5046" s="19"/>
      <c r="E5046" s="18" t="s">
        <v>26</v>
      </c>
      <c r="F5046" s="17"/>
      <c r="G5046" s="11">
        <v>0</v>
      </c>
      <c r="H5046" s="23">
        <v>0</v>
      </c>
      <c r="I5046" s="3">
        <v>0</v>
      </c>
      <c r="J5046" s="3">
        <v>0</v>
      </c>
      <c r="K5046" s="3">
        <v>0</v>
      </c>
      <c r="L5046" s="3">
        <v>0</v>
      </c>
      <c r="M5046" s="3">
        <v>0</v>
      </c>
      <c r="N5046" s="24">
        <v>0</v>
      </c>
    </row>
    <row r="5047">
      <c r="D5047" s="19"/>
      <c r="E5047" s="18" t="s">
        <v>127</v>
      </c>
      <c r="F5047" s="17"/>
      <c r="G5047" s="7">
        <v>706</v>
      </c>
      <c r="H5047" s="12">
        <v>252</v>
      </c>
      <c r="I5047" s="1">
        <v>103</v>
      </c>
      <c r="J5047" s="1">
        <v>7</v>
      </c>
      <c r="K5047" s="1">
        <v>235</v>
      </c>
      <c r="L5047" s="1">
        <v>16</v>
      </c>
      <c r="M5047" s="1">
        <v>91</v>
      </c>
      <c r="N5047" s="21">
        <v>2</v>
      </c>
    </row>
    <row r="5048">
      <c r="D5048" s="19"/>
      <c r="E5048" s="18" t="s">
        <v>128</v>
      </c>
      <c r="F5048" s="17"/>
      <c r="G5048" s="11">
        <v>49</v>
      </c>
      <c r="H5048" s="23">
        <v>8</v>
      </c>
      <c r="I5048" s="3">
        <v>18</v>
      </c>
      <c r="J5048" s="3">
        <v>2</v>
      </c>
      <c r="K5048" s="3">
        <v>10</v>
      </c>
      <c r="L5048" s="3">
        <v>2</v>
      </c>
      <c r="M5048" s="3">
        <v>9</v>
      </c>
      <c r="N5048" s="24">
        <v>0</v>
      </c>
    </row>
    <row r="5049">
      <c r="D5049" s="15" t="s">
        <v>129</v>
      </c>
      <c r="E5049" s="14" t="s">
        <v>130</v>
      </c>
      <c r="F5049" s="16"/>
      <c r="G5049" s="33">
        <v>43</v>
      </c>
      <c r="H5049" s="43">
        <v>22</v>
      </c>
      <c r="I5049" s="9">
        <v>4</v>
      </c>
      <c r="J5049" s="9">
        <v>1</v>
      </c>
      <c r="K5049" s="9">
        <v>13</v>
      </c>
      <c r="L5049" s="9">
        <v>0</v>
      </c>
      <c r="M5049" s="9">
        <v>3</v>
      </c>
      <c r="N5049" s="44">
        <v>0</v>
      </c>
    </row>
    <row r="5050">
      <c r="D5050" s="19"/>
      <c r="E5050" s="18" t="s">
        <v>131</v>
      </c>
      <c r="F5050" s="17"/>
      <c r="G5050" s="11">
        <v>19</v>
      </c>
      <c r="H5050" s="23">
        <v>12</v>
      </c>
      <c r="I5050" s="3">
        <v>1</v>
      </c>
      <c r="J5050" s="3">
        <v>2</v>
      </c>
      <c r="K5050" s="3">
        <v>3</v>
      </c>
      <c r="L5050" s="3">
        <v>0</v>
      </c>
      <c r="M5050" s="3">
        <v>1</v>
      </c>
      <c r="N5050" s="24">
        <v>0</v>
      </c>
    </row>
    <row r="5051">
      <c r="D5051" s="19"/>
      <c r="E5051" s="18" t="s">
        <v>132</v>
      </c>
      <c r="F5051" s="17"/>
      <c r="G5051" s="7">
        <v>357</v>
      </c>
      <c r="H5051" s="12">
        <v>157</v>
      </c>
      <c r="I5051" s="1">
        <v>47</v>
      </c>
      <c r="J5051" s="1">
        <v>7</v>
      </c>
      <c r="K5051" s="1">
        <v>105</v>
      </c>
      <c r="L5051" s="1">
        <v>5</v>
      </c>
      <c r="M5051" s="1">
        <v>35</v>
      </c>
      <c r="N5051" s="21">
        <v>1</v>
      </c>
    </row>
    <row r="5052">
      <c r="D5052" s="19"/>
      <c r="E5052" s="18" t="s">
        <v>133</v>
      </c>
      <c r="F5052" s="17"/>
      <c r="G5052" s="7">
        <v>446</v>
      </c>
      <c r="H5052" s="12">
        <v>168</v>
      </c>
      <c r="I5052" s="1">
        <v>65</v>
      </c>
      <c r="J5052" s="1">
        <v>3</v>
      </c>
      <c r="K5052" s="1">
        <v>154</v>
      </c>
      <c r="L5052" s="1">
        <v>11</v>
      </c>
      <c r="M5052" s="1">
        <v>45</v>
      </c>
      <c r="N5052" s="21">
        <v>0</v>
      </c>
    </row>
    <row r="5053">
      <c r="D5053" s="19"/>
      <c r="E5053" s="18" t="s">
        <v>134</v>
      </c>
      <c r="F5053" s="17"/>
      <c r="G5053" s="7">
        <v>641</v>
      </c>
      <c r="H5053" s="12">
        <v>223</v>
      </c>
      <c r="I5053" s="1">
        <v>102</v>
      </c>
      <c r="J5053" s="1">
        <v>9</v>
      </c>
      <c r="K5053" s="1">
        <v>203</v>
      </c>
      <c r="L5053" s="1">
        <v>17</v>
      </c>
      <c r="M5053" s="1">
        <v>85</v>
      </c>
      <c r="N5053" s="21">
        <v>2</v>
      </c>
    </row>
    <row r="5054">
      <c r="D5054" s="19"/>
      <c r="E5054" s="18" t="s">
        <v>135</v>
      </c>
      <c r="F5054" s="17"/>
      <c r="G5054" s="7">
        <v>632</v>
      </c>
      <c r="H5054" s="12">
        <v>216</v>
      </c>
      <c r="I5054" s="1">
        <v>105</v>
      </c>
      <c r="J5054" s="1">
        <v>8</v>
      </c>
      <c r="K5054" s="1">
        <v>199</v>
      </c>
      <c r="L5054" s="1">
        <v>13</v>
      </c>
      <c r="M5054" s="1">
        <v>89</v>
      </c>
      <c r="N5054" s="21">
        <v>2</v>
      </c>
    </row>
    <row r="5055">
      <c r="D5055" s="19"/>
      <c r="E5055" s="18" t="s">
        <v>136</v>
      </c>
      <c r="F5055" s="17"/>
      <c r="G5055" s="7">
        <v>403</v>
      </c>
      <c r="H5055" s="12">
        <v>123</v>
      </c>
      <c r="I5055" s="1">
        <v>78</v>
      </c>
      <c r="J5055" s="1">
        <v>2</v>
      </c>
      <c r="K5055" s="1">
        <v>132</v>
      </c>
      <c r="L5055" s="1">
        <v>12</v>
      </c>
      <c r="M5055" s="1">
        <v>54</v>
      </c>
      <c r="N5055" s="21">
        <v>2</v>
      </c>
    </row>
    <row r="5056">
      <c r="D5056" s="19"/>
      <c r="E5056" s="18" t="s">
        <v>137</v>
      </c>
      <c r="F5056" s="17"/>
      <c r="G5056" s="7">
        <v>361</v>
      </c>
      <c r="H5056" s="12">
        <v>138</v>
      </c>
      <c r="I5056" s="1">
        <v>48</v>
      </c>
      <c r="J5056" s="1">
        <v>4</v>
      </c>
      <c r="K5056" s="1">
        <v>118</v>
      </c>
      <c r="L5056" s="1">
        <v>4</v>
      </c>
      <c r="M5056" s="1">
        <v>49</v>
      </c>
      <c r="N5056" s="21">
        <v>0</v>
      </c>
    </row>
    <row r="5057">
      <c r="D5057" s="19"/>
      <c r="E5057" s="18" t="s">
        <v>138</v>
      </c>
      <c r="F5057" s="17"/>
      <c r="G5057" s="7">
        <v>333</v>
      </c>
      <c r="H5057" s="12">
        <v>135</v>
      </c>
      <c r="I5057" s="1">
        <v>33</v>
      </c>
      <c r="J5057" s="1">
        <v>6</v>
      </c>
      <c r="K5057" s="1">
        <v>128</v>
      </c>
      <c r="L5057" s="1">
        <v>6</v>
      </c>
      <c r="M5057" s="1">
        <v>25</v>
      </c>
      <c r="N5057" s="21">
        <v>0</v>
      </c>
    </row>
    <row r="5058">
      <c r="D5058" s="19"/>
      <c r="E5058" s="18" t="s">
        <v>139</v>
      </c>
      <c r="F5058" s="17"/>
      <c r="G5058" s="7">
        <v>439</v>
      </c>
      <c r="H5058" s="12">
        <v>168</v>
      </c>
      <c r="I5058" s="1">
        <v>64</v>
      </c>
      <c r="J5058" s="1">
        <v>8</v>
      </c>
      <c r="K5058" s="1">
        <v>136</v>
      </c>
      <c r="L5058" s="1">
        <v>9</v>
      </c>
      <c r="M5058" s="1">
        <v>52</v>
      </c>
      <c r="N5058" s="21">
        <v>2</v>
      </c>
    </row>
    <row r="5059">
      <c r="D5059" s="19"/>
      <c r="E5059" s="18" t="s">
        <v>140</v>
      </c>
      <c r="F5059" s="17"/>
      <c r="G5059" s="7">
        <v>95</v>
      </c>
      <c r="H5059" s="12">
        <v>40</v>
      </c>
      <c r="I5059" s="1">
        <v>8</v>
      </c>
      <c r="J5059" s="1">
        <v>1</v>
      </c>
      <c r="K5059" s="1">
        <v>34</v>
      </c>
      <c r="L5059" s="1">
        <v>0</v>
      </c>
      <c r="M5059" s="1">
        <v>12</v>
      </c>
      <c r="N5059" s="21">
        <v>0</v>
      </c>
    </row>
    <row r="5060">
      <c r="D5060" s="19"/>
      <c r="E5060" s="18" t="s">
        <v>141</v>
      </c>
      <c r="F5060" s="17"/>
      <c r="G5060" s="7">
        <v>507</v>
      </c>
      <c r="H5060" s="12">
        <v>173</v>
      </c>
      <c r="I5060" s="1">
        <v>72</v>
      </c>
      <c r="J5060" s="1">
        <v>6</v>
      </c>
      <c r="K5060" s="1">
        <v>185</v>
      </c>
      <c r="L5060" s="1">
        <v>15</v>
      </c>
      <c r="M5060" s="1">
        <v>55</v>
      </c>
      <c r="N5060" s="21">
        <v>1</v>
      </c>
    </row>
    <row r="5061">
      <c r="D5061" s="19"/>
      <c r="E5061" s="18" t="s">
        <v>142</v>
      </c>
      <c r="F5061" s="17"/>
      <c r="G5061" s="7">
        <v>253</v>
      </c>
      <c r="H5061" s="12">
        <v>99</v>
      </c>
      <c r="I5061" s="1">
        <v>43</v>
      </c>
      <c r="J5061" s="1">
        <v>3</v>
      </c>
      <c r="K5061" s="1">
        <v>71</v>
      </c>
      <c r="L5061" s="1">
        <v>4</v>
      </c>
      <c r="M5061" s="1">
        <v>33</v>
      </c>
      <c r="N5061" s="21">
        <v>0</v>
      </c>
    </row>
    <row r="5062">
      <c r="D5062" s="19"/>
      <c r="E5062" s="18" t="s">
        <v>143</v>
      </c>
      <c r="F5062" s="17"/>
      <c r="G5062" s="7">
        <v>135</v>
      </c>
      <c r="H5062" s="12">
        <v>42</v>
      </c>
      <c r="I5062" s="1">
        <v>15</v>
      </c>
      <c r="J5062" s="1">
        <v>1</v>
      </c>
      <c r="K5062" s="1">
        <v>51</v>
      </c>
      <c r="L5062" s="1">
        <v>0</v>
      </c>
      <c r="M5062" s="1">
        <v>26</v>
      </c>
      <c r="N5062" s="21">
        <v>0</v>
      </c>
    </row>
    <row r="5063">
      <c r="D5063" s="19"/>
      <c r="E5063" s="18" t="s">
        <v>144</v>
      </c>
      <c r="F5063" s="17"/>
      <c r="G5063" s="7">
        <v>154</v>
      </c>
      <c r="H5063" s="12">
        <v>53</v>
      </c>
      <c r="I5063" s="1">
        <v>28</v>
      </c>
      <c r="J5063" s="1">
        <v>3</v>
      </c>
      <c r="K5063" s="1">
        <v>48</v>
      </c>
      <c r="L5063" s="1">
        <v>3</v>
      </c>
      <c r="M5063" s="1">
        <v>18</v>
      </c>
      <c r="N5063" s="21">
        <v>1</v>
      </c>
    </row>
    <row r="5064">
      <c r="D5064" s="19"/>
      <c r="E5064" s="18" t="s">
        <v>41</v>
      </c>
      <c r="F5064" s="17"/>
      <c r="G5064" s="11">
        <v>35</v>
      </c>
      <c r="H5064" s="23">
        <v>17</v>
      </c>
      <c r="I5064" s="3">
        <v>0</v>
      </c>
      <c r="J5064" s="3">
        <v>1</v>
      </c>
      <c r="K5064" s="3">
        <v>10</v>
      </c>
      <c r="L5064" s="3">
        <v>2</v>
      </c>
      <c r="M5064" s="3">
        <v>5</v>
      </c>
      <c r="N5064" s="24">
        <v>0</v>
      </c>
    </row>
    <row r="5065">
      <c r="D5065" s="19"/>
      <c r="E5065" s="18" t="s">
        <v>145</v>
      </c>
      <c r="F5065" s="17"/>
      <c r="G5065" s="11">
        <v>18</v>
      </c>
      <c r="H5065" s="23">
        <v>3</v>
      </c>
      <c r="I5065" s="3">
        <v>5</v>
      </c>
      <c r="J5065" s="3">
        <v>0</v>
      </c>
      <c r="K5065" s="3">
        <v>5</v>
      </c>
      <c r="L5065" s="3">
        <v>0</v>
      </c>
      <c r="M5065" s="3">
        <v>5</v>
      </c>
      <c r="N5065" s="24">
        <v>0</v>
      </c>
    </row>
    <row r="5066">
      <c r="D5066" s="19"/>
      <c r="E5066" s="18" t="s">
        <v>26</v>
      </c>
      <c r="F5066" s="17"/>
      <c r="G5066" s="11">
        <v>0</v>
      </c>
      <c r="H5066" s="23">
        <v>0</v>
      </c>
      <c r="I5066" s="3">
        <v>0</v>
      </c>
      <c r="J5066" s="3">
        <v>0</v>
      </c>
      <c r="K5066" s="3">
        <v>0</v>
      </c>
      <c r="L5066" s="3">
        <v>0</v>
      </c>
      <c r="M5066" s="3">
        <v>0</v>
      </c>
      <c r="N5066" s="24">
        <v>0</v>
      </c>
    </row>
    <row r="5067">
      <c r="D5067" s="15" t="s">
        <v>146</v>
      </c>
      <c r="E5067" s="14" t="s">
        <v>147</v>
      </c>
      <c r="F5067" s="16"/>
      <c r="G5067" s="26">
        <v>452</v>
      </c>
      <c r="H5067" s="37">
        <v>182</v>
      </c>
      <c r="I5067" s="6">
        <v>49</v>
      </c>
      <c r="J5067" s="6">
        <v>2</v>
      </c>
      <c r="K5067" s="6">
        <v>149</v>
      </c>
      <c r="L5067" s="6">
        <v>6</v>
      </c>
      <c r="M5067" s="6">
        <v>63</v>
      </c>
      <c r="N5067" s="39">
        <v>1</v>
      </c>
    </row>
    <row r="5068">
      <c r="D5068" s="19"/>
      <c r="E5068" s="18" t="s">
        <v>148</v>
      </c>
      <c r="F5068" s="17"/>
      <c r="G5068" s="7">
        <v>328</v>
      </c>
      <c r="H5068" s="12">
        <v>88</v>
      </c>
      <c r="I5068" s="1">
        <v>74</v>
      </c>
      <c r="J5068" s="1">
        <v>9</v>
      </c>
      <c r="K5068" s="1">
        <v>105</v>
      </c>
      <c r="L5068" s="1">
        <v>13</v>
      </c>
      <c r="M5068" s="1">
        <v>39</v>
      </c>
      <c r="N5068" s="21">
        <v>0</v>
      </c>
    </row>
    <row r="5069">
      <c r="D5069" s="19"/>
      <c r="E5069" s="18" t="s">
        <v>149</v>
      </c>
      <c r="F5069" s="17"/>
      <c r="G5069" s="11">
        <v>27</v>
      </c>
      <c r="H5069" s="23">
        <v>2</v>
      </c>
      <c r="I5069" s="3">
        <v>10</v>
      </c>
      <c r="J5069" s="3">
        <v>1</v>
      </c>
      <c r="K5069" s="3">
        <v>8</v>
      </c>
      <c r="L5069" s="3">
        <v>1</v>
      </c>
      <c r="M5069" s="3">
        <v>4</v>
      </c>
      <c r="N5069" s="24">
        <v>1</v>
      </c>
    </row>
    <row r="5070">
      <c r="D5070" s="19"/>
      <c r="E5070" s="18" t="s">
        <v>150</v>
      </c>
      <c r="F5070" s="17"/>
      <c r="G5070" s="11">
        <v>6</v>
      </c>
      <c r="H5070" s="23">
        <v>1</v>
      </c>
      <c r="I5070" s="3">
        <v>4</v>
      </c>
      <c r="J5070" s="3">
        <v>0</v>
      </c>
      <c r="K5070" s="3">
        <v>0</v>
      </c>
      <c r="L5070" s="3">
        <v>0</v>
      </c>
      <c r="M5070" s="3">
        <v>1</v>
      </c>
      <c r="N5070" s="24">
        <v>0</v>
      </c>
    </row>
    <row r="5071">
      <c r="D5071" s="19"/>
      <c r="E5071" s="18" t="s">
        <v>26</v>
      </c>
      <c r="F5071" s="17"/>
      <c r="G5071" s="11">
        <v>0</v>
      </c>
      <c r="H5071" s="23">
        <v>0</v>
      </c>
      <c r="I5071" s="3">
        <v>0</v>
      </c>
      <c r="J5071" s="3">
        <v>0</v>
      </c>
      <c r="K5071" s="3">
        <v>0</v>
      </c>
      <c r="L5071" s="3">
        <v>0</v>
      </c>
      <c r="M5071" s="3">
        <v>0</v>
      </c>
      <c r="N5071" s="24">
        <v>0</v>
      </c>
    </row>
    <row r="5072">
      <c r="D5072" s="19"/>
      <c r="E5072" s="18" t="s">
        <v>151</v>
      </c>
      <c r="F5072" s="17"/>
      <c r="G5072" s="7">
        <v>780</v>
      </c>
      <c r="H5072" s="12">
        <v>270</v>
      </c>
      <c r="I5072" s="1">
        <v>123</v>
      </c>
      <c r="J5072" s="1">
        <v>11</v>
      </c>
      <c r="K5072" s="1">
        <v>254</v>
      </c>
      <c r="L5072" s="1">
        <v>19</v>
      </c>
      <c r="M5072" s="1">
        <v>102</v>
      </c>
      <c r="N5072" s="21">
        <v>1</v>
      </c>
    </row>
    <row r="5073">
      <c r="D5073" s="19"/>
      <c r="E5073" s="18" t="s">
        <v>152</v>
      </c>
      <c r="F5073" s="17"/>
      <c r="G5073" s="11">
        <v>33</v>
      </c>
      <c r="H5073" s="23">
        <v>3</v>
      </c>
      <c r="I5073" s="3">
        <v>14</v>
      </c>
      <c r="J5073" s="3">
        <v>1</v>
      </c>
      <c r="K5073" s="3">
        <v>8</v>
      </c>
      <c r="L5073" s="3">
        <v>1</v>
      </c>
      <c r="M5073" s="3">
        <v>5</v>
      </c>
      <c r="N5073" s="24">
        <v>1</v>
      </c>
    </row>
    <row r="5074">
      <c r="D5074" s="15" t="s">
        <v>153</v>
      </c>
      <c r="E5074" s="14" t="s">
        <v>154</v>
      </c>
      <c r="F5074" s="16"/>
      <c r="G5074" s="26">
        <v>400</v>
      </c>
      <c r="H5074" s="37">
        <v>158</v>
      </c>
      <c r="I5074" s="6">
        <v>56</v>
      </c>
      <c r="J5074" s="6">
        <v>7</v>
      </c>
      <c r="K5074" s="6">
        <v>122</v>
      </c>
      <c r="L5074" s="6">
        <v>10</v>
      </c>
      <c r="M5074" s="6">
        <v>45</v>
      </c>
      <c r="N5074" s="39">
        <v>2</v>
      </c>
    </row>
    <row r="5075">
      <c r="D5075" s="19"/>
      <c r="E5075" s="18" t="s">
        <v>155</v>
      </c>
      <c r="F5075" s="17"/>
      <c r="G5075" s="7">
        <v>588</v>
      </c>
      <c r="H5075" s="12">
        <v>206</v>
      </c>
      <c r="I5075" s="1">
        <v>89</v>
      </c>
      <c r="J5075" s="1">
        <v>10</v>
      </c>
      <c r="K5075" s="1">
        <v>198</v>
      </c>
      <c r="L5075" s="1">
        <v>13</v>
      </c>
      <c r="M5075" s="1">
        <v>71</v>
      </c>
      <c r="N5075" s="21">
        <v>1</v>
      </c>
    </row>
    <row r="5076">
      <c r="D5076" s="19"/>
      <c r="E5076" s="18" t="s">
        <v>156</v>
      </c>
      <c r="F5076" s="17"/>
      <c r="G5076" s="7">
        <v>317</v>
      </c>
      <c r="H5076" s="12">
        <v>123</v>
      </c>
      <c r="I5076" s="1">
        <v>42</v>
      </c>
      <c r="J5076" s="1">
        <v>1</v>
      </c>
      <c r="K5076" s="1">
        <v>106</v>
      </c>
      <c r="L5076" s="1">
        <v>7</v>
      </c>
      <c r="M5076" s="1">
        <v>37</v>
      </c>
      <c r="N5076" s="21">
        <v>1</v>
      </c>
    </row>
    <row r="5077">
      <c r="D5077" s="19"/>
      <c r="E5077" s="18" t="s">
        <v>157</v>
      </c>
      <c r="F5077" s="17"/>
      <c r="G5077" s="7">
        <v>646</v>
      </c>
      <c r="H5077" s="12">
        <v>228</v>
      </c>
      <c r="I5077" s="1">
        <v>103</v>
      </c>
      <c r="J5077" s="1">
        <v>8</v>
      </c>
      <c r="K5077" s="1">
        <v>210</v>
      </c>
      <c r="L5077" s="1">
        <v>17</v>
      </c>
      <c r="M5077" s="1">
        <v>78</v>
      </c>
      <c r="N5077" s="21">
        <v>2</v>
      </c>
    </row>
    <row r="5078">
      <c r="D5078" s="19"/>
      <c r="E5078" s="18" t="s">
        <v>158</v>
      </c>
      <c r="F5078" s="17"/>
      <c r="G5078" s="7">
        <v>605</v>
      </c>
      <c r="H5078" s="12">
        <v>214</v>
      </c>
      <c r="I5078" s="1">
        <v>95</v>
      </c>
      <c r="J5078" s="1">
        <v>8</v>
      </c>
      <c r="K5078" s="1">
        <v>199</v>
      </c>
      <c r="L5078" s="1">
        <v>19</v>
      </c>
      <c r="M5078" s="1">
        <v>68</v>
      </c>
      <c r="N5078" s="21">
        <v>2</v>
      </c>
    </row>
    <row r="5079">
      <c r="D5079" s="19"/>
      <c r="E5079" s="18" t="s">
        <v>159</v>
      </c>
      <c r="F5079" s="17"/>
      <c r="G5079" s="7">
        <v>431</v>
      </c>
      <c r="H5079" s="12">
        <v>165</v>
      </c>
      <c r="I5079" s="1">
        <v>60</v>
      </c>
      <c r="J5079" s="1">
        <v>5</v>
      </c>
      <c r="K5079" s="1">
        <v>144</v>
      </c>
      <c r="L5079" s="1">
        <v>9</v>
      </c>
      <c r="M5079" s="1">
        <v>47</v>
      </c>
      <c r="N5079" s="21">
        <v>1</v>
      </c>
    </row>
    <row r="5080">
      <c r="D5080" s="19"/>
      <c r="E5080" s="18" t="s">
        <v>160</v>
      </c>
      <c r="F5080" s="17"/>
      <c r="G5080" s="7">
        <v>228</v>
      </c>
      <c r="H5080" s="12">
        <v>90</v>
      </c>
      <c r="I5080" s="1">
        <v>29</v>
      </c>
      <c r="J5080" s="1">
        <v>3</v>
      </c>
      <c r="K5080" s="1">
        <v>85</v>
      </c>
      <c r="L5080" s="1">
        <v>3</v>
      </c>
      <c r="M5080" s="1">
        <v>17</v>
      </c>
      <c r="N5080" s="21">
        <v>1</v>
      </c>
    </row>
    <row r="5081">
      <c r="D5081" s="19"/>
      <c r="E5081" s="18" t="s">
        <v>161</v>
      </c>
      <c r="F5081" s="17"/>
      <c r="G5081" s="7">
        <v>559</v>
      </c>
      <c r="H5081" s="12">
        <v>197</v>
      </c>
      <c r="I5081" s="1">
        <v>90</v>
      </c>
      <c r="J5081" s="1">
        <v>9</v>
      </c>
      <c r="K5081" s="1">
        <v>186</v>
      </c>
      <c r="L5081" s="1">
        <v>12</v>
      </c>
      <c r="M5081" s="1">
        <v>64</v>
      </c>
      <c r="N5081" s="21">
        <v>1</v>
      </c>
    </row>
    <row r="5082">
      <c r="D5082" s="19"/>
      <c r="E5082" s="18" t="s">
        <v>162</v>
      </c>
      <c r="F5082" s="17"/>
      <c r="G5082" s="7">
        <v>371</v>
      </c>
      <c r="H5082" s="12">
        <v>134</v>
      </c>
      <c r="I5082" s="1">
        <v>53</v>
      </c>
      <c r="J5082" s="1">
        <v>3</v>
      </c>
      <c r="K5082" s="1">
        <v>129</v>
      </c>
      <c r="L5082" s="1">
        <v>11</v>
      </c>
      <c r="M5082" s="1">
        <v>40</v>
      </c>
      <c r="N5082" s="21">
        <v>1</v>
      </c>
    </row>
    <row r="5083">
      <c r="D5083" s="19"/>
      <c r="E5083" s="18" t="s">
        <v>163</v>
      </c>
      <c r="F5083" s="17"/>
      <c r="G5083" s="7">
        <v>421</v>
      </c>
      <c r="H5083" s="12">
        <v>155</v>
      </c>
      <c r="I5083" s="1">
        <v>63</v>
      </c>
      <c r="J5083" s="1">
        <v>4</v>
      </c>
      <c r="K5083" s="1">
        <v>137</v>
      </c>
      <c r="L5083" s="1">
        <v>12</v>
      </c>
      <c r="M5083" s="1">
        <v>49</v>
      </c>
      <c r="N5083" s="21">
        <v>1</v>
      </c>
    </row>
    <row r="5084">
      <c r="D5084" s="19"/>
      <c r="E5084" s="18" t="s">
        <v>164</v>
      </c>
      <c r="F5084" s="17"/>
      <c r="G5084" s="7">
        <v>273</v>
      </c>
      <c r="H5084" s="12">
        <v>98</v>
      </c>
      <c r="I5084" s="1">
        <v>48</v>
      </c>
      <c r="J5084" s="1">
        <v>1</v>
      </c>
      <c r="K5084" s="1">
        <v>82</v>
      </c>
      <c r="L5084" s="1">
        <v>8</v>
      </c>
      <c r="M5084" s="1">
        <v>35</v>
      </c>
      <c r="N5084" s="21">
        <v>1</v>
      </c>
    </row>
    <row r="5085">
      <c r="D5085" s="19"/>
      <c r="E5085" s="18" t="s">
        <v>165</v>
      </c>
      <c r="F5085" s="17"/>
      <c r="G5085" s="7">
        <v>371</v>
      </c>
      <c r="H5085" s="12">
        <v>149</v>
      </c>
      <c r="I5085" s="1">
        <v>55</v>
      </c>
      <c r="J5085" s="1">
        <v>4</v>
      </c>
      <c r="K5085" s="1">
        <v>117</v>
      </c>
      <c r="L5085" s="1">
        <v>10</v>
      </c>
      <c r="M5085" s="1">
        <v>35</v>
      </c>
      <c r="N5085" s="21">
        <v>1</v>
      </c>
    </row>
    <row r="5086">
      <c r="D5086" s="19"/>
      <c r="E5086" s="18" t="s">
        <v>166</v>
      </c>
      <c r="F5086" s="17"/>
      <c r="G5086" s="7">
        <v>328</v>
      </c>
      <c r="H5086" s="12">
        <v>119</v>
      </c>
      <c r="I5086" s="1">
        <v>51</v>
      </c>
      <c r="J5086" s="1">
        <v>3</v>
      </c>
      <c r="K5086" s="1">
        <v>107</v>
      </c>
      <c r="L5086" s="1">
        <v>8</v>
      </c>
      <c r="M5086" s="1">
        <v>39</v>
      </c>
      <c r="N5086" s="21">
        <v>1</v>
      </c>
    </row>
    <row r="5087">
      <c r="D5087" s="19"/>
      <c r="E5087" s="18" t="s">
        <v>167</v>
      </c>
      <c r="F5087" s="17"/>
      <c r="G5087" s="7">
        <v>217</v>
      </c>
      <c r="H5087" s="12">
        <v>81</v>
      </c>
      <c r="I5087" s="1">
        <v>31</v>
      </c>
      <c r="J5087" s="1">
        <v>4</v>
      </c>
      <c r="K5087" s="1">
        <v>75</v>
      </c>
      <c r="L5087" s="1">
        <v>8</v>
      </c>
      <c r="M5087" s="1">
        <v>18</v>
      </c>
      <c r="N5087" s="21">
        <v>0</v>
      </c>
    </row>
    <row r="5088">
      <c r="D5088" s="19"/>
      <c r="E5088" s="18" t="s">
        <v>41</v>
      </c>
      <c r="F5088" s="17"/>
      <c r="G5088" s="11">
        <v>48</v>
      </c>
      <c r="H5088" s="23">
        <v>16</v>
      </c>
      <c r="I5088" s="3">
        <v>11</v>
      </c>
      <c r="J5088" s="3">
        <v>1</v>
      </c>
      <c r="K5088" s="3">
        <v>11</v>
      </c>
      <c r="L5088" s="3">
        <v>0</v>
      </c>
      <c r="M5088" s="3">
        <v>9</v>
      </c>
      <c r="N5088" s="24">
        <v>0</v>
      </c>
    </row>
    <row r="5089">
      <c r="D5089" s="57"/>
      <c r="E5089" s="54" t="s">
        <v>26</v>
      </c>
      <c r="F5089" s="62"/>
      <c r="G5089" s="59">
        <v>13</v>
      </c>
      <c r="H5089" s="73">
        <v>1</v>
      </c>
      <c r="I5089" s="38">
        <v>3</v>
      </c>
      <c r="J5089" s="38">
        <v>0</v>
      </c>
      <c r="K5089" s="38">
        <v>4</v>
      </c>
      <c r="L5089" s="38">
        <v>0</v>
      </c>
      <c r="M5089" s="38">
        <v>5</v>
      </c>
      <c r="N5089" s="74">
        <v>0</v>
      </c>
    </row>
    <row r="5091">
      <c r="B5091" s="63" t="str">
        <f ca="1" xml:space="preserve"> HYPERLINK("#'目次'!B38", "[32]")</f>
        <v>[32]</v>
      </c>
      <c r="C5091" s="49" t="s">
        <v>478</v>
      </c>
    </row>
    <row r="5094">
      <c r="C5094" s="49" t="s">
        <v>14</v>
      </c>
    </row>
    <row r="5095">
      <c r="D5095" s="64"/>
      <c r="E5095" s="47"/>
      <c r="F5095" s="47"/>
      <c r="G5095" s="61" t="s">
        <v>15</v>
      </c>
      <c r="H5095" s="66" t="s">
        <v>479</v>
      </c>
      <c r="I5095" s="28" t="s">
        <v>480</v>
      </c>
      <c r="J5095" s="28" t="s">
        <v>481</v>
      </c>
      <c r="K5095" s="28" t="s">
        <v>482</v>
      </c>
      <c r="L5095" s="28" t="s">
        <v>483</v>
      </c>
      <c r="M5095" s="28" t="s">
        <v>484</v>
      </c>
      <c r="N5095" s="28" t="s">
        <v>485</v>
      </c>
      <c r="O5095" s="28" t="s">
        <v>486</v>
      </c>
      <c r="P5095" s="28" t="s">
        <v>487</v>
      </c>
      <c r="Q5095" s="28" t="s">
        <v>488</v>
      </c>
      <c r="R5095" s="28" t="s">
        <v>489</v>
      </c>
      <c r="S5095" s="28" t="s">
        <v>490</v>
      </c>
      <c r="T5095" s="28" t="s">
        <v>491</v>
      </c>
      <c r="U5095" s="28" t="s">
        <v>492</v>
      </c>
      <c r="V5095" s="28" t="s">
        <v>41</v>
      </c>
      <c r="W5095" s="28" t="s">
        <v>493</v>
      </c>
      <c r="X5095" s="28" t="s">
        <v>26</v>
      </c>
      <c r="Y5095" s="58" t="s">
        <v>494</v>
      </c>
    </row>
    <row r="5096">
      <c r="D5096" s="55"/>
      <c r="E5096" s="48"/>
      <c r="F5096" s="48"/>
      <c r="G5096" s="68"/>
      <c r="H5096" s="70"/>
      <c r="I5096" s="29"/>
      <c r="J5096" s="29"/>
      <c r="K5096" s="29"/>
      <c r="L5096" s="29"/>
      <c r="M5096" s="29"/>
      <c r="N5096" s="29"/>
      <c r="O5096" s="29"/>
      <c r="P5096" s="29"/>
      <c r="Q5096" s="29"/>
      <c r="R5096" s="29"/>
      <c r="S5096" s="29"/>
      <c r="T5096" s="29"/>
      <c r="U5096" s="29"/>
      <c r="V5096" s="29"/>
      <c r="W5096" s="29"/>
      <c r="X5096" s="29"/>
      <c r="Y5096" s="65"/>
    </row>
    <row r="5097">
      <c r="D5097" s="56"/>
      <c r="E5097" s="60" t="s">
        <v>15</v>
      </c>
      <c r="F5097" s="67"/>
      <c r="G5097" s="69">
        <v>1093</v>
      </c>
      <c r="H5097" s="35">
        <v>23</v>
      </c>
      <c r="I5097" s="35">
        <v>16</v>
      </c>
      <c r="J5097" s="35">
        <v>79</v>
      </c>
      <c r="K5097" s="35">
        <v>41</v>
      </c>
      <c r="L5097" s="35">
        <v>5</v>
      </c>
      <c r="M5097" s="35">
        <v>28</v>
      </c>
      <c r="N5097" s="35">
        <v>45</v>
      </c>
      <c r="O5097" s="35">
        <v>73</v>
      </c>
      <c r="P5097" s="35">
        <v>37</v>
      </c>
      <c r="Q5097" s="35">
        <v>5</v>
      </c>
      <c r="R5097" s="35">
        <v>7</v>
      </c>
      <c r="S5097" s="35">
        <v>5</v>
      </c>
      <c r="T5097" s="35">
        <v>36</v>
      </c>
      <c r="U5097" s="35">
        <v>2</v>
      </c>
      <c r="V5097" s="35">
        <v>13</v>
      </c>
      <c r="W5097" s="35">
        <v>850</v>
      </c>
      <c r="X5097" s="35">
        <v>0</v>
      </c>
      <c r="Y5097" s="75">
        <v>243</v>
      </c>
    </row>
    <row r="5098">
      <c r="D5098" s="15" t="s">
        <v>20</v>
      </c>
      <c r="E5098" s="14" t="s">
        <v>21</v>
      </c>
      <c r="F5098" s="16"/>
      <c r="G5098" s="26">
        <v>211</v>
      </c>
      <c r="H5098" s="37">
        <v>2</v>
      </c>
      <c r="I5098" s="6">
        <v>1</v>
      </c>
      <c r="J5098" s="6">
        <v>7</v>
      </c>
      <c r="K5098" s="6">
        <v>6</v>
      </c>
      <c r="L5098" s="6">
        <v>0</v>
      </c>
      <c r="M5098" s="6">
        <v>0</v>
      </c>
      <c r="N5098" s="6">
        <v>8</v>
      </c>
      <c r="O5098" s="6">
        <v>3</v>
      </c>
      <c r="P5098" s="6">
        <v>1</v>
      </c>
      <c r="Q5098" s="6">
        <v>1</v>
      </c>
      <c r="R5098" s="6">
        <v>1</v>
      </c>
      <c r="S5098" s="6">
        <v>0</v>
      </c>
      <c r="T5098" s="6">
        <v>7</v>
      </c>
      <c r="U5098" s="6">
        <v>0</v>
      </c>
      <c r="V5098" s="6">
        <v>2</v>
      </c>
      <c r="W5098" s="6">
        <v>183</v>
      </c>
      <c r="X5098" s="6">
        <v>0</v>
      </c>
      <c r="Y5098" s="39">
        <v>28</v>
      </c>
    </row>
    <row r="5099">
      <c r="D5099" s="19"/>
      <c r="E5099" s="18" t="s">
        <v>22</v>
      </c>
      <c r="F5099" s="17"/>
      <c r="G5099" s="7">
        <v>539</v>
      </c>
      <c r="H5099" s="12">
        <v>10</v>
      </c>
      <c r="I5099" s="1">
        <v>7</v>
      </c>
      <c r="J5099" s="1">
        <v>37</v>
      </c>
      <c r="K5099" s="1">
        <v>16</v>
      </c>
      <c r="L5099" s="1">
        <v>2</v>
      </c>
      <c r="M5099" s="1">
        <v>12</v>
      </c>
      <c r="N5099" s="1">
        <v>17</v>
      </c>
      <c r="O5099" s="1">
        <v>36</v>
      </c>
      <c r="P5099" s="1">
        <v>15</v>
      </c>
      <c r="Q5099" s="1">
        <v>1</v>
      </c>
      <c r="R5099" s="1">
        <v>3</v>
      </c>
      <c r="S5099" s="1">
        <v>1</v>
      </c>
      <c r="T5099" s="1">
        <v>11</v>
      </c>
      <c r="U5099" s="1">
        <v>0</v>
      </c>
      <c r="V5099" s="1">
        <v>6</v>
      </c>
      <c r="W5099" s="1">
        <v>432</v>
      </c>
      <c r="X5099" s="1">
        <v>0</v>
      </c>
      <c r="Y5099" s="21">
        <v>107</v>
      </c>
    </row>
    <row r="5100">
      <c r="D5100" s="19"/>
      <c r="E5100" s="18" t="s">
        <v>23</v>
      </c>
      <c r="F5100" s="17"/>
      <c r="G5100" s="7">
        <v>263</v>
      </c>
      <c r="H5100" s="12">
        <v>7</v>
      </c>
      <c r="I5100" s="1">
        <v>5</v>
      </c>
      <c r="J5100" s="1">
        <v>24</v>
      </c>
      <c r="K5100" s="1">
        <v>14</v>
      </c>
      <c r="L5100" s="1">
        <v>3</v>
      </c>
      <c r="M5100" s="1">
        <v>5</v>
      </c>
      <c r="N5100" s="1">
        <v>11</v>
      </c>
      <c r="O5100" s="1">
        <v>25</v>
      </c>
      <c r="P5100" s="1">
        <v>15</v>
      </c>
      <c r="Q5100" s="1">
        <v>2</v>
      </c>
      <c r="R5100" s="1">
        <v>3</v>
      </c>
      <c r="S5100" s="1">
        <v>1</v>
      </c>
      <c r="T5100" s="1">
        <v>14</v>
      </c>
      <c r="U5100" s="1">
        <v>0</v>
      </c>
      <c r="V5100" s="1">
        <v>3</v>
      </c>
      <c r="W5100" s="1">
        <v>186</v>
      </c>
      <c r="X5100" s="1">
        <v>0</v>
      </c>
      <c r="Y5100" s="21">
        <v>77</v>
      </c>
    </row>
    <row r="5101">
      <c r="D5101" s="19"/>
      <c r="E5101" s="18" t="s">
        <v>24</v>
      </c>
      <c r="F5101" s="17"/>
      <c r="G5101" s="7">
        <v>74</v>
      </c>
      <c r="H5101" s="12">
        <v>3</v>
      </c>
      <c r="I5101" s="1">
        <v>3</v>
      </c>
      <c r="J5101" s="1">
        <v>10</v>
      </c>
      <c r="K5101" s="1">
        <v>5</v>
      </c>
      <c r="L5101" s="1">
        <v>0</v>
      </c>
      <c r="M5101" s="1">
        <v>11</v>
      </c>
      <c r="N5101" s="1">
        <v>8</v>
      </c>
      <c r="O5101" s="1">
        <v>9</v>
      </c>
      <c r="P5101" s="1">
        <v>6</v>
      </c>
      <c r="Q5101" s="1">
        <v>1</v>
      </c>
      <c r="R5101" s="1">
        <v>0</v>
      </c>
      <c r="S5101" s="1">
        <v>2</v>
      </c>
      <c r="T5101" s="1">
        <v>4</v>
      </c>
      <c r="U5101" s="1">
        <v>2</v>
      </c>
      <c r="V5101" s="1">
        <v>2</v>
      </c>
      <c r="W5101" s="1">
        <v>45</v>
      </c>
      <c r="X5101" s="1">
        <v>0</v>
      </c>
      <c r="Y5101" s="21">
        <v>29</v>
      </c>
    </row>
    <row r="5102">
      <c r="D5102" s="19"/>
      <c r="E5102" s="18" t="s">
        <v>25</v>
      </c>
      <c r="F5102" s="17"/>
      <c r="G5102" s="11">
        <v>6</v>
      </c>
      <c r="H5102" s="23">
        <v>1</v>
      </c>
      <c r="I5102" s="3">
        <v>0</v>
      </c>
      <c r="J5102" s="3">
        <v>1</v>
      </c>
      <c r="K5102" s="3">
        <v>0</v>
      </c>
      <c r="L5102" s="3">
        <v>0</v>
      </c>
      <c r="M5102" s="3">
        <v>0</v>
      </c>
      <c r="N5102" s="3">
        <v>1</v>
      </c>
      <c r="O5102" s="3">
        <v>0</v>
      </c>
      <c r="P5102" s="3">
        <v>0</v>
      </c>
      <c r="Q5102" s="3">
        <v>0</v>
      </c>
      <c r="R5102" s="3">
        <v>0</v>
      </c>
      <c r="S5102" s="3">
        <v>1</v>
      </c>
      <c r="T5102" s="3">
        <v>0</v>
      </c>
      <c r="U5102" s="3">
        <v>0</v>
      </c>
      <c r="V5102" s="3">
        <v>0</v>
      </c>
      <c r="W5102" s="3">
        <v>4</v>
      </c>
      <c r="X5102" s="3">
        <v>0</v>
      </c>
      <c r="Y5102" s="24">
        <v>2</v>
      </c>
    </row>
    <row r="5103">
      <c r="D5103" s="19"/>
      <c r="E5103" s="18" t="s">
        <v>26</v>
      </c>
      <c r="F5103" s="17"/>
      <c r="G5103" s="11">
        <v>0</v>
      </c>
      <c r="H5103" s="23">
        <v>0</v>
      </c>
      <c r="I5103" s="3">
        <v>0</v>
      </c>
      <c r="J5103" s="3">
        <v>0</v>
      </c>
      <c r="K5103" s="3">
        <v>0</v>
      </c>
      <c r="L5103" s="3">
        <v>0</v>
      </c>
      <c r="M5103" s="3">
        <v>0</v>
      </c>
      <c r="N5103" s="3">
        <v>0</v>
      </c>
      <c r="O5103" s="3">
        <v>0</v>
      </c>
      <c r="P5103" s="3">
        <v>0</v>
      </c>
      <c r="Q5103" s="3">
        <v>0</v>
      </c>
      <c r="R5103" s="3">
        <v>0</v>
      </c>
      <c r="S5103" s="3">
        <v>0</v>
      </c>
      <c r="T5103" s="3">
        <v>0</v>
      </c>
      <c r="U5103" s="3">
        <v>0</v>
      </c>
      <c r="V5103" s="3">
        <v>0</v>
      </c>
      <c r="W5103" s="3">
        <v>0</v>
      </c>
      <c r="X5103" s="3">
        <v>0</v>
      </c>
      <c r="Y5103" s="24">
        <v>0</v>
      </c>
    </row>
    <row r="5104">
      <c r="D5104" s="19"/>
      <c r="E5104" s="18" t="s">
        <v>27</v>
      </c>
      <c r="F5104" s="17"/>
      <c r="G5104" s="7">
        <v>750</v>
      </c>
      <c r="H5104" s="12">
        <v>12</v>
      </c>
      <c r="I5104" s="1">
        <v>8</v>
      </c>
      <c r="J5104" s="1">
        <v>44</v>
      </c>
      <c r="K5104" s="1">
        <v>22</v>
      </c>
      <c r="L5104" s="1">
        <v>2</v>
      </c>
      <c r="M5104" s="1">
        <v>12</v>
      </c>
      <c r="N5104" s="1">
        <v>25</v>
      </c>
      <c r="O5104" s="1">
        <v>39</v>
      </c>
      <c r="P5104" s="1">
        <v>16</v>
      </c>
      <c r="Q5104" s="1">
        <v>2</v>
      </c>
      <c r="R5104" s="1">
        <v>4</v>
      </c>
      <c r="S5104" s="1">
        <v>1</v>
      </c>
      <c r="T5104" s="1">
        <v>18</v>
      </c>
      <c r="U5104" s="1">
        <v>0</v>
      </c>
      <c r="V5104" s="1">
        <v>8</v>
      </c>
      <c r="W5104" s="1">
        <v>615</v>
      </c>
      <c r="X5104" s="1">
        <v>0</v>
      </c>
      <c r="Y5104" s="21">
        <v>135</v>
      </c>
    </row>
    <row r="5105">
      <c r="D5105" s="19"/>
      <c r="E5105" s="18" t="s">
        <v>28</v>
      </c>
      <c r="F5105" s="17"/>
      <c r="G5105" s="7">
        <v>80</v>
      </c>
      <c r="H5105" s="12">
        <v>4</v>
      </c>
      <c r="I5105" s="1">
        <v>3</v>
      </c>
      <c r="J5105" s="1">
        <v>11</v>
      </c>
      <c r="K5105" s="1">
        <v>5</v>
      </c>
      <c r="L5105" s="1">
        <v>0</v>
      </c>
      <c r="M5105" s="1">
        <v>11</v>
      </c>
      <c r="N5105" s="1">
        <v>9</v>
      </c>
      <c r="O5105" s="1">
        <v>9</v>
      </c>
      <c r="P5105" s="1">
        <v>6</v>
      </c>
      <c r="Q5105" s="1">
        <v>1</v>
      </c>
      <c r="R5105" s="1">
        <v>0</v>
      </c>
      <c r="S5105" s="1">
        <v>3</v>
      </c>
      <c r="T5105" s="1">
        <v>4</v>
      </c>
      <c r="U5105" s="1">
        <v>2</v>
      </c>
      <c r="V5105" s="1">
        <v>2</v>
      </c>
      <c r="W5105" s="1">
        <v>49</v>
      </c>
      <c r="X5105" s="1">
        <v>0</v>
      </c>
      <c r="Y5105" s="21">
        <v>31</v>
      </c>
    </row>
    <row r="5106">
      <c r="D5106" s="15" t="s">
        <v>29</v>
      </c>
      <c r="E5106" s="14" t="s">
        <v>30</v>
      </c>
      <c r="F5106" s="16"/>
      <c r="G5106" s="26">
        <v>823</v>
      </c>
      <c r="H5106" s="37">
        <v>18</v>
      </c>
      <c r="I5106" s="6">
        <v>11</v>
      </c>
      <c r="J5106" s="6">
        <v>62</v>
      </c>
      <c r="K5106" s="6">
        <v>38</v>
      </c>
      <c r="L5106" s="6">
        <v>3</v>
      </c>
      <c r="M5106" s="6">
        <v>21</v>
      </c>
      <c r="N5106" s="6">
        <v>32</v>
      </c>
      <c r="O5106" s="6">
        <v>51</v>
      </c>
      <c r="P5106" s="6">
        <v>27</v>
      </c>
      <c r="Q5106" s="6">
        <v>3</v>
      </c>
      <c r="R5106" s="6">
        <v>7</v>
      </c>
      <c r="S5106" s="6">
        <v>3</v>
      </c>
      <c r="T5106" s="6">
        <v>32</v>
      </c>
      <c r="U5106" s="6">
        <v>1</v>
      </c>
      <c r="V5106" s="6">
        <v>11</v>
      </c>
      <c r="W5106" s="6">
        <v>643</v>
      </c>
      <c r="X5106" s="6">
        <v>0</v>
      </c>
      <c r="Y5106" s="39">
        <v>180</v>
      </c>
    </row>
    <row r="5107">
      <c r="D5107" s="19"/>
      <c r="E5107" s="18" t="s">
        <v>31</v>
      </c>
      <c r="F5107" s="17"/>
      <c r="G5107" s="7">
        <v>798</v>
      </c>
      <c r="H5107" s="12">
        <v>14</v>
      </c>
      <c r="I5107" s="1">
        <v>7</v>
      </c>
      <c r="J5107" s="1">
        <v>55</v>
      </c>
      <c r="K5107" s="1">
        <v>24</v>
      </c>
      <c r="L5107" s="1">
        <v>3</v>
      </c>
      <c r="M5107" s="1">
        <v>18</v>
      </c>
      <c r="N5107" s="1">
        <v>34</v>
      </c>
      <c r="O5107" s="1">
        <v>50</v>
      </c>
      <c r="P5107" s="1">
        <v>23</v>
      </c>
      <c r="Q5107" s="1">
        <v>3</v>
      </c>
      <c r="R5107" s="1">
        <v>5</v>
      </c>
      <c r="S5107" s="1">
        <v>3</v>
      </c>
      <c r="T5107" s="1">
        <v>23</v>
      </c>
      <c r="U5107" s="1">
        <v>1</v>
      </c>
      <c r="V5107" s="1">
        <v>9</v>
      </c>
      <c r="W5107" s="1">
        <v>636</v>
      </c>
      <c r="X5107" s="1">
        <v>0</v>
      </c>
      <c r="Y5107" s="21">
        <v>162</v>
      </c>
    </row>
    <row r="5108">
      <c r="D5108" s="19"/>
      <c r="E5108" s="18" t="s">
        <v>32</v>
      </c>
      <c r="F5108" s="17"/>
      <c r="G5108" s="7">
        <v>808</v>
      </c>
      <c r="H5108" s="12">
        <v>11</v>
      </c>
      <c r="I5108" s="1">
        <v>8</v>
      </c>
      <c r="J5108" s="1">
        <v>61</v>
      </c>
      <c r="K5108" s="1">
        <v>32</v>
      </c>
      <c r="L5108" s="1">
        <v>4</v>
      </c>
      <c r="M5108" s="1">
        <v>16</v>
      </c>
      <c r="N5108" s="1">
        <v>34</v>
      </c>
      <c r="O5108" s="1">
        <v>51</v>
      </c>
      <c r="P5108" s="1">
        <v>26</v>
      </c>
      <c r="Q5108" s="1">
        <v>3</v>
      </c>
      <c r="R5108" s="1">
        <v>5</v>
      </c>
      <c r="S5108" s="1">
        <v>3</v>
      </c>
      <c r="T5108" s="1">
        <v>29</v>
      </c>
      <c r="U5108" s="1">
        <v>1</v>
      </c>
      <c r="V5108" s="1">
        <v>8</v>
      </c>
      <c r="W5108" s="1">
        <v>637</v>
      </c>
      <c r="X5108" s="1">
        <v>0</v>
      </c>
      <c r="Y5108" s="21">
        <v>171</v>
      </c>
    </row>
    <row r="5109">
      <c r="D5109" s="19"/>
      <c r="E5109" s="18" t="s">
        <v>33</v>
      </c>
      <c r="F5109" s="17"/>
      <c r="G5109" s="7">
        <v>206</v>
      </c>
      <c r="H5109" s="12">
        <v>1</v>
      </c>
      <c r="I5109" s="1">
        <v>1</v>
      </c>
      <c r="J5109" s="1">
        <v>10</v>
      </c>
      <c r="K5109" s="1">
        <v>7</v>
      </c>
      <c r="L5109" s="1">
        <v>1</v>
      </c>
      <c r="M5109" s="1">
        <v>1</v>
      </c>
      <c r="N5109" s="1">
        <v>9</v>
      </c>
      <c r="O5109" s="1">
        <v>20</v>
      </c>
      <c r="P5109" s="1">
        <v>6</v>
      </c>
      <c r="Q5109" s="1">
        <v>1</v>
      </c>
      <c r="R5109" s="1">
        <v>1</v>
      </c>
      <c r="S5109" s="1">
        <v>2</v>
      </c>
      <c r="T5109" s="1">
        <v>13</v>
      </c>
      <c r="U5109" s="1">
        <v>1</v>
      </c>
      <c r="V5109" s="1">
        <v>4</v>
      </c>
      <c r="W5109" s="1">
        <v>162</v>
      </c>
      <c r="X5109" s="1">
        <v>0</v>
      </c>
      <c r="Y5109" s="21">
        <v>44</v>
      </c>
    </row>
    <row r="5110">
      <c r="D5110" s="19"/>
      <c r="E5110" s="18" t="s">
        <v>34</v>
      </c>
      <c r="F5110" s="17"/>
      <c r="G5110" s="7">
        <v>488</v>
      </c>
      <c r="H5110" s="12">
        <v>10</v>
      </c>
      <c r="I5110" s="1">
        <v>9</v>
      </c>
      <c r="J5110" s="1">
        <v>42</v>
      </c>
      <c r="K5110" s="1">
        <v>22</v>
      </c>
      <c r="L5110" s="1">
        <v>2</v>
      </c>
      <c r="M5110" s="1">
        <v>15</v>
      </c>
      <c r="N5110" s="1">
        <v>20</v>
      </c>
      <c r="O5110" s="1">
        <v>37</v>
      </c>
      <c r="P5110" s="1">
        <v>17</v>
      </c>
      <c r="Q5110" s="1">
        <v>3</v>
      </c>
      <c r="R5110" s="1">
        <v>3</v>
      </c>
      <c r="S5110" s="1">
        <v>2</v>
      </c>
      <c r="T5110" s="1">
        <v>15</v>
      </c>
      <c r="U5110" s="1">
        <v>0</v>
      </c>
      <c r="V5110" s="1">
        <v>8</v>
      </c>
      <c r="W5110" s="1">
        <v>373</v>
      </c>
      <c r="X5110" s="1">
        <v>0</v>
      </c>
      <c r="Y5110" s="21">
        <v>115</v>
      </c>
    </row>
    <row r="5111">
      <c r="D5111" s="19"/>
      <c r="E5111" s="18" t="s">
        <v>35</v>
      </c>
      <c r="F5111" s="17"/>
      <c r="G5111" s="7">
        <v>154</v>
      </c>
      <c r="H5111" s="12">
        <v>3</v>
      </c>
      <c r="I5111" s="1">
        <v>2</v>
      </c>
      <c r="J5111" s="1">
        <v>17</v>
      </c>
      <c r="K5111" s="1">
        <v>11</v>
      </c>
      <c r="L5111" s="1">
        <v>1</v>
      </c>
      <c r="M5111" s="1">
        <v>5</v>
      </c>
      <c r="N5111" s="1">
        <v>7</v>
      </c>
      <c r="O5111" s="1">
        <v>10</v>
      </c>
      <c r="P5111" s="1">
        <v>6</v>
      </c>
      <c r="Q5111" s="1">
        <v>3</v>
      </c>
      <c r="R5111" s="1">
        <v>0</v>
      </c>
      <c r="S5111" s="1">
        <v>0</v>
      </c>
      <c r="T5111" s="1">
        <v>3</v>
      </c>
      <c r="U5111" s="1">
        <v>1</v>
      </c>
      <c r="V5111" s="1">
        <v>1</v>
      </c>
      <c r="W5111" s="1">
        <v>117</v>
      </c>
      <c r="X5111" s="1">
        <v>0</v>
      </c>
      <c r="Y5111" s="21">
        <v>37</v>
      </c>
    </row>
    <row r="5112">
      <c r="D5112" s="19"/>
      <c r="E5112" s="18" t="s">
        <v>36</v>
      </c>
      <c r="F5112" s="17"/>
      <c r="G5112" s="7">
        <v>871</v>
      </c>
      <c r="H5112" s="12">
        <v>20</v>
      </c>
      <c r="I5112" s="1">
        <v>13</v>
      </c>
      <c r="J5112" s="1">
        <v>59</v>
      </c>
      <c r="K5112" s="1">
        <v>30</v>
      </c>
      <c r="L5112" s="1">
        <v>3</v>
      </c>
      <c r="M5112" s="1">
        <v>15</v>
      </c>
      <c r="N5112" s="1">
        <v>28</v>
      </c>
      <c r="O5112" s="1">
        <v>55</v>
      </c>
      <c r="P5112" s="1">
        <v>25</v>
      </c>
      <c r="Q5112" s="1">
        <v>4</v>
      </c>
      <c r="R5112" s="1">
        <v>7</v>
      </c>
      <c r="S5112" s="1">
        <v>3</v>
      </c>
      <c r="T5112" s="1">
        <v>29</v>
      </c>
      <c r="U5112" s="1">
        <v>2</v>
      </c>
      <c r="V5112" s="1">
        <v>11</v>
      </c>
      <c r="W5112" s="1">
        <v>689</v>
      </c>
      <c r="X5112" s="1">
        <v>0</v>
      </c>
      <c r="Y5112" s="21">
        <v>182</v>
      </c>
    </row>
    <row r="5113">
      <c r="D5113" s="19"/>
      <c r="E5113" s="18" t="s">
        <v>37</v>
      </c>
      <c r="F5113" s="17"/>
      <c r="G5113" s="7">
        <v>366</v>
      </c>
      <c r="H5113" s="12">
        <v>5</v>
      </c>
      <c r="I5113" s="1">
        <v>2</v>
      </c>
      <c r="J5113" s="1">
        <v>25</v>
      </c>
      <c r="K5113" s="1">
        <v>13</v>
      </c>
      <c r="L5113" s="1">
        <v>1</v>
      </c>
      <c r="M5113" s="1">
        <v>7</v>
      </c>
      <c r="N5113" s="1">
        <v>13</v>
      </c>
      <c r="O5113" s="1">
        <v>23</v>
      </c>
      <c r="P5113" s="1">
        <v>10</v>
      </c>
      <c r="Q5113" s="1">
        <v>1</v>
      </c>
      <c r="R5113" s="1">
        <v>2</v>
      </c>
      <c r="S5113" s="1">
        <v>1</v>
      </c>
      <c r="T5113" s="1">
        <v>9</v>
      </c>
      <c r="U5113" s="1">
        <v>1</v>
      </c>
      <c r="V5113" s="1">
        <v>3</v>
      </c>
      <c r="W5113" s="1">
        <v>296</v>
      </c>
      <c r="X5113" s="1">
        <v>0</v>
      </c>
      <c r="Y5113" s="21">
        <v>70</v>
      </c>
    </row>
    <row r="5114">
      <c r="D5114" s="19"/>
      <c r="E5114" s="18" t="s">
        <v>38</v>
      </c>
      <c r="F5114" s="17"/>
      <c r="G5114" s="7">
        <v>552</v>
      </c>
      <c r="H5114" s="12">
        <v>9</v>
      </c>
      <c r="I5114" s="1">
        <v>6</v>
      </c>
      <c r="J5114" s="1">
        <v>38</v>
      </c>
      <c r="K5114" s="1">
        <v>20</v>
      </c>
      <c r="L5114" s="1">
        <v>2</v>
      </c>
      <c r="M5114" s="1">
        <v>15</v>
      </c>
      <c r="N5114" s="1">
        <v>24</v>
      </c>
      <c r="O5114" s="1">
        <v>36</v>
      </c>
      <c r="P5114" s="1">
        <v>21</v>
      </c>
      <c r="Q5114" s="1">
        <v>1</v>
      </c>
      <c r="R5114" s="1">
        <v>1</v>
      </c>
      <c r="S5114" s="1">
        <v>3</v>
      </c>
      <c r="T5114" s="1">
        <v>20</v>
      </c>
      <c r="U5114" s="1">
        <v>1</v>
      </c>
      <c r="V5114" s="1">
        <v>10</v>
      </c>
      <c r="W5114" s="1">
        <v>432</v>
      </c>
      <c r="X5114" s="1">
        <v>0</v>
      </c>
      <c r="Y5114" s="21">
        <v>120</v>
      </c>
    </row>
    <row r="5115">
      <c r="D5115" s="19"/>
      <c r="E5115" s="18" t="s">
        <v>39</v>
      </c>
      <c r="F5115" s="17"/>
      <c r="G5115" s="7">
        <v>514</v>
      </c>
      <c r="H5115" s="12">
        <v>11</v>
      </c>
      <c r="I5115" s="1">
        <v>4</v>
      </c>
      <c r="J5115" s="1">
        <v>37</v>
      </c>
      <c r="K5115" s="1">
        <v>20</v>
      </c>
      <c r="L5115" s="1">
        <v>4</v>
      </c>
      <c r="M5115" s="1">
        <v>11</v>
      </c>
      <c r="N5115" s="1">
        <v>25</v>
      </c>
      <c r="O5115" s="1">
        <v>33</v>
      </c>
      <c r="P5115" s="1">
        <v>19</v>
      </c>
      <c r="Q5115" s="1">
        <v>3</v>
      </c>
      <c r="R5115" s="1">
        <v>4</v>
      </c>
      <c r="S5115" s="1">
        <v>2</v>
      </c>
      <c r="T5115" s="1">
        <v>21</v>
      </c>
      <c r="U5115" s="1">
        <v>0</v>
      </c>
      <c r="V5115" s="1">
        <v>5</v>
      </c>
      <c r="W5115" s="1">
        <v>403</v>
      </c>
      <c r="X5115" s="1">
        <v>0</v>
      </c>
      <c r="Y5115" s="21">
        <v>111</v>
      </c>
    </row>
    <row r="5116">
      <c r="D5116" s="19"/>
      <c r="E5116" s="18" t="s">
        <v>40</v>
      </c>
      <c r="F5116" s="17"/>
      <c r="G5116" s="7">
        <v>559</v>
      </c>
      <c r="H5116" s="12">
        <v>10</v>
      </c>
      <c r="I5116" s="1">
        <v>8</v>
      </c>
      <c r="J5116" s="1">
        <v>41</v>
      </c>
      <c r="K5116" s="1">
        <v>24</v>
      </c>
      <c r="L5116" s="1">
        <v>3</v>
      </c>
      <c r="M5116" s="1">
        <v>10</v>
      </c>
      <c r="N5116" s="1">
        <v>20</v>
      </c>
      <c r="O5116" s="1">
        <v>40</v>
      </c>
      <c r="P5116" s="1">
        <v>19</v>
      </c>
      <c r="Q5116" s="1">
        <v>4</v>
      </c>
      <c r="R5116" s="1">
        <v>3</v>
      </c>
      <c r="S5116" s="1">
        <v>1</v>
      </c>
      <c r="T5116" s="1">
        <v>20</v>
      </c>
      <c r="U5116" s="1">
        <v>1</v>
      </c>
      <c r="V5116" s="1">
        <v>9</v>
      </c>
      <c r="W5116" s="1">
        <v>438</v>
      </c>
      <c r="X5116" s="1">
        <v>0</v>
      </c>
      <c r="Y5116" s="21">
        <v>121</v>
      </c>
    </row>
    <row r="5117">
      <c r="D5117" s="19"/>
      <c r="E5117" s="18" t="s">
        <v>41</v>
      </c>
      <c r="F5117" s="17"/>
      <c r="G5117" s="7">
        <v>71</v>
      </c>
      <c r="H5117" s="12">
        <v>0</v>
      </c>
      <c r="I5117" s="1">
        <v>0</v>
      </c>
      <c r="J5117" s="1">
        <v>6</v>
      </c>
      <c r="K5117" s="1">
        <v>4</v>
      </c>
      <c r="L5117" s="1">
        <v>1</v>
      </c>
      <c r="M5117" s="1">
        <v>1</v>
      </c>
      <c r="N5117" s="1">
        <v>5</v>
      </c>
      <c r="O5117" s="1">
        <v>3</v>
      </c>
      <c r="P5117" s="1">
        <v>2</v>
      </c>
      <c r="Q5117" s="1">
        <v>0</v>
      </c>
      <c r="R5117" s="1">
        <v>1</v>
      </c>
      <c r="S5117" s="1">
        <v>2</v>
      </c>
      <c r="T5117" s="1">
        <v>3</v>
      </c>
      <c r="U5117" s="1">
        <v>0</v>
      </c>
      <c r="V5117" s="1">
        <v>5</v>
      </c>
      <c r="W5117" s="1">
        <v>55</v>
      </c>
      <c r="X5117" s="1">
        <v>0</v>
      </c>
      <c r="Y5117" s="21">
        <v>16</v>
      </c>
    </row>
    <row r="5118">
      <c r="D5118" s="19"/>
      <c r="E5118" s="18" t="s">
        <v>42</v>
      </c>
      <c r="F5118" s="17"/>
      <c r="G5118" s="11">
        <v>11</v>
      </c>
      <c r="H5118" s="23">
        <v>0</v>
      </c>
      <c r="I5118" s="3">
        <v>1</v>
      </c>
      <c r="J5118" s="3">
        <v>1</v>
      </c>
      <c r="K5118" s="3">
        <v>0</v>
      </c>
      <c r="L5118" s="3">
        <v>1</v>
      </c>
      <c r="M5118" s="3">
        <v>1</v>
      </c>
      <c r="N5118" s="3">
        <v>0</v>
      </c>
      <c r="O5118" s="3">
        <v>0</v>
      </c>
      <c r="P5118" s="3">
        <v>0</v>
      </c>
      <c r="Q5118" s="3">
        <v>0</v>
      </c>
      <c r="R5118" s="3">
        <v>0</v>
      </c>
      <c r="S5118" s="3">
        <v>0</v>
      </c>
      <c r="T5118" s="3">
        <v>0</v>
      </c>
      <c r="U5118" s="3">
        <v>0</v>
      </c>
      <c r="V5118" s="3">
        <v>0</v>
      </c>
      <c r="W5118" s="3">
        <v>8</v>
      </c>
      <c r="X5118" s="3">
        <v>0</v>
      </c>
      <c r="Y5118" s="24">
        <v>3</v>
      </c>
    </row>
    <row r="5119">
      <c r="D5119" s="19"/>
      <c r="E5119" s="18" t="s">
        <v>26</v>
      </c>
      <c r="F5119" s="17"/>
      <c r="G5119" s="11">
        <v>2</v>
      </c>
      <c r="H5119" s="23">
        <v>0</v>
      </c>
      <c r="I5119" s="3">
        <v>0</v>
      </c>
      <c r="J5119" s="3">
        <v>0</v>
      </c>
      <c r="K5119" s="3">
        <v>0</v>
      </c>
      <c r="L5119" s="3">
        <v>0</v>
      </c>
      <c r="M5119" s="3">
        <v>0</v>
      </c>
      <c r="N5119" s="3">
        <v>0</v>
      </c>
      <c r="O5119" s="3">
        <v>0</v>
      </c>
      <c r="P5119" s="3">
        <v>0</v>
      </c>
      <c r="Q5119" s="3">
        <v>0</v>
      </c>
      <c r="R5119" s="3">
        <v>0</v>
      </c>
      <c r="S5119" s="3">
        <v>0</v>
      </c>
      <c r="T5119" s="3">
        <v>0</v>
      </c>
      <c r="U5119" s="3">
        <v>0</v>
      </c>
      <c r="V5119" s="3">
        <v>0</v>
      </c>
      <c r="W5119" s="3">
        <v>2</v>
      </c>
      <c r="X5119" s="3">
        <v>0</v>
      </c>
      <c r="Y5119" s="24">
        <v>0</v>
      </c>
    </row>
    <row r="5120">
      <c r="D5120" s="19"/>
      <c r="E5120" s="18" t="s">
        <v>43</v>
      </c>
      <c r="F5120" s="17"/>
      <c r="G5120" s="7">
        <v>1080</v>
      </c>
      <c r="H5120" s="12">
        <v>23</v>
      </c>
      <c r="I5120" s="1">
        <v>15</v>
      </c>
      <c r="J5120" s="1">
        <v>78</v>
      </c>
      <c r="K5120" s="1">
        <v>41</v>
      </c>
      <c r="L5120" s="1">
        <v>4</v>
      </c>
      <c r="M5120" s="1">
        <v>27</v>
      </c>
      <c r="N5120" s="1">
        <v>45</v>
      </c>
      <c r="O5120" s="1">
        <v>73</v>
      </c>
      <c r="P5120" s="1">
        <v>37</v>
      </c>
      <c r="Q5120" s="1">
        <v>5</v>
      </c>
      <c r="R5120" s="1">
        <v>7</v>
      </c>
      <c r="S5120" s="1">
        <v>5</v>
      </c>
      <c r="T5120" s="1">
        <v>36</v>
      </c>
      <c r="U5120" s="1">
        <v>2</v>
      </c>
      <c r="V5120" s="1">
        <v>13</v>
      </c>
      <c r="W5120" s="1">
        <v>840</v>
      </c>
      <c r="X5120" s="1">
        <v>0</v>
      </c>
      <c r="Y5120" s="21">
        <v>240</v>
      </c>
    </row>
    <row r="5121">
      <c r="D5121" s="15" t="s">
        <v>44</v>
      </c>
      <c r="E5121" s="14" t="s">
        <v>45</v>
      </c>
      <c r="F5121" s="16"/>
      <c r="G5121" s="33">
        <v>3</v>
      </c>
      <c r="H5121" s="43">
        <v>0</v>
      </c>
      <c r="I5121" s="9">
        <v>0</v>
      </c>
      <c r="J5121" s="9">
        <v>0</v>
      </c>
      <c r="K5121" s="9">
        <v>0</v>
      </c>
      <c r="L5121" s="9">
        <v>0</v>
      </c>
      <c r="M5121" s="9">
        <v>0</v>
      </c>
      <c r="N5121" s="9">
        <v>0</v>
      </c>
      <c r="O5121" s="9">
        <v>0</v>
      </c>
      <c r="P5121" s="9">
        <v>0</v>
      </c>
      <c r="Q5121" s="9">
        <v>0</v>
      </c>
      <c r="R5121" s="9">
        <v>0</v>
      </c>
      <c r="S5121" s="9">
        <v>0</v>
      </c>
      <c r="T5121" s="9">
        <v>0</v>
      </c>
      <c r="U5121" s="9">
        <v>0</v>
      </c>
      <c r="V5121" s="9">
        <v>0</v>
      </c>
      <c r="W5121" s="9">
        <v>3</v>
      </c>
      <c r="X5121" s="9">
        <v>0</v>
      </c>
      <c r="Y5121" s="44">
        <v>0</v>
      </c>
    </row>
    <row r="5122">
      <c r="D5122" s="19"/>
      <c r="E5122" s="18" t="s">
        <v>46</v>
      </c>
      <c r="F5122" s="17"/>
      <c r="G5122" s="11">
        <v>11</v>
      </c>
      <c r="H5122" s="23">
        <v>0</v>
      </c>
      <c r="I5122" s="3">
        <v>0</v>
      </c>
      <c r="J5122" s="3">
        <v>2</v>
      </c>
      <c r="K5122" s="3">
        <v>0</v>
      </c>
      <c r="L5122" s="3">
        <v>0</v>
      </c>
      <c r="M5122" s="3">
        <v>1</v>
      </c>
      <c r="N5122" s="3">
        <v>0</v>
      </c>
      <c r="O5122" s="3">
        <v>0</v>
      </c>
      <c r="P5122" s="3">
        <v>0</v>
      </c>
      <c r="Q5122" s="3">
        <v>0</v>
      </c>
      <c r="R5122" s="3">
        <v>1</v>
      </c>
      <c r="S5122" s="3">
        <v>0</v>
      </c>
      <c r="T5122" s="3">
        <v>0</v>
      </c>
      <c r="U5122" s="3">
        <v>0</v>
      </c>
      <c r="V5122" s="3">
        <v>1</v>
      </c>
      <c r="W5122" s="3">
        <v>7</v>
      </c>
      <c r="X5122" s="3">
        <v>0</v>
      </c>
      <c r="Y5122" s="24">
        <v>4</v>
      </c>
    </row>
    <row r="5123">
      <c r="D5123" s="19"/>
      <c r="E5123" s="18" t="s">
        <v>47</v>
      </c>
      <c r="F5123" s="17"/>
      <c r="G5123" s="11">
        <v>25</v>
      </c>
      <c r="H5123" s="23">
        <v>0</v>
      </c>
      <c r="I5123" s="3">
        <v>0</v>
      </c>
      <c r="J5123" s="3">
        <v>2</v>
      </c>
      <c r="K5123" s="3">
        <v>2</v>
      </c>
      <c r="L5123" s="3">
        <v>0</v>
      </c>
      <c r="M5123" s="3">
        <v>1</v>
      </c>
      <c r="N5123" s="3">
        <v>2</v>
      </c>
      <c r="O5123" s="3">
        <v>2</v>
      </c>
      <c r="P5123" s="3">
        <v>5</v>
      </c>
      <c r="Q5123" s="3">
        <v>0</v>
      </c>
      <c r="R5123" s="3">
        <v>0</v>
      </c>
      <c r="S5123" s="3">
        <v>0</v>
      </c>
      <c r="T5123" s="3">
        <v>1</v>
      </c>
      <c r="U5123" s="3">
        <v>0</v>
      </c>
      <c r="V5123" s="3">
        <v>0</v>
      </c>
      <c r="W5123" s="3">
        <v>17</v>
      </c>
      <c r="X5123" s="3">
        <v>0</v>
      </c>
      <c r="Y5123" s="24">
        <v>8</v>
      </c>
    </row>
    <row r="5124">
      <c r="D5124" s="19"/>
      <c r="E5124" s="18" t="s">
        <v>48</v>
      </c>
      <c r="F5124" s="17"/>
      <c r="G5124" s="7">
        <v>160</v>
      </c>
      <c r="H5124" s="12">
        <v>3</v>
      </c>
      <c r="I5124" s="1">
        <v>3</v>
      </c>
      <c r="J5124" s="1">
        <v>12</v>
      </c>
      <c r="K5124" s="1">
        <v>5</v>
      </c>
      <c r="L5124" s="1">
        <v>1</v>
      </c>
      <c r="M5124" s="1">
        <v>7</v>
      </c>
      <c r="N5124" s="1">
        <v>13</v>
      </c>
      <c r="O5124" s="1">
        <v>18</v>
      </c>
      <c r="P5124" s="1">
        <v>11</v>
      </c>
      <c r="Q5124" s="1">
        <v>1</v>
      </c>
      <c r="R5124" s="1">
        <v>0</v>
      </c>
      <c r="S5124" s="1">
        <v>1</v>
      </c>
      <c r="T5124" s="1">
        <v>9</v>
      </c>
      <c r="U5124" s="1">
        <v>0</v>
      </c>
      <c r="V5124" s="1">
        <v>2</v>
      </c>
      <c r="W5124" s="1">
        <v>111</v>
      </c>
      <c r="X5124" s="1">
        <v>0</v>
      </c>
      <c r="Y5124" s="21">
        <v>49</v>
      </c>
    </row>
    <row r="5125">
      <c r="D5125" s="19"/>
      <c r="E5125" s="18" t="s">
        <v>49</v>
      </c>
      <c r="F5125" s="17"/>
      <c r="G5125" s="7">
        <v>166</v>
      </c>
      <c r="H5125" s="12">
        <v>6</v>
      </c>
      <c r="I5125" s="1">
        <v>6</v>
      </c>
      <c r="J5125" s="1">
        <v>13</v>
      </c>
      <c r="K5125" s="1">
        <v>9</v>
      </c>
      <c r="L5125" s="1">
        <v>1</v>
      </c>
      <c r="M5125" s="1">
        <v>6</v>
      </c>
      <c r="N5125" s="1">
        <v>6</v>
      </c>
      <c r="O5125" s="1">
        <v>17</v>
      </c>
      <c r="P5125" s="1">
        <v>4</v>
      </c>
      <c r="Q5125" s="1">
        <v>1</v>
      </c>
      <c r="R5125" s="1">
        <v>1</v>
      </c>
      <c r="S5125" s="1">
        <v>0</v>
      </c>
      <c r="T5125" s="1">
        <v>8</v>
      </c>
      <c r="U5125" s="1">
        <v>0</v>
      </c>
      <c r="V5125" s="1">
        <v>3</v>
      </c>
      <c r="W5125" s="1">
        <v>121</v>
      </c>
      <c r="X5125" s="1">
        <v>0</v>
      </c>
      <c r="Y5125" s="21">
        <v>45</v>
      </c>
    </row>
    <row r="5126">
      <c r="D5126" s="19"/>
      <c r="E5126" s="18" t="s">
        <v>50</v>
      </c>
      <c r="F5126" s="17"/>
      <c r="G5126" s="7">
        <v>129</v>
      </c>
      <c r="H5126" s="12">
        <v>6</v>
      </c>
      <c r="I5126" s="1">
        <v>1</v>
      </c>
      <c r="J5126" s="1">
        <v>8</v>
      </c>
      <c r="K5126" s="1">
        <v>5</v>
      </c>
      <c r="L5126" s="1">
        <v>0</v>
      </c>
      <c r="M5126" s="1">
        <v>3</v>
      </c>
      <c r="N5126" s="1">
        <v>7</v>
      </c>
      <c r="O5126" s="1">
        <v>5</v>
      </c>
      <c r="P5126" s="1">
        <v>3</v>
      </c>
      <c r="Q5126" s="1">
        <v>0</v>
      </c>
      <c r="R5126" s="1">
        <v>1</v>
      </c>
      <c r="S5126" s="1">
        <v>1</v>
      </c>
      <c r="T5126" s="1">
        <v>5</v>
      </c>
      <c r="U5126" s="1">
        <v>0</v>
      </c>
      <c r="V5126" s="1">
        <v>1</v>
      </c>
      <c r="W5126" s="1">
        <v>102</v>
      </c>
      <c r="X5126" s="1">
        <v>0</v>
      </c>
      <c r="Y5126" s="21">
        <v>27</v>
      </c>
    </row>
    <row r="5127">
      <c r="D5127" s="19"/>
      <c r="E5127" s="18" t="s">
        <v>51</v>
      </c>
      <c r="F5127" s="17"/>
      <c r="G5127" s="7">
        <v>124</v>
      </c>
      <c r="H5127" s="12">
        <v>2</v>
      </c>
      <c r="I5127" s="1">
        <v>0</v>
      </c>
      <c r="J5127" s="1">
        <v>12</v>
      </c>
      <c r="K5127" s="1">
        <v>7</v>
      </c>
      <c r="L5127" s="1">
        <v>1</v>
      </c>
      <c r="M5127" s="1">
        <v>5</v>
      </c>
      <c r="N5127" s="1">
        <v>2</v>
      </c>
      <c r="O5127" s="1">
        <v>4</v>
      </c>
      <c r="P5127" s="1">
        <v>5</v>
      </c>
      <c r="Q5127" s="1">
        <v>2</v>
      </c>
      <c r="R5127" s="1">
        <v>1</v>
      </c>
      <c r="S5127" s="1">
        <v>0</v>
      </c>
      <c r="T5127" s="1">
        <v>1</v>
      </c>
      <c r="U5127" s="1">
        <v>1</v>
      </c>
      <c r="V5127" s="1">
        <v>0</v>
      </c>
      <c r="W5127" s="1">
        <v>99</v>
      </c>
      <c r="X5127" s="1">
        <v>0</v>
      </c>
      <c r="Y5127" s="21">
        <v>25</v>
      </c>
    </row>
    <row r="5128">
      <c r="D5128" s="19"/>
      <c r="E5128" s="18" t="s">
        <v>52</v>
      </c>
      <c r="F5128" s="17"/>
      <c r="G5128" s="7">
        <v>114</v>
      </c>
      <c r="H5128" s="12">
        <v>1</v>
      </c>
      <c r="I5128" s="1">
        <v>3</v>
      </c>
      <c r="J5128" s="1">
        <v>7</v>
      </c>
      <c r="K5128" s="1">
        <v>4</v>
      </c>
      <c r="L5128" s="1">
        <v>0</v>
      </c>
      <c r="M5128" s="1">
        <v>2</v>
      </c>
      <c r="N5128" s="1">
        <v>8</v>
      </c>
      <c r="O5128" s="1">
        <v>11</v>
      </c>
      <c r="P5128" s="1">
        <v>3</v>
      </c>
      <c r="Q5128" s="1">
        <v>0</v>
      </c>
      <c r="R5128" s="1">
        <v>1</v>
      </c>
      <c r="S5128" s="1">
        <v>1</v>
      </c>
      <c r="T5128" s="1">
        <v>4</v>
      </c>
      <c r="U5128" s="1">
        <v>1</v>
      </c>
      <c r="V5128" s="1">
        <v>2</v>
      </c>
      <c r="W5128" s="1">
        <v>85</v>
      </c>
      <c r="X5128" s="1">
        <v>0</v>
      </c>
      <c r="Y5128" s="21">
        <v>29</v>
      </c>
    </row>
    <row r="5129">
      <c r="D5129" s="19"/>
      <c r="E5129" s="18" t="s">
        <v>53</v>
      </c>
      <c r="F5129" s="17"/>
      <c r="G5129" s="7">
        <v>95</v>
      </c>
      <c r="H5129" s="12">
        <v>2</v>
      </c>
      <c r="I5129" s="1">
        <v>0</v>
      </c>
      <c r="J5129" s="1">
        <v>7</v>
      </c>
      <c r="K5129" s="1">
        <v>5</v>
      </c>
      <c r="L5129" s="1">
        <v>0</v>
      </c>
      <c r="M5129" s="1">
        <v>1</v>
      </c>
      <c r="N5129" s="1">
        <v>5</v>
      </c>
      <c r="O5129" s="1">
        <v>6</v>
      </c>
      <c r="P5129" s="1">
        <v>3</v>
      </c>
      <c r="Q5129" s="1">
        <v>0</v>
      </c>
      <c r="R5129" s="1">
        <v>0</v>
      </c>
      <c r="S5129" s="1">
        <v>0</v>
      </c>
      <c r="T5129" s="1">
        <v>6</v>
      </c>
      <c r="U5129" s="1">
        <v>0</v>
      </c>
      <c r="V5129" s="1">
        <v>1</v>
      </c>
      <c r="W5129" s="1">
        <v>76</v>
      </c>
      <c r="X5129" s="1">
        <v>0</v>
      </c>
      <c r="Y5129" s="21">
        <v>19</v>
      </c>
    </row>
    <row r="5130">
      <c r="D5130" s="19"/>
      <c r="E5130" s="18" t="s">
        <v>54</v>
      </c>
      <c r="F5130" s="17"/>
      <c r="G5130" s="7">
        <v>253</v>
      </c>
      <c r="H5130" s="12">
        <v>3</v>
      </c>
      <c r="I5130" s="1">
        <v>3</v>
      </c>
      <c r="J5130" s="1">
        <v>15</v>
      </c>
      <c r="K5130" s="1">
        <v>4</v>
      </c>
      <c r="L5130" s="1">
        <v>2</v>
      </c>
      <c r="M5130" s="1">
        <v>2</v>
      </c>
      <c r="N5130" s="1">
        <v>2</v>
      </c>
      <c r="O5130" s="1">
        <v>9</v>
      </c>
      <c r="P5130" s="1">
        <v>2</v>
      </c>
      <c r="Q5130" s="1">
        <v>1</v>
      </c>
      <c r="R5130" s="1">
        <v>1</v>
      </c>
      <c r="S5130" s="1">
        <v>2</v>
      </c>
      <c r="T5130" s="1">
        <v>2</v>
      </c>
      <c r="U5130" s="1">
        <v>0</v>
      </c>
      <c r="V5130" s="1">
        <v>2</v>
      </c>
      <c r="W5130" s="1">
        <v>220</v>
      </c>
      <c r="X5130" s="1">
        <v>0</v>
      </c>
      <c r="Y5130" s="21">
        <v>33</v>
      </c>
    </row>
    <row r="5131">
      <c r="D5131" s="19"/>
      <c r="E5131" s="18" t="s">
        <v>55</v>
      </c>
      <c r="F5131" s="17"/>
      <c r="G5131" s="11">
        <v>1</v>
      </c>
      <c r="H5131" s="23">
        <v>0</v>
      </c>
      <c r="I5131" s="3">
        <v>0</v>
      </c>
      <c r="J5131" s="3">
        <v>0</v>
      </c>
      <c r="K5131" s="3">
        <v>0</v>
      </c>
      <c r="L5131" s="3">
        <v>0</v>
      </c>
      <c r="M5131" s="3">
        <v>0</v>
      </c>
      <c r="N5131" s="3">
        <v>0</v>
      </c>
      <c r="O5131" s="3">
        <v>0</v>
      </c>
      <c r="P5131" s="3">
        <v>0</v>
      </c>
      <c r="Q5131" s="3">
        <v>0</v>
      </c>
      <c r="R5131" s="3">
        <v>0</v>
      </c>
      <c r="S5131" s="3">
        <v>0</v>
      </c>
      <c r="T5131" s="3">
        <v>0</v>
      </c>
      <c r="U5131" s="3">
        <v>0</v>
      </c>
      <c r="V5131" s="3">
        <v>0</v>
      </c>
      <c r="W5131" s="3">
        <v>1</v>
      </c>
      <c r="X5131" s="3">
        <v>0</v>
      </c>
      <c r="Y5131" s="24">
        <v>0</v>
      </c>
    </row>
    <row r="5132">
      <c r="D5132" s="19"/>
      <c r="E5132" s="18" t="s">
        <v>26</v>
      </c>
      <c r="F5132" s="17"/>
      <c r="G5132" s="11">
        <v>12</v>
      </c>
      <c r="H5132" s="23">
        <v>0</v>
      </c>
      <c r="I5132" s="3">
        <v>0</v>
      </c>
      <c r="J5132" s="3">
        <v>1</v>
      </c>
      <c r="K5132" s="3">
        <v>0</v>
      </c>
      <c r="L5132" s="3">
        <v>0</v>
      </c>
      <c r="M5132" s="3">
        <v>0</v>
      </c>
      <c r="N5132" s="3">
        <v>0</v>
      </c>
      <c r="O5132" s="3">
        <v>1</v>
      </c>
      <c r="P5132" s="3">
        <v>1</v>
      </c>
      <c r="Q5132" s="3">
        <v>0</v>
      </c>
      <c r="R5132" s="3">
        <v>1</v>
      </c>
      <c r="S5132" s="3">
        <v>0</v>
      </c>
      <c r="T5132" s="3">
        <v>0</v>
      </c>
      <c r="U5132" s="3">
        <v>0</v>
      </c>
      <c r="V5132" s="3">
        <v>1</v>
      </c>
      <c r="W5132" s="3">
        <v>8</v>
      </c>
      <c r="X5132" s="3">
        <v>0</v>
      </c>
      <c r="Y5132" s="24">
        <v>4</v>
      </c>
    </row>
    <row r="5133">
      <c r="D5133" s="15" t="s">
        <v>56</v>
      </c>
      <c r="E5133" s="14" t="s">
        <v>57</v>
      </c>
      <c r="F5133" s="16"/>
      <c r="G5133" s="33">
        <v>15</v>
      </c>
      <c r="H5133" s="43">
        <v>0</v>
      </c>
      <c r="I5133" s="9">
        <v>0</v>
      </c>
      <c r="J5133" s="9">
        <v>3</v>
      </c>
      <c r="K5133" s="9">
        <v>2</v>
      </c>
      <c r="L5133" s="9">
        <v>0</v>
      </c>
      <c r="M5133" s="9">
        <v>0</v>
      </c>
      <c r="N5133" s="9">
        <v>0</v>
      </c>
      <c r="O5133" s="9">
        <v>7</v>
      </c>
      <c r="P5133" s="9">
        <v>1</v>
      </c>
      <c r="Q5133" s="9">
        <v>1</v>
      </c>
      <c r="R5133" s="9">
        <v>0</v>
      </c>
      <c r="S5133" s="9">
        <v>0</v>
      </c>
      <c r="T5133" s="9">
        <v>0</v>
      </c>
      <c r="U5133" s="9">
        <v>1</v>
      </c>
      <c r="V5133" s="9">
        <v>1</v>
      </c>
      <c r="W5133" s="9">
        <v>6</v>
      </c>
      <c r="X5133" s="9">
        <v>0</v>
      </c>
      <c r="Y5133" s="44">
        <v>9</v>
      </c>
    </row>
    <row r="5134">
      <c r="D5134" s="19"/>
      <c r="E5134" s="18" t="s">
        <v>58</v>
      </c>
      <c r="F5134" s="17"/>
      <c r="G5134" s="7">
        <v>111</v>
      </c>
      <c r="H5134" s="12">
        <v>5</v>
      </c>
      <c r="I5134" s="1">
        <v>6</v>
      </c>
      <c r="J5134" s="1">
        <v>4</v>
      </c>
      <c r="K5134" s="1">
        <v>4</v>
      </c>
      <c r="L5134" s="1">
        <v>0</v>
      </c>
      <c r="M5134" s="1">
        <v>8</v>
      </c>
      <c r="N5134" s="1">
        <v>12</v>
      </c>
      <c r="O5134" s="1">
        <v>22</v>
      </c>
      <c r="P5134" s="1">
        <v>14</v>
      </c>
      <c r="Q5134" s="1">
        <v>2</v>
      </c>
      <c r="R5134" s="1">
        <v>2</v>
      </c>
      <c r="S5134" s="1">
        <v>1</v>
      </c>
      <c r="T5134" s="1">
        <v>7</v>
      </c>
      <c r="U5134" s="1">
        <v>0</v>
      </c>
      <c r="V5134" s="1">
        <v>2</v>
      </c>
      <c r="W5134" s="1">
        <v>64</v>
      </c>
      <c r="X5134" s="1">
        <v>0</v>
      </c>
      <c r="Y5134" s="21">
        <v>47</v>
      </c>
    </row>
    <row r="5135">
      <c r="D5135" s="19"/>
      <c r="E5135" s="18" t="s">
        <v>59</v>
      </c>
      <c r="F5135" s="17"/>
      <c r="G5135" s="7">
        <v>404</v>
      </c>
      <c r="H5135" s="12">
        <v>10</v>
      </c>
      <c r="I5135" s="1">
        <v>3</v>
      </c>
      <c r="J5135" s="1">
        <v>38</v>
      </c>
      <c r="K5135" s="1">
        <v>18</v>
      </c>
      <c r="L5135" s="1">
        <v>3</v>
      </c>
      <c r="M5135" s="1">
        <v>11</v>
      </c>
      <c r="N5135" s="1">
        <v>22</v>
      </c>
      <c r="O5135" s="1">
        <v>34</v>
      </c>
      <c r="P5135" s="1">
        <v>15</v>
      </c>
      <c r="Q5135" s="1">
        <v>1</v>
      </c>
      <c r="R5135" s="1">
        <v>4</v>
      </c>
      <c r="S5135" s="1">
        <v>3</v>
      </c>
      <c r="T5135" s="1">
        <v>19</v>
      </c>
      <c r="U5135" s="1">
        <v>1</v>
      </c>
      <c r="V5135" s="1">
        <v>8</v>
      </c>
      <c r="W5135" s="1">
        <v>297</v>
      </c>
      <c r="X5135" s="1">
        <v>0</v>
      </c>
      <c r="Y5135" s="21">
        <v>107</v>
      </c>
    </row>
    <row r="5136">
      <c r="D5136" s="19"/>
      <c r="E5136" s="18" t="s">
        <v>60</v>
      </c>
      <c r="F5136" s="17"/>
      <c r="G5136" s="7">
        <v>562</v>
      </c>
      <c r="H5136" s="12">
        <v>8</v>
      </c>
      <c r="I5136" s="1">
        <v>7</v>
      </c>
      <c r="J5136" s="1">
        <v>34</v>
      </c>
      <c r="K5136" s="1">
        <v>17</v>
      </c>
      <c r="L5136" s="1">
        <v>2</v>
      </c>
      <c r="M5136" s="1">
        <v>9</v>
      </c>
      <c r="N5136" s="1">
        <v>11</v>
      </c>
      <c r="O5136" s="1">
        <v>10</v>
      </c>
      <c r="P5136" s="1">
        <v>7</v>
      </c>
      <c r="Q5136" s="1">
        <v>1</v>
      </c>
      <c r="R5136" s="1">
        <v>1</v>
      </c>
      <c r="S5136" s="1">
        <v>1</v>
      </c>
      <c r="T5136" s="1">
        <v>10</v>
      </c>
      <c r="U5136" s="1">
        <v>0</v>
      </c>
      <c r="V5136" s="1">
        <v>2</v>
      </c>
      <c r="W5136" s="1">
        <v>482</v>
      </c>
      <c r="X5136" s="1">
        <v>0</v>
      </c>
      <c r="Y5136" s="21">
        <v>80</v>
      </c>
    </row>
    <row r="5137">
      <c r="D5137" s="19"/>
      <c r="E5137" s="18" t="s">
        <v>26</v>
      </c>
      <c r="F5137" s="17"/>
      <c r="G5137" s="11">
        <v>1</v>
      </c>
      <c r="H5137" s="23">
        <v>0</v>
      </c>
      <c r="I5137" s="3">
        <v>0</v>
      </c>
      <c r="J5137" s="3">
        <v>0</v>
      </c>
      <c r="K5137" s="3">
        <v>0</v>
      </c>
      <c r="L5137" s="3">
        <v>0</v>
      </c>
      <c r="M5137" s="3">
        <v>0</v>
      </c>
      <c r="N5137" s="3">
        <v>0</v>
      </c>
      <c r="O5137" s="3">
        <v>0</v>
      </c>
      <c r="P5137" s="3">
        <v>0</v>
      </c>
      <c r="Q5137" s="3">
        <v>0</v>
      </c>
      <c r="R5137" s="3">
        <v>0</v>
      </c>
      <c r="S5137" s="3">
        <v>0</v>
      </c>
      <c r="T5137" s="3">
        <v>0</v>
      </c>
      <c r="U5137" s="3">
        <v>0</v>
      </c>
      <c r="V5137" s="3">
        <v>0</v>
      </c>
      <c r="W5137" s="3">
        <v>1</v>
      </c>
      <c r="X5137" s="3">
        <v>0</v>
      </c>
      <c r="Y5137" s="24">
        <v>0</v>
      </c>
    </row>
    <row r="5138">
      <c r="D5138" s="19"/>
      <c r="E5138" s="18" t="s">
        <v>61</v>
      </c>
      <c r="F5138" s="17"/>
      <c r="G5138" s="7">
        <v>126</v>
      </c>
      <c r="H5138" s="12">
        <v>5</v>
      </c>
      <c r="I5138" s="1">
        <v>6</v>
      </c>
      <c r="J5138" s="1">
        <v>7</v>
      </c>
      <c r="K5138" s="1">
        <v>6</v>
      </c>
      <c r="L5138" s="1">
        <v>0</v>
      </c>
      <c r="M5138" s="1">
        <v>8</v>
      </c>
      <c r="N5138" s="1">
        <v>12</v>
      </c>
      <c r="O5138" s="1">
        <v>29</v>
      </c>
      <c r="P5138" s="1">
        <v>15</v>
      </c>
      <c r="Q5138" s="1">
        <v>3</v>
      </c>
      <c r="R5138" s="1">
        <v>2</v>
      </c>
      <c r="S5138" s="1">
        <v>1</v>
      </c>
      <c r="T5138" s="1">
        <v>7</v>
      </c>
      <c r="U5138" s="1">
        <v>1</v>
      </c>
      <c r="V5138" s="1">
        <v>3</v>
      </c>
      <c r="W5138" s="1">
        <v>70</v>
      </c>
      <c r="X5138" s="1">
        <v>0</v>
      </c>
      <c r="Y5138" s="21">
        <v>56</v>
      </c>
    </row>
    <row r="5139">
      <c r="D5139" s="19"/>
      <c r="E5139" s="18" t="s">
        <v>62</v>
      </c>
      <c r="F5139" s="17"/>
      <c r="G5139" s="7">
        <v>966</v>
      </c>
      <c r="H5139" s="12">
        <v>18</v>
      </c>
      <c r="I5139" s="1">
        <v>10</v>
      </c>
      <c r="J5139" s="1">
        <v>72</v>
      </c>
      <c r="K5139" s="1">
        <v>35</v>
      </c>
      <c r="L5139" s="1">
        <v>5</v>
      </c>
      <c r="M5139" s="1">
        <v>20</v>
      </c>
      <c r="N5139" s="1">
        <v>33</v>
      </c>
      <c r="O5139" s="1">
        <v>44</v>
      </c>
      <c r="P5139" s="1">
        <v>22</v>
      </c>
      <c r="Q5139" s="1">
        <v>2</v>
      </c>
      <c r="R5139" s="1">
        <v>5</v>
      </c>
      <c r="S5139" s="1">
        <v>4</v>
      </c>
      <c r="T5139" s="1">
        <v>29</v>
      </c>
      <c r="U5139" s="1">
        <v>1</v>
      </c>
      <c r="V5139" s="1">
        <v>10</v>
      </c>
      <c r="W5139" s="1">
        <v>779</v>
      </c>
      <c r="X5139" s="1">
        <v>0</v>
      </c>
      <c r="Y5139" s="21">
        <v>187</v>
      </c>
    </row>
    <row r="5140">
      <c r="D5140" s="15" t="s">
        <v>63</v>
      </c>
      <c r="E5140" s="14" t="s">
        <v>64</v>
      </c>
      <c r="F5140" s="16"/>
      <c r="G5140" s="33">
        <v>17</v>
      </c>
      <c r="H5140" s="43">
        <v>0</v>
      </c>
      <c r="I5140" s="9">
        <v>0</v>
      </c>
      <c r="J5140" s="9">
        <v>4</v>
      </c>
      <c r="K5140" s="9">
        <v>2</v>
      </c>
      <c r="L5140" s="9">
        <v>1</v>
      </c>
      <c r="M5140" s="9">
        <v>1</v>
      </c>
      <c r="N5140" s="9">
        <v>0</v>
      </c>
      <c r="O5140" s="9">
        <v>0</v>
      </c>
      <c r="P5140" s="9">
        <v>2</v>
      </c>
      <c r="Q5140" s="9">
        <v>0</v>
      </c>
      <c r="R5140" s="9">
        <v>0</v>
      </c>
      <c r="S5140" s="9">
        <v>0</v>
      </c>
      <c r="T5140" s="9">
        <v>0</v>
      </c>
      <c r="U5140" s="9">
        <v>0</v>
      </c>
      <c r="V5140" s="9">
        <v>0</v>
      </c>
      <c r="W5140" s="9">
        <v>11</v>
      </c>
      <c r="X5140" s="9">
        <v>0</v>
      </c>
      <c r="Y5140" s="44">
        <v>6</v>
      </c>
    </row>
    <row r="5141">
      <c r="D5141" s="19"/>
      <c r="E5141" s="18" t="s">
        <v>65</v>
      </c>
      <c r="F5141" s="17"/>
      <c r="G5141" s="11">
        <v>38</v>
      </c>
      <c r="H5141" s="23">
        <v>0</v>
      </c>
      <c r="I5141" s="3">
        <v>0</v>
      </c>
      <c r="J5141" s="3">
        <v>5</v>
      </c>
      <c r="K5141" s="3">
        <v>2</v>
      </c>
      <c r="L5141" s="3">
        <v>0</v>
      </c>
      <c r="M5141" s="3">
        <v>0</v>
      </c>
      <c r="N5141" s="3">
        <v>1</v>
      </c>
      <c r="O5141" s="3">
        <v>0</v>
      </c>
      <c r="P5141" s="3">
        <v>2</v>
      </c>
      <c r="Q5141" s="3">
        <v>0</v>
      </c>
      <c r="R5141" s="3">
        <v>0</v>
      </c>
      <c r="S5141" s="3">
        <v>0</v>
      </c>
      <c r="T5141" s="3">
        <v>2</v>
      </c>
      <c r="U5141" s="3">
        <v>0</v>
      </c>
      <c r="V5141" s="3">
        <v>0</v>
      </c>
      <c r="W5141" s="3">
        <v>29</v>
      </c>
      <c r="X5141" s="3">
        <v>0</v>
      </c>
      <c r="Y5141" s="24">
        <v>9</v>
      </c>
    </row>
    <row r="5142">
      <c r="D5142" s="19"/>
      <c r="E5142" s="18" t="s">
        <v>66</v>
      </c>
      <c r="F5142" s="17"/>
      <c r="G5142" s="11">
        <v>14</v>
      </c>
      <c r="H5142" s="23">
        <v>0</v>
      </c>
      <c r="I5142" s="3">
        <v>0</v>
      </c>
      <c r="J5142" s="3">
        <v>2</v>
      </c>
      <c r="K5142" s="3">
        <v>1</v>
      </c>
      <c r="L5142" s="3">
        <v>0</v>
      </c>
      <c r="M5142" s="3">
        <v>0</v>
      </c>
      <c r="N5142" s="3">
        <v>0</v>
      </c>
      <c r="O5142" s="3">
        <v>0</v>
      </c>
      <c r="P5142" s="3">
        <v>0</v>
      </c>
      <c r="Q5142" s="3">
        <v>0</v>
      </c>
      <c r="R5142" s="3">
        <v>0</v>
      </c>
      <c r="S5142" s="3">
        <v>0</v>
      </c>
      <c r="T5142" s="3">
        <v>0</v>
      </c>
      <c r="U5142" s="3">
        <v>0</v>
      </c>
      <c r="V5142" s="3">
        <v>0</v>
      </c>
      <c r="W5142" s="3">
        <v>11</v>
      </c>
      <c r="X5142" s="3">
        <v>0</v>
      </c>
      <c r="Y5142" s="24">
        <v>3</v>
      </c>
    </row>
    <row r="5143">
      <c r="D5143" s="19"/>
      <c r="E5143" s="18" t="s">
        <v>67</v>
      </c>
      <c r="F5143" s="17"/>
      <c r="G5143" s="7">
        <v>95</v>
      </c>
      <c r="H5143" s="12">
        <v>3</v>
      </c>
      <c r="I5143" s="1">
        <v>3</v>
      </c>
      <c r="J5143" s="1">
        <v>4</v>
      </c>
      <c r="K5143" s="1">
        <v>2</v>
      </c>
      <c r="L5143" s="1">
        <v>0</v>
      </c>
      <c r="M5143" s="1">
        <v>0</v>
      </c>
      <c r="N5143" s="1">
        <v>4</v>
      </c>
      <c r="O5143" s="1">
        <v>6</v>
      </c>
      <c r="P5143" s="1">
        <v>1</v>
      </c>
      <c r="Q5143" s="1">
        <v>2</v>
      </c>
      <c r="R5143" s="1">
        <v>1</v>
      </c>
      <c r="S5143" s="1">
        <v>2</v>
      </c>
      <c r="T5143" s="1">
        <v>4</v>
      </c>
      <c r="U5143" s="1">
        <v>1</v>
      </c>
      <c r="V5143" s="1">
        <v>3</v>
      </c>
      <c r="W5143" s="1">
        <v>75</v>
      </c>
      <c r="X5143" s="1">
        <v>0</v>
      </c>
      <c r="Y5143" s="21">
        <v>20</v>
      </c>
    </row>
    <row r="5144">
      <c r="D5144" s="19"/>
      <c r="E5144" s="18" t="s">
        <v>68</v>
      </c>
      <c r="F5144" s="17"/>
      <c r="G5144" s="7">
        <v>81</v>
      </c>
      <c r="H5144" s="12">
        <v>1</v>
      </c>
      <c r="I5144" s="1">
        <v>1</v>
      </c>
      <c r="J5144" s="1">
        <v>3</v>
      </c>
      <c r="K5144" s="1">
        <v>2</v>
      </c>
      <c r="L5144" s="1">
        <v>0</v>
      </c>
      <c r="M5144" s="1">
        <v>2</v>
      </c>
      <c r="N5144" s="1">
        <v>6</v>
      </c>
      <c r="O5144" s="1">
        <v>7</v>
      </c>
      <c r="P5144" s="1">
        <v>1</v>
      </c>
      <c r="Q5144" s="1">
        <v>0</v>
      </c>
      <c r="R5144" s="1">
        <v>0</v>
      </c>
      <c r="S5144" s="1">
        <v>0</v>
      </c>
      <c r="T5144" s="1">
        <v>2</v>
      </c>
      <c r="U5144" s="1">
        <v>0</v>
      </c>
      <c r="V5144" s="1">
        <v>0</v>
      </c>
      <c r="W5144" s="1">
        <v>66</v>
      </c>
      <c r="X5144" s="1">
        <v>0</v>
      </c>
      <c r="Y5144" s="21">
        <v>15</v>
      </c>
    </row>
    <row r="5145">
      <c r="D5145" s="19"/>
      <c r="E5145" s="18" t="s">
        <v>69</v>
      </c>
      <c r="F5145" s="17"/>
      <c r="G5145" s="7">
        <v>844</v>
      </c>
      <c r="H5145" s="12">
        <v>19</v>
      </c>
      <c r="I5145" s="1">
        <v>12</v>
      </c>
      <c r="J5145" s="1">
        <v>61</v>
      </c>
      <c r="K5145" s="1">
        <v>32</v>
      </c>
      <c r="L5145" s="1">
        <v>3</v>
      </c>
      <c r="M5145" s="1">
        <v>25</v>
      </c>
      <c r="N5145" s="1">
        <v>34</v>
      </c>
      <c r="O5145" s="1">
        <v>59</v>
      </c>
      <c r="P5145" s="1">
        <v>30</v>
      </c>
      <c r="Q5145" s="1">
        <v>3</v>
      </c>
      <c r="R5145" s="1">
        <v>5</v>
      </c>
      <c r="S5145" s="1">
        <v>3</v>
      </c>
      <c r="T5145" s="1">
        <v>28</v>
      </c>
      <c r="U5145" s="1">
        <v>1</v>
      </c>
      <c r="V5145" s="1">
        <v>10</v>
      </c>
      <c r="W5145" s="1">
        <v>655</v>
      </c>
      <c r="X5145" s="1">
        <v>0</v>
      </c>
      <c r="Y5145" s="21">
        <v>189</v>
      </c>
    </row>
    <row r="5146">
      <c r="D5146" s="19"/>
      <c r="E5146" s="18" t="s">
        <v>26</v>
      </c>
      <c r="F5146" s="17"/>
      <c r="G5146" s="11">
        <v>4</v>
      </c>
      <c r="H5146" s="23">
        <v>0</v>
      </c>
      <c r="I5146" s="3">
        <v>0</v>
      </c>
      <c r="J5146" s="3">
        <v>0</v>
      </c>
      <c r="K5146" s="3">
        <v>0</v>
      </c>
      <c r="L5146" s="3">
        <v>1</v>
      </c>
      <c r="M5146" s="3">
        <v>0</v>
      </c>
      <c r="N5146" s="3">
        <v>0</v>
      </c>
      <c r="O5146" s="3">
        <v>1</v>
      </c>
      <c r="P5146" s="3">
        <v>1</v>
      </c>
      <c r="Q5146" s="3">
        <v>0</v>
      </c>
      <c r="R5146" s="3">
        <v>1</v>
      </c>
      <c r="S5146" s="3">
        <v>0</v>
      </c>
      <c r="T5146" s="3">
        <v>0</v>
      </c>
      <c r="U5146" s="3">
        <v>0</v>
      </c>
      <c r="V5146" s="3">
        <v>0</v>
      </c>
      <c r="W5146" s="3">
        <v>3</v>
      </c>
      <c r="X5146" s="3">
        <v>0</v>
      </c>
      <c r="Y5146" s="24">
        <v>1</v>
      </c>
    </row>
    <row r="5147">
      <c r="D5147" s="19"/>
      <c r="E5147" s="18" t="s">
        <v>70</v>
      </c>
      <c r="F5147" s="17"/>
      <c r="G5147" s="7">
        <v>245</v>
      </c>
      <c r="H5147" s="12">
        <v>4</v>
      </c>
      <c r="I5147" s="1">
        <v>4</v>
      </c>
      <c r="J5147" s="1">
        <v>18</v>
      </c>
      <c r="K5147" s="1">
        <v>9</v>
      </c>
      <c r="L5147" s="1">
        <v>1</v>
      </c>
      <c r="M5147" s="1">
        <v>3</v>
      </c>
      <c r="N5147" s="1">
        <v>11</v>
      </c>
      <c r="O5147" s="1">
        <v>13</v>
      </c>
      <c r="P5147" s="1">
        <v>6</v>
      </c>
      <c r="Q5147" s="1">
        <v>2</v>
      </c>
      <c r="R5147" s="1">
        <v>1</v>
      </c>
      <c r="S5147" s="1">
        <v>2</v>
      </c>
      <c r="T5147" s="1">
        <v>8</v>
      </c>
      <c r="U5147" s="1">
        <v>1</v>
      </c>
      <c r="V5147" s="1">
        <v>3</v>
      </c>
      <c r="W5147" s="1">
        <v>192</v>
      </c>
      <c r="X5147" s="1">
        <v>0</v>
      </c>
      <c r="Y5147" s="21">
        <v>53</v>
      </c>
    </row>
    <row r="5148">
      <c r="D5148" s="15" t="s">
        <v>71</v>
      </c>
      <c r="E5148" s="14" t="s">
        <v>64</v>
      </c>
      <c r="F5148" s="16"/>
      <c r="G5148" s="33">
        <v>15</v>
      </c>
      <c r="H5148" s="43">
        <v>0</v>
      </c>
      <c r="I5148" s="9">
        <v>0</v>
      </c>
      <c r="J5148" s="9">
        <v>2</v>
      </c>
      <c r="K5148" s="9">
        <v>1</v>
      </c>
      <c r="L5148" s="9">
        <v>0</v>
      </c>
      <c r="M5148" s="9">
        <v>3</v>
      </c>
      <c r="N5148" s="9">
        <v>0</v>
      </c>
      <c r="O5148" s="9">
        <v>0</v>
      </c>
      <c r="P5148" s="9">
        <v>1</v>
      </c>
      <c r="Q5148" s="9">
        <v>0</v>
      </c>
      <c r="R5148" s="9">
        <v>0</v>
      </c>
      <c r="S5148" s="9">
        <v>0</v>
      </c>
      <c r="T5148" s="9">
        <v>0</v>
      </c>
      <c r="U5148" s="9">
        <v>0</v>
      </c>
      <c r="V5148" s="9">
        <v>0</v>
      </c>
      <c r="W5148" s="9">
        <v>10</v>
      </c>
      <c r="X5148" s="9">
        <v>0</v>
      </c>
      <c r="Y5148" s="44">
        <v>5</v>
      </c>
    </row>
    <row r="5149">
      <c r="D5149" s="19"/>
      <c r="E5149" s="18" t="s">
        <v>65</v>
      </c>
      <c r="F5149" s="17"/>
      <c r="G5149" s="7">
        <v>58</v>
      </c>
      <c r="H5149" s="12">
        <v>2</v>
      </c>
      <c r="I5149" s="1">
        <v>1</v>
      </c>
      <c r="J5149" s="1">
        <v>3</v>
      </c>
      <c r="K5149" s="1">
        <v>1</v>
      </c>
      <c r="L5149" s="1">
        <v>0</v>
      </c>
      <c r="M5149" s="1">
        <v>1</v>
      </c>
      <c r="N5149" s="1">
        <v>1</v>
      </c>
      <c r="O5149" s="1">
        <v>0</v>
      </c>
      <c r="P5149" s="1">
        <v>3</v>
      </c>
      <c r="Q5149" s="1">
        <v>1</v>
      </c>
      <c r="R5149" s="1">
        <v>0</v>
      </c>
      <c r="S5149" s="1">
        <v>0</v>
      </c>
      <c r="T5149" s="1">
        <v>0</v>
      </c>
      <c r="U5149" s="1">
        <v>0</v>
      </c>
      <c r="V5149" s="1">
        <v>0</v>
      </c>
      <c r="W5149" s="1">
        <v>48</v>
      </c>
      <c r="X5149" s="1">
        <v>0</v>
      </c>
      <c r="Y5149" s="21">
        <v>10</v>
      </c>
    </row>
    <row r="5150">
      <c r="D5150" s="19"/>
      <c r="E5150" s="18" t="s">
        <v>66</v>
      </c>
      <c r="F5150" s="17"/>
      <c r="G5150" s="7">
        <v>113</v>
      </c>
      <c r="H5150" s="12">
        <v>1</v>
      </c>
      <c r="I5150" s="1">
        <v>2</v>
      </c>
      <c r="J5150" s="1">
        <v>11</v>
      </c>
      <c r="K5150" s="1">
        <v>5</v>
      </c>
      <c r="L5150" s="1">
        <v>2</v>
      </c>
      <c r="M5150" s="1">
        <v>1</v>
      </c>
      <c r="N5150" s="1">
        <v>2</v>
      </c>
      <c r="O5150" s="1">
        <v>8</v>
      </c>
      <c r="P5150" s="1">
        <v>7</v>
      </c>
      <c r="Q5150" s="1">
        <v>1</v>
      </c>
      <c r="R5150" s="1">
        <v>2</v>
      </c>
      <c r="S5150" s="1">
        <v>0</v>
      </c>
      <c r="T5150" s="1">
        <v>1</v>
      </c>
      <c r="U5150" s="1">
        <v>0</v>
      </c>
      <c r="V5150" s="1">
        <v>1</v>
      </c>
      <c r="W5150" s="1">
        <v>88</v>
      </c>
      <c r="X5150" s="1">
        <v>0</v>
      </c>
      <c r="Y5150" s="21">
        <v>25</v>
      </c>
    </row>
    <row r="5151">
      <c r="D5151" s="19"/>
      <c r="E5151" s="18" t="s">
        <v>67</v>
      </c>
      <c r="F5151" s="17"/>
      <c r="G5151" s="7">
        <v>837</v>
      </c>
      <c r="H5151" s="12">
        <v>19</v>
      </c>
      <c r="I5151" s="1">
        <v>12</v>
      </c>
      <c r="J5151" s="1">
        <v>60</v>
      </c>
      <c r="K5151" s="1">
        <v>31</v>
      </c>
      <c r="L5151" s="1">
        <v>3</v>
      </c>
      <c r="M5151" s="1">
        <v>21</v>
      </c>
      <c r="N5151" s="1">
        <v>40</v>
      </c>
      <c r="O5151" s="1">
        <v>63</v>
      </c>
      <c r="P5151" s="1">
        <v>24</v>
      </c>
      <c r="Q5151" s="1">
        <v>3</v>
      </c>
      <c r="R5151" s="1">
        <v>5</v>
      </c>
      <c r="S5151" s="1">
        <v>5</v>
      </c>
      <c r="T5151" s="1">
        <v>31</v>
      </c>
      <c r="U5151" s="1">
        <v>2</v>
      </c>
      <c r="V5151" s="1">
        <v>10</v>
      </c>
      <c r="W5151" s="1">
        <v>648</v>
      </c>
      <c r="X5151" s="1">
        <v>0</v>
      </c>
      <c r="Y5151" s="21">
        <v>189</v>
      </c>
    </row>
    <row r="5152">
      <c r="D5152" s="19"/>
      <c r="E5152" s="18" t="s">
        <v>68</v>
      </c>
      <c r="F5152" s="17"/>
      <c r="G5152" s="7">
        <v>61</v>
      </c>
      <c r="H5152" s="12">
        <v>1</v>
      </c>
      <c r="I5152" s="1">
        <v>1</v>
      </c>
      <c r="J5152" s="1">
        <v>3</v>
      </c>
      <c r="K5152" s="1">
        <v>2</v>
      </c>
      <c r="L5152" s="1">
        <v>0</v>
      </c>
      <c r="M5152" s="1">
        <v>1</v>
      </c>
      <c r="N5152" s="1">
        <v>1</v>
      </c>
      <c r="O5152" s="1">
        <v>1</v>
      </c>
      <c r="P5152" s="1">
        <v>2</v>
      </c>
      <c r="Q5152" s="1">
        <v>0</v>
      </c>
      <c r="R5152" s="1">
        <v>0</v>
      </c>
      <c r="S5152" s="1">
        <v>0</v>
      </c>
      <c r="T5152" s="1">
        <v>4</v>
      </c>
      <c r="U5152" s="1">
        <v>0</v>
      </c>
      <c r="V5152" s="1">
        <v>2</v>
      </c>
      <c r="W5152" s="1">
        <v>49</v>
      </c>
      <c r="X5152" s="1">
        <v>0</v>
      </c>
      <c r="Y5152" s="21">
        <v>12</v>
      </c>
    </row>
    <row r="5153">
      <c r="D5153" s="19"/>
      <c r="E5153" s="18" t="s">
        <v>72</v>
      </c>
      <c r="F5153" s="17"/>
      <c r="G5153" s="11">
        <v>5</v>
      </c>
      <c r="H5153" s="23">
        <v>0</v>
      </c>
      <c r="I5153" s="3">
        <v>0</v>
      </c>
      <c r="J5153" s="3">
        <v>0</v>
      </c>
      <c r="K5153" s="3">
        <v>0</v>
      </c>
      <c r="L5153" s="3">
        <v>0</v>
      </c>
      <c r="M5153" s="3">
        <v>0</v>
      </c>
      <c r="N5153" s="3">
        <v>0</v>
      </c>
      <c r="O5153" s="3">
        <v>0</v>
      </c>
      <c r="P5153" s="3">
        <v>0</v>
      </c>
      <c r="Q5153" s="3">
        <v>0</v>
      </c>
      <c r="R5153" s="3">
        <v>0</v>
      </c>
      <c r="S5153" s="3">
        <v>0</v>
      </c>
      <c r="T5153" s="3">
        <v>0</v>
      </c>
      <c r="U5153" s="3">
        <v>0</v>
      </c>
      <c r="V5153" s="3">
        <v>0</v>
      </c>
      <c r="W5153" s="3">
        <v>5</v>
      </c>
      <c r="X5153" s="3">
        <v>0</v>
      </c>
      <c r="Y5153" s="24">
        <v>0</v>
      </c>
    </row>
    <row r="5154">
      <c r="D5154" s="19"/>
      <c r="E5154" s="18" t="s">
        <v>26</v>
      </c>
      <c r="F5154" s="17"/>
      <c r="G5154" s="11">
        <v>4</v>
      </c>
      <c r="H5154" s="23">
        <v>0</v>
      </c>
      <c r="I5154" s="3">
        <v>0</v>
      </c>
      <c r="J5154" s="3">
        <v>0</v>
      </c>
      <c r="K5154" s="3">
        <v>1</v>
      </c>
      <c r="L5154" s="3">
        <v>0</v>
      </c>
      <c r="M5154" s="3">
        <v>1</v>
      </c>
      <c r="N5154" s="3">
        <v>1</v>
      </c>
      <c r="O5154" s="3">
        <v>1</v>
      </c>
      <c r="P5154" s="3">
        <v>0</v>
      </c>
      <c r="Q5154" s="3">
        <v>0</v>
      </c>
      <c r="R5154" s="3">
        <v>0</v>
      </c>
      <c r="S5154" s="3">
        <v>0</v>
      </c>
      <c r="T5154" s="3">
        <v>0</v>
      </c>
      <c r="U5154" s="3">
        <v>0</v>
      </c>
      <c r="V5154" s="3">
        <v>0</v>
      </c>
      <c r="W5154" s="3">
        <v>2</v>
      </c>
      <c r="X5154" s="3">
        <v>0</v>
      </c>
      <c r="Y5154" s="24">
        <v>2</v>
      </c>
    </row>
    <row r="5155">
      <c r="D5155" s="19"/>
      <c r="E5155" s="18" t="s">
        <v>73</v>
      </c>
      <c r="F5155" s="17"/>
      <c r="G5155" s="7">
        <v>1084</v>
      </c>
      <c r="H5155" s="12">
        <v>23</v>
      </c>
      <c r="I5155" s="1">
        <v>16</v>
      </c>
      <c r="J5155" s="1">
        <v>79</v>
      </c>
      <c r="K5155" s="1">
        <v>40</v>
      </c>
      <c r="L5155" s="1">
        <v>5</v>
      </c>
      <c r="M5155" s="1">
        <v>27</v>
      </c>
      <c r="N5155" s="1">
        <v>44</v>
      </c>
      <c r="O5155" s="1">
        <v>72</v>
      </c>
      <c r="P5155" s="1">
        <v>37</v>
      </c>
      <c r="Q5155" s="1">
        <v>5</v>
      </c>
      <c r="R5155" s="1">
        <v>7</v>
      </c>
      <c r="S5155" s="1">
        <v>5</v>
      </c>
      <c r="T5155" s="1">
        <v>36</v>
      </c>
      <c r="U5155" s="1">
        <v>2</v>
      </c>
      <c r="V5155" s="1">
        <v>13</v>
      </c>
      <c r="W5155" s="1">
        <v>843</v>
      </c>
      <c r="X5155" s="1">
        <v>0</v>
      </c>
      <c r="Y5155" s="21">
        <v>241</v>
      </c>
    </row>
    <row r="5156">
      <c r="D5156" s="15" t="s">
        <v>74</v>
      </c>
      <c r="E5156" s="14" t="s">
        <v>75</v>
      </c>
      <c r="F5156" s="16"/>
      <c r="G5156" s="26">
        <v>315</v>
      </c>
      <c r="H5156" s="37">
        <v>4</v>
      </c>
      <c r="I5156" s="6">
        <v>4</v>
      </c>
      <c r="J5156" s="6">
        <v>21</v>
      </c>
      <c r="K5156" s="6">
        <v>9</v>
      </c>
      <c r="L5156" s="6">
        <v>0</v>
      </c>
      <c r="M5156" s="6">
        <v>3</v>
      </c>
      <c r="N5156" s="6">
        <v>9</v>
      </c>
      <c r="O5156" s="6">
        <v>12</v>
      </c>
      <c r="P5156" s="6">
        <v>8</v>
      </c>
      <c r="Q5156" s="6">
        <v>1</v>
      </c>
      <c r="R5156" s="6">
        <v>1</v>
      </c>
      <c r="S5156" s="6">
        <v>0</v>
      </c>
      <c r="T5156" s="6">
        <v>10</v>
      </c>
      <c r="U5156" s="6">
        <v>0</v>
      </c>
      <c r="V5156" s="6">
        <v>2</v>
      </c>
      <c r="W5156" s="6">
        <v>260</v>
      </c>
      <c r="X5156" s="6">
        <v>0</v>
      </c>
      <c r="Y5156" s="39">
        <v>55</v>
      </c>
    </row>
    <row r="5157">
      <c r="D5157" s="19"/>
      <c r="E5157" s="18" t="s">
        <v>76</v>
      </c>
      <c r="F5157" s="17"/>
      <c r="G5157" s="7">
        <v>78</v>
      </c>
      <c r="H5157" s="12">
        <v>0</v>
      </c>
      <c r="I5157" s="1">
        <v>0</v>
      </c>
      <c r="J5157" s="1">
        <v>5</v>
      </c>
      <c r="K5157" s="1">
        <v>3</v>
      </c>
      <c r="L5157" s="1">
        <v>0</v>
      </c>
      <c r="M5157" s="1">
        <v>0</v>
      </c>
      <c r="N5157" s="1">
        <v>4</v>
      </c>
      <c r="O5157" s="1">
        <v>4</v>
      </c>
      <c r="P5157" s="1">
        <v>0</v>
      </c>
      <c r="Q5157" s="1">
        <v>0</v>
      </c>
      <c r="R5157" s="1">
        <v>0</v>
      </c>
      <c r="S5157" s="1">
        <v>0</v>
      </c>
      <c r="T5157" s="1">
        <v>4</v>
      </c>
      <c r="U5157" s="1">
        <v>0</v>
      </c>
      <c r="V5157" s="1">
        <v>1</v>
      </c>
      <c r="W5157" s="1">
        <v>67</v>
      </c>
      <c r="X5157" s="1">
        <v>0</v>
      </c>
      <c r="Y5157" s="21">
        <v>11</v>
      </c>
    </row>
    <row r="5158">
      <c r="D5158" s="19"/>
      <c r="E5158" s="18" t="s">
        <v>77</v>
      </c>
      <c r="F5158" s="17"/>
      <c r="G5158" s="7">
        <v>297</v>
      </c>
      <c r="H5158" s="12">
        <v>5</v>
      </c>
      <c r="I5158" s="1">
        <v>3</v>
      </c>
      <c r="J5158" s="1">
        <v>28</v>
      </c>
      <c r="K5158" s="1">
        <v>15</v>
      </c>
      <c r="L5158" s="1">
        <v>0</v>
      </c>
      <c r="M5158" s="1">
        <v>6</v>
      </c>
      <c r="N5158" s="1">
        <v>9</v>
      </c>
      <c r="O5158" s="1">
        <v>16</v>
      </c>
      <c r="P5158" s="1">
        <v>12</v>
      </c>
      <c r="Q5158" s="1">
        <v>3</v>
      </c>
      <c r="R5158" s="1">
        <v>2</v>
      </c>
      <c r="S5158" s="1">
        <v>0</v>
      </c>
      <c r="T5158" s="1">
        <v>8</v>
      </c>
      <c r="U5158" s="1">
        <v>0</v>
      </c>
      <c r="V5158" s="1">
        <v>4</v>
      </c>
      <c r="W5158" s="1">
        <v>236</v>
      </c>
      <c r="X5158" s="1">
        <v>0</v>
      </c>
      <c r="Y5158" s="21">
        <v>61</v>
      </c>
    </row>
    <row r="5159">
      <c r="D5159" s="19"/>
      <c r="E5159" s="18" t="s">
        <v>78</v>
      </c>
      <c r="F5159" s="17"/>
      <c r="G5159" s="11">
        <v>12</v>
      </c>
      <c r="H5159" s="23">
        <v>0</v>
      </c>
      <c r="I5159" s="3">
        <v>0</v>
      </c>
      <c r="J5159" s="3">
        <v>0</v>
      </c>
      <c r="K5159" s="3">
        <v>0</v>
      </c>
      <c r="L5159" s="3">
        <v>0</v>
      </c>
      <c r="M5159" s="3">
        <v>0</v>
      </c>
      <c r="N5159" s="3">
        <v>0</v>
      </c>
      <c r="O5159" s="3">
        <v>0</v>
      </c>
      <c r="P5159" s="3">
        <v>0</v>
      </c>
      <c r="Q5159" s="3">
        <v>0</v>
      </c>
      <c r="R5159" s="3">
        <v>0</v>
      </c>
      <c r="S5159" s="3">
        <v>0</v>
      </c>
      <c r="T5159" s="3">
        <v>0</v>
      </c>
      <c r="U5159" s="3">
        <v>0</v>
      </c>
      <c r="V5159" s="3">
        <v>0</v>
      </c>
      <c r="W5159" s="3">
        <v>12</v>
      </c>
      <c r="X5159" s="3">
        <v>0</v>
      </c>
      <c r="Y5159" s="24">
        <v>0</v>
      </c>
    </row>
    <row r="5160">
      <c r="D5160" s="19"/>
      <c r="E5160" s="18" t="s">
        <v>79</v>
      </c>
      <c r="F5160" s="17"/>
      <c r="G5160" s="7">
        <v>116</v>
      </c>
      <c r="H5160" s="12">
        <v>2</v>
      </c>
      <c r="I5160" s="1">
        <v>1</v>
      </c>
      <c r="J5160" s="1">
        <v>8</v>
      </c>
      <c r="K5160" s="1">
        <v>4</v>
      </c>
      <c r="L5160" s="1">
        <v>0</v>
      </c>
      <c r="M5160" s="1">
        <v>3</v>
      </c>
      <c r="N5160" s="1">
        <v>5</v>
      </c>
      <c r="O5160" s="1">
        <v>8</v>
      </c>
      <c r="P5160" s="1">
        <v>1</v>
      </c>
      <c r="Q5160" s="1">
        <v>0</v>
      </c>
      <c r="R5160" s="1">
        <v>0</v>
      </c>
      <c r="S5160" s="1">
        <v>0</v>
      </c>
      <c r="T5160" s="1">
        <v>7</v>
      </c>
      <c r="U5160" s="1">
        <v>0</v>
      </c>
      <c r="V5160" s="1">
        <v>1</v>
      </c>
      <c r="W5160" s="1">
        <v>91</v>
      </c>
      <c r="X5160" s="1">
        <v>0</v>
      </c>
      <c r="Y5160" s="21">
        <v>25</v>
      </c>
    </row>
    <row r="5161">
      <c r="D5161" s="19"/>
      <c r="E5161" s="18" t="s">
        <v>80</v>
      </c>
      <c r="F5161" s="17"/>
      <c r="G5161" s="7">
        <v>175</v>
      </c>
      <c r="H5161" s="12">
        <v>1</v>
      </c>
      <c r="I5161" s="1">
        <v>2</v>
      </c>
      <c r="J5161" s="1">
        <v>13</v>
      </c>
      <c r="K5161" s="1">
        <v>9</v>
      </c>
      <c r="L5161" s="1">
        <v>0</v>
      </c>
      <c r="M5161" s="1">
        <v>6</v>
      </c>
      <c r="N5161" s="1">
        <v>6</v>
      </c>
      <c r="O5161" s="1">
        <v>6</v>
      </c>
      <c r="P5161" s="1">
        <v>9</v>
      </c>
      <c r="Q5161" s="1">
        <v>0</v>
      </c>
      <c r="R5161" s="1">
        <v>0</v>
      </c>
      <c r="S5161" s="1">
        <v>0</v>
      </c>
      <c r="T5161" s="1">
        <v>8</v>
      </c>
      <c r="U5161" s="1">
        <v>0</v>
      </c>
      <c r="V5161" s="1">
        <v>2</v>
      </c>
      <c r="W5161" s="1">
        <v>141</v>
      </c>
      <c r="X5161" s="1">
        <v>0</v>
      </c>
      <c r="Y5161" s="21">
        <v>34</v>
      </c>
    </row>
    <row r="5162">
      <c r="D5162" s="19"/>
      <c r="E5162" s="18" t="s">
        <v>81</v>
      </c>
      <c r="F5162" s="17"/>
      <c r="G5162" s="7">
        <v>908</v>
      </c>
      <c r="H5162" s="12">
        <v>17</v>
      </c>
      <c r="I5162" s="1">
        <v>14</v>
      </c>
      <c r="J5162" s="1">
        <v>67</v>
      </c>
      <c r="K5162" s="1">
        <v>34</v>
      </c>
      <c r="L5162" s="1">
        <v>4</v>
      </c>
      <c r="M5162" s="1">
        <v>22</v>
      </c>
      <c r="N5162" s="1">
        <v>36</v>
      </c>
      <c r="O5162" s="1">
        <v>54</v>
      </c>
      <c r="P5162" s="1">
        <v>31</v>
      </c>
      <c r="Q5162" s="1">
        <v>3</v>
      </c>
      <c r="R5162" s="1">
        <v>6</v>
      </c>
      <c r="S5162" s="1">
        <v>4</v>
      </c>
      <c r="T5162" s="1">
        <v>32</v>
      </c>
      <c r="U5162" s="1">
        <v>1</v>
      </c>
      <c r="V5162" s="1">
        <v>10</v>
      </c>
      <c r="W5162" s="1">
        <v>716</v>
      </c>
      <c r="X5162" s="1">
        <v>0</v>
      </c>
      <c r="Y5162" s="21">
        <v>192</v>
      </c>
    </row>
    <row r="5163">
      <c r="D5163" s="19"/>
      <c r="E5163" s="18" t="s">
        <v>41</v>
      </c>
      <c r="F5163" s="17"/>
      <c r="G5163" s="11">
        <v>26</v>
      </c>
      <c r="H5163" s="23">
        <v>0</v>
      </c>
      <c r="I5163" s="3">
        <v>1</v>
      </c>
      <c r="J5163" s="3">
        <v>5</v>
      </c>
      <c r="K5163" s="3">
        <v>3</v>
      </c>
      <c r="L5163" s="3">
        <v>1</v>
      </c>
      <c r="M5163" s="3">
        <v>2</v>
      </c>
      <c r="N5163" s="3">
        <v>2</v>
      </c>
      <c r="O5163" s="3">
        <v>0</v>
      </c>
      <c r="P5163" s="3">
        <v>1</v>
      </c>
      <c r="Q5163" s="3">
        <v>0</v>
      </c>
      <c r="R5163" s="3">
        <v>0</v>
      </c>
      <c r="S5163" s="3">
        <v>0</v>
      </c>
      <c r="T5163" s="3">
        <v>0</v>
      </c>
      <c r="U5163" s="3">
        <v>0</v>
      </c>
      <c r="V5163" s="3">
        <v>1</v>
      </c>
      <c r="W5163" s="3">
        <v>17</v>
      </c>
      <c r="X5163" s="3">
        <v>0</v>
      </c>
      <c r="Y5163" s="24">
        <v>9</v>
      </c>
    </row>
    <row r="5164">
      <c r="D5164" s="19"/>
      <c r="E5164" s="18" t="s">
        <v>82</v>
      </c>
      <c r="F5164" s="17"/>
      <c r="G5164" s="7">
        <v>96</v>
      </c>
      <c r="H5164" s="12">
        <v>4</v>
      </c>
      <c r="I5164" s="1">
        <v>0</v>
      </c>
      <c r="J5164" s="1">
        <v>6</v>
      </c>
      <c r="K5164" s="1">
        <v>3</v>
      </c>
      <c r="L5164" s="1">
        <v>0</v>
      </c>
      <c r="M5164" s="1">
        <v>4</v>
      </c>
      <c r="N5164" s="1">
        <v>8</v>
      </c>
      <c r="O5164" s="1">
        <v>14</v>
      </c>
      <c r="P5164" s="1">
        <v>5</v>
      </c>
      <c r="Q5164" s="1">
        <v>2</v>
      </c>
      <c r="R5164" s="1">
        <v>1</v>
      </c>
      <c r="S5164" s="1">
        <v>1</v>
      </c>
      <c r="T5164" s="1">
        <v>3</v>
      </c>
      <c r="U5164" s="1">
        <v>1</v>
      </c>
      <c r="V5164" s="1">
        <v>2</v>
      </c>
      <c r="W5164" s="1">
        <v>63</v>
      </c>
      <c r="X5164" s="1">
        <v>0</v>
      </c>
      <c r="Y5164" s="21">
        <v>33</v>
      </c>
    </row>
    <row r="5165">
      <c r="D5165" s="19"/>
      <c r="E5165" s="18" t="s">
        <v>26</v>
      </c>
      <c r="F5165" s="17"/>
      <c r="G5165" s="11">
        <v>0</v>
      </c>
      <c r="H5165" s="23">
        <v>0</v>
      </c>
      <c r="I5165" s="3">
        <v>0</v>
      </c>
      <c r="J5165" s="3">
        <v>0</v>
      </c>
      <c r="K5165" s="3">
        <v>0</v>
      </c>
      <c r="L5165" s="3">
        <v>0</v>
      </c>
      <c r="M5165" s="3">
        <v>0</v>
      </c>
      <c r="N5165" s="3">
        <v>0</v>
      </c>
      <c r="O5165" s="3">
        <v>0</v>
      </c>
      <c r="P5165" s="3">
        <v>0</v>
      </c>
      <c r="Q5165" s="3">
        <v>0</v>
      </c>
      <c r="R5165" s="3">
        <v>0</v>
      </c>
      <c r="S5165" s="3">
        <v>0</v>
      </c>
      <c r="T5165" s="3">
        <v>0</v>
      </c>
      <c r="U5165" s="3">
        <v>0</v>
      </c>
      <c r="V5165" s="3">
        <v>0</v>
      </c>
      <c r="W5165" s="3">
        <v>0</v>
      </c>
      <c r="X5165" s="3">
        <v>0</v>
      </c>
      <c r="Y5165" s="24">
        <v>0</v>
      </c>
    </row>
    <row r="5166">
      <c r="D5166" s="19"/>
      <c r="E5166" s="18" t="s">
        <v>83</v>
      </c>
      <c r="F5166" s="17"/>
      <c r="G5166" s="7">
        <v>997</v>
      </c>
      <c r="H5166" s="12">
        <v>19</v>
      </c>
      <c r="I5166" s="1">
        <v>16</v>
      </c>
      <c r="J5166" s="1">
        <v>73</v>
      </c>
      <c r="K5166" s="1">
        <v>38</v>
      </c>
      <c r="L5166" s="1">
        <v>5</v>
      </c>
      <c r="M5166" s="1">
        <v>24</v>
      </c>
      <c r="N5166" s="1">
        <v>37</v>
      </c>
      <c r="O5166" s="1">
        <v>59</v>
      </c>
      <c r="P5166" s="1">
        <v>32</v>
      </c>
      <c r="Q5166" s="1">
        <v>3</v>
      </c>
      <c r="R5166" s="1">
        <v>6</v>
      </c>
      <c r="S5166" s="1">
        <v>4</v>
      </c>
      <c r="T5166" s="1">
        <v>33</v>
      </c>
      <c r="U5166" s="1">
        <v>1</v>
      </c>
      <c r="V5166" s="1">
        <v>11</v>
      </c>
      <c r="W5166" s="1">
        <v>787</v>
      </c>
      <c r="X5166" s="1">
        <v>0</v>
      </c>
      <c r="Y5166" s="21">
        <v>210</v>
      </c>
    </row>
    <row r="5167">
      <c r="D5167" s="15" t="s">
        <v>84</v>
      </c>
      <c r="E5167" s="14" t="s">
        <v>85</v>
      </c>
      <c r="F5167" s="16"/>
      <c r="G5167" s="26">
        <v>394</v>
      </c>
      <c r="H5167" s="37">
        <v>4</v>
      </c>
      <c r="I5167" s="6">
        <v>1</v>
      </c>
      <c r="J5167" s="6">
        <v>15</v>
      </c>
      <c r="K5167" s="6">
        <v>10</v>
      </c>
      <c r="L5167" s="6">
        <v>2</v>
      </c>
      <c r="M5167" s="6">
        <v>5</v>
      </c>
      <c r="N5167" s="6">
        <v>5</v>
      </c>
      <c r="O5167" s="6">
        <v>14</v>
      </c>
      <c r="P5167" s="6">
        <v>8</v>
      </c>
      <c r="Q5167" s="6">
        <v>0</v>
      </c>
      <c r="R5167" s="6">
        <v>2</v>
      </c>
      <c r="S5167" s="6">
        <v>1</v>
      </c>
      <c r="T5167" s="6">
        <v>11</v>
      </c>
      <c r="U5167" s="6">
        <v>0</v>
      </c>
      <c r="V5167" s="6">
        <v>2</v>
      </c>
      <c r="W5167" s="6">
        <v>343</v>
      </c>
      <c r="X5167" s="6">
        <v>0</v>
      </c>
      <c r="Y5167" s="39">
        <v>51</v>
      </c>
    </row>
    <row r="5168">
      <c r="D5168" s="19"/>
      <c r="E5168" s="18" t="s">
        <v>86</v>
      </c>
      <c r="F5168" s="17"/>
      <c r="G5168" s="7">
        <v>401</v>
      </c>
      <c r="H5168" s="12">
        <v>11</v>
      </c>
      <c r="I5168" s="1">
        <v>8</v>
      </c>
      <c r="J5168" s="1">
        <v>31</v>
      </c>
      <c r="K5168" s="1">
        <v>13</v>
      </c>
      <c r="L5168" s="1">
        <v>2</v>
      </c>
      <c r="M5168" s="1">
        <v>10</v>
      </c>
      <c r="N5168" s="1">
        <v>21</v>
      </c>
      <c r="O5168" s="1">
        <v>28</v>
      </c>
      <c r="P5168" s="1">
        <v>12</v>
      </c>
      <c r="Q5168" s="1">
        <v>3</v>
      </c>
      <c r="R5168" s="1">
        <v>3</v>
      </c>
      <c r="S5168" s="1">
        <v>2</v>
      </c>
      <c r="T5168" s="1">
        <v>15</v>
      </c>
      <c r="U5168" s="1">
        <v>1</v>
      </c>
      <c r="V5168" s="1">
        <v>6</v>
      </c>
      <c r="W5168" s="1">
        <v>307</v>
      </c>
      <c r="X5168" s="1">
        <v>0</v>
      </c>
      <c r="Y5168" s="21">
        <v>94</v>
      </c>
    </row>
    <row r="5169">
      <c r="D5169" s="19"/>
      <c r="E5169" s="18" t="s">
        <v>87</v>
      </c>
      <c r="F5169" s="17"/>
      <c r="G5169" s="7">
        <v>247</v>
      </c>
      <c r="H5169" s="12">
        <v>5</v>
      </c>
      <c r="I5169" s="1">
        <v>5</v>
      </c>
      <c r="J5169" s="1">
        <v>28</v>
      </c>
      <c r="K5169" s="1">
        <v>15</v>
      </c>
      <c r="L5169" s="1">
        <v>1</v>
      </c>
      <c r="M5169" s="1">
        <v>9</v>
      </c>
      <c r="N5169" s="1">
        <v>11</v>
      </c>
      <c r="O5169" s="1">
        <v>24</v>
      </c>
      <c r="P5169" s="1">
        <v>13</v>
      </c>
      <c r="Q5169" s="1">
        <v>0</v>
      </c>
      <c r="R5169" s="1">
        <v>1</v>
      </c>
      <c r="S5169" s="1">
        <v>1</v>
      </c>
      <c r="T5169" s="1">
        <v>6</v>
      </c>
      <c r="U5169" s="1">
        <v>0</v>
      </c>
      <c r="V5169" s="1">
        <v>5</v>
      </c>
      <c r="W5169" s="1">
        <v>171</v>
      </c>
      <c r="X5169" s="1">
        <v>0</v>
      </c>
      <c r="Y5169" s="21">
        <v>76</v>
      </c>
    </row>
    <row r="5170">
      <c r="D5170" s="19"/>
      <c r="E5170" s="18" t="s">
        <v>88</v>
      </c>
      <c r="F5170" s="17"/>
      <c r="G5170" s="11">
        <v>46</v>
      </c>
      <c r="H5170" s="23">
        <v>1</v>
      </c>
      <c r="I5170" s="3">
        <v>2</v>
      </c>
      <c r="J5170" s="3">
        <v>4</v>
      </c>
      <c r="K5170" s="3">
        <v>3</v>
      </c>
      <c r="L5170" s="3">
        <v>0</v>
      </c>
      <c r="M5170" s="3">
        <v>3</v>
      </c>
      <c r="N5170" s="3">
        <v>6</v>
      </c>
      <c r="O5170" s="3">
        <v>7</v>
      </c>
      <c r="P5170" s="3">
        <v>2</v>
      </c>
      <c r="Q5170" s="3">
        <v>2</v>
      </c>
      <c r="R5170" s="3">
        <v>0</v>
      </c>
      <c r="S5170" s="3">
        <v>0</v>
      </c>
      <c r="T5170" s="3">
        <v>3</v>
      </c>
      <c r="U5170" s="3">
        <v>1</v>
      </c>
      <c r="V5170" s="3">
        <v>0</v>
      </c>
      <c r="W5170" s="3">
        <v>28</v>
      </c>
      <c r="X5170" s="3">
        <v>0</v>
      </c>
      <c r="Y5170" s="24">
        <v>18</v>
      </c>
    </row>
    <row r="5171">
      <c r="D5171" s="19"/>
      <c r="E5171" s="18" t="s">
        <v>89</v>
      </c>
      <c r="F5171" s="17"/>
      <c r="G5171" s="11">
        <v>5</v>
      </c>
      <c r="H5171" s="23">
        <v>2</v>
      </c>
      <c r="I5171" s="3">
        <v>0</v>
      </c>
      <c r="J5171" s="3">
        <v>1</v>
      </c>
      <c r="K5171" s="3">
        <v>0</v>
      </c>
      <c r="L5171" s="3">
        <v>0</v>
      </c>
      <c r="M5171" s="3">
        <v>1</v>
      </c>
      <c r="N5171" s="3">
        <v>2</v>
      </c>
      <c r="O5171" s="3">
        <v>0</v>
      </c>
      <c r="P5171" s="3">
        <v>2</v>
      </c>
      <c r="Q5171" s="3">
        <v>0</v>
      </c>
      <c r="R5171" s="3">
        <v>1</v>
      </c>
      <c r="S5171" s="3">
        <v>1</v>
      </c>
      <c r="T5171" s="3">
        <v>1</v>
      </c>
      <c r="U5171" s="3">
        <v>0</v>
      </c>
      <c r="V5171" s="3">
        <v>0</v>
      </c>
      <c r="W5171" s="3">
        <v>1</v>
      </c>
      <c r="X5171" s="3">
        <v>0</v>
      </c>
      <c r="Y5171" s="24">
        <v>4</v>
      </c>
    </row>
    <row r="5172">
      <c r="D5172" s="19"/>
      <c r="E5172" s="18" t="s">
        <v>26</v>
      </c>
      <c r="F5172" s="17"/>
      <c r="G5172" s="11">
        <v>0</v>
      </c>
      <c r="H5172" s="23">
        <v>0</v>
      </c>
      <c r="I5172" s="3">
        <v>0</v>
      </c>
      <c r="J5172" s="3">
        <v>0</v>
      </c>
      <c r="K5172" s="3">
        <v>0</v>
      </c>
      <c r="L5172" s="3">
        <v>0</v>
      </c>
      <c r="M5172" s="3">
        <v>0</v>
      </c>
      <c r="N5172" s="3">
        <v>0</v>
      </c>
      <c r="O5172" s="3">
        <v>0</v>
      </c>
      <c r="P5172" s="3">
        <v>0</v>
      </c>
      <c r="Q5172" s="3">
        <v>0</v>
      </c>
      <c r="R5172" s="3">
        <v>0</v>
      </c>
      <c r="S5172" s="3">
        <v>0</v>
      </c>
      <c r="T5172" s="3">
        <v>0</v>
      </c>
      <c r="U5172" s="3">
        <v>0</v>
      </c>
      <c r="V5172" s="3">
        <v>0</v>
      </c>
      <c r="W5172" s="3">
        <v>0</v>
      </c>
      <c r="X5172" s="3">
        <v>0</v>
      </c>
      <c r="Y5172" s="24">
        <v>0</v>
      </c>
    </row>
    <row r="5173">
      <c r="D5173" s="19"/>
      <c r="E5173" s="18" t="s">
        <v>90</v>
      </c>
      <c r="F5173" s="17"/>
      <c r="G5173" s="7">
        <v>795</v>
      </c>
      <c r="H5173" s="12">
        <v>15</v>
      </c>
      <c r="I5173" s="1">
        <v>9</v>
      </c>
      <c r="J5173" s="1">
        <v>46</v>
      </c>
      <c r="K5173" s="1">
        <v>23</v>
      </c>
      <c r="L5173" s="1">
        <v>4</v>
      </c>
      <c r="M5173" s="1">
        <v>15</v>
      </c>
      <c r="N5173" s="1">
        <v>26</v>
      </c>
      <c r="O5173" s="1">
        <v>42</v>
      </c>
      <c r="P5173" s="1">
        <v>20</v>
      </c>
      <c r="Q5173" s="1">
        <v>3</v>
      </c>
      <c r="R5173" s="1">
        <v>5</v>
      </c>
      <c r="S5173" s="1">
        <v>3</v>
      </c>
      <c r="T5173" s="1">
        <v>26</v>
      </c>
      <c r="U5173" s="1">
        <v>1</v>
      </c>
      <c r="V5173" s="1">
        <v>8</v>
      </c>
      <c r="W5173" s="1">
        <v>650</v>
      </c>
      <c r="X5173" s="1">
        <v>0</v>
      </c>
      <c r="Y5173" s="21">
        <v>145</v>
      </c>
    </row>
    <row r="5174">
      <c r="D5174" s="19"/>
      <c r="E5174" s="18" t="s">
        <v>91</v>
      </c>
      <c r="F5174" s="17"/>
      <c r="G5174" s="7">
        <v>298</v>
      </c>
      <c r="H5174" s="12">
        <v>8</v>
      </c>
      <c r="I5174" s="1">
        <v>7</v>
      </c>
      <c r="J5174" s="1">
        <v>33</v>
      </c>
      <c r="K5174" s="1">
        <v>18</v>
      </c>
      <c r="L5174" s="1">
        <v>1</v>
      </c>
      <c r="M5174" s="1">
        <v>13</v>
      </c>
      <c r="N5174" s="1">
        <v>19</v>
      </c>
      <c r="O5174" s="1">
        <v>31</v>
      </c>
      <c r="P5174" s="1">
        <v>17</v>
      </c>
      <c r="Q5174" s="1">
        <v>2</v>
      </c>
      <c r="R5174" s="1">
        <v>2</v>
      </c>
      <c r="S5174" s="1">
        <v>2</v>
      </c>
      <c r="T5174" s="1">
        <v>10</v>
      </c>
      <c r="U5174" s="1">
        <v>1</v>
      </c>
      <c r="V5174" s="1">
        <v>5</v>
      </c>
      <c r="W5174" s="1">
        <v>200</v>
      </c>
      <c r="X5174" s="1">
        <v>0</v>
      </c>
      <c r="Y5174" s="21">
        <v>98</v>
      </c>
    </row>
    <row r="5175">
      <c r="D5175" s="15" t="s">
        <v>92</v>
      </c>
      <c r="E5175" s="14" t="s">
        <v>93</v>
      </c>
      <c r="F5175" s="16"/>
      <c r="G5175" s="33">
        <v>46</v>
      </c>
      <c r="H5175" s="43">
        <v>2</v>
      </c>
      <c r="I5175" s="9">
        <v>1</v>
      </c>
      <c r="J5175" s="9">
        <v>1</v>
      </c>
      <c r="K5175" s="9">
        <v>1</v>
      </c>
      <c r="L5175" s="9">
        <v>1</v>
      </c>
      <c r="M5175" s="9">
        <v>0</v>
      </c>
      <c r="N5175" s="9">
        <v>2</v>
      </c>
      <c r="O5175" s="9">
        <v>2</v>
      </c>
      <c r="P5175" s="9">
        <v>0</v>
      </c>
      <c r="Q5175" s="9">
        <v>1</v>
      </c>
      <c r="R5175" s="9">
        <v>0</v>
      </c>
      <c r="S5175" s="9">
        <v>0</v>
      </c>
      <c r="T5175" s="9">
        <v>2</v>
      </c>
      <c r="U5175" s="9">
        <v>0</v>
      </c>
      <c r="V5175" s="9">
        <v>1</v>
      </c>
      <c r="W5175" s="9">
        <v>38</v>
      </c>
      <c r="X5175" s="9">
        <v>0</v>
      </c>
      <c r="Y5175" s="44">
        <v>8</v>
      </c>
    </row>
    <row r="5176">
      <c r="D5176" s="19"/>
      <c r="E5176" s="18" t="s">
        <v>94</v>
      </c>
      <c r="F5176" s="17"/>
      <c r="G5176" s="7">
        <v>189</v>
      </c>
      <c r="H5176" s="12">
        <v>3</v>
      </c>
      <c r="I5176" s="1">
        <v>5</v>
      </c>
      <c r="J5176" s="1">
        <v>16</v>
      </c>
      <c r="K5176" s="1">
        <v>12</v>
      </c>
      <c r="L5176" s="1">
        <v>1</v>
      </c>
      <c r="M5176" s="1">
        <v>2</v>
      </c>
      <c r="N5176" s="1">
        <v>3</v>
      </c>
      <c r="O5176" s="1">
        <v>7</v>
      </c>
      <c r="P5176" s="1">
        <v>3</v>
      </c>
      <c r="Q5176" s="1">
        <v>1</v>
      </c>
      <c r="R5176" s="1">
        <v>0</v>
      </c>
      <c r="S5176" s="1">
        <v>0</v>
      </c>
      <c r="T5176" s="1">
        <v>3</v>
      </c>
      <c r="U5176" s="1">
        <v>0</v>
      </c>
      <c r="V5176" s="1">
        <v>3</v>
      </c>
      <c r="W5176" s="1">
        <v>156</v>
      </c>
      <c r="X5176" s="1">
        <v>0</v>
      </c>
      <c r="Y5176" s="21">
        <v>33</v>
      </c>
    </row>
    <row r="5177">
      <c r="D5177" s="19"/>
      <c r="E5177" s="18" t="s">
        <v>95</v>
      </c>
      <c r="F5177" s="17"/>
      <c r="G5177" s="7">
        <v>69</v>
      </c>
      <c r="H5177" s="12">
        <v>2</v>
      </c>
      <c r="I5177" s="1">
        <v>2</v>
      </c>
      <c r="J5177" s="1">
        <v>6</v>
      </c>
      <c r="K5177" s="1">
        <v>4</v>
      </c>
      <c r="L5177" s="1">
        <v>1</v>
      </c>
      <c r="M5177" s="1">
        <v>2</v>
      </c>
      <c r="N5177" s="1">
        <v>3</v>
      </c>
      <c r="O5177" s="1">
        <v>5</v>
      </c>
      <c r="P5177" s="1">
        <v>3</v>
      </c>
      <c r="Q5177" s="1">
        <v>1</v>
      </c>
      <c r="R5177" s="1">
        <v>0</v>
      </c>
      <c r="S5177" s="1">
        <v>0</v>
      </c>
      <c r="T5177" s="1">
        <v>2</v>
      </c>
      <c r="U5177" s="1">
        <v>0</v>
      </c>
      <c r="V5177" s="1">
        <v>1</v>
      </c>
      <c r="W5177" s="1">
        <v>50</v>
      </c>
      <c r="X5177" s="1">
        <v>0</v>
      </c>
      <c r="Y5177" s="21">
        <v>19</v>
      </c>
    </row>
    <row r="5178">
      <c r="D5178" s="19"/>
      <c r="E5178" s="18" t="s">
        <v>96</v>
      </c>
      <c r="F5178" s="17"/>
      <c r="G5178" s="11">
        <v>21</v>
      </c>
      <c r="H5178" s="23">
        <v>0</v>
      </c>
      <c r="I5178" s="3">
        <v>0</v>
      </c>
      <c r="J5178" s="3">
        <v>1</v>
      </c>
      <c r="K5178" s="3">
        <v>1</v>
      </c>
      <c r="L5178" s="3">
        <v>0</v>
      </c>
      <c r="M5178" s="3">
        <v>1</v>
      </c>
      <c r="N5178" s="3">
        <v>1</v>
      </c>
      <c r="O5178" s="3">
        <v>2</v>
      </c>
      <c r="P5178" s="3">
        <v>0</v>
      </c>
      <c r="Q5178" s="3">
        <v>0</v>
      </c>
      <c r="R5178" s="3">
        <v>0</v>
      </c>
      <c r="S5178" s="3">
        <v>1</v>
      </c>
      <c r="T5178" s="3">
        <v>1</v>
      </c>
      <c r="U5178" s="3">
        <v>0</v>
      </c>
      <c r="V5178" s="3">
        <v>1</v>
      </c>
      <c r="W5178" s="3">
        <v>18</v>
      </c>
      <c r="X5178" s="3">
        <v>0</v>
      </c>
      <c r="Y5178" s="24">
        <v>3</v>
      </c>
    </row>
    <row r="5179">
      <c r="D5179" s="19"/>
      <c r="E5179" s="18" t="s">
        <v>97</v>
      </c>
      <c r="F5179" s="17"/>
      <c r="G5179" s="11">
        <v>40</v>
      </c>
      <c r="H5179" s="23">
        <v>1</v>
      </c>
      <c r="I5179" s="3">
        <v>0</v>
      </c>
      <c r="J5179" s="3">
        <v>6</v>
      </c>
      <c r="K5179" s="3">
        <v>4</v>
      </c>
      <c r="L5179" s="3">
        <v>0</v>
      </c>
      <c r="M5179" s="3">
        <v>2</v>
      </c>
      <c r="N5179" s="3">
        <v>0</v>
      </c>
      <c r="O5179" s="3">
        <v>2</v>
      </c>
      <c r="P5179" s="3">
        <v>1</v>
      </c>
      <c r="Q5179" s="3">
        <v>0</v>
      </c>
      <c r="R5179" s="3">
        <v>0</v>
      </c>
      <c r="S5179" s="3">
        <v>0</v>
      </c>
      <c r="T5179" s="3">
        <v>1</v>
      </c>
      <c r="U5179" s="3">
        <v>0</v>
      </c>
      <c r="V5179" s="3">
        <v>0</v>
      </c>
      <c r="W5179" s="3">
        <v>31</v>
      </c>
      <c r="X5179" s="3">
        <v>0</v>
      </c>
      <c r="Y5179" s="24">
        <v>9</v>
      </c>
    </row>
    <row r="5180">
      <c r="D5180" s="19"/>
      <c r="E5180" s="18" t="s">
        <v>98</v>
      </c>
      <c r="F5180" s="17"/>
      <c r="G5180" s="7">
        <v>62</v>
      </c>
      <c r="H5180" s="12">
        <v>0</v>
      </c>
      <c r="I5180" s="1">
        <v>0</v>
      </c>
      <c r="J5180" s="1">
        <v>5</v>
      </c>
      <c r="K5180" s="1">
        <v>2</v>
      </c>
      <c r="L5180" s="1">
        <v>0</v>
      </c>
      <c r="M5180" s="1">
        <v>0</v>
      </c>
      <c r="N5180" s="1">
        <v>1</v>
      </c>
      <c r="O5180" s="1">
        <v>5</v>
      </c>
      <c r="P5180" s="1">
        <v>2</v>
      </c>
      <c r="Q5180" s="1">
        <v>0</v>
      </c>
      <c r="R5180" s="1">
        <v>0</v>
      </c>
      <c r="S5180" s="1">
        <v>0</v>
      </c>
      <c r="T5180" s="1">
        <v>1</v>
      </c>
      <c r="U5180" s="1">
        <v>0</v>
      </c>
      <c r="V5180" s="1">
        <v>1</v>
      </c>
      <c r="W5180" s="1">
        <v>51</v>
      </c>
      <c r="X5180" s="1">
        <v>0</v>
      </c>
      <c r="Y5180" s="21">
        <v>11</v>
      </c>
    </row>
    <row r="5181">
      <c r="D5181" s="19"/>
      <c r="E5181" s="18" t="s">
        <v>99</v>
      </c>
      <c r="F5181" s="17"/>
      <c r="G5181" s="11">
        <v>20</v>
      </c>
      <c r="H5181" s="23">
        <v>1</v>
      </c>
      <c r="I5181" s="3">
        <v>1</v>
      </c>
      <c r="J5181" s="3">
        <v>0</v>
      </c>
      <c r="K5181" s="3">
        <v>0</v>
      </c>
      <c r="L5181" s="3">
        <v>1</v>
      </c>
      <c r="M5181" s="3">
        <v>0</v>
      </c>
      <c r="N5181" s="3">
        <v>1</v>
      </c>
      <c r="O5181" s="3">
        <v>2</v>
      </c>
      <c r="P5181" s="3">
        <v>1</v>
      </c>
      <c r="Q5181" s="3">
        <v>0</v>
      </c>
      <c r="R5181" s="3">
        <v>0</v>
      </c>
      <c r="S5181" s="3">
        <v>0</v>
      </c>
      <c r="T5181" s="3">
        <v>1</v>
      </c>
      <c r="U5181" s="3">
        <v>0</v>
      </c>
      <c r="V5181" s="3">
        <v>0</v>
      </c>
      <c r="W5181" s="3">
        <v>15</v>
      </c>
      <c r="X5181" s="3">
        <v>0</v>
      </c>
      <c r="Y5181" s="24">
        <v>5</v>
      </c>
    </row>
    <row r="5182">
      <c r="D5182" s="19"/>
      <c r="E5182" s="18" t="s">
        <v>100</v>
      </c>
      <c r="F5182" s="17"/>
      <c r="G5182" s="11">
        <v>39</v>
      </c>
      <c r="H5182" s="23">
        <v>0</v>
      </c>
      <c r="I5182" s="3">
        <v>0</v>
      </c>
      <c r="J5182" s="3">
        <v>4</v>
      </c>
      <c r="K5182" s="3">
        <v>2</v>
      </c>
      <c r="L5182" s="3">
        <v>0</v>
      </c>
      <c r="M5182" s="3">
        <v>2</v>
      </c>
      <c r="N5182" s="3">
        <v>2</v>
      </c>
      <c r="O5182" s="3">
        <v>2</v>
      </c>
      <c r="P5182" s="3">
        <v>1</v>
      </c>
      <c r="Q5182" s="3">
        <v>0</v>
      </c>
      <c r="R5182" s="3">
        <v>0</v>
      </c>
      <c r="S5182" s="3">
        <v>1</v>
      </c>
      <c r="T5182" s="3">
        <v>2</v>
      </c>
      <c r="U5182" s="3">
        <v>0</v>
      </c>
      <c r="V5182" s="3">
        <v>1</v>
      </c>
      <c r="W5182" s="3">
        <v>32</v>
      </c>
      <c r="X5182" s="3">
        <v>0</v>
      </c>
      <c r="Y5182" s="24">
        <v>7</v>
      </c>
    </row>
    <row r="5183">
      <c r="D5183" s="19"/>
      <c r="E5183" s="18" t="s">
        <v>101</v>
      </c>
      <c r="F5183" s="17"/>
      <c r="G5183" s="7">
        <v>148</v>
      </c>
      <c r="H5183" s="12">
        <v>4</v>
      </c>
      <c r="I5183" s="1">
        <v>1</v>
      </c>
      <c r="J5183" s="1">
        <v>12</v>
      </c>
      <c r="K5183" s="1">
        <v>10</v>
      </c>
      <c r="L5183" s="1">
        <v>1</v>
      </c>
      <c r="M5183" s="1">
        <v>5</v>
      </c>
      <c r="N5183" s="1">
        <v>6</v>
      </c>
      <c r="O5183" s="1">
        <v>11</v>
      </c>
      <c r="P5183" s="1">
        <v>6</v>
      </c>
      <c r="Q5183" s="1">
        <v>1</v>
      </c>
      <c r="R5183" s="1">
        <v>0</v>
      </c>
      <c r="S5183" s="1">
        <v>1</v>
      </c>
      <c r="T5183" s="1">
        <v>3</v>
      </c>
      <c r="U5183" s="1">
        <v>0</v>
      </c>
      <c r="V5183" s="1">
        <v>3</v>
      </c>
      <c r="W5183" s="1">
        <v>113</v>
      </c>
      <c r="X5183" s="1">
        <v>0</v>
      </c>
      <c r="Y5183" s="21">
        <v>35</v>
      </c>
    </row>
    <row r="5184">
      <c r="D5184" s="19"/>
      <c r="E5184" s="18" t="s">
        <v>102</v>
      </c>
      <c r="F5184" s="17"/>
      <c r="G5184" s="7">
        <v>82</v>
      </c>
      <c r="H5184" s="12">
        <v>3</v>
      </c>
      <c r="I5184" s="1">
        <v>1</v>
      </c>
      <c r="J5184" s="1">
        <v>9</v>
      </c>
      <c r="K5184" s="1">
        <v>7</v>
      </c>
      <c r="L5184" s="1">
        <v>0</v>
      </c>
      <c r="M5184" s="1">
        <v>1</v>
      </c>
      <c r="N5184" s="1">
        <v>4</v>
      </c>
      <c r="O5184" s="1">
        <v>5</v>
      </c>
      <c r="P5184" s="1">
        <v>4</v>
      </c>
      <c r="Q5184" s="1">
        <v>1</v>
      </c>
      <c r="R5184" s="1">
        <v>1</v>
      </c>
      <c r="S5184" s="1">
        <v>0</v>
      </c>
      <c r="T5184" s="1">
        <v>4</v>
      </c>
      <c r="U5184" s="1">
        <v>0</v>
      </c>
      <c r="V5184" s="1">
        <v>0</v>
      </c>
      <c r="W5184" s="1">
        <v>61</v>
      </c>
      <c r="X5184" s="1">
        <v>0</v>
      </c>
      <c r="Y5184" s="21">
        <v>21</v>
      </c>
    </row>
    <row r="5185">
      <c r="D5185" s="19"/>
      <c r="E5185" s="18" t="s">
        <v>41</v>
      </c>
      <c r="F5185" s="17"/>
      <c r="G5185" s="7">
        <v>161</v>
      </c>
      <c r="H5185" s="12">
        <v>1</v>
      </c>
      <c r="I5185" s="1">
        <v>2</v>
      </c>
      <c r="J5185" s="1">
        <v>8</v>
      </c>
      <c r="K5185" s="1">
        <v>1</v>
      </c>
      <c r="L5185" s="1">
        <v>1</v>
      </c>
      <c r="M5185" s="1">
        <v>3</v>
      </c>
      <c r="N5185" s="1">
        <v>7</v>
      </c>
      <c r="O5185" s="1">
        <v>8</v>
      </c>
      <c r="P5185" s="1">
        <v>4</v>
      </c>
      <c r="Q5185" s="1">
        <v>0</v>
      </c>
      <c r="R5185" s="1">
        <v>1</v>
      </c>
      <c r="S5185" s="1">
        <v>1</v>
      </c>
      <c r="T5185" s="1">
        <v>6</v>
      </c>
      <c r="U5185" s="1">
        <v>0</v>
      </c>
      <c r="V5185" s="1">
        <v>6</v>
      </c>
      <c r="W5185" s="1">
        <v>130</v>
      </c>
      <c r="X5185" s="1">
        <v>0</v>
      </c>
      <c r="Y5185" s="21">
        <v>31</v>
      </c>
    </row>
    <row r="5186">
      <c r="D5186" s="19"/>
      <c r="E5186" s="18" t="s">
        <v>103</v>
      </c>
      <c r="F5186" s="17"/>
      <c r="G5186" s="7">
        <v>211</v>
      </c>
      <c r="H5186" s="12">
        <v>3</v>
      </c>
      <c r="I5186" s="1">
        <v>2</v>
      </c>
      <c r="J5186" s="1">
        <v>12</v>
      </c>
      <c r="K5186" s="1">
        <v>8</v>
      </c>
      <c r="L5186" s="1">
        <v>2</v>
      </c>
      <c r="M5186" s="1">
        <v>7</v>
      </c>
      <c r="N5186" s="1">
        <v>10</v>
      </c>
      <c r="O5186" s="1">
        <v>15</v>
      </c>
      <c r="P5186" s="1">
        <v>10</v>
      </c>
      <c r="Q5186" s="1">
        <v>1</v>
      </c>
      <c r="R5186" s="1">
        <v>2</v>
      </c>
      <c r="S5186" s="1">
        <v>0</v>
      </c>
      <c r="T5186" s="1">
        <v>7</v>
      </c>
      <c r="U5186" s="1">
        <v>1</v>
      </c>
      <c r="V5186" s="1">
        <v>1</v>
      </c>
      <c r="W5186" s="1">
        <v>164</v>
      </c>
      <c r="X5186" s="1">
        <v>0</v>
      </c>
      <c r="Y5186" s="21">
        <v>47</v>
      </c>
    </row>
    <row r="5187">
      <c r="D5187" s="19"/>
      <c r="E5187" s="18" t="s">
        <v>104</v>
      </c>
      <c r="F5187" s="17"/>
      <c r="G5187" s="7">
        <v>319</v>
      </c>
      <c r="H5187" s="12">
        <v>11</v>
      </c>
      <c r="I5187" s="1">
        <v>6</v>
      </c>
      <c r="J5187" s="1">
        <v>26</v>
      </c>
      <c r="K5187" s="1">
        <v>10</v>
      </c>
      <c r="L5187" s="1">
        <v>1</v>
      </c>
      <c r="M5187" s="1">
        <v>10</v>
      </c>
      <c r="N5187" s="1">
        <v>16</v>
      </c>
      <c r="O5187" s="1">
        <v>28</v>
      </c>
      <c r="P5187" s="1">
        <v>11</v>
      </c>
      <c r="Q5187" s="1">
        <v>2</v>
      </c>
      <c r="R5187" s="1">
        <v>3</v>
      </c>
      <c r="S5187" s="1">
        <v>4</v>
      </c>
      <c r="T5187" s="1">
        <v>14</v>
      </c>
      <c r="U5187" s="1">
        <v>1</v>
      </c>
      <c r="V5187" s="1">
        <v>3</v>
      </c>
      <c r="W5187" s="1">
        <v>237</v>
      </c>
      <c r="X5187" s="1">
        <v>0</v>
      </c>
      <c r="Y5187" s="21">
        <v>82</v>
      </c>
    </row>
    <row r="5188">
      <c r="D5188" s="19"/>
      <c r="E5188" s="18" t="s">
        <v>26</v>
      </c>
      <c r="F5188" s="17"/>
      <c r="G5188" s="11">
        <v>5</v>
      </c>
      <c r="H5188" s="23">
        <v>0</v>
      </c>
      <c r="I5188" s="3">
        <v>0</v>
      </c>
      <c r="J5188" s="3">
        <v>1</v>
      </c>
      <c r="K5188" s="3">
        <v>0</v>
      </c>
      <c r="L5188" s="3">
        <v>0</v>
      </c>
      <c r="M5188" s="3">
        <v>0</v>
      </c>
      <c r="N5188" s="3">
        <v>0</v>
      </c>
      <c r="O5188" s="3">
        <v>0</v>
      </c>
      <c r="P5188" s="3">
        <v>0</v>
      </c>
      <c r="Q5188" s="3">
        <v>0</v>
      </c>
      <c r="R5188" s="3">
        <v>0</v>
      </c>
      <c r="S5188" s="3">
        <v>0</v>
      </c>
      <c r="T5188" s="3">
        <v>0</v>
      </c>
      <c r="U5188" s="3">
        <v>0</v>
      </c>
      <c r="V5188" s="3">
        <v>0</v>
      </c>
      <c r="W5188" s="3">
        <v>4</v>
      </c>
      <c r="X5188" s="3">
        <v>0</v>
      </c>
      <c r="Y5188" s="24">
        <v>1</v>
      </c>
    </row>
    <row r="5189">
      <c r="D5189" s="19"/>
      <c r="E5189" s="18" t="s">
        <v>105</v>
      </c>
      <c r="F5189" s="17"/>
      <c r="G5189" s="7">
        <v>558</v>
      </c>
      <c r="H5189" s="12">
        <v>9</v>
      </c>
      <c r="I5189" s="1">
        <v>8</v>
      </c>
      <c r="J5189" s="1">
        <v>40</v>
      </c>
      <c r="K5189" s="1">
        <v>23</v>
      </c>
      <c r="L5189" s="1">
        <v>2</v>
      </c>
      <c r="M5189" s="1">
        <v>11</v>
      </c>
      <c r="N5189" s="1">
        <v>19</v>
      </c>
      <c r="O5189" s="1">
        <v>30</v>
      </c>
      <c r="P5189" s="1">
        <v>16</v>
      </c>
      <c r="Q5189" s="1">
        <v>2</v>
      </c>
      <c r="R5189" s="1">
        <v>2</v>
      </c>
      <c r="S5189" s="1">
        <v>1</v>
      </c>
      <c r="T5189" s="1">
        <v>15</v>
      </c>
      <c r="U5189" s="1">
        <v>0</v>
      </c>
      <c r="V5189" s="1">
        <v>9</v>
      </c>
      <c r="W5189" s="1">
        <v>445</v>
      </c>
      <c r="X5189" s="1">
        <v>0</v>
      </c>
      <c r="Y5189" s="21">
        <v>113</v>
      </c>
    </row>
    <row r="5190">
      <c r="D5190" s="19"/>
      <c r="E5190" s="18" t="s">
        <v>106</v>
      </c>
      <c r="F5190" s="17"/>
      <c r="G5190" s="7">
        <v>530</v>
      </c>
      <c r="H5190" s="12">
        <v>14</v>
      </c>
      <c r="I5190" s="1">
        <v>8</v>
      </c>
      <c r="J5190" s="1">
        <v>38</v>
      </c>
      <c r="K5190" s="1">
        <v>18</v>
      </c>
      <c r="L5190" s="1">
        <v>3</v>
      </c>
      <c r="M5190" s="1">
        <v>17</v>
      </c>
      <c r="N5190" s="1">
        <v>26</v>
      </c>
      <c r="O5190" s="1">
        <v>43</v>
      </c>
      <c r="P5190" s="1">
        <v>21</v>
      </c>
      <c r="Q5190" s="1">
        <v>3</v>
      </c>
      <c r="R5190" s="1">
        <v>5</v>
      </c>
      <c r="S5190" s="1">
        <v>4</v>
      </c>
      <c r="T5190" s="1">
        <v>21</v>
      </c>
      <c r="U5190" s="1">
        <v>2</v>
      </c>
      <c r="V5190" s="1">
        <v>4</v>
      </c>
      <c r="W5190" s="1">
        <v>401</v>
      </c>
      <c r="X5190" s="1">
        <v>0</v>
      </c>
      <c r="Y5190" s="21">
        <v>129</v>
      </c>
    </row>
    <row r="5191">
      <c r="D5191" s="15" t="s">
        <v>107</v>
      </c>
      <c r="E5191" s="14" t="s">
        <v>108</v>
      </c>
      <c r="F5191" s="16"/>
      <c r="G5191" s="33">
        <v>32</v>
      </c>
      <c r="H5191" s="43">
        <v>0</v>
      </c>
      <c r="I5191" s="9">
        <v>0</v>
      </c>
      <c r="J5191" s="9">
        <v>2</v>
      </c>
      <c r="K5191" s="9">
        <v>2</v>
      </c>
      <c r="L5191" s="9">
        <v>0</v>
      </c>
      <c r="M5191" s="9">
        <v>0</v>
      </c>
      <c r="N5191" s="9">
        <v>1</v>
      </c>
      <c r="O5191" s="9">
        <v>0</v>
      </c>
      <c r="P5191" s="9">
        <v>1</v>
      </c>
      <c r="Q5191" s="9">
        <v>1</v>
      </c>
      <c r="R5191" s="9">
        <v>0</v>
      </c>
      <c r="S5191" s="9">
        <v>0</v>
      </c>
      <c r="T5191" s="9">
        <v>0</v>
      </c>
      <c r="U5191" s="9">
        <v>1</v>
      </c>
      <c r="V5191" s="9">
        <v>0</v>
      </c>
      <c r="W5191" s="9">
        <v>28</v>
      </c>
      <c r="X5191" s="9">
        <v>0</v>
      </c>
      <c r="Y5191" s="44">
        <v>4</v>
      </c>
    </row>
    <row r="5192">
      <c r="D5192" s="19"/>
      <c r="E5192" s="18" t="s">
        <v>109</v>
      </c>
      <c r="F5192" s="17"/>
      <c r="G5192" s="7">
        <v>715</v>
      </c>
      <c r="H5192" s="12">
        <v>14</v>
      </c>
      <c r="I5192" s="1">
        <v>10</v>
      </c>
      <c r="J5192" s="1">
        <v>59</v>
      </c>
      <c r="K5192" s="1">
        <v>32</v>
      </c>
      <c r="L5192" s="1">
        <v>4</v>
      </c>
      <c r="M5192" s="1">
        <v>20</v>
      </c>
      <c r="N5192" s="1">
        <v>27</v>
      </c>
      <c r="O5192" s="1">
        <v>52</v>
      </c>
      <c r="P5192" s="1">
        <v>25</v>
      </c>
      <c r="Q5192" s="1">
        <v>4</v>
      </c>
      <c r="R5192" s="1">
        <v>4</v>
      </c>
      <c r="S5192" s="1">
        <v>1</v>
      </c>
      <c r="T5192" s="1">
        <v>25</v>
      </c>
      <c r="U5192" s="1">
        <v>1</v>
      </c>
      <c r="V5192" s="1">
        <v>9</v>
      </c>
      <c r="W5192" s="1">
        <v>549</v>
      </c>
      <c r="X5192" s="1">
        <v>0</v>
      </c>
      <c r="Y5192" s="21">
        <v>166</v>
      </c>
    </row>
    <row r="5193">
      <c r="D5193" s="19"/>
      <c r="E5193" s="18" t="s">
        <v>110</v>
      </c>
      <c r="F5193" s="17"/>
      <c r="G5193" s="7">
        <v>1003</v>
      </c>
      <c r="H5193" s="12">
        <v>19</v>
      </c>
      <c r="I5193" s="1">
        <v>13</v>
      </c>
      <c r="J5193" s="1">
        <v>70</v>
      </c>
      <c r="K5193" s="1">
        <v>37</v>
      </c>
      <c r="L5193" s="1">
        <v>4</v>
      </c>
      <c r="M5193" s="1">
        <v>27</v>
      </c>
      <c r="N5193" s="1">
        <v>41</v>
      </c>
      <c r="O5193" s="1">
        <v>68</v>
      </c>
      <c r="P5193" s="1">
        <v>35</v>
      </c>
      <c r="Q5193" s="1">
        <v>5</v>
      </c>
      <c r="R5193" s="1">
        <v>7</v>
      </c>
      <c r="S5193" s="1">
        <v>5</v>
      </c>
      <c r="T5193" s="1">
        <v>33</v>
      </c>
      <c r="U5193" s="1">
        <v>2</v>
      </c>
      <c r="V5193" s="1">
        <v>13</v>
      </c>
      <c r="W5193" s="1">
        <v>782</v>
      </c>
      <c r="X5193" s="1">
        <v>0</v>
      </c>
      <c r="Y5193" s="21">
        <v>221</v>
      </c>
    </row>
    <row r="5194">
      <c r="D5194" s="19"/>
      <c r="E5194" s="18" t="s">
        <v>111</v>
      </c>
      <c r="F5194" s="17"/>
      <c r="G5194" s="7">
        <v>921</v>
      </c>
      <c r="H5194" s="12">
        <v>19</v>
      </c>
      <c r="I5194" s="1">
        <v>15</v>
      </c>
      <c r="J5194" s="1">
        <v>71</v>
      </c>
      <c r="K5194" s="1">
        <v>36</v>
      </c>
      <c r="L5194" s="1">
        <v>5</v>
      </c>
      <c r="M5194" s="1">
        <v>26</v>
      </c>
      <c r="N5194" s="1">
        <v>37</v>
      </c>
      <c r="O5194" s="1">
        <v>57</v>
      </c>
      <c r="P5194" s="1">
        <v>30</v>
      </c>
      <c r="Q5194" s="1">
        <v>4</v>
      </c>
      <c r="R5194" s="1">
        <v>7</v>
      </c>
      <c r="S5194" s="1">
        <v>5</v>
      </c>
      <c r="T5194" s="1">
        <v>29</v>
      </c>
      <c r="U5194" s="1">
        <v>2</v>
      </c>
      <c r="V5194" s="1">
        <v>11</v>
      </c>
      <c r="W5194" s="1">
        <v>714</v>
      </c>
      <c r="X5194" s="1">
        <v>0</v>
      </c>
      <c r="Y5194" s="21">
        <v>207</v>
      </c>
    </row>
    <row r="5195">
      <c r="D5195" s="19"/>
      <c r="E5195" s="18" t="s">
        <v>112</v>
      </c>
      <c r="F5195" s="17"/>
      <c r="G5195" s="7">
        <v>765</v>
      </c>
      <c r="H5195" s="12">
        <v>16</v>
      </c>
      <c r="I5195" s="1">
        <v>13</v>
      </c>
      <c r="J5195" s="1">
        <v>53</v>
      </c>
      <c r="K5195" s="1">
        <v>26</v>
      </c>
      <c r="L5195" s="1">
        <v>4</v>
      </c>
      <c r="M5195" s="1">
        <v>25</v>
      </c>
      <c r="N5195" s="1">
        <v>34</v>
      </c>
      <c r="O5195" s="1">
        <v>51</v>
      </c>
      <c r="P5195" s="1">
        <v>27</v>
      </c>
      <c r="Q5195" s="1">
        <v>5</v>
      </c>
      <c r="R5195" s="1">
        <v>6</v>
      </c>
      <c r="S5195" s="1">
        <v>2</v>
      </c>
      <c r="T5195" s="1">
        <v>27</v>
      </c>
      <c r="U5195" s="1">
        <v>2</v>
      </c>
      <c r="V5195" s="1">
        <v>8</v>
      </c>
      <c r="W5195" s="1">
        <v>593</v>
      </c>
      <c r="X5195" s="1">
        <v>0</v>
      </c>
      <c r="Y5195" s="21">
        <v>172</v>
      </c>
    </row>
    <row r="5196">
      <c r="D5196" s="19"/>
      <c r="E5196" s="18" t="s">
        <v>113</v>
      </c>
      <c r="F5196" s="17"/>
      <c r="G5196" s="7">
        <v>197</v>
      </c>
      <c r="H5196" s="12">
        <v>2</v>
      </c>
      <c r="I5196" s="1">
        <v>3</v>
      </c>
      <c r="J5196" s="1">
        <v>14</v>
      </c>
      <c r="K5196" s="1">
        <v>9</v>
      </c>
      <c r="L5196" s="1">
        <v>3</v>
      </c>
      <c r="M5196" s="1">
        <v>3</v>
      </c>
      <c r="N5196" s="1">
        <v>7</v>
      </c>
      <c r="O5196" s="1">
        <v>12</v>
      </c>
      <c r="P5196" s="1">
        <v>6</v>
      </c>
      <c r="Q5196" s="1">
        <v>1</v>
      </c>
      <c r="R5196" s="1">
        <v>4</v>
      </c>
      <c r="S5196" s="1">
        <v>1</v>
      </c>
      <c r="T5196" s="1">
        <v>8</v>
      </c>
      <c r="U5196" s="1">
        <v>0</v>
      </c>
      <c r="V5196" s="1">
        <v>3</v>
      </c>
      <c r="W5196" s="1">
        <v>159</v>
      </c>
      <c r="X5196" s="1">
        <v>0</v>
      </c>
      <c r="Y5196" s="21">
        <v>38</v>
      </c>
    </row>
    <row r="5197">
      <c r="D5197" s="19"/>
      <c r="E5197" s="18" t="s">
        <v>114</v>
      </c>
      <c r="F5197" s="17"/>
      <c r="G5197" s="7">
        <v>1029</v>
      </c>
      <c r="H5197" s="12">
        <v>22</v>
      </c>
      <c r="I5197" s="1">
        <v>15</v>
      </c>
      <c r="J5197" s="1">
        <v>75</v>
      </c>
      <c r="K5197" s="1">
        <v>37</v>
      </c>
      <c r="L5197" s="1">
        <v>4</v>
      </c>
      <c r="M5197" s="1">
        <v>27</v>
      </c>
      <c r="N5197" s="1">
        <v>44</v>
      </c>
      <c r="O5197" s="1">
        <v>67</v>
      </c>
      <c r="P5197" s="1">
        <v>34</v>
      </c>
      <c r="Q5197" s="1">
        <v>5</v>
      </c>
      <c r="R5197" s="1">
        <v>7</v>
      </c>
      <c r="S5197" s="1">
        <v>5</v>
      </c>
      <c r="T5197" s="1">
        <v>35</v>
      </c>
      <c r="U5197" s="1">
        <v>2</v>
      </c>
      <c r="V5197" s="1">
        <v>12</v>
      </c>
      <c r="W5197" s="1">
        <v>800</v>
      </c>
      <c r="X5197" s="1">
        <v>0</v>
      </c>
      <c r="Y5197" s="21">
        <v>229</v>
      </c>
    </row>
    <row r="5198">
      <c r="D5198" s="19"/>
      <c r="E5198" s="18" t="s">
        <v>115</v>
      </c>
      <c r="F5198" s="17"/>
      <c r="G5198" s="7">
        <v>793</v>
      </c>
      <c r="H5198" s="12">
        <v>16</v>
      </c>
      <c r="I5198" s="1">
        <v>15</v>
      </c>
      <c r="J5198" s="1">
        <v>61</v>
      </c>
      <c r="K5198" s="1">
        <v>34</v>
      </c>
      <c r="L5198" s="1">
        <v>4</v>
      </c>
      <c r="M5198" s="1">
        <v>20</v>
      </c>
      <c r="N5198" s="1">
        <v>33</v>
      </c>
      <c r="O5198" s="1">
        <v>56</v>
      </c>
      <c r="P5198" s="1">
        <v>24</v>
      </c>
      <c r="Q5198" s="1">
        <v>5</v>
      </c>
      <c r="R5198" s="1">
        <v>6</v>
      </c>
      <c r="S5198" s="1">
        <v>3</v>
      </c>
      <c r="T5198" s="1">
        <v>31</v>
      </c>
      <c r="U5198" s="1">
        <v>2</v>
      </c>
      <c r="V5198" s="1">
        <v>10</v>
      </c>
      <c r="W5198" s="1">
        <v>615</v>
      </c>
      <c r="X5198" s="1">
        <v>0</v>
      </c>
      <c r="Y5198" s="21">
        <v>178</v>
      </c>
    </row>
    <row r="5199">
      <c r="D5199" s="19"/>
      <c r="E5199" s="18" t="s">
        <v>116</v>
      </c>
      <c r="F5199" s="17"/>
      <c r="G5199" s="7">
        <v>253</v>
      </c>
      <c r="H5199" s="12">
        <v>3</v>
      </c>
      <c r="I5199" s="1">
        <v>6</v>
      </c>
      <c r="J5199" s="1">
        <v>21</v>
      </c>
      <c r="K5199" s="1">
        <v>11</v>
      </c>
      <c r="L5199" s="1">
        <v>2</v>
      </c>
      <c r="M5199" s="1">
        <v>8</v>
      </c>
      <c r="N5199" s="1">
        <v>11</v>
      </c>
      <c r="O5199" s="1">
        <v>19</v>
      </c>
      <c r="P5199" s="1">
        <v>9</v>
      </c>
      <c r="Q5199" s="1">
        <v>1</v>
      </c>
      <c r="R5199" s="1">
        <v>3</v>
      </c>
      <c r="S5199" s="1">
        <v>1</v>
      </c>
      <c r="T5199" s="1">
        <v>17</v>
      </c>
      <c r="U5199" s="1">
        <v>0</v>
      </c>
      <c r="V5199" s="1">
        <v>4</v>
      </c>
      <c r="W5199" s="1">
        <v>190</v>
      </c>
      <c r="X5199" s="1">
        <v>0</v>
      </c>
      <c r="Y5199" s="21">
        <v>63</v>
      </c>
    </row>
    <row r="5200">
      <c r="D5200" s="19"/>
      <c r="E5200" s="18" t="s">
        <v>117</v>
      </c>
      <c r="F5200" s="17"/>
      <c r="G5200" s="7">
        <v>200</v>
      </c>
      <c r="H5200" s="12">
        <v>8</v>
      </c>
      <c r="I5200" s="1">
        <v>5</v>
      </c>
      <c r="J5200" s="1">
        <v>16</v>
      </c>
      <c r="K5200" s="1">
        <v>8</v>
      </c>
      <c r="L5200" s="1">
        <v>1</v>
      </c>
      <c r="M5200" s="1">
        <v>6</v>
      </c>
      <c r="N5200" s="1">
        <v>11</v>
      </c>
      <c r="O5200" s="1">
        <v>21</v>
      </c>
      <c r="P5200" s="1">
        <v>7</v>
      </c>
      <c r="Q5200" s="1">
        <v>0</v>
      </c>
      <c r="R5200" s="1">
        <v>0</v>
      </c>
      <c r="S5200" s="1">
        <v>1</v>
      </c>
      <c r="T5200" s="1">
        <v>11</v>
      </c>
      <c r="U5200" s="1">
        <v>0</v>
      </c>
      <c r="V5200" s="1">
        <v>4</v>
      </c>
      <c r="W5200" s="1">
        <v>144</v>
      </c>
      <c r="X5200" s="1">
        <v>0</v>
      </c>
      <c r="Y5200" s="21">
        <v>56</v>
      </c>
    </row>
    <row r="5201">
      <c r="D5201" s="19"/>
      <c r="E5201" s="18" t="s">
        <v>118</v>
      </c>
      <c r="F5201" s="17"/>
      <c r="G5201" s="11">
        <v>3</v>
      </c>
      <c r="H5201" s="23">
        <v>0</v>
      </c>
      <c r="I5201" s="3">
        <v>0</v>
      </c>
      <c r="J5201" s="3">
        <v>0</v>
      </c>
      <c r="K5201" s="3">
        <v>0</v>
      </c>
      <c r="L5201" s="3">
        <v>0</v>
      </c>
      <c r="M5201" s="3">
        <v>0</v>
      </c>
      <c r="N5201" s="3">
        <v>0</v>
      </c>
      <c r="O5201" s="3">
        <v>0</v>
      </c>
      <c r="P5201" s="3">
        <v>0</v>
      </c>
      <c r="Q5201" s="3">
        <v>0</v>
      </c>
      <c r="R5201" s="3">
        <v>0</v>
      </c>
      <c r="S5201" s="3">
        <v>0</v>
      </c>
      <c r="T5201" s="3">
        <v>0</v>
      </c>
      <c r="U5201" s="3">
        <v>0</v>
      </c>
      <c r="V5201" s="3">
        <v>0</v>
      </c>
      <c r="W5201" s="3">
        <v>3</v>
      </c>
      <c r="X5201" s="3">
        <v>0</v>
      </c>
      <c r="Y5201" s="24">
        <v>0</v>
      </c>
    </row>
    <row r="5202">
      <c r="D5202" s="19"/>
      <c r="E5202" s="18" t="s">
        <v>26</v>
      </c>
      <c r="F5202" s="17"/>
      <c r="G5202" s="11">
        <v>1</v>
      </c>
      <c r="H5202" s="23">
        <v>0</v>
      </c>
      <c r="I5202" s="3">
        <v>0</v>
      </c>
      <c r="J5202" s="3">
        <v>0</v>
      </c>
      <c r="K5202" s="3">
        <v>0</v>
      </c>
      <c r="L5202" s="3">
        <v>0</v>
      </c>
      <c r="M5202" s="3">
        <v>0</v>
      </c>
      <c r="N5202" s="3">
        <v>0</v>
      </c>
      <c r="O5202" s="3">
        <v>0</v>
      </c>
      <c r="P5202" s="3">
        <v>0</v>
      </c>
      <c r="Q5202" s="3">
        <v>0</v>
      </c>
      <c r="R5202" s="3">
        <v>0</v>
      </c>
      <c r="S5202" s="3">
        <v>0</v>
      </c>
      <c r="T5202" s="3">
        <v>0</v>
      </c>
      <c r="U5202" s="3">
        <v>0</v>
      </c>
      <c r="V5202" s="3">
        <v>0</v>
      </c>
      <c r="W5202" s="3">
        <v>1</v>
      </c>
      <c r="X5202" s="3">
        <v>0</v>
      </c>
      <c r="Y5202" s="24">
        <v>0</v>
      </c>
    </row>
    <row r="5203">
      <c r="D5203" s="19"/>
      <c r="E5203" s="18" t="s">
        <v>119</v>
      </c>
      <c r="F5203" s="17"/>
      <c r="G5203" s="7">
        <v>1080</v>
      </c>
      <c r="H5203" s="12">
        <v>23</v>
      </c>
      <c r="I5203" s="1">
        <v>16</v>
      </c>
      <c r="J5203" s="1">
        <v>78</v>
      </c>
      <c r="K5203" s="1">
        <v>40</v>
      </c>
      <c r="L5203" s="1">
        <v>5</v>
      </c>
      <c r="M5203" s="1">
        <v>28</v>
      </c>
      <c r="N5203" s="1">
        <v>45</v>
      </c>
      <c r="O5203" s="1">
        <v>73</v>
      </c>
      <c r="P5203" s="1">
        <v>36</v>
      </c>
      <c r="Q5203" s="1">
        <v>5</v>
      </c>
      <c r="R5203" s="1">
        <v>7</v>
      </c>
      <c r="S5203" s="1">
        <v>5</v>
      </c>
      <c r="T5203" s="1">
        <v>36</v>
      </c>
      <c r="U5203" s="1">
        <v>2</v>
      </c>
      <c r="V5203" s="1">
        <v>13</v>
      </c>
      <c r="W5203" s="1">
        <v>839</v>
      </c>
      <c r="X5203" s="1">
        <v>0</v>
      </c>
      <c r="Y5203" s="21">
        <v>241</v>
      </c>
    </row>
    <row r="5204">
      <c r="D5204" s="19"/>
      <c r="E5204" s="18" t="s">
        <v>120</v>
      </c>
      <c r="F5204" s="17"/>
      <c r="G5204" s="7">
        <v>1054</v>
      </c>
      <c r="H5204" s="12">
        <v>23</v>
      </c>
      <c r="I5204" s="1">
        <v>16</v>
      </c>
      <c r="J5204" s="1">
        <v>76</v>
      </c>
      <c r="K5204" s="1">
        <v>39</v>
      </c>
      <c r="L5204" s="1">
        <v>5</v>
      </c>
      <c r="M5204" s="1">
        <v>28</v>
      </c>
      <c r="N5204" s="1">
        <v>45</v>
      </c>
      <c r="O5204" s="1">
        <v>71</v>
      </c>
      <c r="P5204" s="1">
        <v>36</v>
      </c>
      <c r="Q5204" s="1">
        <v>5</v>
      </c>
      <c r="R5204" s="1">
        <v>7</v>
      </c>
      <c r="S5204" s="1">
        <v>5</v>
      </c>
      <c r="T5204" s="1">
        <v>36</v>
      </c>
      <c r="U5204" s="1">
        <v>2</v>
      </c>
      <c r="V5204" s="1">
        <v>13</v>
      </c>
      <c r="W5204" s="1">
        <v>816</v>
      </c>
      <c r="X5204" s="1">
        <v>0</v>
      </c>
      <c r="Y5204" s="21">
        <v>238</v>
      </c>
    </row>
    <row r="5205">
      <c r="D5205" s="15" t="s">
        <v>121</v>
      </c>
      <c r="E5205" s="14" t="s">
        <v>122</v>
      </c>
      <c r="F5205" s="16"/>
      <c r="G5205" s="26">
        <v>564</v>
      </c>
      <c r="H5205" s="37">
        <v>4</v>
      </c>
      <c r="I5205" s="6">
        <v>3</v>
      </c>
      <c r="J5205" s="6">
        <v>31</v>
      </c>
      <c r="K5205" s="6">
        <v>18</v>
      </c>
      <c r="L5205" s="6">
        <v>3</v>
      </c>
      <c r="M5205" s="6">
        <v>8</v>
      </c>
      <c r="N5205" s="6">
        <v>15</v>
      </c>
      <c r="O5205" s="6">
        <v>23</v>
      </c>
      <c r="P5205" s="6">
        <v>12</v>
      </c>
      <c r="Q5205" s="6">
        <v>2</v>
      </c>
      <c r="R5205" s="6">
        <v>3</v>
      </c>
      <c r="S5205" s="6">
        <v>0</v>
      </c>
      <c r="T5205" s="6">
        <v>12</v>
      </c>
      <c r="U5205" s="6">
        <v>1</v>
      </c>
      <c r="V5205" s="6">
        <v>3</v>
      </c>
      <c r="W5205" s="6">
        <v>477</v>
      </c>
      <c r="X5205" s="6">
        <v>0</v>
      </c>
      <c r="Y5205" s="39">
        <v>87</v>
      </c>
    </row>
    <row r="5206">
      <c r="D5206" s="19"/>
      <c r="E5206" s="18" t="s">
        <v>123</v>
      </c>
      <c r="F5206" s="17"/>
      <c r="G5206" s="7">
        <v>396</v>
      </c>
      <c r="H5206" s="12">
        <v>15</v>
      </c>
      <c r="I5206" s="1">
        <v>11</v>
      </c>
      <c r="J5206" s="1">
        <v>32</v>
      </c>
      <c r="K5206" s="1">
        <v>17</v>
      </c>
      <c r="L5206" s="1">
        <v>1</v>
      </c>
      <c r="M5206" s="1">
        <v>16</v>
      </c>
      <c r="N5206" s="1">
        <v>20</v>
      </c>
      <c r="O5206" s="1">
        <v>38</v>
      </c>
      <c r="P5206" s="1">
        <v>14</v>
      </c>
      <c r="Q5206" s="1">
        <v>2</v>
      </c>
      <c r="R5206" s="1">
        <v>2</v>
      </c>
      <c r="S5206" s="1">
        <v>1</v>
      </c>
      <c r="T5206" s="1">
        <v>17</v>
      </c>
      <c r="U5206" s="1">
        <v>0</v>
      </c>
      <c r="V5206" s="1">
        <v>8</v>
      </c>
      <c r="W5206" s="1">
        <v>284</v>
      </c>
      <c r="X5206" s="1">
        <v>0</v>
      </c>
      <c r="Y5206" s="21">
        <v>112</v>
      </c>
    </row>
    <row r="5207">
      <c r="D5207" s="19"/>
      <c r="E5207" s="18" t="s">
        <v>124</v>
      </c>
      <c r="F5207" s="17"/>
      <c r="G5207" s="7">
        <v>69</v>
      </c>
      <c r="H5207" s="12">
        <v>1</v>
      </c>
      <c r="I5207" s="1">
        <v>1</v>
      </c>
      <c r="J5207" s="1">
        <v>7</v>
      </c>
      <c r="K5207" s="1">
        <v>3</v>
      </c>
      <c r="L5207" s="1">
        <v>0</v>
      </c>
      <c r="M5207" s="1">
        <v>0</v>
      </c>
      <c r="N5207" s="1">
        <v>0</v>
      </c>
      <c r="O5207" s="1">
        <v>5</v>
      </c>
      <c r="P5207" s="1">
        <v>4</v>
      </c>
      <c r="Q5207" s="1">
        <v>0</v>
      </c>
      <c r="R5207" s="1">
        <v>1</v>
      </c>
      <c r="S5207" s="1">
        <v>1</v>
      </c>
      <c r="T5207" s="1">
        <v>2</v>
      </c>
      <c r="U5207" s="1">
        <v>0</v>
      </c>
      <c r="V5207" s="1">
        <v>1</v>
      </c>
      <c r="W5207" s="1">
        <v>51</v>
      </c>
      <c r="X5207" s="1">
        <v>0</v>
      </c>
      <c r="Y5207" s="21">
        <v>18</v>
      </c>
    </row>
    <row r="5208">
      <c r="D5208" s="19"/>
      <c r="E5208" s="18" t="s">
        <v>125</v>
      </c>
      <c r="F5208" s="17"/>
      <c r="G5208" s="7">
        <v>50</v>
      </c>
      <c r="H5208" s="12">
        <v>1</v>
      </c>
      <c r="I5208" s="1">
        <v>1</v>
      </c>
      <c r="J5208" s="1">
        <v>8</v>
      </c>
      <c r="K5208" s="1">
        <v>3</v>
      </c>
      <c r="L5208" s="1">
        <v>1</v>
      </c>
      <c r="M5208" s="1">
        <v>2</v>
      </c>
      <c r="N5208" s="1">
        <v>8</v>
      </c>
      <c r="O5208" s="1">
        <v>6</v>
      </c>
      <c r="P5208" s="1">
        <v>6</v>
      </c>
      <c r="Q5208" s="1">
        <v>1</v>
      </c>
      <c r="R5208" s="1">
        <v>0</v>
      </c>
      <c r="S5208" s="1">
        <v>2</v>
      </c>
      <c r="T5208" s="1">
        <v>4</v>
      </c>
      <c r="U5208" s="1">
        <v>1</v>
      </c>
      <c r="V5208" s="1">
        <v>1</v>
      </c>
      <c r="W5208" s="1">
        <v>30</v>
      </c>
      <c r="X5208" s="1">
        <v>0</v>
      </c>
      <c r="Y5208" s="21">
        <v>20</v>
      </c>
    </row>
    <row r="5209">
      <c r="D5209" s="19"/>
      <c r="E5209" s="18" t="s">
        <v>126</v>
      </c>
      <c r="F5209" s="17"/>
      <c r="G5209" s="11">
        <v>14</v>
      </c>
      <c r="H5209" s="23">
        <v>2</v>
      </c>
      <c r="I5209" s="3">
        <v>0</v>
      </c>
      <c r="J5209" s="3">
        <v>1</v>
      </c>
      <c r="K5209" s="3">
        <v>0</v>
      </c>
      <c r="L5209" s="3">
        <v>0</v>
      </c>
      <c r="M5209" s="3">
        <v>2</v>
      </c>
      <c r="N5209" s="3">
        <v>2</v>
      </c>
      <c r="O5209" s="3">
        <v>1</v>
      </c>
      <c r="P5209" s="3">
        <v>1</v>
      </c>
      <c r="Q5209" s="3">
        <v>0</v>
      </c>
      <c r="R5209" s="3">
        <v>1</v>
      </c>
      <c r="S5209" s="3">
        <v>1</v>
      </c>
      <c r="T5209" s="3">
        <v>1</v>
      </c>
      <c r="U5209" s="3">
        <v>0</v>
      </c>
      <c r="V5209" s="3">
        <v>0</v>
      </c>
      <c r="W5209" s="3">
        <v>8</v>
      </c>
      <c r="X5209" s="3">
        <v>0</v>
      </c>
      <c r="Y5209" s="24">
        <v>6</v>
      </c>
    </row>
    <row r="5210">
      <c r="D5210" s="19"/>
      <c r="E5210" s="18" t="s">
        <v>26</v>
      </c>
      <c r="F5210" s="17"/>
      <c r="G5210" s="11">
        <v>0</v>
      </c>
      <c r="H5210" s="23">
        <v>0</v>
      </c>
      <c r="I5210" s="3">
        <v>0</v>
      </c>
      <c r="J5210" s="3">
        <v>0</v>
      </c>
      <c r="K5210" s="3">
        <v>0</v>
      </c>
      <c r="L5210" s="3">
        <v>0</v>
      </c>
      <c r="M5210" s="3">
        <v>0</v>
      </c>
      <c r="N5210" s="3">
        <v>0</v>
      </c>
      <c r="O5210" s="3">
        <v>0</v>
      </c>
      <c r="P5210" s="3">
        <v>0</v>
      </c>
      <c r="Q5210" s="3">
        <v>0</v>
      </c>
      <c r="R5210" s="3">
        <v>0</v>
      </c>
      <c r="S5210" s="3">
        <v>0</v>
      </c>
      <c r="T5210" s="3">
        <v>0</v>
      </c>
      <c r="U5210" s="3">
        <v>0</v>
      </c>
      <c r="V5210" s="3">
        <v>0</v>
      </c>
      <c r="W5210" s="3">
        <v>0</v>
      </c>
      <c r="X5210" s="3">
        <v>0</v>
      </c>
      <c r="Y5210" s="24">
        <v>0</v>
      </c>
    </row>
    <row r="5211">
      <c r="D5211" s="19"/>
      <c r="E5211" s="18" t="s">
        <v>127</v>
      </c>
      <c r="F5211" s="17"/>
      <c r="G5211" s="7">
        <v>960</v>
      </c>
      <c r="H5211" s="12">
        <v>19</v>
      </c>
      <c r="I5211" s="1">
        <v>14</v>
      </c>
      <c r="J5211" s="1">
        <v>63</v>
      </c>
      <c r="K5211" s="1">
        <v>35</v>
      </c>
      <c r="L5211" s="1">
        <v>4</v>
      </c>
      <c r="M5211" s="1">
        <v>24</v>
      </c>
      <c r="N5211" s="1">
        <v>35</v>
      </c>
      <c r="O5211" s="1">
        <v>61</v>
      </c>
      <c r="P5211" s="1">
        <v>26</v>
      </c>
      <c r="Q5211" s="1">
        <v>4</v>
      </c>
      <c r="R5211" s="1">
        <v>5</v>
      </c>
      <c r="S5211" s="1">
        <v>1</v>
      </c>
      <c r="T5211" s="1">
        <v>29</v>
      </c>
      <c r="U5211" s="1">
        <v>1</v>
      </c>
      <c r="V5211" s="1">
        <v>11</v>
      </c>
      <c r="W5211" s="1">
        <v>761</v>
      </c>
      <c r="X5211" s="1">
        <v>0</v>
      </c>
      <c r="Y5211" s="21">
        <v>199</v>
      </c>
    </row>
    <row r="5212">
      <c r="D5212" s="19"/>
      <c r="E5212" s="18" t="s">
        <v>128</v>
      </c>
      <c r="F5212" s="17"/>
      <c r="G5212" s="7">
        <v>64</v>
      </c>
      <c r="H5212" s="12">
        <v>3</v>
      </c>
      <c r="I5212" s="1">
        <v>1</v>
      </c>
      <c r="J5212" s="1">
        <v>9</v>
      </c>
      <c r="K5212" s="1">
        <v>3</v>
      </c>
      <c r="L5212" s="1">
        <v>1</v>
      </c>
      <c r="M5212" s="1">
        <v>4</v>
      </c>
      <c r="N5212" s="1">
        <v>10</v>
      </c>
      <c r="O5212" s="1">
        <v>7</v>
      </c>
      <c r="P5212" s="1">
        <v>7</v>
      </c>
      <c r="Q5212" s="1">
        <v>1</v>
      </c>
      <c r="R5212" s="1">
        <v>1</v>
      </c>
      <c r="S5212" s="1">
        <v>3</v>
      </c>
      <c r="T5212" s="1">
        <v>5</v>
      </c>
      <c r="U5212" s="1">
        <v>1</v>
      </c>
      <c r="V5212" s="1">
        <v>1</v>
      </c>
      <c r="W5212" s="1">
        <v>38</v>
      </c>
      <c r="X5212" s="1">
        <v>0</v>
      </c>
      <c r="Y5212" s="21">
        <v>26</v>
      </c>
    </row>
    <row r="5213">
      <c r="D5213" s="15" t="s">
        <v>129</v>
      </c>
      <c r="E5213" s="14" t="s">
        <v>130</v>
      </c>
      <c r="F5213" s="16"/>
      <c r="G5213" s="26">
        <v>130</v>
      </c>
      <c r="H5213" s="37">
        <v>3</v>
      </c>
      <c r="I5213" s="6">
        <v>2</v>
      </c>
      <c r="J5213" s="6">
        <v>12</v>
      </c>
      <c r="K5213" s="6">
        <v>6</v>
      </c>
      <c r="L5213" s="6">
        <v>0</v>
      </c>
      <c r="M5213" s="6">
        <v>3</v>
      </c>
      <c r="N5213" s="6">
        <v>6</v>
      </c>
      <c r="O5213" s="6">
        <v>6</v>
      </c>
      <c r="P5213" s="6">
        <v>2</v>
      </c>
      <c r="Q5213" s="6">
        <v>2</v>
      </c>
      <c r="R5213" s="6">
        <v>1</v>
      </c>
      <c r="S5213" s="6">
        <v>0</v>
      </c>
      <c r="T5213" s="6">
        <v>4</v>
      </c>
      <c r="U5213" s="6">
        <v>0</v>
      </c>
      <c r="V5213" s="6">
        <v>2</v>
      </c>
      <c r="W5213" s="6">
        <v>101</v>
      </c>
      <c r="X5213" s="6">
        <v>0</v>
      </c>
      <c r="Y5213" s="39">
        <v>29</v>
      </c>
    </row>
    <row r="5214">
      <c r="D5214" s="19"/>
      <c r="E5214" s="18" t="s">
        <v>131</v>
      </c>
      <c r="F5214" s="17"/>
      <c r="G5214" s="11">
        <v>32</v>
      </c>
      <c r="H5214" s="23">
        <v>0</v>
      </c>
      <c r="I5214" s="3">
        <v>0</v>
      </c>
      <c r="J5214" s="3">
        <v>2</v>
      </c>
      <c r="K5214" s="3">
        <v>1</v>
      </c>
      <c r="L5214" s="3">
        <v>0</v>
      </c>
      <c r="M5214" s="3">
        <v>0</v>
      </c>
      <c r="N5214" s="3">
        <v>1</v>
      </c>
      <c r="O5214" s="3">
        <v>1</v>
      </c>
      <c r="P5214" s="3">
        <v>1</v>
      </c>
      <c r="Q5214" s="3">
        <v>1</v>
      </c>
      <c r="R5214" s="3">
        <v>0</v>
      </c>
      <c r="S5214" s="3">
        <v>0</v>
      </c>
      <c r="T5214" s="3">
        <v>2</v>
      </c>
      <c r="U5214" s="3">
        <v>0</v>
      </c>
      <c r="V5214" s="3">
        <v>2</v>
      </c>
      <c r="W5214" s="3">
        <v>25</v>
      </c>
      <c r="X5214" s="3">
        <v>0</v>
      </c>
      <c r="Y5214" s="24">
        <v>7</v>
      </c>
    </row>
    <row r="5215">
      <c r="D5215" s="19"/>
      <c r="E5215" s="18" t="s">
        <v>132</v>
      </c>
      <c r="F5215" s="17"/>
      <c r="G5215" s="7">
        <v>492</v>
      </c>
      <c r="H5215" s="12">
        <v>11</v>
      </c>
      <c r="I5215" s="1">
        <v>7</v>
      </c>
      <c r="J5215" s="1">
        <v>40</v>
      </c>
      <c r="K5215" s="1">
        <v>20</v>
      </c>
      <c r="L5215" s="1">
        <v>3</v>
      </c>
      <c r="M5215" s="1">
        <v>12</v>
      </c>
      <c r="N5215" s="1">
        <v>23</v>
      </c>
      <c r="O5215" s="1">
        <v>31</v>
      </c>
      <c r="P5215" s="1">
        <v>21</v>
      </c>
      <c r="Q5215" s="1">
        <v>2</v>
      </c>
      <c r="R5215" s="1">
        <v>3</v>
      </c>
      <c r="S5215" s="1">
        <v>1</v>
      </c>
      <c r="T5215" s="1">
        <v>22</v>
      </c>
      <c r="U5215" s="1">
        <v>0</v>
      </c>
      <c r="V5215" s="1">
        <v>4</v>
      </c>
      <c r="W5215" s="1">
        <v>381</v>
      </c>
      <c r="X5215" s="1">
        <v>0</v>
      </c>
      <c r="Y5215" s="21">
        <v>111</v>
      </c>
    </row>
    <row r="5216">
      <c r="D5216" s="19"/>
      <c r="E5216" s="18" t="s">
        <v>133</v>
      </c>
      <c r="F5216" s="17"/>
      <c r="G5216" s="7">
        <v>610</v>
      </c>
      <c r="H5216" s="12">
        <v>11</v>
      </c>
      <c r="I5216" s="1">
        <v>12</v>
      </c>
      <c r="J5216" s="1">
        <v>36</v>
      </c>
      <c r="K5216" s="1">
        <v>24</v>
      </c>
      <c r="L5216" s="1">
        <v>3</v>
      </c>
      <c r="M5216" s="1">
        <v>16</v>
      </c>
      <c r="N5216" s="1">
        <v>17</v>
      </c>
      <c r="O5216" s="1">
        <v>33</v>
      </c>
      <c r="P5216" s="1">
        <v>20</v>
      </c>
      <c r="Q5216" s="1">
        <v>0</v>
      </c>
      <c r="R5216" s="1">
        <v>5</v>
      </c>
      <c r="S5216" s="1">
        <v>1</v>
      </c>
      <c r="T5216" s="1">
        <v>15</v>
      </c>
      <c r="U5216" s="1">
        <v>0</v>
      </c>
      <c r="V5216" s="1">
        <v>7</v>
      </c>
      <c r="W5216" s="1">
        <v>493</v>
      </c>
      <c r="X5216" s="1">
        <v>0</v>
      </c>
      <c r="Y5216" s="21">
        <v>117</v>
      </c>
    </row>
    <row r="5217">
      <c r="D5217" s="19"/>
      <c r="E5217" s="18" t="s">
        <v>134</v>
      </c>
      <c r="F5217" s="17"/>
      <c r="G5217" s="7">
        <v>869</v>
      </c>
      <c r="H5217" s="12">
        <v>11</v>
      </c>
      <c r="I5217" s="1">
        <v>11</v>
      </c>
      <c r="J5217" s="1">
        <v>67</v>
      </c>
      <c r="K5217" s="1">
        <v>38</v>
      </c>
      <c r="L5217" s="1">
        <v>4</v>
      </c>
      <c r="M5217" s="1">
        <v>21</v>
      </c>
      <c r="N5217" s="1">
        <v>34</v>
      </c>
      <c r="O5217" s="1">
        <v>55</v>
      </c>
      <c r="P5217" s="1">
        <v>27</v>
      </c>
      <c r="Q5217" s="1">
        <v>4</v>
      </c>
      <c r="R5217" s="1">
        <v>6</v>
      </c>
      <c r="S5217" s="1">
        <v>3</v>
      </c>
      <c r="T5217" s="1">
        <v>26</v>
      </c>
      <c r="U5217" s="1">
        <v>2</v>
      </c>
      <c r="V5217" s="1">
        <v>11</v>
      </c>
      <c r="W5217" s="1">
        <v>683</v>
      </c>
      <c r="X5217" s="1">
        <v>0</v>
      </c>
      <c r="Y5217" s="21">
        <v>186</v>
      </c>
    </row>
    <row r="5218">
      <c r="D5218" s="19"/>
      <c r="E5218" s="18" t="s">
        <v>135</v>
      </c>
      <c r="F5218" s="17"/>
      <c r="G5218" s="7">
        <v>842</v>
      </c>
      <c r="H5218" s="12">
        <v>14</v>
      </c>
      <c r="I5218" s="1">
        <v>13</v>
      </c>
      <c r="J5218" s="1">
        <v>64</v>
      </c>
      <c r="K5218" s="1">
        <v>36</v>
      </c>
      <c r="L5218" s="1">
        <v>4</v>
      </c>
      <c r="M5218" s="1">
        <v>20</v>
      </c>
      <c r="N5218" s="1">
        <v>26</v>
      </c>
      <c r="O5218" s="1">
        <v>57</v>
      </c>
      <c r="P5218" s="1">
        <v>28</v>
      </c>
      <c r="Q5218" s="1">
        <v>4</v>
      </c>
      <c r="R5218" s="1">
        <v>4</v>
      </c>
      <c r="S5218" s="1">
        <v>3</v>
      </c>
      <c r="T5218" s="1">
        <v>25</v>
      </c>
      <c r="U5218" s="1">
        <v>0</v>
      </c>
      <c r="V5218" s="1">
        <v>12</v>
      </c>
      <c r="W5218" s="1">
        <v>659</v>
      </c>
      <c r="X5218" s="1">
        <v>0</v>
      </c>
      <c r="Y5218" s="21">
        <v>183</v>
      </c>
    </row>
    <row r="5219">
      <c r="D5219" s="19"/>
      <c r="E5219" s="18" t="s">
        <v>136</v>
      </c>
      <c r="F5219" s="17"/>
      <c r="G5219" s="7">
        <v>514</v>
      </c>
      <c r="H5219" s="12">
        <v>11</v>
      </c>
      <c r="I5219" s="1">
        <v>9</v>
      </c>
      <c r="J5219" s="1">
        <v>43</v>
      </c>
      <c r="K5219" s="1">
        <v>23</v>
      </c>
      <c r="L5219" s="1">
        <v>3</v>
      </c>
      <c r="M5219" s="1">
        <v>17</v>
      </c>
      <c r="N5219" s="1">
        <v>15</v>
      </c>
      <c r="O5219" s="1">
        <v>32</v>
      </c>
      <c r="P5219" s="1">
        <v>14</v>
      </c>
      <c r="Q5219" s="1">
        <v>1</v>
      </c>
      <c r="R5219" s="1">
        <v>1</v>
      </c>
      <c r="S5219" s="1">
        <v>1</v>
      </c>
      <c r="T5219" s="1">
        <v>15</v>
      </c>
      <c r="U5219" s="1">
        <v>0</v>
      </c>
      <c r="V5219" s="1">
        <v>2</v>
      </c>
      <c r="W5219" s="1">
        <v>406</v>
      </c>
      <c r="X5219" s="1">
        <v>0</v>
      </c>
      <c r="Y5219" s="21">
        <v>108</v>
      </c>
    </row>
    <row r="5220">
      <c r="D5220" s="19"/>
      <c r="E5220" s="18" t="s">
        <v>137</v>
      </c>
      <c r="F5220" s="17"/>
      <c r="G5220" s="7">
        <v>487</v>
      </c>
      <c r="H5220" s="12">
        <v>4</v>
      </c>
      <c r="I5220" s="1">
        <v>5</v>
      </c>
      <c r="J5220" s="1">
        <v>41</v>
      </c>
      <c r="K5220" s="1">
        <v>26</v>
      </c>
      <c r="L5220" s="1">
        <v>2</v>
      </c>
      <c r="M5220" s="1">
        <v>12</v>
      </c>
      <c r="N5220" s="1">
        <v>15</v>
      </c>
      <c r="O5220" s="1">
        <v>32</v>
      </c>
      <c r="P5220" s="1">
        <v>17</v>
      </c>
      <c r="Q5220" s="1">
        <v>2</v>
      </c>
      <c r="R5220" s="1">
        <v>2</v>
      </c>
      <c r="S5220" s="1">
        <v>1</v>
      </c>
      <c r="T5220" s="1">
        <v>13</v>
      </c>
      <c r="U5220" s="1">
        <v>0</v>
      </c>
      <c r="V5220" s="1">
        <v>6</v>
      </c>
      <c r="W5220" s="1">
        <v>385</v>
      </c>
      <c r="X5220" s="1">
        <v>0</v>
      </c>
      <c r="Y5220" s="21">
        <v>102</v>
      </c>
    </row>
    <row r="5221">
      <c r="D5221" s="19"/>
      <c r="E5221" s="18" t="s">
        <v>138</v>
      </c>
      <c r="F5221" s="17"/>
      <c r="G5221" s="7">
        <v>480</v>
      </c>
      <c r="H5221" s="12">
        <v>8</v>
      </c>
      <c r="I5221" s="1">
        <v>4</v>
      </c>
      <c r="J5221" s="1">
        <v>36</v>
      </c>
      <c r="K5221" s="1">
        <v>22</v>
      </c>
      <c r="L5221" s="1">
        <v>2</v>
      </c>
      <c r="M5221" s="1">
        <v>12</v>
      </c>
      <c r="N5221" s="1">
        <v>17</v>
      </c>
      <c r="O5221" s="1">
        <v>32</v>
      </c>
      <c r="P5221" s="1">
        <v>10</v>
      </c>
      <c r="Q5221" s="1">
        <v>3</v>
      </c>
      <c r="R5221" s="1">
        <v>1</v>
      </c>
      <c r="S5221" s="1">
        <v>0</v>
      </c>
      <c r="T5221" s="1">
        <v>15</v>
      </c>
      <c r="U5221" s="1">
        <v>0</v>
      </c>
      <c r="V5221" s="1">
        <v>9</v>
      </c>
      <c r="W5221" s="1">
        <v>382</v>
      </c>
      <c r="X5221" s="1">
        <v>0</v>
      </c>
      <c r="Y5221" s="21">
        <v>98</v>
      </c>
    </row>
    <row r="5222">
      <c r="D5222" s="19"/>
      <c r="E5222" s="18" t="s">
        <v>139</v>
      </c>
      <c r="F5222" s="17"/>
      <c r="G5222" s="7">
        <v>624</v>
      </c>
      <c r="H5222" s="12">
        <v>13</v>
      </c>
      <c r="I5222" s="1">
        <v>10</v>
      </c>
      <c r="J5222" s="1">
        <v>47</v>
      </c>
      <c r="K5222" s="1">
        <v>31</v>
      </c>
      <c r="L5222" s="1">
        <v>2</v>
      </c>
      <c r="M5222" s="1">
        <v>15</v>
      </c>
      <c r="N5222" s="1">
        <v>28</v>
      </c>
      <c r="O5222" s="1">
        <v>43</v>
      </c>
      <c r="P5222" s="1">
        <v>19</v>
      </c>
      <c r="Q5222" s="1">
        <v>4</v>
      </c>
      <c r="R5222" s="1">
        <v>3</v>
      </c>
      <c r="S5222" s="1">
        <v>3</v>
      </c>
      <c r="T5222" s="1">
        <v>20</v>
      </c>
      <c r="U5222" s="1">
        <v>1</v>
      </c>
      <c r="V5222" s="1">
        <v>9</v>
      </c>
      <c r="W5222" s="1">
        <v>482</v>
      </c>
      <c r="X5222" s="1">
        <v>0</v>
      </c>
      <c r="Y5222" s="21">
        <v>142</v>
      </c>
    </row>
    <row r="5223">
      <c r="D5223" s="19"/>
      <c r="E5223" s="18" t="s">
        <v>140</v>
      </c>
      <c r="F5223" s="17"/>
      <c r="G5223" s="7">
        <v>172</v>
      </c>
      <c r="H5223" s="12">
        <v>4</v>
      </c>
      <c r="I5223" s="1">
        <v>2</v>
      </c>
      <c r="J5223" s="1">
        <v>11</v>
      </c>
      <c r="K5223" s="1">
        <v>5</v>
      </c>
      <c r="L5223" s="1">
        <v>0</v>
      </c>
      <c r="M5223" s="1">
        <v>3</v>
      </c>
      <c r="N5223" s="1">
        <v>10</v>
      </c>
      <c r="O5223" s="1">
        <v>15</v>
      </c>
      <c r="P5223" s="1">
        <v>4</v>
      </c>
      <c r="Q5223" s="1">
        <v>3</v>
      </c>
      <c r="R5223" s="1">
        <v>0</v>
      </c>
      <c r="S5223" s="1">
        <v>1</v>
      </c>
      <c r="T5223" s="1">
        <v>8</v>
      </c>
      <c r="U5223" s="1">
        <v>1</v>
      </c>
      <c r="V5223" s="1">
        <v>3</v>
      </c>
      <c r="W5223" s="1">
        <v>135</v>
      </c>
      <c r="X5223" s="1">
        <v>0</v>
      </c>
      <c r="Y5223" s="21">
        <v>37</v>
      </c>
    </row>
    <row r="5224">
      <c r="D5224" s="19"/>
      <c r="E5224" s="18" t="s">
        <v>141</v>
      </c>
      <c r="F5224" s="17"/>
      <c r="G5224" s="7">
        <v>683</v>
      </c>
      <c r="H5224" s="12">
        <v>12</v>
      </c>
      <c r="I5224" s="1">
        <v>7</v>
      </c>
      <c r="J5224" s="1">
        <v>48</v>
      </c>
      <c r="K5224" s="1">
        <v>26</v>
      </c>
      <c r="L5224" s="1">
        <v>4</v>
      </c>
      <c r="M5224" s="1">
        <v>16</v>
      </c>
      <c r="N5224" s="1">
        <v>27</v>
      </c>
      <c r="O5224" s="1">
        <v>48</v>
      </c>
      <c r="P5224" s="1">
        <v>23</v>
      </c>
      <c r="Q5224" s="1">
        <v>2</v>
      </c>
      <c r="R5224" s="1">
        <v>3</v>
      </c>
      <c r="S5224" s="1">
        <v>3</v>
      </c>
      <c r="T5224" s="1">
        <v>21</v>
      </c>
      <c r="U5224" s="1">
        <v>0</v>
      </c>
      <c r="V5224" s="1">
        <v>11</v>
      </c>
      <c r="W5224" s="1">
        <v>535</v>
      </c>
      <c r="X5224" s="1">
        <v>0</v>
      </c>
      <c r="Y5224" s="21">
        <v>148</v>
      </c>
    </row>
    <row r="5225">
      <c r="D5225" s="19"/>
      <c r="E5225" s="18" t="s">
        <v>142</v>
      </c>
      <c r="F5225" s="17"/>
      <c r="G5225" s="7">
        <v>341</v>
      </c>
      <c r="H5225" s="12">
        <v>4</v>
      </c>
      <c r="I5225" s="1">
        <v>3</v>
      </c>
      <c r="J5225" s="1">
        <v>28</v>
      </c>
      <c r="K5225" s="1">
        <v>15</v>
      </c>
      <c r="L5225" s="1">
        <v>1</v>
      </c>
      <c r="M5225" s="1">
        <v>9</v>
      </c>
      <c r="N5225" s="1">
        <v>17</v>
      </c>
      <c r="O5225" s="1">
        <v>24</v>
      </c>
      <c r="P5225" s="1">
        <v>10</v>
      </c>
      <c r="Q5225" s="1">
        <v>2</v>
      </c>
      <c r="R5225" s="1">
        <v>3</v>
      </c>
      <c r="S5225" s="1">
        <v>1</v>
      </c>
      <c r="T5225" s="1">
        <v>15</v>
      </c>
      <c r="U5225" s="1">
        <v>0</v>
      </c>
      <c r="V5225" s="1">
        <v>4</v>
      </c>
      <c r="W5225" s="1">
        <v>268</v>
      </c>
      <c r="X5225" s="1">
        <v>0</v>
      </c>
      <c r="Y5225" s="21">
        <v>73</v>
      </c>
    </row>
    <row r="5226">
      <c r="D5226" s="19"/>
      <c r="E5226" s="18" t="s">
        <v>143</v>
      </c>
      <c r="F5226" s="17"/>
      <c r="G5226" s="7">
        <v>185</v>
      </c>
      <c r="H5226" s="12">
        <v>1</v>
      </c>
      <c r="I5226" s="1">
        <v>1</v>
      </c>
      <c r="J5226" s="1">
        <v>16</v>
      </c>
      <c r="K5226" s="1">
        <v>6</v>
      </c>
      <c r="L5226" s="1">
        <v>2</v>
      </c>
      <c r="M5226" s="1">
        <v>3</v>
      </c>
      <c r="N5226" s="1">
        <v>5</v>
      </c>
      <c r="O5226" s="1">
        <v>11</v>
      </c>
      <c r="P5226" s="1">
        <v>3</v>
      </c>
      <c r="Q5226" s="1">
        <v>1</v>
      </c>
      <c r="R5226" s="1">
        <v>2</v>
      </c>
      <c r="S5226" s="1">
        <v>1</v>
      </c>
      <c r="T5226" s="1">
        <v>2</v>
      </c>
      <c r="U5226" s="1">
        <v>0</v>
      </c>
      <c r="V5226" s="1">
        <v>5</v>
      </c>
      <c r="W5226" s="1">
        <v>154</v>
      </c>
      <c r="X5226" s="1">
        <v>0</v>
      </c>
      <c r="Y5226" s="21">
        <v>31</v>
      </c>
    </row>
    <row r="5227">
      <c r="D5227" s="19"/>
      <c r="E5227" s="18" t="s">
        <v>144</v>
      </c>
      <c r="F5227" s="17"/>
      <c r="G5227" s="7">
        <v>219</v>
      </c>
      <c r="H5227" s="12">
        <v>5</v>
      </c>
      <c r="I5227" s="1">
        <v>4</v>
      </c>
      <c r="J5227" s="1">
        <v>11</v>
      </c>
      <c r="K5227" s="1">
        <v>2</v>
      </c>
      <c r="L5227" s="1">
        <v>0</v>
      </c>
      <c r="M5227" s="1">
        <v>5</v>
      </c>
      <c r="N5227" s="1">
        <v>14</v>
      </c>
      <c r="O5227" s="1">
        <v>18</v>
      </c>
      <c r="P5227" s="1">
        <v>13</v>
      </c>
      <c r="Q5227" s="1">
        <v>0</v>
      </c>
      <c r="R5227" s="1">
        <v>3</v>
      </c>
      <c r="S5227" s="1">
        <v>2</v>
      </c>
      <c r="T5227" s="1">
        <v>13</v>
      </c>
      <c r="U5227" s="1">
        <v>0</v>
      </c>
      <c r="V5227" s="1">
        <v>3</v>
      </c>
      <c r="W5227" s="1">
        <v>169</v>
      </c>
      <c r="X5227" s="1">
        <v>0</v>
      </c>
      <c r="Y5227" s="21">
        <v>50</v>
      </c>
    </row>
    <row r="5228">
      <c r="D5228" s="19"/>
      <c r="E5228" s="18" t="s">
        <v>41</v>
      </c>
      <c r="F5228" s="17"/>
      <c r="G5228" s="11">
        <v>40</v>
      </c>
      <c r="H5228" s="23">
        <v>3</v>
      </c>
      <c r="I5228" s="3">
        <v>1</v>
      </c>
      <c r="J5228" s="3">
        <v>1</v>
      </c>
      <c r="K5228" s="3">
        <v>1</v>
      </c>
      <c r="L5228" s="3">
        <v>1</v>
      </c>
      <c r="M5228" s="3">
        <v>3</v>
      </c>
      <c r="N5228" s="3">
        <v>2</v>
      </c>
      <c r="O5228" s="3">
        <v>4</v>
      </c>
      <c r="P5228" s="3">
        <v>0</v>
      </c>
      <c r="Q5228" s="3">
        <v>1</v>
      </c>
      <c r="R5228" s="3">
        <v>0</v>
      </c>
      <c r="S5228" s="3">
        <v>0</v>
      </c>
      <c r="T5228" s="3">
        <v>1</v>
      </c>
      <c r="U5228" s="3">
        <v>0</v>
      </c>
      <c r="V5228" s="3">
        <v>2</v>
      </c>
      <c r="W5228" s="3">
        <v>27</v>
      </c>
      <c r="X5228" s="3">
        <v>0</v>
      </c>
      <c r="Y5228" s="24">
        <v>13</v>
      </c>
    </row>
    <row r="5229">
      <c r="D5229" s="19"/>
      <c r="E5229" s="18" t="s">
        <v>145</v>
      </c>
      <c r="F5229" s="17"/>
      <c r="G5229" s="11">
        <v>19</v>
      </c>
      <c r="H5229" s="23">
        <v>1</v>
      </c>
      <c r="I5229" s="3">
        <v>0</v>
      </c>
      <c r="J5229" s="3">
        <v>1</v>
      </c>
      <c r="K5229" s="3">
        <v>0</v>
      </c>
      <c r="L5229" s="3">
        <v>0</v>
      </c>
      <c r="M5229" s="3">
        <v>1</v>
      </c>
      <c r="N5229" s="3">
        <v>2</v>
      </c>
      <c r="O5229" s="3">
        <v>0</v>
      </c>
      <c r="P5229" s="3">
        <v>3</v>
      </c>
      <c r="Q5229" s="3">
        <v>0</v>
      </c>
      <c r="R5229" s="3">
        <v>1</v>
      </c>
      <c r="S5229" s="3">
        <v>0</v>
      </c>
      <c r="T5229" s="3">
        <v>0</v>
      </c>
      <c r="U5229" s="3">
        <v>0</v>
      </c>
      <c r="V5229" s="3">
        <v>0</v>
      </c>
      <c r="W5229" s="3">
        <v>15</v>
      </c>
      <c r="X5229" s="3">
        <v>0</v>
      </c>
      <c r="Y5229" s="24">
        <v>4</v>
      </c>
    </row>
    <row r="5230">
      <c r="D5230" s="19"/>
      <c r="E5230" s="18" t="s">
        <v>26</v>
      </c>
      <c r="F5230" s="17"/>
      <c r="G5230" s="11">
        <v>0</v>
      </c>
      <c r="H5230" s="23">
        <v>0</v>
      </c>
      <c r="I5230" s="3">
        <v>0</v>
      </c>
      <c r="J5230" s="3">
        <v>0</v>
      </c>
      <c r="K5230" s="3">
        <v>0</v>
      </c>
      <c r="L5230" s="3">
        <v>0</v>
      </c>
      <c r="M5230" s="3">
        <v>0</v>
      </c>
      <c r="N5230" s="3">
        <v>0</v>
      </c>
      <c r="O5230" s="3">
        <v>0</v>
      </c>
      <c r="P5230" s="3">
        <v>0</v>
      </c>
      <c r="Q5230" s="3">
        <v>0</v>
      </c>
      <c r="R5230" s="3">
        <v>0</v>
      </c>
      <c r="S5230" s="3">
        <v>0</v>
      </c>
      <c r="T5230" s="3">
        <v>0</v>
      </c>
      <c r="U5230" s="3">
        <v>0</v>
      </c>
      <c r="V5230" s="3">
        <v>0</v>
      </c>
      <c r="W5230" s="3">
        <v>0</v>
      </c>
      <c r="X5230" s="3">
        <v>0</v>
      </c>
      <c r="Y5230" s="24">
        <v>0</v>
      </c>
    </row>
    <row r="5231">
      <c r="D5231" s="15" t="s">
        <v>146</v>
      </c>
      <c r="E5231" s="14" t="s">
        <v>147</v>
      </c>
      <c r="F5231" s="16"/>
      <c r="G5231" s="26">
        <v>628</v>
      </c>
      <c r="H5231" s="37">
        <v>7</v>
      </c>
      <c r="I5231" s="6">
        <v>3</v>
      </c>
      <c r="J5231" s="6">
        <v>37</v>
      </c>
      <c r="K5231" s="6">
        <v>15</v>
      </c>
      <c r="L5231" s="6">
        <v>3</v>
      </c>
      <c r="M5231" s="6">
        <v>12</v>
      </c>
      <c r="N5231" s="6">
        <v>16</v>
      </c>
      <c r="O5231" s="6">
        <v>25</v>
      </c>
      <c r="P5231" s="6">
        <v>12</v>
      </c>
      <c r="Q5231" s="6">
        <v>1</v>
      </c>
      <c r="R5231" s="6">
        <v>2</v>
      </c>
      <c r="S5231" s="6">
        <v>0</v>
      </c>
      <c r="T5231" s="6">
        <v>15</v>
      </c>
      <c r="U5231" s="6">
        <v>0</v>
      </c>
      <c r="V5231" s="6">
        <v>7</v>
      </c>
      <c r="W5231" s="6">
        <v>529</v>
      </c>
      <c r="X5231" s="6">
        <v>0</v>
      </c>
      <c r="Y5231" s="39">
        <v>99</v>
      </c>
    </row>
    <row r="5232">
      <c r="D5232" s="19"/>
      <c r="E5232" s="18" t="s">
        <v>148</v>
      </c>
      <c r="F5232" s="17"/>
      <c r="G5232" s="7">
        <v>423</v>
      </c>
      <c r="H5232" s="12">
        <v>13</v>
      </c>
      <c r="I5232" s="1">
        <v>12</v>
      </c>
      <c r="J5232" s="1">
        <v>38</v>
      </c>
      <c r="K5232" s="1">
        <v>25</v>
      </c>
      <c r="L5232" s="1">
        <v>1</v>
      </c>
      <c r="M5232" s="1">
        <v>13</v>
      </c>
      <c r="N5232" s="1">
        <v>22</v>
      </c>
      <c r="O5232" s="1">
        <v>43</v>
      </c>
      <c r="P5232" s="1">
        <v>20</v>
      </c>
      <c r="Q5232" s="1">
        <v>3</v>
      </c>
      <c r="R5232" s="1">
        <v>3</v>
      </c>
      <c r="S5232" s="1">
        <v>2</v>
      </c>
      <c r="T5232" s="1">
        <v>15</v>
      </c>
      <c r="U5232" s="1">
        <v>2</v>
      </c>
      <c r="V5232" s="1">
        <v>5</v>
      </c>
      <c r="W5232" s="1">
        <v>298</v>
      </c>
      <c r="X5232" s="1">
        <v>0</v>
      </c>
      <c r="Y5232" s="21">
        <v>125</v>
      </c>
    </row>
    <row r="5233">
      <c r="D5233" s="19"/>
      <c r="E5233" s="18" t="s">
        <v>149</v>
      </c>
      <c r="F5233" s="17"/>
      <c r="G5233" s="11">
        <v>36</v>
      </c>
      <c r="H5233" s="23">
        <v>1</v>
      </c>
      <c r="I5233" s="3">
        <v>1</v>
      </c>
      <c r="J5233" s="3">
        <v>3</v>
      </c>
      <c r="K5233" s="3">
        <v>1</v>
      </c>
      <c r="L5233" s="3">
        <v>1</v>
      </c>
      <c r="M5233" s="3">
        <v>2</v>
      </c>
      <c r="N5233" s="3">
        <v>6</v>
      </c>
      <c r="O5233" s="3">
        <v>5</v>
      </c>
      <c r="P5233" s="3">
        <v>4</v>
      </c>
      <c r="Q5233" s="3">
        <v>1</v>
      </c>
      <c r="R5233" s="3">
        <v>2</v>
      </c>
      <c r="S5233" s="3">
        <v>2</v>
      </c>
      <c r="T5233" s="3">
        <v>6</v>
      </c>
      <c r="U5233" s="3">
        <v>0</v>
      </c>
      <c r="V5233" s="3">
        <v>1</v>
      </c>
      <c r="W5233" s="3">
        <v>20</v>
      </c>
      <c r="X5233" s="3">
        <v>0</v>
      </c>
      <c r="Y5233" s="24">
        <v>16</v>
      </c>
    </row>
    <row r="5234">
      <c r="D5234" s="19"/>
      <c r="E5234" s="18" t="s">
        <v>150</v>
      </c>
      <c r="F5234" s="17"/>
      <c r="G5234" s="11">
        <v>6</v>
      </c>
      <c r="H5234" s="23">
        <v>2</v>
      </c>
      <c r="I5234" s="3">
        <v>0</v>
      </c>
      <c r="J5234" s="3">
        <v>1</v>
      </c>
      <c r="K5234" s="3">
        <v>0</v>
      </c>
      <c r="L5234" s="3">
        <v>0</v>
      </c>
      <c r="M5234" s="3">
        <v>1</v>
      </c>
      <c r="N5234" s="3">
        <v>1</v>
      </c>
      <c r="O5234" s="3">
        <v>0</v>
      </c>
      <c r="P5234" s="3">
        <v>1</v>
      </c>
      <c r="Q5234" s="3">
        <v>0</v>
      </c>
      <c r="R5234" s="3">
        <v>0</v>
      </c>
      <c r="S5234" s="3">
        <v>1</v>
      </c>
      <c r="T5234" s="3">
        <v>0</v>
      </c>
      <c r="U5234" s="3">
        <v>0</v>
      </c>
      <c r="V5234" s="3">
        <v>0</v>
      </c>
      <c r="W5234" s="3">
        <v>3</v>
      </c>
      <c r="X5234" s="3">
        <v>0</v>
      </c>
      <c r="Y5234" s="24">
        <v>3</v>
      </c>
    </row>
    <row r="5235">
      <c r="D5235" s="19"/>
      <c r="E5235" s="18" t="s">
        <v>26</v>
      </c>
      <c r="F5235" s="17"/>
      <c r="G5235" s="11">
        <v>0</v>
      </c>
      <c r="H5235" s="23">
        <v>0</v>
      </c>
      <c r="I5235" s="3">
        <v>0</v>
      </c>
      <c r="J5235" s="3">
        <v>0</v>
      </c>
      <c r="K5235" s="3">
        <v>0</v>
      </c>
      <c r="L5235" s="3">
        <v>0</v>
      </c>
      <c r="M5235" s="3">
        <v>0</v>
      </c>
      <c r="N5235" s="3">
        <v>0</v>
      </c>
      <c r="O5235" s="3">
        <v>0</v>
      </c>
      <c r="P5235" s="3">
        <v>0</v>
      </c>
      <c r="Q5235" s="3">
        <v>0</v>
      </c>
      <c r="R5235" s="3">
        <v>0</v>
      </c>
      <c r="S5235" s="3">
        <v>0</v>
      </c>
      <c r="T5235" s="3">
        <v>0</v>
      </c>
      <c r="U5235" s="3">
        <v>0</v>
      </c>
      <c r="V5235" s="3">
        <v>0</v>
      </c>
      <c r="W5235" s="3">
        <v>0</v>
      </c>
      <c r="X5235" s="3">
        <v>0</v>
      </c>
      <c r="Y5235" s="24">
        <v>0</v>
      </c>
    </row>
    <row r="5236">
      <c r="D5236" s="19"/>
      <c r="E5236" s="18" t="s">
        <v>151</v>
      </c>
      <c r="F5236" s="17"/>
      <c r="G5236" s="7">
        <v>1051</v>
      </c>
      <c r="H5236" s="12">
        <v>20</v>
      </c>
      <c r="I5236" s="1">
        <v>15</v>
      </c>
      <c r="J5236" s="1">
        <v>75</v>
      </c>
      <c r="K5236" s="1">
        <v>40</v>
      </c>
      <c r="L5236" s="1">
        <v>4</v>
      </c>
      <c r="M5236" s="1">
        <v>25</v>
      </c>
      <c r="N5236" s="1">
        <v>38</v>
      </c>
      <c r="O5236" s="1">
        <v>68</v>
      </c>
      <c r="P5236" s="1">
        <v>32</v>
      </c>
      <c r="Q5236" s="1">
        <v>4</v>
      </c>
      <c r="R5236" s="1">
        <v>5</v>
      </c>
      <c r="S5236" s="1">
        <v>2</v>
      </c>
      <c r="T5236" s="1">
        <v>30</v>
      </c>
      <c r="U5236" s="1">
        <v>2</v>
      </c>
      <c r="V5236" s="1">
        <v>12</v>
      </c>
      <c r="W5236" s="1">
        <v>827</v>
      </c>
      <c r="X5236" s="1">
        <v>0</v>
      </c>
      <c r="Y5236" s="21">
        <v>224</v>
      </c>
    </row>
    <row r="5237">
      <c r="D5237" s="19"/>
      <c r="E5237" s="18" t="s">
        <v>152</v>
      </c>
      <c r="F5237" s="17"/>
      <c r="G5237" s="11">
        <v>42</v>
      </c>
      <c r="H5237" s="23">
        <v>3</v>
      </c>
      <c r="I5237" s="3">
        <v>1</v>
      </c>
      <c r="J5237" s="3">
        <v>4</v>
      </c>
      <c r="K5237" s="3">
        <v>1</v>
      </c>
      <c r="L5237" s="3">
        <v>1</v>
      </c>
      <c r="M5237" s="3">
        <v>3</v>
      </c>
      <c r="N5237" s="3">
        <v>7</v>
      </c>
      <c r="O5237" s="3">
        <v>5</v>
      </c>
      <c r="P5237" s="3">
        <v>5</v>
      </c>
      <c r="Q5237" s="3">
        <v>1</v>
      </c>
      <c r="R5237" s="3">
        <v>2</v>
      </c>
      <c r="S5237" s="3">
        <v>3</v>
      </c>
      <c r="T5237" s="3">
        <v>6</v>
      </c>
      <c r="U5237" s="3">
        <v>0</v>
      </c>
      <c r="V5237" s="3">
        <v>1</v>
      </c>
      <c r="W5237" s="3">
        <v>23</v>
      </c>
      <c r="X5237" s="3">
        <v>0</v>
      </c>
      <c r="Y5237" s="24">
        <v>19</v>
      </c>
    </row>
    <row r="5238">
      <c r="D5238" s="15" t="s">
        <v>153</v>
      </c>
      <c r="E5238" s="14" t="s">
        <v>154</v>
      </c>
      <c r="F5238" s="16"/>
      <c r="G5238" s="26">
        <v>596</v>
      </c>
      <c r="H5238" s="37">
        <v>13</v>
      </c>
      <c r="I5238" s="6">
        <v>8</v>
      </c>
      <c r="J5238" s="6">
        <v>48</v>
      </c>
      <c r="K5238" s="6">
        <v>25</v>
      </c>
      <c r="L5238" s="6">
        <v>1</v>
      </c>
      <c r="M5238" s="6">
        <v>16</v>
      </c>
      <c r="N5238" s="6">
        <v>20</v>
      </c>
      <c r="O5238" s="6">
        <v>42</v>
      </c>
      <c r="P5238" s="6">
        <v>15</v>
      </c>
      <c r="Q5238" s="6">
        <v>3</v>
      </c>
      <c r="R5238" s="6">
        <v>3</v>
      </c>
      <c r="S5238" s="6">
        <v>2</v>
      </c>
      <c r="T5238" s="6">
        <v>17</v>
      </c>
      <c r="U5238" s="6">
        <v>1</v>
      </c>
      <c r="V5238" s="6">
        <v>8</v>
      </c>
      <c r="W5238" s="6">
        <v>465</v>
      </c>
      <c r="X5238" s="6">
        <v>0</v>
      </c>
      <c r="Y5238" s="39">
        <v>131</v>
      </c>
    </row>
    <row r="5239">
      <c r="D5239" s="19"/>
      <c r="E5239" s="18" t="s">
        <v>155</v>
      </c>
      <c r="F5239" s="17"/>
      <c r="G5239" s="7">
        <v>800</v>
      </c>
      <c r="H5239" s="12">
        <v>15</v>
      </c>
      <c r="I5239" s="1">
        <v>12</v>
      </c>
      <c r="J5239" s="1">
        <v>61</v>
      </c>
      <c r="K5239" s="1">
        <v>31</v>
      </c>
      <c r="L5239" s="1">
        <v>4</v>
      </c>
      <c r="M5239" s="1">
        <v>21</v>
      </c>
      <c r="N5239" s="1">
        <v>37</v>
      </c>
      <c r="O5239" s="1">
        <v>63</v>
      </c>
      <c r="P5239" s="1">
        <v>29</v>
      </c>
      <c r="Q5239" s="1">
        <v>4</v>
      </c>
      <c r="R5239" s="1">
        <v>4</v>
      </c>
      <c r="S5239" s="1">
        <v>2</v>
      </c>
      <c r="T5239" s="1">
        <v>32</v>
      </c>
      <c r="U5239" s="1">
        <v>2</v>
      </c>
      <c r="V5239" s="1">
        <v>8</v>
      </c>
      <c r="W5239" s="1">
        <v>612</v>
      </c>
      <c r="X5239" s="1">
        <v>0</v>
      </c>
      <c r="Y5239" s="21">
        <v>188</v>
      </c>
    </row>
    <row r="5240">
      <c r="D5240" s="19"/>
      <c r="E5240" s="18" t="s">
        <v>156</v>
      </c>
      <c r="F5240" s="17"/>
      <c r="G5240" s="7">
        <v>449</v>
      </c>
      <c r="H5240" s="12">
        <v>7</v>
      </c>
      <c r="I5240" s="1">
        <v>7</v>
      </c>
      <c r="J5240" s="1">
        <v>32</v>
      </c>
      <c r="K5240" s="1">
        <v>17</v>
      </c>
      <c r="L5240" s="1">
        <v>1</v>
      </c>
      <c r="M5240" s="1">
        <v>12</v>
      </c>
      <c r="N5240" s="1">
        <v>17</v>
      </c>
      <c r="O5240" s="1">
        <v>29</v>
      </c>
      <c r="P5240" s="1">
        <v>12</v>
      </c>
      <c r="Q5240" s="1">
        <v>4</v>
      </c>
      <c r="R5240" s="1">
        <v>3</v>
      </c>
      <c r="S5240" s="1">
        <v>2</v>
      </c>
      <c r="T5240" s="1">
        <v>15</v>
      </c>
      <c r="U5240" s="1">
        <v>1</v>
      </c>
      <c r="V5240" s="1">
        <v>7</v>
      </c>
      <c r="W5240" s="1">
        <v>349</v>
      </c>
      <c r="X5240" s="1">
        <v>0</v>
      </c>
      <c r="Y5240" s="21">
        <v>100</v>
      </c>
    </row>
    <row r="5241">
      <c r="D5241" s="19"/>
      <c r="E5241" s="18" t="s">
        <v>157</v>
      </c>
      <c r="F5241" s="17"/>
      <c r="G5241" s="7">
        <v>867</v>
      </c>
      <c r="H5241" s="12">
        <v>19</v>
      </c>
      <c r="I5241" s="1">
        <v>13</v>
      </c>
      <c r="J5241" s="1">
        <v>62</v>
      </c>
      <c r="K5241" s="1">
        <v>37</v>
      </c>
      <c r="L5241" s="1">
        <v>4</v>
      </c>
      <c r="M5241" s="1">
        <v>23</v>
      </c>
      <c r="N5241" s="1">
        <v>37</v>
      </c>
      <c r="O5241" s="1">
        <v>62</v>
      </c>
      <c r="P5241" s="1">
        <v>32</v>
      </c>
      <c r="Q5241" s="1">
        <v>5</v>
      </c>
      <c r="R5241" s="1">
        <v>5</v>
      </c>
      <c r="S5241" s="1">
        <v>4</v>
      </c>
      <c r="T5241" s="1">
        <v>32</v>
      </c>
      <c r="U5241" s="1">
        <v>2</v>
      </c>
      <c r="V5241" s="1">
        <v>8</v>
      </c>
      <c r="W5241" s="1">
        <v>667</v>
      </c>
      <c r="X5241" s="1">
        <v>0</v>
      </c>
      <c r="Y5241" s="21">
        <v>200</v>
      </c>
    </row>
    <row r="5242">
      <c r="D5242" s="19"/>
      <c r="E5242" s="18" t="s">
        <v>158</v>
      </c>
      <c r="F5242" s="17"/>
      <c r="G5242" s="7">
        <v>818</v>
      </c>
      <c r="H5242" s="12">
        <v>15</v>
      </c>
      <c r="I5242" s="1">
        <v>10</v>
      </c>
      <c r="J5242" s="1">
        <v>56</v>
      </c>
      <c r="K5242" s="1">
        <v>31</v>
      </c>
      <c r="L5242" s="1">
        <v>2</v>
      </c>
      <c r="M5242" s="1">
        <v>24</v>
      </c>
      <c r="N5242" s="1">
        <v>38</v>
      </c>
      <c r="O5242" s="1">
        <v>61</v>
      </c>
      <c r="P5242" s="1">
        <v>24</v>
      </c>
      <c r="Q5242" s="1">
        <v>4</v>
      </c>
      <c r="R5242" s="1">
        <v>4</v>
      </c>
      <c r="S5242" s="1">
        <v>4</v>
      </c>
      <c r="T5242" s="1">
        <v>30</v>
      </c>
      <c r="U5242" s="1">
        <v>2</v>
      </c>
      <c r="V5242" s="1">
        <v>8</v>
      </c>
      <c r="W5242" s="1">
        <v>640</v>
      </c>
      <c r="X5242" s="1">
        <v>0</v>
      </c>
      <c r="Y5242" s="21">
        <v>178</v>
      </c>
    </row>
    <row r="5243">
      <c r="D5243" s="19"/>
      <c r="E5243" s="18" t="s">
        <v>159</v>
      </c>
      <c r="F5243" s="17"/>
      <c r="G5243" s="7">
        <v>595</v>
      </c>
      <c r="H5243" s="12">
        <v>8</v>
      </c>
      <c r="I5243" s="1">
        <v>7</v>
      </c>
      <c r="J5243" s="1">
        <v>39</v>
      </c>
      <c r="K5243" s="1">
        <v>23</v>
      </c>
      <c r="L5243" s="1">
        <v>1</v>
      </c>
      <c r="M5243" s="1">
        <v>15</v>
      </c>
      <c r="N5243" s="1">
        <v>22</v>
      </c>
      <c r="O5243" s="1">
        <v>31</v>
      </c>
      <c r="P5243" s="1">
        <v>18</v>
      </c>
      <c r="Q5243" s="1">
        <v>4</v>
      </c>
      <c r="R5243" s="1">
        <v>2</v>
      </c>
      <c r="S5243" s="1">
        <v>3</v>
      </c>
      <c r="T5243" s="1">
        <v>17</v>
      </c>
      <c r="U5243" s="1">
        <v>1</v>
      </c>
      <c r="V5243" s="1">
        <v>5</v>
      </c>
      <c r="W5243" s="1">
        <v>477</v>
      </c>
      <c r="X5243" s="1">
        <v>0</v>
      </c>
      <c r="Y5243" s="21">
        <v>118</v>
      </c>
    </row>
    <row r="5244">
      <c r="D5244" s="19"/>
      <c r="E5244" s="18" t="s">
        <v>160</v>
      </c>
      <c r="F5244" s="17"/>
      <c r="G5244" s="7">
        <v>330</v>
      </c>
      <c r="H5244" s="12">
        <v>6</v>
      </c>
      <c r="I5244" s="1">
        <v>7</v>
      </c>
      <c r="J5244" s="1">
        <v>24</v>
      </c>
      <c r="K5244" s="1">
        <v>11</v>
      </c>
      <c r="L5244" s="1">
        <v>0</v>
      </c>
      <c r="M5244" s="1">
        <v>8</v>
      </c>
      <c r="N5244" s="1">
        <v>11</v>
      </c>
      <c r="O5244" s="1">
        <v>20</v>
      </c>
      <c r="P5244" s="1">
        <v>10</v>
      </c>
      <c r="Q5244" s="1">
        <v>2</v>
      </c>
      <c r="R5244" s="1">
        <v>1</v>
      </c>
      <c r="S5244" s="1">
        <v>1</v>
      </c>
      <c r="T5244" s="1">
        <v>12</v>
      </c>
      <c r="U5244" s="1">
        <v>1</v>
      </c>
      <c r="V5244" s="1">
        <v>5</v>
      </c>
      <c r="W5244" s="1">
        <v>258</v>
      </c>
      <c r="X5244" s="1">
        <v>0</v>
      </c>
      <c r="Y5244" s="21">
        <v>72</v>
      </c>
    </row>
    <row r="5245">
      <c r="D5245" s="19"/>
      <c r="E5245" s="18" t="s">
        <v>161</v>
      </c>
      <c r="F5245" s="17"/>
      <c r="G5245" s="7">
        <v>744</v>
      </c>
      <c r="H5245" s="12">
        <v>14</v>
      </c>
      <c r="I5245" s="1">
        <v>10</v>
      </c>
      <c r="J5245" s="1">
        <v>51</v>
      </c>
      <c r="K5245" s="1">
        <v>28</v>
      </c>
      <c r="L5245" s="1">
        <v>2</v>
      </c>
      <c r="M5245" s="1">
        <v>19</v>
      </c>
      <c r="N5245" s="1">
        <v>29</v>
      </c>
      <c r="O5245" s="1">
        <v>53</v>
      </c>
      <c r="P5245" s="1">
        <v>25</v>
      </c>
      <c r="Q5245" s="1">
        <v>4</v>
      </c>
      <c r="R5245" s="1">
        <v>3</v>
      </c>
      <c r="S5245" s="1">
        <v>3</v>
      </c>
      <c r="T5245" s="1">
        <v>26</v>
      </c>
      <c r="U5245" s="1">
        <v>0</v>
      </c>
      <c r="V5245" s="1">
        <v>8</v>
      </c>
      <c r="W5245" s="1">
        <v>587</v>
      </c>
      <c r="X5245" s="1">
        <v>0</v>
      </c>
      <c r="Y5245" s="21">
        <v>157</v>
      </c>
    </row>
    <row r="5246">
      <c r="D5246" s="19"/>
      <c r="E5246" s="18" t="s">
        <v>162</v>
      </c>
      <c r="F5246" s="17"/>
      <c r="G5246" s="7">
        <v>519</v>
      </c>
      <c r="H5246" s="12">
        <v>7</v>
      </c>
      <c r="I5246" s="1">
        <v>4</v>
      </c>
      <c r="J5246" s="1">
        <v>42</v>
      </c>
      <c r="K5246" s="1">
        <v>23</v>
      </c>
      <c r="L5246" s="1">
        <v>2</v>
      </c>
      <c r="M5246" s="1">
        <v>13</v>
      </c>
      <c r="N5246" s="1">
        <v>23</v>
      </c>
      <c r="O5246" s="1">
        <v>38</v>
      </c>
      <c r="P5246" s="1">
        <v>18</v>
      </c>
      <c r="Q5246" s="1">
        <v>4</v>
      </c>
      <c r="R5246" s="1">
        <v>2</v>
      </c>
      <c r="S5246" s="1">
        <v>2</v>
      </c>
      <c r="T5246" s="1">
        <v>21</v>
      </c>
      <c r="U5246" s="1">
        <v>1</v>
      </c>
      <c r="V5246" s="1">
        <v>5</v>
      </c>
      <c r="W5246" s="1">
        <v>401</v>
      </c>
      <c r="X5246" s="1">
        <v>0</v>
      </c>
      <c r="Y5246" s="21">
        <v>118</v>
      </c>
    </row>
    <row r="5247">
      <c r="D5247" s="19"/>
      <c r="E5247" s="18" t="s">
        <v>163</v>
      </c>
      <c r="F5247" s="17"/>
      <c r="G5247" s="7">
        <v>576</v>
      </c>
      <c r="H5247" s="12">
        <v>10</v>
      </c>
      <c r="I5247" s="1">
        <v>5</v>
      </c>
      <c r="J5247" s="1">
        <v>42</v>
      </c>
      <c r="K5247" s="1">
        <v>23</v>
      </c>
      <c r="L5247" s="1">
        <v>1</v>
      </c>
      <c r="M5247" s="1">
        <v>15</v>
      </c>
      <c r="N5247" s="1">
        <v>28</v>
      </c>
      <c r="O5247" s="1">
        <v>40</v>
      </c>
      <c r="P5247" s="1">
        <v>16</v>
      </c>
      <c r="Q5247" s="1">
        <v>3</v>
      </c>
      <c r="R5247" s="1">
        <v>2</v>
      </c>
      <c r="S5247" s="1">
        <v>2</v>
      </c>
      <c r="T5247" s="1">
        <v>23</v>
      </c>
      <c r="U5247" s="1">
        <v>0</v>
      </c>
      <c r="V5247" s="1">
        <v>7</v>
      </c>
      <c r="W5247" s="1">
        <v>449</v>
      </c>
      <c r="X5247" s="1">
        <v>0</v>
      </c>
      <c r="Y5247" s="21">
        <v>127</v>
      </c>
    </row>
    <row r="5248">
      <c r="D5248" s="19"/>
      <c r="E5248" s="18" t="s">
        <v>164</v>
      </c>
      <c r="F5248" s="17"/>
      <c r="G5248" s="7">
        <v>372</v>
      </c>
      <c r="H5248" s="12">
        <v>5</v>
      </c>
      <c r="I5248" s="1">
        <v>2</v>
      </c>
      <c r="J5248" s="1">
        <v>23</v>
      </c>
      <c r="K5248" s="1">
        <v>13</v>
      </c>
      <c r="L5248" s="1">
        <v>0</v>
      </c>
      <c r="M5248" s="1">
        <v>8</v>
      </c>
      <c r="N5248" s="1">
        <v>19</v>
      </c>
      <c r="O5248" s="1">
        <v>28</v>
      </c>
      <c r="P5248" s="1">
        <v>16</v>
      </c>
      <c r="Q5248" s="1">
        <v>4</v>
      </c>
      <c r="R5248" s="1">
        <v>1</v>
      </c>
      <c r="S5248" s="1">
        <v>1</v>
      </c>
      <c r="T5248" s="1">
        <v>14</v>
      </c>
      <c r="U5248" s="1">
        <v>1</v>
      </c>
      <c r="V5248" s="1">
        <v>5</v>
      </c>
      <c r="W5248" s="1">
        <v>289</v>
      </c>
      <c r="X5248" s="1">
        <v>0</v>
      </c>
      <c r="Y5248" s="21">
        <v>83</v>
      </c>
    </row>
    <row r="5249">
      <c r="D5249" s="19"/>
      <c r="E5249" s="18" t="s">
        <v>165</v>
      </c>
      <c r="F5249" s="17"/>
      <c r="G5249" s="7">
        <v>520</v>
      </c>
      <c r="H5249" s="12">
        <v>9</v>
      </c>
      <c r="I5249" s="1">
        <v>7</v>
      </c>
      <c r="J5249" s="1">
        <v>40</v>
      </c>
      <c r="K5249" s="1">
        <v>23</v>
      </c>
      <c r="L5249" s="1">
        <v>0</v>
      </c>
      <c r="M5249" s="1">
        <v>13</v>
      </c>
      <c r="N5249" s="1">
        <v>23</v>
      </c>
      <c r="O5249" s="1">
        <v>37</v>
      </c>
      <c r="P5249" s="1">
        <v>15</v>
      </c>
      <c r="Q5249" s="1">
        <v>2</v>
      </c>
      <c r="R5249" s="1">
        <v>1</v>
      </c>
      <c r="S5249" s="1">
        <v>2</v>
      </c>
      <c r="T5249" s="1">
        <v>19</v>
      </c>
      <c r="U5249" s="1">
        <v>0</v>
      </c>
      <c r="V5249" s="1">
        <v>5</v>
      </c>
      <c r="W5249" s="1">
        <v>408</v>
      </c>
      <c r="X5249" s="1">
        <v>0</v>
      </c>
      <c r="Y5249" s="21">
        <v>112</v>
      </c>
    </row>
    <row r="5250">
      <c r="D5250" s="19"/>
      <c r="E5250" s="18" t="s">
        <v>166</v>
      </c>
      <c r="F5250" s="17"/>
      <c r="G5250" s="7">
        <v>445</v>
      </c>
      <c r="H5250" s="12">
        <v>5</v>
      </c>
      <c r="I5250" s="1">
        <v>4</v>
      </c>
      <c r="J5250" s="1">
        <v>33</v>
      </c>
      <c r="K5250" s="1">
        <v>16</v>
      </c>
      <c r="L5250" s="1">
        <v>2</v>
      </c>
      <c r="M5250" s="1">
        <v>13</v>
      </c>
      <c r="N5250" s="1">
        <v>23</v>
      </c>
      <c r="O5250" s="1">
        <v>30</v>
      </c>
      <c r="P5250" s="1">
        <v>12</v>
      </c>
      <c r="Q5250" s="1">
        <v>4</v>
      </c>
      <c r="R5250" s="1">
        <v>3</v>
      </c>
      <c r="S5250" s="1">
        <v>3</v>
      </c>
      <c r="T5250" s="1">
        <v>19</v>
      </c>
      <c r="U5250" s="1">
        <v>1</v>
      </c>
      <c r="V5250" s="1">
        <v>7</v>
      </c>
      <c r="W5250" s="1">
        <v>341</v>
      </c>
      <c r="X5250" s="1">
        <v>0</v>
      </c>
      <c r="Y5250" s="21">
        <v>104</v>
      </c>
    </row>
    <row r="5251">
      <c r="D5251" s="19"/>
      <c r="E5251" s="18" t="s">
        <v>167</v>
      </c>
      <c r="F5251" s="17"/>
      <c r="G5251" s="7">
        <v>294</v>
      </c>
      <c r="H5251" s="12">
        <v>6</v>
      </c>
      <c r="I5251" s="1">
        <v>3</v>
      </c>
      <c r="J5251" s="1">
        <v>20</v>
      </c>
      <c r="K5251" s="1">
        <v>16</v>
      </c>
      <c r="L5251" s="1">
        <v>0</v>
      </c>
      <c r="M5251" s="1">
        <v>10</v>
      </c>
      <c r="N5251" s="1">
        <v>12</v>
      </c>
      <c r="O5251" s="1">
        <v>21</v>
      </c>
      <c r="P5251" s="1">
        <v>10</v>
      </c>
      <c r="Q5251" s="1">
        <v>3</v>
      </c>
      <c r="R5251" s="1">
        <v>2</v>
      </c>
      <c r="S5251" s="1">
        <v>2</v>
      </c>
      <c r="T5251" s="1">
        <v>14</v>
      </c>
      <c r="U5251" s="1">
        <v>1</v>
      </c>
      <c r="V5251" s="1">
        <v>4</v>
      </c>
      <c r="W5251" s="1">
        <v>223</v>
      </c>
      <c r="X5251" s="1">
        <v>0</v>
      </c>
      <c r="Y5251" s="21">
        <v>71</v>
      </c>
    </row>
    <row r="5252">
      <c r="D5252" s="19"/>
      <c r="E5252" s="18" t="s">
        <v>41</v>
      </c>
      <c r="F5252" s="17"/>
      <c r="G5252" s="7">
        <v>62</v>
      </c>
      <c r="H5252" s="12">
        <v>1</v>
      </c>
      <c r="I5252" s="1">
        <v>0</v>
      </c>
      <c r="J5252" s="1">
        <v>5</v>
      </c>
      <c r="K5252" s="1">
        <v>2</v>
      </c>
      <c r="L5252" s="1">
        <v>1</v>
      </c>
      <c r="M5252" s="1">
        <v>1</v>
      </c>
      <c r="N5252" s="1">
        <v>3</v>
      </c>
      <c r="O5252" s="1">
        <v>2</v>
      </c>
      <c r="P5252" s="1">
        <v>2</v>
      </c>
      <c r="Q5252" s="1">
        <v>0</v>
      </c>
      <c r="R5252" s="1">
        <v>0</v>
      </c>
      <c r="S5252" s="1">
        <v>1</v>
      </c>
      <c r="T5252" s="1">
        <v>1</v>
      </c>
      <c r="U5252" s="1">
        <v>0</v>
      </c>
      <c r="V5252" s="1">
        <v>3</v>
      </c>
      <c r="W5252" s="1">
        <v>49</v>
      </c>
      <c r="X5252" s="1">
        <v>0</v>
      </c>
      <c r="Y5252" s="21">
        <v>13</v>
      </c>
    </row>
    <row r="5253">
      <c r="D5253" s="57"/>
      <c r="E5253" s="54" t="s">
        <v>26</v>
      </c>
      <c r="F5253" s="62"/>
      <c r="G5253" s="59">
        <v>17</v>
      </c>
      <c r="H5253" s="73">
        <v>1</v>
      </c>
      <c r="I5253" s="38">
        <v>0</v>
      </c>
      <c r="J5253" s="38">
        <v>0</v>
      </c>
      <c r="K5253" s="38">
        <v>0</v>
      </c>
      <c r="L5253" s="38">
        <v>0</v>
      </c>
      <c r="M5253" s="38">
        <v>0</v>
      </c>
      <c r="N5253" s="38">
        <v>1</v>
      </c>
      <c r="O5253" s="38">
        <v>2</v>
      </c>
      <c r="P5253" s="38">
        <v>1</v>
      </c>
      <c r="Q5253" s="38">
        <v>0</v>
      </c>
      <c r="R5253" s="38">
        <v>1</v>
      </c>
      <c r="S5253" s="38">
        <v>1</v>
      </c>
      <c r="T5253" s="38">
        <v>1</v>
      </c>
      <c r="U5253" s="38">
        <v>0</v>
      </c>
      <c r="V5253" s="38">
        <v>2</v>
      </c>
      <c r="W5253" s="38">
        <v>12</v>
      </c>
      <c r="X5253" s="38">
        <v>0</v>
      </c>
      <c r="Y5253" s="74">
        <v>5</v>
      </c>
    </row>
    <row r="5255">
      <c r="B5255" s="63" t="str">
        <f ca="1" xml:space="preserve"> HYPERLINK("#'目次'!B39", "[33]")</f>
        <v>[33]</v>
      </c>
      <c r="C5255" s="49" t="s">
        <v>497</v>
      </c>
    </row>
    <row r="5258">
      <c r="C5258" s="49" t="s">
        <v>14</v>
      </c>
    </row>
    <row r="5259">
      <c r="D5259" s="64"/>
      <c r="E5259" s="47"/>
      <c r="F5259" s="47"/>
      <c r="G5259" s="61" t="s">
        <v>15</v>
      </c>
      <c r="H5259" s="66" t="s">
        <v>498</v>
      </c>
      <c r="I5259" s="28" t="s">
        <v>499</v>
      </c>
      <c r="J5259" s="28" t="s">
        <v>500</v>
      </c>
      <c r="K5259" s="28" t="s">
        <v>501</v>
      </c>
      <c r="L5259" s="28" t="s">
        <v>26</v>
      </c>
      <c r="M5259" s="28" t="s">
        <v>502</v>
      </c>
      <c r="N5259" s="58" t="s">
        <v>503</v>
      </c>
    </row>
    <row r="5260">
      <c r="D5260" s="55"/>
      <c r="E5260" s="48"/>
      <c r="F5260" s="48"/>
      <c r="G5260" s="68"/>
      <c r="H5260" s="70"/>
      <c r="I5260" s="29"/>
      <c r="J5260" s="29"/>
      <c r="K5260" s="29"/>
      <c r="L5260" s="29"/>
      <c r="M5260" s="29"/>
      <c r="N5260" s="65"/>
    </row>
    <row r="5261">
      <c r="D5261" s="56"/>
      <c r="E5261" s="60" t="s">
        <v>15</v>
      </c>
      <c r="F5261" s="67"/>
      <c r="G5261" s="69">
        <v>1093</v>
      </c>
      <c r="H5261" s="35">
        <v>197</v>
      </c>
      <c r="I5261" s="35">
        <v>405</v>
      </c>
      <c r="J5261" s="35">
        <v>302</v>
      </c>
      <c r="K5261" s="35">
        <v>187</v>
      </c>
      <c r="L5261" s="35">
        <v>2</v>
      </c>
      <c r="M5261" s="35">
        <v>602</v>
      </c>
      <c r="N5261" s="75">
        <v>489</v>
      </c>
    </row>
    <row r="5262">
      <c r="D5262" s="15" t="s">
        <v>20</v>
      </c>
      <c r="E5262" s="14" t="s">
        <v>21</v>
      </c>
      <c r="F5262" s="16"/>
      <c r="G5262" s="26">
        <v>211</v>
      </c>
      <c r="H5262" s="37">
        <v>56</v>
      </c>
      <c r="I5262" s="6">
        <v>68</v>
      </c>
      <c r="J5262" s="6">
        <v>46</v>
      </c>
      <c r="K5262" s="6">
        <v>40</v>
      </c>
      <c r="L5262" s="6">
        <v>1</v>
      </c>
      <c r="M5262" s="6">
        <v>124</v>
      </c>
      <c r="N5262" s="39">
        <v>86</v>
      </c>
    </row>
    <row r="5263">
      <c r="D5263" s="19"/>
      <c r="E5263" s="18" t="s">
        <v>22</v>
      </c>
      <c r="F5263" s="17"/>
      <c r="G5263" s="7">
        <v>539</v>
      </c>
      <c r="H5263" s="12">
        <v>92</v>
      </c>
      <c r="I5263" s="1">
        <v>193</v>
      </c>
      <c r="J5263" s="1">
        <v>160</v>
      </c>
      <c r="K5263" s="1">
        <v>94</v>
      </c>
      <c r="L5263" s="1">
        <v>0</v>
      </c>
      <c r="M5263" s="1">
        <v>285</v>
      </c>
      <c r="N5263" s="21">
        <v>254</v>
      </c>
    </row>
    <row r="5264">
      <c r="D5264" s="19"/>
      <c r="E5264" s="18" t="s">
        <v>23</v>
      </c>
      <c r="F5264" s="17"/>
      <c r="G5264" s="7">
        <v>263</v>
      </c>
      <c r="H5264" s="12">
        <v>34</v>
      </c>
      <c r="I5264" s="1">
        <v>113</v>
      </c>
      <c r="J5264" s="1">
        <v>79</v>
      </c>
      <c r="K5264" s="1">
        <v>36</v>
      </c>
      <c r="L5264" s="1">
        <v>1</v>
      </c>
      <c r="M5264" s="1">
        <v>147</v>
      </c>
      <c r="N5264" s="21">
        <v>115</v>
      </c>
    </row>
    <row r="5265">
      <c r="D5265" s="19"/>
      <c r="E5265" s="18" t="s">
        <v>24</v>
      </c>
      <c r="F5265" s="17"/>
      <c r="G5265" s="7">
        <v>74</v>
      </c>
      <c r="H5265" s="12">
        <v>13</v>
      </c>
      <c r="I5265" s="1">
        <v>29</v>
      </c>
      <c r="J5265" s="1">
        <v>16</v>
      </c>
      <c r="K5265" s="1">
        <v>16</v>
      </c>
      <c r="L5265" s="1">
        <v>0</v>
      </c>
      <c r="M5265" s="1">
        <v>42</v>
      </c>
      <c r="N5265" s="21">
        <v>32</v>
      </c>
    </row>
    <row r="5266">
      <c r="D5266" s="19"/>
      <c r="E5266" s="18" t="s">
        <v>25</v>
      </c>
      <c r="F5266" s="17"/>
      <c r="G5266" s="11">
        <v>6</v>
      </c>
      <c r="H5266" s="23">
        <v>2</v>
      </c>
      <c r="I5266" s="3">
        <v>2</v>
      </c>
      <c r="J5266" s="3">
        <v>1</v>
      </c>
      <c r="K5266" s="3">
        <v>1</v>
      </c>
      <c r="L5266" s="3">
        <v>0</v>
      </c>
      <c r="M5266" s="3">
        <v>4</v>
      </c>
      <c r="N5266" s="24">
        <v>2</v>
      </c>
    </row>
    <row r="5267">
      <c r="D5267" s="19"/>
      <c r="E5267" s="18" t="s">
        <v>26</v>
      </c>
      <c r="F5267" s="17"/>
      <c r="G5267" s="11">
        <v>0</v>
      </c>
      <c r="H5267" s="23">
        <v>0</v>
      </c>
      <c r="I5267" s="3">
        <v>0</v>
      </c>
      <c r="J5267" s="3">
        <v>0</v>
      </c>
      <c r="K5267" s="3">
        <v>0</v>
      </c>
      <c r="L5267" s="3">
        <v>0</v>
      </c>
      <c r="M5267" s="3">
        <v>0</v>
      </c>
      <c r="N5267" s="24">
        <v>0</v>
      </c>
    </row>
    <row r="5268">
      <c r="D5268" s="19"/>
      <c r="E5268" s="18" t="s">
        <v>27</v>
      </c>
      <c r="F5268" s="17"/>
      <c r="G5268" s="7">
        <v>750</v>
      </c>
      <c r="H5268" s="12">
        <v>148</v>
      </c>
      <c r="I5268" s="1">
        <v>261</v>
      </c>
      <c r="J5268" s="1">
        <v>206</v>
      </c>
      <c r="K5268" s="1">
        <v>134</v>
      </c>
      <c r="L5268" s="1">
        <v>1</v>
      </c>
      <c r="M5268" s="1">
        <v>409</v>
      </c>
      <c r="N5268" s="21">
        <v>340</v>
      </c>
    </row>
    <row r="5269">
      <c r="D5269" s="19"/>
      <c r="E5269" s="18" t="s">
        <v>28</v>
      </c>
      <c r="F5269" s="17"/>
      <c r="G5269" s="7">
        <v>80</v>
      </c>
      <c r="H5269" s="12">
        <v>15</v>
      </c>
      <c r="I5269" s="1">
        <v>31</v>
      </c>
      <c r="J5269" s="1">
        <v>17</v>
      </c>
      <c r="K5269" s="1">
        <v>17</v>
      </c>
      <c r="L5269" s="1">
        <v>0</v>
      </c>
      <c r="M5269" s="1">
        <v>46</v>
      </c>
      <c r="N5269" s="21">
        <v>34</v>
      </c>
    </row>
    <row r="5270">
      <c r="D5270" s="15" t="s">
        <v>29</v>
      </c>
      <c r="E5270" s="14" t="s">
        <v>30</v>
      </c>
      <c r="F5270" s="16"/>
      <c r="G5270" s="26">
        <v>823</v>
      </c>
      <c r="H5270" s="37">
        <v>152</v>
      </c>
      <c r="I5270" s="6">
        <v>295</v>
      </c>
      <c r="J5270" s="6">
        <v>227</v>
      </c>
      <c r="K5270" s="6">
        <v>148</v>
      </c>
      <c r="L5270" s="6">
        <v>1</v>
      </c>
      <c r="M5270" s="6">
        <v>447</v>
      </c>
      <c r="N5270" s="39">
        <v>375</v>
      </c>
    </row>
    <row r="5271">
      <c r="D5271" s="19"/>
      <c r="E5271" s="18" t="s">
        <v>31</v>
      </c>
      <c r="F5271" s="17"/>
      <c r="G5271" s="7">
        <v>798</v>
      </c>
      <c r="H5271" s="12">
        <v>159</v>
      </c>
      <c r="I5271" s="1">
        <v>302</v>
      </c>
      <c r="J5271" s="1">
        <v>213</v>
      </c>
      <c r="K5271" s="1">
        <v>123</v>
      </c>
      <c r="L5271" s="1">
        <v>1</v>
      </c>
      <c r="M5271" s="1">
        <v>461</v>
      </c>
      <c r="N5271" s="21">
        <v>336</v>
      </c>
    </row>
    <row r="5272">
      <c r="D5272" s="19"/>
      <c r="E5272" s="18" t="s">
        <v>32</v>
      </c>
      <c r="F5272" s="17"/>
      <c r="G5272" s="7">
        <v>808</v>
      </c>
      <c r="H5272" s="12">
        <v>151</v>
      </c>
      <c r="I5272" s="1">
        <v>304</v>
      </c>
      <c r="J5272" s="1">
        <v>213</v>
      </c>
      <c r="K5272" s="1">
        <v>140</v>
      </c>
      <c r="L5272" s="1">
        <v>0</v>
      </c>
      <c r="M5272" s="1">
        <v>455</v>
      </c>
      <c r="N5272" s="21">
        <v>353</v>
      </c>
    </row>
    <row r="5273">
      <c r="D5273" s="19"/>
      <c r="E5273" s="18" t="s">
        <v>33</v>
      </c>
      <c r="F5273" s="17"/>
      <c r="G5273" s="7">
        <v>206</v>
      </c>
      <c r="H5273" s="12">
        <v>44</v>
      </c>
      <c r="I5273" s="1">
        <v>62</v>
      </c>
      <c r="J5273" s="1">
        <v>53</v>
      </c>
      <c r="K5273" s="1">
        <v>47</v>
      </c>
      <c r="L5273" s="1">
        <v>0</v>
      </c>
      <c r="M5273" s="1">
        <v>106</v>
      </c>
      <c r="N5273" s="21">
        <v>100</v>
      </c>
    </row>
    <row r="5274">
      <c r="D5274" s="19"/>
      <c r="E5274" s="18" t="s">
        <v>34</v>
      </c>
      <c r="F5274" s="17"/>
      <c r="G5274" s="7">
        <v>488</v>
      </c>
      <c r="H5274" s="12">
        <v>103</v>
      </c>
      <c r="I5274" s="1">
        <v>189</v>
      </c>
      <c r="J5274" s="1">
        <v>123</v>
      </c>
      <c r="K5274" s="1">
        <v>73</v>
      </c>
      <c r="L5274" s="1">
        <v>0</v>
      </c>
      <c r="M5274" s="1">
        <v>292</v>
      </c>
      <c r="N5274" s="21">
        <v>196</v>
      </c>
    </row>
    <row r="5275">
      <c r="D5275" s="19"/>
      <c r="E5275" s="18" t="s">
        <v>35</v>
      </c>
      <c r="F5275" s="17"/>
      <c r="G5275" s="7">
        <v>154</v>
      </c>
      <c r="H5275" s="12">
        <v>31</v>
      </c>
      <c r="I5275" s="1">
        <v>48</v>
      </c>
      <c r="J5275" s="1">
        <v>41</v>
      </c>
      <c r="K5275" s="1">
        <v>34</v>
      </c>
      <c r="L5275" s="1">
        <v>0</v>
      </c>
      <c r="M5275" s="1">
        <v>79</v>
      </c>
      <c r="N5275" s="21">
        <v>75</v>
      </c>
    </row>
    <row r="5276">
      <c r="D5276" s="19"/>
      <c r="E5276" s="18" t="s">
        <v>36</v>
      </c>
      <c r="F5276" s="17"/>
      <c r="G5276" s="7">
        <v>871</v>
      </c>
      <c r="H5276" s="12">
        <v>168</v>
      </c>
      <c r="I5276" s="1">
        <v>323</v>
      </c>
      <c r="J5276" s="1">
        <v>235</v>
      </c>
      <c r="K5276" s="1">
        <v>144</v>
      </c>
      <c r="L5276" s="1">
        <v>1</v>
      </c>
      <c r="M5276" s="1">
        <v>491</v>
      </c>
      <c r="N5276" s="21">
        <v>379</v>
      </c>
    </row>
    <row r="5277">
      <c r="D5277" s="19"/>
      <c r="E5277" s="18" t="s">
        <v>37</v>
      </c>
      <c r="F5277" s="17"/>
      <c r="G5277" s="7">
        <v>366</v>
      </c>
      <c r="H5277" s="12">
        <v>78</v>
      </c>
      <c r="I5277" s="1">
        <v>141</v>
      </c>
      <c r="J5277" s="1">
        <v>90</v>
      </c>
      <c r="K5277" s="1">
        <v>56</v>
      </c>
      <c r="L5277" s="1">
        <v>1</v>
      </c>
      <c r="M5277" s="1">
        <v>219</v>
      </c>
      <c r="N5277" s="21">
        <v>146</v>
      </c>
    </row>
    <row r="5278">
      <c r="D5278" s="19"/>
      <c r="E5278" s="18" t="s">
        <v>38</v>
      </c>
      <c r="F5278" s="17"/>
      <c r="G5278" s="7">
        <v>552</v>
      </c>
      <c r="H5278" s="12">
        <v>109</v>
      </c>
      <c r="I5278" s="1">
        <v>203</v>
      </c>
      <c r="J5278" s="1">
        <v>147</v>
      </c>
      <c r="K5278" s="1">
        <v>93</v>
      </c>
      <c r="L5278" s="1">
        <v>0</v>
      </c>
      <c r="M5278" s="1">
        <v>312</v>
      </c>
      <c r="N5278" s="21">
        <v>240</v>
      </c>
    </row>
    <row r="5279">
      <c r="D5279" s="19"/>
      <c r="E5279" s="18" t="s">
        <v>39</v>
      </c>
      <c r="F5279" s="17"/>
      <c r="G5279" s="7">
        <v>514</v>
      </c>
      <c r="H5279" s="12">
        <v>90</v>
      </c>
      <c r="I5279" s="1">
        <v>188</v>
      </c>
      <c r="J5279" s="1">
        <v>147</v>
      </c>
      <c r="K5279" s="1">
        <v>89</v>
      </c>
      <c r="L5279" s="1">
        <v>0</v>
      </c>
      <c r="M5279" s="1">
        <v>278</v>
      </c>
      <c r="N5279" s="21">
        <v>236</v>
      </c>
    </row>
    <row r="5280">
      <c r="D5280" s="19"/>
      <c r="E5280" s="18" t="s">
        <v>40</v>
      </c>
      <c r="F5280" s="17"/>
      <c r="G5280" s="7">
        <v>559</v>
      </c>
      <c r="H5280" s="12">
        <v>112</v>
      </c>
      <c r="I5280" s="1">
        <v>202</v>
      </c>
      <c r="J5280" s="1">
        <v>144</v>
      </c>
      <c r="K5280" s="1">
        <v>101</v>
      </c>
      <c r="L5280" s="1">
        <v>0</v>
      </c>
      <c r="M5280" s="1">
        <v>314</v>
      </c>
      <c r="N5280" s="21">
        <v>245</v>
      </c>
    </row>
    <row r="5281">
      <c r="D5281" s="19"/>
      <c r="E5281" s="18" t="s">
        <v>41</v>
      </c>
      <c r="F5281" s="17"/>
      <c r="G5281" s="7">
        <v>71</v>
      </c>
      <c r="H5281" s="12">
        <v>15</v>
      </c>
      <c r="I5281" s="1">
        <v>28</v>
      </c>
      <c r="J5281" s="1">
        <v>17</v>
      </c>
      <c r="K5281" s="1">
        <v>11</v>
      </c>
      <c r="L5281" s="1">
        <v>0</v>
      </c>
      <c r="M5281" s="1">
        <v>43</v>
      </c>
      <c r="N5281" s="21">
        <v>28</v>
      </c>
    </row>
    <row r="5282">
      <c r="D5282" s="19"/>
      <c r="E5282" s="18" t="s">
        <v>42</v>
      </c>
      <c r="F5282" s="17"/>
      <c r="G5282" s="11">
        <v>11</v>
      </c>
      <c r="H5282" s="23">
        <v>2</v>
      </c>
      <c r="I5282" s="3">
        <v>2</v>
      </c>
      <c r="J5282" s="3">
        <v>6</v>
      </c>
      <c r="K5282" s="3">
        <v>1</v>
      </c>
      <c r="L5282" s="3">
        <v>0</v>
      </c>
      <c r="M5282" s="3">
        <v>4</v>
      </c>
      <c r="N5282" s="24">
        <v>7</v>
      </c>
    </row>
    <row r="5283">
      <c r="D5283" s="19"/>
      <c r="E5283" s="18" t="s">
        <v>26</v>
      </c>
      <c r="F5283" s="17"/>
      <c r="G5283" s="11">
        <v>2</v>
      </c>
      <c r="H5283" s="23">
        <v>0</v>
      </c>
      <c r="I5283" s="3">
        <v>1</v>
      </c>
      <c r="J5283" s="3">
        <v>1</v>
      </c>
      <c r="K5283" s="3">
        <v>0</v>
      </c>
      <c r="L5283" s="3">
        <v>0</v>
      </c>
      <c r="M5283" s="3">
        <v>1</v>
      </c>
      <c r="N5283" s="24">
        <v>1</v>
      </c>
    </row>
    <row r="5284">
      <c r="D5284" s="19"/>
      <c r="E5284" s="18" t="s">
        <v>43</v>
      </c>
      <c r="F5284" s="17"/>
      <c r="G5284" s="7">
        <v>1080</v>
      </c>
      <c r="H5284" s="12">
        <v>195</v>
      </c>
      <c r="I5284" s="1">
        <v>402</v>
      </c>
      <c r="J5284" s="1">
        <v>295</v>
      </c>
      <c r="K5284" s="1">
        <v>186</v>
      </c>
      <c r="L5284" s="1">
        <v>2</v>
      </c>
      <c r="M5284" s="1">
        <v>597</v>
      </c>
      <c r="N5284" s="21">
        <v>481</v>
      </c>
    </row>
    <row r="5285">
      <c r="D5285" s="15" t="s">
        <v>44</v>
      </c>
      <c r="E5285" s="14" t="s">
        <v>45</v>
      </c>
      <c r="F5285" s="16"/>
      <c r="G5285" s="33">
        <v>3</v>
      </c>
      <c r="H5285" s="43">
        <v>1</v>
      </c>
      <c r="I5285" s="9">
        <v>1</v>
      </c>
      <c r="J5285" s="9">
        <v>1</v>
      </c>
      <c r="K5285" s="9">
        <v>0</v>
      </c>
      <c r="L5285" s="9">
        <v>0</v>
      </c>
      <c r="M5285" s="9">
        <v>2</v>
      </c>
      <c r="N5285" s="44">
        <v>1</v>
      </c>
    </row>
    <row r="5286">
      <c r="D5286" s="19"/>
      <c r="E5286" s="18" t="s">
        <v>46</v>
      </c>
      <c r="F5286" s="17"/>
      <c r="G5286" s="11">
        <v>11</v>
      </c>
      <c r="H5286" s="23">
        <v>3</v>
      </c>
      <c r="I5286" s="3">
        <v>4</v>
      </c>
      <c r="J5286" s="3">
        <v>4</v>
      </c>
      <c r="K5286" s="3">
        <v>0</v>
      </c>
      <c r="L5286" s="3">
        <v>0</v>
      </c>
      <c r="M5286" s="3">
        <v>7</v>
      </c>
      <c r="N5286" s="24">
        <v>4</v>
      </c>
    </row>
    <row r="5287">
      <c r="D5287" s="19"/>
      <c r="E5287" s="18" t="s">
        <v>47</v>
      </c>
      <c r="F5287" s="17"/>
      <c r="G5287" s="11">
        <v>25</v>
      </c>
      <c r="H5287" s="23">
        <v>5</v>
      </c>
      <c r="I5287" s="3">
        <v>10</v>
      </c>
      <c r="J5287" s="3">
        <v>5</v>
      </c>
      <c r="K5287" s="3">
        <v>5</v>
      </c>
      <c r="L5287" s="3">
        <v>0</v>
      </c>
      <c r="M5287" s="3">
        <v>15</v>
      </c>
      <c r="N5287" s="24">
        <v>10</v>
      </c>
    </row>
    <row r="5288">
      <c r="D5288" s="19"/>
      <c r="E5288" s="18" t="s">
        <v>48</v>
      </c>
      <c r="F5288" s="17"/>
      <c r="G5288" s="7">
        <v>160</v>
      </c>
      <c r="H5288" s="12">
        <v>25</v>
      </c>
      <c r="I5288" s="1">
        <v>54</v>
      </c>
      <c r="J5288" s="1">
        <v>47</v>
      </c>
      <c r="K5288" s="1">
        <v>34</v>
      </c>
      <c r="L5288" s="1">
        <v>0</v>
      </c>
      <c r="M5288" s="1">
        <v>79</v>
      </c>
      <c r="N5288" s="21">
        <v>81</v>
      </c>
    </row>
    <row r="5289">
      <c r="D5289" s="19"/>
      <c r="E5289" s="18" t="s">
        <v>49</v>
      </c>
      <c r="F5289" s="17"/>
      <c r="G5289" s="7">
        <v>166</v>
      </c>
      <c r="H5289" s="12">
        <v>22</v>
      </c>
      <c r="I5289" s="1">
        <v>74</v>
      </c>
      <c r="J5289" s="1">
        <v>38</v>
      </c>
      <c r="K5289" s="1">
        <v>32</v>
      </c>
      <c r="L5289" s="1">
        <v>0</v>
      </c>
      <c r="M5289" s="1">
        <v>96</v>
      </c>
      <c r="N5289" s="21">
        <v>70</v>
      </c>
    </row>
    <row r="5290">
      <c r="D5290" s="19"/>
      <c r="E5290" s="18" t="s">
        <v>50</v>
      </c>
      <c r="F5290" s="17"/>
      <c r="G5290" s="7">
        <v>129</v>
      </c>
      <c r="H5290" s="12">
        <v>24</v>
      </c>
      <c r="I5290" s="1">
        <v>50</v>
      </c>
      <c r="J5290" s="1">
        <v>36</v>
      </c>
      <c r="K5290" s="1">
        <v>18</v>
      </c>
      <c r="L5290" s="1">
        <v>1</v>
      </c>
      <c r="M5290" s="1">
        <v>74</v>
      </c>
      <c r="N5290" s="21">
        <v>54</v>
      </c>
    </row>
    <row r="5291">
      <c r="D5291" s="19"/>
      <c r="E5291" s="18" t="s">
        <v>51</v>
      </c>
      <c r="F5291" s="17"/>
      <c r="G5291" s="7">
        <v>124</v>
      </c>
      <c r="H5291" s="12">
        <v>18</v>
      </c>
      <c r="I5291" s="1">
        <v>55</v>
      </c>
      <c r="J5291" s="1">
        <v>28</v>
      </c>
      <c r="K5291" s="1">
        <v>23</v>
      </c>
      <c r="L5291" s="1">
        <v>0</v>
      </c>
      <c r="M5291" s="1">
        <v>73</v>
      </c>
      <c r="N5291" s="21">
        <v>51</v>
      </c>
    </row>
    <row r="5292">
      <c r="D5292" s="19"/>
      <c r="E5292" s="18" t="s">
        <v>52</v>
      </c>
      <c r="F5292" s="17"/>
      <c r="G5292" s="7">
        <v>114</v>
      </c>
      <c r="H5292" s="12">
        <v>26</v>
      </c>
      <c r="I5292" s="1">
        <v>36</v>
      </c>
      <c r="J5292" s="1">
        <v>37</v>
      </c>
      <c r="K5292" s="1">
        <v>15</v>
      </c>
      <c r="L5292" s="1">
        <v>0</v>
      </c>
      <c r="M5292" s="1">
        <v>62</v>
      </c>
      <c r="N5292" s="21">
        <v>52</v>
      </c>
    </row>
    <row r="5293">
      <c r="D5293" s="19"/>
      <c r="E5293" s="18" t="s">
        <v>53</v>
      </c>
      <c r="F5293" s="17"/>
      <c r="G5293" s="7">
        <v>95</v>
      </c>
      <c r="H5293" s="12">
        <v>22</v>
      </c>
      <c r="I5293" s="1">
        <v>35</v>
      </c>
      <c r="J5293" s="1">
        <v>18</v>
      </c>
      <c r="K5293" s="1">
        <v>19</v>
      </c>
      <c r="L5293" s="1">
        <v>1</v>
      </c>
      <c r="M5293" s="1">
        <v>57</v>
      </c>
      <c r="N5293" s="21">
        <v>37</v>
      </c>
    </row>
    <row r="5294">
      <c r="D5294" s="19"/>
      <c r="E5294" s="18" t="s">
        <v>54</v>
      </c>
      <c r="F5294" s="17"/>
      <c r="G5294" s="7">
        <v>253</v>
      </c>
      <c r="H5294" s="12">
        <v>49</v>
      </c>
      <c r="I5294" s="1">
        <v>80</v>
      </c>
      <c r="J5294" s="1">
        <v>84</v>
      </c>
      <c r="K5294" s="1">
        <v>40</v>
      </c>
      <c r="L5294" s="1">
        <v>0</v>
      </c>
      <c r="M5294" s="1">
        <v>129</v>
      </c>
      <c r="N5294" s="21">
        <v>124</v>
      </c>
    </row>
    <row r="5295">
      <c r="D5295" s="19"/>
      <c r="E5295" s="18" t="s">
        <v>55</v>
      </c>
      <c r="F5295" s="17"/>
      <c r="G5295" s="11">
        <v>1</v>
      </c>
      <c r="H5295" s="23">
        <v>0</v>
      </c>
      <c r="I5295" s="3">
        <v>1</v>
      </c>
      <c r="J5295" s="3">
        <v>0</v>
      </c>
      <c r="K5295" s="3">
        <v>0</v>
      </c>
      <c r="L5295" s="3">
        <v>0</v>
      </c>
      <c r="M5295" s="3">
        <v>1</v>
      </c>
      <c r="N5295" s="24">
        <v>0</v>
      </c>
    </row>
    <row r="5296">
      <c r="D5296" s="19"/>
      <c r="E5296" s="18" t="s">
        <v>26</v>
      </c>
      <c r="F5296" s="17"/>
      <c r="G5296" s="11">
        <v>12</v>
      </c>
      <c r="H5296" s="23">
        <v>2</v>
      </c>
      <c r="I5296" s="3">
        <v>5</v>
      </c>
      <c r="J5296" s="3">
        <v>4</v>
      </c>
      <c r="K5296" s="3">
        <v>1</v>
      </c>
      <c r="L5296" s="3">
        <v>0</v>
      </c>
      <c r="M5296" s="3">
        <v>7</v>
      </c>
      <c r="N5296" s="24">
        <v>5</v>
      </c>
    </row>
    <row r="5297">
      <c r="D5297" s="15" t="s">
        <v>56</v>
      </c>
      <c r="E5297" s="14" t="s">
        <v>57</v>
      </c>
      <c r="F5297" s="16"/>
      <c r="G5297" s="33">
        <v>15</v>
      </c>
      <c r="H5297" s="43">
        <v>1</v>
      </c>
      <c r="I5297" s="9">
        <v>9</v>
      </c>
      <c r="J5297" s="9">
        <v>3</v>
      </c>
      <c r="K5297" s="9">
        <v>2</v>
      </c>
      <c r="L5297" s="9">
        <v>0</v>
      </c>
      <c r="M5297" s="9">
        <v>10</v>
      </c>
      <c r="N5297" s="44">
        <v>5</v>
      </c>
    </row>
    <row r="5298">
      <c r="D5298" s="19"/>
      <c r="E5298" s="18" t="s">
        <v>58</v>
      </c>
      <c r="F5298" s="17"/>
      <c r="G5298" s="7">
        <v>111</v>
      </c>
      <c r="H5298" s="12">
        <v>14</v>
      </c>
      <c r="I5298" s="1">
        <v>38</v>
      </c>
      <c r="J5298" s="1">
        <v>22</v>
      </c>
      <c r="K5298" s="1">
        <v>36</v>
      </c>
      <c r="L5298" s="1">
        <v>1</v>
      </c>
      <c r="M5298" s="1">
        <v>52</v>
      </c>
      <c r="N5298" s="21">
        <v>58</v>
      </c>
    </row>
    <row r="5299">
      <c r="D5299" s="19"/>
      <c r="E5299" s="18" t="s">
        <v>59</v>
      </c>
      <c r="F5299" s="17"/>
      <c r="G5299" s="7">
        <v>404</v>
      </c>
      <c r="H5299" s="12">
        <v>59</v>
      </c>
      <c r="I5299" s="1">
        <v>155</v>
      </c>
      <c r="J5299" s="1">
        <v>123</v>
      </c>
      <c r="K5299" s="1">
        <v>67</v>
      </c>
      <c r="L5299" s="1">
        <v>0</v>
      </c>
      <c r="M5299" s="1">
        <v>214</v>
      </c>
      <c r="N5299" s="21">
        <v>190</v>
      </c>
    </row>
    <row r="5300">
      <c r="D5300" s="19"/>
      <c r="E5300" s="18" t="s">
        <v>60</v>
      </c>
      <c r="F5300" s="17"/>
      <c r="G5300" s="7">
        <v>562</v>
      </c>
      <c r="H5300" s="12">
        <v>122</v>
      </c>
      <c r="I5300" s="1">
        <v>203</v>
      </c>
      <c r="J5300" s="1">
        <v>154</v>
      </c>
      <c r="K5300" s="1">
        <v>82</v>
      </c>
      <c r="L5300" s="1">
        <v>1</v>
      </c>
      <c r="M5300" s="1">
        <v>325</v>
      </c>
      <c r="N5300" s="21">
        <v>236</v>
      </c>
    </row>
    <row r="5301">
      <c r="D5301" s="19"/>
      <c r="E5301" s="18" t="s">
        <v>26</v>
      </c>
      <c r="F5301" s="17"/>
      <c r="G5301" s="11">
        <v>1</v>
      </c>
      <c r="H5301" s="23">
        <v>1</v>
      </c>
      <c r="I5301" s="3">
        <v>0</v>
      </c>
      <c r="J5301" s="3">
        <v>0</v>
      </c>
      <c r="K5301" s="3">
        <v>0</v>
      </c>
      <c r="L5301" s="3">
        <v>0</v>
      </c>
      <c r="M5301" s="3">
        <v>1</v>
      </c>
      <c r="N5301" s="24">
        <v>0</v>
      </c>
    </row>
    <row r="5302">
      <c r="D5302" s="19"/>
      <c r="E5302" s="18" t="s">
        <v>61</v>
      </c>
      <c r="F5302" s="17"/>
      <c r="G5302" s="7">
        <v>126</v>
      </c>
      <c r="H5302" s="12">
        <v>15</v>
      </c>
      <c r="I5302" s="1">
        <v>47</v>
      </c>
      <c r="J5302" s="1">
        <v>25</v>
      </c>
      <c r="K5302" s="1">
        <v>38</v>
      </c>
      <c r="L5302" s="1">
        <v>1</v>
      </c>
      <c r="M5302" s="1">
        <v>62</v>
      </c>
      <c r="N5302" s="21">
        <v>63</v>
      </c>
    </row>
    <row r="5303">
      <c r="D5303" s="19"/>
      <c r="E5303" s="18" t="s">
        <v>62</v>
      </c>
      <c r="F5303" s="17"/>
      <c r="G5303" s="7">
        <v>966</v>
      </c>
      <c r="H5303" s="12">
        <v>181</v>
      </c>
      <c r="I5303" s="1">
        <v>358</v>
      </c>
      <c r="J5303" s="1">
        <v>277</v>
      </c>
      <c r="K5303" s="1">
        <v>149</v>
      </c>
      <c r="L5303" s="1">
        <v>1</v>
      </c>
      <c r="M5303" s="1">
        <v>539</v>
      </c>
      <c r="N5303" s="21">
        <v>426</v>
      </c>
    </row>
    <row r="5304">
      <c r="D5304" s="15" t="s">
        <v>63</v>
      </c>
      <c r="E5304" s="14" t="s">
        <v>64</v>
      </c>
      <c r="F5304" s="16"/>
      <c r="G5304" s="33">
        <v>17</v>
      </c>
      <c r="H5304" s="43">
        <v>2</v>
      </c>
      <c r="I5304" s="9">
        <v>4</v>
      </c>
      <c r="J5304" s="9">
        <v>9</v>
      </c>
      <c r="K5304" s="9">
        <v>2</v>
      </c>
      <c r="L5304" s="9">
        <v>0</v>
      </c>
      <c r="M5304" s="9">
        <v>6</v>
      </c>
      <c r="N5304" s="44">
        <v>11</v>
      </c>
    </row>
    <row r="5305">
      <c r="D5305" s="19"/>
      <c r="E5305" s="18" t="s">
        <v>65</v>
      </c>
      <c r="F5305" s="17"/>
      <c r="G5305" s="11">
        <v>38</v>
      </c>
      <c r="H5305" s="23">
        <v>9</v>
      </c>
      <c r="I5305" s="3">
        <v>8</v>
      </c>
      <c r="J5305" s="3">
        <v>14</v>
      </c>
      <c r="K5305" s="3">
        <v>7</v>
      </c>
      <c r="L5305" s="3">
        <v>0</v>
      </c>
      <c r="M5305" s="3">
        <v>17</v>
      </c>
      <c r="N5305" s="24">
        <v>21</v>
      </c>
    </row>
    <row r="5306">
      <c r="D5306" s="19"/>
      <c r="E5306" s="18" t="s">
        <v>66</v>
      </c>
      <c r="F5306" s="17"/>
      <c r="G5306" s="11">
        <v>14</v>
      </c>
      <c r="H5306" s="23">
        <v>1</v>
      </c>
      <c r="I5306" s="3">
        <v>5</v>
      </c>
      <c r="J5306" s="3">
        <v>4</v>
      </c>
      <c r="K5306" s="3">
        <v>4</v>
      </c>
      <c r="L5306" s="3">
        <v>0</v>
      </c>
      <c r="M5306" s="3">
        <v>6</v>
      </c>
      <c r="N5306" s="24">
        <v>8</v>
      </c>
    </row>
    <row r="5307">
      <c r="D5307" s="19"/>
      <c r="E5307" s="18" t="s">
        <v>67</v>
      </c>
      <c r="F5307" s="17"/>
      <c r="G5307" s="7">
        <v>95</v>
      </c>
      <c r="H5307" s="12">
        <v>13</v>
      </c>
      <c r="I5307" s="1">
        <v>37</v>
      </c>
      <c r="J5307" s="1">
        <v>24</v>
      </c>
      <c r="K5307" s="1">
        <v>20</v>
      </c>
      <c r="L5307" s="1">
        <v>1</v>
      </c>
      <c r="M5307" s="1">
        <v>50</v>
      </c>
      <c r="N5307" s="21">
        <v>44</v>
      </c>
    </row>
    <row r="5308">
      <c r="D5308" s="19"/>
      <c r="E5308" s="18" t="s">
        <v>68</v>
      </c>
      <c r="F5308" s="17"/>
      <c r="G5308" s="7">
        <v>81</v>
      </c>
      <c r="H5308" s="12">
        <v>16</v>
      </c>
      <c r="I5308" s="1">
        <v>20</v>
      </c>
      <c r="J5308" s="1">
        <v>24</v>
      </c>
      <c r="K5308" s="1">
        <v>21</v>
      </c>
      <c r="L5308" s="1">
        <v>0</v>
      </c>
      <c r="M5308" s="1">
        <v>36</v>
      </c>
      <c r="N5308" s="21">
        <v>45</v>
      </c>
    </row>
    <row r="5309">
      <c r="D5309" s="19"/>
      <c r="E5309" s="18" t="s">
        <v>69</v>
      </c>
      <c r="F5309" s="17"/>
      <c r="G5309" s="7">
        <v>844</v>
      </c>
      <c r="H5309" s="12">
        <v>154</v>
      </c>
      <c r="I5309" s="1">
        <v>329</v>
      </c>
      <c r="J5309" s="1">
        <v>227</v>
      </c>
      <c r="K5309" s="1">
        <v>133</v>
      </c>
      <c r="L5309" s="1">
        <v>1</v>
      </c>
      <c r="M5309" s="1">
        <v>483</v>
      </c>
      <c r="N5309" s="21">
        <v>360</v>
      </c>
    </row>
    <row r="5310">
      <c r="D5310" s="19"/>
      <c r="E5310" s="18" t="s">
        <v>26</v>
      </c>
      <c r="F5310" s="17"/>
      <c r="G5310" s="11">
        <v>4</v>
      </c>
      <c r="H5310" s="23">
        <v>2</v>
      </c>
      <c r="I5310" s="3">
        <v>2</v>
      </c>
      <c r="J5310" s="3">
        <v>0</v>
      </c>
      <c r="K5310" s="3">
        <v>0</v>
      </c>
      <c r="L5310" s="3">
        <v>0</v>
      </c>
      <c r="M5310" s="3">
        <v>4</v>
      </c>
      <c r="N5310" s="24">
        <v>0</v>
      </c>
    </row>
    <row r="5311">
      <c r="D5311" s="19"/>
      <c r="E5311" s="18" t="s">
        <v>70</v>
      </c>
      <c r="F5311" s="17"/>
      <c r="G5311" s="7">
        <v>245</v>
      </c>
      <c r="H5311" s="12">
        <v>41</v>
      </c>
      <c r="I5311" s="1">
        <v>74</v>
      </c>
      <c r="J5311" s="1">
        <v>75</v>
      </c>
      <c r="K5311" s="1">
        <v>54</v>
      </c>
      <c r="L5311" s="1">
        <v>1</v>
      </c>
      <c r="M5311" s="1">
        <v>115</v>
      </c>
      <c r="N5311" s="21">
        <v>129</v>
      </c>
    </row>
    <row r="5312">
      <c r="D5312" s="15" t="s">
        <v>71</v>
      </c>
      <c r="E5312" s="14" t="s">
        <v>64</v>
      </c>
      <c r="F5312" s="16"/>
      <c r="G5312" s="33">
        <v>15</v>
      </c>
      <c r="H5312" s="43">
        <v>2</v>
      </c>
      <c r="I5312" s="9">
        <v>4</v>
      </c>
      <c r="J5312" s="9">
        <v>5</v>
      </c>
      <c r="K5312" s="9">
        <v>4</v>
      </c>
      <c r="L5312" s="9">
        <v>0</v>
      </c>
      <c r="M5312" s="9">
        <v>6</v>
      </c>
      <c r="N5312" s="44">
        <v>9</v>
      </c>
    </row>
    <row r="5313">
      <c r="D5313" s="19"/>
      <c r="E5313" s="18" t="s">
        <v>65</v>
      </c>
      <c r="F5313" s="17"/>
      <c r="G5313" s="7">
        <v>58</v>
      </c>
      <c r="H5313" s="12">
        <v>14</v>
      </c>
      <c r="I5313" s="1">
        <v>28</v>
      </c>
      <c r="J5313" s="1">
        <v>12</v>
      </c>
      <c r="K5313" s="1">
        <v>4</v>
      </c>
      <c r="L5313" s="1">
        <v>0</v>
      </c>
      <c r="M5313" s="1">
        <v>42</v>
      </c>
      <c r="N5313" s="21">
        <v>16</v>
      </c>
    </row>
    <row r="5314">
      <c r="D5314" s="19"/>
      <c r="E5314" s="18" t="s">
        <v>66</v>
      </c>
      <c r="F5314" s="17"/>
      <c r="G5314" s="7">
        <v>113</v>
      </c>
      <c r="H5314" s="12">
        <v>25</v>
      </c>
      <c r="I5314" s="1">
        <v>46</v>
      </c>
      <c r="J5314" s="1">
        <v>29</v>
      </c>
      <c r="K5314" s="1">
        <v>13</v>
      </c>
      <c r="L5314" s="1">
        <v>0</v>
      </c>
      <c r="M5314" s="1">
        <v>71</v>
      </c>
      <c r="N5314" s="21">
        <v>42</v>
      </c>
    </row>
    <row r="5315">
      <c r="D5315" s="19"/>
      <c r="E5315" s="18" t="s">
        <v>67</v>
      </c>
      <c r="F5315" s="17"/>
      <c r="G5315" s="7">
        <v>837</v>
      </c>
      <c r="H5315" s="12">
        <v>144</v>
      </c>
      <c r="I5315" s="1">
        <v>313</v>
      </c>
      <c r="J5315" s="1">
        <v>235</v>
      </c>
      <c r="K5315" s="1">
        <v>144</v>
      </c>
      <c r="L5315" s="1">
        <v>1</v>
      </c>
      <c r="M5315" s="1">
        <v>457</v>
      </c>
      <c r="N5315" s="21">
        <v>379</v>
      </c>
    </row>
    <row r="5316">
      <c r="D5316" s="19"/>
      <c r="E5316" s="18" t="s">
        <v>68</v>
      </c>
      <c r="F5316" s="17"/>
      <c r="G5316" s="7">
        <v>61</v>
      </c>
      <c r="H5316" s="12">
        <v>12</v>
      </c>
      <c r="I5316" s="1">
        <v>11</v>
      </c>
      <c r="J5316" s="1">
        <v>18</v>
      </c>
      <c r="K5316" s="1">
        <v>20</v>
      </c>
      <c r="L5316" s="1">
        <v>0</v>
      </c>
      <c r="M5316" s="1">
        <v>23</v>
      </c>
      <c r="N5316" s="21">
        <v>38</v>
      </c>
    </row>
    <row r="5317">
      <c r="D5317" s="19"/>
      <c r="E5317" s="18" t="s">
        <v>72</v>
      </c>
      <c r="F5317" s="17"/>
      <c r="G5317" s="11">
        <v>5</v>
      </c>
      <c r="H5317" s="23">
        <v>0</v>
      </c>
      <c r="I5317" s="3">
        <v>2</v>
      </c>
      <c r="J5317" s="3">
        <v>2</v>
      </c>
      <c r="K5317" s="3">
        <v>1</v>
      </c>
      <c r="L5317" s="3">
        <v>0</v>
      </c>
      <c r="M5317" s="3">
        <v>2</v>
      </c>
      <c r="N5317" s="24">
        <v>3</v>
      </c>
    </row>
    <row r="5318">
      <c r="D5318" s="19"/>
      <c r="E5318" s="18" t="s">
        <v>26</v>
      </c>
      <c r="F5318" s="17"/>
      <c r="G5318" s="11">
        <v>4</v>
      </c>
      <c r="H5318" s="23">
        <v>0</v>
      </c>
      <c r="I5318" s="3">
        <v>1</v>
      </c>
      <c r="J5318" s="3">
        <v>1</v>
      </c>
      <c r="K5318" s="3">
        <v>1</v>
      </c>
      <c r="L5318" s="3">
        <v>1</v>
      </c>
      <c r="M5318" s="3">
        <v>1</v>
      </c>
      <c r="N5318" s="24">
        <v>2</v>
      </c>
    </row>
    <row r="5319">
      <c r="D5319" s="19"/>
      <c r="E5319" s="18" t="s">
        <v>73</v>
      </c>
      <c r="F5319" s="17"/>
      <c r="G5319" s="7">
        <v>1084</v>
      </c>
      <c r="H5319" s="12">
        <v>197</v>
      </c>
      <c r="I5319" s="1">
        <v>402</v>
      </c>
      <c r="J5319" s="1">
        <v>299</v>
      </c>
      <c r="K5319" s="1">
        <v>185</v>
      </c>
      <c r="L5319" s="1">
        <v>1</v>
      </c>
      <c r="M5319" s="1">
        <v>599</v>
      </c>
      <c r="N5319" s="21">
        <v>484</v>
      </c>
    </row>
    <row r="5320">
      <c r="D5320" s="15" t="s">
        <v>74</v>
      </c>
      <c r="E5320" s="14" t="s">
        <v>75</v>
      </c>
      <c r="F5320" s="16"/>
      <c r="G5320" s="26">
        <v>315</v>
      </c>
      <c r="H5320" s="37">
        <v>69</v>
      </c>
      <c r="I5320" s="6">
        <v>120</v>
      </c>
      <c r="J5320" s="6">
        <v>81</v>
      </c>
      <c r="K5320" s="6">
        <v>45</v>
      </c>
      <c r="L5320" s="6">
        <v>0</v>
      </c>
      <c r="M5320" s="6">
        <v>189</v>
      </c>
      <c r="N5320" s="39">
        <v>126</v>
      </c>
    </row>
    <row r="5321">
      <c r="D5321" s="19"/>
      <c r="E5321" s="18" t="s">
        <v>76</v>
      </c>
      <c r="F5321" s="17"/>
      <c r="G5321" s="7">
        <v>78</v>
      </c>
      <c r="H5321" s="12">
        <v>16</v>
      </c>
      <c r="I5321" s="1">
        <v>26</v>
      </c>
      <c r="J5321" s="1">
        <v>24</v>
      </c>
      <c r="K5321" s="1">
        <v>12</v>
      </c>
      <c r="L5321" s="1">
        <v>0</v>
      </c>
      <c r="M5321" s="1">
        <v>42</v>
      </c>
      <c r="N5321" s="21">
        <v>36</v>
      </c>
    </row>
    <row r="5322">
      <c r="D5322" s="19"/>
      <c r="E5322" s="18" t="s">
        <v>77</v>
      </c>
      <c r="F5322" s="17"/>
      <c r="G5322" s="7">
        <v>297</v>
      </c>
      <c r="H5322" s="12">
        <v>58</v>
      </c>
      <c r="I5322" s="1">
        <v>114</v>
      </c>
      <c r="J5322" s="1">
        <v>79</v>
      </c>
      <c r="K5322" s="1">
        <v>45</v>
      </c>
      <c r="L5322" s="1">
        <v>1</v>
      </c>
      <c r="M5322" s="1">
        <v>172</v>
      </c>
      <c r="N5322" s="21">
        <v>124</v>
      </c>
    </row>
    <row r="5323">
      <c r="D5323" s="19"/>
      <c r="E5323" s="18" t="s">
        <v>78</v>
      </c>
      <c r="F5323" s="17"/>
      <c r="G5323" s="11">
        <v>12</v>
      </c>
      <c r="H5323" s="23">
        <v>3</v>
      </c>
      <c r="I5323" s="3">
        <v>7</v>
      </c>
      <c r="J5323" s="3">
        <v>2</v>
      </c>
      <c r="K5323" s="3">
        <v>0</v>
      </c>
      <c r="L5323" s="3">
        <v>0</v>
      </c>
      <c r="M5323" s="3">
        <v>10</v>
      </c>
      <c r="N5323" s="24">
        <v>2</v>
      </c>
    </row>
    <row r="5324">
      <c r="D5324" s="19"/>
      <c r="E5324" s="18" t="s">
        <v>79</v>
      </c>
      <c r="F5324" s="17"/>
      <c r="G5324" s="7">
        <v>116</v>
      </c>
      <c r="H5324" s="12">
        <v>28</v>
      </c>
      <c r="I5324" s="1">
        <v>46</v>
      </c>
      <c r="J5324" s="1">
        <v>28</v>
      </c>
      <c r="K5324" s="1">
        <v>14</v>
      </c>
      <c r="L5324" s="1">
        <v>0</v>
      </c>
      <c r="M5324" s="1">
        <v>74</v>
      </c>
      <c r="N5324" s="21">
        <v>42</v>
      </c>
    </row>
    <row r="5325">
      <c r="D5325" s="19"/>
      <c r="E5325" s="18" t="s">
        <v>80</v>
      </c>
      <c r="F5325" s="17"/>
      <c r="G5325" s="7">
        <v>175</v>
      </c>
      <c r="H5325" s="12">
        <v>21</v>
      </c>
      <c r="I5325" s="1">
        <v>72</v>
      </c>
      <c r="J5325" s="1">
        <v>51</v>
      </c>
      <c r="K5325" s="1">
        <v>31</v>
      </c>
      <c r="L5325" s="1">
        <v>0</v>
      </c>
      <c r="M5325" s="1">
        <v>93</v>
      </c>
      <c r="N5325" s="21">
        <v>82</v>
      </c>
    </row>
    <row r="5326">
      <c r="D5326" s="19"/>
      <c r="E5326" s="18" t="s">
        <v>81</v>
      </c>
      <c r="F5326" s="17"/>
      <c r="G5326" s="7">
        <v>908</v>
      </c>
      <c r="H5326" s="12">
        <v>169</v>
      </c>
      <c r="I5326" s="1">
        <v>328</v>
      </c>
      <c r="J5326" s="1">
        <v>254</v>
      </c>
      <c r="K5326" s="1">
        <v>155</v>
      </c>
      <c r="L5326" s="1">
        <v>2</v>
      </c>
      <c r="M5326" s="1">
        <v>497</v>
      </c>
      <c r="N5326" s="21">
        <v>409</v>
      </c>
    </row>
    <row r="5327">
      <c r="D5327" s="19"/>
      <c r="E5327" s="18" t="s">
        <v>41</v>
      </c>
      <c r="F5327" s="17"/>
      <c r="G5327" s="11">
        <v>26</v>
      </c>
      <c r="H5327" s="23">
        <v>3</v>
      </c>
      <c r="I5327" s="3">
        <v>8</v>
      </c>
      <c r="J5327" s="3">
        <v>8</v>
      </c>
      <c r="K5327" s="3">
        <v>7</v>
      </c>
      <c r="L5327" s="3">
        <v>0</v>
      </c>
      <c r="M5327" s="3">
        <v>11</v>
      </c>
      <c r="N5327" s="24">
        <v>15</v>
      </c>
    </row>
    <row r="5328">
      <c r="D5328" s="19"/>
      <c r="E5328" s="18" t="s">
        <v>82</v>
      </c>
      <c r="F5328" s="17"/>
      <c r="G5328" s="7">
        <v>96</v>
      </c>
      <c r="H5328" s="12">
        <v>12</v>
      </c>
      <c r="I5328" s="1">
        <v>36</v>
      </c>
      <c r="J5328" s="1">
        <v>27</v>
      </c>
      <c r="K5328" s="1">
        <v>21</v>
      </c>
      <c r="L5328" s="1">
        <v>0</v>
      </c>
      <c r="M5328" s="1">
        <v>48</v>
      </c>
      <c r="N5328" s="21">
        <v>48</v>
      </c>
    </row>
    <row r="5329">
      <c r="D5329" s="19"/>
      <c r="E5329" s="18" t="s">
        <v>26</v>
      </c>
      <c r="F5329" s="17"/>
      <c r="G5329" s="11">
        <v>0</v>
      </c>
      <c r="H5329" s="23">
        <v>0</v>
      </c>
      <c r="I5329" s="3">
        <v>0</v>
      </c>
      <c r="J5329" s="3">
        <v>0</v>
      </c>
      <c r="K5329" s="3">
        <v>0</v>
      </c>
      <c r="L5329" s="3">
        <v>0</v>
      </c>
      <c r="M5329" s="3">
        <v>0</v>
      </c>
      <c r="N5329" s="24">
        <v>0</v>
      </c>
    </row>
    <row r="5330">
      <c r="D5330" s="19"/>
      <c r="E5330" s="18" t="s">
        <v>83</v>
      </c>
      <c r="F5330" s="17"/>
      <c r="G5330" s="7">
        <v>997</v>
      </c>
      <c r="H5330" s="12">
        <v>185</v>
      </c>
      <c r="I5330" s="1">
        <v>369</v>
      </c>
      <c r="J5330" s="1">
        <v>275</v>
      </c>
      <c r="K5330" s="1">
        <v>166</v>
      </c>
      <c r="L5330" s="1">
        <v>2</v>
      </c>
      <c r="M5330" s="1">
        <v>554</v>
      </c>
      <c r="N5330" s="21">
        <v>441</v>
      </c>
    </row>
    <row r="5331">
      <c r="D5331" s="15" t="s">
        <v>84</v>
      </c>
      <c r="E5331" s="14" t="s">
        <v>85</v>
      </c>
      <c r="F5331" s="16"/>
      <c r="G5331" s="26">
        <v>394</v>
      </c>
      <c r="H5331" s="37">
        <v>100</v>
      </c>
      <c r="I5331" s="6">
        <v>144</v>
      </c>
      <c r="J5331" s="6">
        <v>97</v>
      </c>
      <c r="K5331" s="6">
        <v>51</v>
      </c>
      <c r="L5331" s="6">
        <v>2</v>
      </c>
      <c r="M5331" s="6">
        <v>244</v>
      </c>
      <c r="N5331" s="39">
        <v>148</v>
      </c>
    </row>
    <row r="5332">
      <c r="D5332" s="19"/>
      <c r="E5332" s="18" t="s">
        <v>86</v>
      </c>
      <c r="F5332" s="17"/>
      <c r="G5332" s="7">
        <v>401</v>
      </c>
      <c r="H5332" s="12">
        <v>51</v>
      </c>
      <c r="I5332" s="1">
        <v>149</v>
      </c>
      <c r="J5332" s="1">
        <v>118</v>
      </c>
      <c r="K5332" s="1">
        <v>83</v>
      </c>
      <c r="L5332" s="1">
        <v>0</v>
      </c>
      <c r="M5332" s="1">
        <v>200</v>
      </c>
      <c r="N5332" s="21">
        <v>201</v>
      </c>
    </row>
    <row r="5333">
      <c r="D5333" s="19"/>
      <c r="E5333" s="18" t="s">
        <v>87</v>
      </c>
      <c r="F5333" s="17"/>
      <c r="G5333" s="7">
        <v>247</v>
      </c>
      <c r="H5333" s="12">
        <v>40</v>
      </c>
      <c r="I5333" s="1">
        <v>96</v>
      </c>
      <c r="J5333" s="1">
        <v>68</v>
      </c>
      <c r="K5333" s="1">
        <v>43</v>
      </c>
      <c r="L5333" s="1">
        <v>0</v>
      </c>
      <c r="M5333" s="1">
        <v>136</v>
      </c>
      <c r="N5333" s="21">
        <v>111</v>
      </c>
    </row>
    <row r="5334">
      <c r="D5334" s="19"/>
      <c r="E5334" s="18" t="s">
        <v>88</v>
      </c>
      <c r="F5334" s="17"/>
      <c r="G5334" s="11">
        <v>46</v>
      </c>
      <c r="H5334" s="23">
        <v>6</v>
      </c>
      <c r="I5334" s="3">
        <v>16</v>
      </c>
      <c r="J5334" s="3">
        <v>16</v>
      </c>
      <c r="K5334" s="3">
        <v>8</v>
      </c>
      <c r="L5334" s="3">
        <v>0</v>
      </c>
      <c r="M5334" s="3">
        <v>22</v>
      </c>
      <c r="N5334" s="24">
        <v>24</v>
      </c>
    </row>
    <row r="5335">
      <c r="D5335" s="19"/>
      <c r="E5335" s="18" t="s">
        <v>89</v>
      </c>
      <c r="F5335" s="17"/>
      <c r="G5335" s="11">
        <v>5</v>
      </c>
      <c r="H5335" s="23">
        <v>0</v>
      </c>
      <c r="I5335" s="3">
        <v>0</v>
      </c>
      <c r="J5335" s="3">
        <v>3</v>
      </c>
      <c r="K5335" s="3">
        <v>2</v>
      </c>
      <c r="L5335" s="3">
        <v>0</v>
      </c>
      <c r="M5335" s="3">
        <v>0</v>
      </c>
      <c r="N5335" s="24">
        <v>5</v>
      </c>
    </row>
    <row r="5336">
      <c r="D5336" s="19"/>
      <c r="E5336" s="18" t="s">
        <v>26</v>
      </c>
      <c r="F5336" s="17"/>
      <c r="G5336" s="11">
        <v>0</v>
      </c>
      <c r="H5336" s="23">
        <v>0</v>
      </c>
      <c r="I5336" s="3">
        <v>0</v>
      </c>
      <c r="J5336" s="3">
        <v>0</v>
      </c>
      <c r="K5336" s="3">
        <v>0</v>
      </c>
      <c r="L5336" s="3">
        <v>0</v>
      </c>
      <c r="M5336" s="3">
        <v>0</v>
      </c>
      <c r="N5336" s="24">
        <v>0</v>
      </c>
    </row>
    <row r="5337">
      <c r="D5337" s="19"/>
      <c r="E5337" s="18" t="s">
        <v>90</v>
      </c>
      <c r="F5337" s="17"/>
      <c r="G5337" s="7">
        <v>795</v>
      </c>
      <c r="H5337" s="12">
        <v>151</v>
      </c>
      <c r="I5337" s="1">
        <v>293</v>
      </c>
      <c r="J5337" s="1">
        <v>215</v>
      </c>
      <c r="K5337" s="1">
        <v>134</v>
      </c>
      <c r="L5337" s="1">
        <v>2</v>
      </c>
      <c r="M5337" s="1">
        <v>444</v>
      </c>
      <c r="N5337" s="21">
        <v>349</v>
      </c>
    </row>
    <row r="5338">
      <c r="D5338" s="19"/>
      <c r="E5338" s="18" t="s">
        <v>91</v>
      </c>
      <c r="F5338" s="17"/>
      <c r="G5338" s="7">
        <v>298</v>
      </c>
      <c r="H5338" s="12">
        <v>46</v>
      </c>
      <c r="I5338" s="1">
        <v>112</v>
      </c>
      <c r="J5338" s="1">
        <v>87</v>
      </c>
      <c r="K5338" s="1">
        <v>53</v>
      </c>
      <c r="L5338" s="1">
        <v>0</v>
      </c>
      <c r="M5338" s="1">
        <v>158</v>
      </c>
      <c r="N5338" s="21">
        <v>140</v>
      </c>
    </row>
    <row r="5339">
      <c r="D5339" s="15" t="s">
        <v>92</v>
      </c>
      <c r="E5339" s="14" t="s">
        <v>93</v>
      </c>
      <c r="F5339" s="16"/>
      <c r="G5339" s="33">
        <v>46</v>
      </c>
      <c r="H5339" s="43">
        <v>7</v>
      </c>
      <c r="I5339" s="9">
        <v>12</v>
      </c>
      <c r="J5339" s="9">
        <v>13</v>
      </c>
      <c r="K5339" s="9">
        <v>14</v>
      </c>
      <c r="L5339" s="9">
        <v>0</v>
      </c>
      <c r="M5339" s="9">
        <v>19</v>
      </c>
      <c r="N5339" s="44">
        <v>27</v>
      </c>
    </row>
    <row r="5340">
      <c r="D5340" s="19"/>
      <c r="E5340" s="18" t="s">
        <v>94</v>
      </c>
      <c r="F5340" s="17"/>
      <c r="G5340" s="7">
        <v>189</v>
      </c>
      <c r="H5340" s="12">
        <v>53</v>
      </c>
      <c r="I5340" s="1">
        <v>79</v>
      </c>
      <c r="J5340" s="1">
        <v>36</v>
      </c>
      <c r="K5340" s="1">
        <v>21</v>
      </c>
      <c r="L5340" s="1">
        <v>0</v>
      </c>
      <c r="M5340" s="1">
        <v>132</v>
      </c>
      <c r="N5340" s="21">
        <v>57</v>
      </c>
    </row>
    <row r="5341">
      <c r="D5341" s="19"/>
      <c r="E5341" s="18" t="s">
        <v>95</v>
      </c>
      <c r="F5341" s="17"/>
      <c r="G5341" s="7">
        <v>69</v>
      </c>
      <c r="H5341" s="12">
        <v>13</v>
      </c>
      <c r="I5341" s="1">
        <v>19</v>
      </c>
      <c r="J5341" s="1">
        <v>24</v>
      </c>
      <c r="K5341" s="1">
        <v>13</v>
      </c>
      <c r="L5341" s="1">
        <v>0</v>
      </c>
      <c r="M5341" s="1">
        <v>32</v>
      </c>
      <c r="N5341" s="21">
        <v>37</v>
      </c>
    </row>
    <row r="5342">
      <c r="D5342" s="19"/>
      <c r="E5342" s="18" t="s">
        <v>96</v>
      </c>
      <c r="F5342" s="17"/>
      <c r="G5342" s="11">
        <v>21</v>
      </c>
      <c r="H5342" s="23">
        <v>2</v>
      </c>
      <c r="I5342" s="3">
        <v>12</v>
      </c>
      <c r="J5342" s="3">
        <v>3</v>
      </c>
      <c r="K5342" s="3">
        <v>4</v>
      </c>
      <c r="L5342" s="3">
        <v>0</v>
      </c>
      <c r="M5342" s="3">
        <v>14</v>
      </c>
      <c r="N5342" s="24">
        <v>7</v>
      </c>
    </row>
    <row r="5343">
      <c r="D5343" s="19"/>
      <c r="E5343" s="18" t="s">
        <v>97</v>
      </c>
      <c r="F5343" s="17"/>
      <c r="G5343" s="11">
        <v>40</v>
      </c>
      <c r="H5343" s="23">
        <v>5</v>
      </c>
      <c r="I5343" s="3">
        <v>21</v>
      </c>
      <c r="J5343" s="3">
        <v>6</v>
      </c>
      <c r="K5343" s="3">
        <v>8</v>
      </c>
      <c r="L5343" s="3">
        <v>0</v>
      </c>
      <c r="M5343" s="3">
        <v>26</v>
      </c>
      <c r="N5343" s="24">
        <v>14</v>
      </c>
    </row>
    <row r="5344">
      <c r="D5344" s="19"/>
      <c r="E5344" s="18" t="s">
        <v>98</v>
      </c>
      <c r="F5344" s="17"/>
      <c r="G5344" s="7">
        <v>62</v>
      </c>
      <c r="H5344" s="12">
        <v>15</v>
      </c>
      <c r="I5344" s="1">
        <v>26</v>
      </c>
      <c r="J5344" s="1">
        <v>10</v>
      </c>
      <c r="K5344" s="1">
        <v>11</v>
      </c>
      <c r="L5344" s="1">
        <v>0</v>
      </c>
      <c r="M5344" s="1">
        <v>41</v>
      </c>
      <c r="N5344" s="21">
        <v>21</v>
      </c>
    </row>
    <row r="5345">
      <c r="D5345" s="19"/>
      <c r="E5345" s="18" t="s">
        <v>99</v>
      </c>
      <c r="F5345" s="17"/>
      <c r="G5345" s="11">
        <v>20</v>
      </c>
      <c r="H5345" s="23">
        <v>3</v>
      </c>
      <c r="I5345" s="3">
        <v>6</v>
      </c>
      <c r="J5345" s="3">
        <v>7</v>
      </c>
      <c r="K5345" s="3">
        <v>4</v>
      </c>
      <c r="L5345" s="3">
        <v>0</v>
      </c>
      <c r="M5345" s="3">
        <v>9</v>
      </c>
      <c r="N5345" s="24">
        <v>11</v>
      </c>
    </row>
    <row r="5346">
      <c r="D5346" s="19"/>
      <c r="E5346" s="18" t="s">
        <v>100</v>
      </c>
      <c r="F5346" s="17"/>
      <c r="G5346" s="11">
        <v>39</v>
      </c>
      <c r="H5346" s="23">
        <v>11</v>
      </c>
      <c r="I5346" s="3">
        <v>19</v>
      </c>
      <c r="J5346" s="3">
        <v>7</v>
      </c>
      <c r="K5346" s="3">
        <v>2</v>
      </c>
      <c r="L5346" s="3">
        <v>0</v>
      </c>
      <c r="M5346" s="3">
        <v>30</v>
      </c>
      <c r="N5346" s="24">
        <v>9</v>
      </c>
    </row>
    <row r="5347">
      <c r="D5347" s="19"/>
      <c r="E5347" s="18" t="s">
        <v>101</v>
      </c>
      <c r="F5347" s="17"/>
      <c r="G5347" s="7">
        <v>148</v>
      </c>
      <c r="H5347" s="12">
        <v>23</v>
      </c>
      <c r="I5347" s="1">
        <v>58</v>
      </c>
      <c r="J5347" s="1">
        <v>39</v>
      </c>
      <c r="K5347" s="1">
        <v>27</v>
      </c>
      <c r="L5347" s="1">
        <v>1</v>
      </c>
      <c r="M5347" s="1">
        <v>81</v>
      </c>
      <c r="N5347" s="21">
        <v>66</v>
      </c>
    </row>
    <row r="5348">
      <c r="D5348" s="19"/>
      <c r="E5348" s="18" t="s">
        <v>102</v>
      </c>
      <c r="F5348" s="17"/>
      <c r="G5348" s="7">
        <v>82</v>
      </c>
      <c r="H5348" s="12">
        <v>12</v>
      </c>
      <c r="I5348" s="1">
        <v>33</v>
      </c>
      <c r="J5348" s="1">
        <v>23</v>
      </c>
      <c r="K5348" s="1">
        <v>14</v>
      </c>
      <c r="L5348" s="1">
        <v>0</v>
      </c>
      <c r="M5348" s="1">
        <v>45</v>
      </c>
      <c r="N5348" s="21">
        <v>37</v>
      </c>
    </row>
    <row r="5349">
      <c r="D5349" s="19"/>
      <c r="E5349" s="18" t="s">
        <v>41</v>
      </c>
      <c r="F5349" s="17"/>
      <c r="G5349" s="7">
        <v>161</v>
      </c>
      <c r="H5349" s="12">
        <v>25</v>
      </c>
      <c r="I5349" s="1">
        <v>63</v>
      </c>
      <c r="J5349" s="1">
        <v>39</v>
      </c>
      <c r="K5349" s="1">
        <v>34</v>
      </c>
      <c r="L5349" s="1">
        <v>0</v>
      </c>
      <c r="M5349" s="1">
        <v>88</v>
      </c>
      <c r="N5349" s="21">
        <v>73</v>
      </c>
    </row>
    <row r="5350">
      <c r="D5350" s="19"/>
      <c r="E5350" s="18" t="s">
        <v>103</v>
      </c>
      <c r="F5350" s="17"/>
      <c r="G5350" s="7">
        <v>211</v>
      </c>
      <c r="H5350" s="12">
        <v>43</v>
      </c>
      <c r="I5350" s="1">
        <v>76</v>
      </c>
      <c r="J5350" s="1">
        <v>59</v>
      </c>
      <c r="K5350" s="1">
        <v>33</v>
      </c>
      <c r="L5350" s="1">
        <v>0</v>
      </c>
      <c r="M5350" s="1">
        <v>119</v>
      </c>
      <c r="N5350" s="21">
        <v>92</v>
      </c>
    </row>
    <row r="5351">
      <c r="D5351" s="19"/>
      <c r="E5351" s="18" t="s">
        <v>104</v>
      </c>
      <c r="F5351" s="17"/>
      <c r="G5351" s="7">
        <v>319</v>
      </c>
      <c r="H5351" s="12">
        <v>51</v>
      </c>
      <c r="I5351" s="1">
        <v>110</v>
      </c>
      <c r="J5351" s="1">
        <v>104</v>
      </c>
      <c r="K5351" s="1">
        <v>53</v>
      </c>
      <c r="L5351" s="1">
        <v>1</v>
      </c>
      <c r="M5351" s="1">
        <v>161</v>
      </c>
      <c r="N5351" s="21">
        <v>157</v>
      </c>
    </row>
    <row r="5352">
      <c r="D5352" s="19"/>
      <c r="E5352" s="18" t="s">
        <v>26</v>
      </c>
      <c r="F5352" s="17"/>
      <c r="G5352" s="11">
        <v>5</v>
      </c>
      <c r="H5352" s="23">
        <v>1</v>
      </c>
      <c r="I5352" s="3">
        <v>2</v>
      </c>
      <c r="J5352" s="3">
        <v>1</v>
      </c>
      <c r="K5352" s="3">
        <v>1</v>
      </c>
      <c r="L5352" s="3">
        <v>0</v>
      </c>
      <c r="M5352" s="3">
        <v>3</v>
      </c>
      <c r="N5352" s="24">
        <v>2</v>
      </c>
    </row>
    <row r="5353">
      <c r="D5353" s="19"/>
      <c r="E5353" s="18" t="s">
        <v>105</v>
      </c>
      <c r="F5353" s="17"/>
      <c r="G5353" s="7">
        <v>558</v>
      </c>
      <c r="H5353" s="12">
        <v>102</v>
      </c>
      <c r="I5353" s="1">
        <v>217</v>
      </c>
      <c r="J5353" s="1">
        <v>138</v>
      </c>
      <c r="K5353" s="1">
        <v>100</v>
      </c>
      <c r="L5353" s="1">
        <v>1</v>
      </c>
      <c r="M5353" s="1">
        <v>319</v>
      </c>
      <c r="N5353" s="21">
        <v>238</v>
      </c>
    </row>
    <row r="5354">
      <c r="D5354" s="19"/>
      <c r="E5354" s="18" t="s">
        <v>106</v>
      </c>
      <c r="F5354" s="17"/>
      <c r="G5354" s="7">
        <v>530</v>
      </c>
      <c r="H5354" s="12">
        <v>94</v>
      </c>
      <c r="I5354" s="1">
        <v>186</v>
      </c>
      <c r="J5354" s="1">
        <v>163</v>
      </c>
      <c r="K5354" s="1">
        <v>86</v>
      </c>
      <c r="L5354" s="1">
        <v>1</v>
      </c>
      <c r="M5354" s="1">
        <v>280</v>
      </c>
      <c r="N5354" s="21">
        <v>249</v>
      </c>
    </row>
    <row r="5355">
      <c r="D5355" s="15" t="s">
        <v>107</v>
      </c>
      <c r="E5355" s="14" t="s">
        <v>108</v>
      </c>
      <c r="F5355" s="16"/>
      <c r="G5355" s="33">
        <v>32</v>
      </c>
      <c r="H5355" s="43">
        <v>7</v>
      </c>
      <c r="I5355" s="9">
        <v>17</v>
      </c>
      <c r="J5355" s="9">
        <v>4</v>
      </c>
      <c r="K5355" s="9">
        <v>4</v>
      </c>
      <c r="L5355" s="9">
        <v>0</v>
      </c>
      <c r="M5355" s="9">
        <v>24</v>
      </c>
      <c r="N5355" s="44">
        <v>8</v>
      </c>
    </row>
    <row r="5356">
      <c r="D5356" s="19"/>
      <c r="E5356" s="18" t="s">
        <v>109</v>
      </c>
      <c r="F5356" s="17"/>
      <c r="G5356" s="7">
        <v>715</v>
      </c>
      <c r="H5356" s="12">
        <v>134</v>
      </c>
      <c r="I5356" s="1">
        <v>271</v>
      </c>
      <c r="J5356" s="1">
        <v>196</v>
      </c>
      <c r="K5356" s="1">
        <v>112</v>
      </c>
      <c r="L5356" s="1">
        <v>2</v>
      </c>
      <c r="M5356" s="1">
        <v>405</v>
      </c>
      <c r="N5356" s="21">
        <v>308</v>
      </c>
    </row>
    <row r="5357">
      <c r="D5357" s="19"/>
      <c r="E5357" s="18" t="s">
        <v>110</v>
      </c>
      <c r="F5357" s="17"/>
      <c r="G5357" s="7">
        <v>1003</v>
      </c>
      <c r="H5357" s="12">
        <v>179</v>
      </c>
      <c r="I5357" s="1">
        <v>370</v>
      </c>
      <c r="J5357" s="1">
        <v>283</v>
      </c>
      <c r="K5357" s="1">
        <v>170</v>
      </c>
      <c r="L5357" s="1">
        <v>1</v>
      </c>
      <c r="M5357" s="1">
        <v>549</v>
      </c>
      <c r="N5357" s="21">
        <v>453</v>
      </c>
    </row>
    <row r="5358">
      <c r="D5358" s="19"/>
      <c r="E5358" s="18" t="s">
        <v>111</v>
      </c>
      <c r="F5358" s="17"/>
      <c r="G5358" s="7">
        <v>921</v>
      </c>
      <c r="H5358" s="12">
        <v>161</v>
      </c>
      <c r="I5358" s="1">
        <v>341</v>
      </c>
      <c r="J5358" s="1">
        <v>260</v>
      </c>
      <c r="K5358" s="1">
        <v>159</v>
      </c>
      <c r="L5358" s="1">
        <v>0</v>
      </c>
      <c r="M5358" s="1">
        <v>502</v>
      </c>
      <c r="N5358" s="21">
        <v>419</v>
      </c>
    </row>
    <row r="5359">
      <c r="D5359" s="19"/>
      <c r="E5359" s="18" t="s">
        <v>112</v>
      </c>
      <c r="F5359" s="17"/>
      <c r="G5359" s="7">
        <v>765</v>
      </c>
      <c r="H5359" s="12">
        <v>142</v>
      </c>
      <c r="I5359" s="1">
        <v>281</v>
      </c>
      <c r="J5359" s="1">
        <v>199</v>
      </c>
      <c r="K5359" s="1">
        <v>143</v>
      </c>
      <c r="L5359" s="1">
        <v>0</v>
      </c>
      <c r="M5359" s="1">
        <v>423</v>
      </c>
      <c r="N5359" s="21">
        <v>342</v>
      </c>
    </row>
    <row r="5360">
      <c r="D5360" s="19"/>
      <c r="E5360" s="18" t="s">
        <v>113</v>
      </c>
      <c r="F5360" s="17"/>
      <c r="G5360" s="7">
        <v>197</v>
      </c>
      <c r="H5360" s="12">
        <v>41</v>
      </c>
      <c r="I5360" s="1">
        <v>79</v>
      </c>
      <c r="J5360" s="1">
        <v>42</v>
      </c>
      <c r="K5360" s="1">
        <v>35</v>
      </c>
      <c r="L5360" s="1">
        <v>0</v>
      </c>
      <c r="M5360" s="1">
        <v>120</v>
      </c>
      <c r="N5360" s="21">
        <v>77</v>
      </c>
    </row>
    <row r="5361">
      <c r="D5361" s="19"/>
      <c r="E5361" s="18" t="s">
        <v>114</v>
      </c>
      <c r="F5361" s="17"/>
      <c r="G5361" s="7">
        <v>1029</v>
      </c>
      <c r="H5361" s="12">
        <v>186</v>
      </c>
      <c r="I5361" s="1">
        <v>382</v>
      </c>
      <c r="J5361" s="1">
        <v>283</v>
      </c>
      <c r="K5361" s="1">
        <v>176</v>
      </c>
      <c r="L5361" s="1">
        <v>2</v>
      </c>
      <c r="M5361" s="1">
        <v>568</v>
      </c>
      <c r="N5361" s="21">
        <v>459</v>
      </c>
    </row>
    <row r="5362">
      <c r="D5362" s="19"/>
      <c r="E5362" s="18" t="s">
        <v>115</v>
      </c>
      <c r="F5362" s="17"/>
      <c r="G5362" s="7">
        <v>793</v>
      </c>
      <c r="H5362" s="12">
        <v>142</v>
      </c>
      <c r="I5362" s="1">
        <v>291</v>
      </c>
      <c r="J5362" s="1">
        <v>219</v>
      </c>
      <c r="K5362" s="1">
        <v>139</v>
      </c>
      <c r="L5362" s="1">
        <v>2</v>
      </c>
      <c r="M5362" s="1">
        <v>433</v>
      </c>
      <c r="N5362" s="21">
        <v>358</v>
      </c>
    </row>
    <row r="5363">
      <c r="D5363" s="19"/>
      <c r="E5363" s="18" t="s">
        <v>116</v>
      </c>
      <c r="F5363" s="17"/>
      <c r="G5363" s="7">
        <v>253</v>
      </c>
      <c r="H5363" s="12">
        <v>52</v>
      </c>
      <c r="I5363" s="1">
        <v>89</v>
      </c>
      <c r="J5363" s="1">
        <v>70</v>
      </c>
      <c r="K5363" s="1">
        <v>42</v>
      </c>
      <c r="L5363" s="1">
        <v>0</v>
      </c>
      <c r="M5363" s="1">
        <v>141</v>
      </c>
      <c r="N5363" s="21">
        <v>112</v>
      </c>
    </row>
    <row r="5364">
      <c r="D5364" s="19"/>
      <c r="E5364" s="18" t="s">
        <v>117</v>
      </c>
      <c r="F5364" s="17"/>
      <c r="G5364" s="7">
        <v>200</v>
      </c>
      <c r="H5364" s="12">
        <v>31</v>
      </c>
      <c r="I5364" s="1">
        <v>81</v>
      </c>
      <c r="J5364" s="1">
        <v>44</v>
      </c>
      <c r="K5364" s="1">
        <v>44</v>
      </c>
      <c r="L5364" s="1">
        <v>0</v>
      </c>
      <c r="M5364" s="1">
        <v>112</v>
      </c>
      <c r="N5364" s="21">
        <v>88</v>
      </c>
    </row>
    <row r="5365">
      <c r="D5365" s="19"/>
      <c r="E5365" s="18" t="s">
        <v>118</v>
      </c>
      <c r="F5365" s="17"/>
      <c r="G5365" s="11">
        <v>3</v>
      </c>
      <c r="H5365" s="23">
        <v>0</v>
      </c>
      <c r="I5365" s="3">
        <v>1</v>
      </c>
      <c r="J5365" s="3">
        <v>1</v>
      </c>
      <c r="K5365" s="3">
        <v>1</v>
      </c>
      <c r="L5365" s="3">
        <v>0</v>
      </c>
      <c r="M5365" s="3">
        <v>1</v>
      </c>
      <c r="N5365" s="24">
        <v>2</v>
      </c>
    </row>
    <row r="5366">
      <c r="D5366" s="19"/>
      <c r="E5366" s="18" t="s">
        <v>26</v>
      </c>
      <c r="F5366" s="17"/>
      <c r="G5366" s="11">
        <v>1</v>
      </c>
      <c r="H5366" s="23">
        <v>1</v>
      </c>
      <c r="I5366" s="3">
        <v>0</v>
      </c>
      <c r="J5366" s="3">
        <v>0</v>
      </c>
      <c r="K5366" s="3">
        <v>0</v>
      </c>
      <c r="L5366" s="3">
        <v>0</v>
      </c>
      <c r="M5366" s="3">
        <v>1</v>
      </c>
      <c r="N5366" s="24">
        <v>0</v>
      </c>
    </row>
    <row r="5367">
      <c r="D5367" s="19"/>
      <c r="E5367" s="18" t="s">
        <v>119</v>
      </c>
      <c r="F5367" s="17"/>
      <c r="G5367" s="7">
        <v>1080</v>
      </c>
      <c r="H5367" s="12">
        <v>195</v>
      </c>
      <c r="I5367" s="1">
        <v>400</v>
      </c>
      <c r="J5367" s="1">
        <v>298</v>
      </c>
      <c r="K5367" s="1">
        <v>185</v>
      </c>
      <c r="L5367" s="1">
        <v>2</v>
      </c>
      <c r="M5367" s="1">
        <v>595</v>
      </c>
      <c r="N5367" s="21">
        <v>483</v>
      </c>
    </row>
    <row r="5368">
      <c r="D5368" s="19"/>
      <c r="E5368" s="18" t="s">
        <v>120</v>
      </c>
      <c r="F5368" s="17"/>
      <c r="G5368" s="7">
        <v>1054</v>
      </c>
      <c r="H5368" s="12">
        <v>190</v>
      </c>
      <c r="I5368" s="1">
        <v>391</v>
      </c>
      <c r="J5368" s="1">
        <v>289</v>
      </c>
      <c r="K5368" s="1">
        <v>182</v>
      </c>
      <c r="L5368" s="1">
        <v>2</v>
      </c>
      <c r="M5368" s="1">
        <v>581</v>
      </c>
      <c r="N5368" s="21">
        <v>471</v>
      </c>
    </row>
    <row r="5369">
      <c r="D5369" s="15" t="s">
        <v>121</v>
      </c>
      <c r="E5369" s="14" t="s">
        <v>122</v>
      </c>
      <c r="F5369" s="16"/>
      <c r="G5369" s="26">
        <v>564</v>
      </c>
      <c r="H5369" s="37">
        <v>125</v>
      </c>
      <c r="I5369" s="6">
        <v>202</v>
      </c>
      <c r="J5369" s="6">
        <v>150</v>
      </c>
      <c r="K5369" s="6">
        <v>87</v>
      </c>
      <c r="L5369" s="6">
        <v>0</v>
      </c>
      <c r="M5369" s="6">
        <v>327</v>
      </c>
      <c r="N5369" s="39">
        <v>237</v>
      </c>
    </row>
    <row r="5370">
      <c r="D5370" s="19"/>
      <c r="E5370" s="18" t="s">
        <v>123</v>
      </c>
      <c r="F5370" s="17"/>
      <c r="G5370" s="7">
        <v>396</v>
      </c>
      <c r="H5370" s="12">
        <v>49</v>
      </c>
      <c r="I5370" s="1">
        <v>160</v>
      </c>
      <c r="J5370" s="1">
        <v>111</v>
      </c>
      <c r="K5370" s="1">
        <v>74</v>
      </c>
      <c r="L5370" s="1">
        <v>2</v>
      </c>
      <c r="M5370" s="1">
        <v>209</v>
      </c>
      <c r="N5370" s="21">
        <v>185</v>
      </c>
    </row>
    <row r="5371">
      <c r="D5371" s="19"/>
      <c r="E5371" s="18" t="s">
        <v>124</v>
      </c>
      <c r="F5371" s="17"/>
      <c r="G5371" s="7">
        <v>69</v>
      </c>
      <c r="H5371" s="12">
        <v>15</v>
      </c>
      <c r="I5371" s="1">
        <v>22</v>
      </c>
      <c r="J5371" s="1">
        <v>18</v>
      </c>
      <c r="K5371" s="1">
        <v>14</v>
      </c>
      <c r="L5371" s="1">
        <v>0</v>
      </c>
      <c r="M5371" s="1">
        <v>37</v>
      </c>
      <c r="N5371" s="21">
        <v>32</v>
      </c>
    </row>
    <row r="5372">
      <c r="D5372" s="19"/>
      <c r="E5372" s="18" t="s">
        <v>125</v>
      </c>
      <c r="F5372" s="17"/>
      <c r="G5372" s="7">
        <v>50</v>
      </c>
      <c r="H5372" s="12">
        <v>6</v>
      </c>
      <c r="I5372" s="1">
        <v>17</v>
      </c>
      <c r="J5372" s="1">
        <v>18</v>
      </c>
      <c r="K5372" s="1">
        <v>9</v>
      </c>
      <c r="L5372" s="1">
        <v>0</v>
      </c>
      <c r="M5372" s="1">
        <v>23</v>
      </c>
      <c r="N5372" s="21">
        <v>27</v>
      </c>
    </row>
    <row r="5373">
      <c r="D5373" s="19"/>
      <c r="E5373" s="18" t="s">
        <v>126</v>
      </c>
      <c r="F5373" s="17"/>
      <c r="G5373" s="11">
        <v>14</v>
      </c>
      <c r="H5373" s="23">
        <v>2</v>
      </c>
      <c r="I5373" s="3">
        <v>4</v>
      </c>
      <c r="J5373" s="3">
        <v>5</v>
      </c>
      <c r="K5373" s="3">
        <v>3</v>
      </c>
      <c r="L5373" s="3">
        <v>0</v>
      </c>
      <c r="M5373" s="3">
        <v>6</v>
      </c>
      <c r="N5373" s="24">
        <v>8</v>
      </c>
    </row>
    <row r="5374">
      <c r="D5374" s="19"/>
      <c r="E5374" s="18" t="s">
        <v>26</v>
      </c>
      <c r="F5374" s="17"/>
      <c r="G5374" s="11">
        <v>0</v>
      </c>
      <c r="H5374" s="23">
        <v>0</v>
      </c>
      <c r="I5374" s="3">
        <v>0</v>
      </c>
      <c r="J5374" s="3">
        <v>0</v>
      </c>
      <c r="K5374" s="3">
        <v>0</v>
      </c>
      <c r="L5374" s="3">
        <v>0</v>
      </c>
      <c r="M5374" s="3">
        <v>0</v>
      </c>
      <c r="N5374" s="24">
        <v>0</v>
      </c>
    </row>
    <row r="5375">
      <c r="D5375" s="19"/>
      <c r="E5375" s="18" t="s">
        <v>127</v>
      </c>
      <c r="F5375" s="17"/>
      <c r="G5375" s="7">
        <v>960</v>
      </c>
      <c r="H5375" s="12">
        <v>174</v>
      </c>
      <c r="I5375" s="1">
        <v>362</v>
      </c>
      <c r="J5375" s="1">
        <v>261</v>
      </c>
      <c r="K5375" s="1">
        <v>161</v>
      </c>
      <c r="L5375" s="1">
        <v>2</v>
      </c>
      <c r="M5375" s="1">
        <v>536</v>
      </c>
      <c r="N5375" s="21">
        <v>422</v>
      </c>
    </row>
    <row r="5376">
      <c r="D5376" s="19"/>
      <c r="E5376" s="18" t="s">
        <v>128</v>
      </c>
      <c r="F5376" s="17"/>
      <c r="G5376" s="7">
        <v>64</v>
      </c>
      <c r="H5376" s="12">
        <v>8</v>
      </c>
      <c r="I5376" s="1">
        <v>21</v>
      </c>
      <c r="J5376" s="1">
        <v>23</v>
      </c>
      <c r="K5376" s="1">
        <v>12</v>
      </c>
      <c r="L5376" s="1">
        <v>0</v>
      </c>
      <c r="M5376" s="1">
        <v>29</v>
      </c>
      <c r="N5376" s="21">
        <v>35</v>
      </c>
    </row>
    <row r="5377">
      <c r="D5377" s="15" t="s">
        <v>129</v>
      </c>
      <c r="E5377" s="14" t="s">
        <v>130</v>
      </c>
      <c r="F5377" s="16"/>
      <c r="G5377" s="26">
        <v>130</v>
      </c>
      <c r="H5377" s="37">
        <v>18</v>
      </c>
      <c r="I5377" s="6">
        <v>46</v>
      </c>
      <c r="J5377" s="6">
        <v>34</v>
      </c>
      <c r="K5377" s="6">
        <v>32</v>
      </c>
      <c r="L5377" s="6">
        <v>0</v>
      </c>
      <c r="M5377" s="6">
        <v>64</v>
      </c>
      <c r="N5377" s="39">
        <v>66</v>
      </c>
    </row>
    <row r="5378">
      <c r="D5378" s="19"/>
      <c r="E5378" s="18" t="s">
        <v>131</v>
      </c>
      <c r="F5378" s="17"/>
      <c r="G5378" s="11">
        <v>32</v>
      </c>
      <c r="H5378" s="23">
        <v>4</v>
      </c>
      <c r="I5378" s="3">
        <v>13</v>
      </c>
      <c r="J5378" s="3">
        <v>9</v>
      </c>
      <c r="K5378" s="3">
        <v>6</v>
      </c>
      <c r="L5378" s="3">
        <v>0</v>
      </c>
      <c r="M5378" s="3">
        <v>17</v>
      </c>
      <c r="N5378" s="24">
        <v>15</v>
      </c>
    </row>
    <row r="5379">
      <c r="D5379" s="19"/>
      <c r="E5379" s="18" t="s">
        <v>132</v>
      </c>
      <c r="F5379" s="17"/>
      <c r="G5379" s="7">
        <v>492</v>
      </c>
      <c r="H5379" s="12">
        <v>77</v>
      </c>
      <c r="I5379" s="1">
        <v>180</v>
      </c>
      <c r="J5379" s="1">
        <v>148</v>
      </c>
      <c r="K5379" s="1">
        <v>86</v>
      </c>
      <c r="L5379" s="1">
        <v>1</v>
      </c>
      <c r="M5379" s="1">
        <v>257</v>
      </c>
      <c r="N5379" s="21">
        <v>234</v>
      </c>
    </row>
    <row r="5380">
      <c r="D5380" s="19"/>
      <c r="E5380" s="18" t="s">
        <v>133</v>
      </c>
      <c r="F5380" s="17"/>
      <c r="G5380" s="7">
        <v>610</v>
      </c>
      <c r="H5380" s="12">
        <v>114</v>
      </c>
      <c r="I5380" s="1">
        <v>232</v>
      </c>
      <c r="J5380" s="1">
        <v>168</v>
      </c>
      <c r="K5380" s="1">
        <v>94</v>
      </c>
      <c r="L5380" s="1">
        <v>2</v>
      </c>
      <c r="M5380" s="1">
        <v>346</v>
      </c>
      <c r="N5380" s="21">
        <v>262</v>
      </c>
    </row>
    <row r="5381">
      <c r="D5381" s="19"/>
      <c r="E5381" s="18" t="s">
        <v>134</v>
      </c>
      <c r="F5381" s="17"/>
      <c r="G5381" s="7">
        <v>869</v>
      </c>
      <c r="H5381" s="12">
        <v>155</v>
      </c>
      <c r="I5381" s="1">
        <v>328</v>
      </c>
      <c r="J5381" s="1">
        <v>235</v>
      </c>
      <c r="K5381" s="1">
        <v>149</v>
      </c>
      <c r="L5381" s="1">
        <v>2</v>
      </c>
      <c r="M5381" s="1">
        <v>483</v>
      </c>
      <c r="N5381" s="21">
        <v>384</v>
      </c>
    </row>
    <row r="5382">
      <c r="D5382" s="19"/>
      <c r="E5382" s="18" t="s">
        <v>135</v>
      </c>
      <c r="F5382" s="17"/>
      <c r="G5382" s="7">
        <v>842</v>
      </c>
      <c r="H5382" s="12">
        <v>152</v>
      </c>
      <c r="I5382" s="1">
        <v>333</v>
      </c>
      <c r="J5382" s="1">
        <v>217</v>
      </c>
      <c r="K5382" s="1">
        <v>139</v>
      </c>
      <c r="L5382" s="1">
        <v>1</v>
      </c>
      <c r="M5382" s="1">
        <v>485</v>
      </c>
      <c r="N5382" s="21">
        <v>356</v>
      </c>
    </row>
    <row r="5383">
      <c r="D5383" s="19"/>
      <c r="E5383" s="18" t="s">
        <v>136</v>
      </c>
      <c r="F5383" s="17"/>
      <c r="G5383" s="7">
        <v>514</v>
      </c>
      <c r="H5383" s="12">
        <v>98</v>
      </c>
      <c r="I5383" s="1">
        <v>206</v>
      </c>
      <c r="J5383" s="1">
        <v>133</v>
      </c>
      <c r="K5383" s="1">
        <v>76</v>
      </c>
      <c r="L5383" s="1">
        <v>1</v>
      </c>
      <c r="M5383" s="1">
        <v>304</v>
      </c>
      <c r="N5383" s="21">
        <v>209</v>
      </c>
    </row>
    <row r="5384">
      <c r="D5384" s="19"/>
      <c r="E5384" s="18" t="s">
        <v>137</v>
      </c>
      <c r="F5384" s="17"/>
      <c r="G5384" s="7">
        <v>487</v>
      </c>
      <c r="H5384" s="12">
        <v>99</v>
      </c>
      <c r="I5384" s="1">
        <v>192</v>
      </c>
      <c r="J5384" s="1">
        <v>111</v>
      </c>
      <c r="K5384" s="1">
        <v>84</v>
      </c>
      <c r="L5384" s="1">
        <v>1</v>
      </c>
      <c r="M5384" s="1">
        <v>291</v>
      </c>
      <c r="N5384" s="21">
        <v>195</v>
      </c>
    </row>
    <row r="5385">
      <c r="D5385" s="19"/>
      <c r="E5385" s="18" t="s">
        <v>138</v>
      </c>
      <c r="F5385" s="17"/>
      <c r="G5385" s="7">
        <v>480</v>
      </c>
      <c r="H5385" s="12">
        <v>86</v>
      </c>
      <c r="I5385" s="1">
        <v>171</v>
      </c>
      <c r="J5385" s="1">
        <v>134</v>
      </c>
      <c r="K5385" s="1">
        <v>89</v>
      </c>
      <c r="L5385" s="1">
        <v>0</v>
      </c>
      <c r="M5385" s="1">
        <v>257</v>
      </c>
      <c r="N5385" s="21">
        <v>223</v>
      </c>
    </row>
    <row r="5386">
      <c r="D5386" s="19"/>
      <c r="E5386" s="18" t="s">
        <v>139</v>
      </c>
      <c r="F5386" s="17"/>
      <c r="G5386" s="7">
        <v>624</v>
      </c>
      <c r="H5386" s="12">
        <v>118</v>
      </c>
      <c r="I5386" s="1">
        <v>237</v>
      </c>
      <c r="J5386" s="1">
        <v>153</v>
      </c>
      <c r="K5386" s="1">
        <v>116</v>
      </c>
      <c r="L5386" s="1">
        <v>0</v>
      </c>
      <c r="M5386" s="1">
        <v>355</v>
      </c>
      <c r="N5386" s="21">
        <v>269</v>
      </c>
    </row>
    <row r="5387">
      <c r="D5387" s="19"/>
      <c r="E5387" s="18" t="s">
        <v>140</v>
      </c>
      <c r="F5387" s="17"/>
      <c r="G5387" s="7">
        <v>172</v>
      </c>
      <c r="H5387" s="12">
        <v>36</v>
      </c>
      <c r="I5387" s="1">
        <v>63</v>
      </c>
      <c r="J5387" s="1">
        <v>40</v>
      </c>
      <c r="K5387" s="1">
        <v>33</v>
      </c>
      <c r="L5387" s="1">
        <v>0</v>
      </c>
      <c r="M5387" s="1">
        <v>99</v>
      </c>
      <c r="N5387" s="21">
        <v>73</v>
      </c>
    </row>
    <row r="5388">
      <c r="D5388" s="19"/>
      <c r="E5388" s="18" t="s">
        <v>141</v>
      </c>
      <c r="F5388" s="17"/>
      <c r="G5388" s="7">
        <v>683</v>
      </c>
      <c r="H5388" s="12">
        <v>121</v>
      </c>
      <c r="I5388" s="1">
        <v>258</v>
      </c>
      <c r="J5388" s="1">
        <v>200</v>
      </c>
      <c r="K5388" s="1">
        <v>104</v>
      </c>
      <c r="L5388" s="1">
        <v>0</v>
      </c>
      <c r="M5388" s="1">
        <v>379</v>
      </c>
      <c r="N5388" s="21">
        <v>304</v>
      </c>
    </row>
    <row r="5389">
      <c r="D5389" s="19"/>
      <c r="E5389" s="18" t="s">
        <v>142</v>
      </c>
      <c r="F5389" s="17"/>
      <c r="G5389" s="7">
        <v>341</v>
      </c>
      <c r="H5389" s="12">
        <v>63</v>
      </c>
      <c r="I5389" s="1">
        <v>134</v>
      </c>
      <c r="J5389" s="1">
        <v>87</v>
      </c>
      <c r="K5389" s="1">
        <v>57</v>
      </c>
      <c r="L5389" s="1">
        <v>0</v>
      </c>
      <c r="M5389" s="1">
        <v>197</v>
      </c>
      <c r="N5389" s="21">
        <v>144</v>
      </c>
    </row>
    <row r="5390">
      <c r="D5390" s="19"/>
      <c r="E5390" s="18" t="s">
        <v>143</v>
      </c>
      <c r="F5390" s="17"/>
      <c r="G5390" s="7">
        <v>185</v>
      </c>
      <c r="H5390" s="12">
        <v>49</v>
      </c>
      <c r="I5390" s="1">
        <v>70</v>
      </c>
      <c r="J5390" s="1">
        <v>36</v>
      </c>
      <c r="K5390" s="1">
        <v>30</v>
      </c>
      <c r="L5390" s="1">
        <v>0</v>
      </c>
      <c r="M5390" s="1">
        <v>119</v>
      </c>
      <c r="N5390" s="21">
        <v>66</v>
      </c>
    </row>
    <row r="5391">
      <c r="D5391" s="19"/>
      <c r="E5391" s="18" t="s">
        <v>144</v>
      </c>
      <c r="F5391" s="17"/>
      <c r="G5391" s="7">
        <v>219</v>
      </c>
      <c r="H5391" s="12">
        <v>40</v>
      </c>
      <c r="I5391" s="1">
        <v>80</v>
      </c>
      <c r="J5391" s="1">
        <v>61</v>
      </c>
      <c r="K5391" s="1">
        <v>38</v>
      </c>
      <c r="L5391" s="1">
        <v>0</v>
      </c>
      <c r="M5391" s="1">
        <v>120</v>
      </c>
      <c r="N5391" s="21">
        <v>99</v>
      </c>
    </row>
    <row r="5392">
      <c r="D5392" s="19"/>
      <c r="E5392" s="18" t="s">
        <v>41</v>
      </c>
      <c r="F5392" s="17"/>
      <c r="G5392" s="11">
        <v>40</v>
      </c>
      <c r="H5392" s="23">
        <v>9</v>
      </c>
      <c r="I5392" s="3">
        <v>10</v>
      </c>
      <c r="J5392" s="3">
        <v>12</v>
      </c>
      <c r="K5392" s="3">
        <v>9</v>
      </c>
      <c r="L5392" s="3">
        <v>0</v>
      </c>
      <c r="M5392" s="3">
        <v>19</v>
      </c>
      <c r="N5392" s="24">
        <v>21</v>
      </c>
    </row>
    <row r="5393">
      <c r="D5393" s="19"/>
      <c r="E5393" s="18" t="s">
        <v>145</v>
      </c>
      <c r="F5393" s="17"/>
      <c r="G5393" s="11">
        <v>19</v>
      </c>
      <c r="H5393" s="23">
        <v>3</v>
      </c>
      <c r="I5393" s="3">
        <v>5</v>
      </c>
      <c r="J5393" s="3">
        <v>9</v>
      </c>
      <c r="K5393" s="3">
        <v>2</v>
      </c>
      <c r="L5393" s="3">
        <v>0</v>
      </c>
      <c r="M5393" s="3">
        <v>8</v>
      </c>
      <c r="N5393" s="24">
        <v>11</v>
      </c>
    </row>
    <row r="5394">
      <c r="D5394" s="19"/>
      <c r="E5394" s="18" t="s">
        <v>26</v>
      </c>
      <c r="F5394" s="17"/>
      <c r="G5394" s="11">
        <v>0</v>
      </c>
      <c r="H5394" s="23">
        <v>0</v>
      </c>
      <c r="I5394" s="3">
        <v>0</v>
      </c>
      <c r="J5394" s="3">
        <v>0</v>
      </c>
      <c r="K5394" s="3">
        <v>0</v>
      </c>
      <c r="L5394" s="3">
        <v>0</v>
      </c>
      <c r="M5394" s="3">
        <v>0</v>
      </c>
      <c r="N5394" s="24">
        <v>0</v>
      </c>
    </row>
    <row r="5395">
      <c r="D5395" s="15" t="s">
        <v>146</v>
      </c>
      <c r="E5395" s="14" t="s">
        <v>147</v>
      </c>
      <c r="F5395" s="16"/>
      <c r="G5395" s="26">
        <v>628</v>
      </c>
      <c r="H5395" s="37">
        <v>135</v>
      </c>
      <c r="I5395" s="6">
        <v>230</v>
      </c>
      <c r="J5395" s="6">
        <v>166</v>
      </c>
      <c r="K5395" s="6">
        <v>97</v>
      </c>
      <c r="L5395" s="6">
        <v>0</v>
      </c>
      <c r="M5395" s="6">
        <v>365</v>
      </c>
      <c r="N5395" s="39">
        <v>263</v>
      </c>
    </row>
    <row r="5396">
      <c r="D5396" s="19"/>
      <c r="E5396" s="18" t="s">
        <v>148</v>
      </c>
      <c r="F5396" s="17"/>
      <c r="G5396" s="7">
        <v>423</v>
      </c>
      <c r="H5396" s="12">
        <v>57</v>
      </c>
      <c r="I5396" s="1">
        <v>162</v>
      </c>
      <c r="J5396" s="1">
        <v>122</v>
      </c>
      <c r="K5396" s="1">
        <v>80</v>
      </c>
      <c r="L5396" s="1">
        <v>2</v>
      </c>
      <c r="M5396" s="1">
        <v>219</v>
      </c>
      <c r="N5396" s="21">
        <v>202</v>
      </c>
    </row>
    <row r="5397">
      <c r="D5397" s="19"/>
      <c r="E5397" s="18" t="s">
        <v>149</v>
      </c>
      <c r="F5397" s="17"/>
      <c r="G5397" s="11">
        <v>36</v>
      </c>
      <c r="H5397" s="23">
        <v>5</v>
      </c>
      <c r="I5397" s="3">
        <v>11</v>
      </c>
      <c r="J5397" s="3">
        <v>12</v>
      </c>
      <c r="K5397" s="3">
        <v>8</v>
      </c>
      <c r="L5397" s="3">
        <v>0</v>
      </c>
      <c r="M5397" s="3">
        <v>16</v>
      </c>
      <c r="N5397" s="24">
        <v>20</v>
      </c>
    </row>
    <row r="5398">
      <c r="D5398" s="19"/>
      <c r="E5398" s="18" t="s">
        <v>150</v>
      </c>
      <c r="F5398" s="17"/>
      <c r="G5398" s="11">
        <v>6</v>
      </c>
      <c r="H5398" s="23">
        <v>0</v>
      </c>
      <c r="I5398" s="3">
        <v>2</v>
      </c>
      <c r="J5398" s="3">
        <v>2</v>
      </c>
      <c r="K5398" s="3">
        <v>2</v>
      </c>
      <c r="L5398" s="3">
        <v>0</v>
      </c>
      <c r="M5398" s="3">
        <v>2</v>
      </c>
      <c r="N5398" s="24">
        <v>4</v>
      </c>
    </row>
    <row r="5399">
      <c r="D5399" s="19"/>
      <c r="E5399" s="18" t="s">
        <v>26</v>
      </c>
      <c r="F5399" s="17"/>
      <c r="G5399" s="11">
        <v>0</v>
      </c>
      <c r="H5399" s="23">
        <v>0</v>
      </c>
      <c r="I5399" s="3">
        <v>0</v>
      </c>
      <c r="J5399" s="3">
        <v>0</v>
      </c>
      <c r="K5399" s="3">
        <v>0</v>
      </c>
      <c r="L5399" s="3">
        <v>0</v>
      </c>
      <c r="M5399" s="3">
        <v>0</v>
      </c>
      <c r="N5399" s="24">
        <v>0</v>
      </c>
    </row>
    <row r="5400">
      <c r="D5400" s="19"/>
      <c r="E5400" s="18" t="s">
        <v>151</v>
      </c>
      <c r="F5400" s="17"/>
      <c r="G5400" s="7">
        <v>1051</v>
      </c>
      <c r="H5400" s="12">
        <v>192</v>
      </c>
      <c r="I5400" s="1">
        <v>392</v>
      </c>
      <c r="J5400" s="1">
        <v>288</v>
      </c>
      <c r="K5400" s="1">
        <v>177</v>
      </c>
      <c r="L5400" s="1">
        <v>2</v>
      </c>
      <c r="M5400" s="1">
        <v>584</v>
      </c>
      <c r="N5400" s="21">
        <v>465</v>
      </c>
    </row>
    <row r="5401">
      <c r="D5401" s="19"/>
      <c r="E5401" s="18" t="s">
        <v>152</v>
      </c>
      <c r="F5401" s="17"/>
      <c r="G5401" s="11">
        <v>42</v>
      </c>
      <c r="H5401" s="23">
        <v>5</v>
      </c>
      <c r="I5401" s="3">
        <v>13</v>
      </c>
      <c r="J5401" s="3">
        <v>14</v>
      </c>
      <c r="K5401" s="3">
        <v>10</v>
      </c>
      <c r="L5401" s="3">
        <v>0</v>
      </c>
      <c r="M5401" s="3">
        <v>18</v>
      </c>
      <c r="N5401" s="24">
        <v>24</v>
      </c>
    </row>
    <row r="5402">
      <c r="D5402" s="15" t="s">
        <v>153</v>
      </c>
      <c r="E5402" s="14" t="s">
        <v>154</v>
      </c>
      <c r="F5402" s="16"/>
      <c r="G5402" s="26">
        <v>596</v>
      </c>
      <c r="H5402" s="37">
        <v>106</v>
      </c>
      <c r="I5402" s="6">
        <v>221</v>
      </c>
      <c r="J5402" s="6">
        <v>153</v>
      </c>
      <c r="K5402" s="6">
        <v>114</v>
      </c>
      <c r="L5402" s="6">
        <v>2</v>
      </c>
      <c r="M5402" s="6">
        <v>327</v>
      </c>
      <c r="N5402" s="39">
        <v>267</v>
      </c>
    </row>
    <row r="5403">
      <c r="D5403" s="19"/>
      <c r="E5403" s="18" t="s">
        <v>155</v>
      </c>
      <c r="F5403" s="17"/>
      <c r="G5403" s="7">
        <v>800</v>
      </c>
      <c r="H5403" s="12">
        <v>143</v>
      </c>
      <c r="I5403" s="1">
        <v>290</v>
      </c>
      <c r="J5403" s="1">
        <v>217</v>
      </c>
      <c r="K5403" s="1">
        <v>149</v>
      </c>
      <c r="L5403" s="1">
        <v>1</v>
      </c>
      <c r="M5403" s="1">
        <v>433</v>
      </c>
      <c r="N5403" s="21">
        <v>366</v>
      </c>
    </row>
    <row r="5404">
      <c r="D5404" s="19"/>
      <c r="E5404" s="18" t="s">
        <v>156</v>
      </c>
      <c r="F5404" s="17"/>
      <c r="G5404" s="7">
        <v>449</v>
      </c>
      <c r="H5404" s="12">
        <v>78</v>
      </c>
      <c r="I5404" s="1">
        <v>163</v>
      </c>
      <c r="J5404" s="1">
        <v>133</v>
      </c>
      <c r="K5404" s="1">
        <v>75</v>
      </c>
      <c r="L5404" s="1">
        <v>0</v>
      </c>
      <c r="M5404" s="1">
        <v>241</v>
      </c>
      <c r="N5404" s="21">
        <v>208</v>
      </c>
    </row>
    <row r="5405">
      <c r="D5405" s="19"/>
      <c r="E5405" s="18" t="s">
        <v>157</v>
      </c>
      <c r="F5405" s="17"/>
      <c r="G5405" s="7">
        <v>867</v>
      </c>
      <c r="H5405" s="12">
        <v>143</v>
      </c>
      <c r="I5405" s="1">
        <v>323</v>
      </c>
      <c r="J5405" s="1">
        <v>245</v>
      </c>
      <c r="K5405" s="1">
        <v>154</v>
      </c>
      <c r="L5405" s="1">
        <v>2</v>
      </c>
      <c r="M5405" s="1">
        <v>466</v>
      </c>
      <c r="N5405" s="21">
        <v>399</v>
      </c>
    </row>
    <row r="5406">
      <c r="D5406" s="19"/>
      <c r="E5406" s="18" t="s">
        <v>158</v>
      </c>
      <c r="F5406" s="17"/>
      <c r="G5406" s="7">
        <v>818</v>
      </c>
      <c r="H5406" s="12">
        <v>148</v>
      </c>
      <c r="I5406" s="1">
        <v>300</v>
      </c>
      <c r="J5406" s="1">
        <v>221</v>
      </c>
      <c r="K5406" s="1">
        <v>149</v>
      </c>
      <c r="L5406" s="1">
        <v>0</v>
      </c>
      <c r="M5406" s="1">
        <v>448</v>
      </c>
      <c r="N5406" s="21">
        <v>370</v>
      </c>
    </row>
    <row r="5407">
      <c r="D5407" s="19"/>
      <c r="E5407" s="18" t="s">
        <v>159</v>
      </c>
      <c r="F5407" s="17"/>
      <c r="G5407" s="7">
        <v>595</v>
      </c>
      <c r="H5407" s="12">
        <v>109</v>
      </c>
      <c r="I5407" s="1">
        <v>215</v>
      </c>
      <c r="J5407" s="1">
        <v>159</v>
      </c>
      <c r="K5407" s="1">
        <v>112</v>
      </c>
      <c r="L5407" s="1">
        <v>0</v>
      </c>
      <c r="M5407" s="1">
        <v>324</v>
      </c>
      <c r="N5407" s="21">
        <v>271</v>
      </c>
    </row>
    <row r="5408">
      <c r="D5408" s="19"/>
      <c r="E5408" s="18" t="s">
        <v>160</v>
      </c>
      <c r="F5408" s="17"/>
      <c r="G5408" s="7">
        <v>330</v>
      </c>
      <c r="H5408" s="12">
        <v>56</v>
      </c>
      <c r="I5408" s="1">
        <v>122</v>
      </c>
      <c r="J5408" s="1">
        <v>90</v>
      </c>
      <c r="K5408" s="1">
        <v>62</v>
      </c>
      <c r="L5408" s="1">
        <v>0</v>
      </c>
      <c r="M5408" s="1">
        <v>178</v>
      </c>
      <c r="N5408" s="21">
        <v>152</v>
      </c>
    </row>
    <row r="5409">
      <c r="D5409" s="19"/>
      <c r="E5409" s="18" t="s">
        <v>161</v>
      </c>
      <c r="F5409" s="17"/>
      <c r="G5409" s="7">
        <v>744</v>
      </c>
      <c r="H5409" s="12">
        <v>139</v>
      </c>
      <c r="I5409" s="1">
        <v>270</v>
      </c>
      <c r="J5409" s="1">
        <v>202</v>
      </c>
      <c r="K5409" s="1">
        <v>132</v>
      </c>
      <c r="L5409" s="1">
        <v>1</v>
      </c>
      <c r="M5409" s="1">
        <v>409</v>
      </c>
      <c r="N5409" s="21">
        <v>334</v>
      </c>
    </row>
    <row r="5410">
      <c r="D5410" s="19"/>
      <c r="E5410" s="18" t="s">
        <v>162</v>
      </c>
      <c r="F5410" s="17"/>
      <c r="G5410" s="7">
        <v>519</v>
      </c>
      <c r="H5410" s="12">
        <v>90</v>
      </c>
      <c r="I5410" s="1">
        <v>198</v>
      </c>
      <c r="J5410" s="1">
        <v>142</v>
      </c>
      <c r="K5410" s="1">
        <v>89</v>
      </c>
      <c r="L5410" s="1">
        <v>0</v>
      </c>
      <c r="M5410" s="1">
        <v>288</v>
      </c>
      <c r="N5410" s="21">
        <v>231</v>
      </c>
    </row>
    <row r="5411">
      <c r="D5411" s="19"/>
      <c r="E5411" s="18" t="s">
        <v>163</v>
      </c>
      <c r="F5411" s="17"/>
      <c r="G5411" s="7">
        <v>576</v>
      </c>
      <c r="H5411" s="12">
        <v>106</v>
      </c>
      <c r="I5411" s="1">
        <v>224</v>
      </c>
      <c r="J5411" s="1">
        <v>143</v>
      </c>
      <c r="K5411" s="1">
        <v>103</v>
      </c>
      <c r="L5411" s="1">
        <v>0</v>
      </c>
      <c r="M5411" s="1">
        <v>330</v>
      </c>
      <c r="N5411" s="21">
        <v>246</v>
      </c>
    </row>
    <row r="5412">
      <c r="D5412" s="19"/>
      <c r="E5412" s="18" t="s">
        <v>164</v>
      </c>
      <c r="F5412" s="17"/>
      <c r="G5412" s="7">
        <v>372</v>
      </c>
      <c r="H5412" s="12">
        <v>68</v>
      </c>
      <c r="I5412" s="1">
        <v>143</v>
      </c>
      <c r="J5412" s="1">
        <v>100</v>
      </c>
      <c r="K5412" s="1">
        <v>61</v>
      </c>
      <c r="L5412" s="1">
        <v>0</v>
      </c>
      <c r="M5412" s="1">
        <v>211</v>
      </c>
      <c r="N5412" s="21">
        <v>161</v>
      </c>
    </row>
    <row r="5413">
      <c r="D5413" s="19"/>
      <c r="E5413" s="18" t="s">
        <v>165</v>
      </c>
      <c r="F5413" s="17"/>
      <c r="G5413" s="7">
        <v>520</v>
      </c>
      <c r="H5413" s="12">
        <v>98</v>
      </c>
      <c r="I5413" s="1">
        <v>187</v>
      </c>
      <c r="J5413" s="1">
        <v>129</v>
      </c>
      <c r="K5413" s="1">
        <v>106</v>
      </c>
      <c r="L5413" s="1">
        <v>0</v>
      </c>
      <c r="M5413" s="1">
        <v>285</v>
      </c>
      <c r="N5413" s="21">
        <v>235</v>
      </c>
    </row>
    <row r="5414">
      <c r="D5414" s="19"/>
      <c r="E5414" s="18" t="s">
        <v>166</v>
      </c>
      <c r="F5414" s="17"/>
      <c r="G5414" s="7">
        <v>445</v>
      </c>
      <c r="H5414" s="12">
        <v>85</v>
      </c>
      <c r="I5414" s="1">
        <v>169</v>
      </c>
      <c r="J5414" s="1">
        <v>116</v>
      </c>
      <c r="K5414" s="1">
        <v>75</v>
      </c>
      <c r="L5414" s="1">
        <v>0</v>
      </c>
      <c r="M5414" s="1">
        <v>254</v>
      </c>
      <c r="N5414" s="21">
        <v>191</v>
      </c>
    </row>
    <row r="5415">
      <c r="D5415" s="19"/>
      <c r="E5415" s="18" t="s">
        <v>167</v>
      </c>
      <c r="F5415" s="17"/>
      <c r="G5415" s="7">
        <v>294</v>
      </c>
      <c r="H5415" s="12">
        <v>56</v>
      </c>
      <c r="I5415" s="1">
        <v>108</v>
      </c>
      <c r="J5415" s="1">
        <v>76</v>
      </c>
      <c r="K5415" s="1">
        <v>54</v>
      </c>
      <c r="L5415" s="1">
        <v>0</v>
      </c>
      <c r="M5415" s="1">
        <v>164</v>
      </c>
      <c r="N5415" s="21">
        <v>130</v>
      </c>
    </row>
    <row r="5416">
      <c r="D5416" s="19"/>
      <c r="E5416" s="18" t="s">
        <v>41</v>
      </c>
      <c r="F5416" s="17"/>
      <c r="G5416" s="7">
        <v>62</v>
      </c>
      <c r="H5416" s="12">
        <v>16</v>
      </c>
      <c r="I5416" s="1">
        <v>20</v>
      </c>
      <c r="J5416" s="1">
        <v>20</v>
      </c>
      <c r="K5416" s="1">
        <v>6</v>
      </c>
      <c r="L5416" s="1">
        <v>0</v>
      </c>
      <c r="M5416" s="1">
        <v>36</v>
      </c>
      <c r="N5416" s="21">
        <v>26</v>
      </c>
    </row>
    <row r="5417">
      <c r="D5417" s="57"/>
      <c r="E5417" s="54" t="s">
        <v>26</v>
      </c>
      <c r="F5417" s="62"/>
      <c r="G5417" s="59">
        <v>17</v>
      </c>
      <c r="H5417" s="73">
        <v>1</v>
      </c>
      <c r="I5417" s="38">
        <v>7</v>
      </c>
      <c r="J5417" s="38">
        <v>8</v>
      </c>
      <c r="K5417" s="38">
        <v>1</v>
      </c>
      <c r="L5417" s="38">
        <v>0</v>
      </c>
      <c r="M5417" s="38">
        <v>8</v>
      </c>
      <c r="N5417" s="74">
        <v>9</v>
      </c>
    </row>
    <row r="5419">
      <c r="B5419" s="63" t="str">
        <f ca="1" xml:space="preserve"> HYPERLINK("#'目次'!B40", "[34]")</f>
        <v>[34]</v>
      </c>
      <c r="C5419" s="49" t="s">
        <v>506</v>
      </c>
    </row>
    <row r="5422">
      <c r="C5422" s="49" t="s">
        <v>14</v>
      </c>
    </row>
    <row r="5423">
      <c r="D5423" s="64"/>
      <c r="E5423" s="47"/>
      <c r="F5423" s="47"/>
      <c r="G5423" s="61" t="s">
        <v>15</v>
      </c>
      <c r="H5423" s="66" t="s">
        <v>507</v>
      </c>
      <c r="I5423" s="28" t="s">
        <v>508</v>
      </c>
      <c r="J5423" s="28" t="s">
        <v>509</v>
      </c>
      <c r="K5423" s="28" t="s">
        <v>510</v>
      </c>
      <c r="L5423" s="28" t="s">
        <v>511</v>
      </c>
      <c r="M5423" s="28" t="s">
        <v>512</v>
      </c>
      <c r="N5423" s="28" t="s">
        <v>513</v>
      </c>
      <c r="O5423" s="28" t="s">
        <v>41</v>
      </c>
      <c r="P5423" s="28" t="s">
        <v>26</v>
      </c>
      <c r="Q5423" s="58" t="s">
        <v>514</v>
      </c>
    </row>
    <row r="5424">
      <c r="D5424" s="55"/>
      <c r="E5424" s="48"/>
      <c r="F5424" s="48"/>
      <c r="G5424" s="68"/>
      <c r="H5424" s="70"/>
      <c r="I5424" s="29"/>
      <c r="J5424" s="29"/>
      <c r="K5424" s="29"/>
      <c r="L5424" s="29"/>
      <c r="M5424" s="29"/>
      <c r="N5424" s="29"/>
      <c r="O5424" s="29"/>
      <c r="P5424" s="29"/>
      <c r="Q5424" s="65"/>
    </row>
    <row r="5425">
      <c r="D5425" s="56"/>
      <c r="E5425" s="60" t="s">
        <v>15</v>
      </c>
      <c r="F5425" s="67"/>
      <c r="G5425" s="69">
        <v>1093</v>
      </c>
      <c r="H5425" s="35">
        <v>198</v>
      </c>
      <c r="I5425" s="35">
        <v>463</v>
      </c>
      <c r="J5425" s="35">
        <v>4</v>
      </c>
      <c r="K5425" s="35">
        <v>168</v>
      </c>
      <c r="L5425" s="35">
        <v>10</v>
      </c>
      <c r="M5425" s="35">
        <v>0</v>
      </c>
      <c r="N5425" s="35">
        <v>237</v>
      </c>
      <c r="O5425" s="35">
        <v>13</v>
      </c>
      <c r="P5425" s="35">
        <v>0</v>
      </c>
      <c r="Q5425" s="75">
        <v>661</v>
      </c>
    </row>
    <row r="5426">
      <c r="D5426" s="15" t="s">
        <v>20</v>
      </c>
      <c r="E5426" s="14" t="s">
        <v>21</v>
      </c>
      <c r="F5426" s="16"/>
      <c r="G5426" s="26">
        <v>211</v>
      </c>
      <c r="H5426" s="37">
        <v>42</v>
      </c>
      <c r="I5426" s="6">
        <v>77</v>
      </c>
      <c r="J5426" s="6">
        <v>0</v>
      </c>
      <c r="K5426" s="6">
        <v>38</v>
      </c>
      <c r="L5426" s="6">
        <v>2</v>
      </c>
      <c r="M5426" s="6">
        <v>0</v>
      </c>
      <c r="N5426" s="6">
        <v>50</v>
      </c>
      <c r="O5426" s="6">
        <v>2</v>
      </c>
      <c r="P5426" s="6">
        <v>0</v>
      </c>
      <c r="Q5426" s="39">
        <v>119</v>
      </c>
    </row>
    <row r="5427">
      <c r="D5427" s="19"/>
      <c r="E5427" s="18" t="s">
        <v>22</v>
      </c>
      <c r="F5427" s="17"/>
      <c r="G5427" s="7">
        <v>539</v>
      </c>
      <c r="H5427" s="12">
        <v>104</v>
      </c>
      <c r="I5427" s="1">
        <v>223</v>
      </c>
      <c r="J5427" s="1">
        <v>2</v>
      </c>
      <c r="K5427" s="1">
        <v>70</v>
      </c>
      <c r="L5427" s="1">
        <v>4</v>
      </c>
      <c r="M5427" s="1">
        <v>0</v>
      </c>
      <c r="N5427" s="1">
        <v>129</v>
      </c>
      <c r="O5427" s="1">
        <v>7</v>
      </c>
      <c r="P5427" s="1">
        <v>0</v>
      </c>
      <c r="Q5427" s="21">
        <v>327</v>
      </c>
    </row>
    <row r="5428">
      <c r="D5428" s="19"/>
      <c r="E5428" s="18" t="s">
        <v>23</v>
      </c>
      <c r="F5428" s="17"/>
      <c r="G5428" s="7">
        <v>263</v>
      </c>
      <c r="H5428" s="12">
        <v>34</v>
      </c>
      <c r="I5428" s="1">
        <v>127</v>
      </c>
      <c r="J5428" s="1">
        <v>2</v>
      </c>
      <c r="K5428" s="1">
        <v>50</v>
      </c>
      <c r="L5428" s="1">
        <v>2</v>
      </c>
      <c r="M5428" s="1">
        <v>0</v>
      </c>
      <c r="N5428" s="1">
        <v>44</v>
      </c>
      <c r="O5428" s="1">
        <v>4</v>
      </c>
      <c r="P5428" s="1">
        <v>0</v>
      </c>
      <c r="Q5428" s="21">
        <v>161</v>
      </c>
    </row>
    <row r="5429">
      <c r="D5429" s="19"/>
      <c r="E5429" s="18" t="s">
        <v>24</v>
      </c>
      <c r="F5429" s="17"/>
      <c r="G5429" s="7">
        <v>74</v>
      </c>
      <c r="H5429" s="12">
        <v>17</v>
      </c>
      <c r="I5429" s="1">
        <v>33</v>
      </c>
      <c r="J5429" s="1">
        <v>0</v>
      </c>
      <c r="K5429" s="1">
        <v>9</v>
      </c>
      <c r="L5429" s="1">
        <v>2</v>
      </c>
      <c r="M5429" s="1">
        <v>0</v>
      </c>
      <c r="N5429" s="1">
        <v>13</v>
      </c>
      <c r="O5429" s="1">
        <v>0</v>
      </c>
      <c r="P5429" s="1">
        <v>0</v>
      </c>
      <c r="Q5429" s="21">
        <v>50</v>
      </c>
    </row>
    <row r="5430">
      <c r="D5430" s="19"/>
      <c r="E5430" s="18" t="s">
        <v>25</v>
      </c>
      <c r="F5430" s="17"/>
      <c r="G5430" s="11">
        <v>6</v>
      </c>
      <c r="H5430" s="23">
        <v>1</v>
      </c>
      <c r="I5430" s="3">
        <v>3</v>
      </c>
      <c r="J5430" s="3">
        <v>0</v>
      </c>
      <c r="K5430" s="3">
        <v>1</v>
      </c>
      <c r="L5430" s="3">
        <v>0</v>
      </c>
      <c r="M5430" s="3">
        <v>0</v>
      </c>
      <c r="N5430" s="3">
        <v>1</v>
      </c>
      <c r="O5430" s="3">
        <v>0</v>
      </c>
      <c r="P5430" s="3">
        <v>0</v>
      </c>
      <c r="Q5430" s="24">
        <v>4</v>
      </c>
    </row>
    <row r="5431">
      <c r="D5431" s="19"/>
      <c r="E5431" s="18" t="s">
        <v>26</v>
      </c>
      <c r="F5431" s="17"/>
      <c r="G5431" s="11">
        <v>0</v>
      </c>
      <c r="H5431" s="23">
        <v>0</v>
      </c>
      <c r="I5431" s="3">
        <v>0</v>
      </c>
      <c r="J5431" s="3">
        <v>0</v>
      </c>
      <c r="K5431" s="3">
        <v>0</v>
      </c>
      <c r="L5431" s="3">
        <v>0</v>
      </c>
      <c r="M5431" s="3">
        <v>0</v>
      </c>
      <c r="N5431" s="3">
        <v>0</v>
      </c>
      <c r="O5431" s="3">
        <v>0</v>
      </c>
      <c r="P5431" s="3">
        <v>0</v>
      </c>
      <c r="Q5431" s="24">
        <v>0</v>
      </c>
    </row>
    <row r="5432">
      <c r="D5432" s="19"/>
      <c r="E5432" s="18" t="s">
        <v>27</v>
      </c>
      <c r="F5432" s="17"/>
      <c r="G5432" s="7">
        <v>750</v>
      </c>
      <c r="H5432" s="12">
        <v>146</v>
      </c>
      <c r="I5432" s="1">
        <v>300</v>
      </c>
      <c r="J5432" s="1">
        <v>2</v>
      </c>
      <c r="K5432" s="1">
        <v>108</v>
      </c>
      <c r="L5432" s="1">
        <v>6</v>
      </c>
      <c r="M5432" s="1">
        <v>0</v>
      </c>
      <c r="N5432" s="1">
        <v>179</v>
      </c>
      <c r="O5432" s="1">
        <v>9</v>
      </c>
      <c r="P5432" s="1">
        <v>0</v>
      </c>
      <c r="Q5432" s="21">
        <v>446</v>
      </c>
    </row>
    <row r="5433">
      <c r="D5433" s="19"/>
      <c r="E5433" s="18" t="s">
        <v>28</v>
      </c>
      <c r="F5433" s="17"/>
      <c r="G5433" s="7">
        <v>80</v>
      </c>
      <c r="H5433" s="12">
        <v>18</v>
      </c>
      <c r="I5433" s="1">
        <v>36</v>
      </c>
      <c r="J5433" s="1">
        <v>0</v>
      </c>
      <c r="K5433" s="1">
        <v>10</v>
      </c>
      <c r="L5433" s="1">
        <v>2</v>
      </c>
      <c r="M5433" s="1">
        <v>0</v>
      </c>
      <c r="N5433" s="1">
        <v>14</v>
      </c>
      <c r="O5433" s="1">
        <v>0</v>
      </c>
      <c r="P5433" s="1">
        <v>0</v>
      </c>
      <c r="Q5433" s="21">
        <v>54</v>
      </c>
    </row>
    <row r="5434">
      <c r="D5434" s="15" t="s">
        <v>29</v>
      </c>
      <c r="E5434" s="14" t="s">
        <v>30</v>
      </c>
      <c r="F5434" s="16"/>
      <c r="G5434" s="26">
        <v>823</v>
      </c>
      <c r="H5434" s="37">
        <v>150</v>
      </c>
      <c r="I5434" s="6">
        <v>336</v>
      </c>
      <c r="J5434" s="6">
        <v>4</v>
      </c>
      <c r="K5434" s="6">
        <v>130</v>
      </c>
      <c r="L5434" s="6">
        <v>7</v>
      </c>
      <c r="M5434" s="6">
        <v>0</v>
      </c>
      <c r="N5434" s="6">
        <v>188</v>
      </c>
      <c r="O5434" s="6">
        <v>8</v>
      </c>
      <c r="P5434" s="6">
        <v>0</v>
      </c>
      <c r="Q5434" s="39">
        <v>486</v>
      </c>
    </row>
    <row r="5435">
      <c r="D5435" s="19"/>
      <c r="E5435" s="18" t="s">
        <v>31</v>
      </c>
      <c r="F5435" s="17"/>
      <c r="G5435" s="7">
        <v>798</v>
      </c>
      <c r="H5435" s="12">
        <v>161</v>
      </c>
      <c r="I5435" s="1">
        <v>336</v>
      </c>
      <c r="J5435" s="1">
        <v>3</v>
      </c>
      <c r="K5435" s="1">
        <v>124</v>
      </c>
      <c r="L5435" s="1">
        <v>9</v>
      </c>
      <c r="M5435" s="1">
        <v>0</v>
      </c>
      <c r="N5435" s="1">
        <v>160</v>
      </c>
      <c r="O5435" s="1">
        <v>5</v>
      </c>
      <c r="P5435" s="1">
        <v>0</v>
      </c>
      <c r="Q5435" s="21">
        <v>497</v>
      </c>
    </row>
    <row r="5436">
      <c r="D5436" s="19"/>
      <c r="E5436" s="18" t="s">
        <v>32</v>
      </c>
      <c r="F5436" s="17"/>
      <c r="G5436" s="7">
        <v>808</v>
      </c>
      <c r="H5436" s="12">
        <v>150</v>
      </c>
      <c r="I5436" s="1">
        <v>331</v>
      </c>
      <c r="J5436" s="1">
        <v>3</v>
      </c>
      <c r="K5436" s="1">
        <v>128</v>
      </c>
      <c r="L5436" s="1">
        <v>7</v>
      </c>
      <c r="M5436" s="1">
        <v>0</v>
      </c>
      <c r="N5436" s="1">
        <v>179</v>
      </c>
      <c r="O5436" s="1">
        <v>10</v>
      </c>
      <c r="P5436" s="1">
        <v>0</v>
      </c>
      <c r="Q5436" s="21">
        <v>481</v>
      </c>
    </row>
    <row r="5437">
      <c r="D5437" s="19"/>
      <c r="E5437" s="18" t="s">
        <v>33</v>
      </c>
      <c r="F5437" s="17"/>
      <c r="G5437" s="7">
        <v>206</v>
      </c>
      <c r="H5437" s="12">
        <v>40</v>
      </c>
      <c r="I5437" s="1">
        <v>85</v>
      </c>
      <c r="J5437" s="1">
        <v>1</v>
      </c>
      <c r="K5437" s="1">
        <v>36</v>
      </c>
      <c r="L5437" s="1">
        <v>0</v>
      </c>
      <c r="M5437" s="1">
        <v>0</v>
      </c>
      <c r="N5437" s="1">
        <v>42</v>
      </c>
      <c r="O5437" s="1">
        <v>2</v>
      </c>
      <c r="P5437" s="1">
        <v>0</v>
      </c>
      <c r="Q5437" s="21">
        <v>125</v>
      </c>
    </row>
    <row r="5438">
      <c r="D5438" s="19"/>
      <c r="E5438" s="18" t="s">
        <v>34</v>
      </c>
      <c r="F5438" s="17"/>
      <c r="G5438" s="7">
        <v>488</v>
      </c>
      <c r="H5438" s="12">
        <v>98</v>
      </c>
      <c r="I5438" s="1">
        <v>206</v>
      </c>
      <c r="J5438" s="1">
        <v>2</v>
      </c>
      <c r="K5438" s="1">
        <v>77</v>
      </c>
      <c r="L5438" s="1">
        <v>5</v>
      </c>
      <c r="M5438" s="1">
        <v>0</v>
      </c>
      <c r="N5438" s="1">
        <v>95</v>
      </c>
      <c r="O5438" s="1">
        <v>5</v>
      </c>
      <c r="P5438" s="1">
        <v>0</v>
      </c>
      <c r="Q5438" s="21">
        <v>304</v>
      </c>
    </row>
    <row r="5439">
      <c r="D5439" s="19"/>
      <c r="E5439" s="18" t="s">
        <v>35</v>
      </c>
      <c r="F5439" s="17"/>
      <c r="G5439" s="7">
        <v>154</v>
      </c>
      <c r="H5439" s="12">
        <v>25</v>
      </c>
      <c r="I5439" s="1">
        <v>65</v>
      </c>
      <c r="J5439" s="1">
        <v>2</v>
      </c>
      <c r="K5439" s="1">
        <v>30</v>
      </c>
      <c r="L5439" s="1">
        <v>2</v>
      </c>
      <c r="M5439" s="1">
        <v>0</v>
      </c>
      <c r="N5439" s="1">
        <v>28</v>
      </c>
      <c r="O5439" s="1">
        <v>2</v>
      </c>
      <c r="P5439" s="1">
        <v>0</v>
      </c>
      <c r="Q5439" s="21">
        <v>90</v>
      </c>
    </row>
    <row r="5440">
      <c r="D5440" s="19"/>
      <c r="E5440" s="18" t="s">
        <v>36</v>
      </c>
      <c r="F5440" s="17"/>
      <c r="G5440" s="7">
        <v>871</v>
      </c>
      <c r="H5440" s="12">
        <v>157</v>
      </c>
      <c r="I5440" s="1">
        <v>373</v>
      </c>
      <c r="J5440" s="1">
        <v>4</v>
      </c>
      <c r="K5440" s="1">
        <v>130</v>
      </c>
      <c r="L5440" s="1">
        <v>8</v>
      </c>
      <c r="M5440" s="1">
        <v>0</v>
      </c>
      <c r="N5440" s="1">
        <v>187</v>
      </c>
      <c r="O5440" s="1">
        <v>12</v>
      </c>
      <c r="P5440" s="1">
        <v>0</v>
      </c>
      <c r="Q5440" s="21">
        <v>530</v>
      </c>
    </row>
    <row r="5441">
      <c r="D5441" s="19"/>
      <c r="E5441" s="18" t="s">
        <v>37</v>
      </c>
      <c r="F5441" s="17"/>
      <c r="G5441" s="7">
        <v>366</v>
      </c>
      <c r="H5441" s="12">
        <v>75</v>
      </c>
      <c r="I5441" s="1">
        <v>143</v>
      </c>
      <c r="J5441" s="1">
        <v>0</v>
      </c>
      <c r="K5441" s="1">
        <v>66</v>
      </c>
      <c r="L5441" s="1">
        <v>5</v>
      </c>
      <c r="M5441" s="1">
        <v>0</v>
      </c>
      <c r="N5441" s="1">
        <v>72</v>
      </c>
      <c r="O5441" s="1">
        <v>5</v>
      </c>
      <c r="P5441" s="1">
        <v>0</v>
      </c>
      <c r="Q5441" s="21">
        <v>218</v>
      </c>
    </row>
    <row r="5442">
      <c r="D5442" s="19"/>
      <c r="E5442" s="18" t="s">
        <v>38</v>
      </c>
      <c r="F5442" s="17"/>
      <c r="G5442" s="7">
        <v>552</v>
      </c>
      <c r="H5442" s="12">
        <v>103</v>
      </c>
      <c r="I5442" s="1">
        <v>239</v>
      </c>
      <c r="J5442" s="1">
        <v>3</v>
      </c>
      <c r="K5442" s="1">
        <v>83</v>
      </c>
      <c r="L5442" s="1">
        <v>3</v>
      </c>
      <c r="M5442" s="1">
        <v>0</v>
      </c>
      <c r="N5442" s="1">
        <v>114</v>
      </c>
      <c r="O5442" s="1">
        <v>7</v>
      </c>
      <c r="P5442" s="1">
        <v>0</v>
      </c>
      <c r="Q5442" s="21">
        <v>342</v>
      </c>
    </row>
    <row r="5443">
      <c r="D5443" s="19"/>
      <c r="E5443" s="18" t="s">
        <v>39</v>
      </c>
      <c r="F5443" s="17"/>
      <c r="G5443" s="7">
        <v>514</v>
      </c>
      <c r="H5443" s="12">
        <v>83</v>
      </c>
      <c r="I5443" s="1">
        <v>220</v>
      </c>
      <c r="J5443" s="1">
        <v>3</v>
      </c>
      <c r="K5443" s="1">
        <v>81</v>
      </c>
      <c r="L5443" s="1">
        <v>5</v>
      </c>
      <c r="M5443" s="1">
        <v>0</v>
      </c>
      <c r="N5443" s="1">
        <v>115</v>
      </c>
      <c r="O5443" s="1">
        <v>7</v>
      </c>
      <c r="P5443" s="1">
        <v>0</v>
      </c>
      <c r="Q5443" s="21">
        <v>303</v>
      </c>
    </row>
    <row r="5444">
      <c r="D5444" s="19"/>
      <c r="E5444" s="18" t="s">
        <v>40</v>
      </c>
      <c r="F5444" s="17"/>
      <c r="G5444" s="7">
        <v>559</v>
      </c>
      <c r="H5444" s="12">
        <v>103</v>
      </c>
      <c r="I5444" s="1">
        <v>232</v>
      </c>
      <c r="J5444" s="1">
        <v>2</v>
      </c>
      <c r="K5444" s="1">
        <v>93</v>
      </c>
      <c r="L5444" s="1">
        <v>8</v>
      </c>
      <c r="M5444" s="1">
        <v>0</v>
      </c>
      <c r="N5444" s="1">
        <v>115</v>
      </c>
      <c r="O5444" s="1">
        <v>6</v>
      </c>
      <c r="P5444" s="1">
        <v>0</v>
      </c>
      <c r="Q5444" s="21">
        <v>335</v>
      </c>
    </row>
    <row r="5445">
      <c r="D5445" s="19"/>
      <c r="E5445" s="18" t="s">
        <v>41</v>
      </c>
      <c r="F5445" s="17"/>
      <c r="G5445" s="7">
        <v>71</v>
      </c>
      <c r="H5445" s="12">
        <v>15</v>
      </c>
      <c r="I5445" s="1">
        <v>26</v>
      </c>
      <c r="J5445" s="1">
        <v>2</v>
      </c>
      <c r="K5445" s="1">
        <v>9</v>
      </c>
      <c r="L5445" s="1">
        <v>1</v>
      </c>
      <c r="M5445" s="1">
        <v>0</v>
      </c>
      <c r="N5445" s="1">
        <v>17</v>
      </c>
      <c r="O5445" s="1">
        <v>1</v>
      </c>
      <c r="P5445" s="1">
        <v>0</v>
      </c>
      <c r="Q5445" s="21">
        <v>41</v>
      </c>
    </row>
    <row r="5446">
      <c r="D5446" s="19"/>
      <c r="E5446" s="18" t="s">
        <v>42</v>
      </c>
      <c r="F5446" s="17"/>
      <c r="G5446" s="11">
        <v>11</v>
      </c>
      <c r="H5446" s="23">
        <v>0</v>
      </c>
      <c r="I5446" s="3">
        <v>6</v>
      </c>
      <c r="J5446" s="3">
        <v>0</v>
      </c>
      <c r="K5446" s="3">
        <v>1</v>
      </c>
      <c r="L5446" s="3">
        <v>0</v>
      </c>
      <c r="M5446" s="3">
        <v>0</v>
      </c>
      <c r="N5446" s="3">
        <v>3</v>
      </c>
      <c r="O5446" s="3">
        <v>1</v>
      </c>
      <c r="P5446" s="3">
        <v>0</v>
      </c>
      <c r="Q5446" s="24">
        <v>6</v>
      </c>
    </row>
    <row r="5447">
      <c r="D5447" s="19"/>
      <c r="E5447" s="18" t="s">
        <v>26</v>
      </c>
      <c r="F5447" s="17"/>
      <c r="G5447" s="11">
        <v>2</v>
      </c>
      <c r="H5447" s="23">
        <v>0</v>
      </c>
      <c r="I5447" s="3">
        <v>0</v>
      </c>
      <c r="J5447" s="3">
        <v>0</v>
      </c>
      <c r="K5447" s="3">
        <v>1</v>
      </c>
      <c r="L5447" s="3">
        <v>0</v>
      </c>
      <c r="M5447" s="3">
        <v>0</v>
      </c>
      <c r="N5447" s="3">
        <v>1</v>
      </c>
      <c r="O5447" s="3">
        <v>0</v>
      </c>
      <c r="P5447" s="3">
        <v>0</v>
      </c>
      <c r="Q5447" s="24">
        <v>0</v>
      </c>
    </row>
    <row r="5448">
      <c r="D5448" s="19"/>
      <c r="E5448" s="18" t="s">
        <v>43</v>
      </c>
      <c r="F5448" s="17"/>
      <c r="G5448" s="7">
        <v>1080</v>
      </c>
      <c r="H5448" s="12">
        <v>198</v>
      </c>
      <c r="I5448" s="1">
        <v>457</v>
      </c>
      <c r="J5448" s="1">
        <v>4</v>
      </c>
      <c r="K5448" s="1">
        <v>166</v>
      </c>
      <c r="L5448" s="1">
        <v>10</v>
      </c>
      <c r="M5448" s="1">
        <v>0</v>
      </c>
      <c r="N5448" s="1">
        <v>233</v>
      </c>
      <c r="O5448" s="1">
        <v>12</v>
      </c>
      <c r="P5448" s="1">
        <v>0</v>
      </c>
      <c r="Q5448" s="21">
        <v>655</v>
      </c>
    </row>
    <row r="5449">
      <c r="D5449" s="15" t="s">
        <v>44</v>
      </c>
      <c r="E5449" s="14" t="s">
        <v>45</v>
      </c>
      <c r="F5449" s="16"/>
      <c r="G5449" s="33">
        <v>3</v>
      </c>
      <c r="H5449" s="43">
        <v>1</v>
      </c>
      <c r="I5449" s="9">
        <v>0</v>
      </c>
      <c r="J5449" s="9">
        <v>0</v>
      </c>
      <c r="K5449" s="9">
        <v>0</v>
      </c>
      <c r="L5449" s="9">
        <v>0</v>
      </c>
      <c r="M5449" s="9">
        <v>0</v>
      </c>
      <c r="N5449" s="9">
        <v>1</v>
      </c>
      <c r="O5449" s="9">
        <v>1</v>
      </c>
      <c r="P5449" s="9">
        <v>0</v>
      </c>
      <c r="Q5449" s="44">
        <v>1</v>
      </c>
    </row>
    <row r="5450">
      <c r="D5450" s="19"/>
      <c r="E5450" s="18" t="s">
        <v>46</v>
      </c>
      <c r="F5450" s="17"/>
      <c r="G5450" s="11">
        <v>11</v>
      </c>
      <c r="H5450" s="23">
        <v>3</v>
      </c>
      <c r="I5450" s="3">
        <v>3</v>
      </c>
      <c r="J5450" s="3">
        <v>1</v>
      </c>
      <c r="K5450" s="3">
        <v>2</v>
      </c>
      <c r="L5450" s="3">
        <v>1</v>
      </c>
      <c r="M5450" s="3">
        <v>0</v>
      </c>
      <c r="N5450" s="3">
        <v>1</v>
      </c>
      <c r="O5450" s="3">
        <v>0</v>
      </c>
      <c r="P5450" s="3">
        <v>0</v>
      </c>
      <c r="Q5450" s="24">
        <v>6</v>
      </c>
    </row>
    <row r="5451">
      <c r="D5451" s="19"/>
      <c r="E5451" s="18" t="s">
        <v>47</v>
      </c>
      <c r="F5451" s="17"/>
      <c r="G5451" s="11">
        <v>25</v>
      </c>
      <c r="H5451" s="23">
        <v>5</v>
      </c>
      <c r="I5451" s="3">
        <v>13</v>
      </c>
      <c r="J5451" s="3">
        <v>0</v>
      </c>
      <c r="K5451" s="3">
        <v>5</v>
      </c>
      <c r="L5451" s="3">
        <v>0</v>
      </c>
      <c r="M5451" s="3">
        <v>0</v>
      </c>
      <c r="N5451" s="3">
        <v>2</v>
      </c>
      <c r="O5451" s="3">
        <v>0</v>
      </c>
      <c r="P5451" s="3">
        <v>0</v>
      </c>
      <c r="Q5451" s="24">
        <v>18</v>
      </c>
    </row>
    <row r="5452">
      <c r="D5452" s="19"/>
      <c r="E5452" s="18" t="s">
        <v>48</v>
      </c>
      <c r="F5452" s="17"/>
      <c r="G5452" s="7">
        <v>160</v>
      </c>
      <c r="H5452" s="12">
        <v>30</v>
      </c>
      <c r="I5452" s="1">
        <v>64</v>
      </c>
      <c r="J5452" s="1">
        <v>0</v>
      </c>
      <c r="K5452" s="1">
        <v>33</v>
      </c>
      <c r="L5452" s="1">
        <v>1</v>
      </c>
      <c r="M5452" s="1">
        <v>0</v>
      </c>
      <c r="N5452" s="1">
        <v>29</v>
      </c>
      <c r="O5452" s="1">
        <v>3</v>
      </c>
      <c r="P5452" s="1">
        <v>0</v>
      </c>
      <c r="Q5452" s="21">
        <v>94</v>
      </c>
    </row>
    <row r="5453">
      <c r="D5453" s="19"/>
      <c r="E5453" s="18" t="s">
        <v>49</v>
      </c>
      <c r="F5453" s="17"/>
      <c r="G5453" s="7">
        <v>166</v>
      </c>
      <c r="H5453" s="12">
        <v>20</v>
      </c>
      <c r="I5453" s="1">
        <v>68</v>
      </c>
      <c r="J5453" s="1">
        <v>0</v>
      </c>
      <c r="K5453" s="1">
        <v>40</v>
      </c>
      <c r="L5453" s="1">
        <v>2</v>
      </c>
      <c r="M5453" s="1">
        <v>0</v>
      </c>
      <c r="N5453" s="1">
        <v>36</v>
      </c>
      <c r="O5453" s="1">
        <v>0</v>
      </c>
      <c r="P5453" s="1">
        <v>0</v>
      </c>
      <c r="Q5453" s="21">
        <v>88</v>
      </c>
    </row>
    <row r="5454">
      <c r="D5454" s="19"/>
      <c r="E5454" s="18" t="s">
        <v>50</v>
      </c>
      <c r="F5454" s="17"/>
      <c r="G5454" s="7">
        <v>129</v>
      </c>
      <c r="H5454" s="12">
        <v>26</v>
      </c>
      <c r="I5454" s="1">
        <v>57</v>
      </c>
      <c r="J5454" s="1">
        <v>0</v>
      </c>
      <c r="K5454" s="1">
        <v>21</v>
      </c>
      <c r="L5454" s="1">
        <v>1</v>
      </c>
      <c r="M5454" s="1">
        <v>0</v>
      </c>
      <c r="N5454" s="1">
        <v>24</v>
      </c>
      <c r="O5454" s="1">
        <v>0</v>
      </c>
      <c r="P5454" s="1">
        <v>0</v>
      </c>
      <c r="Q5454" s="21">
        <v>83</v>
      </c>
    </row>
    <row r="5455">
      <c r="D5455" s="19"/>
      <c r="E5455" s="18" t="s">
        <v>51</v>
      </c>
      <c r="F5455" s="17"/>
      <c r="G5455" s="7">
        <v>124</v>
      </c>
      <c r="H5455" s="12">
        <v>20</v>
      </c>
      <c r="I5455" s="1">
        <v>57</v>
      </c>
      <c r="J5455" s="1">
        <v>0</v>
      </c>
      <c r="K5455" s="1">
        <v>16</v>
      </c>
      <c r="L5455" s="1">
        <v>2</v>
      </c>
      <c r="M5455" s="1">
        <v>0</v>
      </c>
      <c r="N5455" s="1">
        <v>27</v>
      </c>
      <c r="O5455" s="1">
        <v>2</v>
      </c>
      <c r="P5455" s="1">
        <v>0</v>
      </c>
      <c r="Q5455" s="21">
        <v>77</v>
      </c>
    </row>
    <row r="5456">
      <c r="D5456" s="19"/>
      <c r="E5456" s="18" t="s">
        <v>52</v>
      </c>
      <c r="F5456" s="17"/>
      <c r="G5456" s="7">
        <v>114</v>
      </c>
      <c r="H5456" s="12">
        <v>21</v>
      </c>
      <c r="I5456" s="1">
        <v>48</v>
      </c>
      <c r="J5456" s="1">
        <v>2</v>
      </c>
      <c r="K5456" s="1">
        <v>14</v>
      </c>
      <c r="L5456" s="1">
        <v>1</v>
      </c>
      <c r="M5456" s="1">
        <v>0</v>
      </c>
      <c r="N5456" s="1">
        <v>27</v>
      </c>
      <c r="O5456" s="1">
        <v>1</v>
      </c>
      <c r="P5456" s="1">
        <v>0</v>
      </c>
      <c r="Q5456" s="21">
        <v>69</v>
      </c>
    </row>
    <row r="5457">
      <c r="D5457" s="19"/>
      <c r="E5457" s="18" t="s">
        <v>53</v>
      </c>
      <c r="F5457" s="17"/>
      <c r="G5457" s="7">
        <v>95</v>
      </c>
      <c r="H5457" s="12">
        <v>19</v>
      </c>
      <c r="I5457" s="1">
        <v>39</v>
      </c>
      <c r="J5457" s="1">
        <v>0</v>
      </c>
      <c r="K5457" s="1">
        <v>14</v>
      </c>
      <c r="L5457" s="1">
        <v>0</v>
      </c>
      <c r="M5457" s="1">
        <v>0</v>
      </c>
      <c r="N5457" s="1">
        <v>22</v>
      </c>
      <c r="O5457" s="1">
        <v>1</v>
      </c>
      <c r="P5457" s="1">
        <v>0</v>
      </c>
      <c r="Q5457" s="21">
        <v>58</v>
      </c>
    </row>
    <row r="5458">
      <c r="D5458" s="19"/>
      <c r="E5458" s="18" t="s">
        <v>54</v>
      </c>
      <c r="F5458" s="17"/>
      <c r="G5458" s="7">
        <v>253</v>
      </c>
      <c r="H5458" s="12">
        <v>51</v>
      </c>
      <c r="I5458" s="1">
        <v>112</v>
      </c>
      <c r="J5458" s="1">
        <v>1</v>
      </c>
      <c r="K5458" s="1">
        <v>21</v>
      </c>
      <c r="L5458" s="1">
        <v>2</v>
      </c>
      <c r="M5458" s="1">
        <v>0</v>
      </c>
      <c r="N5458" s="1">
        <v>63</v>
      </c>
      <c r="O5458" s="1">
        <v>3</v>
      </c>
      <c r="P5458" s="1">
        <v>0</v>
      </c>
      <c r="Q5458" s="21">
        <v>163</v>
      </c>
    </row>
    <row r="5459">
      <c r="D5459" s="19"/>
      <c r="E5459" s="18" t="s">
        <v>55</v>
      </c>
      <c r="F5459" s="17"/>
      <c r="G5459" s="11">
        <v>1</v>
      </c>
      <c r="H5459" s="23">
        <v>1</v>
      </c>
      <c r="I5459" s="3">
        <v>0</v>
      </c>
      <c r="J5459" s="3">
        <v>0</v>
      </c>
      <c r="K5459" s="3">
        <v>0</v>
      </c>
      <c r="L5459" s="3">
        <v>0</v>
      </c>
      <c r="M5459" s="3">
        <v>0</v>
      </c>
      <c r="N5459" s="3">
        <v>0</v>
      </c>
      <c r="O5459" s="3">
        <v>0</v>
      </c>
      <c r="P5459" s="3">
        <v>0</v>
      </c>
      <c r="Q5459" s="24">
        <v>1</v>
      </c>
    </row>
    <row r="5460">
      <c r="D5460" s="19"/>
      <c r="E5460" s="18" t="s">
        <v>26</v>
      </c>
      <c r="F5460" s="17"/>
      <c r="G5460" s="11">
        <v>12</v>
      </c>
      <c r="H5460" s="23">
        <v>1</v>
      </c>
      <c r="I5460" s="3">
        <v>2</v>
      </c>
      <c r="J5460" s="3">
        <v>0</v>
      </c>
      <c r="K5460" s="3">
        <v>2</v>
      </c>
      <c r="L5460" s="3">
        <v>0</v>
      </c>
      <c r="M5460" s="3">
        <v>0</v>
      </c>
      <c r="N5460" s="3">
        <v>5</v>
      </c>
      <c r="O5460" s="3">
        <v>2</v>
      </c>
      <c r="P5460" s="3">
        <v>0</v>
      </c>
      <c r="Q5460" s="24">
        <v>3</v>
      </c>
    </row>
    <row r="5461">
      <c r="D5461" s="15" t="s">
        <v>56</v>
      </c>
      <c r="E5461" s="14" t="s">
        <v>57</v>
      </c>
      <c r="F5461" s="16"/>
      <c r="G5461" s="33">
        <v>15</v>
      </c>
      <c r="H5461" s="43">
        <v>1</v>
      </c>
      <c r="I5461" s="9">
        <v>7</v>
      </c>
      <c r="J5461" s="9">
        <v>0</v>
      </c>
      <c r="K5461" s="9">
        <v>2</v>
      </c>
      <c r="L5461" s="9">
        <v>1</v>
      </c>
      <c r="M5461" s="9">
        <v>0</v>
      </c>
      <c r="N5461" s="9">
        <v>4</v>
      </c>
      <c r="O5461" s="9">
        <v>0</v>
      </c>
      <c r="P5461" s="9">
        <v>0</v>
      </c>
      <c r="Q5461" s="44">
        <v>8</v>
      </c>
    </row>
    <row r="5462">
      <c r="D5462" s="19"/>
      <c r="E5462" s="18" t="s">
        <v>58</v>
      </c>
      <c r="F5462" s="17"/>
      <c r="G5462" s="7">
        <v>111</v>
      </c>
      <c r="H5462" s="12">
        <v>16</v>
      </c>
      <c r="I5462" s="1">
        <v>40</v>
      </c>
      <c r="J5462" s="1">
        <v>1</v>
      </c>
      <c r="K5462" s="1">
        <v>19</v>
      </c>
      <c r="L5462" s="1">
        <v>1</v>
      </c>
      <c r="M5462" s="1">
        <v>0</v>
      </c>
      <c r="N5462" s="1">
        <v>33</v>
      </c>
      <c r="O5462" s="1">
        <v>1</v>
      </c>
      <c r="P5462" s="1">
        <v>0</v>
      </c>
      <c r="Q5462" s="21">
        <v>56</v>
      </c>
    </row>
    <row r="5463">
      <c r="D5463" s="19"/>
      <c r="E5463" s="18" t="s">
        <v>59</v>
      </c>
      <c r="F5463" s="17"/>
      <c r="G5463" s="7">
        <v>404</v>
      </c>
      <c r="H5463" s="12">
        <v>67</v>
      </c>
      <c r="I5463" s="1">
        <v>170</v>
      </c>
      <c r="J5463" s="1">
        <v>1</v>
      </c>
      <c r="K5463" s="1">
        <v>72</v>
      </c>
      <c r="L5463" s="1">
        <v>1</v>
      </c>
      <c r="M5463" s="1">
        <v>0</v>
      </c>
      <c r="N5463" s="1">
        <v>89</v>
      </c>
      <c r="O5463" s="1">
        <v>4</v>
      </c>
      <c r="P5463" s="1">
        <v>0</v>
      </c>
      <c r="Q5463" s="21">
        <v>237</v>
      </c>
    </row>
    <row r="5464">
      <c r="D5464" s="19"/>
      <c r="E5464" s="18" t="s">
        <v>60</v>
      </c>
      <c r="F5464" s="17"/>
      <c r="G5464" s="7">
        <v>562</v>
      </c>
      <c r="H5464" s="12">
        <v>114</v>
      </c>
      <c r="I5464" s="1">
        <v>245</v>
      </c>
      <c r="J5464" s="1">
        <v>2</v>
      </c>
      <c r="K5464" s="1">
        <v>75</v>
      </c>
      <c r="L5464" s="1">
        <v>7</v>
      </c>
      <c r="M5464" s="1">
        <v>0</v>
      </c>
      <c r="N5464" s="1">
        <v>111</v>
      </c>
      <c r="O5464" s="1">
        <v>8</v>
      </c>
      <c r="P5464" s="1">
        <v>0</v>
      </c>
      <c r="Q5464" s="21">
        <v>359</v>
      </c>
    </row>
    <row r="5465">
      <c r="D5465" s="19"/>
      <c r="E5465" s="18" t="s">
        <v>26</v>
      </c>
      <c r="F5465" s="17"/>
      <c r="G5465" s="11">
        <v>1</v>
      </c>
      <c r="H5465" s="23">
        <v>0</v>
      </c>
      <c r="I5465" s="3">
        <v>1</v>
      </c>
      <c r="J5465" s="3">
        <v>0</v>
      </c>
      <c r="K5465" s="3">
        <v>0</v>
      </c>
      <c r="L5465" s="3">
        <v>0</v>
      </c>
      <c r="M5465" s="3">
        <v>0</v>
      </c>
      <c r="N5465" s="3">
        <v>0</v>
      </c>
      <c r="O5465" s="3">
        <v>0</v>
      </c>
      <c r="P5465" s="3">
        <v>0</v>
      </c>
      <c r="Q5465" s="24">
        <v>1</v>
      </c>
    </row>
    <row r="5466">
      <c r="D5466" s="19"/>
      <c r="E5466" s="18" t="s">
        <v>61</v>
      </c>
      <c r="F5466" s="17"/>
      <c r="G5466" s="7">
        <v>126</v>
      </c>
      <c r="H5466" s="12">
        <v>17</v>
      </c>
      <c r="I5466" s="1">
        <v>47</v>
      </c>
      <c r="J5466" s="1">
        <v>1</v>
      </c>
      <c r="K5466" s="1">
        <v>21</v>
      </c>
      <c r="L5466" s="1">
        <v>2</v>
      </c>
      <c r="M5466" s="1">
        <v>0</v>
      </c>
      <c r="N5466" s="1">
        <v>37</v>
      </c>
      <c r="O5466" s="1">
        <v>1</v>
      </c>
      <c r="P5466" s="1">
        <v>0</v>
      </c>
      <c r="Q5466" s="21">
        <v>64</v>
      </c>
    </row>
    <row r="5467">
      <c r="D5467" s="19"/>
      <c r="E5467" s="18" t="s">
        <v>62</v>
      </c>
      <c r="F5467" s="17"/>
      <c r="G5467" s="7">
        <v>966</v>
      </c>
      <c r="H5467" s="12">
        <v>181</v>
      </c>
      <c r="I5467" s="1">
        <v>415</v>
      </c>
      <c r="J5467" s="1">
        <v>3</v>
      </c>
      <c r="K5467" s="1">
        <v>147</v>
      </c>
      <c r="L5467" s="1">
        <v>8</v>
      </c>
      <c r="M5467" s="1">
        <v>0</v>
      </c>
      <c r="N5467" s="1">
        <v>200</v>
      </c>
      <c r="O5467" s="1">
        <v>12</v>
      </c>
      <c r="P5467" s="1">
        <v>0</v>
      </c>
      <c r="Q5467" s="21">
        <v>596</v>
      </c>
    </row>
    <row r="5468">
      <c r="D5468" s="15" t="s">
        <v>63</v>
      </c>
      <c r="E5468" s="14" t="s">
        <v>64</v>
      </c>
      <c r="F5468" s="16"/>
      <c r="G5468" s="33">
        <v>17</v>
      </c>
      <c r="H5468" s="43">
        <v>2</v>
      </c>
      <c r="I5468" s="9">
        <v>9</v>
      </c>
      <c r="J5468" s="9">
        <v>0</v>
      </c>
      <c r="K5468" s="9">
        <v>2</v>
      </c>
      <c r="L5468" s="9">
        <v>0</v>
      </c>
      <c r="M5468" s="9">
        <v>0</v>
      </c>
      <c r="N5468" s="9">
        <v>3</v>
      </c>
      <c r="O5468" s="9">
        <v>1</v>
      </c>
      <c r="P5468" s="9">
        <v>0</v>
      </c>
      <c r="Q5468" s="44">
        <v>11</v>
      </c>
    </row>
    <row r="5469">
      <c r="D5469" s="19"/>
      <c r="E5469" s="18" t="s">
        <v>65</v>
      </c>
      <c r="F5469" s="17"/>
      <c r="G5469" s="11">
        <v>38</v>
      </c>
      <c r="H5469" s="23">
        <v>7</v>
      </c>
      <c r="I5469" s="3">
        <v>18</v>
      </c>
      <c r="J5469" s="3">
        <v>0</v>
      </c>
      <c r="K5469" s="3">
        <v>5</v>
      </c>
      <c r="L5469" s="3">
        <v>0</v>
      </c>
      <c r="M5469" s="3">
        <v>0</v>
      </c>
      <c r="N5469" s="3">
        <v>8</v>
      </c>
      <c r="O5469" s="3">
        <v>0</v>
      </c>
      <c r="P5469" s="3">
        <v>0</v>
      </c>
      <c r="Q5469" s="24">
        <v>25</v>
      </c>
    </row>
    <row r="5470">
      <c r="D5470" s="19"/>
      <c r="E5470" s="18" t="s">
        <v>66</v>
      </c>
      <c r="F5470" s="17"/>
      <c r="G5470" s="11">
        <v>14</v>
      </c>
      <c r="H5470" s="23">
        <v>2</v>
      </c>
      <c r="I5470" s="3">
        <v>5</v>
      </c>
      <c r="J5470" s="3">
        <v>0</v>
      </c>
      <c r="K5470" s="3">
        <v>1</v>
      </c>
      <c r="L5470" s="3">
        <v>0</v>
      </c>
      <c r="M5470" s="3">
        <v>0</v>
      </c>
      <c r="N5470" s="3">
        <v>6</v>
      </c>
      <c r="O5470" s="3">
        <v>0</v>
      </c>
      <c r="P5470" s="3">
        <v>0</v>
      </c>
      <c r="Q5470" s="24">
        <v>7</v>
      </c>
    </row>
    <row r="5471">
      <c r="D5471" s="19"/>
      <c r="E5471" s="18" t="s">
        <v>67</v>
      </c>
      <c r="F5471" s="17"/>
      <c r="G5471" s="7">
        <v>95</v>
      </c>
      <c r="H5471" s="12">
        <v>17</v>
      </c>
      <c r="I5471" s="1">
        <v>33</v>
      </c>
      <c r="J5471" s="1">
        <v>0</v>
      </c>
      <c r="K5471" s="1">
        <v>8</v>
      </c>
      <c r="L5471" s="1">
        <v>1</v>
      </c>
      <c r="M5471" s="1">
        <v>0</v>
      </c>
      <c r="N5471" s="1">
        <v>33</v>
      </c>
      <c r="O5471" s="1">
        <v>3</v>
      </c>
      <c r="P5471" s="1">
        <v>0</v>
      </c>
      <c r="Q5471" s="21">
        <v>50</v>
      </c>
    </row>
    <row r="5472">
      <c r="D5472" s="19"/>
      <c r="E5472" s="18" t="s">
        <v>68</v>
      </c>
      <c r="F5472" s="17"/>
      <c r="G5472" s="7">
        <v>81</v>
      </c>
      <c r="H5472" s="12">
        <v>12</v>
      </c>
      <c r="I5472" s="1">
        <v>38</v>
      </c>
      <c r="J5472" s="1">
        <v>1</v>
      </c>
      <c r="K5472" s="1">
        <v>11</v>
      </c>
      <c r="L5472" s="1">
        <v>0</v>
      </c>
      <c r="M5472" s="1">
        <v>0</v>
      </c>
      <c r="N5472" s="1">
        <v>19</v>
      </c>
      <c r="O5472" s="1">
        <v>0</v>
      </c>
      <c r="P5472" s="1">
        <v>0</v>
      </c>
      <c r="Q5472" s="21">
        <v>50</v>
      </c>
    </row>
    <row r="5473">
      <c r="D5473" s="19"/>
      <c r="E5473" s="18" t="s">
        <v>69</v>
      </c>
      <c r="F5473" s="17"/>
      <c r="G5473" s="7">
        <v>844</v>
      </c>
      <c r="H5473" s="12">
        <v>156</v>
      </c>
      <c r="I5473" s="1">
        <v>360</v>
      </c>
      <c r="J5473" s="1">
        <v>3</v>
      </c>
      <c r="K5473" s="1">
        <v>140</v>
      </c>
      <c r="L5473" s="1">
        <v>9</v>
      </c>
      <c r="M5473" s="1">
        <v>0</v>
      </c>
      <c r="N5473" s="1">
        <v>167</v>
      </c>
      <c r="O5473" s="1">
        <v>9</v>
      </c>
      <c r="P5473" s="1">
        <v>0</v>
      </c>
      <c r="Q5473" s="21">
        <v>516</v>
      </c>
    </row>
    <row r="5474">
      <c r="D5474" s="19"/>
      <c r="E5474" s="18" t="s">
        <v>26</v>
      </c>
      <c r="F5474" s="17"/>
      <c r="G5474" s="11">
        <v>4</v>
      </c>
      <c r="H5474" s="23">
        <v>2</v>
      </c>
      <c r="I5474" s="3">
        <v>0</v>
      </c>
      <c r="J5474" s="3">
        <v>0</v>
      </c>
      <c r="K5474" s="3">
        <v>1</v>
      </c>
      <c r="L5474" s="3">
        <v>0</v>
      </c>
      <c r="M5474" s="3">
        <v>0</v>
      </c>
      <c r="N5474" s="3">
        <v>1</v>
      </c>
      <c r="O5474" s="3">
        <v>0</v>
      </c>
      <c r="P5474" s="3">
        <v>0</v>
      </c>
      <c r="Q5474" s="24">
        <v>2</v>
      </c>
    </row>
    <row r="5475">
      <c r="D5475" s="19"/>
      <c r="E5475" s="18" t="s">
        <v>70</v>
      </c>
      <c r="F5475" s="17"/>
      <c r="G5475" s="7">
        <v>245</v>
      </c>
      <c r="H5475" s="12">
        <v>40</v>
      </c>
      <c r="I5475" s="1">
        <v>103</v>
      </c>
      <c r="J5475" s="1">
        <v>1</v>
      </c>
      <c r="K5475" s="1">
        <v>27</v>
      </c>
      <c r="L5475" s="1">
        <v>1</v>
      </c>
      <c r="M5475" s="1">
        <v>0</v>
      </c>
      <c r="N5475" s="1">
        <v>69</v>
      </c>
      <c r="O5475" s="1">
        <v>4</v>
      </c>
      <c r="P5475" s="1">
        <v>0</v>
      </c>
      <c r="Q5475" s="21">
        <v>143</v>
      </c>
    </row>
    <row r="5476">
      <c r="D5476" s="15" t="s">
        <v>71</v>
      </c>
      <c r="E5476" s="14" t="s">
        <v>64</v>
      </c>
      <c r="F5476" s="16"/>
      <c r="G5476" s="33">
        <v>15</v>
      </c>
      <c r="H5476" s="43">
        <v>2</v>
      </c>
      <c r="I5476" s="9">
        <v>7</v>
      </c>
      <c r="J5476" s="9">
        <v>0</v>
      </c>
      <c r="K5476" s="9">
        <v>2</v>
      </c>
      <c r="L5476" s="9">
        <v>1</v>
      </c>
      <c r="M5476" s="9">
        <v>0</v>
      </c>
      <c r="N5476" s="9">
        <v>3</v>
      </c>
      <c r="O5476" s="9">
        <v>0</v>
      </c>
      <c r="P5476" s="9">
        <v>0</v>
      </c>
      <c r="Q5476" s="44">
        <v>9</v>
      </c>
    </row>
    <row r="5477">
      <c r="D5477" s="19"/>
      <c r="E5477" s="18" t="s">
        <v>65</v>
      </c>
      <c r="F5477" s="17"/>
      <c r="G5477" s="7">
        <v>58</v>
      </c>
      <c r="H5477" s="12">
        <v>11</v>
      </c>
      <c r="I5477" s="1">
        <v>29</v>
      </c>
      <c r="J5477" s="1">
        <v>0</v>
      </c>
      <c r="K5477" s="1">
        <v>7</v>
      </c>
      <c r="L5477" s="1">
        <v>0</v>
      </c>
      <c r="M5477" s="1">
        <v>0</v>
      </c>
      <c r="N5477" s="1">
        <v>11</v>
      </c>
      <c r="O5477" s="1">
        <v>0</v>
      </c>
      <c r="P5477" s="1">
        <v>0</v>
      </c>
      <c r="Q5477" s="21">
        <v>40</v>
      </c>
    </row>
    <row r="5478">
      <c r="D5478" s="19"/>
      <c r="E5478" s="18" t="s">
        <v>66</v>
      </c>
      <c r="F5478" s="17"/>
      <c r="G5478" s="7">
        <v>113</v>
      </c>
      <c r="H5478" s="12">
        <v>31</v>
      </c>
      <c r="I5478" s="1">
        <v>48</v>
      </c>
      <c r="J5478" s="1">
        <v>0</v>
      </c>
      <c r="K5478" s="1">
        <v>14</v>
      </c>
      <c r="L5478" s="1">
        <v>1</v>
      </c>
      <c r="M5478" s="1">
        <v>0</v>
      </c>
      <c r="N5478" s="1">
        <v>19</v>
      </c>
      <c r="O5478" s="1">
        <v>0</v>
      </c>
      <c r="P5478" s="1">
        <v>0</v>
      </c>
      <c r="Q5478" s="21">
        <v>79</v>
      </c>
    </row>
    <row r="5479">
      <c r="D5479" s="19"/>
      <c r="E5479" s="18" t="s">
        <v>67</v>
      </c>
      <c r="F5479" s="17"/>
      <c r="G5479" s="7">
        <v>837</v>
      </c>
      <c r="H5479" s="12">
        <v>144</v>
      </c>
      <c r="I5479" s="1">
        <v>359</v>
      </c>
      <c r="J5479" s="1">
        <v>3</v>
      </c>
      <c r="K5479" s="1">
        <v>132</v>
      </c>
      <c r="L5479" s="1">
        <v>8</v>
      </c>
      <c r="M5479" s="1">
        <v>0</v>
      </c>
      <c r="N5479" s="1">
        <v>179</v>
      </c>
      <c r="O5479" s="1">
        <v>12</v>
      </c>
      <c r="P5479" s="1">
        <v>0</v>
      </c>
      <c r="Q5479" s="21">
        <v>503</v>
      </c>
    </row>
    <row r="5480">
      <c r="D5480" s="19"/>
      <c r="E5480" s="18" t="s">
        <v>68</v>
      </c>
      <c r="F5480" s="17"/>
      <c r="G5480" s="7">
        <v>61</v>
      </c>
      <c r="H5480" s="12">
        <v>9</v>
      </c>
      <c r="I5480" s="1">
        <v>16</v>
      </c>
      <c r="J5480" s="1">
        <v>1</v>
      </c>
      <c r="K5480" s="1">
        <v>10</v>
      </c>
      <c r="L5480" s="1">
        <v>0</v>
      </c>
      <c r="M5480" s="1">
        <v>0</v>
      </c>
      <c r="N5480" s="1">
        <v>24</v>
      </c>
      <c r="O5480" s="1">
        <v>1</v>
      </c>
      <c r="P5480" s="1">
        <v>0</v>
      </c>
      <c r="Q5480" s="21">
        <v>25</v>
      </c>
    </row>
    <row r="5481">
      <c r="D5481" s="19"/>
      <c r="E5481" s="18" t="s">
        <v>72</v>
      </c>
      <c r="F5481" s="17"/>
      <c r="G5481" s="11">
        <v>5</v>
      </c>
      <c r="H5481" s="23">
        <v>1</v>
      </c>
      <c r="I5481" s="3">
        <v>2</v>
      </c>
      <c r="J5481" s="3">
        <v>0</v>
      </c>
      <c r="K5481" s="3">
        <v>1</v>
      </c>
      <c r="L5481" s="3">
        <v>0</v>
      </c>
      <c r="M5481" s="3">
        <v>0</v>
      </c>
      <c r="N5481" s="3">
        <v>1</v>
      </c>
      <c r="O5481" s="3">
        <v>0</v>
      </c>
      <c r="P5481" s="3">
        <v>0</v>
      </c>
      <c r="Q5481" s="24">
        <v>3</v>
      </c>
    </row>
    <row r="5482">
      <c r="D5482" s="19"/>
      <c r="E5482" s="18" t="s">
        <v>26</v>
      </c>
      <c r="F5482" s="17"/>
      <c r="G5482" s="11">
        <v>4</v>
      </c>
      <c r="H5482" s="23">
        <v>0</v>
      </c>
      <c r="I5482" s="3">
        <v>2</v>
      </c>
      <c r="J5482" s="3">
        <v>0</v>
      </c>
      <c r="K5482" s="3">
        <v>2</v>
      </c>
      <c r="L5482" s="3">
        <v>0</v>
      </c>
      <c r="M5482" s="3">
        <v>0</v>
      </c>
      <c r="N5482" s="3">
        <v>0</v>
      </c>
      <c r="O5482" s="3">
        <v>0</v>
      </c>
      <c r="P5482" s="3">
        <v>0</v>
      </c>
      <c r="Q5482" s="24">
        <v>2</v>
      </c>
    </row>
    <row r="5483">
      <c r="D5483" s="19"/>
      <c r="E5483" s="18" t="s">
        <v>73</v>
      </c>
      <c r="F5483" s="17"/>
      <c r="G5483" s="7">
        <v>1084</v>
      </c>
      <c r="H5483" s="12">
        <v>197</v>
      </c>
      <c r="I5483" s="1">
        <v>459</v>
      </c>
      <c r="J5483" s="1">
        <v>4</v>
      </c>
      <c r="K5483" s="1">
        <v>165</v>
      </c>
      <c r="L5483" s="1">
        <v>10</v>
      </c>
      <c r="M5483" s="1">
        <v>0</v>
      </c>
      <c r="N5483" s="1">
        <v>236</v>
      </c>
      <c r="O5483" s="1">
        <v>13</v>
      </c>
      <c r="P5483" s="1">
        <v>0</v>
      </c>
      <c r="Q5483" s="21">
        <v>656</v>
      </c>
    </row>
    <row r="5484">
      <c r="D5484" s="15" t="s">
        <v>74</v>
      </c>
      <c r="E5484" s="14" t="s">
        <v>75</v>
      </c>
      <c r="F5484" s="16"/>
      <c r="G5484" s="26">
        <v>315</v>
      </c>
      <c r="H5484" s="37">
        <v>61</v>
      </c>
      <c r="I5484" s="6">
        <v>139</v>
      </c>
      <c r="J5484" s="6">
        <v>1</v>
      </c>
      <c r="K5484" s="6">
        <v>50</v>
      </c>
      <c r="L5484" s="6">
        <v>1</v>
      </c>
      <c r="M5484" s="6">
        <v>0</v>
      </c>
      <c r="N5484" s="6">
        <v>58</v>
      </c>
      <c r="O5484" s="6">
        <v>5</v>
      </c>
      <c r="P5484" s="6">
        <v>0</v>
      </c>
      <c r="Q5484" s="39">
        <v>200</v>
      </c>
    </row>
    <row r="5485">
      <c r="D5485" s="19"/>
      <c r="E5485" s="18" t="s">
        <v>76</v>
      </c>
      <c r="F5485" s="17"/>
      <c r="G5485" s="7">
        <v>78</v>
      </c>
      <c r="H5485" s="12">
        <v>19</v>
      </c>
      <c r="I5485" s="1">
        <v>25</v>
      </c>
      <c r="J5485" s="1">
        <v>0</v>
      </c>
      <c r="K5485" s="1">
        <v>15</v>
      </c>
      <c r="L5485" s="1">
        <v>1</v>
      </c>
      <c r="M5485" s="1">
        <v>0</v>
      </c>
      <c r="N5485" s="1">
        <v>18</v>
      </c>
      <c r="O5485" s="1">
        <v>0</v>
      </c>
      <c r="P5485" s="1">
        <v>0</v>
      </c>
      <c r="Q5485" s="21">
        <v>44</v>
      </c>
    </row>
    <row r="5486">
      <c r="D5486" s="19"/>
      <c r="E5486" s="18" t="s">
        <v>77</v>
      </c>
      <c r="F5486" s="17"/>
      <c r="G5486" s="7">
        <v>297</v>
      </c>
      <c r="H5486" s="12">
        <v>54</v>
      </c>
      <c r="I5486" s="1">
        <v>125</v>
      </c>
      <c r="J5486" s="1">
        <v>2</v>
      </c>
      <c r="K5486" s="1">
        <v>35</v>
      </c>
      <c r="L5486" s="1">
        <v>3</v>
      </c>
      <c r="M5486" s="1">
        <v>0</v>
      </c>
      <c r="N5486" s="1">
        <v>76</v>
      </c>
      <c r="O5486" s="1">
        <v>2</v>
      </c>
      <c r="P5486" s="1">
        <v>0</v>
      </c>
      <c r="Q5486" s="21">
        <v>179</v>
      </c>
    </row>
    <row r="5487">
      <c r="D5487" s="19"/>
      <c r="E5487" s="18" t="s">
        <v>78</v>
      </c>
      <c r="F5487" s="17"/>
      <c r="G5487" s="11">
        <v>12</v>
      </c>
      <c r="H5487" s="23">
        <v>5</v>
      </c>
      <c r="I5487" s="3">
        <v>5</v>
      </c>
      <c r="J5487" s="3">
        <v>0</v>
      </c>
      <c r="K5487" s="3">
        <v>0</v>
      </c>
      <c r="L5487" s="3">
        <v>0</v>
      </c>
      <c r="M5487" s="3">
        <v>0</v>
      </c>
      <c r="N5487" s="3">
        <v>2</v>
      </c>
      <c r="O5487" s="3">
        <v>0</v>
      </c>
      <c r="P5487" s="3">
        <v>0</v>
      </c>
      <c r="Q5487" s="24">
        <v>10</v>
      </c>
    </row>
    <row r="5488">
      <c r="D5488" s="19"/>
      <c r="E5488" s="18" t="s">
        <v>79</v>
      </c>
      <c r="F5488" s="17"/>
      <c r="G5488" s="7">
        <v>116</v>
      </c>
      <c r="H5488" s="12">
        <v>23</v>
      </c>
      <c r="I5488" s="1">
        <v>57</v>
      </c>
      <c r="J5488" s="1">
        <v>1</v>
      </c>
      <c r="K5488" s="1">
        <v>11</v>
      </c>
      <c r="L5488" s="1">
        <v>0</v>
      </c>
      <c r="M5488" s="1">
        <v>0</v>
      </c>
      <c r="N5488" s="1">
        <v>22</v>
      </c>
      <c r="O5488" s="1">
        <v>2</v>
      </c>
      <c r="P5488" s="1">
        <v>0</v>
      </c>
      <c r="Q5488" s="21">
        <v>80</v>
      </c>
    </row>
    <row r="5489">
      <c r="D5489" s="19"/>
      <c r="E5489" s="18" t="s">
        <v>80</v>
      </c>
      <c r="F5489" s="17"/>
      <c r="G5489" s="7">
        <v>175</v>
      </c>
      <c r="H5489" s="12">
        <v>23</v>
      </c>
      <c r="I5489" s="1">
        <v>77</v>
      </c>
      <c r="J5489" s="1">
        <v>1</v>
      </c>
      <c r="K5489" s="1">
        <v>27</v>
      </c>
      <c r="L5489" s="1">
        <v>1</v>
      </c>
      <c r="M5489" s="1">
        <v>0</v>
      </c>
      <c r="N5489" s="1">
        <v>43</v>
      </c>
      <c r="O5489" s="1">
        <v>3</v>
      </c>
      <c r="P5489" s="1">
        <v>0</v>
      </c>
      <c r="Q5489" s="21">
        <v>100</v>
      </c>
    </row>
    <row r="5490">
      <c r="D5490" s="19"/>
      <c r="E5490" s="18" t="s">
        <v>81</v>
      </c>
      <c r="F5490" s="17"/>
      <c r="G5490" s="7">
        <v>908</v>
      </c>
      <c r="H5490" s="12">
        <v>165</v>
      </c>
      <c r="I5490" s="1">
        <v>385</v>
      </c>
      <c r="J5490" s="1">
        <v>3</v>
      </c>
      <c r="K5490" s="1">
        <v>133</v>
      </c>
      <c r="L5490" s="1">
        <v>8</v>
      </c>
      <c r="M5490" s="1">
        <v>0</v>
      </c>
      <c r="N5490" s="1">
        <v>203</v>
      </c>
      <c r="O5490" s="1">
        <v>11</v>
      </c>
      <c r="P5490" s="1">
        <v>0</v>
      </c>
      <c r="Q5490" s="21">
        <v>550</v>
      </c>
    </row>
    <row r="5491">
      <c r="D5491" s="19"/>
      <c r="E5491" s="18" t="s">
        <v>41</v>
      </c>
      <c r="F5491" s="17"/>
      <c r="G5491" s="11">
        <v>26</v>
      </c>
      <c r="H5491" s="23">
        <v>1</v>
      </c>
      <c r="I5491" s="3">
        <v>12</v>
      </c>
      <c r="J5491" s="3">
        <v>1</v>
      </c>
      <c r="K5491" s="3">
        <v>5</v>
      </c>
      <c r="L5491" s="3">
        <v>0</v>
      </c>
      <c r="M5491" s="3">
        <v>0</v>
      </c>
      <c r="N5491" s="3">
        <v>7</v>
      </c>
      <c r="O5491" s="3">
        <v>0</v>
      </c>
      <c r="P5491" s="3">
        <v>0</v>
      </c>
      <c r="Q5491" s="24">
        <v>13</v>
      </c>
    </row>
    <row r="5492">
      <c r="D5492" s="19"/>
      <c r="E5492" s="18" t="s">
        <v>82</v>
      </c>
      <c r="F5492" s="17"/>
      <c r="G5492" s="7">
        <v>96</v>
      </c>
      <c r="H5492" s="12">
        <v>19</v>
      </c>
      <c r="I5492" s="1">
        <v>31</v>
      </c>
      <c r="J5492" s="1">
        <v>1</v>
      </c>
      <c r="K5492" s="1">
        <v>18</v>
      </c>
      <c r="L5492" s="1">
        <v>2</v>
      </c>
      <c r="M5492" s="1">
        <v>0</v>
      </c>
      <c r="N5492" s="1">
        <v>23</v>
      </c>
      <c r="O5492" s="1">
        <v>2</v>
      </c>
      <c r="P5492" s="1">
        <v>0</v>
      </c>
      <c r="Q5492" s="21">
        <v>50</v>
      </c>
    </row>
    <row r="5493">
      <c r="D5493" s="19"/>
      <c r="E5493" s="18" t="s">
        <v>26</v>
      </c>
      <c r="F5493" s="17"/>
      <c r="G5493" s="11">
        <v>0</v>
      </c>
      <c r="H5493" s="23">
        <v>0</v>
      </c>
      <c r="I5493" s="3">
        <v>0</v>
      </c>
      <c r="J5493" s="3">
        <v>0</v>
      </c>
      <c r="K5493" s="3">
        <v>0</v>
      </c>
      <c r="L5493" s="3">
        <v>0</v>
      </c>
      <c r="M5493" s="3">
        <v>0</v>
      </c>
      <c r="N5493" s="3">
        <v>0</v>
      </c>
      <c r="O5493" s="3">
        <v>0</v>
      </c>
      <c r="P5493" s="3">
        <v>0</v>
      </c>
      <c r="Q5493" s="24">
        <v>0</v>
      </c>
    </row>
    <row r="5494">
      <c r="D5494" s="19"/>
      <c r="E5494" s="18" t="s">
        <v>83</v>
      </c>
      <c r="F5494" s="17"/>
      <c r="G5494" s="7">
        <v>997</v>
      </c>
      <c r="H5494" s="12">
        <v>179</v>
      </c>
      <c r="I5494" s="1">
        <v>432</v>
      </c>
      <c r="J5494" s="1">
        <v>3</v>
      </c>
      <c r="K5494" s="1">
        <v>150</v>
      </c>
      <c r="L5494" s="1">
        <v>8</v>
      </c>
      <c r="M5494" s="1">
        <v>0</v>
      </c>
      <c r="N5494" s="1">
        <v>214</v>
      </c>
      <c r="O5494" s="1">
        <v>11</v>
      </c>
      <c r="P5494" s="1">
        <v>0</v>
      </c>
      <c r="Q5494" s="21">
        <v>611</v>
      </c>
    </row>
    <row r="5495">
      <c r="D5495" s="15" t="s">
        <v>84</v>
      </c>
      <c r="E5495" s="14" t="s">
        <v>85</v>
      </c>
      <c r="F5495" s="16"/>
      <c r="G5495" s="26">
        <v>394</v>
      </c>
      <c r="H5495" s="37">
        <v>101</v>
      </c>
      <c r="I5495" s="6">
        <v>167</v>
      </c>
      <c r="J5495" s="6">
        <v>1</v>
      </c>
      <c r="K5495" s="6">
        <v>43</v>
      </c>
      <c r="L5495" s="6">
        <v>2</v>
      </c>
      <c r="M5495" s="6">
        <v>0</v>
      </c>
      <c r="N5495" s="6">
        <v>78</v>
      </c>
      <c r="O5495" s="6">
        <v>2</v>
      </c>
      <c r="P5495" s="6">
        <v>0</v>
      </c>
      <c r="Q5495" s="39">
        <v>268</v>
      </c>
    </row>
    <row r="5496">
      <c r="D5496" s="19"/>
      <c r="E5496" s="18" t="s">
        <v>86</v>
      </c>
      <c r="F5496" s="17"/>
      <c r="G5496" s="7">
        <v>401</v>
      </c>
      <c r="H5496" s="12">
        <v>55</v>
      </c>
      <c r="I5496" s="1">
        <v>180</v>
      </c>
      <c r="J5496" s="1">
        <v>2</v>
      </c>
      <c r="K5496" s="1">
        <v>63</v>
      </c>
      <c r="L5496" s="1">
        <v>4</v>
      </c>
      <c r="M5496" s="1">
        <v>0</v>
      </c>
      <c r="N5496" s="1">
        <v>96</v>
      </c>
      <c r="O5496" s="1">
        <v>1</v>
      </c>
      <c r="P5496" s="1">
        <v>0</v>
      </c>
      <c r="Q5496" s="21">
        <v>235</v>
      </c>
    </row>
    <row r="5497">
      <c r="D5497" s="19"/>
      <c r="E5497" s="18" t="s">
        <v>87</v>
      </c>
      <c r="F5497" s="17"/>
      <c r="G5497" s="7">
        <v>247</v>
      </c>
      <c r="H5497" s="12">
        <v>37</v>
      </c>
      <c r="I5497" s="1">
        <v>97</v>
      </c>
      <c r="J5497" s="1">
        <v>1</v>
      </c>
      <c r="K5497" s="1">
        <v>48</v>
      </c>
      <c r="L5497" s="1">
        <v>1</v>
      </c>
      <c r="M5497" s="1">
        <v>0</v>
      </c>
      <c r="N5497" s="1">
        <v>53</v>
      </c>
      <c r="O5497" s="1">
        <v>10</v>
      </c>
      <c r="P5497" s="1">
        <v>0</v>
      </c>
      <c r="Q5497" s="21">
        <v>134</v>
      </c>
    </row>
    <row r="5498">
      <c r="D5498" s="19"/>
      <c r="E5498" s="18" t="s">
        <v>88</v>
      </c>
      <c r="F5498" s="17"/>
      <c r="G5498" s="11">
        <v>46</v>
      </c>
      <c r="H5498" s="23">
        <v>4</v>
      </c>
      <c r="I5498" s="3">
        <v>19</v>
      </c>
      <c r="J5498" s="3">
        <v>0</v>
      </c>
      <c r="K5498" s="3">
        <v>13</v>
      </c>
      <c r="L5498" s="3">
        <v>2</v>
      </c>
      <c r="M5498" s="3">
        <v>0</v>
      </c>
      <c r="N5498" s="3">
        <v>8</v>
      </c>
      <c r="O5498" s="3">
        <v>0</v>
      </c>
      <c r="P5498" s="3">
        <v>0</v>
      </c>
      <c r="Q5498" s="24">
        <v>23</v>
      </c>
    </row>
    <row r="5499">
      <c r="D5499" s="19"/>
      <c r="E5499" s="18" t="s">
        <v>89</v>
      </c>
      <c r="F5499" s="17"/>
      <c r="G5499" s="11">
        <v>5</v>
      </c>
      <c r="H5499" s="23">
        <v>1</v>
      </c>
      <c r="I5499" s="3">
        <v>0</v>
      </c>
      <c r="J5499" s="3">
        <v>0</v>
      </c>
      <c r="K5499" s="3">
        <v>1</v>
      </c>
      <c r="L5499" s="3">
        <v>1</v>
      </c>
      <c r="M5499" s="3">
        <v>0</v>
      </c>
      <c r="N5499" s="3">
        <v>2</v>
      </c>
      <c r="O5499" s="3">
        <v>0</v>
      </c>
      <c r="P5499" s="3">
        <v>0</v>
      </c>
      <c r="Q5499" s="24">
        <v>1</v>
      </c>
    </row>
    <row r="5500">
      <c r="D5500" s="19"/>
      <c r="E5500" s="18" t="s">
        <v>26</v>
      </c>
      <c r="F5500" s="17"/>
      <c r="G5500" s="11">
        <v>0</v>
      </c>
      <c r="H5500" s="23">
        <v>0</v>
      </c>
      <c r="I5500" s="3">
        <v>0</v>
      </c>
      <c r="J5500" s="3">
        <v>0</v>
      </c>
      <c r="K5500" s="3">
        <v>0</v>
      </c>
      <c r="L5500" s="3">
        <v>0</v>
      </c>
      <c r="M5500" s="3">
        <v>0</v>
      </c>
      <c r="N5500" s="3">
        <v>0</v>
      </c>
      <c r="O5500" s="3">
        <v>0</v>
      </c>
      <c r="P5500" s="3">
        <v>0</v>
      </c>
      <c r="Q5500" s="24">
        <v>0</v>
      </c>
    </row>
    <row r="5501">
      <c r="D5501" s="19"/>
      <c r="E5501" s="18" t="s">
        <v>90</v>
      </c>
      <c r="F5501" s="17"/>
      <c r="G5501" s="7">
        <v>795</v>
      </c>
      <c r="H5501" s="12">
        <v>156</v>
      </c>
      <c r="I5501" s="1">
        <v>347</v>
      </c>
      <c r="J5501" s="1">
        <v>3</v>
      </c>
      <c r="K5501" s="1">
        <v>106</v>
      </c>
      <c r="L5501" s="1">
        <v>6</v>
      </c>
      <c r="M5501" s="1">
        <v>0</v>
      </c>
      <c r="N5501" s="1">
        <v>174</v>
      </c>
      <c r="O5501" s="1">
        <v>3</v>
      </c>
      <c r="P5501" s="1">
        <v>0</v>
      </c>
      <c r="Q5501" s="21">
        <v>503</v>
      </c>
    </row>
    <row r="5502">
      <c r="D5502" s="19"/>
      <c r="E5502" s="18" t="s">
        <v>91</v>
      </c>
      <c r="F5502" s="17"/>
      <c r="G5502" s="7">
        <v>298</v>
      </c>
      <c r="H5502" s="12">
        <v>42</v>
      </c>
      <c r="I5502" s="1">
        <v>116</v>
      </c>
      <c r="J5502" s="1">
        <v>1</v>
      </c>
      <c r="K5502" s="1">
        <v>62</v>
      </c>
      <c r="L5502" s="1">
        <v>4</v>
      </c>
      <c r="M5502" s="1">
        <v>0</v>
      </c>
      <c r="N5502" s="1">
        <v>63</v>
      </c>
      <c r="O5502" s="1">
        <v>10</v>
      </c>
      <c r="P5502" s="1">
        <v>0</v>
      </c>
      <c r="Q5502" s="21">
        <v>158</v>
      </c>
    </row>
    <row r="5503">
      <c r="D5503" s="15" t="s">
        <v>92</v>
      </c>
      <c r="E5503" s="14" t="s">
        <v>93</v>
      </c>
      <c r="F5503" s="16"/>
      <c r="G5503" s="33">
        <v>46</v>
      </c>
      <c r="H5503" s="43">
        <v>5</v>
      </c>
      <c r="I5503" s="9">
        <v>18</v>
      </c>
      <c r="J5503" s="9">
        <v>0</v>
      </c>
      <c r="K5503" s="9">
        <v>8</v>
      </c>
      <c r="L5503" s="9">
        <v>0</v>
      </c>
      <c r="M5503" s="9">
        <v>0</v>
      </c>
      <c r="N5503" s="9">
        <v>15</v>
      </c>
      <c r="O5503" s="9">
        <v>0</v>
      </c>
      <c r="P5503" s="9">
        <v>0</v>
      </c>
      <c r="Q5503" s="44">
        <v>23</v>
      </c>
    </row>
    <row r="5504">
      <c r="D5504" s="19"/>
      <c r="E5504" s="18" t="s">
        <v>94</v>
      </c>
      <c r="F5504" s="17"/>
      <c r="G5504" s="7">
        <v>189</v>
      </c>
      <c r="H5504" s="12">
        <v>44</v>
      </c>
      <c r="I5504" s="1">
        <v>82</v>
      </c>
      <c r="J5504" s="1">
        <v>1</v>
      </c>
      <c r="K5504" s="1">
        <v>33</v>
      </c>
      <c r="L5504" s="1">
        <v>3</v>
      </c>
      <c r="M5504" s="1">
        <v>0</v>
      </c>
      <c r="N5504" s="1">
        <v>25</v>
      </c>
      <c r="O5504" s="1">
        <v>1</v>
      </c>
      <c r="P5504" s="1">
        <v>0</v>
      </c>
      <c r="Q5504" s="21">
        <v>126</v>
      </c>
    </row>
    <row r="5505">
      <c r="D5505" s="19"/>
      <c r="E5505" s="18" t="s">
        <v>95</v>
      </c>
      <c r="F5505" s="17"/>
      <c r="G5505" s="7">
        <v>69</v>
      </c>
      <c r="H5505" s="12">
        <v>13</v>
      </c>
      <c r="I5505" s="1">
        <v>27</v>
      </c>
      <c r="J5505" s="1">
        <v>0</v>
      </c>
      <c r="K5505" s="1">
        <v>10</v>
      </c>
      <c r="L5505" s="1">
        <v>0</v>
      </c>
      <c r="M5505" s="1">
        <v>0</v>
      </c>
      <c r="N5505" s="1">
        <v>18</v>
      </c>
      <c r="O5505" s="1">
        <v>1</v>
      </c>
      <c r="P5505" s="1">
        <v>0</v>
      </c>
      <c r="Q5505" s="21">
        <v>40</v>
      </c>
    </row>
    <row r="5506">
      <c r="D5506" s="19"/>
      <c r="E5506" s="18" t="s">
        <v>96</v>
      </c>
      <c r="F5506" s="17"/>
      <c r="G5506" s="11">
        <v>21</v>
      </c>
      <c r="H5506" s="23">
        <v>3</v>
      </c>
      <c r="I5506" s="3">
        <v>7</v>
      </c>
      <c r="J5506" s="3">
        <v>0</v>
      </c>
      <c r="K5506" s="3">
        <v>2</v>
      </c>
      <c r="L5506" s="3">
        <v>0</v>
      </c>
      <c r="M5506" s="3">
        <v>0</v>
      </c>
      <c r="N5506" s="3">
        <v>9</v>
      </c>
      <c r="O5506" s="3">
        <v>0</v>
      </c>
      <c r="P5506" s="3">
        <v>0</v>
      </c>
      <c r="Q5506" s="24">
        <v>10</v>
      </c>
    </row>
    <row r="5507">
      <c r="D5507" s="19"/>
      <c r="E5507" s="18" t="s">
        <v>97</v>
      </c>
      <c r="F5507" s="17"/>
      <c r="G5507" s="11">
        <v>40</v>
      </c>
      <c r="H5507" s="23">
        <v>1</v>
      </c>
      <c r="I5507" s="3">
        <v>24</v>
      </c>
      <c r="J5507" s="3">
        <v>0</v>
      </c>
      <c r="K5507" s="3">
        <v>5</v>
      </c>
      <c r="L5507" s="3">
        <v>0</v>
      </c>
      <c r="M5507" s="3">
        <v>0</v>
      </c>
      <c r="N5507" s="3">
        <v>10</v>
      </c>
      <c r="O5507" s="3">
        <v>0</v>
      </c>
      <c r="P5507" s="3">
        <v>0</v>
      </c>
      <c r="Q5507" s="24">
        <v>25</v>
      </c>
    </row>
    <row r="5508">
      <c r="D5508" s="19"/>
      <c r="E5508" s="18" t="s">
        <v>98</v>
      </c>
      <c r="F5508" s="17"/>
      <c r="G5508" s="7">
        <v>62</v>
      </c>
      <c r="H5508" s="12">
        <v>12</v>
      </c>
      <c r="I5508" s="1">
        <v>24</v>
      </c>
      <c r="J5508" s="1">
        <v>0</v>
      </c>
      <c r="K5508" s="1">
        <v>10</v>
      </c>
      <c r="L5508" s="1">
        <v>1</v>
      </c>
      <c r="M5508" s="1">
        <v>0</v>
      </c>
      <c r="N5508" s="1">
        <v>15</v>
      </c>
      <c r="O5508" s="1">
        <v>0</v>
      </c>
      <c r="P5508" s="1">
        <v>0</v>
      </c>
      <c r="Q5508" s="21">
        <v>36</v>
      </c>
    </row>
    <row r="5509">
      <c r="D5509" s="19"/>
      <c r="E5509" s="18" t="s">
        <v>99</v>
      </c>
      <c r="F5509" s="17"/>
      <c r="G5509" s="11">
        <v>20</v>
      </c>
      <c r="H5509" s="23">
        <v>1</v>
      </c>
      <c r="I5509" s="3">
        <v>8</v>
      </c>
      <c r="J5509" s="3">
        <v>0</v>
      </c>
      <c r="K5509" s="3">
        <v>6</v>
      </c>
      <c r="L5509" s="3">
        <v>0</v>
      </c>
      <c r="M5509" s="3">
        <v>0</v>
      </c>
      <c r="N5509" s="3">
        <v>5</v>
      </c>
      <c r="O5509" s="3">
        <v>0</v>
      </c>
      <c r="P5509" s="3">
        <v>0</v>
      </c>
      <c r="Q5509" s="24">
        <v>9</v>
      </c>
    </row>
    <row r="5510">
      <c r="D5510" s="19"/>
      <c r="E5510" s="18" t="s">
        <v>100</v>
      </c>
      <c r="F5510" s="17"/>
      <c r="G5510" s="11">
        <v>39</v>
      </c>
      <c r="H5510" s="23">
        <v>10</v>
      </c>
      <c r="I5510" s="3">
        <v>17</v>
      </c>
      <c r="J5510" s="3">
        <v>0</v>
      </c>
      <c r="K5510" s="3">
        <v>4</v>
      </c>
      <c r="L5510" s="3">
        <v>1</v>
      </c>
      <c r="M5510" s="3">
        <v>0</v>
      </c>
      <c r="N5510" s="3">
        <v>7</v>
      </c>
      <c r="O5510" s="3">
        <v>0</v>
      </c>
      <c r="P5510" s="3">
        <v>0</v>
      </c>
      <c r="Q5510" s="24">
        <v>27</v>
      </c>
    </row>
    <row r="5511">
      <c r="D5511" s="19"/>
      <c r="E5511" s="18" t="s">
        <v>101</v>
      </c>
      <c r="F5511" s="17"/>
      <c r="G5511" s="7">
        <v>148</v>
      </c>
      <c r="H5511" s="12">
        <v>21</v>
      </c>
      <c r="I5511" s="1">
        <v>76</v>
      </c>
      <c r="J5511" s="1">
        <v>0</v>
      </c>
      <c r="K5511" s="1">
        <v>19</v>
      </c>
      <c r="L5511" s="1">
        <v>0</v>
      </c>
      <c r="M5511" s="1">
        <v>0</v>
      </c>
      <c r="N5511" s="1">
        <v>31</v>
      </c>
      <c r="O5511" s="1">
        <v>1</v>
      </c>
      <c r="P5511" s="1">
        <v>0</v>
      </c>
      <c r="Q5511" s="21">
        <v>97</v>
      </c>
    </row>
    <row r="5512">
      <c r="D5512" s="19"/>
      <c r="E5512" s="18" t="s">
        <v>102</v>
      </c>
      <c r="F5512" s="17"/>
      <c r="G5512" s="7">
        <v>82</v>
      </c>
      <c r="H5512" s="12">
        <v>14</v>
      </c>
      <c r="I5512" s="1">
        <v>36</v>
      </c>
      <c r="J5512" s="1">
        <v>1</v>
      </c>
      <c r="K5512" s="1">
        <v>15</v>
      </c>
      <c r="L5512" s="1">
        <v>0</v>
      </c>
      <c r="M5512" s="1">
        <v>0</v>
      </c>
      <c r="N5512" s="1">
        <v>15</v>
      </c>
      <c r="O5512" s="1">
        <v>1</v>
      </c>
      <c r="P5512" s="1">
        <v>0</v>
      </c>
      <c r="Q5512" s="21">
        <v>50</v>
      </c>
    </row>
    <row r="5513">
      <c r="D5513" s="19"/>
      <c r="E5513" s="18" t="s">
        <v>41</v>
      </c>
      <c r="F5513" s="17"/>
      <c r="G5513" s="7">
        <v>161</v>
      </c>
      <c r="H5513" s="12">
        <v>29</v>
      </c>
      <c r="I5513" s="1">
        <v>65</v>
      </c>
      <c r="J5513" s="1">
        <v>1</v>
      </c>
      <c r="K5513" s="1">
        <v>19</v>
      </c>
      <c r="L5513" s="1">
        <v>2</v>
      </c>
      <c r="M5513" s="1">
        <v>0</v>
      </c>
      <c r="N5513" s="1">
        <v>42</v>
      </c>
      <c r="O5513" s="1">
        <v>3</v>
      </c>
      <c r="P5513" s="1">
        <v>0</v>
      </c>
      <c r="Q5513" s="21">
        <v>94</v>
      </c>
    </row>
    <row r="5514">
      <c r="D5514" s="19"/>
      <c r="E5514" s="18" t="s">
        <v>103</v>
      </c>
      <c r="F5514" s="17"/>
      <c r="G5514" s="7">
        <v>211</v>
      </c>
      <c r="H5514" s="12">
        <v>40</v>
      </c>
      <c r="I5514" s="1">
        <v>87</v>
      </c>
      <c r="J5514" s="1">
        <v>1</v>
      </c>
      <c r="K5514" s="1">
        <v>42</v>
      </c>
      <c r="L5514" s="1">
        <v>1</v>
      </c>
      <c r="M5514" s="1">
        <v>0</v>
      </c>
      <c r="N5514" s="1">
        <v>36</v>
      </c>
      <c r="O5514" s="1">
        <v>4</v>
      </c>
      <c r="P5514" s="1">
        <v>0</v>
      </c>
      <c r="Q5514" s="21">
        <v>127</v>
      </c>
    </row>
    <row r="5515">
      <c r="D5515" s="19"/>
      <c r="E5515" s="18" t="s">
        <v>104</v>
      </c>
      <c r="F5515" s="17"/>
      <c r="G5515" s="7">
        <v>319</v>
      </c>
      <c r="H5515" s="12">
        <v>58</v>
      </c>
      <c r="I5515" s="1">
        <v>135</v>
      </c>
      <c r="J5515" s="1">
        <v>1</v>
      </c>
      <c r="K5515" s="1">
        <v>43</v>
      </c>
      <c r="L5515" s="1">
        <v>3</v>
      </c>
      <c r="M5515" s="1">
        <v>0</v>
      </c>
      <c r="N5515" s="1">
        <v>77</v>
      </c>
      <c r="O5515" s="1">
        <v>2</v>
      </c>
      <c r="P5515" s="1">
        <v>0</v>
      </c>
      <c r="Q5515" s="21">
        <v>193</v>
      </c>
    </row>
    <row r="5516">
      <c r="D5516" s="19"/>
      <c r="E5516" s="18" t="s">
        <v>26</v>
      </c>
      <c r="F5516" s="17"/>
      <c r="G5516" s="11">
        <v>5</v>
      </c>
      <c r="H5516" s="23">
        <v>4</v>
      </c>
      <c r="I5516" s="3">
        <v>1</v>
      </c>
      <c r="J5516" s="3">
        <v>0</v>
      </c>
      <c r="K5516" s="3">
        <v>0</v>
      </c>
      <c r="L5516" s="3">
        <v>0</v>
      </c>
      <c r="M5516" s="3">
        <v>0</v>
      </c>
      <c r="N5516" s="3">
        <v>0</v>
      </c>
      <c r="O5516" s="3">
        <v>0</v>
      </c>
      <c r="P5516" s="3">
        <v>0</v>
      </c>
      <c r="Q5516" s="24">
        <v>5</v>
      </c>
    </row>
    <row r="5517">
      <c r="D5517" s="19"/>
      <c r="E5517" s="18" t="s">
        <v>105</v>
      </c>
      <c r="F5517" s="17"/>
      <c r="G5517" s="7">
        <v>558</v>
      </c>
      <c r="H5517" s="12">
        <v>96</v>
      </c>
      <c r="I5517" s="1">
        <v>240</v>
      </c>
      <c r="J5517" s="1">
        <v>2</v>
      </c>
      <c r="K5517" s="1">
        <v>83</v>
      </c>
      <c r="L5517" s="1">
        <v>6</v>
      </c>
      <c r="M5517" s="1">
        <v>0</v>
      </c>
      <c r="N5517" s="1">
        <v>124</v>
      </c>
      <c r="O5517" s="1">
        <v>7</v>
      </c>
      <c r="P5517" s="1">
        <v>0</v>
      </c>
      <c r="Q5517" s="21">
        <v>336</v>
      </c>
    </row>
    <row r="5518">
      <c r="D5518" s="19"/>
      <c r="E5518" s="18" t="s">
        <v>106</v>
      </c>
      <c r="F5518" s="17"/>
      <c r="G5518" s="7">
        <v>530</v>
      </c>
      <c r="H5518" s="12">
        <v>98</v>
      </c>
      <c r="I5518" s="1">
        <v>222</v>
      </c>
      <c r="J5518" s="1">
        <v>2</v>
      </c>
      <c r="K5518" s="1">
        <v>85</v>
      </c>
      <c r="L5518" s="1">
        <v>4</v>
      </c>
      <c r="M5518" s="1">
        <v>0</v>
      </c>
      <c r="N5518" s="1">
        <v>113</v>
      </c>
      <c r="O5518" s="1">
        <v>6</v>
      </c>
      <c r="P5518" s="1">
        <v>0</v>
      </c>
      <c r="Q5518" s="21">
        <v>320</v>
      </c>
    </row>
    <row r="5519">
      <c r="D5519" s="15" t="s">
        <v>107</v>
      </c>
      <c r="E5519" s="14" t="s">
        <v>108</v>
      </c>
      <c r="F5519" s="16"/>
      <c r="G5519" s="33">
        <v>32</v>
      </c>
      <c r="H5519" s="43">
        <v>10</v>
      </c>
      <c r="I5519" s="9">
        <v>16</v>
      </c>
      <c r="J5519" s="9">
        <v>0</v>
      </c>
      <c r="K5519" s="9">
        <v>3</v>
      </c>
      <c r="L5519" s="9">
        <v>1</v>
      </c>
      <c r="M5519" s="9">
        <v>0</v>
      </c>
      <c r="N5519" s="9">
        <v>2</v>
      </c>
      <c r="O5519" s="9">
        <v>0</v>
      </c>
      <c r="P5519" s="9">
        <v>0</v>
      </c>
      <c r="Q5519" s="44">
        <v>26</v>
      </c>
    </row>
    <row r="5520">
      <c r="D5520" s="19"/>
      <c r="E5520" s="18" t="s">
        <v>109</v>
      </c>
      <c r="F5520" s="17"/>
      <c r="G5520" s="7">
        <v>715</v>
      </c>
      <c r="H5520" s="12">
        <v>140</v>
      </c>
      <c r="I5520" s="1">
        <v>303</v>
      </c>
      <c r="J5520" s="1">
        <v>3</v>
      </c>
      <c r="K5520" s="1">
        <v>114</v>
      </c>
      <c r="L5520" s="1">
        <v>5</v>
      </c>
      <c r="M5520" s="1">
        <v>0</v>
      </c>
      <c r="N5520" s="1">
        <v>141</v>
      </c>
      <c r="O5520" s="1">
        <v>9</v>
      </c>
      <c r="P5520" s="1">
        <v>0</v>
      </c>
      <c r="Q5520" s="21">
        <v>443</v>
      </c>
    </row>
    <row r="5521">
      <c r="D5521" s="19"/>
      <c r="E5521" s="18" t="s">
        <v>110</v>
      </c>
      <c r="F5521" s="17"/>
      <c r="G5521" s="7">
        <v>1003</v>
      </c>
      <c r="H5521" s="12">
        <v>176</v>
      </c>
      <c r="I5521" s="1">
        <v>430</v>
      </c>
      <c r="J5521" s="1">
        <v>4</v>
      </c>
      <c r="K5521" s="1">
        <v>153</v>
      </c>
      <c r="L5521" s="1">
        <v>8</v>
      </c>
      <c r="M5521" s="1">
        <v>0</v>
      </c>
      <c r="N5521" s="1">
        <v>220</v>
      </c>
      <c r="O5521" s="1">
        <v>12</v>
      </c>
      <c r="P5521" s="1">
        <v>0</v>
      </c>
      <c r="Q5521" s="21">
        <v>606</v>
      </c>
    </row>
    <row r="5522">
      <c r="D5522" s="19"/>
      <c r="E5522" s="18" t="s">
        <v>111</v>
      </c>
      <c r="F5522" s="17"/>
      <c r="G5522" s="7">
        <v>921</v>
      </c>
      <c r="H5522" s="12">
        <v>168</v>
      </c>
      <c r="I5522" s="1">
        <v>383</v>
      </c>
      <c r="J5522" s="1">
        <v>3</v>
      </c>
      <c r="K5522" s="1">
        <v>144</v>
      </c>
      <c r="L5522" s="1">
        <v>8</v>
      </c>
      <c r="M5522" s="1">
        <v>0</v>
      </c>
      <c r="N5522" s="1">
        <v>204</v>
      </c>
      <c r="O5522" s="1">
        <v>11</v>
      </c>
      <c r="P5522" s="1">
        <v>0</v>
      </c>
      <c r="Q5522" s="21">
        <v>551</v>
      </c>
    </row>
    <row r="5523">
      <c r="D5523" s="19"/>
      <c r="E5523" s="18" t="s">
        <v>112</v>
      </c>
      <c r="F5523" s="17"/>
      <c r="G5523" s="7">
        <v>765</v>
      </c>
      <c r="H5523" s="12">
        <v>137</v>
      </c>
      <c r="I5523" s="1">
        <v>318</v>
      </c>
      <c r="J5523" s="1">
        <v>4</v>
      </c>
      <c r="K5523" s="1">
        <v>111</v>
      </c>
      <c r="L5523" s="1">
        <v>6</v>
      </c>
      <c r="M5523" s="1">
        <v>0</v>
      </c>
      <c r="N5523" s="1">
        <v>178</v>
      </c>
      <c r="O5523" s="1">
        <v>11</v>
      </c>
      <c r="P5523" s="1">
        <v>0</v>
      </c>
      <c r="Q5523" s="21">
        <v>455</v>
      </c>
    </row>
    <row r="5524">
      <c r="D5524" s="19"/>
      <c r="E5524" s="18" t="s">
        <v>113</v>
      </c>
      <c r="F5524" s="17"/>
      <c r="G5524" s="7">
        <v>197</v>
      </c>
      <c r="H5524" s="12">
        <v>37</v>
      </c>
      <c r="I5524" s="1">
        <v>85</v>
      </c>
      <c r="J5524" s="1">
        <v>1</v>
      </c>
      <c r="K5524" s="1">
        <v>32</v>
      </c>
      <c r="L5524" s="1">
        <v>2</v>
      </c>
      <c r="M5524" s="1">
        <v>0</v>
      </c>
      <c r="N5524" s="1">
        <v>39</v>
      </c>
      <c r="O5524" s="1">
        <v>1</v>
      </c>
      <c r="P5524" s="1">
        <v>0</v>
      </c>
      <c r="Q5524" s="21">
        <v>122</v>
      </c>
    </row>
    <row r="5525">
      <c r="D5525" s="19"/>
      <c r="E5525" s="18" t="s">
        <v>114</v>
      </c>
      <c r="F5525" s="17"/>
      <c r="G5525" s="7">
        <v>1029</v>
      </c>
      <c r="H5525" s="12">
        <v>184</v>
      </c>
      <c r="I5525" s="1">
        <v>438</v>
      </c>
      <c r="J5525" s="1">
        <v>3</v>
      </c>
      <c r="K5525" s="1">
        <v>159</v>
      </c>
      <c r="L5525" s="1">
        <v>10</v>
      </c>
      <c r="M5525" s="1">
        <v>0</v>
      </c>
      <c r="N5525" s="1">
        <v>223</v>
      </c>
      <c r="O5525" s="1">
        <v>12</v>
      </c>
      <c r="P5525" s="1">
        <v>0</v>
      </c>
      <c r="Q5525" s="21">
        <v>622</v>
      </c>
    </row>
    <row r="5526">
      <c r="D5526" s="19"/>
      <c r="E5526" s="18" t="s">
        <v>115</v>
      </c>
      <c r="F5526" s="17"/>
      <c r="G5526" s="7">
        <v>793</v>
      </c>
      <c r="H5526" s="12">
        <v>135</v>
      </c>
      <c r="I5526" s="1">
        <v>338</v>
      </c>
      <c r="J5526" s="1">
        <v>3</v>
      </c>
      <c r="K5526" s="1">
        <v>127</v>
      </c>
      <c r="L5526" s="1">
        <v>5</v>
      </c>
      <c r="M5526" s="1">
        <v>0</v>
      </c>
      <c r="N5526" s="1">
        <v>176</v>
      </c>
      <c r="O5526" s="1">
        <v>9</v>
      </c>
      <c r="P5526" s="1">
        <v>0</v>
      </c>
      <c r="Q5526" s="21">
        <v>473</v>
      </c>
    </row>
    <row r="5527">
      <c r="D5527" s="19"/>
      <c r="E5527" s="18" t="s">
        <v>116</v>
      </c>
      <c r="F5527" s="17"/>
      <c r="G5527" s="7">
        <v>253</v>
      </c>
      <c r="H5527" s="12">
        <v>42</v>
      </c>
      <c r="I5527" s="1">
        <v>110</v>
      </c>
      <c r="J5527" s="1">
        <v>2</v>
      </c>
      <c r="K5527" s="1">
        <v>36</v>
      </c>
      <c r="L5527" s="1">
        <v>0</v>
      </c>
      <c r="M5527" s="1">
        <v>0</v>
      </c>
      <c r="N5527" s="1">
        <v>57</v>
      </c>
      <c r="O5527" s="1">
        <v>6</v>
      </c>
      <c r="P5527" s="1">
        <v>0</v>
      </c>
      <c r="Q5527" s="21">
        <v>152</v>
      </c>
    </row>
    <row r="5528">
      <c r="D5528" s="19"/>
      <c r="E5528" s="18" t="s">
        <v>117</v>
      </c>
      <c r="F5528" s="17"/>
      <c r="G5528" s="7">
        <v>200</v>
      </c>
      <c r="H5528" s="12">
        <v>31</v>
      </c>
      <c r="I5528" s="1">
        <v>87</v>
      </c>
      <c r="J5528" s="1">
        <v>0</v>
      </c>
      <c r="K5528" s="1">
        <v>29</v>
      </c>
      <c r="L5528" s="1">
        <v>3</v>
      </c>
      <c r="M5528" s="1">
        <v>0</v>
      </c>
      <c r="N5528" s="1">
        <v>47</v>
      </c>
      <c r="O5528" s="1">
        <v>3</v>
      </c>
      <c r="P5528" s="1">
        <v>0</v>
      </c>
      <c r="Q5528" s="21">
        <v>118</v>
      </c>
    </row>
    <row r="5529">
      <c r="D5529" s="19"/>
      <c r="E5529" s="18" t="s">
        <v>118</v>
      </c>
      <c r="F5529" s="17"/>
      <c r="G5529" s="11">
        <v>3</v>
      </c>
      <c r="H5529" s="23">
        <v>2</v>
      </c>
      <c r="I5529" s="3">
        <v>1</v>
      </c>
      <c r="J5529" s="3">
        <v>0</v>
      </c>
      <c r="K5529" s="3">
        <v>0</v>
      </c>
      <c r="L5529" s="3">
        <v>0</v>
      </c>
      <c r="M5529" s="3">
        <v>0</v>
      </c>
      <c r="N5529" s="3">
        <v>0</v>
      </c>
      <c r="O5529" s="3">
        <v>0</v>
      </c>
      <c r="P5529" s="3">
        <v>0</v>
      </c>
      <c r="Q5529" s="24">
        <v>3</v>
      </c>
    </row>
    <row r="5530">
      <c r="D5530" s="19"/>
      <c r="E5530" s="18" t="s">
        <v>26</v>
      </c>
      <c r="F5530" s="17"/>
      <c r="G5530" s="11">
        <v>1</v>
      </c>
      <c r="H5530" s="23">
        <v>0</v>
      </c>
      <c r="I5530" s="3">
        <v>1</v>
      </c>
      <c r="J5530" s="3">
        <v>0</v>
      </c>
      <c r="K5530" s="3">
        <v>0</v>
      </c>
      <c r="L5530" s="3">
        <v>0</v>
      </c>
      <c r="M5530" s="3">
        <v>0</v>
      </c>
      <c r="N5530" s="3">
        <v>0</v>
      </c>
      <c r="O5530" s="3">
        <v>0</v>
      </c>
      <c r="P5530" s="3">
        <v>0</v>
      </c>
      <c r="Q5530" s="24">
        <v>1</v>
      </c>
    </row>
    <row r="5531">
      <c r="D5531" s="19"/>
      <c r="E5531" s="18" t="s">
        <v>119</v>
      </c>
      <c r="F5531" s="17"/>
      <c r="G5531" s="7">
        <v>1080</v>
      </c>
      <c r="H5531" s="12">
        <v>195</v>
      </c>
      <c r="I5531" s="1">
        <v>458</v>
      </c>
      <c r="J5531" s="1">
        <v>4</v>
      </c>
      <c r="K5531" s="1">
        <v>167</v>
      </c>
      <c r="L5531" s="1">
        <v>8</v>
      </c>
      <c r="M5531" s="1">
        <v>0</v>
      </c>
      <c r="N5531" s="1">
        <v>235</v>
      </c>
      <c r="O5531" s="1">
        <v>13</v>
      </c>
      <c r="P5531" s="1">
        <v>0</v>
      </c>
      <c r="Q5531" s="21">
        <v>653</v>
      </c>
    </row>
    <row r="5532">
      <c r="D5532" s="19"/>
      <c r="E5532" s="18" t="s">
        <v>120</v>
      </c>
      <c r="F5532" s="17"/>
      <c r="G5532" s="7">
        <v>1054</v>
      </c>
      <c r="H5532" s="12">
        <v>188</v>
      </c>
      <c r="I5532" s="1">
        <v>448</v>
      </c>
      <c r="J5532" s="1">
        <v>4</v>
      </c>
      <c r="K5532" s="1">
        <v>162</v>
      </c>
      <c r="L5532" s="1">
        <v>10</v>
      </c>
      <c r="M5532" s="1">
        <v>0</v>
      </c>
      <c r="N5532" s="1">
        <v>230</v>
      </c>
      <c r="O5532" s="1">
        <v>12</v>
      </c>
      <c r="P5532" s="1">
        <v>0</v>
      </c>
      <c r="Q5532" s="21">
        <v>636</v>
      </c>
    </row>
    <row r="5533">
      <c r="D5533" s="15" t="s">
        <v>121</v>
      </c>
      <c r="E5533" s="14" t="s">
        <v>122</v>
      </c>
      <c r="F5533" s="16"/>
      <c r="G5533" s="26">
        <v>564</v>
      </c>
      <c r="H5533" s="37">
        <v>111</v>
      </c>
      <c r="I5533" s="6">
        <v>251</v>
      </c>
      <c r="J5533" s="6">
        <v>0</v>
      </c>
      <c r="K5533" s="6">
        <v>78</v>
      </c>
      <c r="L5533" s="6">
        <v>5</v>
      </c>
      <c r="M5533" s="6">
        <v>0</v>
      </c>
      <c r="N5533" s="6">
        <v>114</v>
      </c>
      <c r="O5533" s="6">
        <v>5</v>
      </c>
      <c r="P5533" s="6">
        <v>0</v>
      </c>
      <c r="Q5533" s="39">
        <v>362</v>
      </c>
    </row>
    <row r="5534">
      <c r="D5534" s="19"/>
      <c r="E5534" s="18" t="s">
        <v>123</v>
      </c>
      <c r="F5534" s="17"/>
      <c r="G5534" s="7">
        <v>396</v>
      </c>
      <c r="H5534" s="12">
        <v>64</v>
      </c>
      <c r="I5534" s="1">
        <v>167</v>
      </c>
      <c r="J5534" s="1">
        <v>4</v>
      </c>
      <c r="K5534" s="1">
        <v>62</v>
      </c>
      <c r="L5534" s="1">
        <v>1</v>
      </c>
      <c r="M5534" s="1">
        <v>0</v>
      </c>
      <c r="N5534" s="1">
        <v>94</v>
      </c>
      <c r="O5534" s="1">
        <v>4</v>
      </c>
      <c r="P5534" s="1">
        <v>0</v>
      </c>
      <c r="Q5534" s="21">
        <v>231</v>
      </c>
    </row>
    <row r="5535">
      <c r="D5535" s="19"/>
      <c r="E5535" s="18" t="s">
        <v>124</v>
      </c>
      <c r="F5535" s="17"/>
      <c r="G5535" s="7">
        <v>69</v>
      </c>
      <c r="H5535" s="12">
        <v>14</v>
      </c>
      <c r="I5535" s="1">
        <v>20</v>
      </c>
      <c r="J5535" s="1">
        <v>0</v>
      </c>
      <c r="K5535" s="1">
        <v>14</v>
      </c>
      <c r="L5535" s="1">
        <v>3</v>
      </c>
      <c r="M5535" s="1">
        <v>0</v>
      </c>
      <c r="N5535" s="1">
        <v>15</v>
      </c>
      <c r="O5535" s="1">
        <v>3</v>
      </c>
      <c r="P5535" s="1">
        <v>0</v>
      </c>
      <c r="Q5535" s="21">
        <v>34</v>
      </c>
    </row>
    <row r="5536">
      <c r="D5536" s="19"/>
      <c r="E5536" s="18" t="s">
        <v>125</v>
      </c>
      <c r="F5536" s="17"/>
      <c r="G5536" s="7">
        <v>50</v>
      </c>
      <c r="H5536" s="12">
        <v>8</v>
      </c>
      <c r="I5536" s="1">
        <v>20</v>
      </c>
      <c r="J5536" s="1">
        <v>0</v>
      </c>
      <c r="K5536" s="1">
        <v>12</v>
      </c>
      <c r="L5536" s="1">
        <v>0</v>
      </c>
      <c r="M5536" s="1">
        <v>0</v>
      </c>
      <c r="N5536" s="1">
        <v>9</v>
      </c>
      <c r="O5536" s="1">
        <v>1</v>
      </c>
      <c r="P5536" s="1">
        <v>0</v>
      </c>
      <c r="Q5536" s="21">
        <v>28</v>
      </c>
    </row>
    <row r="5537">
      <c r="D5537" s="19"/>
      <c r="E5537" s="18" t="s">
        <v>126</v>
      </c>
      <c r="F5537" s="17"/>
      <c r="G5537" s="11">
        <v>14</v>
      </c>
      <c r="H5537" s="23">
        <v>1</v>
      </c>
      <c r="I5537" s="3">
        <v>5</v>
      </c>
      <c r="J5537" s="3">
        <v>0</v>
      </c>
      <c r="K5537" s="3">
        <v>2</v>
      </c>
      <c r="L5537" s="3">
        <v>1</v>
      </c>
      <c r="M5537" s="3">
        <v>0</v>
      </c>
      <c r="N5537" s="3">
        <v>5</v>
      </c>
      <c r="O5537" s="3">
        <v>0</v>
      </c>
      <c r="P5537" s="3">
        <v>0</v>
      </c>
      <c r="Q5537" s="24">
        <v>6</v>
      </c>
    </row>
    <row r="5538">
      <c r="D5538" s="19"/>
      <c r="E5538" s="18" t="s">
        <v>26</v>
      </c>
      <c r="F5538" s="17"/>
      <c r="G5538" s="11">
        <v>0</v>
      </c>
      <c r="H5538" s="23">
        <v>0</v>
      </c>
      <c r="I5538" s="3">
        <v>0</v>
      </c>
      <c r="J5538" s="3">
        <v>0</v>
      </c>
      <c r="K5538" s="3">
        <v>0</v>
      </c>
      <c r="L5538" s="3">
        <v>0</v>
      </c>
      <c r="M5538" s="3">
        <v>0</v>
      </c>
      <c r="N5538" s="3">
        <v>0</v>
      </c>
      <c r="O5538" s="3">
        <v>0</v>
      </c>
      <c r="P5538" s="3">
        <v>0</v>
      </c>
      <c r="Q5538" s="24">
        <v>0</v>
      </c>
    </row>
    <row r="5539">
      <c r="D5539" s="19"/>
      <c r="E5539" s="18" t="s">
        <v>127</v>
      </c>
      <c r="F5539" s="17"/>
      <c r="G5539" s="7">
        <v>960</v>
      </c>
      <c r="H5539" s="12">
        <v>175</v>
      </c>
      <c r="I5539" s="1">
        <v>418</v>
      </c>
      <c r="J5539" s="1">
        <v>4</v>
      </c>
      <c r="K5539" s="1">
        <v>140</v>
      </c>
      <c r="L5539" s="1">
        <v>6</v>
      </c>
      <c r="M5539" s="1">
        <v>0</v>
      </c>
      <c r="N5539" s="1">
        <v>208</v>
      </c>
      <c r="O5539" s="1">
        <v>9</v>
      </c>
      <c r="P5539" s="1">
        <v>0</v>
      </c>
      <c r="Q5539" s="21">
        <v>593</v>
      </c>
    </row>
    <row r="5540">
      <c r="D5540" s="19"/>
      <c r="E5540" s="18" t="s">
        <v>128</v>
      </c>
      <c r="F5540" s="17"/>
      <c r="G5540" s="7">
        <v>64</v>
      </c>
      <c r="H5540" s="12">
        <v>9</v>
      </c>
      <c r="I5540" s="1">
        <v>25</v>
      </c>
      <c r="J5540" s="1">
        <v>0</v>
      </c>
      <c r="K5540" s="1">
        <v>14</v>
      </c>
      <c r="L5540" s="1">
        <v>1</v>
      </c>
      <c r="M5540" s="1">
        <v>0</v>
      </c>
      <c r="N5540" s="1">
        <v>14</v>
      </c>
      <c r="O5540" s="1">
        <v>1</v>
      </c>
      <c r="P5540" s="1">
        <v>0</v>
      </c>
      <c r="Q5540" s="21">
        <v>34</v>
      </c>
    </row>
    <row r="5541">
      <c r="D5541" s="15" t="s">
        <v>129</v>
      </c>
      <c r="E5541" s="14" t="s">
        <v>130</v>
      </c>
      <c r="F5541" s="16"/>
      <c r="G5541" s="26">
        <v>130</v>
      </c>
      <c r="H5541" s="37">
        <v>18</v>
      </c>
      <c r="I5541" s="6">
        <v>55</v>
      </c>
      <c r="J5541" s="6">
        <v>0</v>
      </c>
      <c r="K5541" s="6">
        <v>16</v>
      </c>
      <c r="L5541" s="6">
        <v>0</v>
      </c>
      <c r="M5541" s="6">
        <v>0</v>
      </c>
      <c r="N5541" s="6">
        <v>38</v>
      </c>
      <c r="O5541" s="6">
        <v>3</v>
      </c>
      <c r="P5541" s="6">
        <v>0</v>
      </c>
      <c r="Q5541" s="39">
        <v>73</v>
      </c>
    </row>
    <row r="5542">
      <c r="D5542" s="19"/>
      <c r="E5542" s="18" t="s">
        <v>131</v>
      </c>
      <c r="F5542" s="17"/>
      <c r="G5542" s="11">
        <v>32</v>
      </c>
      <c r="H5542" s="23">
        <v>6</v>
      </c>
      <c r="I5542" s="3">
        <v>13</v>
      </c>
      <c r="J5542" s="3">
        <v>0</v>
      </c>
      <c r="K5542" s="3">
        <v>5</v>
      </c>
      <c r="L5542" s="3">
        <v>0</v>
      </c>
      <c r="M5542" s="3">
        <v>0</v>
      </c>
      <c r="N5542" s="3">
        <v>8</v>
      </c>
      <c r="O5542" s="3">
        <v>0</v>
      </c>
      <c r="P5542" s="3">
        <v>0</v>
      </c>
      <c r="Q5542" s="24">
        <v>19</v>
      </c>
    </row>
    <row r="5543">
      <c r="D5543" s="19"/>
      <c r="E5543" s="18" t="s">
        <v>132</v>
      </c>
      <c r="F5543" s="17"/>
      <c r="G5543" s="7">
        <v>492</v>
      </c>
      <c r="H5543" s="12">
        <v>76</v>
      </c>
      <c r="I5543" s="1">
        <v>209</v>
      </c>
      <c r="J5543" s="1">
        <v>2</v>
      </c>
      <c r="K5543" s="1">
        <v>79</v>
      </c>
      <c r="L5543" s="1">
        <v>2</v>
      </c>
      <c r="M5543" s="1">
        <v>0</v>
      </c>
      <c r="N5543" s="1">
        <v>119</v>
      </c>
      <c r="O5543" s="1">
        <v>5</v>
      </c>
      <c r="P5543" s="1">
        <v>0</v>
      </c>
      <c r="Q5543" s="21">
        <v>285</v>
      </c>
    </row>
    <row r="5544">
      <c r="D5544" s="19"/>
      <c r="E5544" s="18" t="s">
        <v>133</v>
      </c>
      <c r="F5544" s="17"/>
      <c r="G5544" s="7">
        <v>610</v>
      </c>
      <c r="H5544" s="12">
        <v>118</v>
      </c>
      <c r="I5544" s="1">
        <v>283</v>
      </c>
      <c r="J5544" s="1">
        <v>2</v>
      </c>
      <c r="K5544" s="1">
        <v>66</v>
      </c>
      <c r="L5544" s="1">
        <v>4</v>
      </c>
      <c r="M5544" s="1">
        <v>0</v>
      </c>
      <c r="N5544" s="1">
        <v>133</v>
      </c>
      <c r="O5544" s="1">
        <v>4</v>
      </c>
      <c r="P5544" s="1">
        <v>0</v>
      </c>
      <c r="Q5544" s="21">
        <v>401</v>
      </c>
    </row>
    <row r="5545">
      <c r="D5545" s="19"/>
      <c r="E5545" s="18" t="s">
        <v>134</v>
      </c>
      <c r="F5545" s="17"/>
      <c r="G5545" s="7">
        <v>869</v>
      </c>
      <c r="H5545" s="12">
        <v>149</v>
      </c>
      <c r="I5545" s="1">
        <v>372</v>
      </c>
      <c r="J5545" s="1">
        <v>4</v>
      </c>
      <c r="K5545" s="1">
        <v>133</v>
      </c>
      <c r="L5545" s="1">
        <v>9</v>
      </c>
      <c r="M5545" s="1">
        <v>0</v>
      </c>
      <c r="N5545" s="1">
        <v>192</v>
      </c>
      <c r="O5545" s="1">
        <v>10</v>
      </c>
      <c r="P5545" s="1">
        <v>0</v>
      </c>
      <c r="Q5545" s="21">
        <v>521</v>
      </c>
    </row>
    <row r="5546">
      <c r="D5546" s="19"/>
      <c r="E5546" s="18" t="s">
        <v>135</v>
      </c>
      <c r="F5546" s="17"/>
      <c r="G5546" s="7">
        <v>842</v>
      </c>
      <c r="H5546" s="12">
        <v>151</v>
      </c>
      <c r="I5546" s="1">
        <v>355</v>
      </c>
      <c r="J5546" s="1">
        <v>4</v>
      </c>
      <c r="K5546" s="1">
        <v>135</v>
      </c>
      <c r="L5546" s="1">
        <v>6</v>
      </c>
      <c r="M5546" s="1">
        <v>0</v>
      </c>
      <c r="N5546" s="1">
        <v>182</v>
      </c>
      <c r="O5546" s="1">
        <v>9</v>
      </c>
      <c r="P5546" s="1">
        <v>0</v>
      </c>
      <c r="Q5546" s="21">
        <v>506</v>
      </c>
    </row>
    <row r="5547">
      <c r="D5547" s="19"/>
      <c r="E5547" s="18" t="s">
        <v>136</v>
      </c>
      <c r="F5547" s="17"/>
      <c r="G5547" s="7">
        <v>514</v>
      </c>
      <c r="H5547" s="12">
        <v>101</v>
      </c>
      <c r="I5547" s="1">
        <v>221</v>
      </c>
      <c r="J5547" s="1">
        <v>1</v>
      </c>
      <c r="K5547" s="1">
        <v>84</v>
      </c>
      <c r="L5547" s="1">
        <v>6</v>
      </c>
      <c r="M5547" s="1">
        <v>0</v>
      </c>
      <c r="N5547" s="1">
        <v>97</v>
      </c>
      <c r="O5547" s="1">
        <v>4</v>
      </c>
      <c r="P5547" s="1">
        <v>0</v>
      </c>
      <c r="Q5547" s="21">
        <v>322</v>
      </c>
    </row>
    <row r="5548">
      <c r="D5548" s="19"/>
      <c r="E5548" s="18" t="s">
        <v>137</v>
      </c>
      <c r="F5548" s="17"/>
      <c r="G5548" s="7">
        <v>487</v>
      </c>
      <c r="H5548" s="12">
        <v>91</v>
      </c>
      <c r="I5548" s="1">
        <v>209</v>
      </c>
      <c r="J5548" s="1">
        <v>3</v>
      </c>
      <c r="K5548" s="1">
        <v>77</v>
      </c>
      <c r="L5548" s="1">
        <v>5</v>
      </c>
      <c r="M5548" s="1">
        <v>0</v>
      </c>
      <c r="N5548" s="1">
        <v>96</v>
      </c>
      <c r="O5548" s="1">
        <v>6</v>
      </c>
      <c r="P5548" s="1">
        <v>0</v>
      </c>
      <c r="Q5548" s="21">
        <v>300</v>
      </c>
    </row>
    <row r="5549">
      <c r="D5549" s="19"/>
      <c r="E5549" s="18" t="s">
        <v>138</v>
      </c>
      <c r="F5549" s="17"/>
      <c r="G5549" s="7">
        <v>480</v>
      </c>
      <c r="H5549" s="12">
        <v>82</v>
      </c>
      <c r="I5549" s="1">
        <v>207</v>
      </c>
      <c r="J5549" s="1">
        <v>2</v>
      </c>
      <c r="K5549" s="1">
        <v>61</v>
      </c>
      <c r="L5549" s="1">
        <v>5</v>
      </c>
      <c r="M5549" s="1">
        <v>0</v>
      </c>
      <c r="N5549" s="1">
        <v>120</v>
      </c>
      <c r="O5549" s="1">
        <v>3</v>
      </c>
      <c r="P5549" s="1">
        <v>0</v>
      </c>
      <c r="Q5549" s="21">
        <v>289</v>
      </c>
    </row>
    <row r="5550">
      <c r="D5550" s="19"/>
      <c r="E5550" s="18" t="s">
        <v>139</v>
      </c>
      <c r="F5550" s="17"/>
      <c r="G5550" s="7">
        <v>624</v>
      </c>
      <c r="H5550" s="12">
        <v>109</v>
      </c>
      <c r="I5550" s="1">
        <v>273</v>
      </c>
      <c r="J5550" s="1">
        <v>2</v>
      </c>
      <c r="K5550" s="1">
        <v>90</v>
      </c>
      <c r="L5550" s="1">
        <v>6</v>
      </c>
      <c r="M5550" s="1">
        <v>0</v>
      </c>
      <c r="N5550" s="1">
        <v>141</v>
      </c>
      <c r="O5550" s="1">
        <v>3</v>
      </c>
      <c r="P5550" s="1">
        <v>0</v>
      </c>
      <c r="Q5550" s="21">
        <v>382</v>
      </c>
    </row>
    <row r="5551">
      <c r="D5551" s="19"/>
      <c r="E5551" s="18" t="s">
        <v>140</v>
      </c>
      <c r="F5551" s="17"/>
      <c r="G5551" s="7">
        <v>172</v>
      </c>
      <c r="H5551" s="12">
        <v>40</v>
      </c>
      <c r="I5551" s="1">
        <v>62</v>
      </c>
      <c r="J5551" s="1">
        <v>0</v>
      </c>
      <c r="K5551" s="1">
        <v>22</v>
      </c>
      <c r="L5551" s="1">
        <v>3</v>
      </c>
      <c r="M5551" s="1">
        <v>0</v>
      </c>
      <c r="N5551" s="1">
        <v>44</v>
      </c>
      <c r="O5551" s="1">
        <v>1</v>
      </c>
      <c r="P5551" s="1">
        <v>0</v>
      </c>
      <c r="Q5551" s="21">
        <v>102</v>
      </c>
    </row>
    <row r="5552">
      <c r="D5552" s="19"/>
      <c r="E5552" s="18" t="s">
        <v>141</v>
      </c>
      <c r="F5552" s="17"/>
      <c r="G5552" s="7">
        <v>683</v>
      </c>
      <c r="H5552" s="12">
        <v>128</v>
      </c>
      <c r="I5552" s="1">
        <v>289</v>
      </c>
      <c r="J5552" s="1">
        <v>1</v>
      </c>
      <c r="K5552" s="1">
        <v>107</v>
      </c>
      <c r="L5552" s="1">
        <v>5</v>
      </c>
      <c r="M5552" s="1">
        <v>0</v>
      </c>
      <c r="N5552" s="1">
        <v>150</v>
      </c>
      <c r="O5552" s="1">
        <v>3</v>
      </c>
      <c r="P5552" s="1">
        <v>0</v>
      </c>
      <c r="Q5552" s="21">
        <v>417</v>
      </c>
    </row>
    <row r="5553">
      <c r="D5553" s="19"/>
      <c r="E5553" s="18" t="s">
        <v>142</v>
      </c>
      <c r="F5553" s="17"/>
      <c r="G5553" s="7">
        <v>341</v>
      </c>
      <c r="H5553" s="12">
        <v>63</v>
      </c>
      <c r="I5553" s="1">
        <v>148</v>
      </c>
      <c r="J5553" s="1">
        <v>2</v>
      </c>
      <c r="K5553" s="1">
        <v>58</v>
      </c>
      <c r="L5553" s="1">
        <v>5</v>
      </c>
      <c r="M5553" s="1">
        <v>0</v>
      </c>
      <c r="N5553" s="1">
        <v>62</v>
      </c>
      <c r="O5553" s="1">
        <v>3</v>
      </c>
      <c r="P5553" s="1">
        <v>0</v>
      </c>
      <c r="Q5553" s="21">
        <v>211</v>
      </c>
    </row>
    <row r="5554">
      <c r="D5554" s="19"/>
      <c r="E5554" s="18" t="s">
        <v>143</v>
      </c>
      <c r="F5554" s="17"/>
      <c r="G5554" s="7">
        <v>185</v>
      </c>
      <c r="H5554" s="12">
        <v>43</v>
      </c>
      <c r="I5554" s="1">
        <v>73</v>
      </c>
      <c r="J5554" s="1">
        <v>1</v>
      </c>
      <c r="K5554" s="1">
        <v>25</v>
      </c>
      <c r="L5554" s="1">
        <v>3</v>
      </c>
      <c r="M5554" s="1">
        <v>0</v>
      </c>
      <c r="N5554" s="1">
        <v>38</v>
      </c>
      <c r="O5554" s="1">
        <v>2</v>
      </c>
      <c r="P5554" s="1">
        <v>0</v>
      </c>
      <c r="Q5554" s="21">
        <v>116</v>
      </c>
    </row>
    <row r="5555">
      <c r="D5555" s="19"/>
      <c r="E5555" s="18" t="s">
        <v>144</v>
      </c>
      <c r="F5555" s="17"/>
      <c r="G5555" s="7">
        <v>219</v>
      </c>
      <c r="H5555" s="12">
        <v>37</v>
      </c>
      <c r="I5555" s="1">
        <v>97</v>
      </c>
      <c r="J5555" s="1">
        <v>0</v>
      </c>
      <c r="K5555" s="1">
        <v>35</v>
      </c>
      <c r="L5555" s="1">
        <v>1</v>
      </c>
      <c r="M5555" s="1">
        <v>0</v>
      </c>
      <c r="N5555" s="1">
        <v>48</v>
      </c>
      <c r="O5555" s="1">
        <v>1</v>
      </c>
      <c r="P5555" s="1">
        <v>0</v>
      </c>
      <c r="Q5555" s="21">
        <v>134</v>
      </c>
    </row>
    <row r="5556">
      <c r="D5556" s="19"/>
      <c r="E5556" s="18" t="s">
        <v>41</v>
      </c>
      <c r="F5556" s="17"/>
      <c r="G5556" s="11">
        <v>40</v>
      </c>
      <c r="H5556" s="23">
        <v>6</v>
      </c>
      <c r="I5556" s="3">
        <v>16</v>
      </c>
      <c r="J5556" s="3">
        <v>1</v>
      </c>
      <c r="K5556" s="3">
        <v>6</v>
      </c>
      <c r="L5556" s="3">
        <v>1</v>
      </c>
      <c r="M5556" s="3">
        <v>0</v>
      </c>
      <c r="N5556" s="3">
        <v>8</v>
      </c>
      <c r="O5556" s="3">
        <v>2</v>
      </c>
      <c r="P5556" s="3">
        <v>0</v>
      </c>
      <c r="Q5556" s="24">
        <v>22</v>
      </c>
    </row>
    <row r="5557">
      <c r="D5557" s="19"/>
      <c r="E5557" s="18" t="s">
        <v>145</v>
      </c>
      <c r="F5557" s="17"/>
      <c r="G5557" s="11">
        <v>19</v>
      </c>
      <c r="H5557" s="23">
        <v>2</v>
      </c>
      <c r="I5557" s="3">
        <v>10</v>
      </c>
      <c r="J5557" s="3">
        <v>0</v>
      </c>
      <c r="K5557" s="3">
        <v>2</v>
      </c>
      <c r="L5557" s="3">
        <v>1</v>
      </c>
      <c r="M5557" s="3">
        <v>0</v>
      </c>
      <c r="N5557" s="3">
        <v>3</v>
      </c>
      <c r="O5557" s="3">
        <v>1</v>
      </c>
      <c r="P5557" s="3">
        <v>0</v>
      </c>
      <c r="Q5557" s="24">
        <v>12</v>
      </c>
    </row>
    <row r="5558">
      <c r="D5558" s="19"/>
      <c r="E5558" s="18" t="s">
        <v>26</v>
      </c>
      <c r="F5558" s="17"/>
      <c r="G5558" s="11">
        <v>0</v>
      </c>
      <c r="H5558" s="23">
        <v>0</v>
      </c>
      <c r="I5558" s="3">
        <v>0</v>
      </c>
      <c r="J5558" s="3">
        <v>0</v>
      </c>
      <c r="K5558" s="3">
        <v>0</v>
      </c>
      <c r="L5558" s="3">
        <v>0</v>
      </c>
      <c r="M5558" s="3">
        <v>0</v>
      </c>
      <c r="N5558" s="3">
        <v>0</v>
      </c>
      <c r="O5558" s="3">
        <v>0</v>
      </c>
      <c r="P5558" s="3">
        <v>0</v>
      </c>
      <c r="Q5558" s="24">
        <v>0</v>
      </c>
    </row>
    <row r="5559">
      <c r="D5559" s="15" t="s">
        <v>146</v>
      </c>
      <c r="E5559" s="14" t="s">
        <v>147</v>
      </c>
      <c r="F5559" s="16"/>
      <c r="G5559" s="26">
        <v>628</v>
      </c>
      <c r="H5559" s="37">
        <v>127</v>
      </c>
      <c r="I5559" s="6">
        <v>269</v>
      </c>
      <c r="J5559" s="6">
        <v>1</v>
      </c>
      <c r="K5559" s="6">
        <v>83</v>
      </c>
      <c r="L5559" s="6">
        <v>6</v>
      </c>
      <c r="M5559" s="6">
        <v>0</v>
      </c>
      <c r="N5559" s="6">
        <v>138</v>
      </c>
      <c r="O5559" s="6">
        <v>4</v>
      </c>
      <c r="P5559" s="6">
        <v>0</v>
      </c>
      <c r="Q5559" s="39">
        <v>396</v>
      </c>
    </row>
    <row r="5560">
      <c r="D5560" s="19"/>
      <c r="E5560" s="18" t="s">
        <v>148</v>
      </c>
      <c r="F5560" s="17"/>
      <c r="G5560" s="7">
        <v>423</v>
      </c>
      <c r="H5560" s="12">
        <v>65</v>
      </c>
      <c r="I5560" s="1">
        <v>177</v>
      </c>
      <c r="J5560" s="1">
        <v>3</v>
      </c>
      <c r="K5560" s="1">
        <v>77</v>
      </c>
      <c r="L5560" s="1">
        <v>3</v>
      </c>
      <c r="M5560" s="1">
        <v>0</v>
      </c>
      <c r="N5560" s="1">
        <v>89</v>
      </c>
      <c r="O5560" s="1">
        <v>9</v>
      </c>
      <c r="P5560" s="1">
        <v>0</v>
      </c>
      <c r="Q5560" s="21">
        <v>242</v>
      </c>
    </row>
    <row r="5561">
      <c r="D5561" s="19"/>
      <c r="E5561" s="18" t="s">
        <v>149</v>
      </c>
      <c r="F5561" s="17"/>
      <c r="G5561" s="11">
        <v>36</v>
      </c>
      <c r="H5561" s="23">
        <v>6</v>
      </c>
      <c r="I5561" s="3">
        <v>15</v>
      </c>
      <c r="J5561" s="3">
        <v>0</v>
      </c>
      <c r="K5561" s="3">
        <v>6</v>
      </c>
      <c r="L5561" s="3">
        <v>1</v>
      </c>
      <c r="M5561" s="3">
        <v>0</v>
      </c>
      <c r="N5561" s="3">
        <v>8</v>
      </c>
      <c r="O5561" s="3">
        <v>0</v>
      </c>
      <c r="P5561" s="3">
        <v>0</v>
      </c>
      <c r="Q5561" s="24">
        <v>21</v>
      </c>
    </row>
    <row r="5562">
      <c r="D5562" s="19"/>
      <c r="E5562" s="18" t="s">
        <v>150</v>
      </c>
      <c r="F5562" s="17"/>
      <c r="G5562" s="11">
        <v>6</v>
      </c>
      <c r="H5562" s="23">
        <v>0</v>
      </c>
      <c r="I5562" s="3">
        <v>2</v>
      </c>
      <c r="J5562" s="3">
        <v>0</v>
      </c>
      <c r="K5562" s="3">
        <v>2</v>
      </c>
      <c r="L5562" s="3">
        <v>0</v>
      </c>
      <c r="M5562" s="3">
        <v>0</v>
      </c>
      <c r="N5562" s="3">
        <v>2</v>
      </c>
      <c r="O5562" s="3">
        <v>0</v>
      </c>
      <c r="P5562" s="3">
        <v>0</v>
      </c>
      <c r="Q5562" s="24">
        <v>2</v>
      </c>
    </row>
    <row r="5563">
      <c r="D5563" s="19"/>
      <c r="E5563" s="18" t="s">
        <v>26</v>
      </c>
      <c r="F5563" s="17"/>
      <c r="G5563" s="11">
        <v>0</v>
      </c>
      <c r="H5563" s="23">
        <v>0</v>
      </c>
      <c r="I5563" s="3">
        <v>0</v>
      </c>
      <c r="J5563" s="3">
        <v>0</v>
      </c>
      <c r="K5563" s="3">
        <v>0</v>
      </c>
      <c r="L5563" s="3">
        <v>0</v>
      </c>
      <c r="M5563" s="3">
        <v>0</v>
      </c>
      <c r="N5563" s="3">
        <v>0</v>
      </c>
      <c r="O5563" s="3">
        <v>0</v>
      </c>
      <c r="P5563" s="3">
        <v>0</v>
      </c>
      <c r="Q5563" s="24">
        <v>0</v>
      </c>
    </row>
    <row r="5564">
      <c r="D5564" s="19"/>
      <c r="E5564" s="18" t="s">
        <v>151</v>
      </c>
      <c r="F5564" s="17"/>
      <c r="G5564" s="7">
        <v>1051</v>
      </c>
      <c r="H5564" s="12">
        <v>192</v>
      </c>
      <c r="I5564" s="1">
        <v>446</v>
      </c>
      <c r="J5564" s="1">
        <v>4</v>
      </c>
      <c r="K5564" s="1">
        <v>160</v>
      </c>
      <c r="L5564" s="1">
        <v>9</v>
      </c>
      <c r="M5564" s="1">
        <v>0</v>
      </c>
      <c r="N5564" s="1">
        <v>227</v>
      </c>
      <c r="O5564" s="1">
        <v>13</v>
      </c>
      <c r="P5564" s="1">
        <v>0</v>
      </c>
      <c r="Q5564" s="21">
        <v>638</v>
      </c>
    </row>
    <row r="5565">
      <c r="D5565" s="19"/>
      <c r="E5565" s="18" t="s">
        <v>152</v>
      </c>
      <c r="F5565" s="17"/>
      <c r="G5565" s="11">
        <v>42</v>
      </c>
      <c r="H5565" s="23">
        <v>6</v>
      </c>
      <c r="I5565" s="3">
        <v>17</v>
      </c>
      <c r="J5565" s="3">
        <v>0</v>
      </c>
      <c r="K5565" s="3">
        <v>8</v>
      </c>
      <c r="L5565" s="3">
        <v>1</v>
      </c>
      <c r="M5565" s="3">
        <v>0</v>
      </c>
      <c r="N5565" s="3">
        <v>10</v>
      </c>
      <c r="O5565" s="3">
        <v>0</v>
      </c>
      <c r="P5565" s="3">
        <v>0</v>
      </c>
      <c r="Q5565" s="24">
        <v>23</v>
      </c>
    </row>
    <row r="5566">
      <c r="D5566" s="15" t="s">
        <v>153</v>
      </c>
      <c r="E5566" s="14" t="s">
        <v>154</v>
      </c>
      <c r="F5566" s="16"/>
      <c r="G5566" s="26">
        <v>596</v>
      </c>
      <c r="H5566" s="37">
        <v>100</v>
      </c>
      <c r="I5566" s="6">
        <v>258</v>
      </c>
      <c r="J5566" s="6">
        <v>2</v>
      </c>
      <c r="K5566" s="6">
        <v>96</v>
      </c>
      <c r="L5566" s="6">
        <v>4</v>
      </c>
      <c r="M5566" s="6">
        <v>0</v>
      </c>
      <c r="N5566" s="6">
        <v>132</v>
      </c>
      <c r="O5566" s="6">
        <v>4</v>
      </c>
      <c r="P5566" s="6">
        <v>0</v>
      </c>
      <c r="Q5566" s="39">
        <v>358</v>
      </c>
    </row>
    <row r="5567">
      <c r="D5567" s="19"/>
      <c r="E5567" s="18" t="s">
        <v>155</v>
      </c>
      <c r="F5567" s="17"/>
      <c r="G5567" s="7">
        <v>800</v>
      </c>
      <c r="H5567" s="12">
        <v>144</v>
      </c>
      <c r="I5567" s="1">
        <v>344</v>
      </c>
      <c r="J5567" s="1">
        <v>3</v>
      </c>
      <c r="K5567" s="1">
        <v>123</v>
      </c>
      <c r="L5567" s="1">
        <v>7</v>
      </c>
      <c r="M5567" s="1">
        <v>0</v>
      </c>
      <c r="N5567" s="1">
        <v>172</v>
      </c>
      <c r="O5567" s="1">
        <v>7</v>
      </c>
      <c r="P5567" s="1">
        <v>0</v>
      </c>
      <c r="Q5567" s="21">
        <v>488</v>
      </c>
    </row>
    <row r="5568">
      <c r="D5568" s="19"/>
      <c r="E5568" s="18" t="s">
        <v>156</v>
      </c>
      <c r="F5568" s="17"/>
      <c r="G5568" s="7">
        <v>449</v>
      </c>
      <c r="H5568" s="12">
        <v>79</v>
      </c>
      <c r="I5568" s="1">
        <v>197</v>
      </c>
      <c r="J5568" s="1">
        <v>2</v>
      </c>
      <c r="K5568" s="1">
        <v>66</v>
      </c>
      <c r="L5568" s="1">
        <v>2</v>
      </c>
      <c r="M5568" s="1">
        <v>0</v>
      </c>
      <c r="N5568" s="1">
        <v>99</v>
      </c>
      <c r="O5568" s="1">
        <v>4</v>
      </c>
      <c r="P5568" s="1">
        <v>0</v>
      </c>
      <c r="Q5568" s="21">
        <v>276</v>
      </c>
    </row>
    <row r="5569">
      <c r="D5569" s="19"/>
      <c r="E5569" s="18" t="s">
        <v>157</v>
      </c>
      <c r="F5569" s="17"/>
      <c r="G5569" s="7">
        <v>867</v>
      </c>
      <c r="H5569" s="12">
        <v>149</v>
      </c>
      <c r="I5569" s="1">
        <v>378</v>
      </c>
      <c r="J5569" s="1">
        <v>3</v>
      </c>
      <c r="K5569" s="1">
        <v>127</v>
      </c>
      <c r="L5569" s="1">
        <v>7</v>
      </c>
      <c r="M5569" s="1">
        <v>0</v>
      </c>
      <c r="N5569" s="1">
        <v>195</v>
      </c>
      <c r="O5569" s="1">
        <v>8</v>
      </c>
      <c r="P5569" s="1">
        <v>0</v>
      </c>
      <c r="Q5569" s="21">
        <v>527</v>
      </c>
    </row>
    <row r="5570">
      <c r="D5570" s="19"/>
      <c r="E5570" s="18" t="s">
        <v>158</v>
      </c>
      <c r="F5570" s="17"/>
      <c r="G5570" s="7">
        <v>818</v>
      </c>
      <c r="H5570" s="12">
        <v>142</v>
      </c>
      <c r="I5570" s="1">
        <v>347</v>
      </c>
      <c r="J5570" s="1">
        <v>2</v>
      </c>
      <c r="K5570" s="1">
        <v>131</v>
      </c>
      <c r="L5570" s="1">
        <v>6</v>
      </c>
      <c r="M5570" s="1">
        <v>0</v>
      </c>
      <c r="N5570" s="1">
        <v>181</v>
      </c>
      <c r="O5570" s="1">
        <v>9</v>
      </c>
      <c r="P5570" s="1">
        <v>0</v>
      </c>
      <c r="Q5570" s="21">
        <v>489</v>
      </c>
    </row>
    <row r="5571">
      <c r="D5571" s="19"/>
      <c r="E5571" s="18" t="s">
        <v>159</v>
      </c>
      <c r="F5571" s="17"/>
      <c r="G5571" s="7">
        <v>595</v>
      </c>
      <c r="H5571" s="12">
        <v>102</v>
      </c>
      <c r="I5571" s="1">
        <v>254</v>
      </c>
      <c r="J5571" s="1">
        <v>2</v>
      </c>
      <c r="K5571" s="1">
        <v>88</v>
      </c>
      <c r="L5571" s="1">
        <v>4</v>
      </c>
      <c r="M5571" s="1">
        <v>0</v>
      </c>
      <c r="N5571" s="1">
        <v>140</v>
      </c>
      <c r="O5571" s="1">
        <v>5</v>
      </c>
      <c r="P5571" s="1">
        <v>0</v>
      </c>
      <c r="Q5571" s="21">
        <v>356</v>
      </c>
    </row>
    <row r="5572">
      <c r="D5572" s="19"/>
      <c r="E5572" s="18" t="s">
        <v>160</v>
      </c>
      <c r="F5572" s="17"/>
      <c r="G5572" s="7">
        <v>330</v>
      </c>
      <c r="H5572" s="12">
        <v>50</v>
      </c>
      <c r="I5572" s="1">
        <v>148</v>
      </c>
      <c r="J5572" s="1">
        <v>1</v>
      </c>
      <c r="K5572" s="1">
        <v>52</v>
      </c>
      <c r="L5572" s="1">
        <v>2</v>
      </c>
      <c r="M5572" s="1">
        <v>0</v>
      </c>
      <c r="N5572" s="1">
        <v>72</v>
      </c>
      <c r="O5572" s="1">
        <v>5</v>
      </c>
      <c r="P5572" s="1">
        <v>0</v>
      </c>
      <c r="Q5572" s="21">
        <v>198</v>
      </c>
    </row>
    <row r="5573">
      <c r="D5573" s="19"/>
      <c r="E5573" s="18" t="s">
        <v>161</v>
      </c>
      <c r="F5573" s="17"/>
      <c r="G5573" s="7">
        <v>744</v>
      </c>
      <c r="H5573" s="12">
        <v>134</v>
      </c>
      <c r="I5573" s="1">
        <v>307</v>
      </c>
      <c r="J5573" s="1">
        <v>3</v>
      </c>
      <c r="K5573" s="1">
        <v>118</v>
      </c>
      <c r="L5573" s="1">
        <v>6</v>
      </c>
      <c r="M5573" s="1">
        <v>0</v>
      </c>
      <c r="N5573" s="1">
        <v>169</v>
      </c>
      <c r="O5573" s="1">
        <v>7</v>
      </c>
      <c r="P5573" s="1">
        <v>0</v>
      </c>
      <c r="Q5573" s="21">
        <v>441</v>
      </c>
    </row>
    <row r="5574">
      <c r="D5574" s="19"/>
      <c r="E5574" s="18" t="s">
        <v>162</v>
      </c>
      <c r="F5574" s="17"/>
      <c r="G5574" s="7">
        <v>519</v>
      </c>
      <c r="H5574" s="12">
        <v>83</v>
      </c>
      <c r="I5574" s="1">
        <v>229</v>
      </c>
      <c r="J5574" s="1">
        <v>2</v>
      </c>
      <c r="K5574" s="1">
        <v>82</v>
      </c>
      <c r="L5574" s="1">
        <v>4</v>
      </c>
      <c r="M5574" s="1">
        <v>0</v>
      </c>
      <c r="N5574" s="1">
        <v>115</v>
      </c>
      <c r="O5574" s="1">
        <v>4</v>
      </c>
      <c r="P5574" s="1">
        <v>0</v>
      </c>
      <c r="Q5574" s="21">
        <v>312</v>
      </c>
    </row>
    <row r="5575">
      <c r="D5575" s="19"/>
      <c r="E5575" s="18" t="s">
        <v>163</v>
      </c>
      <c r="F5575" s="17"/>
      <c r="G5575" s="7">
        <v>576</v>
      </c>
      <c r="H5575" s="12">
        <v>104</v>
      </c>
      <c r="I5575" s="1">
        <v>255</v>
      </c>
      <c r="J5575" s="1">
        <v>3</v>
      </c>
      <c r="K5575" s="1">
        <v>77</v>
      </c>
      <c r="L5575" s="1">
        <v>4</v>
      </c>
      <c r="M5575" s="1">
        <v>0</v>
      </c>
      <c r="N5575" s="1">
        <v>128</v>
      </c>
      <c r="O5575" s="1">
        <v>5</v>
      </c>
      <c r="P5575" s="1">
        <v>0</v>
      </c>
      <c r="Q5575" s="21">
        <v>359</v>
      </c>
    </row>
    <row r="5576">
      <c r="D5576" s="19"/>
      <c r="E5576" s="18" t="s">
        <v>164</v>
      </c>
      <c r="F5576" s="17"/>
      <c r="G5576" s="7">
        <v>372</v>
      </c>
      <c r="H5576" s="12">
        <v>64</v>
      </c>
      <c r="I5576" s="1">
        <v>170</v>
      </c>
      <c r="J5576" s="1">
        <v>0</v>
      </c>
      <c r="K5576" s="1">
        <v>56</v>
      </c>
      <c r="L5576" s="1">
        <v>4</v>
      </c>
      <c r="M5576" s="1">
        <v>0</v>
      </c>
      <c r="N5576" s="1">
        <v>74</v>
      </c>
      <c r="O5576" s="1">
        <v>4</v>
      </c>
      <c r="P5576" s="1">
        <v>0</v>
      </c>
      <c r="Q5576" s="21">
        <v>234</v>
      </c>
    </row>
    <row r="5577">
      <c r="D5577" s="19"/>
      <c r="E5577" s="18" t="s">
        <v>165</v>
      </c>
      <c r="F5577" s="17"/>
      <c r="G5577" s="7">
        <v>520</v>
      </c>
      <c r="H5577" s="12">
        <v>85</v>
      </c>
      <c r="I5577" s="1">
        <v>212</v>
      </c>
      <c r="J5577" s="1">
        <v>3</v>
      </c>
      <c r="K5577" s="1">
        <v>83</v>
      </c>
      <c r="L5577" s="1">
        <v>3</v>
      </c>
      <c r="M5577" s="1">
        <v>0</v>
      </c>
      <c r="N5577" s="1">
        <v>128</v>
      </c>
      <c r="O5577" s="1">
        <v>6</v>
      </c>
      <c r="P5577" s="1">
        <v>0</v>
      </c>
      <c r="Q5577" s="21">
        <v>297</v>
      </c>
    </row>
    <row r="5578">
      <c r="D5578" s="19"/>
      <c r="E5578" s="18" t="s">
        <v>166</v>
      </c>
      <c r="F5578" s="17"/>
      <c r="G5578" s="7">
        <v>445</v>
      </c>
      <c r="H5578" s="12">
        <v>76</v>
      </c>
      <c r="I5578" s="1">
        <v>192</v>
      </c>
      <c r="J5578" s="1">
        <v>2</v>
      </c>
      <c r="K5578" s="1">
        <v>76</v>
      </c>
      <c r="L5578" s="1">
        <v>4</v>
      </c>
      <c r="M5578" s="1">
        <v>0</v>
      </c>
      <c r="N5578" s="1">
        <v>91</v>
      </c>
      <c r="O5578" s="1">
        <v>4</v>
      </c>
      <c r="P5578" s="1">
        <v>0</v>
      </c>
      <c r="Q5578" s="21">
        <v>268</v>
      </c>
    </row>
    <row r="5579">
      <c r="D5579" s="19"/>
      <c r="E5579" s="18" t="s">
        <v>167</v>
      </c>
      <c r="F5579" s="17"/>
      <c r="G5579" s="7">
        <v>294</v>
      </c>
      <c r="H5579" s="12">
        <v>53</v>
      </c>
      <c r="I5579" s="1">
        <v>126</v>
      </c>
      <c r="J5579" s="1">
        <v>1</v>
      </c>
      <c r="K5579" s="1">
        <v>49</v>
      </c>
      <c r="L5579" s="1">
        <v>4</v>
      </c>
      <c r="M5579" s="1">
        <v>0</v>
      </c>
      <c r="N5579" s="1">
        <v>58</v>
      </c>
      <c r="O5579" s="1">
        <v>3</v>
      </c>
      <c r="P5579" s="1">
        <v>0</v>
      </c>
      <c r="Q5579" s="21">
        <v>179</v>
      </c>
    </row>
    <row r="5580">
      <c r="D5580" s="19"/>
      <c r="E5580" s="18" t="s">
        <v>41</v>
      </c>
      <c r="F5580" s="17"/>
      <c r="G5580" s="7">
        <v>62</v>
      </c>
      <c r="H5580" s="12">
        <v>18</v>
      </c>
      <c r="I5580" s="1">
        <v>17</v>
      </c>
      <c r="J5580" s="1">
        <v>0</v>
      </c>
      <c r="K5580" s="1">
        <v>9</v>
      </c>
      <c r="L5580" s="1">
        <v>2</v>
      </c>
      <c r="M5580" s="1">
        <v>0</v>
      </c>
      <c r="N5580" s="1">
        <v>10</v>
      </c>
      <c r="O5580" s="1">
        <v>6</v>
      </c>
      <c r="P5580" s="1">
        <v>0</v>
      </c>
      <c r="Q5580" s="21">
        <v>35</v>
      </c>
    </row>
    <row r="5581">
      <c r="D5581" s="57"/>
      <c r="E5581" s="54" t="s">
        <v>26</v>
      </c>
      <c r="F5581" s="62"/>
      <c r="G5581" s="59">
        <v>17</v>
      </c>
      <c r="H5581" s="73">
        <v>3</v>
      </c>
      <c r="I5581" s="38">
        <v>4</v>
      </c>
      <c r="J5581" s="38">
        <v>0</v>
      </c>
      <c r="K5581" s="38">
        <v>4</v>
      </c>
      <c r="L5581" s="38">
        <v>0</v>
      </c>
      <c r="M5581" s="38">
        <v>0</v>
      </c>
      <c r="N5581" s="38">
        <v>6</v>
      </c>
      <c r="O5581" s="38">
        <v>0</v>
      </c>
      <c r="P5581" s="38">
        <v>0</v>
      </c>
      <c r="Q5581" s="74">
        <v>7</v>
      </c>
    </row>
    <row r="5583">
      <c r="B5583" s="63" t="str">
        <f ca="1" xml:space="preserve"> HYPERLINK("#'目次'!B41", "[35]")</f>
        <v>[35]</v>
      </c>
      <c r="C5583" s="49" t="s">
        <v>517</v>
      </c>
    </row>
    <row r="5586">
      <c r="C5586" s="49" t="s">
        <v>14</v>
      </c>
    </row>
    <row r="5587">
      <c r="D5587" s="64"/>
      <c r="E5587" s="47"/>
      <c r="F5587" s="47"/>
      <c r="G5587" s="61" t="s">
        <v>15</v>
      </c>
      <c r="H5587" s="66" t="s">
        <v>518</v>
      </c>
      <c r="I5587" s="28" t="s">
        <v>519</v>
      </c>
      <c r="J5587" s="28" t="s">
        <v>520</v>
      </c>
      <c r="K5587" s="28" t="s">
        <v>521</v>
      </c>
      <c r="L5587" s="28" t="s">
        <v>522</v>
      </c>
      <c r="M5587" s="28" t="s">
        <v>523</v>
      </c>
      <c r="N5587" s="28" t="s">
        <v>524</v>
      </c>
      <c r="O5587" s="28" t="s">
        <v>525</v>
      </c>
      <c r="P5587" s="28" t="s">
        <v>526</v>
      </c>
      <c r="Q5587" s="28" t="s">
        <v>527</v>
      </c>
      <c r="R5587" s="28" t="s">
        <v>41</v>
      </c>
      <c r="S5587" s="58" t="s">
        <v>26</v>
      </c>
    </row>
    <row r="5588">
      <c r="D5588" s="55"/>
      <c r="E5588" s="48"/>
      <c r="F5588" s="48"/>
      <c r="G5588" s="68"/>
      <c r="H5588" s="70"/>
      <c r="I5588" s="29"/>
      <c r="J5588" s="29"/>
      <c r="K5588" s="29"/>
      <c r="L5588" s="29"/>
      <c r="M5588" s="29"/>
      <c r="N5588" s="29"/>
      <c r="O5588" s="29"/>
      <c r="P5588" s="29"/>
      <c r="Q5588" s="29"/>
      <c r="R5588" s="29"/>
      <c r="S5588" s="65"/>
    </row>
    <row r="5589">
      <c r="D5589" s="56"/>
      <c r="E5589" s="60" t="s">
        <v>15</v>
      </c>
      <c r="F5589" s="67"/>
      <c r="G5589" s="69">
        <v>1093</v>
      </c>
      <c r="H5589" s="35">
        <v>830</v>
      </c>
      <c r="I5589" s="35">
        <v>306</v>
      </c>
      <c r="J5589" s="35">
        <v>34</v>
      </c>
      <c r="K5589" s="35">
        <v>850</v>
      </c>
      <c r="L5589" s="35">
        <v>131</v>
      </c>
      <c r="M5589" s="35">
        <v>363</v>
      </c>
      <c r="N5589" s="35">
        <v>234</v>
      </c>
      <c r="O5589" s="35">
        <v>68</v>
      </c>
      <c r="P5589" s="35">
        <v>7</v>
      </c>
      <c r="Q5589" s="35">
        <v>4</v>
      </c>
      <c r="R5589" s="35">
        <v>27</v>
      </c>
      <c r="S5589" s="75">
        <v>0</v>
      </c>
    </row>
    <row r="5590">
      <c r="D5590" s="15" t="s">
        <v>20</v>
      </c>
      <c r="E5590" s="14" t="s">
        <v>21</v>
      </c>
      <c r="F5590" s="16"/>
      <c r="G5590" s="26">
        <v>211</v>
      </c>
      <c r="H5590" s="37">
        <v>178</v>
      </c>
      <c r="I5590" s="6">
        <v>86</v>
      </c>
      <c r="J5590" s="6">
        <v>7</v>
      </c>
      <c r="K5590" s="6">
        <v>171</v>
      </c>
      <c r="L5590" s="6">
        <v>17</v>
      </c>
      <c r="M5590" s="6">
        <v>78</v>
      </c>
      <c r="N5590" s="6">
        <v>46</v>
      </c>
      <c r="O5590" s="6">
        <v>6</v>
      </c>
      <c r="P5590" s="6">
        <v>0</v>
      </c>
      <c r="Q5590" s="6">
        <v>0</v>
      </c>
      <c r="R5590" s="6">
        <v>2</v>
      </c>
      <c r="S5590" s="39">
        <v>0</v>
      </c>
    </row>
    <row r="5591">
      <c r="D5591" s="19"/>
      <c r="E5591" s="18" t="s">
        <v>22</v>
      </c>
      <c r="F5591" s="17"/>
      <c r="G5591" s="7">
        <v>539</v>
      </c>
      <c r="H5591" s="12">
        <v>429</v>
      </c>
      <c r="I5591" s="1">
        <v>166</v>
      </c>
      <c r="J5591" s="1">
        <v>15</v>
      </c>
      <c r="K5591" s="1">
        <v>435</v>
      </c>
      <c r="L5591" s="1">
        <v>57</v>
      </c>
      <c r="M5591" s="1">
        <v>180</v>
      </c>
      <c r="N5591" s="1">
        <v>130</v>
      </c>
      <c r="O5591" s="1">
        <v>28</v>
      </c>
      <c r="P5591" s="1">
        <v>2</v>
      </c>
      <c r="Q5591" s="1">
        <v>0</v>
      </c>
      <c r="R5591" s="1">
        <v>8</v>
      </c>
      <c r="S5591" s="21">
        <v>0</v>
      </c>
    </row>
    <row r="5592">
      <c r="D5592" s="19"/>
      <c r="E5592" s="18" t="s">
        <v>23</v>
      </c>
      <c r="F5592" s="17"/>
      <c r="G5592" s="7">
        <v>263</v>
      </c>
      <c r="H5592" s="12">
        <v>181</v>
      </c>
      <c r="I5592" s="1">
        <v>49</v>
      </c>
      <c r="J5592" s="1">
        <v>11</v>
      </c>
      <c r="K5592" s="1">
        <v>196</v>
      </c>
      <c r="L5592" s="1">
        <v>35</v>
      </c>
      <c r="M5592" s="1">
        <v>82</v>
      </c>
      <c r="N5592" s="1">
        <v>46</v>
      </c>
      <c r="O5592" s="1">
        <v>20</v>
      </c>
      <c r="P5592" s="1">
        <v>4</v>
      </c>
      <c r="Q5592" s="1">
        <v>1</v>
      </c>
      <c r="R5592" s="1">
        <v>10</v>
      </c>
      <c r="S5592" s="21">
        <v>0</v>
      </c>
    </row>
    <row r="5593">
      <c r="D5593" s="19"/>
      <c r="E5593" s="18" t="s">
        <v>24</v>
      </c>
      <c r="F5593" s="17"/>
      <c r="G5593" s="7">
        <v>74</v>
      </c>
      <c r="H5593" s="12">
        <v>42</v>
      </c>
      <c r="I5593" s="1">
        <v>3</v>
      </c>
      <c r="J5593" s="1">
        <v>1</v>
      </c>
      <c r="K5593" s="1">
        <v>47</v>
      </c>
      <c r="L5593" s="1">
        <v>21</v>
      </c>
      <c r="M5593" s="1">
        <v>23</v>
      </c>
      <c r="N5593" s="1">
        <v>12</v>
      </c>
      <c r="O5593" s="1">
        <v>12</v>
      </c>
      <c r="P5593" s="1">
        <v>1</v>
      </c>
      <c r="Q5593" s="1">
        <v>0</v>
      </c>
      <c r="R5593" s="1">
        <v>6</v>
      </c>
      <c r="S5593" s="21">
        <v>0</v>
      </c>
    </row>
    <row r="5594">
      <c r="D5594" s="19"/>
      <c r="E5594" s="18" t="s">
        <v>25</v>
      </c>
      <c r="F5594" s="17"/>
      <c r="G5594" s="11">
        <v>6</v>
      </c>
      <c r="H5594" s="23">
        <v>0</v>
      </c>
      <c r="I5594" s="3">
        <v>2</v>
      </c>
      <c r="J5594" s="3">
        <v>0</v>
      </c>
      <c r="K5594" s="3">
        <v>1</v>
      </c>
      <c r="L5594" s="3">
        <v>1</v>
      </c>
      <c r="M5594" s="3">
        <v>0</v>
      </c>
      <c r="N5594" s="3">
        <v>0</v>
      </c>
      <c r="O5594" s="3">
        <v>2</v>
      </c>
      <c r="P5594" s="3">
        <v>0</v>
      </c>
      <c r="Q5594" s="3">
        <v>3</v>
      </c>
      <c r="R5594" s="3">
        <v>1</v>
      </c>
      <c r="S5594" s="24">
        <v>0</v>
      </c>
    </row>
    <row r="5595">
      <c r="D5595" s="19"/>
      <c r="E5595" s="18" t="s">
        <v>26</v>
      </c>
      <c r="F5595" s="17"/>
      <c r="G5595" s="11">
        <v>0</v>
      </c>
      <c r="H5595" s="23">
        <v>0</v>
      </c>
      <c r="I5595" s="3">
        <v>0</v>
      </c>
      <c r="J5595" s="3">
        <v>0</v>
      </c>
      <c r="K5595" s="3">
        <v>0</v>
      </c>
      <c r="L5595" s="3">
        <v>0</v>
      </c>
      <c r="M5595" s="3">
        <v>0</v>
      </c>
      <c r="N5595" s="3">
        <v>0</v>
      </c>
      <c r="O5595" s="3">
        <v>0</v>
      </c>
      <c r="P5595" s="3">
        <v>0</v>
      </c>
      <c r="Q5595" s="3">
        <v>0</v>
      </c>
      <c r="R5595" s="3">
        <v>0</v>
      </c>
      <c r="S5595" s="24">
        <v>0</v>
      </c>
    </row>
    <row r="5596">
      <c r="D5596" s="19"/>
      <c r="E5596" s="18" t="s">
        <v>27</v>
      </c>
      <c r="F5596" s="17"/>
      <c r="G5596" s="7">
        <v>750</v>
      </c>
      <c r="H5596" s="12">
        <v>607</v>
      </c>
      <c r="I5596" s="1">
        <v>252</v>
      </c>
      <c r="J5596" s="1">
        <v>22</v>
      </c>
      <c r="K5596" s="1">
        <v>606</v>
      </c>
      <c r="L5596" s="1">
        <v>74</v>
      </c>
      <c r="M5596" s="1">
        <v>258</v>
      </c>
      <c r="N5596" s="1">
        <v>176</v>
      </c>
      <c r="O5596" s="1">
        <v>34</v>
      </c>
      <c r="P5596" s="1">
        <v>2</v>
      </c>
      <c r="Q5596" s="1">
        <v>0</v>
      </c>
      <c r="R5596" s="1">
        <v>10</v>
      </c>
      <c r="S5596" s="21">
        <v>0</v>
      </c>
    </row>
    <row r="5597">
      <c r="D5597" s="19"/>
      <c r="E5597" s="18" t="s">
        <v>28</v>
      </c>
      <c r="F5597" s="17"/>
      <c r="G5597" s="7">
        <v>80</v>
      </c>
      <c r="H5597" s="12">
        <v>42</v>
      </c>
      <c r="I5597" s="1">
        <v>5</v>
      </c>
      <c r="J5597" s="1">
        <v>1</v>
      </c>
      <c r="K5597" s="1">
        <v>48</v>
      </c>
      <c r="L5597" s="1">
        <v>22</v>
      </c>
      <c r="M5597" s="1">
        <v>23</v>
      </c>
      <c r="N5597" s="1">
        <v>12</v>
      </c>
      <c r="O5597" s="1">
        <v>14</v>
      </c>
      <c r="P5597" s="1">
        <v>1</v>
      </c>
      <c r="Q5597" s="1">
        <v>3</v>
      </c>
      <c r="R5597" s="1">
        <v>7</v>
      </c>
      <c r="S5597" s="21">
        <v>0</v>
      </c>
    </row>
    <row r="5598">
      <c r="D5598" s="15" t="s">
        <v>29</v>
      </c>
      <c r="E5598" s="14" t="s">
        <v>30</v>
      </c>
      <c r="F5598" s="16"/>
      <c r="G5598" s="26">
        <v>823</v>
      </c>
      <c r="H5598" s="37">
        <v>633</v>
      </c>
      <c r="I5598" s="6">
        <v>245</v>
      </c>
      <c r="J5598" s="6">
        <v>24</v>
      </c>
      <c r="K5598" s="6">
        <v>649</v>
      </c>
      <c r="L5598" s="6">
        <v>101</v>
      </c>
      <c r="M5598" s="6">
        <v>292</v>
      </c>
      <c r="N5598" s="6">
        <v>188</v>
      </c>
      <c r="O5598" s="6">
        <v>46</v>
      </c>
      <c r="P5598" s="6">
        <v>6</v>
      </c>
      <c r="Q5598" s="6">
        <v>2</v>
      </c>
      <c r="R5598" s="6">
        <v>17</v>
      </c>
      <c r="S5598" s="39">
        <v>0</v>
      </c>
    </row>
    <row r="5599">
      <c r="D5599" s="19"/>
      <c r="E5599" s="18" t="s">
        <v>31</v>
      </c>
      <c r="F5599" s="17"/>
      <c r="G5599" s="7">
        <v>798</v>
      </c>
      <c r="H5599" s="12">
        <v>615</v>
      </c>
      <c r="I5599" s="1">
        <v>239</v>
      </c>
      <c r="J5599" s="1">
        <v>24</v>
      </c>
      <c r="K5599" s="1">
        <v>640</v>
      </c>
      <c r="L5599" s="1">
        <v>96</v>
      </c>
      <c r="M5599" s="1">
        <v>273</v>
      </c>
      <c r="N5599" s="1">
        <v>170</v>
      </c>
      <c r="O5599" s="1">
        <v>49</v>
      </c>
      <c r="P5599" s="1">
        <v>6</v>
      </c>
      <c r="Q5599" s="1">
        <v>1</v>
      </c>
      <c r="R5599" s="1">
        <v>16</v>
      </c>
      <c r="S5599" s="21">
        <v>0</v>
      </c>
    </row>
    <row r="5600">
      <c r="D5600" s="19"/>
      <c r="E5600" s="18" t="s">
        <v>32</v>
      </c>
      <c r="F5600" s="17"/>
      <c r="G5600" s="7">
        <v>808</v>
      </c>
      <c r="H5600" s="12">
        <v>638</v>
      </c>
      <c r="I5600" s="1">
        <v>245</v>
      </c>
      <c r="J5600" s="1">
        <v>22</v>
      </c>
      <c r="K5600" s="1">
        <v>642</v>
      </c>
      <c r="L5600" s="1">
        <v>101</v>
      </c>
      <c r="M5600" s="1">
        <v>279</v>
      </c>
      <c r="N5600" s="1">
        <v>182</v>
      </c>
      <c r="O5600" s="1">
        <v>50</v>
      </c>
      <c r="P5600" s="1">
        <v>3</v>
      </c>
      <c r="Q5600" s="1">
        <v>1</v>
      </c>
      <c r="R5600" s="1">
        <v>23</v>
      </c>
      <c r="S5600" s="21">
        <v>0</v>
      </c>
    </row>
    <row r="5601">
      <c r="D5601" s="19"/>
      <c r="E5601" s="18" t="s">
        <v>33</v>
      </c>
      <c r="F5601" s="17"/>
      <c r="G5601" s="7">
        <v>206</v>
      </c>
      <c r="H5601" s="12">
        <v>157</v>
      </c>
      <c r="I5601" s="1">
        <v>68</v>
      </c>
      <c r="J5601" s="1">
        <v>7</v>
      </c>
      <c r="K5601" s="1">
        <v>155</v>
      </c>
      <c r="L5601" s="1">
        <v>28</v>
      </c>
      <c r="M5601" s="1">
        <v>74</v>
      </c>
      <c r="N5601" s="1">
        <v>51</v>
      </c>
      <c r="O5601" s="1">
        <v>10</v>
      </c>
      <c r="P5601" s="1">
        <v>2</v>
      </c>
      <c r="Q5601" s="1">
        <v>0</v>
      </c>
      <c r="R5601" s="1">
        <v>4</v>
      </c>
      <c r="S5601" s="21">
        <v>0</v>
      </c>
    </row>
    <row r="5602">
      <c r="D5602" s="19"/>
      <c r="E5602" s="18" t="s">
        <v>34</v>
      </c>
      <c r="F5602" s="17"/>
      <c r="G5602" s="7">
        <v>488</v>
      </c>
      <c r="H5602" s="12">
        <v>359</v>
      </c>
      <c r="I5602" s="1">
        <v>129</v>
      </c>
      <c r="J5602" s="1">
        <v>13</v>
      </c>
      <c r="K5602" s="1">
        <v>384</v>
      </c>
      <c r="L5602" s="1">
        <v>64</v>
      </c>
      <c r="M5602" s="1">
        <v>180</v>
      </c>
      <c r="N5602" s="1">
        <v>119</v>
      </c>
      <c r="O5602" s="1">
        <v>46</v>
      </c>
      <c r="P5602" s="1">
        <v>7</v>
      </c>
      <c r="Q5602" s="1">
        <v>1</v>
      </c>
      <c r="R5602" s="1">
        <v>14</v>
      </c>
      <c r="S5602" s="21">
        <v>0</v>
      </c>
    </row>
    <row r="5603">
      <c r="D5603" s="19"/>
      <c r="E5603" s="18" t="s">
        <v>35</v>
      </c>
      <c r="F5603" s="17"/>
      <c r="G5603" s="7">
        <v>154</v>
      </c>
      <c r="H5603" s="12">
        <v>112</v>
      </c>
      <c r="I5603" s="1">
        <v>50</v>
      </c>
      <c r="J5603" s="1">
        <v>5</v>
      </c>
      <c r="K5603" s="1">
        <v>120</v>
      </c>
      <c r="L5603" s="1">
        <v>16</v>
      </c>
      <c r="M5603" s="1">
        <v>53</v>
      </c>
      <c r="N5603" s="1">
        <v>38</v>
      </c>
      <c r="O5603" s="1">
        <v>6</v>
      </c>
      <c r="P5603" s="1">
        <v>2</v>
      </c>
      <c r="Q5603" s="1">
        <v>0</v>
      </c>
      <c r="R5603" s="1">
        <v>0</v>
      </c>
      <c r="S5603" s="21">
        <v>0</v>
      </c>
    </row>
    <row r="5604">
      <c r="D5604" s="19"/>
      <c r="E5604" s="18" t="s">
        <v>36</v>
      </c>
      <c r="F5604" s="17"/>
      <c r="G5604" s="7">
        <v>871</v>
      </c>
      <c r="H5604" s="12">
        <v>730</v>
      </c>
      <c r="I5604" s="1">
        <v>282</v>
      </c>
      <c r="J5604" s="1">
        <v>27</v>
      </c>
      <c r="K5604" s="1">
        <v>674</v>
      </c>
      <c r="L5604" s="1">
        <v>98</v>
      </c>
      <c r="M5604" s="1">
        <v>321</v>
      </c>
      <c r="N5604" s="1">
        <v>215</v>
      </c>
      <c r="O5604" s="1">
        <v>45</v>
      </c>
      <c r="P5604" s="1">
        <v>3</v>
      </c>
      <c r="Q5604" s="1">
        <v>0</v>
      </c>
      <c r="R5604" s="1">
        <v>17</v>
      </c>
      <c r="S5604" s="21">
        <v>0</v>
      </c>
    </row>
    <row r="5605">
      <c r="D5605" s="19"/>
      <c r="E5605" s="18" t="s">
        <v>37</v>
      </c>
      <c r="F5605" s="17"/>
      <c r="G5605" s="7">
        <v>366</v>
      </c>
      <c r="H5605" s="12">
        <v>297</v>
      </c>
      <c r="I5605" s="1">
        <v>121</v>
      </c>
      <c r="J5605" s="1">
        <v>11</v>
      </c>
      <c r="K5605" s="1">
        <v>294</v>
      </c>
      <c r="L5605" s="1">
        <v>39</v>
      </c>
      <c r="M5605" s="1">
        <v>145</v>
      </c>
      <c r="N5605" s="1">
        <v>88</v>
      </c>
      <c r="O5605" s="1">
        <v>21</v>
      </c>
      <c r="P5605" s="1">
        <v>3</v>
      </c>
      <c r="Q5605" s="1">
        <v>0</v>
      </c>
      <c r="R5605" s="1">
        <v>15</v>
      </c>
      <c r="S5605" s="21">
        <v>0</v>
      </c>
    </row>
    <row r="5606">
      <c r="D5606" s="19"/>
      <c r="E5606" s="18" t="s">
        <v>38</v>
      </c>
      <c r="F5606" s="17"/>
      <c r="G5606" s="7">
        <v>552</v>
      </c>
      <c r="H5606" s="12">
        <v>413</v>
      </c>
      <c r="I5606" s="1">
        <v>158</v>
      </c>
      <c r="J5606" s="1">
        <v>16</v>
      </c>
      <c r="K5606" s="1">
        <v>434</v>
      </c>
      <c r="L5606" s="1">
        <v>77</v>
      </c>
      <c r="M5606" s="1">
        <v>186</v>
      </c>
      <c r="N5606" s="1">
        <v>113</v>
      </c>
      <c r="O5606" s="1">
        <v>44</v>
      </c>
      <c r="P5606" s="1">
        <v>7</v>
      </c>
      <c r="Q5606" s="1">
        <v>2</v>
      </c>
      <c r="R5606" s="1">
        <v>18</v>
      </c>
      <c r="S5606" s="21">
        <v>0</v>
      </c>
    </row>
    <row r="5607">
      <c r="D5607" s="19"/>
      <c r="E5607" s="18" t="s">
        <v>39</v>
      </c>
      <c r="F5607" s="17"/>
      <c r="G5607" s="7">
        <v>514</v>
      </c>
      <c r="H5607" s="12">
        <v>404</v>
      </c>
      <c r="I5607" s="1">
        <v>159</v>
      </c>
      <c r="J5607" s="1">
        <v>26</v>
      </c>
      <c r="K5607" s="1">
        <v>411</v>
      </c>
      <c r="L5607" s="1">
        <v>65</v>
      </c>
      <c r="M5607" s="1">
        <v>183</v>
      </c>
      <c r="N5607" s="1">
        <v>118</v>
      </c>
      <c r="O5607" s="1">
        <v>29</v>
      </c>
      <c r="P5607" s="1">
        <v>2</v>
      </c>
      <c r="Q5607" s="1">
        <v>0</v>
      </c>
      <c r="R5607" s="1">
        <v>14</v>
      </c>
      <c r="S5607" s="21">
        <v>0</v>
      </c>
    </row>
    <row r="5608">
      <c r="D5608" s="19"/>
      <c r="E5608" s="18" t="s">
        <v>40</v>
      </c>
      <c r="F5608" s="17"/>
      <c r="G5608" s="7">
        <v>559</v>
      </c>
      <c r="H5608" s="12">
        <v>474</v>
      </c>
      <c r="I5608" s="1">
        <v>177</v>
      </c>
      <c r="J5608" s="1">
        <v>19</v>
      </c>
      <c r="K5608" s="1">
        <v>435</v>
      </c>
      <c r="L5608" s="1">
        <v>69</v>
      </c>
      <c r="M5608" s="1">
        <v>208</v>
      </c>
      <c r="N5608" s="1">
        <v>143</v>
      </c>
      <c r="O5608" s="1">
        <v>32</v>
      </c>
      <c r="P5608" s="1">
        <v>2</v>
      </c>
      <c r="Q5608" s="1">
        <v>0</v>
      </c>
      <c r="R5608" s="1">
        <v>11</v>
      </c>
      <c r="S5608" s="21">
        <v>0</v>
      </c>
    </row>
    <row r="5609">
      <c r="D5609" s="19"/>
      <c r="E5609" s="18" t="s">
        <v>41</v>
      </c>
      <c r="F5609" s="17"/>
      <c r="G5609" s="7">
        <v>71</v>
      </c>
      <c r="H5609" s="12">
        <v>54</v>
      </c>
      <c r="I5609" s="1">
        <v>23</v>
      </c>
      <c r="J5609" s="1">
        <v>0</v>
      </c>
      <c r="K5609" s="1">
        <v>59</v>
      </c>
      <c r="L5609" s="1">
        <v>13</v>
      </c>
      <c r="M5609" s="1">
        <v>26</v>
      </c>
      <c r="N5609" s="1">
        <v>16</v>
      </c>
      <c r="O5609" s="1">
        <v>3</v>
      </c>
      <c r="P5609" s="1">
        <v>0</v>
      </c>
      <c r="Q5609" s="1">
        <v>0</v>
      </c>
      <c r="R5609" s="1">
        <v>2</v>
      </c>
      <c r="S5609" s="21">
        <v>0</v>
      </c>
    </row>
    <row r="5610">
      <c r="D5610" s="19"/>
      <c r="E5610" s="18" t="s">
        <v>42</v>
      </c>
      <c r="F5610" s="17"/>
      <c r="G5610" s="11">
        <v>11</v>
      </c>
      <c r="H5610" s="23">
        <v>3</v>
      </c>
      <c r="I5610" s="3">
        <v>1</v>
      </c>
      <c r="J5610" s="3">
        <v>0</v>
      </c>
      <c r="K5610" s="3">
        <v>6</v>
      </c>
      <c r="L5610" s="3">
        <v>1</v>
      </c>
      <c r="M5610" s="3">
        <v>1</v>
      </c>
      <c r="N5610" s="3">
        <v>0</v>
      </c>
      <c r="O5610" s="3">
        <v>2</v>
      </c>
      <c r="P5610" s="3">
        <v>0</v>
      </c>
      <c r="Q5610" s="3">
        <v>2</v>
      </c>
      <c r="R5610" s="3">
        <v>1</v>
      </c>
      <c r="S5610" s="24">
        <v>0</v>
      </c>
    </row>
    <row r="5611">
      <c r="D5611" s="19"/>
      <c r="E5611" s="18" t="s">
        <v>26</v>
      </c>
      <c r="F5611" s="17"/>
      <c r="G5611" s="11">
        <v>2</v>
      </c>
      <c r="H5611" s="23">
        <v>1</v>
      </c>
      <c r="I5611" s="3">
        <v>0</v>
      </c>
      <c r="J5611" s="3">
        <v>0</v>
      </c>
      <c r="K5611" s="3">
        <v>2</v>
      </c>
      <c r="L5611" s="3">
        <v>1</v>
      </c>
      <c r="M5611" s="3">
        <v>0</v>
      </c>
      <c r="N5611" s="3">
        <v>0</v>
      </c>
      <c r="O5611" s="3">
        <v>0</v>
      </c>
      <c r="P5611" s="3">
        <v>0</v>
      </c>
      <c r="Q5611" s="3">
        <v>0</v>
      </c>
      <c r="R5611" s="3">
        <v>0</v>
      </c>
      <c r="S5611" s="24">
        <v>0</v>
      </c>
    </row>
    <row r="5612">
      <c r="D5612" s="19"/>
      <c r="E5612" s="18" t="s">
        <v>43</v>
      </c>
      <c r="F5612" s="17"/>
      <c r="G5612" s="7">
        <v>1080</v>
      </c>
      <c r="H5612" s="12">
        <v>826</v>
      </c>
      <c r="I5612" s="1">
        <v>305</v>
      </c>
      <c r="J5612" s="1">
        <v>34</v>
      </c>
      <c r="K5612" s="1">
        <v>842</v>
      </c>
      <c r="L5612" s="1">
        <v>129</v>
      </c>
      <c r="M5612" s="1">
        <v>362</v>
      </c>
      <c r="N5612" s="1">
        <v>234</v>
      </c>
      <c r="O5612" s="1">
        <v>66</v>
      </c>
      <c r="P5612" s="1">
        <v>7</v>
      </c>
      <c r="Q5612" s="1">
        <v>2</v>
      </c>
      <c r="R5612" s="1">
        <v>26</v>
      </c>
      <c r="S5612" s="21">
        <v>0</v>
      </c>
    </row>
    <row r="5613">
      <c r="D5613" s="15" t="s">
        <v>44</v>
      </c>
      <c r="E5613" s="14" t="s">
        <v>45</v>
      </c>
      <c r="F5613" s="16"/>
      <c r="G5613" s="33">
        <v>3</v>
      </c>
      <c r="H5613" s="43">
        <v>3</v>
      </c>
      <c r="I5613" s="9">
        <v>1</v>
      </c>
      <c r="J5613" s="9">
        <v>0</v>
      </c>
      <c r="K5613" s="9">
        <v>1</v>
      </c>
      <c r="L5613" s="9">
        <v>1</v>
      </c>
      <c r="M5613" s="9">
        <v>1</v>
      </c>
      <c r="N5613" s="9">
        <v>0</v>
      </c>
      <c r="O5613" s="9">
        <v>0</v>
      </c>
      <c r="P5613" s="9">
        <v>0</v>
      </c>
      <c r="Q5613" s="9">
        <v>0</v>
      </c>
      <c r="R5613" s="9">
        <v>0</v>
      </c>
      <c r="S5613" s="44">
        <v>0</v>
      </c>
    </row>
    <row r="5614">
      <c r="D5614" s="19"/>
      <c r="E5614" s="18" t="s">
        <v>46</v>
      </c>
      <c r="F5614" s="17"/>
      <c r="G5614" s="11">
        <v>11</v>
      </c>
      <c r="H5614" s="23">
        <v>8</v>
      </c>
      <c r="I5614" s="3">
        <v>5</v>
      </c>
      <c r="J5614" s="3">
        <v>1</v>
      </c>
      <c r="K5614" s="3">
        <v>10</v>
      </c>
      <c r="L5614" s="3">
        <v>1</v>
      </c>
      <c r="M5614" s="3">
        <v>2</v>
      </c>
      <c r="N5614" s="3">
        <v>0</v>
      </c>
      <c r="O5614" s="3">
        <v>0</v>
      </c>
      <c r="P5614" s="3">
        <v>0</v>
      </c>
      <c r="Q5614" s="3">
        <v>0</v>
      </c>
      <c r="R5614" s="3">
        <v>0</v>
      </c>
      <c r="S5614" s="24">
        <v>0</v>
      </c>
    </row>
    <row r="5615">
      <c r="D5615" s="19"/>
      <c r="E5615" s="18" t="s">
        <v>47</v>
      </c>
      <c r="F5615" s="17"/>
      <c r="G5615" s="11">
        <v>25</v>
      </c>
      <c r="H5615" s="23">
        <v>17</v>
      </c>
      <c r="I5615" s="3">
        <v>5</v>
      </c>
      <c r="J5615" s="3">
        <v>0</v>
      </c>
      <c r="K5615" s="3">
        <v>11</v>
      </c>
      <c r="L5615" s="3">
        <v>3</v>
      </c>
      <c r="M5615" s="3">
        <v>14</v>
      </c>
      <c r="N5615" s="3">
        <v>7</v>
      </c>
      <c r="O5615" s="3">
        <v>2</v>
      </c>
      <c r="P5615" s="3">
        <v>0</v>
      </c>
      <c r="Q5615" s="3">
        <v>0</v>
      </c>
      <c r="R5615" s="3">
        <v>1</v>
      </c>
      <c r="S5615" s="24">
        <v>0</v>
      </c>
    </row>
    <row r="5616">
      <c r="D5616" s="19"/>
      <c r="E5616" s="18" t="s">
        <v>48</v>
      </c>
      <c r="F5616" s="17"/>
      <c r="G5616" s="7">
        <v>160</v>
      </c>
      <c r="H5616" s="12">
        <v>123</v>
      </c>
      <c r="I5616" s="1">
        <v>32</v>
      </c>
      <c r="J5616" s="1">
        <v>5</v>
      </c>
      <c r="K5616" s="1">
        <v>108</v>
      </c>
      <c r="L5616" s="1">
        <v>13</v>
      </c>
      <c r="M5616" s="1">
        <v>52</v>
      </c>
      <c r="N5616" s="1">
        <v>27</v>
      </c>
      <c r="O5616" s="1">
        <v>13</v>
      </c>
      <c r="P5616" s="1">
        <v>1</v>
      </c>
      <c r="Q5616" s="1">
        <v>2</v>
      </c>
      <c r="R5616" s="1">
        <v>8</v>
      </c>
      <c r="S5616" s="21">
        <v>0</v>
      </c>
    </row>
    <row r="5617">
      <c r="D5617" s="19"/>
      <c r="E5617" s="18" t="s">
        <v>49</v>
      </c>
      <c r="F5617" s="17"/>
      <c r="G5617" s="7">
        <v>166</v>
      </c>
      <c r="H5617" s="12">
        <v>121</v>
      </c>
      <c r="I5617" s="1">
        <v>42</v>
      </c>
      <c r="J5617" s="1">
        <v>3</v>
      </c>
      <c r="K5617" s="1">
        <v>116</v>
      </c>
      <c r="L5617" s="1">
        <v>15</v>
      </c>
      <c r="M5617" s="1">
        <v>61</v>
      </c>
      <c r="N5617" s="1">
        <v>40</v>
      </c>
      <c r="O5617" s="1">
        <v>17</v>
      </c>
      <c r="P5617" s="1">
        <v>2</v>
      </c>
      <c r="Q5617" s="1">
        <v>0</v>
      </c>
      <c r="R5617" s="1">
        <v>10</v>
      </c>
      <c r="S5617" s="21">
        <v>0</v>
      </c>
    </row>
    <row r="5618">
      <c r="D5618" s="19"/>
      <c r="E5618" s="18" t="s">
        <v>50</v>
      </c>
      <c r="F5618" s="17"/>
      <c r="G5618" s="7">
        <v>129</v>
      </c>
      <c r="H5618" s="12">
        <v>98</v>
      </c>
      <c r="I5618" s="1">
        <v>40</v>
      </c>
      <c r="J5618" s="1">
        <v>5</v>
      </c>
      <c r="K5618" s="1">
        <v>100</v>
      </c>
      <c r="L5618" s="1">
        <v>15</v>
      </c>
      <c r="M5618" s="1">
        <v>46</v>
      </c>
      <c r="N5618" s="1">
        <v>22</v>
      </c>
      <c r="O5618" s="1">
        <v>5</v>
      </c>
      <c r="P5618" s="1">
        <v>1</v>
      </c>
      <c r="Q5618" s="1">
        <v>0</v>
      </c>
      <c r="R5618" s="1">
        <v>1</v>
      </c>
      <c r="S5618" s="21">
        <v>0</v>
      </c>
    </row>
    <row r="5619">
      <c r="D5619" s="19"/>
      <c r="E5619" s="18" t="s">
        <v>51</v>
      </c>
      <c r="F5619" s="17"/>
      <c r="G5619" s="7">
        <v>124</v>
      </c>
      <c r="H5619" s="12">
        <v>84</v>
      </c>
      <c r="I5619" s="1">
        <v>41</v>
      </c>
      <c r="J5619" s="1">
        <v>4</v>
      </c>
      <c r="K5619" s="1">
        <v>103</v>
      </c>
      <c r="L5619" s="1">
        <v>15</v>
      </c>
      <c r="M5619" s="1">
        <v>29</v>
      </c>
      <c r="N5619" s="1">
        <v>17</v>
      </c>
      <c r="O5619" s="1">
        <v>5</v>
      </c>
      <c r="P5619" s="1">
        <v>1</v>
      </c>
      <c r="Q5619" s="1">
        <v>1</v>
      </c>
      <c r="R5619" s="1">
        <v>1</v>
      </c>
      <c r="S5619" s="21">
        <v>0</v>
      </c>
    </row>
    <row r="5620">
      <c r="D5620" s="19"/>
      <c r="E5620" s="18" t="s">
        <v>52</v>
      </c>
      <c r="F5620" s="17"/>
      <c r="G5620" s="7">
        <v>114</v>
      </c>
      <c r="H5620" s="12">
        <v>90</v>
      </c>
      <c r="I5620" s="1">
        <v>33</v>
      </c>
      <c r="J5620" s="1">
        <v>5</v>
      </c>
      <c r="K5620" s="1">
        <v>91</v>
      </c>
      <c r="L5620" s="1">
        <v>15</v>
      </c>
      <c r="M5620" s="1">
        <v>34</v>
      </c>
      <c r="N5620" s="1">
        <v>26</v>
      </c>
      <c r="O5620" s="1">
        <v>7</v>
      </c>
      <c r="P5620" s="1">
        <v>2</v>
      </c>
      <c r="Q5620" s="1">
        <v>0</v>
      </c>
      <c r="R5620" s="1">
        <v>1</v>
      </c>
      <c r="S5620" s="21">
        <v>0</v>
      </c>
    </row>
    <row r="5621">
      <c r="D5621" s="19"/>
      <c r="E5621" s="18" t="s">
        <v>53</v>
      </c>
      <c r="F5621" s="17"/>
      <c r="G5621" s="7">
        <v>95</v>
      </c>
      <c r="H5621" s="12">
        <v>74</v>
      </c>
      <c r="I5621" s="1">
        <v>29</v>
      </c>
      <c r="J5621" s="1">
        <v>2</v>
      </c>
      <c r="K5621" s="1">
        <v>83</v>
      </c>
      <c r="L5621" s="1">
        <v>11</v>
      </c>
      <c r="M5621" s="1">
        <v>33</v>
      </c>
      <c r="N5621" s="1">
        <v>21</v>
      </c>
      <c r="O5621" s="1">
        <v>1</v>
      </c>
      <c r="P5621" s="1">
        <v>0</v>
      </c>
      <c r="Q5621" s="1">
        <v>0</v>
      </c>
      <c r="R5621" s="1">
        <v>1</v>
      </c>
      <c r="S5621" s="21">
        <v>0</v>
      </c>
    </row>
    <row r="5622">
      <c r="D5622" s="19"/>
      <c r="E5622" s="18" t="s">
        <v>54</v>
      </c>
      <c r="F5622" s="17"/>
      <c r="G5622" s="7">
        <v>253</v>
      </c>
      <c r="H5622" s="12">
        <v>203</v>
      </c>
      <c r="I5622" s="1">
        <v>74</v>
      </c>
      <c r="J5622" s="1">
        <v>9</v>
      </c>
      <c r="K5622" s="1">
        <v>219</v>
      </c>
      <c r="L5622" s="1">
        <v>39</v>
      </c>
      <c r="M5622" s="1">
        <v>90</v>
      </c>
      <c r="N5622" s="1">
        <v>73</v>
      </c>
      <c r="O5622" s="1">
        <v>18</v>
      </c>
      <c r="P5622" s="1">
        <v>0</v>
      </c>
      <c r="Q5622" s="1">
        <v>1</v>
      </c>
      <c r="R5622" s="1">
        <v>2</v>
      </c>
      <c r="S5622" s="21">
        <v>0</v>
      </c>
    </row>
    <row r="5623">
      <c r="D5623" s="19"/>
      <c r="E5623" s="18" t="s">
        <v>55</v>
      </c>
      <c r="F5623" s="17"/>
      <c r="G5623" s="11">
        <v>1</v>
      </c>
      <c r="H5623" s="23">
        <v>1</v>
      </c>
      <c r="I5623" s="3">
        <v>1</v>
      </c>
      <c r="J5623" s="3">
        <v>0</v>
      </c>
      <c r="K5623" s="3">
        <v>0</v>
      </c>
      <c r="L5623" s="3">
        <v>0</v>
      </c>
      <c r="M5623" s="3">
        <v>0</v>
      </c>
      <c r="N5623" s="3">
        <v>0</v>
      </c>
      <c r="O5623" s="3">
        <v>0</v>
      </c>
      <c r="P5623" s="3">
        <v>0</v>
      </c>
      <c r="Q5623" s="3">
        <v>0</v>
      </c>
      <c r="R5623" s="3">
        <v>0</v>
      </c>
      <c r="S5623" s="24">
        <v>0</v>
      </c>
    </row>
    <row r="5624">
      <c r="D5624" s="19"/>
      <c r="E5624" s="18" t="s">
        <v>26</v>
      </c>
      <c r="F5624" s="17"/>
      <c r="G5624" s="11">
        <v>12</v>
      </c>
      <c r="H5624" s="23">
        <v>8</v>
      </c>
      <c r="I5624" s="3">
        <v>3</v>
      </c>
      <c r="J5624" s="3">
        <v>0</v>
      </c>
      <c r="K5624" s="3">
        <v>8</v>
      </c>
      <c r="L5624" s="3">
        <v>3</v>
      </c>
      <c r="M5624" s="3">
        <v>1</v>
      </c>
      <c r="N5624" s="3">
        <v>1</v>
      </c>
      <c r="O5624" s="3">
        <v>0</v>
      </c>
      <c r="P5624" s="3">
        <v>0</v>
      </c>
      <c r="Q5624" s="3">
        <v>0</v>
      </c>
      <c r="R5624" s="3">
        <v>2</v>
      </c>
      <c r="S5624" s="24">
        <v>0</v>
      </c>
    </row>
    <row r="5625">
      <c r="D5625" s="15" t="s">
        <v>56</v>
      </c>
      <c r="E5625" s="14" t="s">
        <v>57</v>
      </c>
      <c r="F5625" s="16"/>
      <c r="G5625" s="33">
        <v>15</v>
      </c>
      <c r="H5625" s="43">
        <v>11</v>
      </c>
      <c r="I5625" s="9">
        <v>2</v>
      </c>
      <c r="J5625" s="9">
        <v>0</v>
      </c>
      <c r="K5625" s="9">
        <v>11</v>
      </c>
      <c r="L5625" s="9">
        <v>2</v>
      </c>
      <c r="M5625" s="9">
        <v>6</v>
      </c>
      <c r="N5625" s="9">
        <v>3</v>
      </c>
      <c r="O5625" s="9">
        <v>1</v>
      </c>
      <c r="P5625" s="9">
        <v>0</v>
      </c>
      <c r="Q5625" s="9">
        <v>0</v>
      </c>
      <c r="R5625" s="9">
        <v>0</v>
      </c>
      <c r="S5625" s="44">
        <v>0</v>
      </c>
    </row>
    <row r="5626">
      <c r="D5626" s="19"/>
      <c r="E5626" s="18" t="s">
        <v>58</v>
      </c>
      <c r="F5626" s="17"/>
      <c r="G5626" s="7">
        <v>111</v>
      </c>
      <c r="H5626" s="12">
        <v>81</v>
      </c>
      <c r="I5626" s="1">
        <v>22</v>
      </c>
      <c r="J5626" s="1">
        <v>2</v>
      </c>
      <c r="K5626" s="1">
        <v>77</v>
      </c>
      <c r="L5626" s="1">
        <v>12</v>
      </c>
      <c r="M5626" s="1">
        <v>32</v>
      </c>
      <c r="N5626" s="1">
        <v>24</v>
      </c>
      <c r="O5626" s="1">
        <v>11</v>
      </c>
      <c r="P5626" s="1">
        <v>2</v>
      </c>
      <c r="Q5626" s="1">
        <v>1</v>
      </c>
      <c r="R5626" s="1">
        <v>6</v>
      </c>
      <c r="S5626" s="21">
        <v>0</v>
      </c>
    </row>
    <row r="5627">
      <c r="D5627" s="19"/>
      <c r="E5627" s="18" t="s">
        <v>59</v>
      </c>
      <c r="F5627" s="17"/>
      <c r="G5627" s="7">
        <v>404</v>
      </c>
      <c r="H5627" s="12">
        <v>302</v>
      </c>
      <c r="I5627" s="1">
        <v>109</v>
      </c>
      <c r="J5627" s="1">
        <v>12</v>
      </c>
      <c r="K5627" s="1">
        <v>310</v>
      </c>
      <c r="L5627" s="1">
        <v>46</v>
      </c>
      <c r="M5627" s="1">
        <v>135</v>
      </c>
      <c r="N5627" s="1">
        <v>78</v>
      </c>
      <c r="O5627" s="1">
        <v>25</v>
      </c>
      <c r="P5627" s="1">
        <v>2</v>
      </c>
      <c r="Q5627" s="1">
        <v>2</v>
      </c>
      <c r="R5627" s="1">
        <v>13</v>
      </c>
      <c r="S5627" s="21">
        <v>0</v>
      </c>
    </row>
    <row r="5628">
      <c r="D5628" s="19"/>
      <c r="E5628" s="18" t="s">
        <v>60</v>
      </c>
      <c r="F5628" s="17"/>
      <c r="G5628" s="7">
        <v>562</v>
      </c>
      <c r="H5628" s="12">
        <v>436</v>
      </c>
      <c r="I5628" s="1">
        <v>173</v>
      </c>
      <c r="J5628" s="1">
        <v>20</v>
      </c>
      <c r="K5628" s="1">
        <v>451</v>
      </c>
      <c r="L5628" s="1">
        <v>71</v>
      </c>
      <c r="M5628" s="1">
        <v>190</v>
      </c>
      <c r="N5628" s="1">
        <v>129</v>
      </c>
      <c r="O5628" s="1">
        <v>31</v>
      </c>
      <c r="P5628" s="1">
        <v>3</v>
      </c>
      <c r="Q5628" s="1">
        <v>1</v>
      </c>
      <c r="R5628" s="1">
        <v>8</v>
      </c>
      <c r="S5628" s="21">
        <v>0</v>
      </c>
    </row>
    <row r="5629">
      <c r="D5629" s="19"/>
      <c r="E5629" s="18" t="s">
        <v>26</v>
      </c>
      <c r="F5629" s="17"/>
      <c r="G5629" s="11">
        <v>1</v>
      </c>
      <c r="H5629" s="23">
        <v>0</v>
      </c>
      <c r="I5629" s="3">
        <v>0</v>
      </c>
      <c r="J5629" s="3">
        <v>0</v>
      </c>
      <c r="K5629" s="3">
        <v>1</v>
      </c>
      <c r="L5629" s="3">
        <v>0</v>
      </c>
      <c r="M5629" s="3">
        <v>0</v>
      </c>
      <c r="N5629" s="3">
        <v>0</v>
      </c>
      <c r="O5629" s="3">
        <v>0</v>
      </c>
      <c r="P5629" s="3">
        <v>0</v>
      </c>
      <c r="Q5629" s="3">
        <v>0</v>
      </c>
      <c r="R5629" s="3">
        <v>0</v>
      </c>
      <c r="S5629" s="24">
        <v>0</v>
      </c>
    </row>
    <row r="5630">
      <c r="D5630" s="19"/>
      <c r="E5630" s="18" t="s">
        <v>61</v>
      </c>
      <c r="F5630" s="17"/>
      <c r="G5630" s="7">
        <v>126</v>
      </c>
      <c r="H5630" s="12">
        <v>92</v>
      </c>
      <c r="I5630" s="1">
        <v>24</v>
      </c>
      <c r="J5630" s="1">
        <v>2</v>
      </c>
      <c r="K5630" s="1">
        <v>88</v>
      </c>
      <c r="L5630" s="1">
        <v>14</v>
      </c>
      <c r="M5630" s="1">
        <v>38</v>
      </c>
      <c r="N5630" s="1">
        <v>27</v>
      </c>
      <c r="O5630" s="1">
        <v>12</v>
      </c>
      <c r="P5630" s="1">
        <v>2</v>
      </c>
      <c r="Q5630" s="1">
        <v>1</v>
      </c>
      <c r="R5630" s="1">
        <v>6</v>
      </c>
      <c r="S5630" s="21">
        <v>0</v>
      </c>
    </row>
    <row r="5631">
      <c r="D5631" s="19"/>
      <c r="E5631" s="18" t="s">
        <v>62</v>
      </c>
      <c r="F5631" s="17"/>
      <c r="G5631" s="7">
        <v>966</v>
      </c>
      <c r="H5631" s="12">
        <v>738</v>
      </c>
      <c r="I5631" s="1">
        <v>282</v>
      </c>
      <c r="J5631" s="1">
        <v>32</v>
      </c>
      <c r="K5631" s="1">
        <v>761</v>
      </c>
      <c r="L5631" s="1">
        <v>117</v>
      </c>
      <c r="M5631" s="1">
        <v>325</v>
      </c>
      <c r="N5631" s="1">
        <v>207</v>
      </c>
      <c r="O5631" s="1">
        <v>56</v>
      </c>
      <c r="P5631" s="1">
        <v>5</v>
      </c>
      <c r="Q5631" s="1">
        <v>3</v>
      </c>
      <c r="R5631" s="1">
        <v>21</v>
      </c>
      <c r="S5631" s="21">
        <v>0</v>
      </c>
    </row>
    <row r="5632">
      <c r="D5632" s="15" t="s">
        <v>63</v>
      </c>
      <c r="E5632" s="14" t="s">
        <v>64</v>
      </c>
      <c r="F5632" s="16"/>
      <c r="G5632" s="33">
        <v>17</v>
      </c>
      <c r="H5632" s="43">
        <v>8</v>
      </c>
      <c r="I5632" s="9">
        <v>6</v>
      </c>
      <c r="J5632" s="9">
        <v>1</v>
      </c>
      <c r="K5632" s="9">
        <v>16</v>
      </c>
      <c r="L5632" s="9">
        <v>2</v>
      </c>
      <c r="M5632" s="9">
        <v>1</v>
      </c>
      <c r="N5632" s="9">
        <v>0</v>
      </c>
      <c r="O5632" s="9">
        <v>0</v>
      </c>
      <c r="P5632" s="9">
        <v>0</v>
      </c>
      <c r="Q5632" s="9">
        <v>1</v>
      </c>
      <c r="R5632" s="9">
        <v>0</v>
      </c>
      <c r="S5632" s="44">
        <v>0</v>
      </c>
    </row>
    <row r="5633">
      <c r="D5633" s="19"/>
      <c r="E5633" s="18" t="s">
        <v>65</v>
      </c>
      <c r="F5633" s="17"/>
      <c r="G5633" s="11">
        <v>38</v>
      </c>
      <c r="H5633" s="23">
        <v>27</v>
      </c>
      <c r="I5633" s="3">
        <v>9</v>
      </c>
      <c r="J5633" s="3">
        <v>0</v>
      </c>
      <c r="K5633" s="3">
        <v>32</v>
      </c>
      <c r="L5633" s="3">
        <v>3</v>
      </c>
      <c r="M5633" s="3">
        <v>9</v>
      </c>
      <c r="N5633" s="3">
        <v>10</v>
      </c>
      <c r="O5633" s="3">
        <v>2</v>
      </c>
      <c r="P5633" s="3">
        <v>0</v>
      </c>
      <c r="Q5633" s="3">
        <v>0</v>
      </c>
      <c r="R5633" s="3">
        <v>1</v>
      </c>
      <c r="S5633" s="24">
        <v>0</v>
      </c>
    </row>
    <row r="5634">
      <c r="D5634" s="19"/>
      <c r="E5634" s="18" t="s">
        <v>66</v>
      </c>
      <c r="F5634" s="17"/>
      <c r="G5634" s="11">
        <v>14</v>
      </c>
      <c r="H5634" s="23">
        <v>14</v>
      </c>
      <c r="I5634" s="3">
        <v>7</v>
      </c>
      <c r="J5634" s="3">
        <v>2</v>
      </c>
      <c r="K5634" s="3">
        <v>14</v>
      </c>
      <c r="L5634" s="3">
        <v>1</v>
      </c>
      <c r="M5634" s="3">
        <v>2</v>
      </c>
      <c r="N5634" s="3">
        <v>3</v>
      </c>
      <c r="O5634" s="3">
        <v>1</v>
      </c>
      <c r="P5634" s="3">
        <v>0</v>
      </c>
      <c r="Q5634" s="3">
        <v>0</v>
      </c>
      <c r="R5634" s="3">
        <v>0</v>
      </c>
      <c r="S5634" s="24">
        <v>0</v>
      </c>
    </row>
    <row r="5635">
      <c r="D5635" s="19"/>
      <c r="E5635" s="18" t="s">
        <v>67</v>
      </c>
      <c r="F5635" s="17"/>
      <c r="G5635" s="7">
        <v>95</v>
      </c>
      <c r="H5635" s="12">
        <v>74</v>
      </c>
      <c r="I5635" s="1">
        <v>41</v>
      </c>
      <c r="J5635" s="1">
        <v>4</v>
      </c>
      <c r="K5635" s="1">
        <v>74</v>
      </c>
      <c r="L5635" s="1">
        <v>9</v>
      </c>
      <c r="M5635" s="1">
        <v>21</v>
      </c>
      <c r="N5635" s="1">
        <v>24</v>
      </c>
      <c r="O5635" s="1">
        <v>2</v>
      </c>
      <c r="P5635" s="1">
        <v>0</v>
      </c>
      <c r="Q5635" s="1">
        <v>0</v>
      </c>
      <c r="R5635" s="1">
        <v>1</v>
      </c>
      <c r="S5635" s="21">
        <v>0</v>
      </c>
    </row>
    <row r="5636">
      <c r="D5636" s="19"/>
      <c r="E5636" s="18" t="s">
        <v>68</v>
      </c>
      <c r="F5636" s="17"/>
      <c r="G5636" s="7">
        <v>81</v>
      </c>
      <c r="H5636" s="12">
        <v>58</v>
      </c>
      <c r="I5636" s="1">
        <v>23</v>
      </c>
      <c r="J5636" s="1">
        <v>5</v>
      </c>
      <c r="K5636" s="1">
        <v>70</v>
      </c>
      <c r="L5636" s="1">
        <v>6</v>
      </c>
      <c r="M5636" s="1">
        <v>20</v>
      </c>
      <c r="N5636" s="1">
        <v>16</v>
      </c>
      <c r="O5636" s="1">
        <v>2</v>
      </c>
      <c r="P5636" s="1">
        <v>0</v>
      </c>
      <c r="Q5636" s="1">
        <v>0</v>
      </c>
      <c r="R5636" s="1">
        <v>0</v>
      </c>
      <c r="S5636" s="21">
        <v>0</v>
      </c>
    </row>
    <row r="5637">
      <c r="D5637" s="19"/>
      <c r="E5637" s="18" t="s">
        <v>69</v>
      </c>
      <c r="F5637" s="17"/>
      <c r="G5637" s="7">
        <v>844</v>
      </c>
      <c r="H5637" s="12">
        <v>648</v>
      </c>
      <c r="I5637" s="1">
        <v>220</v>
      </c>
      <c r="J5637" s="1">
        <v>22</v>
      </c>
      <c r="K5637" s="1">
        <v>641</v>
      </c>
      <c r="L5637" s="1">
        <v>110</v>
      </c>
      <c r="M5637" s="1">
        <v>309</v>
      </c>
      <c r="N5637" s="1">
        <v>180</v>
      </c>
      <c r="O5637" s="1">
        <v>61</v>
      </c>
      <c r="P5637" s="1">
        <v>7</v>
      </c>
      <c r="Q5637" s="1">
        <v>3</v>
      </c>
      <c r="R5637" s="1">
        <v>25</v>
      </c>
      <c r="S5637" s="21">
        <v>0</v>
      </c>
    </row>
    <row r="5638">
      <c r="D5638" s="19"/>
      <c r="E5638" s="18" t="s">
        <v>26</v>
      </c>
      <c r="F5638" s="17"/>
      <c r="G5638" s="11">
        <v>4</v>
      </c>
      <c r="H5638" s="23">
        <v>1</v>
      </c>
      <c r="I5638" s="3">
        <v>0</v>
      </c>
      <c r="J5638" s="3">
        <v>0</v>
      </c>
      <c r="K5638" s="3">
        <v>3</v>
      </c>
      <c r="L5638" s="3">
        <v>0</v>
      </c>
      <c r="M5638" s="3">
        <v>1</v>
      </c>
      <c r="N5638" s="3">
        <v>1</v>
      </c>
      <c r="O5638" s="3">
        <v>0</v>
      </c>
      <c r="P5638" s="3">
        <v>0</v>
      </c>
      <c r="Q5638" s="3">
        <v>0</v>
      </c>
      <c r="R5638" s="3">
        <v>0</v>
      </c>
      <c r="S5638" s="24">
        <v>0</v>
      </c>
    </row>
    <row r="5639">
      <c r="D5639" s="19"/>
      <c r="E5639" s="18" t="s">
        <v>70</v>
      </c>
      <c r="F5639" s="17"/>
      <c r="G5639" s="7">
        <v>245</v>
      </c>
      <c r="H5639" s="12">
        <v>181</v>
      </c>
      <c r="I5639" s="1">
        <v>86</v>
      </c>
      <c r="J5639" s="1">
        <v>12</v>
      </c>
      <c r="K5639" s="1">
        <v>206</v>
      </c>
      <c r="L5639" s="1">
        <v>21</v>
      </c>
      <c r="M5639" s="1">
        <v>53</v>
      </c>
      <c r="N5639" s="1">
        <v>53</v>
      </c>
      <c r="O5639" s="1">
        <v>7</v>
      </c>
      <c r="P5639" s="1">
        <v>0</v>
      </c>
      <c r="Q5639" s="1">
        <v>1</v>
      </c>
      <c r="R5639" s="1">
        <v>2</v>
      </c>
      <c r="S5639" s="21">
        <v>0</v>
      </c>
    </row>
    <row r="5640">
      <c r="D5640" s="15" t="s">
        <v>71</v>
      </c>
      <c r="E5640" s="14" t="s">
        <v>64</v>
      </c>
      <c r="F5640" s="16"/>
      <c r="G5640" s="33">
        <v>15</v>
      </c>
      <c r="H5640" s="43">
        <v>9</v>
      </c>
      <c r="I5640" s="9">
        <v>5</v>
      </c>
      <c r="J5640" s="9">
        <v>1</v>
      </c>
      <c r="K5640" s="9">
        <v>13</v>
      </c>
      <c r="L5640" s="9">
        <v>1</v>
      </c>
      <c r="M5640" s="9">
        <v>0</v>
      </c>
      <c r="N5640" s="9">
        <v>0</v>
      </c>
      <c r="O5640" s="9">
        <v>0</v>
      </c>
      <c r="P5640" s="9">
        <v>0</v>
      </c>
      <c r="Q5640" s="9">
        <v>0</v>
      </c>
      <c r="R5640" s="9">
        <v>2</v>
      </c>
      <c r="S5640" s="44">
        <v>0</v>
      </c>
    </row>
    <row r="5641">
      <c r="D5641" s="19"/>
      <c r="E5641" s="18" t="s">
        <v>65</v>
      </c>
      <c r="F5641" s="17"/>
      <c r="G5641" s="7">
        <v>58</v>
      </c>
      <c r="H5641" s="12">
        <v>43</v>
      </c>
      <c r="I5641" s="1">
        <v>11</v>
      </c>
      <c r="J5641" s="1">
        <v>1</v>
      </c>
      <c r="K5641" s="1">
        <v>47</v>
      </c>
      <c r="L5641" s="1">
        <v>6</v>
      </c>
      <c r="M5641" s="1">
        <v>19</v>
      </c>
      <c r="N5641" s="1">
        <v>13</v>
      </c>
      <c r="O5641" s="1">
        <v>3</v>
      </c>
      <c r="P5641" s="1">
        <v>1</v>
      </c>
      <c r="Q5641" s="1">
        <v>0</v>
      </c>
      <c r="R5641" s="1">
        <v>2</v>
      </c>
      <c r="S5641" s="21">
        <v>0</v>
      </c>
    </row>
    <row r="5642">
      <c r="D5642" s="19"/>
      <c r="E5642" s="18" t="s">
        <v>66</v>
      </c>
      <c r="F5642" s="17"/>
      <c r="G5642" s="7">
        <v>113</v>
      </c>
      <c r="H5642" s="12">
        <v>86</v>
      </c>
      <c r="I5642" s="1">
        <v>26</v>
      </c>
      <c r="J5642" s="1">
        <v>2</v>
      </c>
      <c r="K5642" s="1">
        <v>95</v>
      </c>
      <c r="L5642" s="1">
        <v>14</v>
      </c>
      <c r="M5642" s="1">
        <v>45</v>
      </c>
      <c r="N5642" s="1">
        <v>29</v>
      </c>
      <c r="O5642" s="1">
        <v>12</v>
      </c>
      <c r="P5642" s="1">
        <v>0</v>
      </c>
      <c r="Q5642" s="1">
        <v>0</v>
      </c>
      <c r="R5642" s="1">
        <v>3</v>
      </c>
      <c r="S5642" s="21">
        <v>0</v>
      </c>
    </row>
    <row r="5643">
      <c r="D5643" s="19"/>
      <c r="E5643" s="18" t="s">
        <v>67</v>
      </c>
      <c r="F5643" s="17"/>
      <c r="G5643" s="7">
        <v>837</v>
      </c>
      <c r="H5643" s="12">
        <v>636</v>
      </c>
      <c r="I5643" s="1">
        <v>243</v>
      </c>
      <c r="J5643" s="1">
        <v>28</v>
      </c>
      <c r="K5643" s="1">
        <v>651</v>
      </c>
      <c r="L5643" s="1">
        <v>100</v>
      </c>
      <c r="M5643" s="1">
        <v>275</v>
      </c>
      <c r="N5643" s="1">
        <v>177</v>
      </c>
      <c r="O5643" s="1">
        <v>49</v>
      </c>
      <c r="P5643" s="1">
        <v>5</v>
      </c>
      <c r="Q5643" s="1">
        <v>4</v>
      </c>
      <c r="R5643" s="1">
        <v>19</v>
      </c>
      <c r="S5643" s="21">
        <v>0</v>
      </c>
    </row>
    <row r="5644">
      <c r="D5644" s="19"/>
      <c r="E5644" s="18" t="s">
        <v>68</v>
      </c>
      <c r="F5644" s="17"/>
      <c r="G5644" s="7">
        <v>61</v>
      </c>
      <c r="H5644" s="12">
        <v>50</v>
      </c>
      <c r="I5644" s="1">
        <v>20</v>
      </c>
      <c r="J5644" s="1">
        <v>2</v>
      </c>
      <c r="K5644" s="1">
        <v>38</v>
      </c>
      <c r="L5644" s="1">
        <v>10</v>
      </c>
      <c r="M5644" s="1">
        <v>20</v>
      </c>
      <c r="N5644" s="1">
        <v>14</v>
      </c>
      <c r="O5644" s="1">
        <v>2</v>
      </c>
      <c r="P5644" s="1">
        <v>1</v>
      </c>
      <c r="Q5644" s="1">
        <v>0</v>
      </c>
      <c r="R5644" s="1">
        <v>0</v>
      </c>
      <c r="S5644" s="21">
        <v>0</v>
      </c>
    </row>
    <row r="5645">
      <c r="D5645" s="19"/>
      <c r="E5645" s="18" t="s">
        <v>72</v>
      </c>
      <c r="F5645" s="17"/>
      <c r="G5645" s="11">
        <v>5</v>
      </c>
      <c r="H5645" s="23">
        <v>4</v>
      </c>
      <c r="I5645" s="3">
        <v>1</v>
      </c>
      <c r="J5645" s="3">
        <v>0</v>
      </c>
      <c r="K5645" s="3">
        <v>3</v>
      </c>
      <c r="L5645" s="3">
        <v>0</v>
      </c>
      <c r="M5645" s="3">
        <v>3</v>
      </c>
      <c r="N5645" s="3">
        <v>1</v>
      </c>
      <c r="O5645" s="3">
        <v>2</v>
      </c>
      <c r="P5645" s="3">
        <v>0</v>
      </c>
      <c r="Q5645" s="3">
        <v>0</v>
      </c>
      <c r="R5645" s="3">
        <v>1</v>
      </c>
      <c r="S5645" s="24">
        <v>0</v>
      </c>
    </row>
    <row r="5646">
      <c r="D5646" s="19"/>
      <c r="E5646" s="18" t="s">
        <v>26</v>
      </c>
      <c r="F5646" s="17"/>
      <c r="G5646" s="11">
        <v>4</v>
      </c>
      <c r="H5646" s="23">
        <v>2</v>
      </c>
      <c r="I5646" s="3">
        <v>0</v>
      </c>
      <c r="J5646" s="3">
        <v>0</v>
      </c>
      <c r="K5646" s="3">
        <v>3</v>
      </c>
      <c r="L5646" s="3">
        <v>0</v>
      </c>
      <c r="M5646" s="3">
        <v>1</v>
      </c>
      <c r="N5646" s="3">
        <v>0</v>
      </c>
      <c r="O5646" s="3">
        <v>0</v>
      </c>
      <c r="P5646" s="3">
        <v>0</v>
      </c>
      <c r="Q5646" s="3">
        <v>0</v>
      </c>
      <c r="R5646" s="3">
        <v>0</v>
      </c>
      <c r="S5646" s="24">
        <v>0</v>
      </c>
    </row>
    <row r="5647">
      <c r="D5647" s="19"/>
      <c r="E5647" s="18" t="s">
        <v>73</v>
      </c>
      <c r="F5647" s="17"/>
      <c r="G5647" s="7">
        <v>1084</v>
      </c>
      <c r="H5647" s="12">
        <v>824</v>
      </c>
      <c r="I5647" s="1">
        <v>305</v>
      </c>
      <c r="J5647" s="1">
        <v>34</v>
      </c>
      <c r="K5647" s="1">
        <v>844</v>
      </c>
      <c r="L5647" s="1">
        <v>131</v>
      </c>
      <c r="M5647" s="1">
        <v>359</v>
      </c>
      <c r="N5647" s="1">
        <v>233</v>
      </c>
      <c r="O5647" s="1">
        <v>66</v>
      </c>
      <c r="P5647" s="1">
        <v>7</v>
      </c>
      <c r="Q5647" s="1">
        <v>4</v>
      </c>
      <c r="R5647" s="1">
        <v>26</v>
      </c>
      <c r="S5647" s="21">
        <v>0</v>
      </c>
    </row>
    <row r="5648">
      <c r="D5648" s="15" t="s">
        <v>74</v>
      </c>
      <c r="E5648" s="14" t="s">
        <v>75</v>
      </c>
      <c r="F5648" s="16"/>
      <c r="G5648" s="26">
        <v>315</v>
      </c>
      <c r="H5648" s="37">
        <v>254</v>
      </c>
      <c r="I5648" s="6">
        <v>96</v>
      </c>
      <c r="J5648" s="6">
        <v>12</v>
      </c>
      <c r="K5648" s="6">
        <v>265</v>
      </c>
      <c r="L5648" s="6">
        <v>47</v>
      </c>
      <c r="M5648" s="6">
        <v>111</v>
      </c>
      <c r="N5648" s="6">
        <v>73</v>
      </c>
      <c r="O5648" s="6">
        <v>11</v>
      </c>
      <c r="P5648" s="6">
        <v>1</v>
      </c>
      <c r="Q5648" s="6">
        <v>0</v>
      </c>
      <c r="R5648" s="6">
        <v>5</v>
      </c>
      <c r="S5648" s="39">
        <v>0</v>
      </c>
    </row>
    <row r="5649">
      <c r="D5649" s="19"/>
      <c r="E5649" s="18" t="s">
        <v>76</v>
      </c>
      <c r="F5649" s="17"/>
      <c r="G5649" s="7">
        <v>78</v>
      </c>
      <c r="H5649" s="12">
        <v>65</v>
      </c>
      <c r="I5649" s="1">
        <v>24</v>
      </c>
      <c r="J5649" s="1">
        <v>1</v>
      </c>
      <c r="K5649" s="1">
        <v>65</v>
      </c>
      <c r="L5649" s="1">
        <v>11</v>
      </c>
      <c r="M5649" s="1">
        <v>35</v>
      </c>
      <c r="N5649" s="1">
        <v>21</v>
      </c>
      <c r="O5649" s="1">
        <v>3</v>
      </c>
      <c r="P5649" s="1">
        <v>1</v>
      </c>
      <c r="Q5649" s="1">
        <v>0</v>
      </c>
      <c r="R5649" s="1">
        <v>2</v>
      </c>
      <c r="S5649" s="21">
        <v>0</v>
      </c>
    </row>
    <row r="5650">
      <c r="D5650" s="19"/>
      <c r="E5650" s="18" t="s">
        <v>77</v>
      </c>
      <c r="F5650" s="17"/>
      <c r="G5650" s="7">
        <v>297</v>
      </c>
      <c r="H5650" s="12">
        <v>239</v>
      </c>
      <c r="I5650" s="1">
        <v>102</v>
      </c>
      <c r="J5650" s="1">
        <v>10</v>
      </c>
      <c r="K5650" s="1">
        <v>242</v>
      </c>
      <c r="L5650" s="1">
        <v>49</v>
      </c>
      <c r="M5650" s="1">
        <v>104</v>
      </c>
      <c r="N5650" s="1">
        <v>68</v>
      </c>
      <c r="O5650" s="1">
        <v>24</v>
      </c>
      <c r="P5650" s="1">
        <v>1</v>
      </c>
      <c r="Q5650" s="1">
        <v>0</v>
      </c>
      <c r="R5650" s="1">
        <v>6</v>
      </c>
      <c r="S5650" s="21">
        <v>0</v>
      </c>
    </row>
    <row r="5651">
      <c r="D5651" s="19"/>
      <c r="E5651" s="18" t="s">
        <v>78</v>
      </c>
      <c r="F5651" s="17"/>
      <c r="G5651" s="11">
        <v>12</v>
      </c>
      <c r="H5651" s="23">
        <v>10</v>
      </c>
      <c r="I5651" s="3">
        <v>3</v>
      </c>
      <c r="J5651" s="3">
        <v>1</v>
      </c>
      <c r="K5651" s="3">
        <v>10</v>
      </c>
      <c r="L5651" s="3">
        <v>1</v>
      </c>
      <c r="M5651" s="3">
        <v>6</v>
      </c>
      <c r="N5651" s="3">
        <v>3</v>
      </c>
      <c r="O5651" s="3">
        <v>2</v>
      </c>
      <c r="P5651" s="3">
        <v>0</v>
      </c>
      <c r="Q5651" s="3">
        <v>0</v>
      </c>
      <c r="R5651" s="3">
        <v>0</v>
      </c>
      <c r="S5651" s="24">
        <v>0</v>
      </c>
    </row>
    <row r="5652">
      <c r="D5652" s="19"/>
      <c r="E5652" s="18" t="s">
        <v>79</v>
      </c>
      <c r="F5652" s="17"/>
      <c r="G5652" s="7">
        <v>116</v>
      </c>
      <c r="H5652" s="12">
        <v>88</v>
      </c>
      <c r="I5652" s="1">
        <v>31</v>
      </c>
      <c r="J5652" s="1">
        <v>3</v>
      </c>
      <c r="K5652" s="1">
        <v>89</v>
      </c>
      <c r="L5652" s="1">
        <v>11</v>
      </c>
      <c r="M5652" s="1">
        <v>47</v>
      </c>
      <c r="N5652" s="1">
        <v>30</v>
      </c>
      <c r="O5652" s="1">
        <v>8</v>
      </c>
      <c r="P5652" s="1">
        <v>0</v>
      </c>
      <c r="Q5652" s="1">
        <v>0</v>
      </c>
      <c r="R5652" s="1">
        <v>3</v>
      </c>
      <c r="S5652" s="21">
        <v>0</v>
      </c>
    </row>
    <row r="5653">
      <c r="D5653" s="19"/>
      <c r="E5653" s="18" t="s">
        <v>80</v>
      </c>
      <c r="F5653" s="17"/>
      <c r="G5653" s="7">
        <v>175</v>
      </c>
      <c r="H5653" s="12">
        <v>137</v>
      </c>
      <c r="I5653" s="1">
        <v>53</v>
      </c>
      <c r="J5653" s="1">
        <v>8</v>
      </c>
      <c r="K5653" s="1">
        <v>145</v>
      </c>
      <c r="L5653" s="1">
        <v>24</v>
      </c>
      <c r="M5653" s="1">
        <v>55</v>
      </c>
      <c r="N5653" s="1">
        <v>37</v>
      </c>
      <c r="O5653" s="1">
        <v>5</v>
      </c>
      <c r="P5653" s="1">
        <v>0</v>
      </c>
      <c r="Q5653" s="1">
        <v>0</v>
      </c>
      <c r="R5653" s="1">
        <v>4</v>
      </c>
      <c r="S5653" s="21">
        <v>0</v>
      </c>
    </row>
    <row r="5654">
      <c r="D5654" s="19"/>
      <c r="E5654" s="18" t="s">
        <v>81</v>
      </c>
      <c r="F5654" s="17"/>
      <c r="G5654" s="7">
        <v>908</v>
      </c>
      <c r="H5654" s="12">
        <v>710</v>
      </c>
      <c r="I5654" s="1">
        <v>269</v>
      </c>
      <c r="J5654" s="1">
        <v>29</v>
      </c>
      <c r="K5654" s="1">
        <v>708</v>
      </c>
      <c r="L5654" s="1">
        <v>117</v>
      </c>
      <c r="M5654" s="1">
        <v>313</v>
      </c>
      <c r="N5654" s="1">
        <v>205</v>
      </c>
      <c r="O5654" s="1">
        <v>62</v>
      </c>
      <c r="P5654" s="1">
        <v>5</v>
      </c>
      <c r="Q5654" s="1">
        <v>1</v>
      </c>
      <c r="R5654" s="1">
        <v>22</v>
      </c>
      <c r="S5654" s="21">
        <v>0</v>
      </c>
    </row>
    <row r="5655">
      <c r="D5655" s="19"/>
      <c r="E5655" s="18" t="s">
        <v>41</v>
      </c>
      <c r="F5655" s="17"/>
      <c r="G5655" s="11">
        <v>26</v>
      </c>
      <c r="H5655" s="23">
        <v>16</v>
      </c>
      <c r="I5655" s="3">
        <v>7</v>
      </c>
      <c r="J5655" s="3">
        <v>1</v>
      </c>
      <c r="K5655" s="3">
        <v>19</v>
      </c>
      <c r="L5655" s="3">
        <v>4</v>
      </c>
      <c r="M5655" s="3">
        <v>9</v>
      </c>
      <c r="N5655" s="3">
        <v>4</v>
      </c>
      <c r="O5655" s="3">
        <v>0</v>
      </c>
      <c r="P5655" s="3">
        <v>1</v>
      </c>
      <c r="Q5655" s="3">
        <v>1</v>
      </c>
      <c r="R5655" s="3">
        <v>0</v>
      </c>
      <c r="S5655" s="24">
        <v>0</v>
      </c>
    </row>
    <row r="5656">
      <c r="D5656" s="19"/>
      <c r="E5656" s="18" t="s">
        <v>82</v>
      </c>
      <c r="F5656" s="17"/>
      <c r="G5656" s="7">
        <v>96</v>
      </c>
      <c r="H5656" s="12">
        <v>59</v>
      </c>
      <c r="I5656" s="1">
        <v>21</v>
      </c>
      <c r="J5656" s="1">
        <v>2</v>
      </c>
      <c r="K5656" s="1">
        <v>68</v>
      </c>
      <c r="L5656" s="1">
        <v>7</v>
      </c>
      <c r="M5656" s="1">
        <v>29</v>
      </c>
      <c r="N5656" s="1">
        <v>17</v>
      </c>
      <c r="O5656" s="1">
        <v>3</v>
      </c>
      <c r="P5656" s="1">
        <v>1</v>
      </c>
      <c r="Q5656" s="1">
        <v>2</v>
      </c>
      <c r="R5656" s="1">
        <v>4</v>
      </c>
      <c r="S5656" s="21">
        <v>0</v>
      </c>
    </row>
    <row r="5657">
      <c r="D5657" s="19"/>
      <c r="E5657" s="18" t="s">
        <v>26</v>
      </c>
      <c r="F5657" s="17"/>
      <c r="G5657" s="11">
        <v>0</v>
      </c>
      <c r="H5657" s="23">
        <v>0</v>
      </c>
      <c r="I5657" s="3">
        <v>0</v>
      </c>
      <c r="J5657" s="3">
        <v>0</v>
      </c>
      <c r="K5657" s="3">
        <v>0</v>
      </c>
      <c r="L5657" s="3">
        <v>0</v>
      </c>
      <c r="M5657" s="3">
        <v>0</v>
      </c>
      <c r="N5657" s="3">
        <v>0</v>
      </c>
      <c r="O5657" s="3">
        <v>0</v>
      </c>
      <c r="P5657" s="3">
        <v>0</v>
      </c>
      <c r="Q5657" s="3">
        <v>0</v>
      </c>
      <c r="R5657" s="3">
        <v>0</v>
      </c>
      <c r="S5657" s="24">
        <v>0</v>
      </c>
    </row>
    <row r="5658">
      <c r="D5658" s="19"/>
      <c r="E5658" s="18" t="s">
        <v>83</v>
      </c>
      <c r="F5658" s="17"/>
      <c r="G5658" s="7">
        <v>997</v>
      </c>
      <c r="H5658" s="12">
        <v>771</v>
      </c>
      <c r="I5658" s="1">
        <v>285</v>
      </c>
      <c r="J5658" s="1">
        <v>32</v>
      </c>
      <c r="K5658" s="1">
        <v>782</v>
      </c>
      <c r="L5658" s="1">
        <v>124</v>
      </c>
      <c r="M5658" s="1">
        <v>334</v>
      </c>
      <c r="N5658" s="1">
        <v>217</v>
      </c>
      <c r="O5658" s="1">
        <v>65</v>
      </c>
      <c r="P5658" s="1">
        <v>6</v>
      </c>
      <c r="Q5658" s="1">
        <v>2</v>
      </c>
      <c r="R5658" s="1">
        <v>23</v>
      </c>
      <c r="S5658" s="21">
        <v>0</v>
      </c>
    </row>
    <row r="5659">
      <c r="D5659" s="15" t="s">
        <v>84</v>
      </c>
      <c r="E5659" s="14" t="s">
        <v>85</v>
      </c>
      <c r="F5659" s="16"/>
      <c r="G5659" s="26">
        <v>394</v>
      </c>
      <c r="H5659" s="37">
        <v>298</v>
      </c>
      <c r="I5659" s="6">
        <v>126</v>
      </c>
      <c r="J5659" s="6">
        <v>18</v>
      </c>
      <c r="K5659" s="6">
        <v>335</v>
      </c>
      <c r="L5659" s="6">
        <v>49</v>
      </c>
      <c r="M5659" s="6">
        <v>126</v>
      </c>
      <c r="N5659" s="6">
        <v>88</v>
      </c>
      <c r="O5659" s="6">
        <v>23</v>
      </c>
      <c r="P5659" s="6">
        <v>1</v>
      </c>
      <c r="Q5659" s="6">
        <v>0</v>
      </c>
      <c r="R5659" s="6">
        <v>2</v>
      </c>
      <c r="S5659" s="39">
        <v>0</v>
      </c>
    </row>
    <row r="5660">
      <c r="D5660" s="19"/>
      <c r="E5660" s="18" t="s">
        <v>86</v>
      </c>
      <c r="F5660" s="17"/>
      <c r="G5660" s="7">
        <v>401</v>
      </c>
      <c r="H5660" s="12">
        <v>312</v>
      </c>
      <c r="I5660" s="1">
        <v>101</v>
      </c>
      <c r="J5660" s="1">
        <v>9</v>
      </c>
      <c r="K5660" s="1">
        <v>304</v>
      </c>
      <c r="L5660" s="1">
        <v>48</v>
      </c>
      <c r="M5660" s="1">
        <v>132</v>
      </c>
      <c r="N5660" s="1">
        <v>79</v>
      </c>
      <c r="O5660" s="1">
        <v>20</v>
      </c>
      <c r="P5660" s="1">
        <v>0</v>
      </c>
      <c r="Q5660" s="1">
        <v>0</v>
      </c>
      <c r="R5660" s="1">
        <v>11</v>
      </c>
      <c r="S5660" s="21">
        <v>0</v>
      </c>
    </row>
    <row r="5661">
      <c r="D5661" s="19"/>
      <c r="E5661" s="18" t="s">
        <v>87</v>
      </c>
      <c r="F5661" s="17"/>
      <c r="G5661" s="7">
        <v>247</v>
      </c>
      <c r="H5661" s="12">
        <v>185</v>
      </c>
      <c r="I5661" s="1">
        <v>66</v>
      </c>
      <c r="J5661" s="1">
        <v>6</v>
      </c>
      <c r="K5661" s="1">
        <v>182</v>
      </c>
      <c r="L5661" s="1">
        <v>26</v>
      </c>
      <c r="M5661" s="1">
        <v>86</v>
      </c>
      <c r="N5661" s="1">
        <v>58</v>
      </c>
      <c r="O5661" s="1">
        <v>21</v>
      </c>
      <c r="P5661" s="1">
        <v>5</v>
      </c>
      <c r="Q5661" s="1">
        <v>1</v>
      </c>
      <c r="R5661" s="1">
        <v>10</v>
      </c>
      <c r="S5661" s="21">
        <v>0</v>
      </c>
    </row>
    <row r="5662">
      <c r="D5662" s="19"/>
      <c r="E5662" s="18" t="s">
        <v>88</v>
      </c>
      <c r="F5662" s="17"/>
      <c r="G5662" s="11">
        <v>46</v>
      </c>
      <c r="H5662" s="23">
        <v>31</v>
      </c>
      <c r="I5662" s="3">
        <v>13</v>
      </c>
      <c r="J5662" s="3">
        <v>0</v>
      </c>
      <c r="K5662" s="3">
        <v>28</v>
      </c>
      <c r="L5662" s="3">
        <v>7</v>
      </c>
      <c r="M5662" s="3">
        <v>18</v>
      </c>
      <c r="N5662" s="3">
        <v>8</v>
      </c>
      <c r="O5662" s="3">
        <v>4</v>
      </c>
      <c r="P5662" s="3">
        <v>1</v>
      </c>
      <c r="Q5662" s="3">
        <v>2</v>
      </c>
      <c r="R5662" s="3">
        <v>4</v>
      </c>
      <c r="S5662" s="24">
        <v>0</v>
      </c>
    </row>
    <row r="5663">
      <c r="D5663" s="19"/>
      <c r="E5663" s="18" t="s">
        <v>89</v>
      </c>
      <c r="F5663" s="17"/>
      <c r="G5663" s="11">
        <v>5</v>
      </c>
      <c r="H5663" s="23">
        <v>4</v>
      </c>
      <c r="I5663" s="3">
        <v>0</v>
      </c>
      <c r="J5663" s="3">
        <v>1</v>
      </c>
      <c r="K5663" s="3">
        <v>1</v>
      </c>
      <c r="L5663" s="3">
        <v>1</v>
      </c>
      <c r="M5663" s="3">
        <v>1</v>
      </c>
      <c r="N5663" s="3">
        <v>1</v>
      </c>
      <c r="O5663" s="3">
        <v>0</v>
      </c>
      <c r="P5663" s="3">
        <v>0</v>
      </c>
      <c r="Q5663" s="3">
        <v>1</v>
      </c>
      <c r="R5663" s="3">
        <v>0</v>
      </c>
      <c r="S5663" s="24">
        <v>0</v>
      </c>
    </row>
    <row r="5664">
      <c r="D5664" s="19"/>
      <c r="E5664" s="18" t="s">
        <v>26</v>
      </c>
      <c r="F5664" s="17"/>
      <c r="G5664" s="11">
        <v>0</v>
      </c>
      <c r="H5664" s="23">
        <v>0</v>
      </c>
      <c r="I5664" s="3">
        <v>0</v>
      </c>
      <c r="J5664" s="3">
        <v>0</v>
      </c>
      <c r="K5664" s="3">
        <v>0</v>
      </c>
      <c r="L5664" s="3">
        <v>0</v>
      </c>
      <c r="M5664" s="3">
        <v>0</v>
      </c>
      <c r="N5664" s="3">
        <v>0</v>
      </c>
      <c r="O5664" s="3">
        <v>0</v>
      </c>
      <c r="P5664" s="3">
        <v>0</v>
      </c>
      <c r="Q5664" s="3">
        <v>0</v>
      </c>
      <c r="R5664" s="3">
        <v>0</v>
      </c>
      <c r="S5664" s="24">
        <v>0</v>
      </c>
    </row>
    <row r="5665">
      <c r="D5665" s="19"/>
      <c r="E5665" s="18" t="s">
        <v>90</v>
      </c>
      <c r="F5665" s="17"/>
      <c r="G5665" s="7">
        <v>795</v>
      </c>
      <c r="H5665" s="12">
        <v>610</v>
      </c>
      <c r="I5665" s="1">
        <v>227</v>
      </c>
      <c r="J5665" s="1">
        <v>27</v>
      </c>
      <c r="K5665" s="1">
        <v>639</v>
      </c>
      <c r="L5665" s="1">
        <v>97</v>
      </c>
      <c r="M5665" s="1">
        <v>258</v>
      </c>
      <c r="N5665" s="1">
        <v>167</v>
      </c>
      <c r="O5665" s="1">
        <v>43</v>
      </c>
      <c r="P5665" s="1">
        <v>1</v>
      </c>
      <c r="Q5665" s="1">
        <v>0</v>
      </c>
      <c r="R5665" s="1">
        <v>13</v>
      </c>
      <c r="S5665" s="21">
        <v>0</v>
      </c>
    </row>
    <row r="5666">
      <c r="D5666" s="19"/>
      <c r="E5666" s="18" t="s">
        <v>91</v>
      </c>
      <c r="F5666" s="17"/>
      <c r="G5666" s="7">
        <v>298</v>
      </c>
      <c r="H5666" s="12">
        <v>220</v>
      </c>
      <c r="I5666" s="1">
        <v>79</v>
      </c>
      <c r="J5666" s="1">
        <v>7</v>
      </c>
      <c r="K5666" s="1">
        <v>211</v>
      </c>
      <c r="L5666" s="1">
        <v>34</v>
      </c>
      <c r="M5666" s="1">
        <v>105</v>
      </c>
      <c r="N5666" s="1">
        <v>67</v>
      </c>
      <c r="O5666" s="1">
        <v>25</v>
      </c>
      <c r="P5666" s="1">
        <v>6</v>
      </c>
      <c r="Q5666" s="1">
        <v>4</v>
      </c>
      <c r="R5666" s="1">
        <v>14</v>
      </c>
      <c r="S5666" s="21">
        <v>0</v>
      </c>
    </row>
    <row r="5667">
      <c r="D5667" s="15" t="s">
        <v>92</v>
      </c>
      <c r="E5667" s="14" t="s">
        <v>93</v>
      </c>
      <c r="F5667" s="16"/>
      <c r="G5667" s="33">
        <v>46</v>
      </c>
      <c r="H5667" s="43">
        <v>37</v>
      </c>
      <c r="I5667" s="9">
        <v>16</v>
      </c>
      <c r="J5667" s="9">
        <v>4</v>
      </c>
      <c r="K5667" s="9">
        <v>40</v>
      </c>
      <c r="L5667" s="9">
        <v>2</v>
      </c>
      <c r="M5667" s="9">
        <v>16</v>
      </c>
      <c r="N5667" s="9">
        <v>8</v>
      </c>
      <c r="O5667" s="9">
        <v>0</v>
      </c>
      <c r="P5667" s="9">
        <v>0</v>
      </c>
      <c r="Q5667" s="9">
        <v>0</v>
      </c>
      <c r="R5667" s="9">
        <v>1</v>
      </c>
      <c r="S5667" s="44">
        <v>0</v>
      </c>
    </row>
    <row r="5668">
      <c r="D5668" s="19"/>
      <c r="E5668" s="18" t="s">
        <v>94</v>
      </c>
      <c r="F5668" s="17"/>
      <c r="G5668" s="7">
        <v>189</v>
      </c>
      <c r="H5668" s="12">
        <v>154</v>
      </c>
      <c r="I5668" s="1">
        <v>57</v>
      </c>
      <c r="J5668" s="1">
        <v>3</v>
      </c>
      <c r="K5668" s="1">
        <v>147</v>
      </c>
      <c r="L5668" s="1">
        <v>25</v>
      </c>
      <c r="M5668" s="1">
        <v>88</v>
      </c>
      <c r="N5668" s="1">
        <v>60</v>
      </c>
      <c r="O5668" s="1">
        <v>11</v>
      </c>
      <c r="P5668" s="1">
        <v>1</v>
      </c>
      <c r="Q5668" s="1">
        <v>0</v>
      </c>
      <c r="R5668" s="1">
        <v>3</v>
      </c>
      <c r="S5668" s="21">
        <v>0</v>
      </c>
    </row>
    <row r="5669">
      <c r="D5669" s="19"/>
      <c r="E5669" s="18" t="s">
        <v>95</v>
      </c>
      <c r="F5669" s="17"/>
      <c r="G5669" s="7">
        <v>69</v>
      </c>
      <c r="H5669" s="12">
        <v>53</v>
      </c>
      <c r="I5669" s="1">
        <v>30</v>
      </c>
      <c r="J5669" s="1">
        <v>5</v>
      </c>
      <c r="K5669" s="1">
        <v>58</v>
      </c>
      <c r="L5669" s="1">
        <v>10</v>
      </c>
      <c r="M5669" s="1">
        <v>25</v>
      </c>
      <c r="N5669" s="1">
        <v>18</v>
      </c>
      <c r="O5669" s="1">
        <v>4</v>
      </c>
      <c r="P5669" s="1">
        <v>0</v>
      </c>
      <c r="Q5669" s="1">
        <v>0</v>
      </c>
      <c r="R5669" s="1">
        <v>2</v>
      </c>
      <c r="S5669" s="21">
        <v>0</v>
      </c>
    </row>
    <row r="5670">
      <c r="D5670" s="19"/>
      <c r="E5670" s="18" t="s">
        <v>96</v>
      </c>
      <c r="F5670" s="17"/>
      <c r="G5670" s="11">
        <v>21</v>
      </c>
      <c r="H5670" s="23">
        <v>14</v>
      </c>
      <c r="I5670" s="3">
        <v>8</v>
      </c>
      <c r="J5670" s="3">
        <v>0</v>
      </c>
      <c r="K5670" s="3">
        <v>20</v>
      </c>
      <c r="L5670" s="3">
        <v>3</v>
      </c>
      <c r="M5670" s="3">
        <v>6</v>
      </c>
      <c r="N5670" s="3">
        <v>4</v>
      </c>
      <c r="O5670" s="3">
        <v>0</v>
      </c>
      <c r="P5670" s="3">
        <v>0</v>
      </c>
      <c r="Q5670" s="3">
        <v>0</v>
      </c>
      <c r="R5670" s="3">
        <v>0</v>
      </c>
      <c r="S5670" s="24">
        <v>0</v>
      </c>
    </row>
    <row r="5671">
      <c r="D5671" s="19"/>
      <c r="E5671" s="18" t="s">
        <v>97</v>
      </c>
      <c r="F5671" s="17"/>
      <c r="G5671" s="11">
        <v>40</v>
      </c>
      <c r="H5671" s="23">
        <v>32</v>
      </c>
      <c r="I5671" s="3">
        <v>16</v>
      </c>
      <c r="J5671" s="3">
        <v>2</v>
      </c>
      <c r="K5671" s="3">
        <v>36</v>
      </c>
      <c r="L5671" s="3">
        <v>5</v>
      </c>
      <c r="M5671" s="3">
        <v>17</v>
      </c>
      <c r="N5671" s="3">
        <v>11</v>
      </c>
      <c r="O5671" s="3">
        <v>3</v>
      </c>
      <c r="P5671" s="3">
        <v>0</v>
      </c>
      <c r="Q5671" s="3">
        <v>0</v>
      </c>
      <c r="R5671" s="3">
        <v>1</v>
      </c>
      <c r="S5671" s="24">
        <v>0</v>
      </c>
    </row>
    <row r="5672">
      <c r="D5672" s="19"/>
      <c r="E5672" s="18" t="s">
        <v>98</v>
      </c>
      <c r="F5672" s="17"/>
      <c r="G5672" s="7">
        <v>62</v>
      </c>
      <c r="H5672" s="12">
        <v>53</v>
      </c>
      <c r="I5672" s="1">
        <v>21</v>
      </c>
      <c r="J5672" s="1">
        <v>4</v>
      </c>
      <c r="K5672" s="1">
        <v>51</v>
      </c>
      <c r="L5672" s="1">
        <v>7</v>
      </c>
      <c r="M5672" s="1">
        <v>24</v>
      </c>
      <c r="N5672" s="1">
        <v>13</v>
      </c>
      <c r="O5672" s="1">
        <v>4</v>
      </c>
      <c r="P5672" s="1">
        <v>1</v>
      </c>
      <c r="Q5672" s="1">
        <v>0</v>
      </c>
      <c r="R5672" s="1">
        <v>1</v>
      </c>
      <c r="S5672" s="21">
        <v>0</v>
      </c>
    </row>
    <row r="5673">
      <c r="D5673" s="19"/>
      <c r="E5673" s="18" t="s">
        <v>99</v>
      </c>
      <c r="F5673" s="17"/>
      <c r="G5673" s="11">
        <v>20</v>
      </c>
      <c r="H5673" s="23">
        <v>14</v>
      </c>
      <c r="I5673" s="3">
        <v>7</v>
      </c>
      <c r="J5673" s="3">
        <v>0</v>
      </c>
      <c r="K5673" s="3">
        <v>17</v>
      </c>
      <c r="L5673" s="3">
        <v>1</v>
      </c>
      <c r="M5673" s="3">
        <v>9</v>
      </c>
      <c r="N5673" s="3">
        <v>3</v>
      </c>
      <c r="O5673" s="3">
        <v>0</v>
      </c>
      <c r="P5673" s="3">
        <v>0</v>
      </c>
      <c r="Q5673" s="3">
        <v>0</v>
      </c>
      <c r="R5673" s="3">
        <v>0</v>
      </c>
      <c r="S5673" s="24">
        <v>0</v>
      </c>
    </row>
    <row r="5674">
      <c r="D5674" s="19"/>
      <c r="E5674" s="18" t="s">
        <v>100</v>
      </c>
      <c r="F5674" s="17"/>
      <c r="G5674" s="11">
        <v>39</v>
      </c>
      <c r="H5674" s="23">
        <v>31</v>
      </c>
      <c r="I5674" s="3">
        <v>10</v>
      </c>
      <c r="J5674" s="3">
        <v>4</v>
      </c>
      <c r="K5674" s="3">
        <v>34</v>
      </c>
      <c r="L5674" s="3">
        <v>4</v>
      </c>
      <c r="M5674" s="3">
        <v>11</v>
      </c>
      <c r="N5674" s="3">
        <v>15</v>
      </c>
      <c r="O5674" s="3">
        <v>2</v>
      </c>
      <c r="P5674" s="3">
        <v>0</v>
      </c>
      <c r="Q5674" s="3">
        <v>0</v>
      </c>
      <c r="R5674" s="3">
        <v>1</v>
      </c>
      <c r="S5674" s="24">
        <v>0</v>
      </c>
    </row>
    <row r="5675">
      <c r="D5675" s="19"/>
      <c r="E5675" s="18" t="s">
        <v>101</v>
      </c>
      <c r="F5675" s="17"/>
      <c r="G5675" s="7">
        <v>148</v>
      </c>
      <c r="H5675" s="12">
        <v>112</v>
      </c>
      <c r="I5675" s="1">
        <v>40</v>
      </c>
      <c r="J5675" s="1">
        <v>7</v>
      </c>
      <c r="K5675" s="1">
        <v>111</v>
      </c>
      <c r="L5675" s="1">
        <v>13</v>
      </c>
      <c r="M5675" s="1">
        <v>47</v>
      </c>
      <c r="N5675" s="1">
        <v>32</v>
      </c>
      <c r="O5675" s="1">
        <v>3</v>
      </c>
      <c r="P5675" s="1">
        <v>1</v>
      </c>
      <c r="Q5675" s="1">
        <v>0</v>
      </c>
      <c r="R5675" s="1">
        <v>10</v>
      </c>
      <c r="S5675" s="21">
        <v>0</v>
      </c>
    </row>
    <row r="5676">
      <c r="D5676" s="19"/>
      <c r="E5676" s="18" t="s">
        <v>102</v>
      </c>
      <c r="F5676" s="17"/>
      <c r="G5676" s="7">
        <v>82</v>
      </c>
      <c r="H5676" s="12">
        <v>71</v>
      </c>
      <c r="I5676" s="1">
        <v>28</v>
      </c>
      <c r="J5676" s="1">
        <v>5</v>
      </c>
      <c r="K5676" s="1">
        <v>64</v>
      </c>
      <c r="L5676" s="1">
        <v>10</v>
      </c>
      <c r="M5676" s="1">
        <v>30</v>
      </c>
      <c r="N5676" s="1">
        <v>21</v>
      </c>
      <c r="O5676" s="1">
        <v>2</v>
      </c>
      <c r="P5676" s="1">
        <v>1</v>
      </c>
      <c r="Q5676" s="1">
        <v>0</v>
      </c>
      <c r="R5676" s="1">
        <v>3</v>
      </c>
      <c r="S5676" s="21">
        <v>0</v>
      </c>
    </row>
    <row r="5677">
      <c r="D5677" s="19"/>
      <c r="E5677" s="18" t="s">
        <v>41</v>
      </c>
      <c r="F5677" s="17"/>
      <c r="G5677" s="7">
        <v>161</v>
      </c>
      <c r="H5677" s="12">
        <v>131</v>
      </c>
      <c r="I5677" s="1">
        <v>41</v>
      </c>
      <c r="J5677" s="1">
        <v>2</v>
      </c>
      <c r="K5677" s="1">
        <v>131</v>
      </c>
      <c r="L5677" s="1">
        <v>24</v>
      </c>
      <c r="M5677" s="1">
        <v>49</v>
      </c>
      <c r="N5677" s="1">
        <v>29</v>
      </c>
      <c r="O5677" s="1">
        <v>8</v>
      </c>
      <c r="P5677" s="1">
        <v>0</v>
      </c>
      <c r="Q5677" s="1">
        <v>0</v>
      </c>
      <c r="R5677" s="1">
        <v>4</v>
      </c>
      <c r="S5677" s="21">
        <v>0</v>
      </c>
    </row>
    <row r="5678">
      <c r="D5678" s="19"/>
      <c r="E5678" s="18" t="s">
        <v>103</v>
      </c>
      <c r="F5678" s="17"/>
      <c r="G5678" s="7">
        <v>211</v>
      </c>
      <c r="H5678" s="12">
        <v>143</v>
      </c>
      <c r="I5678" s="1">
        <v>47</v>
      </c>
      <c r="J5678" s="1">
        <v>3</v>
      </c>
      <c r="K5678" s="1">
        <v>150</v>
      </c>
      <c r="L5678" s="1">
        <v>29</v>
      </c>
      <c r="M5678" s="1">
        <v>73</v>
      </c>
      <c r="N5678" s="1">
        <v>40</v>
      </c>
      <c r="O5678" s="1">
        <v>26</v>
      </c>
      <c r="P5678" s="1">
        <v>3</v>
      </c>
      <c r="Q5678" s="1">
        <v>2</v>
      </c>
      <c r="R5678" s="1">
        <v>7</v>
      </c>
      <c r="S5678" s="21">
        <v>0</v>
      </c>
    </row>
    <row r="5679">
      <c r="D5679" s="19"/>
      <c r="E5679" s="18" t="s">
        <v>104</v>
      </c>
      <c r="F5679" s="17"/>
      <c r="G5679" s="7">
        <v>319</v>
      </c>
      <c r="H5679" s="12">
        <v>237</v>
      </c>
      <c r="I5679" s="1">
        <v>90</v>
      </c>
      <c r="J5679" s="1">
        <v>10</v>
      </c>
      <c r="K5679" s="1">
        <v>249</v>
      </c>
      <c r="L5679" s="1">
        <v>31</v>
      </c>
      <c r="M5679" s="1">
        <v>88</v>
      </c>
      <c r="N5679" s="1">
        <v>67</v>
      </c>
      <c r="O5679" s="1">
        <v>16</v>
      </c>
      <c r="P5679" s="1">
        <v>1</v>
      </c>
      <c r="Q5679" s="1">
        <v>2</v>
      </c>
      <c r="R5679" s="1">
        <v>6</v>
      </c>
      <c r="S5679" s="21">
        <v>0</v>
      </c>
    </row>
    <row r="5680">
      <c r="D5680" s="19"/>
      <c r="E5680" s="18" t="s">
        <v>26</v>
      </c>
      <c r="F5680" s="17"/>
      <c r="G5680" s="11">
        <v>5</v>
      </c>
      <c r="H5680" s="23">
        <v>4</v>
      </c>
      <c r="I5680" s="3">
        <v>2</v>
      </c>
      <c r="J5680" s="3">
        <v>0</v>
      </c>
      <c r="K5680" s="3">
        <v>5</v>
      </c>
      <c r="L5680" s="3">
        <v>1</v>
      </c>
      <c r="M5680" s="3">
        <v>2</v>
      </c>
      <c r="N5680" s="3">
        <v>1</v>
      </c>
      <c r="O5680" s="3">
        <v>0</v>
      </c>
      <c r="P5680" s="3">
        <v>0</v>
      </c>
      <c r="Q5680" s="3">
        <v>0</v>
      </c>
      <c r="R5680" s="3">
        <v>0</v>
      </c>
      <c r="S5680" s="24">
        <v>0</v>
      </c>
    </row>
    <row r="5681">
      <c r="D5681" s="19"/>
      <c r="E5681" s="18" t="s">
        <v>105</v>
      </c>
      <c r="F5681" s="17"/>
      <c r="G5681" s="7">
        <v>558</v>
      </c>
      <c r="H5681" s="12">
        <v>446</v>
      </c>
      <c r="I5681" s="1">
        <v>167</v>
      </c>
      <c r="J5681" s="1">
        <v>21</v>
      </c>
      <c r="K5681" s="1">
        <v>446</v>
      </c>
      <c r="L5681" s="1">
        <v>70</v>
      </c>
      <c r="M5681" s="1">
        <v>200</v>
      </c>
      <c r="N5681" s="1">
        <v>126</v>
      </c>
      <c r="O5681" s="1">
        <v>26</v>
      </c>
      <c r="P5681" s="1">
        <v>3</v>
      </c>
      <c r="Q5681" s="1">
        <v>0</v>
      </c>
      <c r="R5681" s="1">
        <v>14</v>
      </c>
      <c r="S5681" s="21">
        <v>0</v>
      </c>
    </row>
    <row r="5682">
      <c r="D5682" s="19"/>
      <c r="E5682" s="18" t="s">
        <v>106</v>
      </c>
      <c r="F5682" s="17"/>
      <c r="G5682" s="7">
        <v>530</v>
      </c>
      <c r="H5682" s="12">
        <v>380</v>
      </c>
      <c r="I5682" s="1">
        <v>137</v>
      </c>
      <c r="J5682" s="1">
        <v>13</v>
      </c>
      <c r="K5682" s="1">
        <v>399</v>
      </c>
      <c r="L5682" s="1">
        <v>60</v>
      </c>
      <c r="M5682" s="1">
        <v>161</v>
      </c>
      <c r="N5682" s="1">
        <v>107</v>
      </c>
      <c r="O5682" s="1">
        <v>42</v>
      </c>
      <c r="P5682" s="1">
        <v>4</v>
      </c>
      <c r="Q5682" s="1">
        <v>4</v>
      </c>
      <c r="R5682" s="1">
        <v>13</v>
      </c>
      <c r="S5682" s="21">
        <v>0</v>
      </c>
    </row>
    <row r="5683">
      <c r="D5683" s="15" t="s">
        <v>107</v>
      </c>
      <c r="E5683" s="14" t="s">
        <v>108</v>
      </c>
      <c r="F5683" s="16"/>
      <c r="G5683" s="33">
        <v>32</v>
      </c>
      <c r="H5683" s="43">
        <v>27</v>
      </c>
      <c r="I5683" s="9">
        <v>12</v>
      </c>
      <c r="J5683" s="9">
        <v>0</v>
      </c>
      <c r="K5683" s="9">
        <v>24</v>
      </c>
      <c r="L5683" s="9">
        <v>3</v>
      </c>
      <c r="M5683" s="9">
        <v>12</v>
      </c>
      <c r="N5683" s="9">
        <v>6</v>
      </c>
      <c r="O5683" s="9">
        <v>2</v>
      </c>
      <c r="P5683" s="9">
        <v>0</v>
      </c>
      <c r="Q5683" s="9">
        <v>0</v>
      </c>
      <c r="R5683" s="9">
        <v>0</v>
      </c>
      <c r="S5683" s="44">
        <v>0</v>
      </c>
    </row>
    <row r="5684">
      <c r="D5684" s="19"/>
      <c r="E5684" s="18" t="s">
        <v>109</v>
      </c>
      <c r="F5684" s="17"/>
      <c r="G5684" s="7">
        <v>715</v>
      </c>
      <c r="H5684" s="12">
        <v>552</v>
      </c>
      <c r="I5684" s="1">
        <v>205</v>
      </c>
      <c r="J5684" s="1">
        <v>22</v>
      </c>
      <c r="K5684" s="1">
        <v>560</v>
      </c>
      <c r="L5684" s="1">
        <v>92</v>
      </c>
      <c r="M5684" s="1">
        <v>263</v>
      </c>
      <c r="N5684" s="1">
        <v>183</v>
      </c>
      <c r="O5684" s="1">
        <v>52</v>
      </c>
      <c r="P5684" s="1">
        <v>5</v>
      </c>
      <c r="Q5684" s="1">
        <v>2</v>
      </c>
      <c r="R5684" s="1">
        <v>20</v>
      </c>
      <c r="S5684" s="21">
        <v>0</v>
      </c>
    </row>
    <row r="5685">
      <c r="D5685" s="19"/>
      <c r="E5685" s="18" t="s">
        <v>110</v>
      </c>
      <c r="F5685" s="17"/>
      <c r="G5685" s="7">
        <v>1003</v>
      </c>
      <c r="H5685" s="12">
        <v>778</v>
      </c>
      <c r="I5685" s="1">
        <v>289</v>
      </c>
      <c r="J5685" s="1">
        <v>31</v>
      </c>
      <c r="K5685" s="1">
        <v>779</v>
      </c>
      <c r="L5685" s="1">
        <v>129</v>
      </c>
      <c r="M5685" s="1">
        <v>346</v>
      </c>
      <c r="N5685" s="1">
        <v>224</v>
      </c>
      <c r="O5685" s="1">
        <v>65</v>
      </c>
      <c r="P5685" s="1">
        <v>6</v>
      </c>
      <c r="Q5685" s="1">
        <v>2</v>
      </c>
      <c r="R5685" s="1">
        <v>25</v>
      </c>
      <c r="S5685" s="21">
        <v>0</v>
      </c>
    </row>
    <row r="5686">
      <c r="D5686" s="19"/>
      <c r="E5686" s="18" t="s">
        <v>111</v>
      </c>
      <c r="F5686" s="17"/>
      <c r="G5686" s="7">
        <v>921</v>
      </c>
      <c r="H5686" s="12">
        <v>706</v>
      </c>
      <c r="I5686" s="1">
        <v>263</v>
      </c>
      <c r="J5686" s="1">
        <v>31</v>
      </c>
      <c r="K5686" s="1">
        <v>728</v>
      </c>
      <c r="L5686" s="1">
        <v>120</v>
      </c>
      <c r="M5686" s="1">
        <v>317</v>
      </c>
      <c r="N5686" s="1">
        <v>203</v>
      </c>
      <c r="O5686" s="1">
        <v>62</v>
      </c>
      <c r="P5686" s="1">
        <v>6</v>
      </c>
      <c r="Q5686" s="1">
        <v>3</v>
      </c>
      <c r="R5686" s="1">
        <v>23</v>
      </c>
      <c r="S5686" s="21">
        <v>0</v>
      </c>
    </row>
    <row r="5687">
      <c r="D5687" s="19"/>
      <c r="E5687" s="18" t="s">
        <v>112</v>
      </c>
      <c r="F5687" s="17"/>
      <c r="G5687" s="7">
        <v>765</v>
      </c>
      <c r="H5687" s="12">
        <v>590</v>
      </c>
      <c r="I5687" s="1">
        <v>223</v>
      </c>
      <c r="J5687" s="1">
        <v>24</v>
      </c>
      <c r="K5687" s="1">
        <v>603</v>
      </c>
      <c r="L5687" s="1">
        <v>99</v>
      </c>
      <c r="M5687" s="1">
        <v>270</v>
      </c>
      <c r="N5687" s="1">
        <v>175</v>
      </c>
      <c r="O5687" s="1">
        <v>55</v>
      </c>
      <c r="P5687" s="1">
        <v>5</v>
      </c>
      <c r="Q5687" s="1">
        <v>2</v>
      </c>
      <c r="R5687" s="1">
        <v>17</v>
      </c>
      <c r="S5687" s="21">
        <v>0</v>
      </c>
    </row>
    <row r="5688">
      <c r="D5688" s="19"/>
      <c r="E5688" s="18" t="s">
        <v>113</v>
      </c>
      <c r="F5688" s="17"/>
      <c r="G5688" s="7">
        <v>197</v>
      </c>
      <c r="H5688" s="12">
        <v>147</v>
      </c>
      <c r="I5688" s="1">
        <v>70</v>
      </c>
      <c r="J5688" s="1">
        <v>7</v>
      </c>
      <c r="K5688" s="1">
        <v>158</v>
      </c>
      <c r="L5688" s="1">
        <v>23</v>
      </c>
      <c r="M5688" s="1">
        <v>61</v>
      </c>
      <c r="N5688" s="1">
        <v>41</v>
      </c>
      <c r="O5688" s="1">
        <v>17</v>
      </c>
      <c r="P5688" s="1">
        <v>0</v>
      </c>
      <c r="Q5688" s="1">
        <v>0</v>
      </c>
      <c r="R5688" s="1">
        <v>8</v>
      </c>
      <c r="S5688" s="21">
        <v>0</v>
      </c>
    </row>
    <row r="5689">
      <c r="D5689" s="19"/>
      <c r="E5689" s="18" t="s">
        <v>114</v>
      </c>
      <c r="F5689" s="17"/>
      <c r="G5689" s="7">
        <v>1029</v>
      </c>
      <c r="H5689" s="12">
        <v>787</v>
      </c>
      <c r="I5689" s="1">
        <v>289</v>
      </c>
      <c r="J5689" s="1">
        <v>34</v>
      </c>
      <c r="K5689" s="1">
        <v>807</v>
      </c>
      <c r="L5689" s="1">
        <v>127</v>
      </c>
      <c r="M5689" s="1">
        <v>351</v>
      </c>
      <c r="N5689" s="1">
        <v>228</v>
      </c>
      <c r="O5689" s="1">
        <v>65</v>
      </c>
      <c r="P5689" s="1">
        <v>7</v>
      </c>
      <c r="Q5689" s="1">
        <v>2</v>
      </c>
      <c r="R5689" s="1">
        <v>25</v>
      </c>
      <c r="S5689" s="21">
        <v>0</v>
      </c>
    </row>
    <row r="5690">
      <c r="D5690" s="19"/>
      <c r="E5690" s="18" t="s">
        <v>115</v>
      </c>
      <c r="F5690" s="17"/>
      <c r="G5690" s="7">
        <v>793</v>
      </c>
      <c r="H5690" s="12">
        <v>614</v>
      </c>
      <c r="I5690" s="1">
        <v>244</v>
      </c>
      <c r="J5690" s="1">
        <v>27</v>
      </c>
      <c r="K5690" s="1">
        <v>636</v>
      </c>
      <c r="L5690" s="1">
        <v>104</v>
      </c>
      <c r="M5690" s="1">
        <v>279</v>
      </c>
      <c r="N5690" s="1">
        <v>188</v>
      </c>
      <c r="O5690" s="1">
        <v>52</v>
      </c>
      <c r="P5690" s="1">
        <v>5</v>
      </c>
      <c r="Q5690" s="1">
        <v>1</v>
      </c>
      <c r="R5690" s="1">
        <v>18</v>
      </c>
      <c r="S5690" s="21">
        <v>0</v>
      </c>
    </row>
    <row r="5691">
      <c r="D5691" s="19"/>
      <c r="E5691" s="18" t="s">
        <v>116</v>
      </c>
      <c r="F5691" s="17"/>
      <c r="G5691" s="7">
        <v>253</v>
      </c>
      <c r="H5691" s="12">
        <v>189</v>
      </c>
      <c r="I5691" s="1">
        <v>82</v>
      </c>
      <c r="J5691" s="1">
        <v>14</v>
      </c>
      <c r="K5691" s="1">
        <v>209</v>
      </c>
      <c r="L5691" s="1">
        <v>37</v>
      </c>
      <c r="M5691" s="1">
        <v>80</v>
      </c>
      <c r="N5691" s="1">
        <v>57</v>
      </c>
      <c r="O5691" s="1">
        <v>16</v>
      </c>
      <c r="P5691" s="1">
        <v>2</v>
      </c>
      <c r="Q5691" s="1">
        <v>1</v>
      </c>
      <c r="R5691" s="1">
        <v>9</v>
      </c>
      <c r="S5691" s="21">
        <v>0</v>
      </c>
    </row>
    <row r="5692">
      <c r="D5692" s="19"/>
      <c r="E5692" s="18" t="s">
        <v>117</v>
      </c>
      <c r="F5692" s="17"/>
      <c r="G5692" s="7">
        <v>200</v>
      </c>
      <c r="H5692" s="12">
        <v>159</v>
      </c>
      <c r="I5692" s="1">
        <v>57</v>
      </c>
      <c r="J5692" s="1">
        <v>7</v>
      </c>
      <c r="K5692" s="1">
        <v>150</v>
      </c>
      <c r="L5692" s="1">
        <v>35</v>
      </c>
      <c r="M5692" s="1">
        <v>78</v>
      </c>
      <c r="N5692" s="1">
        <v>59</v>
      </c>
      <c r="O5692" s="1">
        <v>14</v>
      </c>
      <c r="P5692" s="1">
        <v>2</v>
      </c>
      <c r="Q5692" s="1">
        <v>0</v>
      </c>
      <c r="R5692" s="1">
        <v>5</v>
      </c>
      <c r="S5692" s="21">
        <v>0</v>
      </c>
    </row>
    <row r="5693">
      <c r="D5693" s="19"/>
      <c r="E5693" s="18" t="s">
        <v>118</v>
      </c>
      <c r="F5693" s="17"/>
      <c r="G5693" s="11">
        <v>3</v>
      </c>
      <c r="H5693" s="23">
        <v>2</v>
      </c>
      <c r="I5693" s="3">
        <v>1</v>
      </c>
      <c r="J5693" s="3">
        <v>0</v>
      </c>
      <c r="K5693" s="3">
        <v>1</v>
      </c>
      <c r="L5693" s="3">
        <v>0</v>
      </c>
      <c r="M5693" s="3">
        <v>1</v>
      </c>
      <c r="N5693" s="3">
        <v>0</v>
      </c>
      <c r="O5693" s="3">
        <v>1</v>
      </c>
      <c r="P5693" s="3">
        <v>0</v>
      </c>
      <c r="Q5693" s="3">
        <v>1</v>
      </c>
      <c r="R5693" s="3">
        <v>0</v>
      </c>
      <c r="S5693" s="24">
        <v>0</v>
      </c>
    </row>
    <row r="5694">
      <c r="D5694" s="19"/>
      <c r="E5694" s="18" t="s">
        <v>26</v>
      </c>
      <c r="F5694" s="17"/>
      <c r="G5694" s="11">
        <v>1</v>
      </c>
      <c r="H5694" s="23">
        <v>1</v>
      </c>
      <c r="I5694" s="3">
        <v>1</v>
      </c>
      <c r="J5694" s="3">
        <v>0</v>
      </c>
      <c r="K5694" s="3">
        <v>1</v>
      </c>
      <c r="L5694" s="3">
        <v>0</v>
      </c>
      <c r="M5694" s="3">
        <v>0</v>
      </c>
      <c r="N5694" s="3">
        <v>0</v>
      </c>
      <c r="O5694" s="3">
        <v>0</v>
      </c>
      <c r="P5694" s="3">
        <v>0</v>
      </c>
      <c r="Q5694" s="3">
        <v>0</v>
      </c>
      <c r="R5694" s="3">
        <v>0</v>
      </c>
      <c r="S5694" s="24">
        <v>0</v>
      </c>
    </row>
    <row r="5695">
      <c r="D5695" s="19"/>
      <c r="E5695" s="18" t="s">
        <v>119</v>
      </c>
      <c r="F5695" s="17"/>
      <c r="G5695" s="7">
        <v>1080</v>
      </c>
      <c r="H5695" s="12">
        <v>821</v>
      </c>
      <c r="I5695" s="1">
        <v>302</v>
      </c>
      <c r="J5695" s="1">
        <v>33</v>
      </c>
      <c r="K5695" s="1">
        <v>842</v>
      </c>
      <c r="L5695" s="1">
        <v>131</v>
      </c>
      <c r="M5695" s="1">
        <v>361</v>
      </c>
      <c r="N5695" s="1">
        <v>234</v>
      </c>
      <c r="O5695" s="1">
        <v>67</v>
      </c>
      <c r="P5695" s="1">
        <v>7</v>
      </c>
      <c r="Q5695" s="1">
        <v>3</v>
      </c>
      <c r="R5695" s="1">
        <v>27</v>
      </c>
      <c r="S5695" s="21">
        <v>0</v>
      </c>
    </row>
    <row r="5696">
      <c r="D5696" s="19"/>
      <c r="E5696" s="18" t="s">
        <v>120</v>
      </c>
      <c r="F5696" s="17"/>
      <c r="G5696" s="7">
        <v>1054</v>
      </c>
      <c r="H5696" s="12">
        <v>802</v>
      </c>
      <c r="I5696" s="1">
        <v>295</v>
      </c>
      <c r="J5696" s="1">
        <v>34</v>
      </c>
      <c r="K5696" s="1">
        <v>823</v>
      </c>
      <c r="L5696" s="1">
        <v>128</v>
      </c>
      <c r="M5696" s="1">
        <v>358</v>
      </c>
      <c r="N5696" s="1">
        <v>232</v>
      </c>
      <c r="O5696" s="1">
        <v>66</v>
      </c>
      <c r="P5696" s="1">
        <v>7</v>
      </c>
      <c r="Q5696" s="1">
        <v>3</v>
      </c>
      <c r="R5696" s="1">
        <v>26</v>
      </c>
      <c r="S5696" s="21">
        <v>0</v>
      </c>
    </row>
    <row r="5697">
      <c r="D5697" s="15" t="s">
        <v>121</v>
      </c>
      <c r="E5697" s="14" t="s">
        <v>122</v>
      </c>
      <c r="F5697" s="16"/>
      <c r="G5697" s="26">
        <v>564</v>
      </c>
      <c r="H5697" s="37">
        <v>443</v>
      </c>
      <c r="I5697" s="6">
        <v>186</v>
      </c>
      <c r="J5697" s="6">
        <v>22</v>
      </c>
      <c r="K5697" s="6">
        <v>459</v>
      </c>
      <c r="L5697" s="6">
        <v>65</v>
      </c>
      <c r="M5697" s="6">
        <v>194</v>
      </c>
      <c r="N5697" s="6">
        <v>128</v>
      </c>
      <c r="O5697" s="6">
        <v>36</v>
      </c>
      <c r="P5697" s="6">
        <v>2</v>
      </c>
      <c r="Q5697" s="6">
        <v>0</v>
      </c>
      <c r="R5697" s="6">
        <v>10</v>
      </c>
      <c r="S5697" s="39">
        <v>0</v>
      </c>
    </row>
    <row r="5698">
      <c r="D5698" s="19"/>
      <c r="E5698" s="18" t="s">
        <v>123</v>
      </c>
      <c r="F5698" s="17"/>
      <c r="G5698" s="7">
        <v>396</v>
      </c>
      <c r="H5698" s="12">
        <v>299</v>
      </c>
      <c r="I5698" s="1">
        <v>97</v>
      </c>
      <c r="J5698" s="1">
        <v>10</v>
      </c>
      <c r="K5698" s="1">
        <v>301</v>
      </c>
      <c r="L5698" s="1">
        <v>54</v>
      </c>
      <c r="M5698" s="1">
        <v>136</v>
      </c>
      <c r="N5698" s="1">
        <v>81</v>
      </c>
      <c r="O5698" s="1">
        <v>22</v>
      </c>
      <c r="P5698" s="1">
        <v>4</v>
      </c>
      <c r="Q5698" s="1">
        <v>0</v>
      </c>
      <c r="R5698" s="1">
        <v>8</v>
      </c>
      <c r="S5698" s="21">
        <v>0</v>
      </c>
    </row>
    <row r="5699">
      <c r="D5699" s="19"/>
      <c r="E5699" s="18" t="s">
        <v>124</v>
      </c>
      <c r="F5699" s="17"/>
      <c r="G5699" s="7">
        <v>69</v>
      </c>
      <c r="H5699" s="12">
        <v>44</v>
      </c>
      <c r="I5699" s="1">
        <v>11</v>
      </c>
      <c r="J5699" s="1">
        <v>1</v>
      </c>
      <c r="K5699" s="1">
        <v>50</v>
      </c>
      <c r="L5699" s="1">
        <v>7</v>
      </c>
      <c r="M5699" s="1">
        <v>14</v>
      </c>
      <c r="N5699" s="1">
        <v>9</v>
      </c>
      <c r="O5699" s="1">
        <v>5</v>
      </c>
      <c r="P5699" s="1">
        <v>1</v>
      </c>
      <c r="Q5699" s="1">
        <v>0</v>
      </c>
      <c r="R5699" s="1">
        <v>7</v>
      </c>
      <c r="S5699" s="21">
        <v>0</v>
      </c>
    </row>
    <row r="5700">
      <c r="D5700" s="19"/>
      <c r="E5700" s="18" t="s">
        <v>125</v>
      </c>
      <c r="F5700" s="17"/>
      <c r="G5700" s="7">
        <v>50</v>
      </c>
      <c r="H5700" s="12">
        <v>35</v>
      </c>
      <c r="I5700" s="1">
        <v>9</v>
      </c>
      <c r="J5700" s="1">
        <v>0</v>
      </c>
      <c r="K5700" s="1">
        <v>33</v>
      </c>
      <c r="L5700" s="1">
        <v>4</v>
      </c>
      <c r="M5700" s="1">
        <v>13</v>
      </c>
      <c r="N5700" s="1">
        <v>13</v>
      </c>
      <c r="O5700" s="1">
        <v>4</v>
      </c>
      <c r="P5700" s="1">
        <v>0</v>
      </c>
      <c r="Q5700" s="1">
        <v>2</v>
      </c>
      <c r="R5700" s="1">
        <v>2</v>
      </c>
      <c r="S5700" s="21">
        <v>0</v>
      </c>
    </row>
    <row r="5701">
      <c r="D5701" s="19"/>
      <c r="E5701" s="18" t="s">
        <v>126</v>
      </c>
      <c r="F5701" s="17"/>
      <c r="G5701" s="11">
        <v>14</v>
      </c>
      <c r="H5701" s="23">
        <v>9</v>
      </c>
      <c r="I5701" s="3">
        <v>3</v>
      </c>
      <c r="J5701" s="3">
        <v>1</v>
      </c>
      <c r="K5701" s="3">
        <v>7</v>
      </c>
      <c r="L5701" s="3">
        <v>1</v>
      </c>
      <c r="M5701" s="3">
        <v>6</v>
      </c>
      <c r="N5701" s="3">
        <v>3</v>
      </c>
      <c r="O5701" s="3">
        <v>1</v>
      </c>
      <c r="P5701" s="3">
        <v>0</v>
      </c>
      <c r="Q5701" s="3">
        <v>2</v>
      </c>
      <c r="R5701" s="3">
        <v>0</v>
      </c>
      <c r="S5701" s="24">
        <v>0</v>
      </c>
    </row>
    <row r="5702">
      <c r="D5702" s="19"/>
      <c r="E5702" s="18" t="s">
        <v>26</v>
      </c>
      <c r="F5702" s="17"/>
      <c r="G5702" s="11">
        <v>0</v>
      </c>
      <c r="H5702" s="23">
        <v>0</v>
      </c>
      <c r="I5702" s="3">
        <v>0</v>
      </c>
      <c r="J5702" s="3">
        <v>0</v>
      </c>
      <c r="K5702" s="3">
        <v>0</v>
      </c>
      <c r="L5702" s="3">
        <v>0</v>
      </c>
      <c r="M5702" s="3">
        <v>0</v>
      </c>
      <c r="N5702" s="3">
        <v>0</v>
      </c>
      <c r="O5702" s="3">
        <v>0</v>
      </c>
      <c r="P5702" s="3">
        <v>0</v>
      </c>
      <c r="Q5702" s="3">
        <v>0</v>
      </c>
      <c r="R5702" s="3">
        <v>0</v>
      </c>
      <c r="S5702" s="24">
        <v>0</v>
      </c>
    </row>
    <row r="5703">
      <c r="D5703" s="19"/>
      <c r="E5703" s="18" t="s">
        <v>127</v>
      </c>
      <c r="F5703" s="17"/>
      <c r="G5703" s="7">
        <v>960</v>
      </c>
      <c r="H5703" s="12">
        <v>742</v>
      </c>
      <c r="I5703" s="1">
        <v>283</v>
      </c>
      <c r="J5703" s="1">
        <v>32</v>
      </c>
      <c r="K5703" s="1">
        <v>760</v>
      </c>
      <c r="L5703" s="1">
        <v>119</v>
      </c>
      <c r="M5703" s="1">
        <v>330</v>
      </c>
      <c r="N5703" s="1">
        <v>209</v>
      </c>
      <c r="O5703" s="1">
        <v>58</v>
      </c>
      <c r="P5703" s="1">
        <v>6</v>
      </c>
      <c r="Q5703" s="1">
        <v>0</v>
      </c>
      <c r="R5703" s="1">
        <v>18</v>
      </c>
      <c r="S5703" s="21">
        <v>0</v>
      </c>
    </row>
    <row r="5704">
      <c r="D5704" s="19"/>
      <c r="E5704" s="18" t="s">
        <v>128</v>
      </c>
      <c r="F5704" s="17"/>
      <c r="G5704" s="7">
        <v>64</v>
      </c>
      <c r="H5704" s="12">
        <v>44</v>
      </c>
      <c r="I5704" s="1">
        <v>12</v>
      </c>
      <c r="J5704" s="1">
        <v>1</v>
      </c>
      <c r="K5704" s="1">
        <v>40</v>
      </c>
      <c r="L5704" s="1">
        <v>5</v>
      </c>
      <c r="M5704" s="1">
        <v>19</v>
      </c>
      <c r="N5704" s="1">
        <v>16</v>
      </c>
      <c r="O5704" s="1">
        <v>5</v>
      </c>
      <c r="P5704" s="1">
        <v>0</v>
      </c>
      <c r="Q5704" s="1">
        <v>4</v>
      </c>
      <c r="R5704" s="1">
        <v>2</v>
      </c>
      <c r="S5704" s="21">
        <v>0</v>
      </c>
    </row>
    <row r="5705">
      <c r="D5705" s="15" t="s">
        <v>129</v>
      </c>
      <c r="E5705" s="14" t="s">
        <v>130</v>
      </c>
      <c r="F5705" s="16"/>
      <c r="G5705" s="26">
        <v>130</v>
      </c>
      <c r="H5705" s="37">
        <v>100</v>
      </c>
      <c r="I5705" s="6">
        <v>51</v>
      </c>
      <c r="J5705" s="6">
        <v>4</v>
      </c>
      <c r="K5705" s="6">
        <v>103</v>
      </c>
      <c r="L5705" s="6">
        <v>14</v>
      </c>
      <c r="M5705" s="6">
        <v>41</v>
      </c>
      <c r="N5705" s="6">
        <v>43</v>
      </c>
      <c r="O5705" s="6">
        <v>7</v>
      </c>
      <c r="P5705" s="6">
        <v>0</v>
      </c>
      <c r="Q5705" s="6">
        <v>0</v>
      </c>
      <c r="R5705" s="6">
        <v>1</v>
      </c>
      <c r="S5705" s="39">
        <v>0</v>
      </c>
    </row>
    <row r="5706">
      <c r="D5706" s="19"/>
      <c r="E5706" s="18" t="s">
        <v>131</v>
      </c>
      <c r="F5706" s="17"/>
      <c r="G5706" s="11">
        <v>32</v>
      </c>
      <c r="H5706" s="23">
        <v>28</v>
      </c>
      <c r="I5706" s="3">
        <v>13</v>
      </c>
      <c r="J5706" s="3">
        <v>1</v>
      </c>
      <c r="K5706" s="3">
        <v>27</v>
      </c>
      <c r="L5706" s="3">
        <v>3</v>
      </c>
      <c r="M5706" s="3">
        <v>15</v>
      </c>
      <c r="N5706" s="3">
        <v>15</v>
      </c>
      <c r="O5706" s="3">
        <v>2</v>
      </c>
      <c r="P5706" s="3">
        <v>0</v>
      </c>
      <c r="Q5706" s="3">
        <v>0</v>
      </c>
      <c r="R5706" s="3">
        <v>0</v>
      </c>
      <c r="S5706" s="24">
        <v>0</v>
      </c>
    </row>
    <row r="5707">
      <c r="D5707" s="19"/>
      <c r="E5707" s="18" t="s">
        <v>132</v>
      </c>
      <c r="F5707" s="17"/>
      <c r="G5707" s="7">
        <v>492</v>
      </c>
      <c r="H5707" s="12">
        <v>400</v>
      </c>
      <c r="I5707" s="1">
        <v>171</v>
      </c>
      <c r="J5707" s="1">
        <v>23</v>
      </c>
      <c r="K5707" s="1">
        <v>404</v>
      </c>
      <c r="L5707" s="1">
        <v>66</v>
      </c>
      <c r="M5707" s="1">
        <v>186</v>
      </c>
      <c r="N5707" s="1">
        <v>121</v>
      </c>
      <c r="O5707" s="1">
        <v>26</v>
      </c>
      <c r="P5707" s="1">
        <v>2</v>
      </c>
      <c r="Q5707" s="1">
        <v>0</v>
      </c>
      <c r="R5707" s="1">
        <v>8</v>
      </c>
      <c r="S5707" s="21">
        <v>0</v>
      </c>
    </row>
    <row r="5708">
      <c r="D5708" s="19"/>
      <c r="E5708" s="18" t="s">
        <v>133</v>
      </c>
      <c r="F5708" s="17"/>
      <c r="G5708" s="7">
        <v>610</v>
      </c>
      <c r="H5708" s="12">
        <v>477</v>
      </c>
      <c r="I5708" s="1">
        <v>191</v>
      </c>
      <c r="J5708" s="1">
        <v>25</v>
      </c>
      <c r="K5708" s="1">
        <v>518</v>
      </c>
      <c r="L5708" s="1">
        <v>97</v>
      </c>
      <c r="M5708" s="1">
        <v>185</v>
      </c>
      <c r="N5708" s="1">
        <v>124</v>
      </c>
      <c r="O5708" s="1">
        <v>35</v>
      </c>
      <c r="P5708" s="1">
        <v>2</v>
      </c>
      <c r="Q5708" s="1">
        <v>1</v>
      </c>
      <c r="R5708" s="1">
        <v>9</v>
      </c>
      <c r="S5708" s="21">
        <v>0</v>
      </c>
    </row>
    <row r="5709">
      <c r="D5709" s="19"/>
      <c r="E5709" s="18" t="s">
        <v>134</v>
      </c>
      <c r="F5709" s="17"/>
      <c r="G5709" s="7">
        <v>869</v>
      </c>
      <c r="H5709" s="12">
        <v>669</v>
      </c>
      <c r="I5709" s="1">
        <v>251</v>
      </c>
      <c r="J5709" s="1">
        <v>28</v>
      </c>
      <c r="K5709" s="1">
        <v>701</v>
      </c>
      <c r="L5709" s="1">
        <v>113</v>
      </c>
      <c r="M5709" s="1">
        <v>293</v>
      </c>
      <c r="N5709" s="1">
        <v>193</v>
      </c>
      <c r="O5709" s="1">
        <v>48</v>
      </c>
      <c r="P5709" s="1">
        <v>2</v>
      </c>
      <c r="Q5709" s="1">
        <v>1</v>
      </c>
      <c r="R5709" s="1">
        <v>20</v>
      </c>
      <c r="S5709" s="21">
        <v>0</v>
      </c>
    </row>
    <row r="5710">
      <c r="D5710" s="19"/>
      <c r="E5710" s="18" t="s">
        <v>135</v>
      </c>
      <c r="F5710" s="17"/>
      <c r="G5710" s="7">
        <v>842</v>
      </c>
      <c r="H5710" s="12">
        <v>654</v>
      </c>
      <c r="I5710" s="1">
        <v>252</v>
      </c>
      <c r="J5710" s="1">
        <v>28</v>
      </c>
      <c r="K5710" s="1">
        <v>661</v>
      </c>
      <c r="L5710" s="1">
        <v>103</v>
      </c>
      <c r="M5710" s="1">
        <v>296</v>
      </c>
      <c r="N5710" s="1">
        <v>188</v>
      </c>
      <c r="O5710" s="1">
        <v>56</v>
      </c>
      <c r="P5710" s="1">
        <v>6</v>
      </c>
      <c r="Q5710" s="1">
        <v>1</v>
      </c>
      <c r="R5710" s="1">
        <v>23</v>
      </c>
      <c r="S5710" s="21">
        <v>0</v>
      </c>
    </row>
    <row r="5711">
      <c r="D5711" s="19"/>
      <c r="E5711" s="18" t="s">
        <v>136</v>
      </c>
      <c r="F5711" s="17"/>
      <c r="G5711" s="7">
        <v>514</v>
      </c>
      <c r="H5711" s="12">
        <v>382</v>
      </c>
      <c r="I5711" s="1">
        <v>143</v>
      </c>
      <c r="J5711" s="1">
        <v>17</v>
      </c>
      <c r="K5711" s="1">
        <v>409</v>
      </c>
      <c r="L5711" s="1">
        <v>75</v>
      </c>
      <c r="M5711" s="1">
        <v>186</v>
      </c>
      <c r="N5711" s="1">
        <v>110</v>
      </c>
      <c r="O5711" s="1">
        <v>37</v>
      </c>
      <c r="P5711" s="1">
        <v>4</v>
      </c>
      <c r="Q5711" s="1">
        <v>0</v>
      </c>
      <c r="R5711" s="1">
        <v>16</v>
      </c>
      <c r="S5711" s="21">
        <v>0</v>
      </c>
    </row>
    <row r="5712">
      <c r="D5712" s="19"/>
      <c r="E5712" s="18" t="s">
        <v>137</v>
      </c>
      <c r="F5712" s="17"/>
      <c r="G5712" s="7">
        <v>487</v>
      </c>
      <c r="H5712" s="12">
        <v>379</v>
      </c>
      <c r="I5712" s="1">
        <v>156</v>
      </c>
      <c r="J5712" s="1">
        <v>11</v>
      </c>
      <c r="K5712" s="1">
        <v>388</v>
      </c>
      <c r="L5712" s="1">
        <v>62</v>
      </c>
      <c r="M5712" s="1">
        <v>201</v>
      </c>
      <c r="N5712" s="1">
        <v>124</v>
      </c>
      <c r="O5712" s="1">
        <v>29</v>
      </c>
      <c r="P5712" s="1">
        <v>3</v>
      </c>
      <c r="Q5712" s="1">
        <v>0</v>
      </c>
      <c r="R5712" s="1">
        <v>13</v>
      </c>
      <c r="S5712" s="21">
        <v>0</v>
      </c>
    </row>
    <row r="5713">
      <c r="D5713" s="19"/>
      <c r="E5713" s="18" t="s">
        <v>138</v>
      </c>
      <c r="F5713" s="17"/>
      <c r="G5713" s="7">
        <v>480</v>
      </c>
      <c r="H5713" s="12">
        <v>385</v>
      </c>
      <c r="I5713" s="1">
        <v>180</v>
      </c>
      <c r="J5713" s="1">
        <v>20</v>
      </c>
      <c r="K5713" s="1">
        <v>400</v>
      </c>
      <c r="L5713" s="1">
        <v>65</v>
      </c>
      <c r="M5713" s="1">
        <v>188</v>
      </c>
      <c r="N5713" s="1">
        <v>123</v>
      </c>
      <c r="O5713" s="1">
        <v>21</v>
      </c>
      <c r="P5713" s="1">
        <v>3</v>
      </c>
      <c r="Q5713" s="1">
        <v>0</v>
      </c>
      <c r="R5713" s="1">
        <v>8</v>
      </c>
      <c r="S5713" s="21">
        <v>0</v>
      </c>
    </row>
    <row r="5714">
      <c r="D5714" s="19"/>
      <c r="E5714" s="18" t="s">
        <v>139</v>
      </c>
      <c r="F5714" s="17"/>
      <c r="G5714" s="7">
        <v>624</v>
      </c>
      <c r="H5714" s="12">
        <v>496</v>
      </c>
      <c r="I5714" s="1">
        <v>197</v>
      </c>
      <c r="J5714" s="1">
        <v>21</v>
      </c>
      <c r="K5714" s="1">
        <v>496</v>
      </c>
      <c r="L5714" s="1">
        <v>84</v>
      </c>
      <c r="M5714" s="1">
        <v>224</v>
      </c>
      <c r="N5714" s="1">
        <v>146</v>
      </c>
      <c r="O5714" s="1">
        <v>39</v>
      </c>
      <c r="P5714" s="1">
        <v>3</v>
      </c>
      <c r="Q5714" s="1">
        <v>1</v>
      </c>
      <c r="R5714" s="1">
        <v>14</v>
      </c>
      <c r="S5714" s="21">
        <v>0</v>
      </c>
    </row>
    <row r="5715">
      <c r="D5715" s="19"/>
      <c r="E5715" s="18" t="s">
        <v>140</v>
      </c>
      <c r="F5715" s="17"/>
      <c r="G5715" s="7">
        <v>172</v>
      </c>
      <c r="H5715" s="12">
        <v>128</v>
      </c>
      <c r="I5715" s="1">
        <v>53</v>
      </c>
      <c r="J5715" s="1">
        <v>14</v>
      </c>
      <c r="K5715" s="1">
        <v>146</v>
      </c>
      <c r="L5715" s="1">
        <v>19</v>
      </c>
      <c r="M5715" s="1">
        <v>44</v>
      </c>
      <c r="N5715" s="1">
        <v>34</v>
      </c>
      <c r="O5715" s="1">
        <v>11</v>
      </c>
      <c r="P5715" s="1">
        <v>1</v>
      </c>
      <c r="Q5715" s="1">
        <v>0</v>
      </c>
      <c r="R5715" s="1">
        <v>2</v>
      </c>
      <c r="S5715" s="21">
        <v>0</v>
      </c>
    </row>
    <row r="5716">
      <c r="D5716" s="19"/>
      <c r="E5716" s="18" t="s">
        <v>141</v>
      </c>
      <c r="F5716" s="17"/>
      <c r="G5716" s="7">
        <v>683</v>
      </c>
      <c r="H5716" s="12">
        <v>534</v>
      </c>
      <c r="I5716" s="1">
        <v>197</v>
      </c>
      <c r="J5716" s="1">
        <v>24</v>
      </c>
      <c r="K5716" s="1">
        <v>547</v>
      </c>
      <c r="L5716" s="1">
        <v>98</v>
      </c>
      <c r="M5716" s="1">
        <v>245</v>
      </c>
      <c r="N5716" s="1">
        <v>164</v>
      </c>
      <c r="O5716" s="1">
        <v>43</v>
      </c>
      <c r="P5716" s="1">
        <v>4</v>
      </c>
      <c r="Q5716" s="1">
        <v>2</v>
      </c>
      <c r="R5716" s="1">
        <v>17</v>
      </c>
      <c r="S5716" s="21">
        <v>0</v>
      </c>
    </row>
    <row r="5717">
      <c r="D5717" s="19"/>
      <c r="E5717" s="18" t="s">
        <v>142</v>
      </c>
      <c r="F5717" s="17"/>
      <c r="G5717" s="7">
        <v>341</v>
      </c>
      <c r="H5717" s="12">
        <v>263</v>
      </c>
      <c r="I5717" s="1">
        <v>106</v>
      </c>
      <c r="J5717" s="1">
        <v>12</v>
      </c>
      <c r="K5717" s="1">
        <v>276</v>
      </c>
      <c r="L5717" s="1">
        <v>45</v>
      </c>
      <c r="M5717" s="1">
        <v>123</v>
      </c>
      <c r="N5717" s="1">
        <v>74</v>
      </c>
      <c r="O5717" s="1">
        <v>22</v>
      </c>
      <c r="P5717" s="1">
        <v>1</v>
      </c>
      <c r="Q5717" s="1">
        <v>0</v>
      </c>
      <c r="R5717" s="1">
        <v>9</v>
      </c>
      <c r="S5717" s="21">
        <v>0</v>
      </c>
    </row>
    <row r="5718">
      <c r="D5718" s="19"/>
      <c r="E5718" s="18" t="s">
        <v>143</v>
      </c>
      <c r="F5718" s="17"/>
      <c r="G5718" s="7">
        <v>185</v>
      </c>
      <c r="H5718" s="12">
        <v>141</v>
      </c>
      <c r="I5718" s="1">
        <v>53</v>
      </c>
      <c r="J5718" s="1">
        <v>6</v>
      </c>
      <c r="K5718" s="1">
        <v>155</v>
      </c>
      <c r="L5718" s="1">
        <v>38</v>
      </c>
      <c r="M5718" s="1">
        <v>70</v>
      </c>
      <c r="N5718" s="1">
        <v>35</v>
      </c>
      <c r="O5718" s="1">
        <v>10</v>
      </c>
      <c r="P5718" s="1">
        <v>0</v>
      </c>
      <c r="Q5718" s="1">
        <v>0</v>
      </c>
      <c r="R5718" s="1">
        <v>6</v>
      </c>
      <c r="S5718" s="21">
        <v>0</v>
      </c>
    </row>
    <row r="5719">
      <c r="D5719" s="19"/>
      <c r="E5719" s="18" t="s">
        <v>144</v>
      </c>
      <c r="F5719" s="17"/>
      <c r="G5719" s="7">
        <v>219</v>
      </c>
      <c r="H5719" s="12">
        <v>178</v>
      </c>
      <c r="I5719" s="1">
        <v>56</v>
      </c>
      <c r="J5719" s="1">
        <v>8</v>
      </c>
      <c r="K5719" s="1">
        <v>185</v>
      </c>
      <c r="L5719" s="1">
        <v>31</v>
      </c>
      <c r="M5719" s="1">
        <v>45</v>
      </c>
      <c r="N5719" s="1">
        <v>37</v>
      </c>
      <c r="O5719" s="1">
        <v>9</v>
      </c>
      <c r="P5719" s="1">
        <v>1</v>
      </c>
      <c r="Q5719" s="1">
        <v>1</v>
      </c>
      <c r="R5719" s="1">
        <v>2</v>
      </c>
      <c r="S5719" s="21">
        <v>0</v>
      </c>
    </row>
    <row r="5720">
      <c r="D5720" s="19"/>
      <c r="E5720" s="18" t="s">
        <v>41</v>
      </c>
      <c r="F5720" s="17"/>
      <c r="G5720" s="11">
        <v>40</v>
      </c>
      <c r="H5720" s="23">
        <v>26</v>
      </c>
      <c r="I5720" s="3">
        <v>8</v>
      </c>
      <c r="J5720" s="3">
        <v>0</v>
      </c>
      <c r="K5720" s="3">
        <v>31</v>
      </c>
      <c r="L5720" s="3">
        <v>4</v>
      </c>
      <c r="M5720" s="3">
        <v>11</v>
      </c>
      <c r="N5720" s="3">
        <v>5</v>
      </c>
      <c r="O5720" s="3">
        <v>1</v>
      </c>
      <c r="P5720" s="3">
        <v>0</v>
      </c>
      <c r="Q5720" s="3">
        <v>1</v>
      </c>
      <c r="R5720" s="3">
        <v>2</v>
      </c>
      <c r="S5720" s="24">
        <v>0</v>
      </c>
    </row>
    <row r="5721">
      <c r="D5721" s="19"/>
      <c r="E5721" s="18" t="s">
        <v>145</v>
      </c>
      <c r="F5721" s="17"/>
      <c r="G5721" s="11">
        <v>19</v>
      </c>
      <c r="H5721" s="23">
        <v>17</v>
      </c>
      <c r="I5721" s="3">
        <v>5</v>
      </c>
      <c r="J5721" s="3">
        <v>1</v>
      </c>
      <c r="K5721" s="3">
        <v>9</v>
      </c>
      <c r="L5721" s="3">
        <v>1</v>
      </c>
      <c r="M5721" s="3">
        <v>5</v>
      </c>
      <c r="N5721" s="3">
        <v>2</v>
      </c>
      <c r="O5721" s="3">
        <v>2</v>
      </c>
      <c r="P5721" s="3">
        <v>0</v>
      </c>
      <c r="Q5721" s="3">
        <v>1</v>
      </c>
      <c r="R5721" s="3">
        <v>0</v>
      </c>
      <c r="S5721" s="24">
        <v>0</v>
      </c>
    </row>
    <row r="5722">
      <c r="D5722" s="19"/>
      <c r="E5722" s="18" t="s">
        <v>26</v>
      </c>
      <c r="F5722" s="17"/>
      <c r="G5722" s="11">
        <v>0</v>
      </c>
      <c r="H5722" s="23">
        <v>0</v>
      </c>
      <c r="I5722" s="3">
        <v>0</v>
      </c>
      <c r="J5722" s="3">
        <v>0</v>
      </c>
      <c r="K5722" s="3">
        <v>0</v>
      </c>
      <c r="L5722" s="3">
        <v>0</v>
      </c>
      <c r="M5722" s="3">
        <v>0</v>
      </c>
      <c r="N5722" s="3">
        <v>0</v>
      </c>
      <c r="O5722" s="3">
        <v>0</v>
      </c>
      <c r="P5722" s="3">
        <v>0</v>
      </c>
      <c r="Q5722" s="3">
        <v>0</v>
      </c>
      <c r="R5722" s="3">
        <v>0</v>
      </c>
      <c r="S5722" s="24">
        <v>0</v>
      </c>
    </row>
    <row r="5723">
      <c r="D5723" s="15" t="s">
        <v>146</v>
      </c>
      <c r="E5723" s="14" t="s">
        <v>147</v>
      </c>
      <c r="F5723" s="16"/>
      <c r="G5723" s="26">
        <v>628</v>
      </c>
      <c r="H5723" s="37">
        <v>501</v>
      </c>
      <c r="I5723" s="6">
        <v>200</v>
      </c>
      <c r="J5723" s="6">
        <v>21</v>
      </c>
      <c r="K5723" s="6">
        <v>508</v>
      </c>
      <c r="L5723" s="6">
        <v>78</v>
      </c>
      <c r="M5723" s="6">
        <v>220</v>
      </c>
      <c r="N5723" s="6">
        <v>143</v>
      </c>
      <c r="O5723" s="6">
        <v>36</v>
      </c>
      <c r="P5723" s="6">
        <v>2</v>
      </c>
      <c r="Q5723" s="6">
        <v>0</v>
      </c>
      <c r="R5723" s="6">
        <v>10</v>
      </c>
      <c r="S5723" s="39">
        <v>0</v>
      </c>
    </row>
    <row r="5724">
      <c r="D5724" s="19"/>
      <c r="E5724" s="18" t="s">
        <v>148</v>
      </c>
      <c r="F5724" s="17"/>
      <c r="G5724" s="7">
        <v>423</v>
      </c>
      <c r="H5724" s="12">
        <v>303</v>
      </c>
      <c r="I5724" s="1">
        <v>97</v>
      </c>
      <c r="J5724" s="1">
        <v>12</v>
      </c>
      <c r="K5724" s="1">
        <v>322</v>
      </c>
      <c r="L5724" s="1">
        <v>50</v>
      </c>
      <c r="M5724" s="1">
        <v>126</v>
      </c>
      <c r="N5724" s="1">
        <v>80</v>
      </c>
      <c r="O5724" s="1">
        <v>29</v>
      </c>
      <c r="P5724" s="1">
        <v>5</v>
      </c>
      <c r="Q5724" s="1">
        <v>1</v>
      </c>
      <c r="R5724" s="1">
        <v>14</v>
      </c>
      <c r="S5724" s="21">
        <v>0</v>
      </c>
    </row>
    <row r="5725">
      <c r="D5725" s="19"/>
      <c r="E5725" s="18" t="s">
        <v>149</v>
      </c>
      <c r="F5725" s="17"/>
      <c r="G5725" s="11">
        <v>36</v>
      </c>
      <c r="H5725" s="23">
        <v>23</v>
      </c>
      <c r="I5725" s="3">
        <v>8</v>
      </c>
      <c r="J5725" s="3">
        <v>1</v>
      </c>
      <c r="K5725" s="3">
        <v>18</v>
      </c>
      <c r="L5725" s="3">
        <v>2</v>
      </c>
      <c r="M5725" s="3">
        <v>16</v>
      </c>
      <c r="N5725" s="3">
        <v>10</v>
      </c>
      <c r="O5725" s="3">
        <v>3</v>
      </c>
      <c r="P5725" s="3">
        <v>0</v>
      </c>
      <c r="Q5725" s="3">
        <v>2</v>
      </c>
      <c r="R5725" s="3">
        <v>2</v>
      </c>
      <c r="S5725" s="24">
        <v>0</v>
      </c>
    </row>
    <row r="5726">
      <c r="D5726" s="19"/>
      <c r="E5726" s="18" t="s">
        <v>150</v>
      </c>
      <c r="F5726" s="17"/>
      <c r="G5726" s="11">
        <v>6</v>
      </c>
      <c r="H5726" s="23">
        <v>3</v>
      </c>
      <c r="I5726" s="3">
        <v>1</v>
      </c>
      <c r="J5726" s="3">
        <v>0</v>
      </c>
      <c r="K5726" s="3">
        <v>2</v>
      </c>
      <c r="L5726" s="3">
        <v>1</v>
      </c>
      <c r="M5726" s="3">
        <v>1</v>
      </c>
      <c r="N5726" s="3">
        <v>1</v>
      </c>
      <c r="O5726" s="3">
        <v>0</v>
      </c>
      <c r="P5726" s="3">
        <v>0</v>
      </c>
      <c r="Q5726" s="3">
        <v>1</v>
      </c>
      <c r="R5726" s="3">
        <v>1</v>
      </c>
      <c r="S5726" s="24">
        <v>0</v>
      </c>
    </row>
    <row r="5727">
      <c r="D5727" s="19"/>
      <c r="E5727" s="18" t="s">
        <v>26</v>
      </c>
      <c r="F5727" s="17"/>
      <c r="G5727" s="11">
        <v>0</v>
      </c>
      <c r="H5727" s="23">
        <v>0</v>
      </c>
      <c r="I5727" s="3">
        <v>0</v>
      </c>
      <c r="J5727" s="3">
        <v>0</v>
      </c>
      <c r="K5727" s="3">
        <v>0</v>
      </c>
      <c r="L5727" s="3">
        <v>0</v>
      </c>
      <c r="M5727" s="3">
        <v>0</v>
      </c>
      <c r="N5727" s="3">
        <v>0</v>
      </c>
      <c r="O5727" s="3">
        <v>0</v>
      </c>
      <c r="P5727" s="3">
        <v>0</v>
      </c>
      <c r="Q5727" s="3">
        <v>0</v>
      </c>
      <c r="R5727" s="3">
        <v>0</v>
      </c>
      <c r="S5727" s="24">
        <v>0</v>
      </c>
    </row>
    <row r="5728">
      <c r="D5728" s="19"/>
      <c r="E5728" s="18" t="s">
        <v>151</v>
      </c>
      <c r="F5728" s="17"/>
      <c r="G5728" s="7">
        <v>1051</v>
      </c>
      <c r="H5728" s="12">
        <v>804</v>
      </c>
      <c r="I5728" s="1">
        <v>297</v>
      </c>
      <c r="J5728" s="1">
        <v>33</v>
      </c>
      <c r="K5728" s="1">
        <v>830</v>
      </c>
      <c r="L5728" s="1">
        <v>128</v>
      </c>
      <c r="M5728" s="1">
        <v>346</v>
      </c>
      <c r="N5728" s="1">
        <v>223</v>
      </c>
      <c r="O5728" s="1">
        <v>65</v>
      </c>
      <c r="P5728" s="1">
        <v>7</v>
      </c>
      <c r="Q5728" s="1">
        <v>1</v>
      </c>
      <c r="R5728" s="1">
        <v>24</v>
      </c>
      <c r="S5728" s="21">
        <v>0</v>
      </c>
    </row>
    <row r="5729">
      <c r="D5729" s="19"/>
      <c r="E5729" s="18" t="s">
        <v>152</v>
      </c>
      <c r="F5729" s="17"/>
      <c r="G5729" s="11">
        <v>42</v>
      </c>
      <c r="H5729" s="23">
        <v>26</v>
      </c>
      <c r="I5729" s="3">
        <v>9</v>
      </c>
      <c r="J5729" s="3">
        <v>1</v>
      </c>
      <c r="K5729" s="3">
        <v>20</v>
      </c>
      <c r="L5729" s="3">
        <v>3</v>
      </c>
      <c r="M5729" s="3">
        <v>17</v>
      </c>
      <c r="N5729" s="3">
        <v>11</v>
      </c>
      <c r="O5729" s="3">
        <v>3</v>
      </c>
      <c r="P5729" s="3">
        <v>0</v>
      </c>
      <c r="Q5729" s="3">
        <v>3</v>
      </c>
      <c r="R5729" s="3">
        <v>3</v>
      </c>
      <c r="S5729" s="24">
        <v>0</v>
      </c>
    </row>
    <row r="5730">
      <c r="D5730" s="15" t="s">
        <v>153</v>
      </c>
      <c r="E5730" s="14" t="s">
        <v>154</v>
      </c>
      <c r="F5730" s="16"/>
      <c r="G5730" s="26">
        <v>596</v>
      </c>
      <c r="H5730" s="37">
        <v>477</v>
      </c>
      <c r="I5730" s="6">
        <v>188</v>
      </c>
      <c r="J5730" s="6">
        <v>22</v>
      </c>
      <c r="K5730" s="6">
        <v>471</v>
      </c>
      <c r="L5730" s="6">
        <v>71</v>
      </c>
      <c r="M5730" s="6">
        <v>226</v>
      </c>
      <c r="N5730" s="6">
        <v>144</v>
      </c>
      <c r="O5730" s="6">
        <v>41</v>
      </c>
      <c r="P5730" s="6">
        <v>3</v>
      </c>
      <c r="Q5730" s="6">
        <v>1</v>
      </c>
      <c r="R5730" s="6">
        <v>14</v>
      </c>
      <c r="S5730" s="39">
        <v>0</v>
      </c>
    </row>
    <row r="5731">
      <c r="D5731" s="19"/>
      <c r="E5731" s="18" t="s">
        <v>155</v>
      </c>
      <c r="F5731" s="17"/>
      <c r="G5731" s="7">
        <v>800</v>
      </c>
      <c r="H5731" s="12">
        <v>621</v>
      </c>
      <c r="I5731" s="1">
        <v>239</v>
      </c>
      <c r="J5731" s="1">
        <v>30</v>
      </c>
      <c r="K5731" s="1">
        <v>641</v>
      </c>
      <c r="L5731" s="1">
        <v>106</v>
      </c>
      <c r="M5731" s="1">
        <v>271</v>
      </c>
      <c r="N5731" s="1">
        <v>176</v>
      </c>
      <c r="O5731" s="1">
        <v>55</v>
      </c>
      <c r="P5731" s="1">
        <v>5</v>
      </c>
      <c r="Q5731" s="1">
        <v>1</v>
      </c>
      <c r="R5731" s="1">
        <v>12</v>
      </c>
      <c r="S5731" s="21">
        <v>0</v>
      </c>
    </row>
    <row r="5732">
      <c r="D5732" s="19"/>
      <c r="E5732" s="18" t="s">
        <v>156</v>
      </c>
      <c r="F5732" s="17"/>
      <c r="G5732" s="7">
        <v>449</v>
      </c>
      <c r="H5732" s="12">
        <v>344</v>
      </c>
      <c r="I5732" s="1">
        <v>152</v>
      </c>
      <c r="J5732" s="1">
        <v>17</v>
      </c>
      <c r="K5732" s="1">
        <v>375</v>
      </c>
      <c r="L5732" s="1">
        <v>57</v>
      </c>
      <c r="M5732" s="1">
        <v>153</v>
      </c>
      <c r="N5732" s="1">
        <v>100</v>
      </c>
      <c r="O5732" s="1">
        <v>37</v>
      </c>
      <c r="P5732" s="1">
        <v>3</v>
      </c>
      <c r="Q5732" s="1">
        <v>0</v>
      </c>
      <c r="R5732" s="1">
        <v>7</v>
      </c>
      <c r="S5732" s="21">
        <v>0</v>
      </c>
    </row>
    <row r="5733">
      <c r="D5733" s="19"/>
      <c r="E5733" s="18" t="s">
        <v>157</v>
      </c>
      <c r="F5733" s="17"/>
      <c r="G5733" s="7">
        <v>867</v>
      </c>
      <c r="H5733" s="12">
        <v>667</v>
      </c>
      <c r="I5733" s="1">
        <v>246</v>
      </c>
      <c r="J5733" s="1">
        <v>33</v>
      </c>
      <c r="K5733" s="1">
        <v>677</v>
      </c>
      <c r="L5733" s="1">
        <v>109</v>
      </c>
      <c r="M5733" s="1">
        <v>294</v>
      </c>
      <c r="N5733" s="1">
        <v>189</v>
      </c>
      <c r="O5733" s="1">
        <v>58</v>
      </c>
      <c r="P5733" s="1">
        <v>6</v>
      </c>
      <c r="Q5733" s="1">
        <v>2</v>
      </c>
      <c r="R5733" s="1">
        <v>20</v>
      </c>
      <c r="S5733" s="21">
        <v>0</v>
      </c>
    </row>
    <row r="5734">
      <c r="D5734" s="19"/>
      <c r="E5734" s="18" t="s">
        <v>158</v>
      </c>
      <c r="F5734" s="17"/>
      <c r="G5734" s="7">
        <v>818</v>
      </c>
      <c r="H5734" s="12">
        <v>639</v>
      </c>
      <c r="I5734" s="1">
        <v>249</v>
      </c>
      <c r="J5734" s="1">
        <v>29</v>
      </c>
      <c r="K5734" s="1">
        <v>640</v>
      </c>
      <c r="L5734" s="1">
        <v>107</v>
      </c>
      <c r="M5734" s="1">
        <v>279</v>
      </c>
      <c r="N5734" s="1">
        <v>173</v>
      </c>
      <c r="O5734" s="1">
        <v>56</v>
      </c>
      <c r="P5734" s="1">
        <v>6</v>
      </c>
      <c r="Q5734" s="1">
        <v>2</v>
      </c>
      <c r="R5734" s="1">
        <v>19</v>
      </c>
      <c r="S5734" s="21">
        <v>0</v>
      </c>
    </row>
    <row r="5735">
      <c r="D5735" s="19"/>
      <c r="E5735" s="18" t="s">
        <v>159</v>
      </c>
      <c r="F5735" s="17"/>
      <c r="G5735" s="7">
        <v>595</v>
      </c>
      <c r="H5735" s="12">
        <v>473</v>
      </c>
      <c r="I5735" s="1">
        <v>188</v>
      </c>
      <c r="J5735" s="1">
        <v>22</v>
      </c>
      <c r="K5735" s="1">
        <v>472</v>
      </c>
      <c r="L5735" s="1">
        <v>78</v>
      </c>
      <c r="M5735" s="1">
        <v>219</v>
      </c>
      <c r="N5735" s="1">
        <v>135</v>
      </c>
      <c r="O5735" s="1">
        <v>38</v>
      </c>
      <c r="P5735" s="1">
        <v>4</v>
      </c>
      <c r="Q5735" s="1">
        <v>1</v>
      </c>
      <c r="R5735" s="1">
        <v>14</v>
      </c>
      <c r="S5735" s="21">
        <v>0</v>
      </c>
    </row>
    <row r="5736">
      <c r="D5736" s="19"/>
      <c r="E5736" s="18" t="s">
        <v>160</v>
      </c>
      <c r="F5736" s="17"/>
      <c r="G5736" s="7">
        <v>330</v>
      </c>
      <c r="H5736" s="12">
        <v>262</v>
      </c>
      <c r="I5736" s="1">
        <v>113</v>
      </c>
      <c r="J5736" s="1">
        <v>13</v>
      </c>
      <c r="K5736" s="1">
        <v>258</v>
      </c>
      <c r="L5736" s="1">
        <v>45</v>
      </c>
      <c r="M5736" s="1">
        <v>129</v>
      </c>
      <c r="N5736" s="1">
        <v>81</v>
      </c>
      <c r="O5736" s="1">
        <v>26</v>
      </c>
      <c r="P5736" s="1">
        <v>2</v>
      </c>
      <c r="Q5736" s="1">
        <v>0</v>
      </c>
      <c r="R5736" s="1">
        <v>9</v>
      </c>
      <c r="S5736" s="21">
        <v>0</v>
      </c>
    </row>
    <row r="5737">
      <c r="D5737" s="19"/>
      <c r="E5737" s="18" t="s">
        <v>161</v>
      </c>
      <c r="F5737" s="17"/>
      <c r="G5737" s="7">
        <v>744</v>
      </c>
      <c r="H5737" s="12">
        <v>580</v>
      </c>
      <c r="I5737" s="1">
        <v>229</v>
      </c>
      <c r="J5737" s="1">
        <v>25</v>
      </c>
      <c r="K5737" s="1">
        <v>580</v>
      </c>
      <c r="L5737" s="1">
        <v>98</v>
      </c>
      <c r="M5737" s="1">
        <v>269</v>
      </c>
      <c r="N5737" s="1">
        <v>160</v>
      </c>
      <c r="O5737" s="1">
        <v>52</v>
      </c>
      <c r="P5737" s="1">
        <v>5</v>
      </c>
      <c r="Q5737" s="1">
        <v>2</v>
      </c>
      <c r="R5737" s="1">
        <v>15</v>
      </c>
      <c r="S5737" s="21">
        <v>0</v>
      </c>
    </row>
    <row r="5738">
      <c r="D5738" s="19"/>
      <c r="E5738" s="18" t="s">
        <v>162</v>
      </c>
      <c r="F5738" s="17"/>
      <c r="G5738" s="7">
        <v>519</v>
      </c>
      <c r="H5738" s="12">
        <v>412</v>
      </c>
      <c r="I5738" s="1">
        <v>171</v>
      </c>
      <c r="J5738" s="1">
        <v>17</v>
      </c>
      <c r="K5738" s="1">
        <v>415</v>
      </c>
      <c r="L5738" s="1">
        <v>60</v>
      </c>
      <c r="M5738" s="1">
        <v>199</v>
      </c>
      <c r="N5738" s="1">
        <v>115</v>
      </c>
      <c r="O5738" s="1">
        <v>34</v>
      </c>
      <c r="P5738" s="1">
        <v>3</v>
      </c>
      <c r="Q5738" s="1">
        <v>0</v>
      </c>
      <c r="R5738" s="1">
        <v>14</v>
      </c>
      <c r="S5738" s="21">
        <v>0</v>
      </c>
    </row>
    <row r="5739">
      <c r="D5739" s="19"/>
      <c r="E5739" s="18" t="s">
        <v>163</v>
      </c>
      <c r="F5739" s="17"/>
      <c r="G5739" s="7">
        <v>576</v>
      </c>
      <c r="H5739" s="12">
        <v>453</v>
      </c>
      <c r="I5739" s="1">
        <v>180</v>
      </c>
      <c r="J5739" s="1">
        <v>23</v>
      </c>
      <c r="K5739" s="1">
        <v>462</v>
      </c>
      <c r="L5739" s="1">
        <v>71</v>
      </c>
      <c r="M5739" s="1">
        <v>220</v>
      </c>
      <c r="N5739" s="1">
        <v>130</v>
      </c>
      <c r="O5739" s="1">
        <v>40</v>
      </c>
      <c r="P5739" s="1">
        <v>3</v>
      </c>
      <c r="Q5739" s="1">
        <v>1</v>
      </c>
      <c r="R5739" s="1">
        <v>12</v>
      </c>
      <c r="S5739" s="21">
        <v>0</v>
      </c>
    </row>
    <row r="5740">
      <c r="D5740" s="19"/>
      <c r="E5740" s="18" t="s">
        <v>164</v>
      </c>
      <c r="F5740" s="17"/>
      <c r="G5740" s="7">
        <v>372</v>
      </c>
      <c r="H5740" s="12">
        <v>284</v>
      </c>
      <c r="I5740" s="1">
        <v>118</v>
      </c>
      <c r="J5740" s="1">
        <v>15</v>
      </c>
      <c r="K5740" s="1">
        <v>291</v>
      </c>
      <c r="L5740" s="1">
        <v>44</v>
      </c>
      <c r="M5740" s="1">
        <v>146</v>
      </c>
      <c r="N5740" s="1">
        <v>88</v>
      </c>
      <c r="O5740" s="1">
        <v>32</v>
      </c>
      <c r="P5740" s="1">
        <v>3</v>
      </c>
      <c r="Q5740" s="1">
        <v>1</v>
      </c>
      <c r="R5740" s="1">
        <v>10</v>
      </c>
      <c r="S5740" s="21">
        <v>0</v>
      </c>
    </row>
    <row r="5741">
      <c r="D5741" s="19"/>
      <c r="E5741" s="18" t="s">
        <v>165</v>
      </c>
      <c r="F5741" s="17"/>
      <c r="G5741" s="7">
        <v>520</v>
      </c>
      <c r="H5741" s="12">
        <v>412</v>
      </c>
      <c r="I5741" s="1">
        <v>169</v>
      </c>
      <c r="J5741" s="1">
        <v>16</v>
      </c>
      <c r="K5741" s="1">
        <v>414</v>
      </c>
      <c r="L5741" s="1">
        <v>63</v>
      </c>
      <c r="M5741" s="1">
        <v>196</v>
      </c>
      <c r="N5741" s="1">
        <v>126</v>
      </c>
      <c r="O5741" s="1">
        <v>33</v>
      </c>
      <c r="P5741" s="1">
        <v>2</v>
      </c>
      <c r="Q5741" s="1">
        <v>1</v>
      </c>
      <c r="R5741" s="1">
        <v>15</v>
      </c>
      <c r="S5741" s="21">
        <v>0</v>
      </c>
    </row>
    <row r="5742">
      <c r="D5742" s="19"/>
      <c r="E5742" s="18" t="s">
        <v>166</v>
      </c>
      <c r="F5742" s="17"/>
      <c r="G5742" s="7">
        <v>445</v>
      </c>
      <c r="H5742" s="12">
        <v>344</v>
      </c>
      <c r="I5742" s="1">
        <v>143</v>
      </c>
      <c r="J5742" s="1">
        <v>17</v>
      </c>
      <c r="K5742" s="1">
        <v>346</v>
      </c>
      <c r="L5742" s="1">
        <v>59</v>
      </c>
      <c r="M5742" s="1">
        <v>177</v>
      </c>
      <c r="N5742" s="1">
        <v>100</v>
      </c>
      <c r="O5742" s="1">
        <v>31</v>
      </c>
      <c r="P5742" s="1">
        <v>4</v>
      </c>
      <c r="Q5742" s="1">
        <v>1</v>
      </c>
      <c r="R5742" s="1">
        <v>11</v>
      </c>
      <c r="S5742" s="21">
        <v>0</v>
      </c>
    </row>
    <row r="5743">
      <c r="D5743" s="19"/>
      <c r="E5743" s="18" t="s">
        <v>167</v>
      </c>
      <c r="F5743" s="17"/>
      <c r="G5743" s="7">
        <v>294</v>
      </c>
      <c r="H5743" s="12">
        <v>228</v>
      </c>
      <c r="I5743" s="1">
        <v>86</v>
      </c>
      <c r="J5743" s="1">
        <v>11</v>
      </c>
      <c r="K5743" s="1">
        <v>232</v>
      </c>
      <c r="L5743" s="1">
        <v>37</v>
      </c>
      <c r="M5743" s="1">
        <v>119</v>
      </c>
      <c r="N5743" s="1">
        <v>74</v>
      </c>
      <c r="O5743" s="1">
        <v>19</v>
      </c>
      <c r="P5743" s="1">
        <v>4</v>
      </c>
      <c r="Q5743" s="1">
        <v>1</v>
      </c>
      <c r="R5743" s="1">
        <v>9</v>
      </c>
      <c r="S5743" s="21">
        <v>0</v>
      </c>
    </row>
    <row r="5744">
      <c r="D5744" s="19"/>
      <c r="E5744" s="18" t="s">
        <v>41</v>
      </c>
      <c r="F5744" s="17"/>
      <c r="G5744" s="7">
        <v>62</v>
      </c>
      <c r="H5744" s="12">
        <v>37</v>
      </c>
      <c r="I5744" s="1">
        <v>13</v>
      </c>
      <c r="J5744" s="1">
        <v>1</v>
      </c>
      <c r="K5744" s="1">
        <v>50</v>
      </c>
      <c r="L5744" s="1">
        <v>3</v>
      </c>
      <c r="M5744" s="1">
        <v>10</v>
      </c>
      <c r="N5744" s="1">
        <v>7</v>
      </c>
      <c r="O5744" s="1">
        <v>0</v>
      </c>
      <c r="P5744" s="1">
        <v>1</v>
      </c>
      <c r="Q5744" s="1">
        <v>1</v>
      </c>
      <c r="R5744" s="1">
        <v>3</v>
      </c>
      <c r="S5744" s="21">
        <v>0</v>
      </c>
    </row>
    <row r="5745">
      <c r="D5745" s="57"/>
      <c r="E5745" s="54" t="s">
        <v>26</v>
      </c>
      <c r="F5745" s="62"/>
      <c r="G5745" s="59">
        <v>17</v>
      </c>
      <c r="H5745" s="73">
        <v>13</v>
      </c>
      <c r="I5745" s="38">
        <v>4</v>
      </c>
      <c r="J5745" s="38">
        <v>0</v>
      </c>
      <c r="K5745" s="38">
        <v>10</v>
      </c>
      <c r="L5745" s="38">
        <v>2</v>
      </c>
      <c r="M5745" s="38">
        <v>7</v>
      </c>
      <c r="N5745" s="38">
        <v>3</v>
      </c>
      <c r="O5745" s="38">
        <v>0</v>
      </c>
      <c r="P5745" s="38">
        <v>0</v>
      </c>
      <c r="Q5745" s="38">
        <v>0</v>
      </c>
      <c r="R5745" s="38">
        <v>2</v>
      </c>
      <c r="S5745" s="74">
        <v>0</v>
      </c>
    </row>
    <row r="5747">
      <c r="B5747" s="63" t="str">
        <f ca="1" xml:space="preserve"> HYPERLINK("#'目次'!B42", "[36]")</f>
        <v>[36]</v>
      </c>
      <c r="C5747" s="49" t="s">
        <v>530</v>
      </c>
    </row>
    <row r="5750">
      <c r="C5750" s="49" t="s">
        <v>14</v>
      </c>
    </row>
    <row r="5751">
      <c r="D5751" s="64"/>
      <c r="E5751" s="47"/>
      <c r="F5751" s="47"/>
      <c r="G5751" s="61" t="s">
        <v>15</v>
      </c>
      <c r="H5751" s="66" t="s">
        <v>531</v>
      </c>
      <c r="I5751" s="28" t="s">
        <v>532</v>
      </c>
      <c r="J5751" s="28" t="s">
        <v>533</v>
      </c>
      <c r="K5751" s="28" t="s">
        <v>534</v>
      </c>
      <c r="L5751" s="28" t="s">
        <v>535</v>
      </c>
      <c r="M5751" s="28" t="s">
        <v>536</v>
      </c>
      <c r="N5751" s="28" t="s">
        <v>537</v>
      </c>
      <c r="O5751" s="28" t="s">
        <v>538</v>
      </c>
      <c r="P5751" s="28" t="s">
        <v>539</v>
      </c>
      <c r="Q5751" s="28" t="s">
        <v>540</v>
      </c>
      <c r="R5751" s="28" t="s">
        <v>541</v>
      </c>
      <c r="S5751" s="28" t="s">
        <v>542</v>
      </c>
      <c r="T5751" s="28" t="s">
        <v>543</v>
      </c>
      <c r="U5751" s="28" t="s">
        <v>544</v>
      </c>
      <c r="V5751" s="28" t="s">
        <v>545</v>
      </c>
      <c r="W5751" s="28" t="s">
        <v>41</v>
      </c>
      <c r="X5751" s="28" t="s">
        <v>546</v>
      </c>
      <c r="Y5751" s="28" t="s">
        <v>26</v>
      </c>
      <c r="Z5751" s="58" t="s">
        <v>547</v>
      </c>
    </row>
    <row r="5752">
      <c r="D5752" s="55"/>
      <c r="E5752" s="48"/>
      <c r="F5752" s="48"/>
      <c r="G5752" s="68"/>
      <c r="H5752" s="70"/>
      <c r="I5752" s="29"/>
      <c r="J5752" s="29"/>
      <c r="K5752" s="29"/>
      <c r="L5752" s="29"/>
      <c r="M5752" s="29"/>
      <c r="N5752" s="29"/>
      <c r="O5752" s="29"/>
      <c r="P5752" s="29"/>
      <c r="Q5752" s="29"/>
      <c r="R5752" s="29"/>
      <c r="S5752" s="29"/>
      <c r="T5752" s="29"/>
      <c r="U5752" s="29"/>
      <c r="V5752" s="29"/>
      <c r="W5752" s="29"/>
      <c r="X5752" s="29"/>
      <c r="Y5752" s="29"/>
      <c r="Z5752" s="65"/>
    </row>
    <row r="5753">
      <c r="D5753" s="56"/>
      <c r="E5753" s="60" t="s">
        <v>15</v>
      </c>
      <c r="F5753" s="67"/>
      <c r="G5753" s="69">
        <v>1093</v>
      </c>
      <c r="H5753" s="35">
        <v>95</v>
      </c>
      <c r="I5753" s="35">
        <v>52</v>
      </c>
      <c r="J5753" s="35">
        <v>15</v>
      </c>
      <c r="K5753" s="35">
        <v>29</v>
      </c>
      <c r="L5753" s="35">
        <v>63</v>
      </c>
      <c r="M5753" s="35">
        <v>7</v>
      </c>
      <c r="N5753" s="35">
        <v>72</v>
      </c>
      <c r="O5753" s="35">
        <v>84</v>
      </c>
      <c r="P5753" s="35">
        <v>39</v>
      </c>
      <c r="Q5753" s="35">
        <v>22</v>
      </c>
      <c r="R5753" s="35">
        <v>46</v>
      </c>
      <c r="S5753" s="35">
        <v>56</v>
      </c>
      <c r="T5753" s="35">
        <v>92</v>
      </c>
      <c r="U5753" s="35">
        <v>143</v>
      </c>
      <c r="V5753" s="35">
        <v>116</v>
      </c>
      <c r="W5753" s="35">
        <v>26</v>
      </c>
      <c r="X5753" s="35">
        <v>641</v>
      </c>
      <c r="Y5753" s="35">
        <v>5</v>
      </c>
      <c r="Z5753" s="75">
        <v>447</v>
      </c>
    </row>
    <row r="5754">
      <c r="D5754" s="15" t="s">
        <v>20</v>
      </c>
      <c r="E5754" s="14" t="s">
        <v>21</v>
      </c>
      <c r="F5754" s="16"/>
      <c r="G5754" s="26">
        <v>211</v>
      </c>
      <c r="H5754" s="37">
        <v>9</v>
      </c>
      <c r="I5754" s="6">
        <v>6</v>
      </c>
      <c r="J5754" s="6">
        <v>1</v>
      </c>
      <c r="K5754" s="6">
        <v>5</v>
      </c>
      <c r="L5754" s="6">
        <v>14</v>
      </c>
      <c r="M5754" s="6">
        <v>0</v>
      </c>
      <c r="N5754" s="6">
        <v>12</v>
      </c>
      <c r="O5754" s="6">
        <v>14</v>
      </c>
      <c r="P5754" s="6">
        <v>4</v>
      </c>
      <c r="Q5754" s="6">
        <v>0</v>
      </c>
      <c r="R5754" s="6">
        <v>4</v>
      </c>
      <c r="S5754" s="6">
        <v>9</v>
      </c>
      <c r="T5754" s="6">
        <v>15</v>
      </c>
      <c r="U5754" s="6">
        <v>16</v>
      </c>
      <c r="V5754" s="6">
        <v>10</v>
      </c>
      <c r="W5754" s="6">
        <v>2</v>
      </c>
      <c r="X5754" s="6">
        <v>150</v>
      </c>
      <c r="Y5754" s="6">
        <v>0</v>
      </c>
      <c r="Z5754" s="39">
        <v>61</v>
      </c>
    </row>
    <row r="5755">
      <c r="D5755" s="19"/>
      <c r="E5755" s="18" t="s">
        <v>22</v>
      </c>
      <c r="F5755" s="17"/>
      <c r="G5755" s="7">
        <v>539</v>
      </c>
      <c r="H5755" s="12">
        <v>46</v>
      </c>
      <c r="I5755" s="1">
        <v>26</v>
      </c>
      <c r="J5755" s="1">
        <v>8</v>
      </c>
      <c r="K5755" s="1">
        <v>12</v>
      </c>
      <c r="L5755" s="1">
        <v>23</v>
      </c>
      <c r="M5755" s="1">
        <v>3</v>
      </c>
      <c r="N5755" s="1">
        <v>33</v>
      </c>
      <c r="O5755" s="1">
        <v>45</v>
      </c>
      <c r="P5755" s="1">
        <v>9</v>
      </c>
      <c r="Q5755" s="1">
        <v>12</v>
      </c>
      <c r="R5755" s="1">
        <v>16</v>
      </c>
      <c r="S5755" s="1">
        <v>20</v>
      </c>
      <c r="T5755" s="1">
        <v>45</v>
      </c>
      <c r="U5755" s="1">
        <v>65</v>
      </c>
      <c r="V5755" s="1">
        <v>41</v>
      </c>
      <c r="W5755" s="1">
        <v>11</v>
      </c>
      <c r="X5755" s="1">
        <v>337</v>
      </c>
      <c r="Y5755" s="1">
        <v>4</v>
      </c>
      <c r="Z5755" s="21">
        <v>198</v>
      </c>
    </row>
    <row r="5756">
      <c r="D5756" s="19"/>
      <c r="E5756" s="18" t="s">
        <v>23</v>
      </c>
      <c r="F5756" s="17"/>
      <c r="G5756" s="7">
        <v>263</v>
      </c>
      <c r="H5756" s="12">
        <v>22</v>
      </c>
      <c r="I5756" s="1">
        <v>13</v>
      </c>
      <c r="J5756" s="1">
        <v>3</v>
      </c>
      <c r="K5756" s="1">
        <v>8</v>
      </c>
      <c r="L5756" s="1">
        <v>14</v>
      </c>
      <c r="M5756" s="1">
        <v>2</v>
      </c>
      <c r="N5756" s="1">
        <v>20</v>
      </c>
      <c r="O5756" s="1">
        <v>18</v>
      </c>
      <c r="P5756" s="1">
        <v>17</v>
      </c>
      <c r="Q5756" s="1">
        <v>7</v>
      </c>
      <c r="R5756" s="1">
        <v>20</v>
      </c>
      <c r="S5756" s="1">
        <v>19</v>
      </c>
      <c r="T5756" s="1">
        <v>28</v>
      </c>
      <c r="U5756" s="1">
        <v>41</v>
      </c>
      <c r="V5756" s="1">
        <v>43</v>
      </c>
      <c r="W5756" s="1">
        <v>10</v>
      </c>
      <c r="X5756" s="1">
        <v>129</v>
      </c>
      <c r="Y5756" s="1">
        <v>0</v>
      </c>
      <c r="Z5756" s="21">
        <v>134</v>
      </c>
    </row>
    <row r="5757">
      <c r="D5757" s="19"/>
      <c r="E5757" s="18" t="s">
        <v>24</v>
      </c>
      <c r="F5757" s="17"/>
      <c r="G5757" s="7">
        <v>74</v>
      </c>
      <c r="H5757" s="12">
        <v>14</v>
      </c>
      <c r="I5757" s="1">
        <v>7</v>
      </c>
      <c r="J5757" s="1">
        <v>2</v>
      </c>
      <c r="K5757" s="1">
        <v>4</v>
      </c>
      <c r="L5757" s="1">
        <v>11</v>
      </c>
      <c r="M5757" s="1">
        <v>2</v>
      </c>
      <c r="N5757" s="1">
        <v>7</v>
      </c>
      <c r="O5757" s="1">
        <v>7</v>
      </c>
      <c r="P5757" s="1">
        <v>8</v>
      </c>
      <c r="Q5757" s="1">
        <v>2</v>
      </c>
      <c r="R5757" s="1">
        <v>5</v>
      </c>
      <c r="S5757" s="1">
        <v>8</v>
      </c>
      <c r="T5757" s="1">
        <v>4</v>
      </c>
      <c r="U5757" s="1">
        <v>20</v>
      </c>
      <c r="V5757" s="1">
        <v>20</v>
      </c>
      <c r="W5757" s="1">
        <v>2</v>
      </c>
      <c r="X5757" s="1">
        <v>24</v>
      </c>
      <c r="Y5757" s="1">
        <v>1</v>
      </c>
      <c r="Z5757" s="21">
        <v>49</v>
      </c>
    </row>
    <row r="5758">
      <c r="D5758" s="19"/>
      <c r="E5758" s="18" t="s">
        <v>25</v>
      </c>
      <c r="F5758" s="17"/>
      <c r="G5758" s="11">
        <v>6</v>
      </c>
      <c r="H5758" s="23">
        <v>4</v>
      </c>
      <c r="I5758" s="3">
        <v>0</v>
      </c>
      <c r="J5758" s="3">
        <v>1</v>
      </c>
      <c r="K5758" s="3">
        <v>0</v>
      </c>
      <c r="L5758" s="3">
        <v>1</v>
      </c>
      <c r="M5758" s="3">
        <v>0</v>
      </c>
      <c r="N5758" s="3">
        <v>0</v>
      </c>
      <c r="O5758" s="3">
        <v>0</v>
      </c>
      <c r="P5758" s="3">
        <v>1</v>
      </c>
      <c r="Q5758" s="3">
        <v>1</v>
      </c>
      <c r="R5758" s="3">
        <v>1</v>
      </c>
      <c r="S5758" s="3">
        <v>0</v>
      </c>
      <c r="T5758" s="3">
        <v>0</v>
      </c>
      <c r="U5758" s="3">
        <v>1</v>
      </c>
      <c r="V5758" s="3">
        <v>2</v>
      </c>
      <c r="W5758" s="3">
        <v>1</v>
      </c>
      <c r="X5758" s="3">
        <v>1</v>
      </c>
      <c r="Y5758" s="3">
        <v>0</v>
      </c>
      <c r="Z5758" s="24">
        <v>5</v>
      </c>
    </row>
    <row r="5759">
      <c r="D5759" s="19"/>
      <c r="E5759" s="18" t="s">
        <v>26</v>
      </c>
      <c r="F5759" s="17"/>
      <c r="G5759" s="11">
        <v>0</v>
      </c>
      <c r="H5759" s="23">
        <v>0</v>
      </c>
      <c r="I5759" s="3">
        <v>0</v>
      </c>
      <c r="J5759" s="3">
        <v>0</v>
      </c>
      <c r="K5759" s="3">
        <v>0</v>
      </c>
      <c r="L5759" s="3">
        <v>0</v>
      </c>
      <c r="M5759" s="3">
        <v>0</v>
      </c>
      <c r="N5759" s="3">
        <v>0</v>
      </c>
      <c r="O5759" s="3">
        <v>0</v>
      </c>
      <c r="P5759" s="3">
        <v>0</v>
      </c>
      <c r="Q5759" s="3">
        <v>0</v>
      </c>
      <c r="R5759" s="3">
        <v>0</v>
      </c>
      <c r="S5759" s="3">
        <v>0</v>
      </c>
      <c r="T5759" s="3">
        <v>0</v>
      </c>
      <c r="U5759" s="3">
        <v>0</v>
      </c>
      <c r="V5759" s="3">
        <v>0</v>
      </c>
      <c r="W5759" s="3">
        <v>0</v>
      </c>
      <c r="X5759" s="3">
        <v>0</v>
      </c>
      <c r="Y5759" s="3">
        <v>0</v>
      </c>
      <c r="Z5759" s="24">
        <v>0</v>
      </c>
    </row>
    <row r="5760">
      <c r="D5760" s="19"/>
      <c r="E5760" s="18" t="s">
        <v>27</v>
      </c>
      <c r="F5760" s="17"/>
      <c r="G5760" s="7">
        <v>750</v>
      </c>
      <c r="H5760" s="12">
        <v>55</v>
      </c>
      <c r="I5760" s="1">
        <v>32</v>
      </c>
      <c r="J5760" s="1">
        <v>9</v>
      </c>
      <c r="K5760" s="1">
        <v>17</v>
      </c>
      <c r="L5760" s="1">
        <v>37</v>
      </c>
      <c r="M5760" s="1">
        <v>3</v>
      </c>
      <c r="N5760" s="1">
        <v>45</v>
      </c>
      <c r="O5760" s="1">
        <v>59</v>
      </c>
      <c r="P5760" s="1">
        <v>13</v>
      </c>
      <c r="Q5760" s="1">
        <v>12</v>
      </c>
      <c r="R5760" s="1">
        <v>20</v>
      </c>
      <c r="S5760" s="1">
        <v>29</v>
      </c>
      <c r="T5760" s="1">
        <v>60</v>
      </c>
      <c r="U5760" s="1">
        <v>81</v>
      </c>
      <c r="V5760" s="1">
        <v>51</v>
      </c>
      <c r="W5760" s="1">
        <v>13</v>
      </c>
      <c r="X5760" s="1">
        <v>487</v>
      </c>
      <c r="Y5760" s="1">
        <v>4</v>
      </c>
      <c r="Z5760" s="21">
        <v>259</v>
      </c>
    </row>
    <row r="5761">
      <c r="D5761" s="19"/>
      <c r="E5761" s="18" t="s">
        <v>28</v>
      </c>
      <c r="F5761" s="17"/>
      <c r="G5761" s="7">
        <v>80</v>
      </c>
      <c r="H5761" s="12">
        <v>18</v>
      </c>
      <c r="I5761" s="1">
        <v>7</v>
      </c>
      <c r="J5761" s="1">
        <v>3</v>
      </c>
      <c r="K5761" s="1">
        <v>4</v>
      </c>
      <c r="L5761" s="1">
        <v>12</v>
      </c>
      <c r="M5761" s="1">
        <v>2</v>
      </c>
      <c r="N5761" s="1">
        <v>7</v>
      </c>
      <c r="O5761" s="1">
        <v>7</v>
      </c>
      <c r="P5761" s="1">
        <v>9</v>
      </c>
      <c r="Q5761" s="1">
        <v>3</v>
      </c>
      <c r="R5761" s="1">
        <v>6</v>
      </c>
      <c r="S5761" s="1">
        <v>8</v>
      </c>
      <c r="T5761" s="1">
        <v>4</v>
      </c>
      <c r="U5761" s="1">
        <v>21</v>
      </c>
      <c r="V5761" s="1">
        <v>22</v>
      </c>
      <c r="W5761" s="1">
        <v>3</v>
      </c>
      <c r="X5761" s="1">
        <v>25</v>
      </c>
      <c r="Y5761" s="1">
        <v>1</v>
      </c>
      <c r="Z5761" s="21">
        <v>54</v>
      </c>
    </row>
    <row r="5762">
      <c r="D5762" s="15" t="s">
        <v>29</v>
      </c>
      <c r="E5762" s="14" t="s">
        <v>30</v>
      </c>
      <c r="F5762" s="16"/>
      <c r="G5762" s="26">
        <v>823</v>
      </c>
      <c r="H5762" s="37">
        <v>72</v>
      </c>
      <c r="I5762" s="6">
        <v>36</v>
      </c>
      <c r="J5762" s="6">
        <v>12</v>
      </c>
      <c r="K5762" s="6">
        <v>19</v>
      </c>
      <c r="L5762" s="6">
        <v>47</v>
      </c>
      <c r="M5762" s="6">
        <v>4</v>
      </c>
      <c r="N5762" s="6">
        <v>55</v>
      </c>
      <c r="O5762" s="6">
        <v>73</v>
      </c>
      <c r="P5762" s="6">
        <v>26</v>
      </c>
      <c r="Q5762" s="6">
        <v>18</v>
      </c>
      <c r="R5762" s="6">
        <v>32</v>
      </c>
      <c r="S5762" s="6">
        <v>38</v>
      </c>
      <c r="T5762" s="6">
        <v>73</v>
      </c>
      <c r="U5762" s="6">
        <v>111</v>
      </c>
      <c r="V5762" s="6">
        <v>83</v>
      </c>
      <c r="W5762" s="6">
        <v>20</v>
      </c>
      <c r="X5762" s="6">
        <v>491</v>
      </c>
      <c r="Y5762" s="6">
        <v>3</v>
      </c>
      <c r="Z5762" s="39">
        <v>329</v>
      </c>
    </row>
    <row r="5763">
      <c r="D5763" s="19"/>
      <c r="E5763" s="18" t="s">
        <v>31</v>
      </c>
      <c r="F5763" s="17"/>
      <c r="G5763" s="7">
        <v>798</v>
      </c>
      <c r="H5763" s="12">
        <v>70</v>
      </c>
      <c r="I5763" s="1">
        <v>36</v>
      </c>
      <c r="J5763" s="1">
        <v>10</v>
      </c>
      <c r="K5763" s="1">
        <v>18</v>
      </c>
      <c r="L5763" s="1">
        <v>47</v>
      </c>
      <c r="M5763" s="1">
        <v>3</v>
      </c>
      <c r="N5763" s="1">
        <v>52</v>
      </c>
      <c r="O5763" s="1">
        <v>54</v>
      </c>
      <c r="P5763" s="1">
        <v>28</v>
      </c>
      <c r="Q5763" s="1">
        <v>15</v>
      </c>
      <c r="R5763" s="1">
        <v>37</v>
      </c>
      <c r="S5763" s="1">
        <v>42</v>
      </c>
      <c r="T5763" s="1">
        <v>74</v>
      </c>
      <c r="U5763" s="1">
        <v>107</v>
      </c>
      <c r="V5763" s="1">
        <v>82</v>
      </c>
      <c r="W5763" s="1">
        <v>19</v>
      </c>
      <c r="X5763" s="1">
        <v>475</v>
      </c>
      <c r="Y5763" s="1">
        <v>3</v>
      </c>
      <c r="Z5763" s="21">
        <v>320</v>
      </c>
    </row>
    <row r="5764">
      <c r="D5764" s="19"/>
      <c r="E5764" s="18" t="s">
        <v>32</v>
      </c>
      <c r="F5764" s="17"/>
      <c r="G5764" s="7">
        <v>808</v>
      </c>
      <c r="H5764" s="12">
        <v>68</v>
      </c>
      <c r="I5764" s="1">
        <v>37</v>
      </c>
      <c r="J5764" s="1">
        <v>10</v>
      </c>
      <c r="K5764" s="1">
        <v>22</v>
      </c>
      <c r="L5764" s="1">
        <v>45</v>
      </c>
      <c r="M5764" s="1">
        <v>5</v>
      </c>
      <c r="N5764" s="1">
        <v>54</v>
      </c>
      <c r="O5764" s="1">
        <v>67</v>
      </c>
      <c r="P5764" s="1">
        <v>25</v>
      </c>
      <c r="Q5764" s="1">
        <v>18</v>
      </c>
      <c r="R5764" s="1">
        <v>34</v>
      </c>
      <c r="S5764" s="1">
        <v>34</v>
      </c>
      <c r="T5764" s="1">
        <v>70</v>
      </c>
      <c r="U5764" s="1">
        <v>104</v>
      </c>
      <c r="V5764" s="1">
        <v>80</v>
      </c>
      <c r="W5764" s="1">
        <v>20</v>
      </c>
      <c r="X5764" s="1">
        <v>477</v>
      </c>
      <c r="Y5764" s="1">
        <v>4</v>
      </c>
      <c r="Z5764" s="21">
        <v>327</v>
      </c>
    </row>
    <row r="5765">
      <c r="D5765" s="19"/>
      <c r="E5765" s="18" t="s">
        <v>33</v>
      </c>
      <c r="F5765" s="17"/>
      <c r="G5765" s="7">
        <v>206</v>
      </c>
      <c r="H5765" s="12">
        <v>20</v>
      </c>
      <c r="I5765" s="1">
        <v>10</v>
      </c>
      <c r="J5765" s="1">
        <v>3</v>
      </c>
      <c r="K5765" s="1">
        <v>5</v>
      </c>
      <c r="L5765" s="1">
        <v>9</v>
      </c>
      <c r="M5765" s="1">
        <v>1</v>
      </c>
      <c r="N5765" s="1">
        <v>15</v>
      </c>
      <c r="O5765" s="1">
        <v>14</v>
      </c>
      <c r="P5765" s="1">
        <v>6</v>
      </c>
      <c r="Q5765" s="1">
        <v>5</v>
      </c>
      <c r="R5765" s="1">
        <v>5</v>
      </c>
      <c r="S5765" s="1">
        <v>10</v>
      </c>
      <c r="T5765" s="1">
        <v>13</v>
      </c>
      <c r="U5765" s="1">
        <v>33</v>
      </c>
      <c r="V5765" s="1">
        <v>27</v>
      </c>
      <c r="W5765" s="1">
        <v>7</v>
      </c>
      <c r="X5765" s="1">
        <v>122</v>
      </c>
      <c r="Y5765" s="1">
        <v>0</v>
      </c>
      <c r="Z5765" s="21">
        <v>84</v>
      </c>
    </row>
    <row r="5766">
      <c r="D5766" s="19"/>
      <c r="E5766" s="18" t="s">
        <v>34</v>
      </c>
      <c r="F5766" s="17"/>
      <c r="G5766" s="7">
        <v>488</v>
      </c>
      <c r="H5766" s="12">
        <v>51</v>
      </c>
      <c r="I5766" s="1">
        <v>28</v>
      </c>
      <c r="J5766" s="1">
        <v>13</v>
      </c>
      <c r="K5766" s="1">
        <v>16</v>
      </c>
      <c r="L5766" s="1">
        <v>31</v>
      </c>
      <c r="M5766" s="1">
        <v>2</v>
      </c>
      <c r="N5766" s="1">
        <v>32</v>
      </c>
      <c r="O5766" s="1">
        <v>37</v>
      </c>
      <c r="P5766" s="1">
        <v>20</v>
      </c>
      <c r="Q5766" s="1">
        <v>11</v>
      </c>
      <c r="R5766" s="1">
        <v>24</v>
      </c>
      <c r="S5766" s="1">
        <v>28</v>
      </c>
      <c r="T5766" s="1">
        <v>47</v>
      </c>
      <c r="U5766" s="1">
        <v>82</v>
      </c>
      <c r="V5766" s="1">
        <v>66</v>
      </c>
      <c r="W5766" s="1">
        <v>11</v>
      </c>
      <c r="X5766" s="1">
        <v>279</v>
      </c>
      <c r="Y5766" s="1">
        <v>1</v>
      </c>
      <c r="Z5766" s="21">
        <v>208</v>
      </c>
    </row>
    <row r="5767">
      <c r="D5767" s="19"/>
      <c r="E5767" s="18" t="s">
        <v>35</v>
      </c>
      <c r="F5767" s="17"/>
      <c r="G5767" s="7">
        <v>154</v>
      </c>
      <c r="H5767" s="12">
        <v>13</v>
      </c>
      <c r="I5767" s="1">
        <v>6</v>
      </c>
      <c r="J5767" s="1">
        <v>4</v>
      </c>
      <c r="K5767" s="1">
        <v>5</v>
      </c>
      <c r="L5767" s="1">
        <v>5</v>
      </c>
      <c r="M5767" s="1">
        <v>2</v>
      </c>
      <c r="N5767" s="1">
        <v>11</v>
      </c>
      <c r="O5767" s="1">
        <v>15</v>
      </c>
      <c r="P5767" s="1">
        <v>6</v>
      </c>
      <c r="Q5767" s="1">
        <v>4</v>
      </c>
      <c r="R5767" s="1">
        <v>8</v>
      </c>
      <c r="S5767" s="1">
        <v>12</v>
      </c>
      <c r="T5767" s="1">
        <v>13</v>
      </c>
      <c r="U5767" s="1">
        <v>27</v>
      </c>
      <c r="V5767" s="1">
        <v>17</v>
      </c>
      <c r="W5767" s="1">
        <v>4</v>
      </c>
      <c r="X5767" s="1">
        <v>87</v>
      </c>
      <c r="Y5767" s="1">
        <v>1</v>
      </c>
      <c r="Z5767" s="21">
        <v>66</v>
      </c>
    </row>
    <row r="5768">
      <c r="D5768" s="19"/>
      <c r="E5768" s="18" t="s">
        <v>36</v>
      </c>
      <c r="F5768" s="17"/>
      <c r="G5768" s="7">
        <v>871</v>
      </c>
      <c r="H5768" s="12">
        <v>74</v>
      </c>
      <c r="I5768" s="1">
        <v>43</v>
      </c>
      <c r="J5768" s="1">
        <v>9</v>
      </c>
      <c r="K5768" s="1">
        <v>26</v>
      </c>
      <c r="L5768" s="1">
        <v>55</v>
      </c>
      <c r="M5768" s="1">
        <v>5</v>
      </c>
      <c r="N5768" s="1">
        <v>60</v>
      </c>
      <c r="O5768" s="1">
        <v>71</v>
      </c>
      <c r="P5768" s="1">
        <v>23</v>
      </c>
      <c r="Q5768" s="1">
        <v>15</v>
      </c>
      <c r="R5768" s="1">
        <v>31</v>
      </c>
      <c r="S5768" s="1">
        <v>38</v>
      </c>
      <c r="T5768" s="1">
        <v>73</v>
      </c>
      <c r="U5768" s="1">
        <v>117</v>
      </c>
      <c r="V5768" s="1">
        <v>81</v>
      </c>
      <c r="W5768" s="1">
        <v>16</v>
      </c>
      <c r="X5768" s="1">
        <v>517</v>
      </c>
      <c r="Y5768" s="1">
        <v>5</v>
      </c>
      <c r="Z5768" s="21">
        <v>349</v>
      </c>
    </row>
    <row r="5769">
      <c r="D5769" s="19"/>
      <c r="E5769" s="18" t="s">
        <v>37</v>
      </c>
      <c r="F5769" s="17"/>
      <c r="G5769" s="7">
        <v>366</v>
      </c>
      <c r="H5769" s="12">
        <v>35</v>
      </c>
      <c r="I5769" s="1">
        <v>17</v>
      </c>
      <c r="J5769" s="1">
        <v>5</v>
      </c>
      <c r="K5769" s="1">
        <v>7</v>
      </c>
      <c r="L5769" s="1">
        <v>24</v>
      </c>
      <c r="M5769" s="1">
        <v>3</v>
      </c>
      <c r="N5769" s="1">
        <v>25</v>
      </c>
      <c r="O5769" s="1">
        <v>33</v>
      </c>
      <c r="P5769" s="1">
        <v>20</v>
      </c>
      <c r="Q5769" s="1">
        <v>11</v>
      </c>
      <c r="R5769" s="1">
        <v>19</v>
      </c>
      <c r="S5769" s="1">
        <v>24</v>
      </c>
      <c r="T5769" s="1">
        <v>34</v>
      </c>
      <c r="U5769" s="1">
        <v>60</v>
      </c>
      <c r="V5769" s="1">
        <v>40</v>
      </c>
      <c r="W5769" s="1">
        <v>4</v>
      </c>
      <c r="X5769" s="1">
        <v>204</v>
      </c>
      <c r="Y5769" s="1">
        <v>1</v>
      </c>
      <c r="Z5769" s="21">
        <v>161</v>
      </c>
    </row>
    <row r="5770">
      <c r="D5770" s="19"/>
      <c r="E5770" s="18" t="s">
        <v>38</v>
      </c>
      <c r="F5770" s="17"/>
      <c r="G5770" s="7">
        <v>552</v>
      </c>
      <c r="H5770" s="12">
        <v>57</v>
      </c>
      <c r="I5770" s="1">
        <v>23</v>
      </c>
      <c r="J5770" s="1">
        <v>8</v>
      </c>
      <c r="K5770" s="1">
        <v>13</v>
      </c>
      <c r="L5770" s="1">
        <v>36</v>
      </c>
      <c r="M5770" s="1">
        <v>3</v>
      </c>
      <c r="N5770" s="1">
        <v>36</v>
      </c>
      <c r="O5770" s="1">
        <v>49</v>
      </c>
      <c r="P5770" s="1">
        <v>23</v>
      </c>
      <c r="Q5770" s="1">
        <v>14</v>
      </c>
      <c r="R5770" s="1">
        <v>29</v>
      </c>
      <c r="S5770" s="1">
        <v>31</v>
      </c>
      <c r="T5770" s="1">
        <v>47</v>
      </c>
      <c r="U5770" s="1">
        <v>76</v>
      </c>
      <c r="V5770" s="1">
        <v>64</v>
      </c>
      <c r="W5770" s="1">
        <v>14</v>
      </c>
      <c r="X5770" s="1">
        <v>317</v>
      </c>
      <c r="Y5770" s="1">
        <v>1</v>
      </c>
      <c r="Z5770" s="21">
        <v>234</v>
      </c>
    </row>
    <row r="5771">
      <c r="D5771" s="19"/>
      <c r="E5771" s="18" t="s">
        <v>39</v>
      </c>
      <c r="F5771" s="17"/>
      <c r="G5771" s="7">
        <v>514</v>
      </c>
      <c r="H5771" s="12">
        <v>39</v>
      </c>
      <c r="I5771" s="1">
        <v>22</v>
      </c>
      <c r="J5771" s="1">
        <v>9</v>
      </c>
      <c r="K5771" s="1">
        <v>16</v>
      </c>
      <c r="L5771" s="1">
        <v>36</v>
      </c>
      <c r="M5771" s="1">
        <v>1</v>
      </c>
      <c r="N5771" s="1">
        <v>33</v>
      </c>
      <c r="O5771" s="1">
        <v>48</v>
      </c>
      <c r="P5771" s="1">
        <v>19</v>
      </c>
      <c r="Q5771" s="1">
        <v>10</v>
      </c>
      <c r="R5771" s="1">
        <v>16</v>
      </c>
      <c r="S5771" s="1">
        <v>23</v>
      </c>
      <c r="T5771" s="1">
        <v>52</v>
      </c>
      <c r="U5771" s="1">
        <v>67</v>
      </c>
      <c r="V5771" s="1">
        <v>54</v>
      </c>
      <c r="W5771" s="1">
        <v>13</v>
      </c>
      <c r="X5771" s="1">
        <v>294</v>
      </c>
      <c r="Y5771" s="1">
        <v>2</v>
      </c>
      <c r="Z5771" s="21">
        <v>218</v>
      </c>
    </row>
    <row r="5772">
      <c r="D5772" s="19"/>
      <c r="E5772" s="18" t="s">
        <v>40</v>
      </c>
      <c r="F5772" s="17"/>
      <c r="G5772" s="7">
        <v>559</v>
      </c>
      <c r="H5772" s="12">
        <v>52</v>
      </c>
      <c r="I5772" s="1">
        <v>26</v>
      </c>
      <c r="J5772" s="1">
        <v>9</v>
      </c>
      <c r="K5772" s="1">
        <v>14</v>
      </c>
      <c r="L5772" s="1">
        <v>38</v>
      </c>
      <c r="M5772" s="1">
        <v>4</v>
      </c>
      <c r="N5772" s="1">
        <v>45</v>
      </c>
      <c r="O5772" s="1">
        <v>52</v>
      </c>
      <c r="P5772" s="1">
        <v>17</v>
      </c>
      <c r="Q5772" s="1">
        <v>9</v>
      </c>
      <c r="R5772" s="1">
        <v>21</v>
      </c>
      <c r="S5772" s="1">
        <v>31</v>
      </c>
      <c r="T5772" s="1">
        <v>51</v>
      </c>
      <c r="U5772" s="1">
        <v>84</v>
      </c>
      <c r="V5772" s="1">
        <v>55</v>
      </c>
      <c r="W5772" s="1">
        <v>13</v>
      </c>
      <c r="X5772" s="1">
        <v>326</v>
      </c>
      <c r="Y5772" s="1">
        <v>2</v>
      </c>
      <c r="Z5772" s="21">
        <v>231</v>
      </c>
    </row>
    <row r="5773">
      <c r="D5773" s="19"/>
      <c r="E5773" s="18" t="s">
        <v>41</v>
      </c>
      <c r="F5773" s="17"/>
      <c r="G5773" s="7">
        <v>71</v>
      </c>
      <c r="H5773" s="12">
        <v>3</v>
      </c>
      <c r="I5773" s="1">
        <v>4</v>
      </c>
      <c r="J5773" s="1">
        <v>0</v>
      </c>
      <c r="K5773" s="1">
        <v>1</v>
      </c>
      <c r="L5773" s="1">
        <v>2</v>
      </c>
      <c r="M5773" s="1">
        <v>1</v>
      </c>
      <c r="N5773" s="1">
        <v>3</v>
      </c>
      <c r="O5773" s="1">
        <v>9</v>
      </c>
      <c r="P5773" s="1">
        <v>1</v>
      </c>
      <c r="Q5773" s="1">
        <v>2</v>
      </c>
      <c r="R5773" s="1">
        <v>3</v>
      </c>
      <c r="S5773" s="1">
        <v>3</v>
      </c>
      <c r="T5773" s="1">
        <v>5</v>
      </c>
      <c r="U5773" s="1">
        <v>4</v>
      </c>
      <c r="V5773" s="1">
        <v>6</v>
      </c>
      <c r="W5773" s="1">
        <v>3</v>
      </c>
      <c r="X5773" s="1">
        <v>45</v>
      </c>
      <c r="Y5773" s="1">
        <v>0</v>
      </c>
      <c r="Z5773" s="21">
        <v>26</v>
      </c>
    </row>
    <row r="5774">
      <c r="D5774" s="19"/>
      <c r="E5774" s="18" t="s">
        <v>42</v>
      </c>
      <c r="F5774" s="17"/>
      <c r="G5774" s="11">
        <v>11</v>
      </c>
      <c r="H5774" s="23">
        <v>1</v>
      </c>
      <c r="I5774" s="3">
        <v>0</v>
      </c>
      <c r="J5774" s="3">
        <v>0</v>
      </c>
      <c r="K5774" s="3">
        <v>0</v>
      </c>
      <c r="L5774" s="3">
        <v>1</v>
      </c>
      <c r="M5774" s="3">
        <v>0</v>
      </c>
      <c r="N5774" s="3">
        <v>0</v>
      </c>
      <c r="O5774" s="3">
        <v>0</v>
      </c>
      <c r="P5774" s="3">
        <v>0</v>
      </c>
      <c r="Q5774" s="3">
        <v>0</v>
      </c>
      <c r="R5774" s="3">
        <v>0</v>
      </c>
      <c r="S5774" s="3">
        <v>2</v>
      </c>
      <c r="T5774" s="3">
        <v>0</v>
      </c>
      <c r="U5774" s="3">
        <v>1</v>
      </c>
      <c r="V5774" s="3">
        <v>0</v>
      </c>
      <c r="W5774" s="3">
        <v>1</v>
      </c>
      <c r="X5774" s="3">
        <v>7</v>
      </c>
      <c r="Y5774" s="3">
        <v>0</v>
      </c>
      <c r="Z5774" s="24">
        <v>4</v>
      </c>
    </row>
    <row r="5775">
      <c r="D5775" s="19"/>
      <c r="E5775" s="18" t="s">
        <v>26</v>
      </c>
      <c r="F5775" s="17"/>
      <c r="G5775" s="11">
        <v>2</v>
      </c>
      <c r="H5775" s="23">
        <v>0</v>
      </c>
      <c r="I5775" s="3">
        <v>0</v>
      </c>
      <c r="J5775" s="3">
        <v>0</v>
      </c>
      <c r="K5775" s="3">
        <v>0</v>
      </c>
      <c r="L5775" s="3">
        <v>0</v>
      </c>
      <c r="M5775" s="3">
        <v>0</v>
      </c>
      <c r="N5775" s="3">
        <v>0</v>
      </c>
      <c r="O5775" s="3">
        <v>0</v>
      </c>
      <c r="P5775" s="3">
        <v>0</v>
      </c>
      <c r="Q5775" s="3">
        <v>0</v>
      </c>
      <c r="R5775" s="3">
        <v>0</v>
      </c>
      <c r="S5775" s="3">
        <v>0</v>
      </c>
      <c r="T5775" s="3">
        <v>0</v>
      </c>
      <c r="U5775" s="3">
        <v>0</v>
      </c>
      <c r="V5775" s="3">
        <v>0</v>
      </c>
      <c r="W5775" s="3">
        <v>1</v>
      </c>
      <c r="X5775" s="3">
        <v>1</v>
      </c>
      <c r="Y5775" s="3">
        <v>0</v>
      </c>
      <c r="Z5775" s="24">
        <v>1</v>
      </c>
    </row>
    <row r="5776">
      <c r="D5776" s="19"/>
      <c r="E5776" s="18" t="s">
        <v>43</v>
      </c>
      <c r="F5776" s="17"/>
      <c r="G5776" s="7">
        <v>1080</v>
      </c>
      <c r="H5776" s="12">
        <v>94</v>
      </c>
      <c r="I5776" s="1">
        <v>52</v>
      </c>
      <c r="J5776" s="1">
        <v>15</v>
      </c>
      <c r="K5776" s="1">
        <v>29</v>
      </c>
      <c r="L5776" s="1">
        <v>62</v>
      </c>
      <c r="M5776" s="1">
        <v>7</v>
      </c>
      <c r="N5776" s="1">
        <v>72</v>
      </c>
      <c r="O5776" s="1">
        <v>84</v>
      </c>
      <c r="P5776" s="1">
        <v>39</v>
      </c>
      <c r="Q5776" s="1">
        <v>22</v>
      </c>
      <c r="R5776" s="1">
        <v>46</v>
      </c>
      <c r="S5776" s="1">
        <v>54</v>
      </c>
      <c r="T5776" s="1">
        <v>92</v>
      </c>
      <c r="U5776" s="1">
        <v>142</v>
      </c>
      <c r="V5776" s="1">
        <v>116</v>
      </c>
      <c r="W5776" s="1">
        <v>24</v>
      </c>
      <c r="X5776" s="1">
        <v>633</v>
      </c>
      <c r="Y5776" s="1">
        <v>5</v>
      </c>
      <c r="Z5776" s="21">
        <v>442</v>
      </c>
    </row>
    <row r="5777">
      <c r="D5777" s="15" t="s">
        <v>44</v>
      </c>
      <c r="E5777" s="14" t="s">
        <v>45</v>
      </c>
      <c r="F5777" s="16"/>
      <c r="G5777" s="33">
        <v>3</v>
      </c>
      <c r="H5777" s="43">
        <v>0</v>
      </c>
      <c r="I5777" s="9">
        <v>1</v>
      </c>
      <c r="J5777" s="9">
        <v>0</v>
      </c>
      <c r="K5777" s="9">
        <v>0</v>
      </c>
      <c r="L5777" s="9">
        <v>0</v>
      </c>
      <c r="M5777" s="9">
        <v>0</v>
      </c>
      <c r="N5777" s="9">
        <v>0</v>
      </c>
      <c r="O5777" s="9">
        <v>0</v>
      </c>
      <c r="P5777" s="9">
        <v>0</v>
      </c>
      <c r="Q5777" s="9">
        <v>0</v>
      </c>
      <c r="R5777" s="9">
        <v>0</v>
      </c>
      <c r="S5777" s="9">
        <v>0</v>
      </c>
      <c r="T5777" s="9">
        <v>0</v>
      </c>
      <c r="U5777" s="9">
        <v>0</v>
      </c>
      <c r="V5777" s="9">
        <v>0</v>
      </c>
      <c r="W5777" s="9">
        <v>0</v>
      </c>
      <c r="X5777" s="9">
        <v>2</v>
      </c>
      <c r="Y5777" s="9">
        <v>0</v>
      </c>
      <c r="Z5777" s="44">
        <v>1</v>
      </c>
    </row>
    <row r="5778">
      <c r="D5778" s="19"/>
      <c r="E5778" s="18" t="s">
        <v>46</v>
      </c>
      <c r="F5778" s="17"/>
      <c r="G5778" s="11">
        <v>11</v>
      </c>
      <c r="H5778" s="23">
        <v>0</v>
      </c>
      <c r="I5778" s="3">
        <v>1</v>
      </c>
      <c r="J5778" s="3">
        <v>1</v>
      </c>
      <c r="K5778" s="3">
        <v>0</v>
      </c>
      <c r="L5778" s="3">
        <v>1</v>
      </c>
      <c r="M5778" s="3">
        <v>0</v>
      </c>
      <c r="N5778" s="3">
        <v>1</v>
      </c>
      <c r="O5778" s="3">
        <v>2</v>
      </c>
      <c r="P5778" s="3">
        <v>0</v>
      </c>
      <c r="Q5778" s="3">
        <v>0</v>
      </c>
      <c r="R5778" s="3">
        <v>1</v>
      </c>
      <c r="S5778" s="3">
        <v>2</v>
      </c>
      <c r="T5778" s="3">
        <v>0</v>
      </c>
      <c r="U5778" s="3">
        <v>0</v>
      </c>
      <c r="V5778" s="3">
        <v>2</v>
      </c>
      <c r="W5778" s="3">
        <v>1</v>
      </c>
      <c r="X5778" s="3">
        <v>4</v>
      </c>
      <c r="Y5778" s="3">
        <v>0</v>
      </c>
      <c r="Z5778" s="24">
        <v>7</v>
      </c>
    </row>
    <row r="5779">
      <c r="D5779" s="19"/>
      <c r="E5779" s="18" t="s">
        <v>47</v>
      </c>
      <c r="F5779" s="17"/>
      <c r="G5779" s="11">
        <v>25</v>
      </c>
      <c r="H5779" s="23">
        <v>2</v>
      </c>
      <c r="I5779" s="3">
        <v>3</v>
      </c>
      <c r="J5779" s="3">
        <v>1</v>
      </c>
      <c r="K5779" s="3">
        <v>0</v>
      </c>
      <c r="L5779" s="3">
        <v>1</v>
      </c>
      <c r="M5779" s="3">
        <v>0</v>
      </c>
      <c r="N5779" s="3">
        <v>2</v>
      </c>
      <c r="O5779" s="3">
        <v>2</v>
      </c>
      <c r="P5779" s="3">
        <v>2</v>
      </c>
      <c r="Q5779" s="3">
        <v>0</v>
      </c>
      <c r="R5779" s="3">
        <v>2</v>
      </c>
      <c r="S5779" s="3">
        <v>3</v>
      </c>
      <c r="T5779" s="3">
        <v>1</v>
      </c>
      <c r="U5779" s="3">
        <v>5</v>
      </c>
      <c r="V5779" s="3">
        <v>5</v>
      </c>
      <c r="W5779" s="3">
        <v>1</v>
      </c>
      <c r="X5779" s="3">
        <v>12</v>
      </c>
      <c r="Y5779" s="3">
        <v>1</v>
      </c>
      <c r="Z5779" s="24">
        <v>12</v>
      </c>
    </row>
    <row r="5780">
      <c r="D5780" s="19"/>
      <c r="E5780" s="18" t="s">
        <v>48</v>
      </c>
      <c r="F5780" s="17"/>
      <c r="G5780" s="7">
        <v>160</v>
      </c>
      <c r="H5780" s="12">
        <v>24</v>
      </c>
      <c r="I5780" s="1">
        <v>10</v>
      </c>
      <c r="J5780" s="1">
        <v>1</v>
      </c>
      <c r="K5780" s="1">
        <v>3</v>
      </c>
      <c r="L5780" s="1">
        <v>10</v>
      </c>
      <c r="M5780" s="1">
        <v>0</v>
      </c>
      <c r="N5780" s="1">
        <v>15</v>
      </c>
      <c r="O5780" s="1">
        <v>11</v>
      </c>
      <c r="P5780" s="1">
        <v>10</v>
      </c>
      <c r="Q5780" s="1">
        <v>5</v>
      </c>
      <c r="R5780" s="1">
        <v>13</v>
      </c>
      <c r="S5780" s="1">
        <v>10</v>
      </c>
      <c r="T5780" s="1">
        <v>10</v>
      </c>
      <c r="U5780" s="1">
        <v>24</v>
      </c>
      <c r="V5780" s="1">
        <v>24</v>
      </c>
      <c r="W5780" s="1">
        <v>3</v>
      </c>
      <c r="X5780" s="1">
        <v>85</v>
      </c>
      <c r="Y5780" s="1">
        <v>0</v>
      </c>
      <c r="Z5780" s="21">
        <v>75</v>
      </c>
    </row>
    <row r="5781">
      <c r="D5781" s="19"/>
      <c r="E5781" s="18" t="s">
        <v>49</v>
      </c>
      <c r="F5781" s="17"/>
      <c r="G5781" s="7">
        <v>166</v>
      </c>
      <c r="H5781" s="12">
        <v>17</v>
      </c>
      <c r="I5781" s="1">
        <v>7</v>
      </c>
      <c r="J5781" s="1">
        <v>1</v>
      </c>
      <c r="K5781" s="1">
        <v>4</v>
      </c>
      <c r="L5781" s="1">
        <v>11</v>
      </c>
      <c r="M5781" s="1">
        <v>1</v>
      </c>
      <c r="N5781" s="1">
        <v>14</v>
      </c>
      <c r="O5781" s="1">
        <v>14</v>
      </c>
      <c r="P5781" s="1">
        <v>12</v>
      </c>
      <c r="Q5781" s="1">
        <v>6</v>
      </c>
      <c r="R5781" s="1">
        <v>7</v>
      </c>
      <c r="S5781" s="1">
        <v>10</v>
      </c>
      <c r="T5781" s="1">
        <v>12</v>
      </c>
      <c r="U5781" s="1">
        <v>22</v>
      </c>
      <c r="V5781" s="1">
        <v>24</v>
      </c>
      <c r="W5781" s="1">
        <v>4</v>
      </c>
      <c r="X5781" s="1">
        <v>98</v>
      </c>
      <c r="Y5781" s="1">
        <v>0</v>
      </c>
      <c r="Z5781" s="21">
        <v>68</v>
      </c>
    </row>
    <row r="5782">
      <c r="D5782" s="19"/>
      <c r="E5782" s="18" t="s">
        <v>50</v>
      </c>
      <c r="F5782" s="17"/>
      <c r="G5782" s="7">
        <v>129</v>
      </c>
      <c r="H5782" s="12">
        <v>8</v>
      </c>
      <c r="I5782" s="1">
        <v>7</v>
      </c>
      <c r="J5782" s="1">
        <v>5</v>
      </c>
      <c r="K5782" s="1">
        <v>4</v>
      </c>
      <c r="L5782" s="1">
        <v>10</v>
      </c>
      <c r="M5782" s="1">
        <v>3</v>
      </c>
      <c r="N5782" s="1">
        <v>9</v>
      </c>
      <c r="O5782" s="1">
        <v>13</v>
      </c>
      <c r="P5782" s="1">
        <v>4</v>
      </c>
      <c r="Q5782" s="1">
        <v>1</v>
      </c>
      <c r="R5782" s="1">
        <v>10</v>
      </c>
      <c r="S5782" s="1">
        <v>13</v>
      </c>
      <c r="T5782" s="1">
        <v>14</v>
      </c>
      <c r="U5782" s="1">
        <v>21</v>
      </c>
      <c r="V5782" s="1">
        <v>19</v>
      </c>
      <c r="W5782" s="1">
        <v>3</v>
      </c>
      <c r="X5782" s="1">
        <v>67</v>
      </c>
      <c r="Y5782" s="1">
        <v>0</v>
      </c>
      <c r="Z5782" s="21">
        <v>62</v>
      </c>
    </row>
    <row r="5783">
      <c r="D5783" s="19"/>
      <c r="E5783" s="18" t="s">
        <v>51</v>
      </c>
      <c r="F5783" s="17"/>
      <c r="G5783" s="7">
        <v>124</v>
      </c>
      <c r="H5783" s="12">
        <v>9</v>
      </c>
      <c r="I5783" s="1">
        <v>5</v>
      </c>
      <c r="J5783" s="1">
        <v>1</v>
      </c>
      <c r="K5783" s="1">
        <v>4</v>
      </c>
      <c r="L5783" s="1">
        <v>4</v>
      </c>
      <c r="M5783" s="1">
        <v>3</v>
      </c>
      <c r="N5783" s="1">
        <v>6</v>
      </c>
      <c r="O5783" s="1">
        <v>13</v>
      </c>
      <c r="P5783" s="1">
        <v>3</v>
      </c>
      <c r="Q5783" s="1">
        <v>1</v>
      </c>
      <c r="R5783" s="1">
        <v>6</v>
      </c>
      <c r="S5783" s="1">
        <v>3</v>
      </c>
      <c r="T5783" s="1">
        <v>8</v>
      </c>
      <c r="U5783" s="1">
        <v>16</v>
      </c>
      <c r="V5783" s="1">
        <v>12</v>
      </c>
      <c r="W5783" s="1">
        <v>5</v>
      </c>
      <c r="X5783" s="1">
        <v>73</v>
      </c>
      <c r="Y5783" s="1">
        <v>2</v>
      </c>
      <c r="Z5783" s="21">
        <v>49</v>
      </c>
    </row>
    <row r="5784">
      <c r="D5784" s="19"/>
      <c r="E5784" s="18" t="s">
        <v>52</v>
      </c>
      <c r="F5784" s="17"/>
      <c r="G5784" s="7">
        <v>114</v>
      </c>
      <c r="H5784" s="12">
        <v>13</v>
      </c>
      <c r="I5784" s="1">
        <v>5</v>
      </c>
      <c r="J5784" s="1">
        <v>2</v>
      </c>
      <c r="K5784" s="1">
        <v>3</v>
      </c>
      <c r="L5784" s="1">
        <v>5</v>
      </c>
      <c r="M5784" s="1">
        <v>0</v>
      </c>
      <c r="N5784" s="1">
        <v>8</v>
      </c>
      <c r="O5784" s="1">
        <v>4</v>
      </c>
      <c r="P5784" s="1">
        <v>3</v>
      </c>
      <c r="Q5784" s="1">
        <v>4</v>
      </c>
      <c r="R5784" s="1">
        <v>2</v>
      </c>
      <c r="S5784" s="1">
        <v>5</v>
      </c>
      <c r="T5784" s="1">
        <v>9</v>
      </c>
      <c r="U5784" s="1">
        <v>23</v>
      </c>
      <c r="V5784" s="1">
        <v>10</v>
      </c>
      <c r="W5784" s="1">
        <v>3</v>
      </c>
      <c r="X5784" s="1">
        <v>70</v>
      </c>
      <c r="Y5784" s="1">
        <v>0</v>
      </c>
      <c r="Z5784" s="21">
        <v>44</v>
      </c>
    </row>
    <row r="5785">
      <c r="D5785" s="19"/>
      <c r="E5785" s="18" t="s">
        <v>53</v>
      </c>
      <c r="F5785" s="17"/>
      <c r="G5785" s="7">
        <v>95</v>
      </c>
      <c r="H5785" s="12">
        <v>5</v>
      </c>
      <c r="I5785" s="1">
        <v>3</v>
      </c>
      <c r="J5785" s="1">
        <v>1</v>
      </c>
      <c r="K5785" s="1">
        <v>1</v>
      </c>
      <c r="L5785" s="1">
        <v>5</v>
      </c>
      <c r="M5785" s="1">
        <v>0</v>
      </c>
      <c r="N5785" s="1">
        <v>5</v>
      </c>
      <c r="O5785" s="1">
        <v>5</v>
      </c>
      <c r="P5785" s="1">
        <v>1</v>
      </c>
      <c r="Q5785" s="1">
        <v>0</v>
      </c>
      <c r="R5785" s="1">
        <v>1</v>
      </c>
      <c r="S5785" s="1">
        <v>5</v>
      </c>
      <c r="T5785" s="1">
        <v>5</v>
      </c>
      <c r="U5785" s="1">
        <v>7</v>
      </c>
      <c r="V5785" s="1">
        <v>5</v>
      </c>
      <c r="W5785" s="1">
        <v>1</v>
      </c>
      <c r="X5785" s="1">
        <v>63</v>
      </c>
      <c r="Y5785" s="1">
        <v>2</v>
      </c>
      <c r="Z5785" s="21">
        <v>30</v>
      </c>
    </row>
    <row r="5786">
      <c r="D5786" s="19"/>
      <c r="E5786" s="18" t="s">
        <v>54</v>
      </c>
      <c r="F5786" s="17"/>
      <c r="G5786" s="7">
        <v>253</v>
      </c>
      <c r="H5786" s="12">
        <v>16</v>
      </c>
      <c r="I5786" s="1">
        <v>10</v>
      </c>
      <c r="J5786" s="1">
        <v>2</v>
      </c>
      <c r="K5786" s="1">
        <v>9</v>
      </c>
      <c r="L5786" s="1">
        <v>16</v>
      </c>
      <c r="M5786" s="1">
        <v>0</v>
      </c>
      <c r="N5786" s="1">
        <v>11</v>
      </c>
      <c r="O5786" s="1">
        <v>20</v>
      </c>
      <c r="P5786" s="1">
        <v>3</v>
      </c>
      <c r="Q5786" s="1">
        <v>5</v>
      </c>
      <c r="R5786" s="1">
        <v>4</v>
      </c>
      <c r="S5786" s="1">
        <v>5</v>
      </c>
      <c r="T5786" s="1">
        <v>33</v>
      </c>
      <c r="U5786" s="1">
        <v>24</v>
      </c>
      <c r="V5786" s="1">
        <v>15</v>
      </c>
      <c r="W5786" s="1">
        <v>3</v>
      </c>
      <c r="X5786" s="1">
        <v>159</v>
      </c>
      <c r="Y5786" s="1">
        <v>0</v>
      </c>
      <c r="Z5786" s="21">
        <v>94</v>
      </c>
    </row>
    <row r="5787">
      <c r="D5787" s="19"/>
      <c r="E5787" s="18" t="s">
        <v>55</v>
      </c>
      <c r="F5787" s="17"/>
      <c r="G5787" s="11">
        <v>1</v>
      </c>
      <c r="H5787" s="23">
        <v>0</v>
      </c>
      <c r="I5787" s="3">
        <v>0</v>
      </c>
      <c r="J5787" s="3">
        <v>0</v>
      </c>
      <c r="K5787" s="3">
        <v>0</v>
      </c>
      <c r="L5787" s="3">
        <v>0</v>
      </c>
      <c r="M5787" s="3">
        <v>0</v>
      </c>
      <c r="N5787" s="3">
        <v>0</v>
      </c>
      <c r="O5787" s="3">
        <v>0</v>
      </c>
      <c r="P5787" s="3">
        <v>0</v>
      </c>
      <c r="Q5787" s="3">
        <v>0</v>
      </c>
      <c r="R5787" s="3">
        <v>0</v>
      </c>
      <c r="S5787" s="3">
        <v>0</v>
      </c>
      <c r="T5787" s="3">
        <v>0</v>
      </c>
      <c r="U5787" s="3">
        <v>0</v>
      </c>
      <c r="V5787" s="3">
        <v>0</v>
      </c>
      <c r="W5787" s="3">
        <v>0</v>
      </c>
      <c r="X5787" s="3">
        <v>1</v>
      </c>
      <c r="Y5787" s="3">
        <v>0</v>
      </c>
      <c r="Z5787" s="24">
        <v>0</v>
      </c>
    </row>
    <row r="5788">
      <c r="D5788" s="19"/>
      <c r="E5788" s="18" t="s">
        <v>26</v>
      </c>
      <c r="F5788" s="17"/>
      <c r="G5788" s="11">
        <v>12</v>
      </c>
      <c r="H5788" s="23">
        <v>1</v>
      </c>
      <c r="I5788" s="3">
        <v>0</v>
      </c>
      <c r="J5788" s="3">
        <v>0</v>
      </c>
      <c r="K5788" s="3">
        <v>1</v>
      </c>
      <c r="L5788" s="3">
        <v>0</v>
      </c>
      <c r="M5788" s="3">
        <v>0</v>
      </c>
      <c r="N5788" s="3">
        <v>1</v>
      </c>
      <c r="O5788" s="3">
        <v>0</v>
      </c>
      <c r="P5788" s="3">
        <v>1</v>
      </c>
      <c r="Q5788" s="3">
        <v>0</v>
      </c>
      <c r="R5788" s="3">
        <v>0</v>
      </c>
      <c r="S5788" s="3">
        <v>0</v>
      </c>
      <c r="T5788" s="3">
        <v>0</v>
      </c>
      <c r="U5788" s="3">
        <v>1</v>
      </c>
      <c r="V5788" s="3">
        <v>0</v>
      </c>
      <c r="W5788" s="3">
        <v>2</v>
      </c>
      <c r="X5788" s="3">
        <v>7</v>
      </c>
      <c r="Y5788" s="3">
        <v>0</v>
      </c>
      <c r="Z5788" s="24">
        <v>5</v>
      </c>
    </row>
    <row r="5789">
      <c r="D5789" s="15" t="s">
        <v>56</v>
      </c>
      <c r="E5789" s="14" t="s">
        <v>57</v>
      </c>
      <c r="F5789" s="16"/>
      <c r="G5789" s="33">
        <v>15</v>
      </c>
      <c r="H5789" s="43">
        <v>3</v>
      </c>
      <c r="I5789" s="9">
        <v>3</v>
      </c>
      <c r="J5789" s="9">
        <v>0</v>
      </c>
      <c r="K5789" s="9">
        <v>0</v>
      </c>
      <c r="L5789" s="9">
        <v>2</v>
      </c>
      <c r="M5789" s="9">
        <v>1</v>
      </c>
      <c r="N5789" s="9">
        <v>2</v>
      </c>
      <c r="O5789" s="9">
        <v>2</v>
      </c>
      <c r="P5789" s="9">
        <v>4</v>
      </c>
      <c r="Q5789" s="9">
        <v>1</v>
      </c>
      <c r="R5789" s="9">
        <v>0</v>
      </c>
      <c r="S5789" s="9">
        <v>3</v>
      </c>
      <c r="T5789" s="9">
        <v>1</v>
      </c>
      <c r="U5789" s="9">
        <v>7</v>
      </c>
      <c r="V5789" s="9">
        <v>6</v>
      </c>
      <c r="W5789" s="9">
        <v>0</v>
      </c>
      <c r="X5789" s="9">
        <v>5</v>
      </c>
      <c r="Y5789" s="9">
        <v>0</v>
      </c>
      <c r="Z5789" s="44">
        <v>10</v>
      </c>
    </row>
    <row r="5790">
      <c r="D5790" s="19"/>
      <c r="E5790" s="18" t="s">
        <v>58</v>
      </c>
      <c r="F5790" s="17"/>
      <c r="G5790" s="7">
        <v>111</v>
      </c>
      <c r="H5790" s="12">
        <v>17</v>
      </c>
      <c r="I5790" s="1">
        <v>9</v>
      </c>
      <c r="J5790" s="1">
        <v>5</v>
      </c>
      <c r="K5790" s="1">
        <v>4</v>
      </c>
      <c r="L5790" s="1">
        <v>10</v>
      </c>
      <c r="M5790" s="1">
        <v>1</v>
      </c>
      <c r="N5790" s="1">
        <v>16</v>
      </c>
      <c r="O5790" s="1">
        <v>10</v>
      </c>
      <c r="P5790" s="1">
        <v>5</v>
      </c>
      <c r="Q5790" s="1">
        <v>5</v>
      </c>
      <c r="R5790" s="1">
        <v>6</v>
      </c>
      <c r="S5790" s="1">
        <v>5</v>
      </c>
      <c r="T5790" s="1">
        <v>11</v>
      </c>
      <c r="U5790" s="1">
        <v>23</v>
      </c>
      <c r="V5790" s="1">
        <v>22</v>
      </c>
      <c r="W5790" s="1">
        <v>4</v>
      </c>
      <c r="X5790" s="1">
        <v>45</v>
      </c>
      <c r="Y5790" s="1">
        <v>1</v>
      </c>
      <c r="Z5790" s="21">
        <v>65</v>
      </c>
    </row>
    <row r="5791">
      <c r="D5791" s="19"/>
      <c r="E5791" s="18" t="s">
        <v>59</v>
      </c>
      <c r="F5791" s="17"/>
      <c r="G5791" s="7">
        <v>404</v>
      </c>
      <c r="H5791" s="12">
        <v>45</v>
      </c>
      <c r="I5791" s="1">
        <v>15</v>
      </c>
      <c r="J5791" s="1">
        <v>5</v>
      </c>
      <c r="K5791" s="1">
        <v>15</v>
      </c>
      <c r="L5791" s="1">
        <v>29</v>
      </c>
      <c r="M5791" s="1">
        <v>2</v>
      </c>
      <c r="N5791" s="1">
        <v>28</v>
      </c>
      <c r="O5791" s="1">
        <v>28</v>
      </c>
      <c r="P5791" s="1">
        <v>15</v>
      </c>
      <c r="Q5791" s="1">
        <v>5</v>
      </c>
      <c r="R5791" s="1">
        <v>22</v>
      </c>
      <c r="S5791" s="1">
        <v>23</v>
      </c>
      <c r="T5791" s="1">
        <v>38</v>
      </c>
      <c r="U5791" s="1">
        <v>49</v>
      </c>
      <c r="V5791" s="1">
        <v>40</v>
      </c>
      <c r="W5791" s="1">
        <v>15</v>
      </c>
      <c r="X5791" s="1">
        <v>221</v>
      </c>
      <c r="Y5791" s="1">
        <v>4</v>
      </c>
      <c r="Z5791" s="21">
        <v>179</v>
      </c>
    </row>
    <row r="5792">
      <c r="D5792" s="19"/>
      <c r="E5792" s="18" t="s">
        <v>60</v>
      </c>
      <c r="F5792" s="17"/>
      <c r="G5792" s="7">
        <v>562</v>
      </c>
      <c r="H5792" s="12">
        <v>30</v>
      </c>
      <c r="I5792" s="1">
        <v>25</v>
      </c>
      <c r="J5792" s="1">
        <v>5</v>
      </c>
      <c r="K5792" s="1">
        <v>10</v>
      </c>
      <c r="L5792" s="1">
        <v>21</v>
      </c>
      <c r="M5792" s="1">
        <v>3</v>
      </c>
      <c r="N5792" s="1">
        <v>26</v>
      </c>
      <c r="O5792" s="1">
        <v>44</v>
      </c>
      <c r="P5792" s="1">
        <v>15</v>
      </c>
      <c r="Q5792" s="1">
        <v>11</v>
      </c>
      <c r="R5792" s="1">
        <v>18</v>
      </c>
      <c r="S5792" s="1">
        <v>24</v>
      </c>
      <c r="T5792" s="1">
        <v>42</v>
      </c>
      <c r="U5792" s="1">
        <v>64</v>
      </c>
      <c r="V5792" s="1">
        <v>48</v>
      </c>
      <c r="W5792" s="1">
        <v>7</v>
      </c>
      <c r="X5792" s="1">
        <v>370</v>
      </c>
      <c r="Y5792" s="1">
        <v>0</v>
      </c>
      <c r="Z5792" s="21">
        <v>192</v>
      </c>
    </row>
    <row r="5793">
      <c r="D5793" s="19"/>
      <c r="E5793" s="18" t="s">
        <v>26</v>
      </c>
      <c r="F5793" s="17"/>
      <c r="G5793" s="11">
        <v>1</v>
      </c>
      <c r="H5793" s="23">
        <v>0</v>
      </c>
      <c r="I5793" s="3">
        <v>0</v>
      </c>
      <c r="J5793" s="3">
        <v>0</v>
      </c>
      <c r="K5793" s="3">
        <v>0</v>
      </c>
      <c r="L5793" s="3">
        <v>1</v>
      </c>
      <c r="M5793" s="3">
        <v>0</v>
      </c>
      <c r="N5793" s="3">
        <v>0</v>
      </c>
      <c r="O5793" s="3">
        <v>0</v>
      </c>
      <c r="P5793" s="3">
        <v>0</v>
      </c>
      <c r="Q5793" s="3">
        <v>0</v>
      </c>
      <c r="R5793" s="3">
        <v>0</v>
      </c>
      <c r="S5793" s="3">
        <v>1</v>
      </c>
      <c r="T5793" s="3">
        <v>0</v>
      </c>
      <c r="U5793" s="3">
        <v>0</v>
      </c>
      <c r="V5793" s="3">
        <v>0</v>
      </c>
      <c r="W5793" s="3">
        <v>0</v>
      </c>
      <c r="X5793" s="3">
        <v>0</v>
      </c>
      <c r="Y5793" s="3">
        <v>0</v>
      </c>
      <c r="Z5793" s="24">
        <v>1</v>
      </c>
    </row>
    <row r="5794">
      <c r="D5794" s="19"/>
      <c r="E5794" s="18" t="s">
        <v>61</v>
      </c>
      <c r="F5794" s="17"/>
      <c r="G5794" s="7">
        <v>126</v>
      </c>
      <c r="H5794" s="12">
        <v>20</v>
      </c>
      <c r="I5794" s="1">
        <v>12</v>
      </c>
      <c r="J5794" s="1">
        <v>5</v>
      </c>
      <c r="K5794" s="1">
        <v>4</v>
      </c>
      <c r="L5794" s="1">
        <v>12</v>
      </c>
      <c r="M5794" s="1">
        <v>2</v>
      </c>
      <c r="N5794" s="1">
        <v>18</v>
      </c>
      <c r="O5794" s="1">
        <v>12</v>
      </c>
      <c r="P5794" s="1">
        <v>9</v>
      </c>
      <c r="Q5794" s="1">
        <v>6</v>
      </c>
      <c r="R5794" s="1">
        <v>6</v>
      </c>
      <c r="S5794" s="1">
        <v>8</v>
      </c>
      <c r="T5794" s="1">
        <v>12</v>
      </c>
      <c r="U5794" s="1">
        <v>30</v>
      </c>
      <c r="V5794" s="1">
        <v>28</v>
      </c>
      <c r="W5794" s="1">
        <v>4</v>
      </c>
      <c r="X5794" s="1">
        <v>50</v>
      </c>
      <c r="Y5794" s="1">
        <v>1</v>
      </c>
      <c r="Z5794" s="21">
        <v>75</v>
      </c>
    </row>
    <row r="5795">
      <c r="D5795" s="19"/>
      <c r="E5795" s="18" t="s">
        <v>62</v>
      </c>
      <c r="F5795" s="17"/>
      <c r="G5795" s="7">
        <v>966</v>
      </c>
      <c r="H5795" s="12">
        <v>75</v>
      </c>
      <c r="I5795" s="1">
        <v>40</v>
      </c>
      <c r="J5795" s="1">
        <v>10</v>
      </c>
      <c r="K5795" s="1">
        <v>25</v>
      </c>
      <c r="L5795" s="1">
        <v>50</v>
      </c>
      <c r="M5795" s="1">
        <v>5</v>
      </c>
      <c r="N5795" s="1">
        <v>54</v>
      </c>
      <c r="O5795" s="1">
        <v>72</v>
      </c>
      <c r="P5795" s="1">
        <v>30</v>
      </c>
      <c r="Q5795" s="1">
        <v>16</v>
      </c>
      <c r="R5795" s="1">
        <v>40</v>
      </c>
      <c r="S5795" s="1">
        <v>47</v>
      </c>
      <c r="T5795" s="1">
        <v>80</v>
      </c>
      <c r="U5795" s="1">
        <v>113</v>
      </c>
      <c r="V5795" s="1">
        <v>88</v>
      </c>
      <c r="W5795" s="1">
        <v>22</v>
      </c>
      <c r="X5795" s="1">
        <v>591</v>
      </c>
      <c r="Y5795" s="1">
        <v>4</v>
      </c>
      <c r="Z5795" s="21">
        <v>371</v>
      </c>
    </row>
    <row r="5796">
      <c r="D5796" s="15" t="s">
        <v>63</v>
      </c>
      <c r="E5796" s="14" t="s">
        <v>64</v>
      </c>
      <c r="F5796" s="16"/>
      <c r="G5796" s="33">
        <v>17</v>
      </c>
      <c r="H5796" s="43">
        <v>1</v>
      </c>
      <c r="I5796" s="9">
        <v>0</v>
      </c>
      <c r="J5796" s="9">
        <v>0</v>
      </c>
      <c r="K5796" s="9">
        <v>0</v>
      </c>
      <c r="L5796" s="9">
        <v>1</v>
      </c>
      <c r="M5796" s="9">
        <v>0</v>
      </c>
      <c r="N5796" s="9">
        <v>0</v>
      </c>
      <c r="O5796" s="9">
        <v>0</v>
      </c>
      <c r="P5796" s="9">
        <v>0</v>
      </c>
      <c r="Q5796" s="9">
        <v>0</v>
      </c>
      <c r="R5796" s="9">
        <v>1</v>
      </c>
      <c r="S5796" s="9">
        <v>1</v>
      </c>
      <c r="T5796" s="9">
        <v>0</v>
      </c>
      <c r="U5796" s="9">
        <v>1</v>
      </c>
      <c r="V5796" s="9">
        <v>0</v>
      </c>
      <c r="W5796" s="9">
        <v>0</v>
      </c>
      <c r="X5796" s="9">
        <v>14</v>
      </c>
      <c r="Y5796" s="9">
        <v>0</v>
      </c>
      <c r="Z5796" s="44">
        <v>3</v>
      </c>
    </row>
    <row r="5797">
      <c r="D5797" s="19"/>
      <c r="E5797" s="18" t="s">
        <v>65</v>
      </c>
      <c r="F5797" s="17"/>
      <c r="G5797" s="11">
        <v>38</v>
      </c>
      <c r="H5797" s="23">
        <v>1</v>
      </c>
      <c r="I5797" s="3">
        <v>1</v>
      </c>
      <c r="J5797" s="3">
        <v>0</v>
      </c>
      <c r="K5797" s="3">
        <v>0</v>
      </c>
      <c r="L5797" s="3">
        <v>0</v>
      </c>
      <c r="M5797" s="3">
        <v>0</v>
      </c>
      <c r="N5797" s="3">
        <v>3</v>
      </c>
      <c r="O5797" s="3">
        <v>1</v>
      </c>
      <c r="P5797" s="3">
        <v>2</v>
      </c>
      <c r="Q5797" s="3">
        <v>0</v>
      </c>
      <c r="R5797" s="3">
        <v>0</v>
      </c>
      <c r="S5797" s="3">
        <v>0</v>
      </c>
      <c r="T5797" s="3">
        <v>3</v>
      </c>
      <c r="U5797" s="3">
        <v>5</v>
      </c>
      <c r="V5797" s="3">
        <v>2</v>
      </c>
      <c r="W5797" s="3">
        <v>1</v>
      </c>
      <c r="X5797" s="3">
        <v>27</v>
      </c>
      <c r="Y5797" s="3">
        <v>1</v>
      </c>
      <c r="Z5797" s="24">
        <v>10</v>
      </c>
    </row>
    <row r="5798">
      <c r="D5798" s="19"/>
      <c r="E5798" s="18" t="s">
        <v>66</v>
      </c>
      <c r="F5798" s="17"/>
      <c r="G5798" s="11">
        <v>14</v>
      </c>
      <c r="H5798" s="23">
        <v>0</v>
      </c>
      <c r="I5798" s="3">
        <v>0</v>
      </c>
      <c r="J5798" s="3">
        <v>0</v>
      </c>
      <c r="K5798" s="3">
        <v>0</v>
      </c>
      <c r="L5798" s="3">
        <v>0</v>
      </c>
      <c r="M5798" s="3">
        <v>0</v>
      </c>
      <c r="N5798" s="3">
        <v>0</v>
      </c>
      <c r="O5798" s="3">
        <v>1</v>
      </c>
      <c r="P5798" s="3">
        <v>0</v>
      </c>
      <c r="Q5798" s="3">
        <v>0</v>
      </c>
      <c r="R5798" s="3">
        <v>0</v>
      </c>
      <c r="S5798" s="3">
        <v>0</v>
      </c>
      <c r="T5798" s="3">
        <v>2</v>
      </c>
      <c r="U5798" s="3">
        <v>0</v>
      </c>
      <c r="V5798" s="3">
        <v>0</v>
      </c>
      <c r="W5798" s="3">
        <v>0</v>
      </c>
      <c r="X5798" s="3">
        <v>12</v>
      </c>
      <c r="Y5798" s="3">
        <v>0</v>
      </c>
      <c r="Z5798" s="24">
        <v>2</v>
      </c>
    </row>
    <row r="5799">
      <c r="D5799" s="19"/>
      <c r="E5799" s="18" t="s">
        <v>67</v>
      </c>
      <c r="F5799" s="17"/>
      <c r="G5799" s="7">
        <v>95</v>
      </c>
      <c r="H5799" s="12">
        <v>5</v>
      </c>
      <c r="I5799" s="1">
        <v>3</v>
      </c>
      <c r="J5799" s="1">
        <v>0</v>
      </c>
      <c r="K5799" s="1">
        <v>1</v>
      </c>
      <c r="L5799" s="1">
        <v>3</v>
      </c>
      <c r="M5799" s="1">
        <v>1</v>
      </c>
      <c r="N5799" s="1">
        <v>6</v>
      </c>
      <c r="O5799" s="1">
        <v>7</v>
      </c>
      <c r="P5799" s="1">
        <v>1</v>
      </c>
      <c r="Q5799" s="1">
        <v>1</v>
      </c>
      <c r="R5799" s="1">
        <v>2</v>
      </c>
      <c r="S5799" s="1">
        <v>2</v>
      </c>
      <c r="T5799" s="1">
        <v>5</v>
      </c>
      <c r="U5799" s="1">
        <v>8</v>
      </c>
      <c r="V5799" s="1">
        <v>4</v>
      </c>
      <c r="W5799" s="1">
        <v>2</v>
      </c>
      <c r="X5799" s="1">
        <v>67</v>
      </c>
      <c r="Y5799" s="1">
        <v>1</v>
      </c>
      <c r="Z5799" s="21">
        <v>27</v>
      </c>
    </row>
    <row r="5800">
      <c r="D5800" s="19"/>
      <c r="E5800" s="18" t="s">
        <v>68</v>
      </c>
      <c r="F5800" s="17"/>
      <c r="G5800" s="7">
        <v>81</v>
      </c>
      <c r="H5800" s="12">
        <v>7</v>
      </c>
      <c r="I5800" s="1">
        <v>7</v>
      </c>
      <c r="J5800" s="1">
        <v>0</v>
      </c>
      <c r="K5800" s="1">
        <v>3</v>
      </c>
      <c r="L5800" s="1">
        <v>2</v>
      </c>
      <c r="M5800" s="1">
        <v>0</v>
      </c>
      <c r="N5800" s="1">
        <v>6</v>
      </c>
      <c r="O5800" s="1">
        <v>4</v>
      </c>
      <c r="P5800" s="1">
        <v>1</v>
      </c>
      <c r="Q5800" s="1">
        <v>0</v>
      </c>
      <c r="R5800" s="1">
        <v>1</v>
      </c>
      <c r="S5800" s="1">
        <v>2</v>
      </c>
      <c r="T5800" s="1">
        <v>7</v>
      </c>
      <c r="U5800" s="1">
        <v>4</v>
      </c>
      <c r="V5800" s="1">
        <v>3</v>
      </c>
      <c r="W5800" s="1">
        <v>4</v>
      </c>
      <c r="X5800" s="1">
        <v>53</v>
      </c>
      <c r="Y5800" s="1">
        <v>0</v>
      </c>
      <c r="Z5800" s="21">
        <v>28</v>
      </c>
    </row>
    <row r="5801">
      <c r="D5801" s="19"/>
      <c r="E5801" s="18" t="s">
        <v>69</v>
      </c>
      <c r="F5801" s="17"/>
      <c r="G5801" s="7">
        <v>844</v>
      </c>
      <c r="H5801" s="12">
        <v>81</v>
      </c>
      <c r="I5801" s="1">
        <v>41</v>
      </c>
      <c r="J5801" s="1">
        <v>15</v>
      </c>
      <c r="K5801" s="1">
        <v>25</v>
      </c>
      <c r="L5801" s="1">
        <v>57</v>
      </c>
      <c r="M5801" s="1">
        <v>6</v>
      </c>
      <c r="N5801" s="1">
        <v>57</v>
      </c>
      <c r="O5801" s="1">
        <v>71</v>
      </c>
      <c r="P5801" s="1">
        <v>35</v>
      </c>
      <c r="Q5801" s="1">
        <v>21</v>
      </c>
      <c r="R5801" s="1">
        <v>42</v>
      </c>
      <c r="S5801" s="1">
        <v>51</v>
      </c>
      <c r="T5801" s="1">
        <v>74</v>
      </c>
      <c r="U5801" s="1">
        <v>124</v>
      </c>
      <c r="V5801" s="1">
        <v>107</v>
      </c>
      <c r="W5801" s="1">
        <v>19</v>
      </c>
      <c r="X5801" s="1">
        <v>465</v>
      </c>
      <c r="Y5801" s="1">
        <v>3</v>
      </c>
      <c r="Z5801" s="21">
        <v>376</v>
      </c>
    </row>
    <row r="5802">
      <c r="D5802" s="19"/>
      <c r="E5802" s="18" t="s">
        <v>26</v>
      </c>
      <c r="F5802" s="17"/>
      <c r="G5802" s="11">
        <v>4</v>
      </c>
      <c r="H5802" s="23">
        <v>0</v>
      </c>
      <c r="I5802" s="3">
        <v>0</v>
      </c>
      <c r="J5802" s="3">
        <v>0</v>
      </c>
      <c r="K5802" s="3">
        <v>0</v>
      </c>
      <c r="L5802" s="3">
        <v>0</v>
      </c>
      <c r="M5802" s="3">
        <v>0</v>
      </c>
      <c r="N5802" s="3">
        <v>0</v>
      </c>
      <c r="O5802" s="3">
        <v>0</v>
      </c>
      <c r="P5802" s="3">
        <v>0</v>
      </c>
      <c r="Q5802" s="3">
        <v>0</v>
      </c>
      <c r="R5802" s="3">
        <v>0</v>
      </c>
      <c r="S5802" s="3">
        <v>0</v>
      </c>
      <c r="T5802" s="3">
        <v>1</v>
      </c>
      <c r="U5802" s="3">
        <v>1</v>
      </c>
      <c r="V5802" s="3">
        <v>0</v>
      </c>
      <c r="W5802" s="3">
        <v>0</v>
      </c>
      <c r="X5802" s="3">
        <v>3</v>
      </c>
      <c r="Y5802" s="3">
        <v>0</v>
      </c>
      <c r="Z5802" s="24">
        <v>1</v>
      </c>
    </row>
    <row r="5803">
      <c r="D5803" s="19"/>
      <c r="E5803" s="18" t="s">
        <v>70</v>
      </c>
      <c r="F5803" s="17"/>
      <c r="G5803" s="7">
        <v>245</v>
      </c>
      <c r="H5803" s="12">
        <v>14</v>
      </c>
      <c r="I5803" s="1">
        <v>11</v>
      </c>
      <c r="J5803" s="1">
        <v>0</v>
      </c>
      <c r="K5803" s="1">
        <v>4</v>
      </c>
      <c r="L5803" s="1">
        <v>6</v>
      </c>
      <c r="M5803" s="1">
        <v>1</v>
      </c>
      <c r="N5803" s="1">
        <v>15</v>
      </c>
      <c r="O5803" s="1">
        <v>13</v>
      </c>
      <c r="P5803" s="1">
        <v>4</v>
      </c>
      <c r="Q5803" s="1">
        <v>1</v>
      </c>
      <c r="R5803" s="1">
        <v>4</v>
      </c>
      <c r="S5803" s="1">
        <v>5</v>
      </c>
      <c r="T5803" s="1">
        <v>17</v>
      </c>
      <c r="U5803" s="1">
        <v>18</v>
      </c>
      <c r="V5803" s="1">
        <v>9</v>
      </c>
      <c r="W5803" s="1">
        <v>7</v>
      </c>
      <c r="X5803" s="1">
        <v>173</v>
      </c>
      <c r="Y5803" s="1">
        <v>2</v>
      </c>
      <c r="Z5803" s="21">
        <v>70</v>
      </c>
    </row>
    <row r="5804">
      <c r="D5804" s="15" t="s">
        <v>71</v>
      </c>
      <c r="E5804" s="14" t="s">
        <v>64</v>
      </c>
      <c r="F5804" s="16"/>
      <c r="G5804" s="33">
        <v>15</v>
      </c>
      <c r="H5804" s="43">
        <v>1</v>
      </c>
      <c r="I5804" s="9">
        <v>0</v>
      </c>
      <c r="J5804" s="9">
        <v>1</v>
      </c>
      <c r="K5804" s="9">
        <v>0</v>
      </c>
      <c r="L5804" s="9">
        <v>2</v>
      </c>
      <c r="M5804" s="9">
        <v>1</v>
      </c>
      <c r="N5804" s="9">
        <v>0</v>
      </c>
      <c r="O5804" s="9">
        <v>1</v>
      </c>
      <c r="P5804" s="9">
        <v>0</v>
      </c>
      <c r="Q5804" s="9">
        <v>0</v>
      </c>
      <c r="R5804" s="9">
        <v>2</v>
      </c>
      <c r="S5804" s="9">
        <v>2</v>
      </c>
      <c r="T5804" s="9">
        <v>1</v>
      </c>
      <c r="U5804" s="9">
        <v>2</v>
      </c>
      <c r="V5804" s="9">
        <v>1</v>
      </c>
      <c r="W5804" s="9">
        <v>1</v>
      </c>
      <c r="X5804" s="9">
        <v>9</v>
      </c>
      <c r="Y5804" s="9">
        <v>0</v>
      </c>
      <c r="Z5804" s="44">
        <v>6</v>
      </c>
    </row>
    <row r="5805">
      <c r="D5805" s="19"/>
      <c r="E5805" s="18" t="s">
        <v>65</v>
      </c>
      <c r="F5805" s="17"/>
      <c r="G5805" s="7">
        <v>58</v>
      </c>
      <c r="H5805" s="12">
        <v>5</v>
      </c>
      <c r="I5805" s="1">
        <v>4</v>
      </c>
      <c r="J5805" s="1">
        <v>1</v>
      </c>
      <c r="K5805" s="1">
        <v>1</v>
      </c>
      <c r="L5805" s="1">
        <v>1</v>
      </c>
      <c r="M5805" s="1">
        <v>0</v>
      </c>
      <c r="N5805" s="1">
        <v>3</v>
      </c>
      <c r="O5805" s="1">
        <v>3</v>
      </c>
      <c r="P5805" s="1">
        <v>4</v>
      </c>
      <c r="Q5805" s="1">
        <v>0</v>
      </c>
      <c r="R5805" s="1">
        <v>1</v>
      </c>
      <c r="S5805" s="1">
        <v>2</v>
      </c>
      <c r="T5805" s="1">
        <v>5</v>
      </c>
      <c r="U5805" s="1">
        <v>8</v>
      </c>
      <c r="V5805" s="1">
        <v>6</v>
      </c>
      <c r="W5805" s="1">
        <v>1</v>
      </c>
      <c r="X5805" s="1">
        <v>34</v>
      </c>
      <c r="Y5805" s="1">
        <v>1</v>
      </c>
      <c r="Z5805" s="21">
        <v>23</v>
      </c>
    </row>
    <row r="5806">
      <c r="D5806" s="19"/>
      <c r="E5806" s="18" t="s">
        <v>66</v>
      </c>
      <c r="F5806" s="17"/>
      <c r="G5806" s="7">
        <v>113</v>
      </c>
      <c r="H5806" s="12">
        <v>9</v>
      </c>
      <c r="I5806" s="1">
        <v>6</v>
      </c>
      <c r="J5806" s="1">
        <v>2</v>
      </c>
      <c r="K5806" s="1">
        <v>6</v>
      </c>
      <c r="L5806" s="1">
        <v>7</v>
      </c>
      <c r="M5806" s="1">
        <v>0</v>
      </c>
      <c r="N5806" s="1">
        <v>5</v>
      </c>
      <c r="O5806" s="1">
        <v>12</v>
      </c>
      <c r="P5806" s="1">
        <v>1</v>
      </c>
      <c r="Q5806" s="1">
        <v>2</v>
      </c>
      <c r="R5806" s="1">
        <v>1</v>
      </c>
      <c r="S5806" s="1">
        <v>1</v>
      </c>
      <c r="T5806" s="1">
        <v>16</v>
      </c>
      <c r="U5806" s="1">
        <v>12</v>
      </c>
      <c r="V5806" s="1">
        <v>10</v>
      </c>
      <c r="W5806" s="1">
        <v>3</v>
      </c>
      <c r="X5806" s="1">
        <v>69</v>
      </c>
      <c r="Y5806" s="1">
        <v>0</v>
      </c>
      <c r="Z5806" s="21">
        <v>44</v>
      </c>
    </row>
    <row r="5807">
      <c r="D5807" s="19"/>
      <c r="E5807" s="18" t="s">
        <v>67</v>
      </c>
      <c r="F5807" s="17"/>
      <c r="G5807" s="7">
        <v>837</v>
      </c>
      <c r="H5807" s="12">
        <v>73</v>
      </c>
      <c r="I5807" s="1">
        <v>37</v>
      </c>
      <c r="J5807" s="1">
        <v>11</v>
      </c>
      <c r="K5807" s="1">
        <v>21</v>
      </c>
      <c r="L5807" s="1">
        <v>52</v>
      </c>
      <c r="M5807" s="1">
        <v>5</v>
      </c>
      <c r="N5807" s="1">
        <v>61</v>
      </c>
      <c r="O5807" s="1">
        <v>61</v>
      </c>
      <c r="P5807" s="1">
        <v>30</v>
      </c>
      <c r="Q5807" s="1">
        <v>18</v>
      </c>
      <c r="R5807" s="1">
        <v>40</v>
      </c>
      <c r="S5807" s="1">
        <v>45</v>
      </c>
      <c r="T5807" s="1">
        <v>67</v>
      </c>
      <c r="U5807" s="1">
        <v>111</v>
      </c>
      <c r="V5807" s="1">
        <v>92</v>
      </c>
      <c r="W5807" s="1">
        <v>17</v>
      </c>
      <c r="X5807" s="1">
        <v>488</v>
      </c>
      <c r="Y5807" s="1">
        <v>4</v>
      </c>
      <c r="Z5807" s="21">
        <v>345</v>
      </c>
    </row>
    <row r="5808">
      <c r="D5808" s="19"/>
      <c r="E5808" s="18" t="s">
        <v>68</v>
      </c>
      <c r="F5808" s="17"/>
      <c r="G5808" s="7">
        <v>61</v>
      </c>
      <c r="H5808" s="12">
        <v>4</v>
      </c>
      <c r="I5808" s="1">
        <v>2</v>
      </c>
      <c r="J5808" s="1">
        <v>0</v>
      </c>
      <c r="K5808" s="1">
        <v>1</v>
      </c>
      <c r="L5808" s="1">
        <v>1</v>
      </c>
      <c r="M5808" s="1">
        <v>0</v>
      </c>
      <c r="N5808" s="1">
        <v>2</v>
      </c>
      <c r="O5808" s="1">
        <v>6</v>
      </c>
      <c r="P5808" s="1">
        <v>1</v>
      </c>
      <c r="Q5808" s="1">
        <v>2</v>
      </c>
      <c r="R5808" s="1">
        <v>1</v>
      </c>
      <c r="S5808" s="1">
        <v>4</v>
      </c>
      <c r="T5808" s="1">
        <v>2</v>
      </c>
      <c r="U5808" s="1">
        <v>8</v>
      </c>
      <c r="V5808" s="1">
        <v>6</v>
      </c>
      <c r="W5808" s="1">
        <v>3</v>
      </c>
      <c r="X5808" s="1">
        <v>38</v>
      </c>
      <c r="Y5808" s="1">
        <v>0</v>
      </c>
      <c r="Z5808" s="21">
        <v>23</v>
      </c>
    </row>
    <row r="5809">
      <c r="D5809" s="19"/>
      <c r="E5809" s="18" t="s">
        <v>72</v>
      </c>
      <c r="F5809" s="17"/>
      <c r="G5809" s="11">
        <v>5</v>
      </c>
      <c r="H5809" s="23">
        <v>2</v>
      </c>
      <c r="I5809" s="3">
        <v>2</v>
      </c>
      <c r="J5809" s="3">
        <v>0</v>
      </c>
      <c r="K5809" s="3">
        <v>0</v>
      </c>
      <c r="L5809" s="3">
        <v>0</v>
      </c>
      <c r="M5809" s="3">
        <v>0</v>
      </c>
      <c r="N5809" s="3">
        <v>1</v>
      </c>
      <c r="O5809" s="3">
        <v>1</v>
      </c>
      <c r="P5809" s="3">
        <v>2</v>
      </c>
      <c r="Q5809" s="3">
        <v>0</v>
      </c>
      <c r="R5809" s="3">
        <v>0</v>
      </c>
      <c r="S5809" s="3">
        <v>1</v>
      </c>
      <c r="T5809" s="3">
        <v>1</v>
      </c>
      <c r="U5809" s="3">
        <v>1</v>
      </c>
      <c r="V5809" s="3">
        <v>1</v>
      </c>
      <c r="W5809" s="3">
        <v>1</v>
      </c>
      <c r="X5809" s="3">
        <v>2</v>
      </c>
      <c r="Y5809" s="3">
        <v>0</v>
      </c>
      <c r="Z5809" s="24">
        <v>3</v>
      </c>
    </row>
    <row r="5810">
      <c r="D5810" s="19"/>
      <c r="E5810" s="18" t="s">
        <v>26</v>
      </c>
      <c r="F5810" s="17"/>
      <c r="G5810" s="11">
        <v>4</v>
      </c>
      <c r="H5810" s="23">
        <v>1</v>
      </c>
      <c r="I5810" s="3">
        <v>1</v>
      </c>
      <c r="J5810" s="3">
        <v>0</v>
      </c>
      <c r="K5810" s="3">
        <v>0</v>
      </c>
      <c r="L5810" s="3">
        <v>0</v>
      </c>
      <c r="M5810" s="3">
        <v>1</v>
      </c>
      <c r="N5810" s="3">
        <v>0</v>
      </c>
      <c r="O5810" s="3">
        <v>0</v>
      </c>
      <c r="P5810" s="3">
        <v>1</v>
      </c>
      <c r="Q5810" s="3">
        <v>0</v>
      </c>
      <c r="R5810" s="3">
        <v>1</v>
      </c>
      <c r="S5810" s="3">
        <v>1</v>
      </c>
      <c r="T5810" s="3">
        <v>0</v>
      </c>
      <c r="U5810" s="3">
        <v>1</v>
      </c>
      <c r="V5810" s="3">
        <v>0</v>
      </c>
      <c r="W5810" s="3">
        <v>0</v>
      </c>
      <c r="X5810" s="3">
        <v>1</v>
      </c>
      <c r="Y5810" s="3">
        <v>0</v>
      </c>
      <c r="Z5810" s="24">
        <v>3</v>
      </c>
    </row>
    <row r="5811">
      <c r="D5811" s="19"/>
      <c r="E5811" s="18" t="s">
        <v>73</v>
      </c>
      <c r="F5811" s="17"/>
      <c r="G5811" s="7">
        <v>1084</v>
      </c>
      <c r="H5811" s="12">
        <v>92</v>
      </c>
      <c r="I5811" s="1">
        <v>49</v>
      </c>
      <c r="J5811" s="1">
        <v>15</v>
      </c>
      <c r="K5811" s="1">
        <v>29</v>
      </c>
      <c r="L5811" s="1">
        <v>63</v>
      </c>
      <c r="M5811" s="1">
        <v>6</v>
      </c>
      <c r="N5811" s="1">
        <v>71</v>
      </c>
      <c r="O5811" s="1">
        <v>83</v>
      </c>
      <c r="P5811" s="1">
        <v>36</v>
      </c>
      <c r="Q5811" s="1">
        <v>22</v>
      </c>
      <c r="R5811" s="1">
        <v>45</v>
      </c>
      <c r="S5811" s="1">
        <v>54</v>
      </c>
      <c r="T5811" s="1">
        <v>91</v>
      </c>
      <c r="U5811" s="1">
        <v>141</v>
      </c>
      <c r="V5811" s="1">
        <v>115</v>
      </c>
      <c r="W5811" s="1">
        <v>25</v>
      </c>
      <c r="X5811" s="1">
        <v>638</v>
      </c>
      <c r="Y5811" s="1">
        <v>5</v>
      </c>
      <c r="Z5811" s="21">
        <v>441</v>
      </c>
    </row>
    <row r="5812">
      <c r="D5812" s="15" t="s">
        <v>74</v>
      </c>
      <c r="E5812" s="14" t="s">
        <v>75</v>
      </c>
      <c r="F5812" s="16"/>
      <c r="G5812" s="26">
        <v>315</v>
      </c>
      <c r="H5812" s="37">
        <v>30</v>
      </c>
      <c r="I5812" s="6">
        <v>15</v>
      </c>
      <c r="J5812" s="6">
        <v>3</v>
      </c>
      <c r="K5812" s="6">
        <v>4</v>
      </c>
      <c r="L5812" s="6">
        <v>17</v>
      </c>
      <c r="M5812" s="6">
        <v>1</v>
      </c>
      <c r="N5812" s="6">
        <v>27</v>
      </c>
      <c r="O5812" s="6">
        <v>23</v>
      </c>
      <c r="P5812" s="6">
        <v>10</v>
      </c>
      <c r="Q5812" s="6">
        <v>5</v>
      </c>
      <c r="R5812" s="6">
        <v>11</v>
      </c>
      <c r="S5812" s="6">
        <v>14</v>
      </c>
      <c r="T5812" s="6">
        <v>22</v>
      </c>
      <c r="U5812" s="6">
        <v>37</v>
      </c>
      <c r="V5812" s="6">
        <v>39</v>
      </c>
      <c r="W5812" s="6">
        <v>4</v>
      </c>
      <c r="X5812" s="6">
        <v>192</v>
      </c>
      <c r="Y5812" s="6">
        <v>1</v>
      </c>
      <c r="Z5812" s="39">
        <v>122</v>
      </c>
    </row>
    <row r="5813">
      <c r="D5813" s="19"/>
      <c r="E5813" s="18" t="s">
        <v>76</v>
      </c>
      <c r="F5813" s="17"/>
      <c r="G5813" s="7">
        <v>78</v>
      </c>
      <c r="H5813" s="12">
        <v>7</v>
      </c>
      <c r="I5813" s="1">
        <v>5</v>
      </c>
      <c r="J5813" s="1">
        <v>1</v>
      </c>
      <c r="K5813" s="1">
        <v>3</v>
      </c>
      <c r="L5813" s="1">
        <v>5</v>
      </c>
      <c r="M5813" s="1">
        <v>0</v>
      </c>
      <c r="N5813" s="1">
        <v>6</v>
      </c>
      <c r="O5813" s="1">
        <v>6</v>
      </c>
      <c r="P5813" s="1">
        <v>5</v>
      </c>
      <c r="Q5813" s="1">
        <v>3</v>
      </c>
      <c r="R5813" s="1">
        <v>2</v>
      </c>
      <c r="S5813" s="1">
        <v>4</v>
      </c>
      <c r="T5813" s="1">
        <v>5</v>
      </c>
      <c r="U5813" s="1">
        <v>10</v>
      </c>
      <c r="V5813" s="1">
        <v>9</v>
      </c>
      <c r="W5813" s="1">
        <v>1</v>
      </c>
      <c r="X5813" s="1">
        <v>45</v>
      </c>
      <c r="Y5813" s="1">
        <v>0</v>
      </c>
      <c r="Z5813" s="21">
        <v>33</v>
      </c>
    </row>
    <row r="5814">
      <c r="D5814" s="19"/>
      <c r="E5814" s="18" t="s">
        <v>77</v>
      </c>
      <c r="F5814" s="17"/>
      <c r="G5814" s="7">
        <v>297</v>
      </c>
      <c r="H5814" s="12">
        <v>31</v>
      </c>
      <c r="I5814" s="1">
        <v>19</v>
      </c>
      <c r="J5814" s="1">
        <v>5</v>
      </c>
      <c r="K5814" s="1">
        <v>10</v>
      </c>
      <c r="L5814" s="1">
        <v>14</v>
      </c>
      <c r="M5814" s="1">
        <v>3</v>
      </c>
      <c r="N5814" s="1">
        <v>27</v>
      </c>
      <c r="O5814" s="1">
        <v>31</v>
      </c>
      <c r="P5814" s="1">
        <v>11</v>
      </c>
      <c r="Q5814" s="1">
        <v>8</v>
      </c>
      <c r="R5814" s="1">
        <v>10</v>
      </c>
      <c r="S5814" s="1">
        <v>15</v>
      </c>
      <c r="T5814" s="1">
        <v>34</v>
      </c>
      <c r="U5814" s="1">
        <v>42</v>
      </c>
      <c r="V5814" s="1">
        <v>39</v>
      </c>
      <c r="W5814" s="1">
        <v>3</v>
      </c>
      <c r="X5814" s="1">
        <v>159</v>
      </c>
      <c r="Y5814" s="1">
        <v>1</v>
      </c>
      <c r="Z5814" s="21">
        <v>137</v>
      </c>
    </row>
    <row r="5815">
      <c r="D5815" s="19"/>
      <c r="E5815" s="18" t="s">
        <v>78</v>
      </c>
      <c r="F5815" s="17"/>
      <c r="G5815" s="11">
        <v>12</v>
      </c>
      <c r="H5815" s="23">
        <v>0</v>
      </c>
      <c r="I5815" s="3">
        <v>0</v>
      </c>
      <c r="J5815" s="3">
        <v>0</v>
      </c>
      <c r="K5815" s="3">
        <v>0</v>
      </c>
      <c r="L5815" s="3">
        <v>0</v>
      </c>
      <c r="M5815" s="3">
        <v>0</v>
      </c>
      <c r="N5815" s="3">
        <v>0</v>
      </c>
      <c r="O5815" s="3">
        <v>0</v>
      </c>
      <c r="P5815" s="3">
        <v>0</v>
      </c>
      <c r="Q5815" s="3">
        <v>0</v>
      </c>
      <c r="R5815" s="3">
        <v>0</v>
      </c>
      <c r="S5815" s="3">
        <v>0</v>
      </c>
      <c r="T5815" s="3">
        <v>0</v>
      </c>
      <c r="U5815" s="3">
        <v>0</v>
      </c>
      <c r="V5815" s="3">
        <v>2</v>
      </c>
      <c r="W5815" s="3">
        <v>0</v>
      </c>
      <c r="X5815" s="3">
        <v>10</v>
      </c>
      <c r="Y5815" s="3">
        <v>0</v>
      </c>
      <c r="Z5815" s="24">
        <v>2</v>
      </c>
    </row>
    <row r="5816">
      <c r="D5816" s="19"/>
      <c r="E5816" s="18" t="s">
        <v>79</v>
      </c>
      <c r="F5816" s="17"/>
      <c r="G5816" s="7">
        <v>116</v>
      </c>
      <c r="H5816" s="12">
        <v>13</v>
      </c>
      <c r="I5816" s="1">
        <v>9</v>
      </c>
      <c r="J5816" s="1">
        <v>2</v>
      </c>
      <c r="K5816" s="1">
        <v>2</v>
      </c>
      <c r="L5816" s="1">
        <v>9</v>
      </c>
      <c r="M5816" s="1">
        <v>0</v>
      </c>
      <c r="N5816" s="1">
        <v>15</v>
      </c>
      <c r="O5816" s="1">
        <v>10</v>
      </c>
      <c r="P5816" s="1">
        <v>7</v>
      </c>
      <c r="Q5816" s="1">
        <v>1</v>
      </c>
      <c r="R5816" s="1">
        <v>4</v>
      </c>
      <c r="S5816" s="1">
        <v>5</v>
      </c>
      <c r="T5816" s="1">
        <v>8</v>
      </c>
      <c r="U5816" s="1">
        <v>18</v>
      </c>
      <c r="V5816" s="1">
        <v>22</v>
      </c>
      <c r="W5816" s="1">
        <v>5</v>
      </c>
      <c r="X5816" s="1">
        <v>64</v>
      </c>
      <c r="Y5816" s="1">
        <v>0</v>
      </c>
      <c r="Z5816" s="21">
        <v>52</v>
      </c>
    </row>
    <row r="5817">
      <c r="D5817" s="19"/>
      <c r="E5817" s="18" t="s">
        <v>80</v>
      </c>
      <c r="F5817" s="17"/>
      <c r="G5817" s="7">
        <v>175</v>
      </c>
      <c r="H5817" s="12">
        <v>12</v>
      </c>
      <c r="I5817" s="1">
        <v>9</v>
      </c>
      <c r="J5817" s="1">
        <v>3</v>
      </c>
      <c r="K5817" s="1">
        <v>4</v>
      </c>
      <c r="L5817" s="1">
        <v>6</v>
      </c>
      <c r="M5817" s="1">
        <v>2</v>
      </c>
      <c r="N5817" s="1">
        <v>10</v>
      </c>
      <c r="O5817" s="1">
        <v>20</v>
      </c>
      <c r="P5817" s="1">
        <v>5</v>
      </c>
      <c r="Q5817" s="1">
        <v>5</v>
      </c>
      <c r="R5817" s="1">
        <v>7</v>
      </c>
      <c r="S5817" s="1">
        <v>10</v>
      </c>
      <c r="T5817" s="1">
        <v>21</v>
      </c>
      <c r="U5817" s="1">
        <v>22</v>
      </c>
      <c r="V5817" s="1">
        <v>19</v>
      </c>
      <c r="W5817" s="1">
        <v>4</v>
      </c>
      <c r="X5817" s="1">
        <v>103</v>
      </c>
      <c r="Y5817" s="1">
        <v>0</v>
      </c>
      <c r="Z5817" s="21">
        <v>72</v>
      </c>
    </row>
    <row r="5818">
      <c r="D5818" s="19"/>
      <c r="E5818" s="18" t="s">
        <v>81</v>
      </c>
      <c r="F5818" s="17"/>
      <c r="G5818" s="7">
        <v>908</v>
      </c>
      <c r="H5818" s="12">
        <v>82</v>
      </c>
      <c r="I5818" s="1">
        <v>37</v>
      </c>
      <c r="J5818" s="1">
        <v>13</v>
      </c>
      <c r="K5818" s="1">
        <v>26</v>
      </c>
      <c r="L5818" s="1">
        <v>58</v>
      </c>
      <c r="M5818" s="1">
        <v>5</v>
      </c>
      <c r="N5818" s="1">
        <v>64</v>
      </c>
      <c r="O5818" s="1">
        <v>68</v>
      </c>
      <c r="P5818" s="1">
        <v>34</v>
      </c>
      <c r="Q5818" s="1">
        <v>20</v>
      </c>
      <c r="R5818" s="1">
        <v>38</v>
      </c>
      <c r="S5818" s="1">
        <v>44</v>
      </c>
      <c r="T5818" s="1">
        <v>81</v>
      </c>
      <c r="U5818" s="1">
        <v>126</v>
      </c>
      <c r="V5818" s="1">
        <v>97</v>
      </c>
      <c r="W5818" s="1">
        <v>21</v>
      </c>
      <c r="X5818" s="1">
        <v>524</v>
      </c>
      <c r="Y5818" s="1">
        <v>4</v>
      </c>
      <c r="Z5818" s="21">
        <v>380</v>
      </c>
    </row>
    <row r="5819">
      <c r="D5819" s="19"/>
      <c r="E5819" s="18" t="s">
        <v>41</v>
      </c>
      <c r="F5819" s="17"/>
      <c r="G5819" s="11">
        <v>26</v>
      </c>
      <c r="H5819" s="23">
        <v>0</v>
      </c>
      <c r="I5819" s="3">
        <v>0</v>
      </c>
      <c r="J5819" s="3">
        <v>0</v>
      </c>
      <c r="K5819" s="3">
        <v>0</v>
      </c>
      <c r="L5819" s="3">
        <v>0</v>
      </c>
      <c r="M5819" s="3">
        <v>0</v>
      </c>
      <c r="N5819" s="3">
        <v>2</v>
      </c>
      <c r="O5819" s="3">
        <v>2</v>
      </c>
      <c r="P5819" s="3">
        <v>1</v>
      </c>
      <c r="Q5819" s="3">
        <v>1</v>
      </c>
      <c r="R5819" s="3">
        <v>1</v>
      </c>
      <c r="S5819" s="3">
        <v>0</v>
      </c>
      <c r="T5819" s="3">
        <v>1</v>
      </c>
      <c r="U5819" s="3">
        <v>3</v>
      </c>
      <c r="V5819" s="3">
        <v>1</v>
      </c>
      <c r="W5819" s="3">
        <v>1</v>
      </c>
      <c r="X5819" s="3">
        <v>17</v>
      </c>
      <c r="Y5819" s="3">
        <v>0</v>
      </c>
      <c r="Z5819" s="24">
        <v>9</v>
      </c>
    </row>
    <row r="5820">
      <c r="D5820" s="19"/>
      <c r="E5820" s="18" t="s">
        <v>82</v>
      </c>
      <c r="F5820" s="17"/>
      <c r="G5820" s="7">
        <v>96</v>
      </c>
      <c r="H5820" s="12">
        <v>8</v>
      </c>
      <c r="I5820" s="1">
        <v>8</v>
      </c>
      <c r="J5820" s="1">
        <v>2</v>
      </c>
      <c r="K5820" s="1">
        <v>0</v>
      </c>
      <c r="L5820" s="1">
        <v>2</v>
      </c>
      <c r="M5820" s="1">
        <v>2</v>
      </c>
      <c r="N5820" s="1">
        <v>3</v>
      </c>
      <c r="O5820" s="1">
        <v>8</v>
      </c>
      <c r="P5820" s="1">
        <v>3</v>
      </c>
      <c r="Q5820" s="1">
        <v>1</v>
      </c>
      <c r="R5820" s="1">
        <v>7</v>
      </c>
      <c r="S5820" s="1">
        <v>8</v>
      </c>
      <c r="T5820" s="1">
        <v>5</v>
      </c>
      <c r="U5820" s="1">
        <v>7</v>
      </c>
      <c r="V5820" s="1">
        <v>7</v>
      </c>
      <c r="W5820" s="1">
        <v>2</v>
      </c>
      <c r="X5820" s="1">
        <v>63</v>
      </c>
      <c r="Y5820" s="1">
        <v>1</v>
      </c>
      <c r="Z5820" s="21">
        <v>32</v>
      </c>
    </row>
    <row r="5821">
      <c r="D5821" s="19"/>
      <c r="E5821" s="18" t="s">
        <v>26</v>
      </c>
      <c r="F5821" s="17"/>
      <c r="G5821" s="11">
        <v>0</v>
      </c>
      <c r="H5821" s="23">
        <v>0</v>
      </c>
      <c r="I5821" s="3">
        <v>0</v>
      </c>
      <c r="J5821" s="3">
        <v>0</v>
      </c>
      <c r="K5821" s="3">
        <v>0</v>
      </c>
      <c r="L5821" s="3">
        <v>0</v>
      </c>
      <c r="M5821" s="3">
        <v>0</v>
      </c>
      <c r="N5821" s="3">
        <v>0</v>
      </c>
      <c r="O5821" s="3">
        <v>0</v>
      </c>
      <c r="P5821" s="3">
        <v>0</v>
      </c>
      <c r="Q5821" s="3">
        <v>0</v>
      </c>
      <c r="R5821" s="3">
        <v>0</v>
      </c>
      <c r="S5821" s="3">
        <v>0</v>
      </c>
      <c r="T5821" s="3">
        <v>0</v>
      </c>
      <c r="U5821" s="3">
        <v>0</v>
      </c>
      <c r="V5821" s="3">
        <v>0</v>
      </c>
      <c r="W5821" s="3">
        <v>0</v>
      </c>
      <c r="X5821" s="3">
        <v>0</v>
      </c>
      <c r="Y5821" s="3">
        <v>0</v>
      </c>
      <c r="Z5821" s="24">
        <v>0</v>
      </c>
    </row>
    <row r="5822">
      <c r="D5822" s="19"/>
      <c r="E5822" s="18" t="s">
        <v>83</v>
      </c>
      <c r="F5822" s="17"/>
      <c r="G5822" s="7">
        <v>997</v>
      </c>
      <c r="H5822" s="12">
        <v>87</v>
      </c>
      <c r="I5822" s="1">
        <v>44</v>
      </c>
      <c r="J5822" s="1">
        <v>13</v>
      </c>
      <c r="K5822" s="1">
        <v>29</v>
      </c>
      <c r="L5822" s="1">
        <v>61</v>
      </c>
      <c r="M5822" s="1">
        <v>5</v>
      </c>
      <c r="N5822" s="1">
        <v>69</v>
      </c>
      <c r="O5822" s="1">
        <v>76</v>
      </c>
      <c r="P5822" s="1">
        <v>36</v>
      </c>
      <c r="Q5822" s="1">
        <v>21</v>
      </c>
      <c r="R5822" s="1">
        <v>39</v>
      </c>
      <c r="S5822" s="1">
        <v>48</v>
      </c>
      <c r="T5822" s="1">
        <v>87</v>
      </c>
      <c r="U5822" s="1">
        <v>136</v>
      </c>
      <c r="V5822" s="1">
        <v>109</v>
      </c>
      <c r="W5822" s="1">
        <v>24</v>
      </c>
      <c r="X5822" s="1">
        <v>578</v>
      </c>
      <c r="Y5822" s="1">
        <v>4</v>
      </c>
      <c r="Z5822" s="21">
        <v>415</v>
      </c>
    </row>
    <row r="5823">
      <c r="D5823" s="15" t="s">
        <v>84</v>
      </c>
      <c r="E5823" s="14" t="s">
        <v>85</v>
      </c>
      <c r="F5823" s="16"/>
      <c r="G5823" s="26">
        <v>394</v>
      </c>
      <c r="H5823" s="37">
        <v>22</v>
      </c>
      <c r="I5823" s="6">
        <v>16</v>
      </c>
      <c r="J5823" s="6">
        <v>3</v>
      </c>
      <c r="K5823" s="6">
        <v>8</v>
      </c>
      <c r="L5823" s="6">
        <v>16</v>
      </c>
      <c r="M5823" s="6">
        <v>2</v>
      </c>
      <c r="N5823" s="6">
        <v>14</v>
      </c>
      <c r="O5823" s="6">
        <v>20</v>
      </c>
      <c r="P5823" s="6">
        <v>8</v>
      </c>
      <c r="Q5823" s="6">
        <v>5</v>
      </c>
      <c r="R5823" s="6">
        <v>10</v>
      </c>
      <c r="S5823" s="6">
        <v>17</v>
      </c>
      <c r="T5823" s="6">
        <v>30</v>
      </c>
      <c r="U5823" s="6">
        <v>34</v>
      </c>
      <c r="V5823" s="6">
        <v>27</v>
      </c>
      <c r="W5823" s="6">
        <v>7</v>
      </c>
      <c r="X5823" s="6">
        <v>269</v>
      </c>
      <c r="Y5823" s="6">
        <v>1</v>
      </c>
      <c r="Z5823" s="39">
        <v>124</v>
      </c>
    </row>
    <row r="5824">
      <c r="D5824" s="19"/>
      <c r="E5824" s="18" t="s">
        <v>86</v>
      </c>
      <c r="F5824" s="17"/>
      <c r="G5824" s="7">
        <v>401</v>
      </c>
      <c r="H5824" s="12">
        <v>36</v>
      </c>
      <c r="I5824" s="1">
        <v>21</v>
      </c>
      <c r="J5824" s="1">
        <v>9</v>
      </c>
      <c r="K5824" s="1">
        <v>10</v>
      </c>
      <c r="L5824" s="1">
        <v>21</v>
      </c>
      <c r="M5824" s="1">
        <v>1</v>
      </c>
      <c r="N5824" s="1">
        <v>31</v>
      </c>
      <c r="O5824" s="1">
        <v>30</v>
      </c>
      <c r="P5824" s="1">
        <v>12</v>
      </c>
      <c r="Q5824" s="1">
        <v>7</v>
      </c>
      <c r="R5824" s="1">
        <v>17</v>
      </c>
      <c r="S5824" s="1">
        <v>20</v>
      </c>
      <c r="T5824" s="1">
        <v>37</v>
      </c>
      <c r="U5824" s="1">
        <v>60</v>
      </c>
      <c r="V5824" s="1">
        <v>44</v>
      </c>
      <c r="W5824" s="1">
        <v>10</v>
      </c>
      <c r="X5824" s="1">
        <v>234</v>
      </c>
      <c r="Y5824" s="1">
        <v>1</v>
      </c>
      <c r="Z5824" s="21">
        <v>166</v>
      </c>
    </row>
    <row r="5825">
      <c r="D5825" s="19"/>
      <c r="E5825" s="18" t="s">
        <v>87</v>
      </c>
      <c r="F5825" s="17"/>
      <c r="G5825" s="7">
        <v>247</v>
      </c>
      <c r="H5825" s="12">
        <v>29</v>
      </c>
      <c r="I5825" s="1">
        <v>9</v>
      </c>
      <c r="J5825" s="1">
        <v>1</v>
      </c>
      <c r="K5825" s="1">
        <v>9</v>
      </c>
      <c r="L5825" s="1">
        <v>21</v>
      </c>
      <c r="M5825" s="1">
        <v>1</v>
      </c>
      <c r="N5825" s="1">
        <v>22</v>
      </c>
      <c r="O5825" s="1">
        <v>25</v>
      </c>
      <c r="P5825" s="1">
        <v>16</v>
      </c>
      <c r="Q5825" s="1">
        <v>7</v>
      </c>
      <c r="R5825" s="1">
        <v>15</v>
      </c>
      <c r="S5825" s="1">
        <v>14</v>
      </c>
      <c r="T5825" s="1">
        <v>22</v>
      </c>
      <c r="U5825" s="1">
        <v>39</v>
      </c>
      <c r="V5825" s="1">
        <v>35</v>
      </c>
      <c r="W5825" s="1">
        <v>6</v>
      </c>
      <c r="X5825" s="1">
        <v>118</v>
      </c>
      <c r="Y5825" s="1">
        <v>3</v>
      </c>
      <c r="Z5825" s="21">
        <v>126</v>
      </c>
    </row>
    <row r="5826">
      <c r="D5826" s="19"/>
      <c r="E5826" s="18" t="s">
        <v>88</v>
      </c>
      <c r="F5826" s="17"/>
      <c r="G5826" s="11">
        <v>46</v>
      </c>
      <c r="H5826" s="23">
        <v>7</v>
      </c>
      <c r="I5826" s="3">
        <v>4</v>
      </c>
      <c r="J5826" s="3">
        <v>2</v>
      </c>
      <c r="K5826" s="3">
        <v>2</v>
      </c>
      <c r="L5826" s="3">
        <v>4</v>
      </c>
      <c r="M5826" s="3">
        <v>2</v>
      </c>
      <c r="N5826" s="3">
        <v>4</v>
      </c>
      <c r="O5826" s="3">
        <v>8</v>
      </c>
      <c r="P5826" s="3">
        <v>3</v>
      </c>
      <c r="Q5826" s="3">
        <v>3</v>
      </c>
      <c r="R5826" s="3">
        <v>4</v>
      </c>
      <c r="S5826" s="3">
        <v>5</v>
      </c>
      <c r="T5826" s="3">
        <v>2</v>
      </c>
      <c r="U5826" s="3">
        <v>9</v>
      </c>
      <c r="V5826" s="3">
        <v>7</v>
      </c>
      <c r="W5826" s="3">
        <v>2</v>
      </c>
      <c r="X5826" s="3">
        <v>19</v>
      </c>
      <c r="Y5826" s="3">
        <v>0</v>
      </c>
      <c r="Z5826" s="24">
        <v>27</v>
      </c>
    </row>
    <row r="5827">
      <c r="D5827" s="19"/>
      <c r="E5827" s="18" t="s">
        <v>89</v>
      </c>
      <c r="F5827" s="17"/>
      <c r="G5827" s="11">
        <v>5</v>
      </c>
      <c r="H5827" s="23">
        <v>1</v>
      </c>
      <c r="I5827" s="3">
        <v>2</v>
      </c>
      <c r="J5827" s="3">
        <v>0</v>
      </c>
      <c r="K5827" s="3">
        <v>0</v>
      </c>
      <c r="L5827" s="3">
        <v>1</v>
      </c>
      <c r="M5827" s="3">
        <v>1</v>
      </c>
      <c r="N5827" s="3">
        <v>1</v>
      </c>
      <c r="O5827" s="3">
        <v>1</v>
      </c>
      <c r="P5827" s="3">
        <v>0</v>
      </c>
      <c r="Q5827" s="3">
        <v>0</v>
      </c>
      <c r="R5827" s="3">
        <v>0</v>
      </c>
      <c r="S5827" s="3">
        <v>0</v>
      </c>
      <c r="T5827" s="3">
        <v>1</v>
      </c>
      <c r="U5827" s="3">
        <v>1</v>
      </c>
      <c r="V5827" s="3">
        <v>3</v>
      </c>
      <c r="W5827" s="3">
        <v>1</v>
      </c>
      <c r="X5827" s="3">
        <v>1</v>
      </c>
      <c r="Y5827" s="3">
        <v>0</v>
      </c>
      <c r="Z5827" s="24">
        <v>4</v>
      </c>
    </row>
    <row r="5828">
      <c r="D5828" s="19"/>
      <c r="E5828" s="18" t="s">
        <v>26</v>
      </c>
      <c r="F5828" s="17"/>
      <c r="G5828" s="11">
        <v>0</v>
      </c>
      <c r="H5828" s="23">
        <v>0</v>
      </c>
      <c r="I5828" s="3">
        <v>0</v>
      </c>
      <c r="J5828" s="3">
        <v>0</v>
      </c>
      <c r="K5828" s="3">
        <v>0</v>
      </c>
      <c r="L5828" s="3">
        <v>0</v>
      </c>
      <c r="M5828" s="3">
        <v>0</v>
      </c>
      <c r="N5828" s="3">
        <v>0</v>
      </c>
      <c r="O5828" s="3">
        <v>0</v>
      </c>
      <c r="P5828" s="3">
        <v>0</v>
      </c>
      <c r="Q5828" s="3">
        <v>0</v>
      </c>
      <c r="R5828" s="3">
        <v>0</v>
      </c>
      <c r="S5828" s="3">
        <v>0</v>
      </c>
      <c r="T5828" s="3">
        <v>0</v>
      </c>
      <c r="U5828" s="3">
        <v>0</v>
      </c>
      <c r="V5828" s="3">
        <v>0</v>
      </c>
      <c r="W5828" s="3">
        <v>0</v>
      </c>
      <c r="X5828" s="3">
        <v>0</v>
      </c>
      <c r="Y5828" s="3">
        <v>0</v>
      </c>
      <c r="Z5828" s="24">
        <v>0</v>
      </c>
    </row>
    <row r="5829">
      <c r="D5829" s="19"/>
      <c r="E5829" s="18" t="s">
        <v>90</v>
      </c>
      <c r="F5829" s="17"/>
      <c r="G5829" s="7">
        <v>795</v>
      </c>
      <c r="H5829" s="12">
        <v>58</v>
      </c>
      <c r="I5829" s="1">
        <v>37</v>
      </c>
      <c r="J5829" s="1">
        <v>12</v>
      </c>
      <c r="K5829" s="1">
        <v>18</v>
      </c>
      <c r="L5829" s="1">
        <v>37</v>
      </c>
      <c r="M5829" s="1">
        <v>3</v>
      </c>
      <c r="N5829" s="1">
        <v>45</v>
      </c>
      <c r="O5829" s="1">
        <v>50</v>
      </c>
      <c r="P5829" s="1">
        <v>20</v>
      </c>
      <c r="Q5829" s="1">
        <v>12</v>
      </c>
      <c r="R5829" s="1">
        <v>27</v>
      </c>
      <c r="S5829" s="1">
        <v>37</v>
      </c>
      <c r="T5829" s="1">
        <v>67</v>
      </c>
      <c r="U5829" s="1">
        <v>94</v>
      </c>
      <c r="V5829" s="1">
        <v>71</v>
      </c>
      <c r="W5829" s="1">
        <v>17</v>
      </c>
      <c r="X5829" s="1">
        <v>503</v>
      </c>
      <c r="Y5829" s="1">
        <v>2</v>
      </c>
      <c r="Z5829" s="21">
        <v>290</v>
      </c>
    </row>
    <row r="5830">
      <c r="D5830" s="19"/>
      <c r="E5830" s="18" t="s">
        <v>91</v>
      </c>
      <c r="F5830" s="17"/>
      <c r="G5830" s="7">
        <v>298</v>
      </c>
      <c r="H5830" s="12">
        <v>37</v>
      </c>
      <c r="I5830" s="1">
        <v>15</v>
      </c>
      <c r="J5830" s="1">
        <v>3</v>
      </c>
      <c r="K5830" s="1">
        <v>11</v>
      </c>
      <c r="L5830" s="1">
        <v>26</v>
      </c>
      <c r="M5830" s="1">
        <v>4</v>
      </c>
      <c r="N5830" s="1">
        <v>27</v>
      </c>
      <c r="O5830" s="1">
        <v>34</v>
      </c>
      <c r="P5830" s="1">
        <v>19</v>
      </c>
      <c r="Q5830" s="1">
        <v>10</v>
      </c>
      <c r="R5830" s="1">
        <v>19</v>
      </c>
      <c r="S5830" s="1">
        <v>19</v>
      </c>
      <c r="T5830" s="1">
        <v>25</v>
      </c>
      <c r="U5830" s="1">
        <v>49</v>
      </c>
      <c r="V5830" s="1">
        <v>45</v>
      </c>
      <c r="W5830" s="1">
        <v>9</v>
      </c>
      <c r="X5830" s="1">
        <v>138</v>
      </c>
      <c r="Y5830" s="1">
        <v>3</v>
      </c>
      <c r="Z5830" s="21">
        <v>157</v>
      </c>
    </row>
    <row r="5831">
      <c r="D5831" s="15" t="s">
        <v>92</v>
      </c>
      <c r="E5831" s="14" t="s">
        <v>93</v>
      </c>
      <c r="F5831" s="16"/>
      <c r="G5831" s="33">
        <v>46</v>
      </c>
      <c r="H5831" s="43">
        <v>4</v>
      </c>
      <c r="I5831" s="9">
        <v>5</v>
      </c>
      <c r="J5831" s="9">
        <v>2</v>
      </c>
      <c r="K5831" s="9">
        <v>1</v>
      </c>
      <c r="L5831" s="9">
        <v>1</v>
      </c>
      <c r="M5831" s="9">
        <v>0</v>
      </c>
      <c r="N5831" s="9">
        <v>7</v>
      </c>
      <c r="O5831" s="9">
        <v>4</v>
      </c>
      <c r="P5831" s="9">
        <v>2</v>
      </c>
      <c r="Q5831" s="9">
        <v>2</v>
      </c>
      <c r="R5831" s="9">
        <v>0</v>
      </c>
      <c r="S5831" s="9">
        <v>2</v>
      </c>
      <c r="T5831" s="9">
        <v>2</v>
      </c>
      <c r="U5831" s="9">
        <v>8</v>
      </c>
      <c r="V5831" s="9">
        <v>4</v>
      </c>
      <c r="W5831" s="9">
        <v>0</v>
      </c>
      <c r="X5831" s="9">
        <v>27</v>
      </c>
      <c r="Y5831" s="9">
        <v>0</v>
      </c>
      <c r="Z5831" s="44">
        <v>19</v>
      </c>
    </row>
    <row r="5832">
      <c r="D5832" s="19"/>
      <c r="E5832" s="18" t="s">
        <v>94</v>
      </c>
      <c r="F5832" s="17"/>
      <c r="G5832" s="7">
        <v>189</v>
      </c>
      <c r="H5832" s="12">
        <v>16</v>
      </c>
      <c r="I5832" s="1">
        <v>5</v>
      </c>
      <c r="J5832" s="1">
        <v>5</v>
      </c>
      <c r="K5832" s="1">
        <v>5</v>
      </c>
      <c r="L5832" s="1">
        <v>16</v>
      </c>
      <c r="M5832" s="1">
        <v>0</v>
      </c>
      <c r="N5832" s="1">
        <v>13</v>
      </c>
      <c r="O5832" s="1">
        <v>10</v>
      </c>
      <c r="P5832" s="1">
        <v>10</v>
      </c>
      <c r="Q5832" s="1">
        <v>7</v>
      </c>
      <c r="R5832" s="1">
        <v>3</v>
      </c>
      <c r="S5832" s="1">
        <v>9</v>
      </c>
      <c r="T5832" s="1">
        <v>24</v>
      </c>
      <c r="U5832" s="1">
        <v>29</v>
      </c>
      <c r="V5832" s="1">
        <v>21</v>
      </c>
      <c r="W5832" s="1">
        <v>3</v>
      </c>
      <c r="X5832" s="1">
        <v>103</v>
      </c>
      <c r="Y5832" s="1">
        <v>1</v>
      </c>
      <c r="Z5832" s="21">
        <v>85</v>
      </c>
    </row>
    <row r="5833">
      <c r="D5833" s="19"/>
      <c r="E5833" s="18" t="s">
        <v>95</v>
      </c>
      <c r="F5833" s="17"/>
      <c r="G5833" s="7">
        <v>69</v>
      </c>
      <c r="H5833" s="12">
        <v>8</v>
      </c>
      <c r="I5833" s="1">
        <v>2</v>
      </c>
      <c r="J5833" s="1">
        <v>2</v>
      </c>
      <c r="K5833" s="1">
        <v>2</v>
      </c>
      <c r="L5833" s="1">
        <v>3</v>
      </c>
      <c r="M5833" s="1">
        <v>0</v>
      </c>
      <c r="N5833" s="1">
        <v>3</v>
      </c>
      <c r="O5833" s="1">
        <v>6</v>
      </c>
      <c r="P5833" s="1">
        <v>2</v>
      </c>
      <c r="Q5833" s="1">
        <v>2</v>
      </c>
      <c r="R5833" s="1">
        <v>1</v>
      </c>
      <c r="S5833" s="1">
        <v>5</v>
      </c>
      <c r="T5833" s="1">
        <v>6</v>
      </c>
      <c r="U5833" s="1">
        <v>16</v>
      </c>
      <c r="V5833" s="1">
        <v>4</v>
      </c>
      <c r="W5833" s="1">
        <v>2</v>
      </c>
      <c r="X5833" s="1">
        <v>40</v>
      </c>
      <c r="Y5833" s="1">
        <v>0</v>
      </c>
      <c r="Z5833" s="21">
        <v>29</v>
      </c>
    </row>
    <row r="5834">
      <c r="D5834" s="19"/>
      <c r="E5834" s="18" t="s">
        <v>96</v>
      </c>
      <c r="F5834" s="17"/>
      <c r="G5834" s="11">
        <v>21</v>
      </c>
      <c r="H5834" s="23">
        <v>1</v>
      </c>
      <c r="I5834" s="3">
        <v>2</v>
      </c>
      <c r="J5834" s="3">
        <v>0</v>
      </c>
      <c r="K5834" s="3">
        <v>0</v>
      </c>
      <c r="L5834" s="3">
        <v>1</v>
      </c>
      <c r="M5834" s="3">
        <v>0</v>
      </c>
      <c r="N5834" s="3">
        <v>1</v>
      </c>
      <c r="O5834" s="3">
        <v>2</v>
      </c>
      <c r="P5834" s="3">
        <v>0</v>
      </c>
      <c r="Q5834" s="3">
        <v>0</v>
      </c>
      <c r="R5834" s="3">
        <v>0</v>
      </c>
      <c r="S5834" s="3">
        <v>1</v>
      </c>
      <c r="T5834" s="3">
        <v>4</v>
      </c>
      <c r="U5834" s="3">
        <v>2</v>
      </c>
      <c r="V5834" s="3">
        <v>2</v>
      </c>
      <c r="W5834" s="3">
        <v>0</v>
      </c>
      <c r="X5834" s="3">
        <v>16</v>
      </c>
      <c r="Y5834" s="3">
        <v>0</v>
      </c>
      <c r="Z5834" s="24">
        <v>5</v>
      </c>
    </row>
    <row r="5835">
      <c r="D5835" s="19"/>
      <c r="E5835" s="18" t="s">
        <v>97</v>
      </c>
      <c r="F5835" s="17"/>
      <c r="G5835" s="11">
        <v>40</v>
      </c>
      <c r="H5835" s="23">
        <v>2</v>
      </c>
      <c r="I5835" s="3">
        <v>1</v>
      </c>
      <c r="J5835" s="3">
        <v>1</v>
      </c>
      <c r="K5835" s="3">
        <v>1</v>
      </c>
      <c r="L5835" s="3">
        <v>3</v>
      </c>
      <c r="M5835" s="3">
        <v>0</v>
      </c>
      <c r="N5835" s="3">
        <v>1</v>
      </c>
      <c r="O5835" s="3">
        <v>6</v>
      </c>
      <c r="P5835" s="3">
        <v>0</v>
      </c>
      <c r="Q5835" s="3">
        <v>4</v>
      </c>
      <c r="R5835" s="3">
        <v>0</v>
      </c>
      <c r="S5835" s="3">
        <v>0</v>
      </c>
      <c r="T5835" s="3">
        <v>8</v>
      </c>
      <c r="U5835" s="3">
        <v>3</v>
      </c>
      <c r="V5835" s="3">
        <v>5</v>
      </c>
      <c r="W5835" s="3">
        <v>0</v>
      </c>
      <c r="X5835" s="3">
        <v>25</v>
      </c>
      <c r="Y5835" s="3">
        <v>0</v>
      </c>
      <c r="Z5835" s="24">
        <v>15</v>
      </c>
    </row>
    <row r="5836">
      <c r="D5836" s="19"/>
      <c r="E5836" s="18" t="s">
        <v>98</v>
      </c>
      <c r="F5836" s="17"/>
      <c r="G5836" s="7">
        <v>62</v>
      </c>
      <c r="H5836" s="12">
        <v>9</v>
      </c>
      <c r="I5836" s="1">
        <v>7</v>
      </c>
      <c r="J5836" s="1">
        <v>0</v>
      </c>
      <c r="K5836" s="1">
        <v>0</v>
      </c>
      <c r="L5836" s="1">
        <v>6</v>
      </c>
      <c r="M5836" s="1">
        <v>0</v>
      </c>
      <c r="N5836" s="1">
        <v>8</v>
      </c>
      <c r="O5836" s="1">
        <v>10</v>
      </c>
      <c r="P5836" s="1">
        <v>1</v>
      </c>
      <c r="Q5836" s="1">
        <v>2</v>
      </c>
      <c r="R5836" s="1">
        <v>3</v>
      </c>
      <c r="S5836" s="1">
        <v>6</v>
      </c>
      <c r="T5836" s="1">
        <v>2</v>
      </c>
      <c r="U5836" s="1">
        <v>15</v>
      </c>
      <c r="V5836" s="1">
        <v>12</v>
      </c>
      <c r="W5836" s="1">
        <v>1</v>
      </c>
      <c r="X5836" s="1">
        <v>27</v>
      </c>
      <c r="Y5836" s="1">
        <v>1</v>
      </c>
      <c r="Z5836" s="21">
        <v>34</v>
      </c>
    </row>
    <row r="5837">
      <c r="D5837" s="19"/>
      <c r="E5837" s="18" t="s">
        <v>99</v>
      </c>
      <c r="F5837" s="17"/>
      <c r="G5837" s="11">
        <v>20</v>
      </c>
      <c r="H5837" s="23">
        <v>0</v>
      </c>
      <c r="I5837" s="3">
        <v>1</v>
      </c>
      <c r="J5837" s="3">
        <v>1</v>
      </c>
      <c r="K5837" s="3">
        <v>0</v>
      </c>
      <c r="L5837" s="3">
        <v>0</v>
      </c>
      <c r="M5837" s="3">
        <v>0</v>
      </c>
      <c r="N5837" s="3">
        <v>2</v>
      </c>
      <c r="O5837" s="3">
        <v>2</v>
      </c>
      <c r="P5837" s="3">
        <v>2</v>
      </c>
      <c r="Q5837" s="3">
        <v>0</v>
      </c>
      <c r="R5837" s="3">
        <v>0</v>
      </c>
      <c r="S5837" s="3">
        <v>3</v>
      </c>
      <c r="T5837" s="3">
        <v>1</v>
      </c>
      <c r="U5837" s="3">
        <v>3</v>
      </c>
      <c r="V5837" s="3">
        <v>3</v>
      </c>
      <c r="W5837" s="3">
        <v>0</v>
      </c>
      <c r="X5837" s="3">
        <v>10</v>
      </c>
      <c r="Y5837" s="3">
        <v>0</v>
      </c>
      <c r="Z5837" s="24">
        <v>10</v>
      </c>
    </row>
    <row r="5838">
      <c r="D5838" s="19"/>
      <c r="E5838" s="18" t="s">
        <v>100</v>
      </c>
      <c r="F5838" s="17"/>
      <c r="G5838" s="11">
        <v>39</v>
      </c>
      <c r="H5838" s="23">
        <v>2</v>
      </c>
      <c r="I5838" s="3">
        <v>3</v>
      </c>
      <c r="J5838" s="3">
        <v>1</v>
      </c>
      <c r="K5838" s="3">
        <v>1</v>
      </c>
      <c r="L5838" s="3">
        <v>1</v>
      </c>
      <c r="M5838" s="3">
        <v>0</v>
      </c>
      <c r="N5838" s="3">
        <v>1</v>
      </c>
      <c r="O5838" s="3">
        <v>2</v>
      </c>
      <c r="P5838" s="3">
        <v>0</v>
      </c>
      <c r="Q5838" s="3">
        <v>0</v>
      </c>
      <c r="R5838" s="3">
        <v>0</v>
      </c>
      <c r="S5838" s="3">
        <v>2</v>
      </c>
      <c r="T5838" s="3">
        <v>3</v>
      </c>
      <c r="U5838" s="3">
        <v>5</v>
      </c>
      <c r="V5838" s="3">
        <v>4</v>
      </c>
      <c r="W5838" s="3">
        <v>0</v>
      </c>
      <c r="X5838" s="3">
        <v>27</v>
      </c>
      <c r="Y5838" s="3">
        <v>0</v>
      </c>
      <c r="Z5838" s="24">
        <v>12</v>
      </c>
    </row>
    <row r="5839">
      <c r="D5839" s="19"/>
      <c r="E5839" s="18" t="s">
        <v>101</v>
      </c>
      <c r="F5839" s="17"/>
      <c r="G5839" s="7">
        <v>148</v>
      </c>
      <c r="H5839" s="12">
        <v>9</v>
      </c>
      <c r="I5839" s="1">
        <v>12</v>
      </c>
      <c r="J5839" s="1">
        <v>4</v>
      </c>
      <c r="K5839" s="1">
        <v>5</v>
      </c>
      <c r="L5839" s="1">
        <v>7</v>
      </c>
      <c r="M5839" s="1">
        <v>1</v>
      </c>
      <c r="N5839" s="1">
        <v>11</v>
      </c>
      <c r="O5839" s="1">
        <v>16</v>
      </c>
      <c r="P5839" s="1">
        <v>6</v>
      </c>
      <c r="Q5839" s="1">
        <v>5</v>
      </c>
      <c r="R5839" s="1">
        <v>3</v>
      </c>
      <c r="S5839" s="1">
        <v>11</v>
      </c>
      <c r="T5839" s="1">
        <v>15</v>
      </c>
      <c r="U5839" s="1">
        <v>28</v>
      </c>
      <c r="V5839" s="1">
        <v>17</v>
      </c>
      <c r="W5839" s="1">
        <v>4</v>
      </c>
      <c r="X5839" s="1">
        <v>75</v>
      </c>
      <c r="Y5839" s="1">
        <v>2</v>
      </c>
      <c r="Z5839" s="21">
        <v>71</v>
      </c>
    </row>
    <row r="5840">
      <c r="D5840" s="19"/>
      <c r="E5840" s="18" t="s">
        <v>102</v>
      </c>
      <c r="F5840" s="17"/>
      <c r="G5840" s="7">
        <v>82</v>
      </c>
      <c r="H5840" s="12">
        <v>10</v>
      </c>
      <c r="I5840" s="1">
        <v>8</v>
      </c>
      <c r="J5840" s="1">
        <v>3</v>
      </c>
      <c r="K5840" s="1">
        <v>3</v>
      </c>
      <c r="L5840" s="1">
        <v>3</v>
      </c>
      <c r="M5840" s="1">
        <v>0</v>
      </c>
      <c r="N5840" s="1">
        <v>7</v>
      </c>
      <c r="O5840" s="1">
        <v>9</v>
      </c>
      <c r="P5840" s="1">
        <v>3</v>
      </c>
      <c r="Q5840" s="1">
        <v>1</v>
      </c>
      <c r="R5840" s="1">
        <v>3</v>
      </c>
      <c r="S5840" s="1">
        <v>6</v>
      </c>
      <c r="T5840" s="1">
        <v>5</v>
      </c>
      <c r="U5840" s="1">
        <v>12</v>
      </c>
      <c r="V5840" s="1">
        <v>9</v>
      </c>
      <c r="W5840" s="1">
        <v>2</v>
      </c>
      <c r="X5840" s="1">
        <v>45</v>
      </c>
      <c r="Y5840" s="1">
        <v>0</v>
      </c>
      <c r="Z5840" s="21">
        <v>37</v>
      </c>
    </row>
    <row r="5841">
      <c r="D5841" s="19"/>
      <c r="E5841" s="18" t="s">
        <v>41</v>
      </c>
      <c r="F5841" s="17"/>
      <c r="G5841" s="7">
        <v>161</v>
      </c>
      <c r="H5841" s="12">
        <v>14</v>
      </c>
      <c r="I5841" s="1">
        <v>8</v>
      </c>
      <c r="J5841" s="1">
        <v>1</v>
      </c>
      <c r="K5841" s="1">
        <v>3</v>
      </c>
      <c r="L5841" s="1">
        <v>10</v>
      </c>
      <c r="M5841" s="1">
        <v>1</v>
      </c>
      <c r="N5841" s="1">
        <v>13</v>
      </c>
      <c r="O5841" s="1">
        <v>10</v>
      </c>
      <c r="P5841" s="1">
        <v>9</v>
      </c>
      <c r="Q5841" s="1">
        <v>2</v>
      </c>
      <c r="R5841" s="1">
        <v>9</v>
      </c>
      <c r="S5841" s="1">
        <v>9</v>
      </c>
      <c r="T5841" s="1">
        <v>11</v>
      </c>
      <c r="U5841" s="1">
        <v>25</v>
      </c>
      <c r="V5841" s="1">
        <v>22</v>
      </c>
      <c r="W5841" s="1">
        <v>7</v>
      </c>
      <c r="X5841" s="1">
        <v>91</v>
      </c>
      <c r="Y5841" s="1">
        <v>0</v>
      </c>
      <c r="Z5841" s="21">
        <v>70</v>
      </c>
    </row>
    <row r="5842">
      <c r="D5842" s="19"/>
      <c r="E5842" s="18" t="s">
        <v>103</v>
      </c>
      <c r="F5842" s="17"/>
      <c r="G5842" s="7">
        <v>211</v>
      </c>
      <c r="H5842" s="12">
        <v>20</v>
      </c>
      <c r="I5842" s="1">
        <v>11</v>
      </c>
      <c r="J5842" s="1">
        <v>2</v>
      </c>
      <c r="K5842" s="1">
        <v>7</v>
      </c>
      <c r="L5842" s="1">
        <v>16</v>
      </c>
      <c r="M5842" s="1">
        <v>3</v>
      </c>
      <c r="N5842" s="1">
        <v>8</v>
      </c>
      <c r="O5842" s="1">
        <v>22</v>
      </c>
      <c r="P5842" s="1">
        <v>13</v>
      </c>
      <c r="Q5842" s="1">
        <v>9</v>
      </c>
      <c r="R5842" s="1">
        <v>14</v>
      </c>
      <c r="S5842" s="1">
        <v>13</v>
      </c>
      <c r="T5842" s="1">
        <v>13</v>
      </c>
      <c r="U5842" s="1">
        <v>22</v>
      </c>
      <c r="V5842" s="1">
        <v>28</v>
      </c>
      <c r="W5842" s="1">
        <v>5</v>
      </c>
      <c r="X5842" s="1">
        <v>112</v>
      </c>
      <c r="Y5842" s="1">
        <v>0</v>
      </c>
      <c r="Z5842" s="21">
        <v>99</v>
      </c>
    </row>
    <row r="5843">
      <c r="D5843" s="19"/>
      <c r="E5843" s="18" t="s">
        <v>104</v>
      </c>
      <c r="F5843" s="17"/>
      <c r="G5843" s="7">
        <v>319</v>
      </c>
      <c r="H5843" s="12">
        <v>27</v>
      </c>
      <c r="I5843" s="1">
        <v>9</v>
      </c>
      <c r="J5843" s="1">
        <v>4</v>
      </c>
      <c r="K5843" s="1">
        <v>8</v>
      </c>
      <c r="L5843" s="1">
        <v>10</v>
      </c>
      <c r="M5843" s="1">
        <v>2</v>
      </c>
      <c r="N5843" s="1">
        <v>22</v>
      </c>
      <c r="O5843" s="1">
        <v>18</v>
      </c>
      <c r="P5843" s="1">
        <v>5</v>
      </c>
      <c r="Q5843" s="1">
        <v>2</v>
      </c>
      <c r="R5843" s="1">
        <v>14</v>
      </c>
      <c r="S5843" s="1">
        <v>12</v>
      </c>
      <c r="T5843" s="1">
        <v>29</v>
      </c>
      <c r="U5843" s="1">
        <v>36</v>
      </c>
      <c r="V5843" s="1">
        <v>29</v>
      </c>
      <c r="W5843" s="1">
        <v>7</v>
      </c>
      <c r="X5843" s="1">
        <v>211</v>
      </c>
      <c r="Y5843" s="1">
        <v>2</v>
      </c>
      <c r="Z5843" s="21">
        <v>106</v>
      </c>
    </row>
    <row r="5844">
      <c r="D5844" s="19"/>
      <c r="E5844" s="18" t="s">
        <v>26</v>
      </c>
      <c r="F5844" s="17"/>
      <c r="G5844" s="11">
        <v>5</v>
      </c>
      <c r="H5844" s="23">
        <v>0</v>
      </c>
      <c r="I5844" s="3">
        <v>0</v>
      </c>
      <c r="J5844" s="3">
        <v>0</v>
      </c>
      <c r="K5844" s="3">
        <v>0</v>
      </c>
      <c r="L5844" s="3">
        <v>0</v>
      </c>
      <c r="M5844" s="3">
        <v>0</v>
      </c>
      <c r="N5844" s="3">
        <v>0</v>
      </c>
      <c r="O5844" s="3">
        <v>0</v>
      </c>
      <c r="P5844" s="3">
        <v>0</v>
      </c>
      <c r="Q5844" s="3">
        <v>0</v>
      </c>
      <c r="R5844" s="3">
        <v>0</v>
      </c>
      <c r="S5844" s="3">
        <v>0</v>
      </c>
      <c r="T5844" s="3">
        <v>0</v>
      </c>
      <c r="U5844" s="3">
        <v>0</v>
      </c>
      <c r="V5844" s="3">
        <v>0</v>
      </c>
      <c r="W5844" s="3">
        <v>0</v>
      </c>
      <c r="X5844" s="3">
        <v>5</v>
      </c>
      <c r="Y5844" s="3">
        <v>0</v>
      </c>
      <c r="Z5844" s="24">
        <v>0</v>
      </c>
    </row>
    <row r="5845">
      <c r="D5845" s="19"/>
      <c r="E5845" s="18" t="s">
        <v>105</v>
      </c>
      <c r="F5845" s="17"/>
      <c r="G5845" s="7">
        <v>558</v>
      </c>
      <c r="H5845" s="12">
        <v>48</v>
      </c>
      <c r="I5845" s="1">
        <v>32</v>
      </c>
      <c r="J5845" s="1">
        <v>9</v>
      </c>
      <c r="K5845" s="1">
        <v>14</v>
      </c>
      <c r="L5845" s="1">
        <v>37</v>
      </c>
      <c r="M5845" s="1">
        <v>2</v>
      </c>
      <c r="N5845" s="1">
        <v>42</v>
      </c>
      <c r="O5845" s="1">
        <v>44</v>
      </c>
      <c r="P5845" s="1">
        <v>21</v>
      </c>
      <c r="Q5845" s="1">
        <v>11</v>
      </c>
      <c r="R5845" s="1">
        <v>18</v>
      </c>
      <c r="S5845" s="1">
        <v>31</v>
      </c>
      <c r="T5845" s="1">
        <v>50</v>
      </c>
      <c r="U5845" s="1">
        <v>85</v>
      </c>
      <c r="V5845" s="1">
        <v>59</v>
      </c>
      <c r="W5845" s="1">
        <v>14</v>
      </c>
      <c r="X5845" s="1">
        <v>313</v>
      </c>
      <c r="Y5845" s="1">
        <v>3</v>
      </c>
      <c r="Z5845" s="21">
        <v>242</v>
      </c>
    </row>
    <row r="5846">
      <c r="D5846" s="19"/>
      <c r="E5846" s="18" t="s">
        <v>106</v>
      </c>
      <c r="F5846" s="17"/>
      <c r="G5846" s="7">
        <v>530</v>
      </c>
      <c r="H5846" s="12">
        <v>47</v>
      </c>
      <c r="I5846" s="1">
        <v>20</v>
      </c>
      <c r="J5846" s="1">
        <v>6</v>
      </c>
      <c r="K5846" s="1">
        <v>15</v>
      </c>
      <c r="L5846" s="1">
        <v>26</v>
      </c>
      <c r="M5846" s="1">
        <v>5</v>
      </c>
      <c r="N5846" s="1">
        <v>30</v>
      </c>
      <c r="O5846" s="1">
        <v>40</v>
      </c>
      <c r="P5846" s="1">
        <v>18</v>
      </c>
      <c r="Q5846" s="1">
        <v>11</v>
      </c>
      <c r="R5846" s="1">
        <v>28</v>
      </c>
      <c r="S5846" s="1">
        <v>25</v>
      </c>
      <c r="T5846" s="1">
        <v>42</v>
      </c>
      <c r="U5846" s="1">
        <v>58</v>
      </c>
      <c r="V5846" s="1">
        <v>57</v>
      </c>
      <c r="W5846" s="1">
        <v>12</v>
      </c>
      <c r="X5846" s="1">
        <v>323</v>
      </c>
      <c r="Y5846" s="1">
        <v>2</v>
      </c>
      <c r="Z5846" s="21">
        <v>205</v>
      </c>
    </row>
    <row r="5847">
      <c r="D5847" s="15" t="s">
        <v>107</v>
      </c>
      <c r="E5847" s="14" t="s">
        <v>108</v>
      </c>
      <c r="F5847" s="16"/>
      <c r="G5847" s="33">
        <v>32</v>
      </c>
      <c r="H5847" s="43">
        <v>3</v>
      </c>
      <c r="I5847" s="9">
        <v>1</v>
      </c>
      <c r="J5847" s="9">
        <v>0</v>
      </c>
      <c r="K5847" s="9">
        <v>1</v>
      </c>
      <c r="L5847" s="9">
        <v>3</v>
      </c>
      <c r="M5847" s="9">
        <v>1</v>
      </c>
      <c r="N5847" s="9">
        <v>2</v>
      </c>
      <c r="O5847" s="9">
        <v>2</v>
      </c>
      <c r="P5847" s="9">
        <v>1</v>
      </c>
      <c r="Q5847" s="9">
        <v>2</v>
      </c>
      <c r="R5847" s="9">
        <v>3</v>
      </c>
      <c r="S5847" s="9">
        <v>1</v>
      </c>
      <c r="T5847" s="9">
        <v>4</v>
      </c>
      <c r="U5847" s="9">
        <v>3</v>
      </c>
      <c r="V5847" s="9">
        <v>5</v>
      </c>
      <c r="W5847" s="9">
        <v>0</v>
      </c>
      <c r="X5847" s="9">
        <v>22</v>
      </c>
      <c r="Y5847" s="9">
        <v>1</v>
      </c>
      <c r="Z5847" s="44">
        <v>9</v>
      </c>
    </row>
    <row r="5848">
      <c r="D5848" s="19"/>
      <c r="E5848" s="18" t="s">
        <v>109</v>
      </c>
      <c r="F5848" s="17"/>
      <c r="G5848" s="7">
        <v>715</v>
      </c>
      <c r="H5848" s="12">
        <v>70</v>
      </c>
      <c r="I5848" s="1">
        <v>37</v>
      </c>
      <c r="J5848" s="1">
        <v>10</v>
      </c>
      <c r="K5848" s="1">
        <v>22</v>
      </c>
      <c r="L5848" s="1">
        <v>45</v>
      </c>
      <c r="M5848" s="1">
        <v>4</v>
      </c>
      <c r="N5848" s="1">
        <v>46</v>
      </c>
      <c r="O5848" s="1">
        <v>60</v>
      </c>
      <c r="P5848" s="1">
        <v>27</v>
      </c>
      <c r="Q5848" s="1">
        <v>16</v>
      </c>
      <c r="R5848" s="1">
        <v>37</v>
      </c>
      <c r="S5848" s="1">
        <v>42</v>
      </c>
      <c r="T5848" s="1">
        <v>72</v>
      </c>
      <c r="U5848" s="1">
        <v>101</v>
      </c>
      <c r="V5848" s="1">
        <v>80</v>
      </c>
      <c r="W5848" s="1">
        <v>17</v>
      </c>
      <c r="X5848" s="1">
        <v>404</v>
      </c>
      <c r="Y5848" s="1">
        <v>4</v>
      </c>
      <c r="Z5848" s="21">
        <v>307</v>
      </c>
    </row>
    <row r="5849">
      <c r="D5849" s="19"/>
      <c r="E5849" s="18" t="s">
        <v>110</v>
      </c>
      <c r="F5849" s="17"/>
      <c r="G5849" s="7">
        <v>1003</v>
      </c>
      <c r="H5849" s="12">
        <v>90</v>
      </c>
      <c r="I5849" s="1">
        <v>47</v>
      </c>
      <c r="J5849" s="1">
        <v>14</v>
      </c>
      <c r="K5849" s="1">
        <v>27</v>
      </c>
      <c r="L5849" s="1">
        <v>57</v>
      </c>
      <c r="M5849" s="1">
        <v>7</v>
      </c>
      <c r="N5849" s="1">
        <v>64</v>
      </c>
      <c r="O5849" s="1">
        <v>78</v>
      </c>
      <c r="P5849" s="1">
        <v>35</v>
      </c>
      <c r="Q5849" s="1">
        <v>22</v>
      </c>
      <c r="R5849" s="1">
        <v>38</v>
      </c>
      <c r="S5849" s="1">
        <v>48</v>
      </c>
      <c r="T5849" s="1">
        <v>85</v>
      </c>
      <c r="U5849" s="1">
        <v>132</v>
      </c>
      <c r="V5849" s="1">
        <v>106</v>
      </c>
      <c r="W5849" s="1">
        <v>22</v>
      </c>
      <c r="X5849" s="1">
        <v>588</v>
      </c>
      <c r="Y5849" s="1">
        <v>4</v>
      </c>
      <c r="Z5849" s="21">
        <v>411</v>
      </c>
    </row>
    <row r="5850">
      <c r="D5850" s="19"/>
      <c r="E5850" s="18" t="s">
        <v>111</v>
      </c>
      <c r="F5850" s="17"/>
      <c r="G5850" s="7">
        <v>921</v>
      </c>
      <c r="H5850" s="12">
        <v>84</v>
      </c>
      <c r="I5850" s="1">
        <v>47</v>
      </c>
      <c r="J5850" s="1">
        <v>12</v>
      </c>
      <c r="K5850" s="1">
        <v>27</v>
      </c>
      <c r="L5850" s="1">
        <v>53</v>
      </c>
      <c r="M5850" s="1">
        <v>6</v>
      </c>
      <c r="N5850" s="1">
        <v>61</v>
      </c>
      <c r="O5850" s="1">
        <v>77</v>
      </c>
      <c r="P5850" s="1">
        <v>35</v>
      </c>
      <c r="Q5850" s="1">
        <v>21</v>
      </c>
      <c r="R5850" s="1">
        <v>35</v>
      </c>
      <c r="S5850" s="1">
        <v>46</v>
      </c>
      <c r="T5850" s="1">
        <v>85</v>
      </c>
      <c r="U5850" s="1">
        <v>127</v>
      </c>
      <c r="V5850" s="1">
        <v>95</v>
      </c>
      <c r="W5850" s="1">
        <v>23</v>
      </c>
      <c r="X5850" s="1">
        <v>527</v>
      </c>
      <c r="Y5850" s="1">
        <v>5</v>
      </c>
      <c r="Z5850" s="21">
        <v>389</v>
      </c>
    </row>
    <row r="5851">
      <c r="D5851" s="19"/>
      <c r="E5851" s="18" t="s">
        <v>112</v>
      </c>
      <c r="F5851" s="17"/>
      <c r="G5851" s="7">
        <v>765</v>
      </c>
      <c r="H5851" s="12">
        <v>70</v>
      </c>
      <c r="I5851" s="1">
        <v>38</v>
      </c>
      <c r="J5851" s="1">
        <v>9</v>
      </c>
      <c r="K5851" s="1">
        <v>21</v>
      </c>
      <c r="L5851" s="1">
        <v>46</v>
      </c>
      <c r="M5851" s="1">
        <v>6</v>
      </c>
      <c r="N5851" s="1">
        <v>54</v>
      </c>
      <c r="O5851" s="1">
        <v>62</v>
      </c>
      <c r="P5851" s="1">
        <v>27</v>
      </c>
      <c r="Q5851" s="1">
        <v>19</v>
      </c>
      <c r="R5851" s="1">
        <v>28</v>
      </c>
      <c r="S5851" s="1">
        <v>35</v>
      </c>
      <c r="T5851" s="1">
        <v>71</v>
      </c>
      <c r="U5851" s="1">
        <v>108</v>
      </c>
      <c r="V5851" s="1">
        <v>85</v>
      </c>
      <c r="W5851" s="1">
        <v>20</v>
      </c>
      <c r="X5851" s="1">
        <v>441</v>
      </c>
      <c r="Y5851" s="1">
        <v>4</v>
      </c>
      <c r="Z5851" s="21">
        <v>320</v>
      </c>
    </row>
    <row r="5852">
      <c r="D5852" s="19"/>
      <c r="E5852" s="18" t="s">
        <v>113</v>
      </c>
      <c r="F5852" s="17"/>
      <c r="G5852" s="7">
        <v>197</v>
      </c>
      <c r="H5852" s="12">
        <v>18</v>
      </c>
      <c r="I5852" s="1">
        <v>12</v>
      </c>
      <c r="J5852" s="1">
        <v>1</v>
      </c>
      <c r="K5852" s="1">
        <v>5</v>
      </c>
      <c r="L5852" s="1">
        <v>15</v>
      </c>
      <c r="M5852" s="1">
        <v>1</v>
      </c>
      <c r="N5852" s="1">
        <v>13</v>
      </c>
      <c r="O5852" s="1">
        <v>13</v>
      </c>
      <c r="P5852" s="1">
        <v>3</v>
      </c>
      <c r="Q5852" s="1">
        <v>7</v>
      </c>
      <c r="R5852" s="1">
        <v>5</v>
      </c>
      <c r="S5852" s="1">
        <v>9</v>
      </c>
      <c r="T5852" s="1">
        <v>25</v>
      </c>
      <c r="U5852" s="1">
        <v>28</v>
      </c>
      <c r="V5852" s="1">
        <v>18</v>
      </c>
      <c r="W5852" s="1">
        <v>6</v>
      </c>
      <c r="X5852" s="1">
        <v>111</v>
      </c>
      <c r="Y5852" s="1">
        <v>1</v>
      </c>
      <c r="Z5852" s="21">
        <v>85</v>
      </c>
    </row>
    <row r="5853">
      <c r="D5853" s="19"/>
      <c r="E5853" s="18" t="s">
        <v>114</v>
      </c>
      <c r="F5853" s="17"/>
      <c r="G5853" s="7">
        <v>1029</v>
      </c>
      <c r="H5853" s="12">
        <v>90</v>
      </c>
      <c r="I5853" s="1">
        <v>50</v>
      </c>
      <c r="J5853" s="1">
        <v>14</v>
      </c>
      <c r="K5853" s="1">
        <v>28</v>
      </c>
      <c r="L5853" s="1">
        <v>61</v>
      </c>
      <c r="M5853" s="1">
        <v>7</v>
      </c>
      <c r="N5853" s="1">
        <v>71</v>
      </c>
      <c r="O5853" s="1">
        <v>80</v>
      </c>
      <c r="P5853" s="1">
        <v>39</v>
      </c>
      <c r="Q5853" s="1">
        <v>22</v>
      </c>
      <c r="R5853" s="1">
        <v>45</v>
      </c>
      <c r="S5853" s="1">
        <v>54</v>
      </c>
      <c r="T5853" s="1">
        <v>89</v>
      </c>
      <c r="U5853" s="1">
        <v>140</v>
      </c>
      <c r="V5853" s="1">
        <v>111</v>
      </c>
      <c r="W5853" s="1">
        <v>24</v>
      </c>
      <c r="X5853" s="1">
        <v>593</v>
      </c>
      <c r="Y5853" s="1">
        <v>5</v>
      </c>
      <c r="Z5853" s="21">
        <v>431</v>
      </c>
    </row>
    <row r="5854">
      <c r="D5854" s="19"/>
      <c r="E5854" s="18" t="s">
        <v>115</v>
      </c>
      <c r="F5854" s="17"/>
      <c r="G5854" s="7">
        <v>793</v>
      </c>
      <c r="H5854" s="12">
        <v>71</v>
      </c>
      <c r="I5854" s="1">
        <v>39</v>
      </c>
      <c r="J5854" s="1">
        <v>10</v>
      </c>
      <c r="K5854" s="1">
        <v>25</v>
      </c>
      <c r="L5854" s="1">
        <v>48</v>
      </c>
      <c r="M5854" s="1">
        <v>6</v>
      </c>
      <c r="N5854" s="1">
        <v>52</v>
      </c>
      <c r="O5854" s="1">
        <v>61</v>
      </c>
      <c r="P5854" s="1">
        <v>28</v>
      </c>
      <c r="Q5854" s="1">
        <v>19</v>
      </c>
      <c r="R5854" s="1">
        <v>27</v>
      </c>
      <c r="S5854" s="1">
        <v>31</v>
      </c>
      <c r="T5854" s="1">
        <v>78</v>
      </c>
      <c r="U5854" s="1">
        <v>111</v>
      </c>
      <c r="V5854" s="1">
        <v>81</v>
      </c>
      <c r="W5854" s="1">
        <v>19</v>
      </c>
      <c r="X5854" s="1">
        <v>462</v>
      </c>
      <c r="Y5854" s="1">
        <v>3</v>
      </c>
      <c r="Z5854" s="21">
        <v>328</v>
      </c>
    </row>
    <row r="5855">
      <c r="D5855" s="19"/>
      <c r="E5855" s="18" t="s">
        <v>116</v>
      </c>
      <c r="F5855" s="17"/>
      <c r="G5855" s="7">
        <v>253</v>
      </c>
      <c r="H5855" s="12">
        <v>26</v>
      </c>
      <c r="I5855" s="1">
        <v>18</v>
      </c>
      <c r="J5855" s="1">
        <v>1</v>
      </c>
      <c r="K5855" s="1">
        <v>8</v>
      </c>
      <c r="L5855" s="1">
        <v>12</v>
      </c>
      <c r="M5855" s="1">
        <v>1</v>
      </c>
      <c r="N5855" s="1">
        <v>15</v>
      </c>
      <c r="O5855" s="1">
        <v>22</v>
      </c>
      <c r="P5855" s="1">
        <v>6</v>
      </c>
      <c r="Q5855" s="1">
        <v>6</v>
      </c>
      <c r="R5855" s="1">
        <v>8</v>
      </c>
      <c r="S5855" s="1">
        <v>6</v>
      </c>
      <c r="T5855" s="1">
        <v>26</v>
      </c>
      <c r="U5855" s="1">
        <v>36</v>
      </c>
      <c r="V5855" s="1">
        <v>22</v>
      </c>
      <c r="W5855" s="1">
        <v>8</v>
      </c>
      <c r="X5855" s="1">
        <v>144</v>
      </c>
      <c r="Y5855" s="1">
        <v>2</v>
      </c>
      <c r="Z5855" s="21">
        <v>107</v>
      </c>
    </row>
    <row r="5856">
      <c r="D5856" s="19"/>
      <c r="E5856" s="18" t="s">
        <v>117</v>
      </c>
      <c r="F5856" s="17"/>
      <c r="G5856" s="7">
        <v>200</v>
      </c>
      <c r="H5856" s="12">
        <v>25</v>
      </c>
      <c r="I5856" s="1">
        <v>14</v>
      </c>
      <c r="J5856" s="1">
        <v>3</v>
      </c>
      <c r="K5856" s="1">
        <v>8</v>
      </c>
      <c r="L5856" s="1">
        <v>14</v>
      </c>
      <c r="M5856" s="1">
        <v>0</v>
      </c>
      <c r="N5856" s="1">
        <v>16</v>
      </c>
      <c r="O5856" s="1">
        <v>15</v>
      </c>
      <c r="P5856" s="1">
        <v>13</v>
      </c>
      <c r="Q5856" s="1">
        <v>7</v>
      </c>
      <c r="R5856" s="1">
        <v>4</v>
      </c>
      <c r="S5856" s="1">
        <v>7</v>
      </c>
      <c r="T5856" s="1">
        <v>15</v>
      </c>
      <c r="U5856" s="1">
        <v>34</v>
      </c>
      <c r="V5856" s="1">
        <v>34</v>
      </c>
      <c r="W5856" s="1">
        <v>1</v>
      </c>
      <c r="X5856" s="1">
        <v>115</v>
      </c>
      <c r="Y5856" s="1">
        <v>1</v>
      </c>
      <c r="Z5856" s="21">
        <v>84</v>
      </c>
    </row>
    <row r="5857">
      <c r="D5857" s="19"/>
      <c r="E5857" s="18" t="s">
        <v>118</v>
      </c>
      <c r="F5857" s="17"/>
      <c r="G5857" s="11">
        <v>3</v>
      </c>
      <c r="H5857" s="23">
        <v>0</v>
      </c>
      <c r="I5857" s="3">
        <v>0</v>
      </c>
      <c r="J5857" s="3">
        <v>0</v>
      </c>
      <c r="K5857" s="3">
        <v>0</v>
      </c>
      <c r="L5857" s="3">
        <v>0</v>
      </c>
      <c r="M5857" s="3">
        <v>0</v>
      </c>
      <c r="N5857" s="3">
        <v>0</v>
      </c>
      <c r="O5857" s="3">
        <v>0</v>
      </c>
      <c r="P5857" s="3">
        <v>0</v>
      </c>
      <c r="Q5857" s="3">
        <v>0</v>
      </c>
      <c r="R5857" s="3">
        <v>0</v>
      </c>
      <c r="S5857" s="3">
        <v>0</v>
      </c>
      <c r="T5857" s="3">
        <v>0</v>
      </c>
      <c r="U5857" s="3">
        <v>0</v>
      </c>
      <c r="V5857" s="3">
        <v>0</v>
      </c>
      <c r="W5857" s="3">
        <v>0</v>
      </c>
      <c r="X5857" s="3">
        <v>3</v>
      </c>
      <c r="Y5857" s="3">
        <v>0</v>
      </c>
      <c r="Z5857" s="24">
        <v>0</v>
      </c>
    </row>
    <row r="5858">
      <c r="D5858" s="19"/>
      <c r="E5858" s="18" t="s">
        <v>26</v>
      </c>
      <c r="F5858" s="17"/>
      <c r="G5858" s="11">
        <v>1</v>
      </c>
      <c r="H5858" s="23">
        <v>0</v>
      </c>
      <c r="I5858" s="3">
        <v>0</v>
      </c>
      <c r="J5858" s="3">
        <v>0</v>
      </c>
      <c r="K5858" s="3">
        <v>0</v>
      </c>
      <c r="L5858" s="3">
        <v>0</v>
      </c>
      <c r="M5858" s="3">
        <v>0</v>
      </c>
      <c r="N5858" s="3">
        <v>0</v>
      </c>
      <c r="O5858" s="3">
        <v>0</v>
      </c>
      <c r="P5858" s="3">
        <v>0</v>
      </c>
      <c r="Q5858" s="3">
        <v>0</v>
      </c>
      <c r="R5858" s="3">
        <v>0</v>
      </c>
      <c r="S5858" s="3">
        <v>0</v>
      </c>
      <c r="T5858" s="3">
        <v>0</v>
      </c>
      <c r="U5858" s="3">
        <v>0</v>
      </c>
      <c r="V5858" s="3">
        <v>0</v>
      </c>
      <c r="W5858" s="3">
        <v>0</v>
      </c>
      <c r="X5858" s="3">
        <v>1</v>
      </c>
      <c r="Y5858" s="3">
        <v>0</v>
      </c>
      <c r="Z5858" s="24">
        <v>0</v>
      </c>
    </row>
    <row r="5859">
      <c r="D5859" s="19"/>
      <c r="E5859" s="18" t="s">
        <v>119</v>
      </c>
      <c r="F5859" s="17"/>
      <c r="G5859" s="7">
        <v>1080</v>
      </c>
      <c r="H5859" s="12">
        <v>95</v>
      </c>
      <c r="I5859" s="1">
        <v>51</v>
      </c>
      <c r="J5859" s="1">
        <v>15</v>
      </c>
      <c r="K5859" s="1">
        <v>29</v>
      </c>
      <c r="L5859" s="1">
        <v>63</v>
      </c>
      <c r="M5859" s="1">
        <v>7</v>
      </c>
      <c r="N5859" s="1">
        <v>72</v>
      </c>
      <c r="O5859" s="1">
        <v>83</v>
      </c>
      <c r="P5859" s="1">
        <v>39</v>
      </c>
      <c r="Q5859" s="1">
        <v>22</v>
      </c>
      <c r="R5859" s="1">
        <v>45</v>
      </c>
      <c r="S5859" s="1">
        <v>55</v>
      </c>
      <c r="T5859" s="1">
        <v>92</v>
      </c>
      <c r="U5859" s="1">
        <v>143</v>
      </c>
      <c r="V5859" s="1">
        <v>115</v>
      </c>
      <c r="W5859" s="1">
        <v>26</v>
      </c>
      <c r="X5859" s="1">
        <v>630</v>
      </c>
      <c r="Y5859" s="1">
        <v>5</v>
      </c>
      <c r="Z5859" s="21">
        <v>445</v>
      </c>
    </row>
    <row r="5860">
      <c r="D5860" s="19"/>
      <c r="E5860" s="18" t="s">
        <v>120</v>
      </c>
      <c r="F5860" s="17"/>
      <c r="G5860" s="7">
        <v>1054</v>
      </c>
      <c r="H5860" s="12">
        <v>93</v>
      </c>
      <c r="I5860" s="1">
        <v>51</v>
      </c>
      <c r="J5860" s="1">
        <v>14</v>
      </c>
      <c r="K5860" s="1">
        <v>29</v>
      </c>
      <c r="L5860" s="1">
        <v>62</v>
      </c>
      <c r="M5860" s="1">
        <v>7</v>
      </c>
      <c r="N5860" s="1">
        <v>72</v>
      </c>
      <c r="O5860" s="1">
        <v>83</v>
      </c>
      <c r="P5860" s="1">
        <v>39</v>
      </c>
      <c r="Q5860" s="1">
        <v>22</v>
      </c>
      <c r="R5860" s="1">
        <v>46</v>
      </c>
      <c r="S5860" s="1">
        <v>55</v>
      </c>
      <c r="T5860" s="1">
        <v>91</v>
      </c>
      <c r="U5860" s="1">
        <v>142</v>
      </c>
      <c r="V5860" s="1">
        <v>113</v>
      </c>
      <c r="W5860" s="1">
        <v>25</v>
      </c>
      <c r="X5860" s="1">
        <v>611</v>
      </c>
      <c r="Y5860" s="1">
        <v>5</v>
      </c>
      <c r="Z5860" s="21">
        <v>438</v>
      </c>
    </row>
    <row r="5861">
      <c r="D5861" s="15" t="s">
        <v>121</v>
      </c>
      <c r="E5861" s="14" t="s">
        <v>122</v>
      </c>
      <c r="F5861" s="16"/>
      <c r="G5861" s="26">
        <v>564</v>
      </c>
      <c r="H5861" s="37">
        <v>40</v>
      </c>
      <c r="I5861" s="6">
        <v>19</v>
      </c>
      <c r="J5861" s="6">
        <v>6</v>
      </c>
      <c r="K5861" s="6">
        <v>12</v>
      </c>
      <c r="L5861" s="6">
        <v>29</v>
      </c>
      <c r="M5861" s="6">
        <v>2</v>
      </c>
      <c r="N5861" s="6">
        <v>36</v>
      </c>
      <c r="O5861" s="6">
        <v>33</v>
      </c>
      <c r="P5861" s="6">
        <v>14</v>
      </c>
      <c r="Q5861" s="6">
        <v>9</v>
      </c>
      <c r="R5861" s="6">
        <v>14</v>
      </c>
      <c r="S5861" s="6">
        <v>23</v>
      </c>
      <c r="T5861" s="6">
        <v>42</v>
      </c>
      <c r="U5861" s="6">
        <v>58</v>
      </c>
      <c r="V5861" s="6">
        <v>40</v>
      </c>
      <c r="W5861" s="6">
        <v>10</v>
      </c>
      <c r="X5861" s="6">
        <v>374</v>
      </c>
      <c r="Y5861" s="6">
        <v>2</v>
      </c>
      <c r="Z5861" s="39">
        <v>188</v>
      </c>
    </row>
    <row r="5862">
      <c r="D5862" s="19"/>
      <c r="E5862" s="18" t="s">
        <v>123</v>
      </c>
      <c r="F5862" s="17"/>
      <c r="G5862" s="7">
        <v>396</v>
      </c>
      <c r="H5862" s="12">
        <v>36</v>
      </c>
      <c r="I5862" s="1">
        <v>25</v>
      </c>
      <c r="J5862" s="1">
        <v>6</v>
      </c>
      <c r="K5862" s="1">
        <v>13</v>
      </c>
      <c r="L5862" s="1">
        <v>26</v>
      </c>
      <c r="M5862" s="1">
        <v>3</v>
      </c>
      <c r="N5862" s="1">
        <v>27</v>
      </c>
      <c r="O5862" s="1">
        <v>37</v>
      </c>
      <c r="P5862" s="1">
        <v>16</v>
      </c>
      <c r="Q5862" s="1">
        <v>9</v>
      </c>
      <c r="R5862" s="1">
        <v>25</v>
      </c>
      <c r="S5862" s="1">
        <v>26</v>
      </c>
      <c r="T5862" s="1">
        <v>42</v>
      </c>
      <c r="U5862" s="1">
        <v>61</v>
      </c>
      <c r="V5862" s="1">
        <v>59</v>
      </c>
      <c r="W5862" s="1">
        <v>9</v>
      </c>
      <c r="X5862" s="1">
        <v>196</v>
      </c>
      <c r="Y5862" s="1">
        <v>3</v>
      </c>
      <c r="Z5862" s="21">
        <v>197</v>
      </c>
    </row>
    <row r="5863">
      <c r="D5863" s="19"/>
      <c r="E5863" s="18" t="s">
        <v>124</v>
      </c>
      <c r="F5863" s="17"/>
      <c r="G5863" s="7">
        <v>69</v>
      </c>
      <c r="H5863" s="12">
        <v>9</v>
      </c>
      <c r="I5863" s="1">
        <v>5</v>
      </c>
      <c r="J5863" s="1">
        <v>1</v>
      </c>
      <c r="K5863" s="1">
        <v>1</v>
      </c>
      <c r="L5863" s="1">
        <v>3</v>
      </c>
      <c r="M5863" s="1">
        <v>1</v>
      </c>
      <c r="N5863" s="1">
        <v>1</v>
      </c>
      <c r="O5863" s="1">
        <v>7</v>
      </c>
      <c r="P5863" s="1">
        <v>5</v>
      </c>
      <c r="Q5863" s="1">
        <v>4</v>
      </c>
      <c r="R5863" s="1">
        <v>5</v>
      </c>
      <c r="S5863" s="1">
        <v>4</v>
      </c>
      <c r="T5863" s="1">
        <v>4</v>
      </c>
      <c r="U5863" s="1">
        <v>12</v>
      </c>
      <c r="V5863" s="1">
        <v>8</v>
      </c>
      <c r="W5863" s="1">
        <v>4</v>
      </c>
      <c r="X5863" s="1">
        <v>38</v>
      </c>
      <c r="Y5863" s="1">
        <v>0</v>
      </c>
      <c r="Z5863" s="21">
        <v>31</v>
      </c>
    </row>
    <row r="5864">
      <c r="D5864" s="19"/>
      <c r="E5864" s="18" t="s">
        <v>125</v>
      </c>
      <c r="F5864" s="17"/>
      <c r="G5864" s="7">
        <v>50</v>
      </c>
      <c r="H5864" s="12">
        <v>8</v>
      </c>
      <c r="I5864" s="1">
        <v>1</v>
      </c>
      <c r="J5864" s="1">
        <v>2</v>
      </c>
      <c r="K5864" s="1">
        <v>3</v>
      </c>
      <c r="L5864" s="1">
        <v>3</v>
      </c>
      <c r="M5864" s="1">
        <v>0</v>
      </c>
      <c r="N5864" s="1">
        <v>6</v>
      </c>
      <c r="O5864" s="1">
        <v>6</v>
      </c>
      <c r="P5864" s="1">
        <v>3</v>
      </c>
      <c r="Q5864" s="1">
        <v>0</v>
      </c>
      <c r="R5864" s="1">
        <v>1</v>
      </c>
      <c r="S5864" s="1">
        <v>1</v>
      </c>
      <c r="T5864" s="1">
        <v>3</v>
      </c>
      <c r="U5864" s="1">
        <v>11</v>
      </c>
      <c r="V5864" s="1">
        <v>7</v>
      </c>
      <c r="W5864" s="1">
        <v>2</v>
      </c>
      <c r="X5864" s="1">
        <v>26</v>
      </c>
      <c r="Y5864" s="1">
        <v>0</v>
      </c>
      <c r="Z5864" s="21">
        <v>24</v>
      </c>
    </row>
    <row r="5865">
      <c r="D5865" s="19"/>
      <c r="E5865" s="18" t="s">
        <v>126</v>
      </c>
      <c r="F5865" s="17"/>
      <c r="G5865" s="11">
        <v>14</v>
      </c>
      <c r="H5865" s="23">
        <v>2</v>
      </c>
      <c r="I5865" s="3">
        <v>2</v>
      </c>
      <c r="J5865" s="3">
        <v>0</v>
      </c>
      <c r="K5865" s="3">
        <v>0</v>
      </c>
      <c r="L5865" s="3">
        <v>2</v>
      </c>
      <c r="M5865" s="3">
        <v>1</v>
      </c>
      <c r="N5865" s="3">
        <v>2</v>
      </c>
      <c r="O5865" s="3">
        <v>1</v>
      </c>
      <c r="P5865" s="3">
        <v>1</v>
      </c>
      <c r="Q5865" s="3">
        <v>0</v>
      </c>
      <c r="R5865" s="3">
        <v>1</v>
      </c>
      <c r="S5865" s="3">
        <v>2</v>
      </c>
      <c r="T5865" s="3">
        <v>1</v>
      </c>
      <c r="U5865" s="3">
        <v>1</v>
      </c>
      <c r="V5865" s="3">
        <v>2</v>
      </c>
      <c r="W5865" s="3">
        <v>1</v>
      </c>
      <c r="X5865" s="3">
        <v>7</v>
      </c>
      <c r="Y5865" s="3">
        <v>0</v>
      </c>
      <c r="Z5865" s="24">
        <v>7</v>
      </c>
    </row>
    <row r="5866">
      <c r="D5866" s="19"/>
      <c r="E5866" s="18" t="s">
        <v>26</v>
      </c>
      <c r="F5866" s="17"/>
      <c r="G5866" s="11">
        <v>0</v>
      </c>
      <c r="H5866" s="23">
        <v>0</v>
      </c>
      <c r="I5866" s="3">
        <v>0</v>
      </c>
      <c r="J5866" s="3">
        <v>0</v>
      </c>
      <c r="K5866" s="3">
        <v>0</v>
      </c>
      <c r="L5866" s="3">
        <v>0</v>
      </c>
      <c r="M5866" s="3">
        <v>0</v>
      </c>
      <c r="N5866" s="3">
        <v>0</v>
      </c>
      <c r="O5866" s="3">
        <v>0</v>
      </c>
      <c r="P5866" s="3">
        <v>0</v>
      </c>
      <c r="Q5866" s="3">
        <v>0</v>
      </c>
      <c r="R5866" s="3">
        <v>0</v>
      </c>
      <c r="S5866" s="3">
        <v>0</v>
      </c>
      <c r="T5866" s="3">
        <v>0</v>
      </c>
      <c r="U5866" s="3">
        <v>0</v>
      </c>
      <c r="V5866" s="3">
        <v>0</v>
      </c>
      <c r="W5866" s="3">
        <v>0</v>
      </c>
      <c r="X5866" s="3">
        <v>0</v>
      </c>
      <c r="Y5866" s="3">
        <v>0</v>
      </c>
      <c r="Z5866" s="24">
        <v>0</v>
      </c>
    </row>
    <row r="5867">
      <c r="D5867" s="19"/>
      <c r="E5867" s="18" t="s">
        <v>127</v>
      </c>
      <c r="F5867" s="17"/>
      <c r="G5867" s="7">
        <v>960</v>
      </c>
      <c r="H5867" s="12">
        <v>76</v>
      </c>
      <c r="I5867" s="1">
        <v>44</v>
      </c>
      <c r="J5867" s="1">
        <v>12</v>
      </c>
      <c r="K5867" s="1">
        <v>25</v>
      </c>
      <c r="L5867" s="1">
        <v>55</v>
      </c>
      <c r="M5867" s="1">
        <v>5</v>
      </c>
      <c r="N5867" s="1">
        <v>63</v>
      </c>
      <c r="O5867" s="1">
        <v>70</v>
      </c>
      <c r="P5867" s="1">
        <v>30</v>
      </c>
      <c r="Q5867" s="1">
        <v>18</v>
      </c>
      <c r="R5867" s="1">
        <v>39</v>
      </c>
      <c r="S5867" s="1">
        <v>49</v>
      </c>
      <c r="T5867" s="1">
        <v>84</v>
      </c>
      <c r="U5867" s="1">
        <v>119</v>
      </c>
      <c r="V5867" s="1">
        <v>99</v>
      </c>
      <c r="W5867" s="1">
        <v>19</v>
      </c>
      <c r="X5867" s="1">
        <v>570</v>
      </c>
      <c r="Y5867" s="1">
        <v>5</v>
      </c>
      <c r="Z5867" s="21">
        <v>385</v>
      </c>
    </row>
    <row r="5868">
      <c r="D5868" s="19"/>
      <c r="E5868" s="18" t="s">
        <v>128</v>
      </c>
      <c r="F5868" s="17"/>
      <c r="G5868" s="7">
        <v>64</v>
      </c>
      <c r="H5868" s="12">
        <v>10</v>
      </c>
      <c r="I5868" s="1">
        <v>3</v>
      </c>
      <c r="J5868" s="1">
        <v>2</v>
      </c>
      <c r="K5868" s="1">
        <v>3</v>
      </c>
      <c r="L5868" s="1">
        <v>5</v>
      </c>
      <c r="M5868" s="1">
        <v>1</v>
      </c>
      <c r="N5868" s="1">
        <v>8</v>
      </c>
      <c r="O5868" s="1">
        <v>7</v>
      </c>
      <c r="P5868" s="1">
        <v>4</v>
      </c>
      <c r="Q5868" s="1">
        <v>0</v>
      </c>
      <c r="R5868" s="1">
        <v>2</v>
      </c>
      <c r="S5868" s="1">
        <v>3</v>
      </c>
      <c r="T5868" s="1">
        <v>4</v>
      </c>
      <c r="U5868" s="1">
        <v>12</v>
      </c>
      <c r="V5868" s="1">
        <v>9</v>
      </c>
      <c r="W5868" s="1">
        <v>3</v>
      </c>
      <c r="X5868" s="1">
        <v>33</v>
      </c>
      <c r="Y5868" s="1">
        <v>0</v>
      </c>
      <c r="Z5868" s="21">
        <v>31</v>
      </c>
    </row>
    <row r="5869">
      <c r="D5869" s="15" t="s">
        <v>129</v>
      </c>
      <c r="E5869" s="14" t="s">
        <v>130</v>
      </c>
      <c r="F5869" s="16"/>
      <c r="G5869" s="26">
        <v>130</v>
      </c>
      <c r="H5869" s="37">
        <v>5</v>
      </c>
      <c r="I5869" s="6">
        <v>6</v>
      </c>
      <c r="J5869" s="6">
        <v>0</v>
      </c>
      <c r="K5869" s="6">
        <v>2</v>
      </c>
      <c r="L5869" s="6">
        <v>5</v>
      </c>
      <c r="M5869" s="6">
        <v>1</v>
      </c>
      <c r="N5869" s="6">
        <v>12</v>
      </c>
      <c r="O5869" s="6">
        <v>12</v>
      </c>
      <c r="P5869" s="6">
        <v>3</v>
      </c>
      <c r="Q5869" s="6">
        <v>0</v>
      </c>
      <c r="R5869" s="6">
        <v>1</v>
      </c>
      <c r="S5869" s="6">
        <v>2</v>
      </c>
      <c r="T5869" s="6">
        <v>13</v>
      </c>
      <c r="U5869" s="6">
        <v>16</v>
      </c>
      <c r="V5869" s="6">
        <v>8</v>
      </c>
      <c r="W5869" s="6">
        <v>4</v>
      </c>
      <c r="X5869" s="6">
        <v>86</v>
      </c>
      <c r="Y5869" s="6">
        <v>2</v>
      </c>
      <c r="Z5869" s="39">
        <v>42</v>
      </c>
    </row>
    <row r="5870">
      <c r="D5870" s="19"/>
      <c r="E5870" s="18" t="s">
        <v>131</v>
      </c>
      <c r="F5870" s="17"/>
      <c r="G5870" s="11">
        <v>32</v>
      </c>
      <c r="H5870" s="23">
        <v>1</v>
      </c>
      <c r="I5870" s="3">
        <v>2</v>
      </c>
      <c r="J5870" s="3">
        <v>0</v>
      </c>
      <c r="K5870" s="3">
        <v>0</v>
      </c>
      <c r="L5870" s="3">
        <v>1</v>
      </c>
      <c r="M5870" s="3">
        <v>0</v>
      </c>
      <c r="N5870" s="3">
        <v>1</v>
      </c>
      <c r="O5870" s="3">
        <v>3</v>
      </c>
      <c r="P5870" s="3">
        <v>0</v>
      </c>
      <c r="Q5870" s="3">
        <v>0</v>
      </c>
      <c r="R5870" s="3">
        <v>1</v>
      </c>
      <c r="S5870" s="3">
        <v>1</v>
      </c>
      <c r="T5870" s="3">
        <v>4</v>
      </c>
      <c r="U5870" s="3">
        <v>6</v>
      </c>
      <c r="V5870" s="3">
        <v>4</v>
      </c>
      <c r="W5870" s="3">
        <v>3</v>
      </c>
      <c r="X5870" s="3">
        <v>19</v>
      </c>
      <c r="Y5870" s="3">
        <v>0</v>
      </c>
      <c r="Z5870" s="24">
        <v>13</v>
      </c>
    </row>
    <row r="5871">
      <c r="D5871" s="19"/>
      <c r="E5871" s="18" t="s">
        <v>132</v>
      </c>
      <c r="F5871" s="17"/>
      <c r="G5871" s="7">
        <v>492</v>
      </c>
      <c r="H5871" s="12">
        <v>37</v>
      </c>
      <c r="I5871" s="1">
        <v>20</v>
      </c>
      <c r="J5871" s="1">
        <v>10</v>
      </c>
      <c r="K5871" s="1">
        <v>15</v>
      </c>
      <c r="L5871" s="1">
        <v>32</v>
      </c>
      <c r="M5871" s="1">
        <v>4</v>
      </c>
      <c r="N5871" s="1">
        <v>35</v>
      </c>
      <c r="O5871" s="1">
        <v>47</v>
      </c>
      <c r="P5871" s="1">
        <v>14</v>
      </c>
      <c r="Q5871" s="1">
        <v>9</v>
      </c>
      <c r="R5871" s="1">
        <v>17</v>
      </c>
      <c r="S5871" s="1">
        <v>30</v>
      </c>
      <c r="T5871" s="1">
        <v>52</v>
      </c>
      <c r="U5871" s="1">
        <v>71</v>
      </c>
      <c r="V5871" s="1">
        <v>47</v>
      </c>
      <c r="W5871" s="1">
        <v>10</v>
      </c>
      <c r="X5871" s="1">
        <v>280</v>
      </c>
      <c r="Y5871" s="1">
        <v>1</v>
      </c>
      <c r="Z5871" s="21">
        <v>211</v>
      </c>
    </row>
    <row r="5872">
      <c r="D5872" s="19"/>
      <c r="E5872" s="18" t="s">
        <v>133</v>
      </c>
      <c r="F5872" s="17"/>
      <c r="G5872" s="7">
        <v>610</v>
      </c>
      <c r="H5872" s="12">
        <v>51</v>
      </c>
      <c r="I5872" s="1">
        <v>29</v>
      </c>
      <c r="J5872" s="1">
        <v>10</v>
      </c>
      <c r="K5872" s="1">
        <v>16</v>
      </c>
      <c r="L5872" s="1">
        <v>35</v>
      </c>
      <c r="M5872" s="1">
        <v>2</v>
      </c>
      <c r="N5872" s="1">
        <v>41</v>
      </c>
      <c r="O5872" s="1">
        <v>51</v>
      </c>
      <c r="P5872" s="1">
        <v>15</v>
      </c>
      <c r="Q5872" s="1">
        <v>9</v>
      </c>
      <c r="R5872" s="1">
        <v>20</v>
      </c>
      <c r="S5872" s="1">
        <v>25</v>
      </c>
      <c r="T5872" s="1">
        <v>58</v>
      </c>
      <c r="U5872" s="1">
        <v>79</v>
      </c>
      <c r="V5872" s="1">
        <v>48</v>
      </c>
      <c r="W5872" s="1">
        <v>10</v>
      </c>
      <c r="X5872" s="1">
        <v>366</v>
      </c>
      <c r="Y5872" s="1">
        <v>3</v>
      </c>
      <c r="Z5872" s="21">
        <v>241</v>
      </c>
    </row>
    <row r="5873">
      <c r="D5873" s="19"/>
      <c r="E5873" s="18" t="s">
        <v>134</v>
      </c>
      <c r="F5873" s="17"/>
      <c r="G5873" s="7">
        <v>869</v>
      </c>
      <c r="H5873" s="12">
        <v>73</v>
      </c>
      <c r="I5873" s="1">
        <v>35</v>
      </c>
      <c r="J5873" s="1">
        <v>12</v>
      </c>
      <c r="K5873" s="1">
        <v>21</v>
      </c>
      <c r="L5873" s="1">
        <v>50</v>
      </c>
      <c r="M5873" s="1">
        <v>6</v>
      </c>
      <c r="N5873" s="1">
        <v>62</v>
      </c>
      <c r="O5873" s="1">
        <v>68</v>
      </c>
      <c r="P5873" s="1">
        <v>30</v>
      </c>
      <c r="Q5873" s="1">
        <v>15</v>
      </c>
      <c r="R5873" s="1">
        <v>38</v>
      </c>
      <c r="S5873" s="1">
        <v>42</v>
      </c>
      <c r="T5873" s="1">
        <v>76</v>
      </c>
      <c r="U5873" s="1">
        <v>111</v>
      </c>
      <c r="V5873" s="1">
        <v>87</v>
      </c>
      <c r="W5873" s="1">
        <v>22</v>
      </c>
      <c r="X5873" s="1">
        <v>509</v>
      </c>
      <c r="Y5873" s="1">
        <v>5</v>
      </c>
      <c r="Z5873" s="21">
        <v>355</v>
      </c>
    </row>
    <row r="5874">
      <c r="D5874" s="19"/>
      <c r="E5874" s="18" t="s">
        <v>135</v>
      </c>
      <c r="F5874" s="17"/>
      <c r="G5874" s="7">
        <v>842</v>
      </c>
      <c r="H5874" s="12">
        <v>75</v>
      </c>
      <c r="I5874" s="1">
        <v>38</v>
      </c>
      <c r="J5874" s="1">
        <v>13</v>
      </c>
      <c r="K5874" s="1">
        <v>24</v>
      </c>
      <c r="L5874" s="1">
        <v>51</v>
      </c>
      <c r="M5874" s="1">
        <v>4</v>
      </c>
      <c r="N5874" s="1">
        <v>62</v>
      </c>
      <c r="O5874" s="1">
        <v>67</v>
      </c>
      <c r="P5874" s="1">
        <v>30</v>
      </c>
      <c r="Q5874" s="1">
        <v>19</v>
      </c>
      <c r="R5874" s="1">
        <v>30</v>
      </c>
      <c r="S5874" s="1">
        <v>40</v>
      </c>
      <c r="T5874" s="1">
        <v>76</v>
      </c>
      <c r="U5874" s="1">
        <v>114</v>
      </c>
      <c r="V5874" s="1">
        <v>92</v>
      </c>
      <c r="W5874" s="1">
        <v>22</v>
      </c>
      <c r="X5874" s="1">
        <v>492</v>
      </c>
      <c r="Y5874" s="1">
        <v>3</v>
      </c>
      <c r="Z5874" s="21">
        <v>347</v>
      </c>
    </row>
    <row r="5875">
      <c r="D5875" s="19"/>
      <c r="E5875" s="18" t="s">
        <v>136</v>
      </c>
      <c r="F5875" s="17"/>
      <c r="G5875" s="7">
        <v>514</v>
      </c>
      <c r="H5875" s="12">
        <v>51</v>
      </c>
      <c r="I5875" s="1">
        <v>30</v>
      </c>
      <c r="J5875" s="1">
        <v>11</v>
      </c>
      <c r="K5875" s="1">
        <v>16</v>
      </c>
      <c r="L5875" s="1">
        <v>27</v>
      </c>
      <c r="M5875" s="1">
        <v>3</v>
      </c>
      <c r="N5875" s="1">
        <v>31</v>
      </c>
      <c r="O5875" s="1">
        <v>42</v>
      </c>
      <c r="P5875" s="1">
        <v>17</v>
      </c>
      <c r="Q5875" s="1">
        <v>17</v>
      </c>
      <c r="R5875" s="1">
        <v>30</v>
      </c>
      <c r="S5875" s="1">
        <v>32</v>
      </c>
      <c r="T5875" s="1">
        <v>54</v>
      </c>
      <c r="U5875" s="1">
        <v>66</v>
      </c>
      <c r="V5875" s="1">
        <v>64</v>
      </c>
      <c r="W5875" s="1">
        <v>9</v>
      </c>
      <c r="X5875" s="1">
        <v>298</v>
      </c>
      <c r="Y5875" s="1">
        <v>2</v>
      </c>
      <c r="Z5875" s="21">
        <v>214</v>
      </c>
    </row>
    <row r="5876">
      <c r="D5876" s="19"/>
      <c r="E5876" s="18" t="s">
        <v>137</v>
      </c>
      <c r="F5876" s="17"/>
      <c r="G5876" s="7">
        <v>487</v>
      </c>
      <c r="H5876" s="12">
        <v>48</v>
      </c>
      <c r="I5876" s="1">
        <v>23</v>
      </c>
      <c r="J5876" s="1">
        <v>5</v>
      </c>
      <c r="K5876" s="1">
        <v>13</v>
      </c>
      <c r="L5876" s="1">
        <v>30</v>
      </c>
      <c r="M5876" s="1">
        <v>4</v>
      </c>
      <c r="N5876" s="1">
        <v>34</v>
      </c>
      <c r="O5876" s="1">
        <v>45</v>
      </c>
      <c r="P5876" s="1">
        <v>21</v>
      </c>
      <c r="Q5876" s="1">
        <v>16</v>
      </c>
      <c r="R5876" s="1">
        <v>17</v>
      </c>
      <c r="S5876" s="1">
        <v>26</v>
      </c>
      <c r="T5876" s="1">
        <v>47</v>
      </c>
      <c r="U5876" s="1">
        <v>72</v>
      </c>
      <c r="V5876" s="1">
        <v>51</v>
      </c>
      <c r="W5876" s="1">
        <v>9</v>
      </c>
      <c r="X5876" s="1">
        <v>275</v>
      </c>
      <c r="Y5876" s="1">
        <v>1</v>
      </c>
      <c r="Z5876" s="21">
        <v>211</v>
      </c>
    </row>
    <row r="5877">
      <c r="D5877" s="19"/>
      <c r="E5877" s="18" t="s">
        <v>138</v>
      </c>
      <c r="F5877" s="17"/>
      <c r="G5877" s="7">
        <v>480</v>
      </c>
      <c r="H5877" s="12">
        <v>45</v>
      </c>
      <c r="I5877" s="1">
        <v>20</v>
      </c>
      <c r="J5877" s="1">
        <v>8</v>
      </c>
      <c r="K5877" s="1">
        <v>15</v>
      </c>
      <c r="L5877" s="1">
        <v>36</v>
      </c>
      <c r="M5877" s="1">
        <v>3</v>
      </c>
      <c r="N5877" s="1">
        <v>37</v>
      </c>
      <c r="O5877" s="1">
        <v>45</v>
      </c>
      <c r="P5877" s="1">
        <v>14</v>
      </c>
      <c r="Q5877" s="1">
        <v>10</v>
      </c>
      <c r="R5877" s="1">
        <v>11</v>
      </c>
      <c r="S5877" s="1">
        <v>20</v>
      </c>
      <c r="T5877" s="1">
        <v>56</v>
      </c>
      <c r="U5877" s="1">
        <v>67</v>
      </c>
      <c r="V5877" s="1">
        <v>42</v>
      </c>
      <c r="W5877" s="1">
        <v>11</v>
      </c>
      <c r="X5877" s="1">
        <v>278</v>
      </c>
      <c r="Y5877" s="1">
        <v>1</v>
      </c>
      <c r="Z5877" s="21">
        <v>201</v>
      </c>
    </row>
    <row r="5878">
      <c r="D5878" s="19"/>
      <c r="E5878" s="18" t="s">
        <v>139</v>
      </c>
      <c r="F5878" s="17"/>
      <c r="G5878" s="7">
        <v>624</v>
      </c>
      <c r="H5878" s="12">
        <v>51</v>
      </c>
      <c r="I5878" s="1">
        <v>27</v>
      </c>
      <c r="J5878" s="1">
        <v>7</v>
      </c>
      <c r="K5878" s="1">
        <v>19</v>
      </c>
      <c r="L5878" s="1">
        <v>40</v>
      </c>
      <c r="M5878" s="1">
        <v>4</v>
      </c>
      <c r="N5878" s="1">
        <v>49</v>
      </c>
      <c r="O5878" s="1">
        <v>54</v>
      </c>
      <c r="P5878" s="1">
        <v>22</v>
      </c>
      <c r="Q5878" s="1">
        <v>14</v>
      </c>
      <c r="R5878" s="1">
        <v>25</v>
      </c>
      <c r="S5878" s="1">
        <v>36</v>
      </c>
      <c r="T5878" s="1">
        <v>57</v>
      </c>
      <c r="U5878" s="1">
        <v>84</v>
      </c>
      <c r="V5878" s="1">
        <v>61</v>
      </c>
      <c r="W5878" s="1">
        <v>13</v>
      </c>
      <c r="X5878" s="1">
        <v>364</v>
      </c>
      <c r="Y5878" s="1">
        <v>5</v>
      </c>
      <c r="Z5878" s="21">
        <v>255</v>
      </c>
    </row>
    <row r="5879">
      <c r="D5879" s="19"/>
      <c r="E5879" s="18" t="s">
        <v>140</v>
      </c>
      <c r="F5879" s="17"/>
      <c r="G5879" s="7">
        <v>172</v>
      </c>
      <c r="H5879" s="12">
        <v>13</v>
      </c>
      <c r="I5879" s="1">
        <v>9</v>
      </c>
      <c r="J5879" s="1">
        <v>1</v>
      </c>
      <c r="K5879" s="1">
        <v>3</v>
      </c>
      <c r="L5879" s="1">
        <v>13</v>
      </c>
      <c r="M5879" s="1">
        <v>3</v>
      </c>
      <c r="N5879" s="1">
        <v>13</v>
      </c>
      <c r="O5879" s="1">
        <v>14</v>
      </c>
      <c r="P5879" s="1">
        <v>5</v>
      </c>
      <c r="Q5879" s="1">
        <v>3</v>
      </c>
      <c r="R5879" s="1">
        <v>3</v>
      </c>
      <c r="S5879" s="1">
        <v>5</v>
      </c>
      <c r="T5879" s="1">
        <v>16</v>
      </c>
      <c r="U5879" s="1">
        <v>24</v>
      </c>
      <c r="V5879" s="1">
        <v>13</v>
      </c>
      <c r="W5879" s="1">
        <v>3</v>
      </c>
      <c r="X5879" s="1">
        <v>105</v>
      </c>
      <c r="Y5879" s="1">
        <v>2</v>
      </c>
      <c r="Z5879" s="21">
        <v>65</v>
      </c>
    </row>
    <row r="5880">
      <c r="D5880" s="19"/>
      <c r="E5880" s="18" t="s">
        <v>141</v>
      </c>
      <c r="F5880" s="17"/>
      <c r="G5880" s="7">
        <v>683</v>
      </c>
      <c r="H5880" s="12">
        <v>67</v>
      </c>
      <c r="I5880" s="1">
        <v>33</v>
      </c>
      <c r="J5880" s="1">
        <v>9</v>
      </c>
      <c r="K5880" s="1">
        <v>18</v>
      </c>
      <c r="L5880" s="1">
        <v>41</v>
      </c>
      <c r="M5880" s="1">
        <v>1</v>
      </c>
      <c r="N5880" s="1">
        <v>42</v>
      </c>
      <c r="O5880" s="1">
        <v>52</v>
      </c>
      <c r="P5880" s="1">
        <v>24</v>
      </c>
      <c r="Q5880" s="1">
        <v>16</v>
      </c>
      <c r="R5880" s="1">
        <v>26</v>
      </c>
      <c r="S5880" s="1">
        <v>32</v>
      </c>
      <c r="T5880" s="1">
        <v>64</v>
      </c>
      <c r="U5880" s="1">
        <v>90</v>
      </c>
      <c r="V5880" s="1">
        <v>69</v>
      </c>
      <c r="W5880" s="1">
        <v>16</v>
      </c>
      <c r="X5880" s="1">
        <v>404</v>
      </c>
      <c r="Y5880" s="1">
        <v>3</v>
      </c>
      <c r="Z5880" s="21">
        <v>276</v>
      </c>
    </row>
    <row r="5881">
      <c r="D5881" s="19"/>
      <c r="E5881" s="18" t="s">
        <v>142</v>
      </c>
      <c r="F5881" s="17"/>
      <c r="G5881" s="7">
        <v>341</v>
      </c>
      <c r="H5881" s="12">
        <v>27</v>
      </c>
      <c r="I5881" s="1">
        <v>14</v>
      </c>
      <c r="J5881" s="1">
        <v>7</v>
      </c>
      <c r="K5881" s="1">
        <v>9</v>
      </c>
      <c r="L5881" s="1">
        <v>18</v>
      </c>
      <c r="M5881" s="1">
        <v>1</v>
      </c>
      <c r="N5881" s="1">
        <v>18</v>
      </c>
      <c r="O5881" s="1">
        <v>30</v>
      </c>
      <c r="P5881" s="1">
        <v>12</v>
      </c>
      <c r="Q5881" s="1">
        <v>7</v>
      </c>
      <c r="R5881" s="1">
        <v>12</v>
      </c>
      <c r="S5881" s="1">
        <v>17</v>
      </c>
      <c r="T5881" s="1">
        <v>28</v>
      </c>
      <c r="U5881" s="1">
        <v>39</v>
      </c>
      <c r="V5881" s="1">
        <v>33</v>
      </c>
      <c r="W5881" s="1">
        <v>9</v>
      </c>
      <c r="X5881" s="1">
        <v>210</v>
      </c>
      <c r="Y5881" s="1">
        <v>0</v>
      </c>
      <c r="Z5881" s="21">
        <v>131</v>
      </c>
    </row>
    <row r="5882">
      <c r="D5882" s="19"/>
      <c r="E5882" s="18" t="s">
        <v>143</v>
      </c>
      <c r="F5882" s="17"/>
      <c r="G5882" s="7">
        <v>185</v>
      </c>
      <c r="H5882" s="12">
        <v>19</v>
      </c>
      <c r="I5882" s="1">
        <v>9</v>
      </c>
      <c r="J5882" s="1">
        <v>2</v>
      </c>
      <c r="K5882" s="1">
        <v>7</v>
      </c>
      <c r="L5882" s="1">
        <v>16</v>
      </c>
      <c r="M5882" s="1">
        <v>0</v>
      </c>
      <c r="N5882" s="1">
        <v>11</v>
      </c>
      <c r="O5882" s="1">
        <v>21</v>
      </c>
      <c r="P5882" s="1">
        <v>4</v>
      </c>
      <c r="Q5882" s="1">
        <v>4</v>
      </c>
      <c r="R5882" s="1">
        <v>9</v>
      </c>
      <c r="S5882" s="1">
        <v>9</v>
      </c>
      <c r="T5882" s="1">
        <v>16</v>
      </c>
      <c r="U5882" s="1">
        <v>24</v>
      </c>
      <c r="V5882" s="1">
        <v>20</v>
      </c>
      <c r="W5882" s="1">
        <v>7</v>
      </c>
      <c r="X5882" s="1">
        <v>108</v>
      </c>
      <c r="Y5882" s="1">
        <v>1</v>
      </c>
      <c r="Z5882" s="21">
        <v>76</v>
      </c>
    </row>
    <row r="5883">
      <c r="D5883" s="19"/>
      <c r="E5883" s="18" t="s">
        <v>144</v>
      </c>
      <c r="F5883" s="17"/>
      <c r="G5883" s="7">
        <v>219</v>
      </c>
      <c r="H5883" s="12">
        <v>15</v>
      </c>
      <c r="I5883" s="1">
        <v>12</v>
      </c>
      <c r="J5883" s="1">
        <v>0</v>
      </c>
      <c r="K5883" s="1">
        <v>4</v>
      </c>
      <c r="L5883" s="1">
        <v>10</v>
      </c>
      <c r="M5883" s="1">
        <v>0</v>
      </c>
      <c r="N5883" s="1">
        <v>16</v>
      </c>
      <c r="O5883" s="1">
        <v>13</v>
      </c>
      <c r="P5883" s="1">
        <v>4</v>
      </c>
      <c r="Q5883" s="1">
        <v>3</v>
      </c>
      <c r="R5883" s="1">
        <v>6</v>
      </c>
      <c r="S5883" s="1">
        <v>15</v>
      </c>
      <c r="T5883" s="1">
        <v>23</v>
      </c>
      <c r="U5883" s="1">
        <v>32</v>
      </c>
      <c r="V5883" s="1">
        <v>22</v>
      </c>
      <c r="W5883" s="1">
        <v>5</v>
      </c>
      <c r="X5883" s="1">
        <v>132</v>
      </c>
      <c r="Y5883" s="1">
        <v>1</v>
      </c>
      <c r="Z5883" s="21">
        <v>86</v>
      </c>
    </row>
    <row r="5884">
      <c r="D5884" s="19"/>
      <c r="E5884" s="18" t="s">
        <v>41</v>
      </c>
      <c r="F5884" s="17"/>
      <c r="G5884" s="11">
        <v>40</v>
      </c>
      <c r="H5884" s="23">
        <v>2</v>
      </c>
      <c r="I5884" s="3">
        <v>4</v>
      </c>
      <c r="J5884" s="3">
        <v>0</v>
      </c>
      <c r="K5884" s="3">
        <v>1</v>
      </c>
      <c r="L5884" s="3">
        <v>2</v>
      </c>
      <c r="M5884" s="3">
        <v>0</v>
      </c>
      <c r="N5884" s="3">
        <v>7</v>
      </c>
      <c r="O5884" s="3">
        <v>6</v>
      </c>
      <c r="P5884" s="3">
        <v>0</v>
      </c>
      <c r="Q5884" s="3">
        <v>0</v>
      </c>
      <c r="R5884" s="3">
        <v>3</v>
      </c>
      <c r="S5884" s="3">
        <v>3</v>
      </c>
      <c r="T5884" s="3">
        <v>4</v>
      </c>
      <c r="U5884" s="3">
        <v>3</v>
      </c>
      <c r="V5884" s="3">
        <v>2</v>
      </c>
      <c r="W5884" s="3">
        <v>2</v>
      </c>
      <c r="X5884" s="3">
        <v>20</v>
      </c>
      <c r="Y5884" s="3">
        <v>0</v>
      </c>
      <c r="Z5884" s="24">
        <v>20</v>
      </c>
    </row>
    <row r="5885">
      <c r="D5885" s="19"/>
      <c r="E5885" s="18" t="s">
        <v>145</v>
      </c>
      <c r="F5885" s="17"/>
      <c r="G5885" s="11">
        <v>19</v>
      </c>
      <c r="H5885" s="23">
        <v>2</v>
      </c>
      <c r="I5885" s="3">
        <v>1</v>
      </c>
      <c r="J5885" s="3">
        <v>0</v>
      </c>
      <c r="K5885" s="3">
        <v>1</v>
      </c>
      <c r="L5885" s="3">
        <v>0</v>
      </c>
      <c r="M5885" s="3">
        <v>1</v>
      </c>
      <c r="N5885" s="3">
        <v>1</v>
      </c>
      <c r="O5885" s="3">
        <v>2</v>
      </c>
      <c r="P5885" s="3">
        <v>0</v>
      </c>
      <c r="Q5885" s="3">
        <v>0</v>
      </c>
      <c r="R5885" s="3">
        <v>0</v>
      </c>
      <c r="S5885" s="3">
        <v>1</v>
      </c>
      <c r="T5885" s="3">
        <v>0</v>
      </c>
      <c r="U5885" s="3">
        <v>4</v>
      </c>
      <c r="V5885" s="3">
        <v>3</v>
      </c>
      <c r="W5885" s="3">
        <v>0</v>
      </c>
      <c r="X5885" s="3">
        <v>13</v>
      </c>
      <c r="Y5885" s="3">
        <v>0</v>
      </c>
      <c r="Z5885" s="24">
        <v>6</v>
      </c>
    </row>
    <row r="5886">
      <c r="D5886" s="19"/>
      <c r="E5886" s="18" t="s">
        <v>26</v>
      </c>
      <c r="F5886" s="17"/>
      <c r="G5886" s="11">
        <v>0</v>
      </c>
      <c r="H5886" s="23">
        <v>0</v>
      </c>
      <c r="I5886" s="3">
        <v>0</v>
      </c>
      <c r="J5886" s="3">
        <v>0</v>
      </c>
      <c r="K5886" s="3">
        <v>0</v>
      </c>
      <c r="L5886" s="3">
        <v>0</v>
      </c>
      <c r="M5886" s="3">
        <v>0</v>
      </c>
      <c r="N5886" s="3">
        <v>0</v>
      </c>
      <c r="O5886" s="3">
        <v>0</v>
      </c>
      <c r="P5886" s="3">
        <v>0</v>
      </c>
      <c r="Q5886" s="3">
        <v>0</v>
      </c>
      <c r="R5886" s="3">
        <v>0</v>
      </c>
      <c r="S5886" s="3">
        <v>0</v>
      </c>
      <c r="T5886" s="3">
        <v>0</v>
      </c>
      <c r="U5886" s="3">
        <v>0</v>
      </c>
      <c r="V5886" s="3">
        <v>0</v>
      </c>
      <c r="W5886" s="3">
        <v>0</v>
      </c>
      <c r="X5886" s="3">
        <v>0</v>
      </c>
      <c r="Y5886" s="3">
        <v>0</v>
      </c>
      <c r="Z5886" s="24">
        <v>0</v>
      </c>
    </row>
    <row r="5887">
      <c r="D5887" s="15" t="s">
        <v>146</v>
      </c>
      <c r="E5887" s="14" t="s">
        <v>147</v>
      </c>
      <c r="F5887" s="16"/>
      <c r="G5887" s="26">
        <v>628</v>
      </c>
      <c r="H5887" s="37">
        <v>41</v>
      </c>
      <c r="I5887" s="6">
        <v>20</v>
      </c>
      <c r="J5887" s="6">
        <v>5</v>
      </c>
      <c r="K5887" s="6">
        <v>12</v>
      </c>
      <c r="L5887" s="6">
        <v>31</v>
      </c>
      <c r="M5887" s="6">
        <v>2</v>
      </c>
      <c r="N5887" s="6">
        <v>31</v>
      </c>
      <c r="O5887" s="6">
        <v>39</v>
      </c>
      <c r="P5887" s="6">
        <v>14</v>
      </c>
      <c r="Q5887" s="6">
        <v>10</v>
      </c>
      <c r="R5887" s="6">
        <v>19</v>
      </c>
      <c r="S5887" s="6">
        <v>29</v>
      </c>
      <c r="T5887" s="6">
        <v>46</v>
      </c>
      <c r="U5887" s="6">
        <v>62</v>
      </c>
      <c r="V5887" s="6">
        <v>54</v>
      </c>
      <c r="W5887" s="6">
        <v>12</v>
      </c>
      <c r="X5887" s="6">
        <v>411</v>
      </c>
      <c r="Y5887" s="6">
        <v>3</v>
      </c>
      <c r="Z5887" s="39">
        <v>214</v>
      </c>
    </row>
    <row r="5888">
      <c r="D5888" s="19"/>
      <c r="E5888" s="18" t="s">
        <v>148</v>
      </c>
      <c r="F5888" s="17"/>
      <c r="G5888" s="7">
        <v>423</v>
      </c>
      <c r="H5888" s="12">
        <v>45</v>
      </c>
      <c r="I5888" s="1">
        <v>29</v>
      </c>
      <c r="J5888" s="1">
        <v>8</v>
      </c>
      <c r="K5888" s="1">
        <v>13</v>
      </c>
      <c r="L5888" s="1">
        <v>28</v>
      </c>
      <c r="M5888" s="1">
        <v>4</v>
      </c>
      <c r="N5888" s="1">
        <v>38</v>
      </c>
      <c r="O5888" s="1">
        <v>41</v>
      </c>
      <c r="P5888" s="1">
        <v>22</v>
      </c>
      <c r="Q5888" s="1">
        <v>11</v>
      </c>
      <c r="R5888" s="1">
        <v>25</v>
      </c>
      <c r="S5888" s="1">
        <v>23</v>
      </c>
      <c r="T5888" s="1">
        <v>43</v>
      </c>
      <c r="U5888" s="1">
        <v>72</v>
      </c>
      <c r="V5888" s="1">
        <v>53</v>
      </c>
      <c r="W5888" s="1">
        <v>13</v>
      </c>
      <c r="X5888" s="1">
        <v>212</v>
      </c>
      <c r="Y5888" s="1">
        <v>1</v>
      </c>
      <c r="Z5888" s="21">
        <v>210</v>
      </c>
    </row>
    <row r="5889">
      <c r="D5889" s="19"/>
      <c r="E5889" s="18" t="s">
        <v>149</v>
      </c>
      <c r="F5889" s="17"/>
      <c r="G5889" s="11">
        <v>36</v>
      </c>
      <c r="H5889" s="23">
        <v>6</v>
      </c>
      <c r="I5889" s="3">
        <v>2</v>
      </c>
      <c r="J5889" s="3">
        <v>1</v>
      </c>
      <c r="K5889" s="3">
        <v>4</v>
      </c>
      <c r="L5889" s="3">
        <v>2</v>
      </c>
      <c r="M5889" s="3">
        <v>0</v>
      </c>
      <c r="N5889" s="3">
        <v>2</v>
      </c>
      <c r="O5889" s="3">
        <v>3</v>
      </c>
      <c r="P5889" s="3">
        <v>3</v>
      </c>
      <c r="Q5889" s="3">
        <v>1</v>
      </c>
      <c r="R5889" s="3">
        <v>2</v>
      </c>
      <c r="S5889" s="3">
        <v>3</v>
      </c>
      <c r="T5889" s="3">
        <v>3</v>
      </c>
      <c r="U5889" s="3">
        <v>8</v>
      </c>
      <c r="V5889" s="3">
        <v>7</v>
      </c>
      <c r="W5889" s="3">
        <v>0</v>
      </c>
      <c r="X5889" s="3">
        <v>17</v>
      </c>
      <c r="Y5889" s="3">
        <v>1</v>
      </c>
      <c r="Z5889" s="24">
        <v>18</v>
      </c>
    </row>
    <row r="5890">
      <c r="D5890" s="19"/>
      <c r="E5890" s="18" t="s">
        <v>150</v>
      </c>
      <c r="F5890" s="17"/>
      <c r="G5890" s="11">
        <v>6</v>
      </c>
      <c r="H5890" s="23">
        <v>3</v>
      </c>
      <c r="I5890" s="3">
        <v>1</v>
      </c>
      <c r="J5890" s="3">
        <v>1</v>
      </c>
      <c r="K5890" s="3">
        <v>0</v>
      </c>
      <c r="L5890" s="3">
        <v>2</v>
      </c>
      <c r="M5890" s="3">
        <v>1</v>
      </c>
      <c r="N5890" s="3">
        <v>1</v>
      </c>
      <c r="O5890" s="3">
        <v>1</v>
      </c>
      <c r="P5890" s="3">
        <v>0</v>
      </c>
      <c r="Q5890" s="3">
        <v>0</v>
      </c>
      <c r="R5890" s="3">
        <v>0</v>
      </c>
      <c r="S5890" s="3">
        <v>1</v>
      </c>
      <c r="T5890" s="3">
        <v>0</v>
      </c>
      <c r="U5890" s="3">
        <v>1</v>
      </c>
      <c r="V5890" s="3">
        <v>2</v>
      </c>
      <c r="W5890" s="3">
        <v>1</v>
      </c>
      <c r="X5890" s="3">
        <v>1</v>
      </c>
      <c r="Y5890" s="3">
        <v>0</v>
      </c>
      <c r="Z5890" s="24">
        <v>5</v>
      </c>
    </row>
    <row r="5891">
      <c r="D5891" s="19"/>
      <c r="E5891" s="18" t="s">
        <v>26</v>
      </c>
      <c r="F5891" s="17"/>
      <c r="G5891" s="11">
        <v>0</v>
      </c>
      <c r="H5891" s="23">
        <v>0</v>
      </c>
      <c r="I5891" s="3">
        <v>0</v>
      </c>
      <c r="J5891" s="3">
        <v>0</v>
      </c>
      <c r="K5891" s="3">
        <v>0</v>
      </c>
      <c r="L5891" s="3">
        <v>0</v>
      </c>
      <c r="M5891" s="3">
        <v>0</v>
      </c>
      <c r="N5891" s="3">
        <v>0</v>
      </c>
      <c r="O5891" s="3">
        <v>0</v>
      </c>
      <c r="P5891" s="3">
        <v>0</v>
      </c>
      <c r="Q5891" s="3">
        <v>0</v>
      </c>
      <c r="R5891" s="3">
        <v>0</v>
      </c>
      <c r="S5891" s="3">
        <v>0</v>
      </c>
      <c r="T5891" s="3">
        <v>0</v>
      </c>
      <c r="U5891" s="3">
        <v>0</v>
      </c>
      <c r="V5891" s="3">
        <v>0</v>
      </c>
      <c r="W5891" s="3">
        <v>0</v>
      </c>
      <c r="X5891" s="3">
        <v>0</v>
      </c>
      <c r="Y5891" s="3">
        <v>0</v>
      </c>
      <c r="Z5891" s="24">
        <v>0</v>
      </c>
    </row>
    <row r="5892">
      <c r="D5892" s="19"/>
      <c r="E5892" s="18" t="s">
        <v>151</v>
      </c>
      <c r="F5892" s="17"/>
      <c r="G5892" s="7">
        <v>1051</v>
      </c>
      <c r="H5892" s="12">
        <v>86</v>
      </c>
      <c r="I5892" s="1">
        <v>49</v>
      </c>
      <c r="J5892" s="1">
        <v>13</v>
      </c>
      <c r="K5892" s="1">
        <v>25</v>
      </c>
      <c r="L5892" s="1">
        <v>59</v>
      </c>
      <c r="M5892" s="1">
        <v>6</v>
      </c>
      <c r="N5892" s="1">
        <v>69</v>
      </c>
      <c r="O5892" s="1">
        <v>80</v>
      </c>
      <c r="P5892" s="1">
        <v>36</v>
      </c>
      <c r="Q5892" s="1">
        <v>21</v>
      </c>
      <c r="R5892" s="1">
        <v>44</v>
      </c>
      <c r="S5892" s="1">
        <v>52</v>
      </c>
      <c r="T5892" s="1">
        <v>89</v>
      </c>
      <c r="U5892" s="1">
        <v>134</v>
      </c>
      <c r="V5892" s="1">
        <v>107</v>
      </c>
      <c r="W5892" s="1">
        <v>25</v>
      </c>
      <c r="X5892" s="1">
        <v>623</v>
      </c>
      <c r="Y5892" s="1">
        <v>4</v>
      </c>
      <c r="Z5892" s="21">
        <v>424</v>
      </c>
    </row>
    <row r="5893">
      <c r="D5893" s="19"/>
      <c r="E5893" s="18" t="s">
        <v>152</v>
      </c>
      <c r="F5893" s="17"/>
      <c r="G5893" s="11">
        <v>42</v>
      </c>
      <c r="H5893" s="23">
        <v>9</v>
      </c>
      <c r="I5893" s="3">
        <v>3</v>
      </c>
      <c r="J5893" s="3">
        <v>2</v>
      </c>
      <c r="K5893" s="3">
        <v>4</v>
      </c>
      <c r="L5893" s="3">
        <v>4</v>
      </c>
      <c r="M5893" s="3">
        <v>1</v>
      </c>
      <c r="N5893" s="3">
        <v>3</v>
      </c>
      <c r="O5893" s="3">
        <v>4</v>
      </c>
      <c r="P5893" s="3">
        <v>3</v>
      </c>
      <c r="Q5893" s="3">
        <v>1</v>
      </c>
      <c r="R5893" s="3">
        <v>2</v>
      </c>
      <c r="S5893" s="3">
        <v>4</v>
      </c>
      <c r="T5893" s="3">
        <v>3</v>
      </c>
      <c r="U5893" s="3">
        <v>9</v>
      </c>
      <c r="V5893" s="3">
        <v>9</v>
      </c>
      <c r="W5893" s="3">
        <v>1</v>
      </c>
      <c r="X5893" s="3">
        <v>18</v>
      </c>
      <c r="Y5893" s="3">
        <v>1</v>
      </c>
      <c r="Z5893" s="24">
        <v>23</v>
      </c>
    </row>
    <row r="5894">
      <c r="D5894" s="15" t="s">
        <v>153</v>
      </c>
      <c r="E5894" s="14" t="s">
        <v>154</v>
      </c>
      <c r="F5894" s="16"/>
      <c r="G5894" s="26">
        <v>596</v>
      </c>
      <c r="H5894" s="37">
        <v>50</v>
      </c>
      <c r="I5894" s="6">
        <v>31</v>
      </c>
      <c r="J5894" s="6">
        <v>6</v>
      </c>
      <c r="K5894" s="6">
        <v>18</v>
      </c>
      <c r="L5894" s="6">
        <v>34</v>
      </c>
      <c r="M5894" s="6">
        <v>3</v>
      </c>
      <c r="N5894" s="6">
        <v>43</v>
      </c>
      <c r="O5894" s="6">
        <v>51</v>
      </c>
      <c r="P5894" s="6">
        <v>20</v>
      </c>
      <c r="Q5894" s="6">
        <v>13</v>
      </c>
      <c r="R5894" s="6">
        <v>18</v>
      </c>
      <c r="S5894" s="6">
        <v>24</v>
      </c>
      <c r="T5894" s="6">
        <v>53</v>
      </c>
      <c r="U5894" s="6">
        <v>93</v>
      </c>
      <c r="V5894" s="6">
        <v>62</v>
      </c>
      <c r="W5894" s="6">
        <v>15</v>
      </c>
      <c r="X5894" s="6">
        <v>345</v>
      </c>
      <c r="Y5894" s="6">
        <v>4</v>
      </c>
      <c r="Z5894" s="39">
        <v>247</v>
      </c>
    </row>
    <row r="5895">
      <c r="D5895" s="19"/>
      <c r="E5895" s="18" t="s">
        <v>155</v>
      </c>
      <c r="F5895" s="17"/>
      <c r="G5895" s="7">
        <v>800</v>
      </c>
      <c r="H5895" s="12">
        <v>68</v>
      </c>
      <c r="I5895" s="1">
        <v>37</v>
      </c>
      <c r="J5895" s="1">
        <v>10</v>
      </c>
      <c r="K5895" s="1">
        <v>23</v>
      </c>
      <c r="L5895" s="1">
        <v>48</v>
      </c>
      <c r="M5895" s="1">
        <v>5</v>
      </c>
      <c r="N5895" s="1">
        <v>61</v>
      </c>
      <c r="O5895" s="1">
        <v>65</v>
      </c>
      <c r="P5895" s="1">
        <v>25</v>
      </c>
      <c r="Q5895" s="1">
        <v>17</v>
      </c>
      <c r="R5895" s="1">
        <v>34</v>
      </c>
      <c r="S5895" s="1">
        <v>42</v>
      </c>
      <c r="T5895" s="1">
        <v>71</v>
      </c>
      <c r="U5895" s="1">
        <v>120</v>
      </c>
      <c r="V5895" s="1">
        <v>83</v>
      </c>
      <c r="W5895" s="1">
        <v>15</v>
      </c>
      <c r="X5895" s="1">
        <v>457</v>
      </c>
      <c r="Y5895" s="1">
        <v>5</v>
      </c>
      <c r="Z5895" s="21">
        <v>338</v>
      </c>
    </row>
    <row r="5896">
      <c r="D5896" s="19"/>
      <c r="E5896" s="18" t="s">
        <v>156</v>
      </c>
      <c r="F5896" s="17"/>
      <c r="G5896" s="7">
        <v>449</v>
      </c>
      <c r="H5896" s="12">
        <v>40</v>
      </c>
      <c r="I5896" s="1">
        <v>18</v>
      </c>
      <c r="J5896" s="1">
        <v>4</v>
      </c>
      <c r="K5896" s="1">
        <v>9</v>
      </c>
      <c r="L5896" s="1">
        <v>32</v>
      </c>
      <c r="M5896" s="1">
        <v>2</v>
      </c>
      <c r="N5896" s="1">
        <v>25</v>
      </c>
      <c r="O5896" s="1">
        <v>38</v>
      </c>
      <c r="P5896" s="1">
        <v>12</v>
      </c>
      <c r="Q5896" s="1">
        <v>11</v>
      </c>
      <c r="R5896" s="1">
        <v>17</v>
      </c>
      <c r="S5896" s="1">
        <v>18</v>
      </c>
      <c r="T5896" s="1">
        <v>51</v>
      </c>
      <c r="U5896" s="1">
        <v>65</v>
      </c>
      <c r="V5896" s="1">
        <v>43</v>
      </c>
      <c r="W5896" s="1">
        <v>12</v>
      </c>
      <c r="X5896" s="1">
        <v>255</v>
      </c>
      <c r="Y5896" s="1">
        <v>1</v>
      </c>
      <c r="Z5896" s="21">
        <v>193</v>
      </c>
    </row>
    <row r="5897">
      <c r="D5897" s="19"/>
      <c r="E5897" s="18" t="s">
        <v>157</v>
      </c>
      <c r="F5897" s="17"/>
      <c r="G5897" s="7">
        <v>867</v>
      </c>
      <c r="H5897" s="12">
        <v>82</v>
      </c>
      <c r="I5897" s="1">
        <v>45</v>
      </c>
      <c r="J5897" s="1">
        <v>13</v>
      </c>
      <c r="K5897" s="1">
        <v>25</v>
      </c>
      <c r="L5897" s="1">
        <v>54</v>
      </c>
      <c r="M5897" s="1">
        <v>7</v>
      </c>
      <c r="N5897" s="1">
        <v>67</v>
      </c>
      <c r="O5897" s="1">
        <v>72</v>
      </c>
      <c r="P5897" s="1">
        <v>34</v>
      </c>
      <c r="Q5897" s="1">
        <v>19</v>
      </c>
      <c r="R5897" s="1">
        <v>34</v>
      </c>
      <c r="S5897" s="1">
        <v>47</v>
      </c>
      <c r="T5897" s="1">
        <v>81</v>
      </c>
      <c r="U5897" s="1">
        <v>132</v>
      </c>
      <c r="V5897" s="1">
        <v>94</v>
      </c>
      <c r="W5897" s="1">
        <v>19</v>
      </c>
      <c r="X5897" s="1">
        <v>487</v>
      </c>
      <c r="Y5897" s="1">
        <v>3</v>
      </c>
      <c r="Z5897" s="21">
        <v>377</v>
      </c>
    </row>
    <row r="5898">
      <c r="D5898" s="19"/>
      <c r="E5898" s="18" t="s">
        <v>158</v>
      </c>
      <c r="F5898" s="17"/>
      <c r="G5898" s="7">
        <v>818</v>
      </c>
      <c r="H5898" s="12">
        <v>77</v>
      </c>
      <c r="I5898" s="1">
        <v>43</v>
      </c>
      <c r="J5898" s="1">
        <v>12</v>
      </c>
      <c r="K5898" s="1">
        <v>21</v>
      </c>
      <c r="L5898" s="1">
        <v>53</v>
      </c>
      <c r="M5898" s="1">
        <v>7</v>
      </c>
      <c r="N5898" s="1">
        <v>63</v>
      </c>
      <c r="O5898" s="1">
        <v>70</v>
      </c>
      <c r="P5898" s="1">
        <v>35</v>
      </c>
      <c r="Q5898" s="1">
        <v>21</v>
      </c>
      <c r="R5898" s="1">
        <v>32</v>
      </c>
      <c r="S5898" s="1">
        <v>44</v>
      </c>
      <c r="T5898" s="1">
        <v>73</v>
      </c>
      <c r="U5898" s="1">
        <v>124</v>
      </c>
      <c r="V5898" s="1">
        <v>96</v>
      </c>
      <c r="W5898" s="1">
        <v>17</v>
      </c>
      <c r="X5898" s="1">
        <v>455</v>
      </c>
      <c r="Y5898" s="1">
        <v>3</v>
      </c>
      <c r="Z5898" s="21">
        <v>360</v>
      </c>
    </row>
    <row r="5899">
      <c r="D5899" s="19"/>
      <c r="E5899" s="18" t="s">
        <v>159</v>
      </c>
      <c r="F5899" s="17"/>
      <c r="G5899" s="7">
        <v>595</v>
      </c>
      <c r="H5899" s="12">
        <v>57</v>
      </c>
      <c r="I5899" s="1">
        <v>29</v>
      </c>
      <c r="J5899" s="1">
        <v>7</v>
      </c>
      <c r="K5899" s="1">
        <v>14</v>
      </c>
      <c r="L5899" s="1">
        <v>32</v>
      </c>
      <c r="M5899" s="1">
        <v>3</v>
      </c>
      <c r="N5899" s="1">
        <v>48</v>
      </c>
      <c r="O5899" s="1">
        <v>60</v>
      </c>
      <c r="P5899" s="1">
        <v>23</v>
      </c>
      <c r="Q5899" s="1">
        <v>16</v>
      </c>
      <c r="R5899" s="1">
        <v>21</v>
      </c>
      <c r="S5899" s="1">
        <v>30</v>
      </c>
      <c r="T5899" s="1">
        <v>61</v>
      </c>
      <c r="U5899" s="1">
        <v>93</v>
      </c>
      <c r="V5899" s="1">
        <v>67</v>
      </c>
      <c r="W5899" s="1">
        <v>9</v>
      </c>
      <c r="X5899" s="1">
        <v>332</v>
      </c>
      <c r="Y5899" s="1">
        <v>3</v>
      </c>
      <c r="Z5899" s="21">
        <v>260</v>
      </c>
    </row>
    <row r="5900">
      <c r="D5900" s="19"/>
      <c r="E5900" s="18" t="s">
        <v>160</v>
      </c>
      <c r="F5900" s="17"/>
      <c r="G5900" s="7">
        <v>330</v>
      </c>
      <c r="H5900" s="12">
        <v>30</v>
      </c>
      <c r="I5900" s="1">
        <v>14</v>
      </c>
      <c r="J5900" s="1">
        <v>4</v>
      </c>
      <c r="K5900" s="1">
        <v>10</v>
      </c>
      <c r="L5900" s="1">
        <v>16</v>
      </c>
      <c r="M5900" s="1">
        <v>3</v>
      </c>
      <c r="N5900" s="1">
        <v>21</v>
      </c>
      <c r="O5900" s="1">
        <v>38</v>
      </c>
      <c r="P5900" s="1">
        <v>11</v>
      </c>
      <c r="Q5900" s="1">
        <v>10</v>
      </c>
      <c r="R5900" s="1">
        <v>10</v>
      </c>
      <c r="S5900" s="1">
        <v>22</v>
      </c>
      <c r="T5900" s="1">
        <v>38</v>
      </c>
      <c r="U5900" s="1">
        <v>53</v>
      </c>
      <c r="V5900" s="1">
        <v>38</v>
      </c>
      <c r="W5900" s="1">
        <v>8</v>
      </c>
      <c r="X5900" s="1">
        <v>184</v>
      </c>
      <c r="Y5900" s="1">
        <v>1</v>
      </c>
      <c r="Z5900" s="21">
        <v>145</v>
      </c>
    </row>
    <row r="5901">
      <c r="D5901" s="19"/>
      <c r="E5901" s="18" t="s">
        <v>161</v>
      </c>
      <c r="F5901" s="17"/>
      <c r="G5901" s="7">
        <v>744</v>
      </c>
      <c r="H5901" s="12">
        <v>71</v>
      </c>
      <c r="I5901" s="1">
        <v>34</v>
      </c>
      <c r="J5901" s="1">
        <v>11</v>
      </c>
      <c r="K5901" s="1">
        <v>23</v>
      </c>
      <c r="L5901" s="1">
        <v>47</v>
      </c>
      <c r="M5901" s="1">
        <v>4</v>
      </c>
      <c r="N5901" s="1">
        <v>56</v>
      </c>
      <c r="O5901" s="1">
        <v>64</v>
      </c>
      <c r="P5901" s="1">
        <v>29</v>
      </c>
      <c r="Q5901" s="1">
        <v>19</v>
      </c>
      <c r="R5901" s="1">
        <v>27</v>
      </c>
      <c r="S5901" s="1">
        <v>39</v>
      </c>
      <c r="T5901" s="1">
        <v>65</v>
      </c>
      <c r="U5901" s="1">
        <v>113</v>
      </c>
      <c r="V5901" s="1">
        <v>89</v>
      </c>
      <c r="W5901" s="1">
        <v>15</v>
      </c>
      <c r="X5901" s="1">
        <v>428</v>
      </c>
      <c r="Y5901" s="1">
        <v>3</v>
      </c>
      <c r="Z5901" s="21">
        <v>313</v>
      </c>
    </row>
    <row r="5902">
      <c r="D5902" s="19"/>
      <c r="E5902" s="18" t="s">
        <v>162</v>
      </c>
      <c r="F5902" s="17"/>
      <c r="G5902" s="7">
        <v>519</v>
      </c>
      <c r="H5902" s="12">
        <v>55</v>
      </c>
      <c r="I5902" s="1">
        <v>30</v>
      </c>
      <c r="J5902" s="1">
        <v>6</v>
      </c>
      <c r="K5902" s="1">
        <v>13</v>
      </c>
      <c r="L5902" s="1">
        <v>32</v>
      </c>
      <c r="M5902" s="1">
        <v>4</v>
      </c>
      <c r="N5902" s="1">
        <v>41</v>
      </c>
      <c r="O5902" s="1">
        <v>51</v>
      </c>
      <c r="P5902" s="1">
        <v>22</v>
      </c>
      <c r="Q5902" s="1">
        <v>15</v>
      </c>
      <c r="R5902" s="1">
        <v>17</v>
      </c>
      <c r="S5902" s="1">
        <v>30</v>
      </c>
      <c r="T5902" s="1">
        <v>50</v>
      </c>
      <c r="U5902" s="1">
        <v>83</v>
      </c>
      <c r="V5902" s="1">
        <v>66</v>
      </c>
      <c r="W5902" s="1">
        <v>8</v>
      </c>
      <c r="X5902" s="1">
        <v>295</v>
      </c>
      <c r="Y5902" s="1">
        <v>1</v>
      </c>
      <c r="Z5902" s="21">
        <v>223</v>
      </c>
    </row>
    <row r="5903">
      <c r="D5903" s="19"/>
      <c r="E5903" s="18" t="s">
        <v>163</v>
      </c>
      <c r="F5903" s="17"/>
      <c r="G5903" s="7">
        <v>576</v>
      </c>
      <c r="H5903" s="12">
        <v>60</v>
      </c>
      <c r="I5903" s="1">
        <v>31</v>
      </c>
      <c r="J5903" s="1">
        <v>7</v>
      </c>
      <c r="K5903" s="1">
        <v>16</v>
      </c>
      <c r="L5903" s="1">
        <v>39</v>
      </c>
      <c r="M5903" s="1">
        <v>3</v>
      </c>
      <c r="N5903" s="1">
        <v>46</v>
      </c>
      <c r="O5903" s="1">
        <v>55</v>
      </c>
      <c r="P5903" s="1">
        <v>24</v>
      </c>
      <c r="Q5903" s="1">
        <v>14</v>
      </c>
      <c r="R5903" s="1">
        <v>24</v>
      </c>
      <c r="S5903" s="1">
        <v>33</v>
      </c>
      <c r="T5903" s="1">
        <v>60</v>
      </c>
      <c r="U5903" s="1">
        <v>95</v>
      </c>
      <c r="V5903" s="1">
        <v>71</v>
      </c>
      <c r="W5903" s="1">
        <v>13</v>
      </c>
      <c r="X5903" s="1">
        <v>315</v>
      </c>
      <c r="Y5903" s="1">
        <v>1</v>
      </c>
      <c r="Z5903" s="21">
        <v>260</v>
      </c>
    </row>
    <row r="5904">
      <c r="D5904" s="19"/>
      <c r="E5904" s="18" t="s">
        <v>164</v>
      </c>
      <c r="F5904" s="17"/>
      <c r="G5904" s="7">
        <v>372</v>
      </c>
      <c r="H5904" s="12">
        <v>49</v>
      </c>
      <c r="I5904" s="1">
        <v>13</v>
      </c>
      <c r="J5904" s="1">
        <v>1</v>
      </c>
      <c r="K5904" s="1">
        <v>8</v>
      </c>
      <c r="L5904" s="1">
        <v>24</v>
      </c>
      <c r="M5904" s="1">
        <v>2</v>
      </c>
      <c r="N5904" s="1">
        <v>29</v>
      </c>
      <c r="O5904" s="1">
        <v>35</v>
      </c>
      <c r="P5904" s="1">
        <v>19</v>
      </c>
      <c r="Q5904" s="1">
        <v>12</v>
      </c>
      <c r="R5904" s="1">
        <v>14</v>
      </c>
      <c r="S5904" s="1">
        <v>23</v>
      </c>
      <c r="T5904" s="1">
        <v>32</v>
      </c>
      <c r="U5904" s="1">
        <v>65</v>
      </c>
      <c r="V5904" s="1">
        <v>46</v>
      </c>
      <c r="W5904" s="1">
        <v>8</v>
      </c>
      <c r="X5904" s="1">
        <v>216</v>
      </c>
      <c r="Y5904" s="1">
        <v>1</v>
      </c>
      <c r="Z5904" s="21">
        <v>155</v>
      </c>
    </row>
    <row r="5905">
      <c r="D5905" s="19"/>
      <c r="E5905" s="18" t="s">
        <v>165</v>
      </c>
      <c r="F5905" s="17"/>
      <c r="G5905" s="7">
        <v>520</v>
      </c>
      <c r="H5905" s="12">
        <v>55</v>
      </c>
      <c r="I5905" s="1">
        <v>27</v>
      </c>
      <c r="J5905" s="1">
        <v>5</v>
      </c>
      <c r="K5905" s="1">
        <v>11</v>
      </c>
      <c r="L5905" s="1">
        <v>31</v>
      </c>
      <c r="M5905" s="1">
        <v>2</v>
      </c>
      <c r="N5905" s="1">
        <v>45</v>
      </c>
      <c r="O5905" s="1">
        <v>51</v>
      </c>
      <c r="P5905" s="1">
        <v>19</v>
      </c>
      <c r="Q5905" s="1">
        <v>15</v>
      </c>
      <c r="R5905" s="1">
        <v>16</v>
      </c>
      <c r="S5905" s="1">
        <v>29</v>
      </c>
      <c r="T5905" s="1">
        <v>49</v>
      </c>
      <c r="U5905" s="1">
        <v>86</v>
      </c>
      <c r="V5905" s="1">
        <v>58</v>
      </c>
      <c r="W5905" s="1">
        <v>8</v>
      </c>
      <c r="X5905" s="1">
        <v>288</v>
      </c>
      <c r="Y5905" s="1">
        <v>3</v>
      </c>
      <c r="Z5905" s="21">
        <v>229</v>
      </c>
    </row>
    <row r="5906">
      <c r="D5906" s="19"/>
      <c r="E5906" s="18" t="s">
        <v>166</v>
      </c>
      <c r="F5906" s="17"/>
      <c r="G5906" s="7">
        <v>445</v>
      </c>
      <c r="H5906" s="12">
        <v>46</v>
      </c>
      <c r="I5906" s="1">
        <v>23</v>
      </c>
      <c r="J5906" s="1">
        <v>4</v>
      </c>
      <c r="K5906" s="1">
        <v>10</v>
      </c>
      <c r="L5906" s="1">
        <v>28</v>
      </c>
      <c r="M5906" s="1">
        <v>3</v>
      </c>
      <c r="N5906" s="1">
        <v>33</v>
      </c>
      <c r="O5906" s="1">
        <v>43</v>
      </c>
      <c r="P5906" s="1">
        <v>11</v>
      </c>
      <c r="Q5906" s="1">
        <v>14</v>
      </c>
      <c r="R5906" s="1">
        <v>14</v>
      </c>
      <c r="S5906" s="1">
        <v>25</v>
      </c>
      <c r="T5906" s="1">
        <v>42</v>
      </c>
      <c r="U5906" s="1">
        <v>75</v>
      </c>
      <c r="V5906" s="1">
        <v>51</v>
      </c>
      <c r="W5906" s="1">
        <v>11</v>
      </c>
      <c r="X5906" s="1">
        <v>243</v>
      </c>
      <c r="Y5906" s="1">
        <v>1</v>
      </c>
      <c r="Z5906" s="21">
        <v>201</v>
      </c>
    </row>
    <row r="5907">
      <c r="D5907" s="19"/>
      <c r="E5907" s="18" t="s">
        <v>167</v>
      </c>
      <c r="F5907" s="17"/>
      <c r="G5907" s="7">
        <v>294</v>
      </c>
      <c r="H5907" s="12">
        <v>29</v>
      </c>
      <c r="I5907" s="1">
        <v>15</v>
      </c>
      <c r="J5907" s="1">
        <v>5</v>
      </c>
      <c r="K5907" s="1">
        <v>7</v>
      </c>
      <c r="L5907" s="1">
        <v>23</v>
      </c>
      <c r="M5907" s="1">
        <v>4</v>
      </c>
      <c r="N5907" s="1">
        <v>21</v>
      </c>
      <c r="O5907" s="1">
        <v>29</v>
      </c>
      <c r="P5907" s="1">
        <v>13</v>
      </c>
      <c r="Q5907" s="1">
        <v>10</v>
      </c>
      <c r="R5907" s="1">
        <v>12</v>
      </c>
      <c r="S5907" s="1">
        <v>16</v>
      </c>
      <c r="T5907" s="1">
        <v>33</v>
      </c>
      <c r="U5907" s="1">
        <v>52</v>
      </c>
      <c r="V5907" s="1">
        <v>34</v>
      </c>
      <c r="W5907" s="1">
        <v>7</v>
      </c>
      <c r="X5907" s="1">
        <v>161</v>
      </c>
      <c r="Y5907" s="1">
        <v>0</v>
      </c>
      <c r="Z5907" s="21">
        <v>133</v>
      </c>
    </row>
    <row r="5908">
      <c r="D5908" s="19"/>
      <c r="E5908" s="18" t="s">
        <v>41</v>
      </c>
      <c r="F5908" s="17"/>
      <c r="G5908" s="7">
        <v>62</v>
      </c>
      <c r="H5908" s="12">
        <v>2</v>
      </c>
      <c r="I5908" s="1">
        <v>2</v>
      </c>
      <c r="J5908" s="1">
        <v>1</v>
      </c>
      <c r="K5908" s="1">
        <v>0</v>
      </c>
      <c r="L5908" s="1">
        <v>2</v>
      </c>
      <c r="M5908" s="1">
        <v>0</v>
      </c>
      <c r="N5908" s="1">
        <v>1</v>
      </c>
      <c r="O5908" s="1">
        <v>3</v>
      </c>
      <c r="P5908" s="1">
        <v>3</v>
      </c>
      <c r="Q5908" s="1">
        <v>0</v>
      </c>
      <c r="R5908" s="1">
        <v>3</v>
      </c>
      <c r="S5908" s="1">
        <v>2</v>
      </c>
      <c r="T5908" s="1">
        <v>2</v>
      </c>
      <c r="U5908" s="1">
        <v>3</v>
      </c>
      <c r="V5908" s="1">
        <v>3</v>
      </c>
      <c r="W5908" s="1">
        <v>3</v>
      </c>
      <c r="X5908" s="1">
        <v>48</v>
      </c>
      <c r="Y5908" s="1">
        <v>0</v>
      </c>
      <c r="Z5908" s="21">
        <v>14</v>
      </c>
    </row>
    <row r="5909">
      <c r="D5909" s="57"/>
      <c r="E5909" s="54" t="s">
        <v>26</v>
      </c>
      <c r="F5909" s="62"/>
      <c r="G5909" s="59">
        <v>17</v>
      </c>
      <c r="H5909" s="73">
        <v>3</v>
      </c>
      <c r="I5909" s="38">
        <v>0</v>
      </c>
      <c r="J5909" s="38">
        <v>1</v>
      </c>
      <c r="K5909" s="38">
        <v>1</v>
      </c>
      <c r="L5909" s="38">
        <v>1</v>
      </c>
      <c r="M5909" s="38">
        <v>0</v>
      </c>
      <c r="N5909" s="38">
        <v>0</v>
      </c>
      <c r="O5909" s="38">
        <v>0</v>
      </c>
      <c r="P5909" s="38">
        <v>0</v>
      </c>
      <c r="Q5909" s="38">
        <v>0</v>
      </c>
      <c r="R5909" s="38">
        <v>1</v>
      </c>
      <c r="S5909" s="38">
        <v>0</v>
      </c>
      <c r="T5909" s="38">
        <v>0</v>
      </c>
      <c r="U5909" s="38">
        <v>0</v>
      </c>
      <c r="V5909" s="38">
        <v>2</v>
      </c>
      <c r="W5909" s="38">
        <v>2</v>
      </c>
      <c r="X5909" s="38">
        <v>11</v>
      </c>
      <c r="Y5909" s="38">
        <v>0</v>
      </c>
      <c r="Z5909" s="74">
        <v>6</v>
      </c>
    </row>
    <row r="5911">
      <c r="B5911" s="63" t="str">
        <f ca="1" xml:space="preserve"> HYPERLINK("#'目次'!B43", "[37]")</f>
        <v>[37]</v>
      </c>
      <c r="C5911" s="49" t="s">
        <v>550</v>
      </c>
    </row>
    <row r="5914">
      <c r="C5914" s="49" t="s">
        <v>14</v>
      </c>
    </row>
    <row r="5915">
      <c r="D5915" s="64"/>
      <c r="E5915" s="47"/>
      <c r="F5915" s="47"/>
      <c r="G5915" s="61" t="s">
        <v>15</v>
      </c>
      <c r="H5915" s="66" t="s">
        <v>309</v>
      </c>
      <c r="I5915" s="28" t="s">
        <v>551</v>
      </c>
      <c r="J5915" s="28" t="s">
        <v>552</v>
      </c>
      <c r="K5915" s="28" t="s">
        <v>553</v>
      </c>
      <c r="L5915" s="28" t="s">
        <v>86</v>
      </c>
      <c r="M5915" s="58" t="s">
        <v>26</v>
      </c>
    </row>
    <row r="5916">
      <c r="D5916" s="55"/>
      <c r="E5916" s="48"/>
      <c r="F5916" s="48"/>
      <c r="G5916" s="68"/>
      <c r="H5916" s="70"/>
      <c r="I5916" s="29"/>
      <c r="J5916" s="29"/>
      <c r="K5916" s="29"/>
      <c r="L5916" s="29"/>
      <c r="M5916" s="65"/>
    </row>
    <row r="5917">
      <c r="D5917" s="56"/>
      <c r="E5917" s="60" t="s">
        <v>15</v>
      </c>
      <c r="F5917" s="67"/>
      <c r="G5917" s="69">
        <v>1093</v>
      </c>
      <c r="H5917" s="35">
        <v>884</v>
      </c>
      <c r="I5917" s="35">
        <v>62</v>
      </c>
      <c r="J5917" s="35">
        <v>67</v>
      </c>
      <c r="K5917" s="35">
        <v>31</v>
      </c>
      <c r="L5917" s="35">
        <v>44</v>
      </c>
      <c r="M5917" s="75">
        <v>5</v>
      </c>
    </row>
    <row r="5918">
      <c r="D5918" s="15" t="s">
        <v>20</v>
      </c>
      <c r="E5918" s="14" t="s">
        <v>21</v>
      </c>
      <c r="F5918" s="16"/>
      <c r="G5918" s="26">
        <v>211</v>
      </c>
      <c r="H5918" s="37">
        <v>184</v>
      </c>
      <c r="I5918" s="6">
        <v>4</v>
      </c>
      <c r="J5918" s="6">
        <v>11</v>
      </c>
      <c r="K5918" s="6">
        <v>3</v>
      </c>
      <c r="L5918" s="6">
        <v>7</v>
      </c>
      <c r="M5918" s="39">
        <v>2</v>
      </c>
    </row>
    <row r="5919">
      <c r="D5919" s="19"/>
      <c r="E5919" s="18" t="s">
        <v>22</v>
      </c>
      <c r="F5919" s="17"/>
      <c r="G5919" s="7">
        <v>539</v>
      </c>
      <c r="H5919" s="12">
        <v>448</v>
      </c>
      <c r="I5919" s="1">
        <v>32</v>
      </c>
      <c r="J5919" s="1">
        <v>27</v>
      </c>
      <c r="K5919" s="1">
        <v>14</v>
      </c>
      <c r="L5919" s="1">
        <v>18</v>
      </c>
      <c r="M5919" s="21">
        <v>0</v>
      </c>
    </row>
    <row r="5920">
      <c r="D5920" s="19"/>
      <c r="E5920" s="18" t="s">
        <v>23</v>
      </c>
      <c r="F5920" s="17"/>
      <c r="G5920" s="7">
        <v>263</v>
      </c>
      <c r="H5920" s="12">
        <v>189</v>
      </c>
      <c r="I5920" s="1">
        <v>22</v>
      </c>
      <c r="J5920" s="1">
        <v>21</v>
      </c>
      <c r="K5920" s="1">
        <v>13</v>
      </c>
      <c r="L5920" s="1">
        <v>15</v>
      </c>
      <c r="M5920" s="21">
        <v>3</v>
      </c>
    </row>
    <row r="5921">
      <c r="D5921" s="19"/>
      <c r="E5921" s="18" t="s">
        <v>24</v>
      </c>
      <c r="F5921" s="17"/>
      <c r="G5921" s="7">
        <v>74</v>
      </c>
      <c r="H5921" s="12">
        <v>58</v>
      </c>
      <c r="I5921" s="1">
        <v>3</v>
      </c>
      <c r="J5921" s="1">
        <v>8</v>
      </c>
      <c r="K5921" s="1">
        <v>1</v>
      </c>
      <c r="L5921" s="1">
        <v>4</v>
      </c>
      <c r="M5921" s="21">
        <v>0</v>
      </c>
    </row>
    <row r="5922">
      <c r="D5922" s="19"/>
      <c r="E5922" s="18" t="s">
        <v>25</v>
      </c>
      <c r="F5922" s="17"/>
      <c r="G5922" s="11">
        <v>6</v>
      </c>
      <c r="H5922" s="23">
        <v>5</v>
      </c>
      <c r="I5922" s="3">
        <v>1</v>
      </c>
      <c r="J5922" s="3">
        <v>0</v>
      </c>
      <c r="K5922" s="3">
        <v>0</v>
      </c>
      <c r="L5922" s="3">
        <v>0</v>
      </c>
      <c r="M5922" s="24">
        <v>0</v>
      </c>
    </row>
    <row r="5923">
      <c r="D5923" s="19"/>
      <c r="E5923" s="18" t="s">
        <v>26</v>
      </c>
      <c r="F5923" s="17"/>
      <c r="G5923" s="11">
        <v>0</v>
      </c>
      <c r="H5923" s="23">
        <v>0</v>
      </c>
      <c r="I5923" s="3">
        <v>0</v>
      </c>
      <c r="J5923" s="3">
        <v>0</v>
      </c>
      <c r="K5923" s="3">
        <v>0</v>
      </c>
      <c r="L5923" s="3">
        <v>0</v>
      </c>
      <c r="M5923" s="24">
        <v>0</v>
      </c>
    </row>
    <row r="5924">
      <c r="D5924" s="19"/>
      <c r="E5924" s="18" t="s">
        <v>27</v>
      </c>
      <c r="F5924" s="17"/>
      <c r="G5924" s="7">
        <v>750</v>
      </c>
      <c r="H5924" s="12">
        <v>632</v>
      </c>
      <c r="I5924" s="1">
        <v>36</v>
      </c>
      <c r="J5924" s="1">
        <v>38</v>
      </c>
      <c r="K5924" s="1">
        <v>17</v>
      </c>
      <c r="L5924" s="1">
        <v>25</v>
      </c>
      <c r="M5924" s="21">
        <v>2</v>
      </c>
    </row>
    <row r="5925">
      <c r="D5925" s="19"/>
      <c r="E5925" s="18" t="s">
        <v>28</v>
      </c>
      <c r="F5925" s="17"/>
      <c r="G5925" s="7">
        <v>80</v>
      </c>
      <c r="H5925" s="12">
        <v>63</v>
      </c>
      <c r="I5925" s="1">
        <v>4</v>
      </c>
      <c r="J5925" s="1">
        <v>8</v>
      </c>
      <c r="K5925" s="1">
        <v>1</v>
      </c>
      <c r="L5925" s="1">
        <v>4</v>
      </c>
      <c r="M5925" s="21">
        <v>0</v>
      </c>
    </row>
    <row r="5926">
      <c r="D5926" s="15" t="s">
        <v>29</v>
      </c>
      <c r="E5926" s="14" t="s">
        <v>30</v>
      </c>
      <c r="F5926" s="16"/>
      <c r="G5926" s="26">
        <v>823</v>
      </c>
      <c r="H5926" s="37">
        <v>663</v>
      </c>
      <c r="I5926" s="6">
        <v>50</v>
      </c>
      <c r="J5926" s="6">
        <v>51</v>
      </c>
      <c r="K5926" s="6">
        <v>22</v>
      </c>
      <c r="L5926" s="6">
        <v>33</v>
      </c>
      <c r="M5926" s="39">
        <v>4</v>
      </c>
    </row>
    <row r="5927">
      <c r="D5927" s="19"/>
      <c r="E5927" s="18" t="s">
        <v>31</v>
      </c>
      <c r="F5927" s="17"/>
      <c r="G5927" s="7">
        <v>798</v>
      </c>
      <c r="H5927" s="12">
        <v>657</v>
      </c>
      <c r="I5927" s="1">
        <v>43</v>
      </c>
      <c r="J5927" s="1">
        <v>46</v>
      </c>
      <c r="K5927" s="1">
        <v>19</v>
      </c>
      <c r="L5927" s="1">
        <v>28</v>
      </c>
      <c r="M5927" s="21">
        <v>5</v>
      </c>
    </row>
    <row r="5928">
      <c r="D5928" s="19"/>
      <c r="E5928" s="18" t="s">
        <v>32</v>
      </c>
      <c r="F5928" s="17"/>
      <c r="G5928" s="7">
        <v>808</v>
      </c>
      <c r="H5928" s="12">
        <v>656</v>
      </c>
      <c r="I5928" s="1">
        <v>49</v>
      </c>
      <c r="J5928" s="1">
        <v>44</v>
      </c>
      <c r="K5928" s="1">
        <v>21</v>
      </c>
      <c r="L5928" s="1">
        <v>34</v>
      </c>
      <c r="M5928" s="21">
        <v>4</v>
      </c>
    </row>
    <row r="5929">
      <c r="D5929" s="19"/>
      <c r="E5929" s="18" t="s">
        <v>33</v>
      </c>
      <c r="F5929" s="17"/>
      <c r="G5929" s="7">
        <v>206</v>
      </c>
      <c r="H5929" s="12">
        <v>172</v>
      </c>
      <c r="I5929" s="1">
        <v>11</v>
      </c>
      <c r="J5929" s="1">
        <v>14</v>
      </c>
      <c r="K5929" s="1">
        <v>2</v>
      </c>
      <c r="L5929" s="1">
        <v>7</v>
      </c>
      <c r="M5929" s="21">
        <v>0</v>
      </c>
    </row>
    <row r="5930">
      <c r="D5930" s="19"/>
      <c r="E5930" s="18" t="s">
        <v>34</v>
      </c>
      <c r="F5930" s="17"/>
      <c r="G5930" s="7">
        <v>488</v>
      </c>
      <c r="H5930" s="12">
        <v>405</v>
      </c>
      <c r="I5930" s="1">
        <v>24</v>
      </c>
      <c r="J5930" s="1">
        <v>23</v>
      </c>
      <c r="K5930" s="1">
        <v>15</v>
      </c>
      <c r="L5930" s="1">
        <v>18</v>
      </c>
      <c r="M5930" s="21">
        <v>3</v>
      </c>
    </row>
    <row r="5931">
      <c r="D5931" s="19"/>
      <c r="E5931" s="18" t="s">
        <v>35</v>
      </c>
      <c r="F5931" s="17"/>
      <c r="G5931" s="7">
        <v>154</v>
      </c>
      <c r="H5931" s="12">
        <v>124</v>
      </c>
      <c r="I5931" s="1">
        <v>7</v>
      </c>
      <c r="J5931" s="1">
        <v>10</v>
      </c>
      <c r="K5931" s="1">
        <v>6</v>
      </c>
      <c r="L5931" s="1">
        <v>7</v>
      </c>
      <c r="M5931" s="21">
        <v>0</v>
      </c>
    </row>
    <row r="5932">
      <c r="D5932" s="19"/>
      <c r="E5932" s="18" t="s">
        <v>36</v>
      </c>
      <c r="F5932" s="17"/>
      <c r="G5932" s="7">
        <v>871</v>
      </c>
      <c r="H5932" s="12">
        <v>720</v>
      </c>
      <c r="I5932" s="1">
        <v>45</v>
      </c>
      <c r="J5932" s="1">
        <v>53</v>
      </c>
      <c r="K5932" s="1">
        <v>19</v>
      </c>
      <c r="L5932" s="1">
        <v>29</v>
      </c>
      <c r="M5932" s="21">
        <v>5</v>
      </c>
    </row>
    <row r="5933">
      <c r="D5933" s="19"/>
      <c r="E5933" s="18" t="s">
        <v>37</v>
      </c>
      <c r="F5933" s="17"/>
      <c r="G5933" s="7">
        <v>366</v>
      </c>
      <c r="H5933" s="12">
        <v>315</v>
      </c>
      <c r="I5933" s="1">
        <v>20</v>
      </c>
      <c r="J5933" s="1">
        <v>14</v>
      </c>
      <c r="K5933" s="1">
        <v>8</v>
      </c>
      <c r="L5933" s="1">
        <v>7</v>
      </c>
      <c r="M5933" s="21">
        <v>2</v>
      </c>
    </row>
    <row r="5934">
      <c r="D5934" s="19"/>
      <c r="E5934" s="18" t="s">
        <v>38</v>
      </c>
      <c r="F5934" s="17"/>
      <c r="G5934" s="7">
        <v>552</v>
      </c>
      <c r="H5934" s="12">
        <v>446</v>
      </c>
      <c r="I5934" s="1">
        <v>32</v>
      </c>
      <c r="J5934" s="1">
        <v>36</v>
      </c>
      <c r="K5934" s="1">
        <v>10</v>
      </c>
      <c r="L5934" s="1">
        <v>24</v>
      </c>
      <c r="M5934" s="21">
        <v>4</v>
      </c>
    </row>
    <row r="5935">
      <c r="D5935" s="19"/>
      <c r="E5935" s="18" t="s">
        <v>39</v>
      </c>
      <c r="F5935" s="17"/>
      <c r="G5935" s="7">
        <v>514</v>
      </c>
      <c r="H5935" s="12">
        <v>433</v>
      </c>
      <c r="I5935" s="1">
        <v>26</v>
      </c>
      <c r="J5935" s="1">
        <v>27</v>
      </c>
      <c r="K5935" s="1">
        <v>12</v>
      </c>
      <c r="L5935" s="1">
        <v>13</v>
      </c>
      <c r="M5935" s="21">
        <v>3</v>
      </c>
    </row>
    <row r="5936">
      <c r="D5936" s="19"/>
      <c r="E5936" s="18" t="s">
        <v>40</v>
      </c>
      <c r="F5936" s="17"/>
      <c r="G5936" s="7">
        <v>559</v>
      </c>
      <c r="H5936" s="12">
        <v>463</v>
      </c>
      <c r="I5936" s="1">
        <v>26</v>
      </c>
      <c r="J5936" s="1">
        <v>32</v>
      </c>
      <c r="K5936" s="1">
        <v>14</v>
      </c>
      <c r="L5936" s="1">
        <v>21</v>
      </c>
      <c r="M5936" s="21">
        <v>3</v>
      </c>
    </row>
    <row r="5937">
      <c r="D5937" s="19"/>
      <c r="E5937" s="18" t="s">
        <v>41</v>
      </c>
      <c r="F5937" s="17"/>
      <c r="G5937" s="7">
        <v>71</v>
      </c>
      <c r="H5937" s="12">
        <v>56</v>
      </c>
      <c r="I5937" s="1">
        <v>5</v>
      </c>
      <c r="J5937" s="1">
        <v>6</v>
      </c>
      <c r="K5937" s="1">
        <v>0</v>
      </c>
      <c r="L5937" s="1">
        <v>4</v>
      </c>
      <c r="M5937" s="21">
        <v>0</v>
      </c>
    </row>
    <row r="5938">
      <c r="D5938" s="19"/>
      <c r="E5938" s="18" t="s">
        <v>42</v>
      </c>
      <c r="F5938" s="17"/>
      <c r="G5938" s="11">
        <v>11</v>
      </c>
      <c r="H5938" s="23">
        <v>11</v>
      </c>
      <c r="I5938" s="3">
        <v>0</v>
      </c>
      <c r="J5938" s="3">
        <v>0</v>
      </c>
      <c r="K5938" s="3">
        <v>0</v>
      </c>
      <c r="L5938" s="3">
        <v>0</v>
      </c>
      <c r="M5938" s="24">
        <v>0</v>
      </c>
    </row>
    <row r="5939">
      <c r="D5939" s="19"/>
      <c r="E5939" s="18" t="s">
        <v>26</v>
      </c>
      <c r="F5939" s="17"/>
      <c r="G5939" s="11">
        <v>2</v>
      </c>
      <c r="H5939" s="23">
        <v>2</v>
      </c>
      <c r="I5939" s="3">
        <v>0</v>
      </c>
      <c r="J5939" s="3">
        <v>0</v>
      </c>
      <c r="K5939" s="3">
        <v>0</v>
      </c>
      <c r="L5939" s="3">
        <v>0</v>
      </c>
      <c r="M5939" s="24">
        <v>0</v>
      </c>
    </row>
    <row r="5940">
      <c r="D5940" s="19"/>
      <c r="E5940" s="18" t="s">
        <v>43</v>
      </c>
      <c r="F5940" s="17"/>
      <c r="G5940" s="7">
        <v>1080</v>
      </c>
      <c r="H5940" s="12">
        <v>871</v>
      </c>
      <c r="I5940" s="1">
        <v>62</v>
      </c>
      <c r="J5940" s="1">
        <v>67</v>
      </c>
      <c r="K5940" s="1">
        <v>31</v>
      </c>
      <c r="L5940" s="1">
        <v>44</v>
      </c>
      <c r="M5940" s="21">
        <v>5</v>
      </c>
    </row>
    <row r="5941">
      <c r="D5941" s="15" t="s">
        <v>44</v>
      </c>
      <c r="E5941" s="14" t="s">
        <v>45</v>
      </c>
      <c r="F5941" s="16"/>
      <c r="G5941" s="33">
        <v>3</v>
      </c>
      <c r="H5941" s="43">
        <v>2</v>
      </c>
      <c r="I5941" s="9">
        <v>1</v>
      </c>
      <c r="J5941" s="9">
        <v>0</v>
      </c>
      <c r="K5941" s="9">
        <v>0</v>
      </c>
      <c r="L5941" s="9">
        <v>0</v>
      </c>
      <c r="M5941" s="44">
        <v>0</v>
      </c>
    </row>
    <row r="5942">
      <c r="D5942" s="19"/>
      <c r="E5942" s="18" t="s">
        <v>46</v>
      </c>
      <c r="F5942" s="17"/>
      <c r="G5942" s="11">
        <v>11</v>
      </c>
      <c r="H5942" s="23">
        <v>5</v>
      </c>
      <c r="I5942" s="3">
        <v>1</v>
      </c>
      <c r="J5942" s="3">
        <v>2</v>
      </c>
      <c r="K5942" s="3">
        <v>1</v>
      </c>
      <c r="L5942" s="3">
        <v>2</v>
      </c>
      <c r="M5942" s="24">
        <v>0</v>
      </c>
    </row>
    <row r="5943">
      <c r="D5943" s="19"/>
      <c r="E5943" s="18" t="s">
        <v>47</v>
      </c>
      <c r="F5943" s="17"/>
      <c r="G5943" s="11">
        <v>25</v>
      </c>
      <c r="H5943" s="23">
        <v>17</v>
      </c>
      <c r="I5943" s="3">
        <v>2</v>
      </c>
      <c r="J5943" s="3">
        <v>2</v>
      </c>
      <c r="K5943" s="3">
        <v>1</v>
      </c>
      <c r="L5943" s="3">
        <v>3</v>
      </c>
      <c r="M5943" s="24">
        <v>0</v>
      </c>
    </row>
    <row r="5944">
      <c r="D5944" s="19"/>
      <c r="E5944" s="18" t="s">
        <v>48</v>
      </c>
      <c r="F5944" s="17"/>
      <c r="G5944" s="7">
        <v>160</v>
      </c>
      <c r="H5944" s="12">
        <v>123</v>
      </c>
      <c r="I5944" s="1">
        <v>10</v>
      </c>
      <c r="J5944" s="1">
        <v>16</v>
      </c>
      <c r="K5944" s="1">
        <v>5</v>
      </c>
      <c r="L5944" s="1">
        <v>6</v>
      </c>
      <c r="M5944" s="21">
        <v>0</v>
      </c>
    </row>
    <row r="5945">
      <c r="D5945" s="19"/>
      <c r="E5945" s="18" t="s">
        <v>49</v>
      </c>
      <c r="F5945" s="17"/>
      <c r="G5945" s="7">
        <v>166</v>
      </c>
      <c r="H5945" s="12">
        <v>120</v>
      </c>
      <c r="I5945" s="1">
        <v>13</v>
      </c>
      <c r="J5945" s="1">
        <v>16</v>
      </c>
      <c r="K5945" s="1">
        <v>9</v>
      </c>
      <c r="L5945" s="1">
        <v>7</v>
      </c>
      <c r="M5945" s="21">
        <v>1</v>
      </c>
    </row>
    <row r="5946">
      <c r="D5946" s="19"/>
      <c r="E5946" s="18" t="s">
        <v>50</v>
      </c>
      <c r="F5946" s="17"/>
      <c r="G5946" s="7">
        <v>129</v>
      </c>
      <c r="H5946" s="12">
        <v>93</v>
      </c>
      <c r="I5946" s="1">
        <v>9</v>
      </c>
      <c r="J5946" s="1">
        <v>14</v>
      </c>
      <c r="K5946" s="1">
        <v>4</v>
      </c>
      <c r="L5946" s="1">
        <v>9</v>
      </c>
      <c r="M5946" s="21">
        <v>0</v>
      </c>
    </row>
    <row r="5947">
      <c r="D5947" s="19"/>
      <c r="E5947" s="18" t="s">
        <v>51</v>
      </c>
      <c r="F5947" s="17"/>
      <c r="G5947" s="7">
        <v>124</v>
      </c>
      <c r="H5947" s="12">
        <v>99</v>
      </c>
      <c r="I5947" s="1">
        <v>10</v>
      </c>
      <c r="J5947" s="1">
        <v>5</v>
      </c>
      <c r="K5947" s="1">
        <v>4</v>
      </c>
      <c r="L5947" s="1">
        <v>6</v>
      </c>
      <c r="M5947" s="21">
        <v>0</v>
      </c>
    </row>
    <row r="5948">
      <c r="D5948" s="19"/>
      <c r="E5948" s="18" t="s">
        <v>52</v>
      </c>
      <c r="F5948" s="17"/>
      <c r="G5948" s="7">
        <v>114</v>
      </c>
      <c r="H5948" s="12">
        <v>98</v>
      </c>
      <c r="I5948" s="1">
        <v>6</v>
      </c>
      <c r="J5948" s="1">
        <v>5</v>
      </c>
      <c r="K5948" s="1">
        <v>2</v>
      </c>
      <c r="L5948" s="1">
        <v>3</v>
      </c>
      <c r="M5948" s="21">
        <v>0</v>
      </c>
    </row>
    <row r="5949">
      <c r="D5949" s="19"/>
      <c r="E5949" s="18" t="s">
        <v>53</v>
      </c>
      <c r="F5949" s="17"/>
      <c r="G5949" s="7">
        <v>95</v>
      </c>
      <c r="H5949" s="12">
        <v>81</v>
      </c>
      <c r="I5949" s="1">
        <v>5</v>
      </c>
      <c r="J5949" s="1">
        <v>3</v>
      </c>
      <c r="K5949" s="1">
        <v>1</v>
      </c>
      <c r="L5949" s="1">
        <v>2</v>
      </c>
      <c r="M5949" s="21">
        <v>3</v>
      </c>
    </row>
    <row r="5950">
      <c r="D5950" s="19"/>
      <c r="E5950" s="18" t="s">
        <v>54</v>
      </c>
      <c r="F5950" s="17"/>
      <c r="G5950" s="7">
        <v>253</v>
      </c>
      <c r="H5950" s="12">
        <v>237</v>
      </c>
      <c r="I5950" s="1">
        <v>5</v>
      </c>
      <c r="J5950" s="1">
        <v>3</v>
      </c>
      <c r="K5950" s="1">
        <v>2</v>
      </c>
      <c r="L5950" s="1">
        <v>5</v>
      </c>
      <c r="M5950" s="21">
        <v>1</v>
      </c>
    </row>
    <row r="5951">
      <c r="D5951" s="19"/>
      <c r="E5951" s="18" t="s">
        <v>55</v>
      </c>
      <c r="F5951" s="17"/>
      <c r="G5951" s="11">
        <v>1</v>
      </c>
      <c r="H5951" s="23">
        <v>0</v>
      </c>
      <c r="I5951" s="3">
        <v>0</v>
      </c>
      <c r="J5951" s="3">
        <v>1</v>
      </c>
      <c r="K5951" s="3">
        <v>0</v>
      </c>
      <c r="L5951" s="3">
        <v>0</v>
      </c>
      <c r="M5951" s="24">
        <v>0</v>
      </c>
    </row>
    <row r="5952">
      <c r="D5952" s="19"/>
      <c r="E5952" s="18" t="s">
        <v>26</v>
      </c>
      <c r="F5952" s="17"/>
      <c r="G5952" s="11">
        <v>12</v>
      </c>
      <c r="H5952" s="23">
        <v>9</v>
      </c>
      <c r="I5952" s="3">
        <v>0</v>
      </c>
      <c r="J5952" s="3">
        <v>0</v>
      </c>
      <c r="K5952" s="3">
        <v>2</v>
      </c>
      <c r="L5952" s="3">
        <v>1</v>
      </c>
      <c r="M5952" s="24">
        <v>0</v>
      </c>
    </row>
    <row r="5953">
      <c r="D5953" s="15" t="s">
        <v>56</v>
      </c>
      <c r="E5953" s="14" t="s">
        <v>57</v>
      </c>
      <c r="F5953" s="16"/>
      <c r="G5953" s="33">
        <v>15</v>
      </c>
      <c r="H5953" s="43">
        <v>13</v>
      </c>
      <c r="I5953" s="9">
        <v>0</v>
      </c>
      <c r="J5953" s="9">
        <v>0</v>
      </c>
      <c r="K5953" s="9">
        <v>1</v>
      </c>
      <c r="L5953" s="9">
        <v>1</v>
      </c>
      <c r="M5953" s="44">
        <v>0</v>
      </c>
    </row>
    <row r="5954">
      <c r="D5954" s="19"/>
      <c r="E5954" s="18" t="s">
        <v>58</v>
      </c>
      <c r="F5954" s="17"/>
      <c r="G5954" s="7">
        <v>111</v>
      </c>
      <c r="H5954" s="12">
        <v>87</v>
      </c>
      <c r="I5954" s="1">
        <v>7</v>
      </c>
      <c r="J5954" s="1">
        <v>7</v>
      </c>
      <c r="K5954" s="1">
        <v>6</v>
      </c>
      <c r="L5954" s="1">
        <v>4</v>
      </c>
      <c r="M5954" s="21">
        <v>0</v>
      </c>
    </row>
    <row r="5955">
      <c r="D5955" s="19"/>
      <c r="E5955" s="18" t="s">
        <v>59</v>
      </c>
      <c r="F5955" s="17"/>
      <c r="G5955" s="7">
        <v>404</v>
      </c>
      <c r="H5955" s="12">
        <v>321</v>
      </c>
      <c r="I5955" s="1">
        <v>28</v>
      </c>
      <c r="J5955" s="1">
        <v>25</v>
      </c>
      <c r="K5955" s="1">
        <v>8</v>
      </c>
      <c r="L5955" s="1">
        <v>20</v>
      </c>
      <c r="M5955" s="21">
        <v>2</v>
      </c>
    </row>
    <row r="5956">
      <c r="D5956" s="19"/>
      <c r="E5956" s="18" t="s">
        <v>60</v>
      </c>
      <c r="F5956" s="17"/>
      <c r="G5956" s="7">
        <v>562</v>
      </c>
      <c r="H5956" s="12">
        <v>462</v>
      </c>
      <c r="I5956" s="1">
        <v>27</v>
      </c>
      <c r="J5956" s="1">
        <v>35</v>
      </c>
      <c r="K5956" s="1">
        <v>16</v>
      </c>
      <c r="L5956" s="1">
        <v>19</v>
      </c>
      <c r="M5956" s="21">
        <v>3</v>
      </c>
    </row>
    <row r="5957">
      <c r="D5957" s="19"/>
      <c r="E5957" s="18" t="s">
        <v>26</v>
      </c>
      <c r="F5957" s="17"/>
      <c r="G5957" s="11">
        <v>1</v>
      </c>
      <c r="H5957" s="23">
        <v>1</v>
      </c>
      <c r="I5957" s="3">
        <v>0</v>
      </c>
      <c r="J5957" s="3">
        <v>0</v>
      </c>
      <c r="K5957" s="3">
        <v>0</v>
      </c>
      <c r="L5957" s="3">
        <v>0</v>
      </c>
      <c r="M5957" s="24">
        <v>0</v>
      </c>
    </row>
    <row r="5958">
      <c r="D5958" s="19"/>
      <c r="E5958" s="18" t="s">
        <v>61</v>
      </c>
      <c r="F5958" s="17"/>
      <c r="G5958" s="7">
        <v>126</v>
      </c>
      <c r="H5958" s="12">
        <v>100</v>
      </c>
      <c r="I5958" s="1">
        <v>7</v>
      </c>
      <c r="J5958" s="1">
        <v>7</v>
      </c>
      <c r="K5958" s="1">
        <v>7</v>
      </c>
      <c r="L5958" s="1">
        <v>5</v>
      </c>
      <c r="M5958" s="21">
        <v>0</v>
      </c>
    </row>
    <row r="5959">
      <c r="D5959" s="19"/>
      <c r="E5959" s="18" t="s">
        <v>62</v>
      </c>
      <c r="F5959" s="17"/>
      <c r="G5959" s="7">
        <v>966</v>
      </c>
      <c r="H5959" s="12">
        <v>783</v>
      </c>
      <c r="I5959" s="1">
        <v>55</v>
      </c>
      <c r="J5959" s="1">
        <v>60</v>
      </c>
      <c r="K5959" s="1">
        <v>24</v>
      </c>
      <c r="L5959" s="1">
        <v>39</v>
      </c>
      <c r="M5959" s="21">
        <v>5</v>
      </c>
    </row>
    <row r="5960">
      <c r="D5960" s="15" t="s">
        <v>63</v>
      </c>
      <c r="E5960" s="14" t="s">
        <v>64</v>
      </c>
      <c r="F5960" s="16"/>
      <c r="G5960" s="33">
        <v>17</v>
      </c>
      <c r="H5960" s="43">
        <v>14</v>
      </c>
      <c r="I5960" s="9">
        <v>1</v>
      </c>
      <c r="J5960" s="9">
        <v>0</v>
      </c>
      <c r="K5960" s="9">
        <v>1</v>
      </c>
      <c r="L5960" s="9">
        <v>1</v>
      </c>
      <c r="M5960" s="44">
        <v>0</v>
      </c>
    </row>
    <row r="5961">
      <c r="D5961" s="19"/>
      <c r="E5961" s="18" t="s">
        <v>65</v>
      </c>
      <c r="F5961" s="17"/>
      <c r="G5961" s="11">
        <v>38</v>
      </c>
      <c r="H5961" s="23">
        <v>31</v>
      </c>
      <c r="I5961" s="3">
        <v>2</v>
      </c>
      <c r="J5961" s="3">
        <v>2</v>
      </c>
      <c r="K5961" s="3">
        <v>1</v>
      </c>
      <c r="L5961" s="3">
        <v>2</v>
      </c>
      <c r="M5961" s="24">
        <v>0</v>
      </c>
    </row>
    <row r="5962">
      <c r="D5962" s="19"/>
      <c r="E5962" s="18" t="s">
        <v>66</v>
      </c>
      <c r="F5962" s="17"/>
      <c r="G5962" s="11">
        <v>14</v>
      </c>
      <c r="H5962" s="23">
        <v>12</v>
      </c>
      <c r="I5962" s="3">
        <v>0</v>
      </c>
      <c r="J5962" s="3">
        <v>1</v>
      </c>
      <c r="K5962" s="3">
        <v>0</v>
      </c>
      <c r="L5962" s="3">
        <v>0</v>
      </c>
      <c r="M5962" s="24">
        <v>1</v>
      </c>
    </row>
    <row r="5963">
      <c r="D5963" s="19"/>
      <c r="E5963" s="18" t="s">
        <v>67</v>
      </c>
      <c r="F5963" s="17"/>
      <c r="G5963" s="7">
        <v>95</v>
      </c>
      <c r="H5963" s="12">
        <v>78</v>
      </c>
      <c r="I5963" s="1">
        <v>3</v>
      </c>
      <c r="J5963" s="1">
        <v>5</v>
      </c>
      <c r="K5963" s="1">
        <v>1</v>
      </c>
      <c r="L5963" s="1">
        <v>8</v>
      </c>
      <c r="M5963" s="21">
        <v>0</v>
      </c>
    </row>
    <row r="5964">
      <c r="D5964" s="19"/>
      <c r="E5964" s="18" t="s">
        <v>68</v>
      </c>
      <c r="F5964" s="17"/>
      <c r="G5964" s="7">
        <v>81</v>
      </c>
      <c r="H5964" s="12">
        <v>68</v>
      </c>
      <c r="I5964" s="1">
        <v>4</v>
      </c>
      <c r="J5964" s="1">
        <v>4</v>
      </c>
      <c r="K5964" s="1">
        <v>0</v>
      </c>
      <c r="L5964" s="1">
        <v>5</v>
      </c>
      <c r="M5964" s="21">
        <v>0</v>
      </c>
    </row>
    <row r="5965">
      <c r="D5965" s="19"/>
      <c r="E5965" s="18" t="s">
        <v>69</v>
      </c>
      <c r="F5965" s="17"/>
      <c r="G5965" s="7">
        <v>844</v>
      </c>
      <c r="H5965" s="12">
        <v>678</v>
      </c>
      <c r="I5965" s="1">
        <v>52</v>
      </c>
      <c r="J5965" s="1">
        <v>55</v>
      </c>
      <c r="K5965" s="1">
        <v>27</v>
      </c>
      <c r="L5965" s="1">
        <v>28</v>
      </c>
      <c r="M5965" s="21">
        <v>4</v>
      </c>
    </row>
    <row r="5966">
      <c r="D5966" s="19"/>
      <c r="E5966" s="18" t="s">
        <v>26</v>
      </c>
      <c r="F5966" s="17"/>
      <c r="G5966" s="11">
        <v>4</v>
      </c>
      <c r="H5966" s="23">
        <v>3</v>
      </c>
      <c r="I5966" s="3">
        <v>0</v>
      </c>
      <c r="J5966" s="3">
        <v>0</v>
      </c>
      <c r="K5966" s="3">
        <v>1</v>
      </c>
      <c r="L5966" s="3">
        <v>0</v>
      </c>
      <c r="M5966" s="24">
        <v>0</v>
      </c>
    </row>
    <row r="5967">
      <c r="D5967" s="19"/>
      <c r="E5967" s="18" t="s">
        <v>70</v>
      </c>
      <c r="F5967" s="17"/>
      <c r="G5967" s="7">
        <v>245</v>
      </c>
      <c r="H5967" s="12">
        <v>203</v>
      </c>
      <c r="I5967" s="1">
        <v>10</v>
      </c>
      <c r="J5967" s="1">
        <v>12</v>
      </c>
      <c r="K5967" s="1">
        <v>3</v>
      </c>
      <c r="L5967" s="1">
        <v>16</v>
      </c>
      <c r="M5967" s="21">
        <v>1</v>
      </c>
    </row>
    <row r="5968">
      <c r="D5968" s="15" t="s">
        <v>71</v>
      </c>
      <c r="E5968" s="14" t="s">
        <v>64</v>
      </c>
      <c r="F5968" s="16"/>
      <c r="G5968" s="33">
        <v>15</v>
      </c>
      <c r="H5968" s="43">
        <v>12</v>
      </c>
      <c r="I5968" s="9">
        <v>1</v>
      </c>
      <c r="J5968" s="9">
        <v>0</v>
      </c>
      <c r="K5968" s="9">
        <v>1</v>
      </c>
      <c r="L5968" s="9">
        <v>1</v>
      </c>
      <c r="M5968" s="44">
        <v>0</v>
      </c>
    </row>
    <row r="5969">
      <c r="D5969" s="19"/>
      <c r="E5969" s="18" t="s">
        <v>65</v>
      </c>
      <c r="F5969" s="17"/>
      <c r="G5969" s="7">
        <v>58</v>
      </c>
      <c r="H5969" s="12">
        <v>43</v>
      </c>
      <c r="I5969" s="1">
        <v>4</v>
      </c>
      <c r="J5969" s="1">
        <v>3</v>
      </c>
      <c r="K5969" s="1">
        <v>4</v>
      </c>
      <c r="L5969" s="1">
        <v>4</v>
      </c>
      <c r="M5969" s="21">
        <v>0</v>
      </c>
    </row>
    <row r="5970">
      <c r="D5970" s="19"/>
      <c r="E5970" s="18" t="s">
        <v>66</v>
      </c>
      <c r="F5970" s="17"/>
      <c r="G5970" s="7">
        <v>113</v>
      </c>
      <c r="H5970" s="12">
        <v>96</v>
      </c>
      <c r="I5970" s="1">
        <v>5</v>
      </c>
      <c r="J5970" s="1">
        <v>3</v>
      </c>
      <c r="K5970" s="1">
        <v>3</v>
      </c>
      <c r="L5970" s="1">
        <v>4</v>
      </c>
      <c r="M5970" s="21">
        <v>2</v>
      </c>
    </row>
    <row r="5971">
      <c r="D5971" s="19"/>
      <c r="E5971" s="18" t="s">
        <v>67</v>
      </c>
      <c r="F5971" s="17"/>
      <c r="G5971" s="7">
        <v>837</v>
      </c>
      <c r="H5971" s="12">
        <v>673</v>
      </c>
      <c r="I5971" s="1">
        <v>48</v>
      </c>
      <c r="J5971" s="1">
        <v>57</v>
      </c>
      <c r="K5971" s="1">
        <v>21</v>
      </c>
      <c r="L5971" s="1">
        <v>35</v>
      </c>
      <c r="M5971" s="21">
        <v>3</v>
      </c>
    </row>
    <row r="5972">
      <c r="D5972" s="19"/>
      <c r="E5972" s="18" t="s">
        <v>68</v>
      </c>
      <c r="F5972" s="17"/>
      <c r="G5972" s="7">
        <v>61</v>
      </c>
      <c r="H5972" s="12">
        <v>55</v>
      </c>
      <c r="I5972" s="1">
        <v>3</v>
      </c>
      <c r="J5972" s="1">
        <v>3</v>
      </c>
      <c r="K5972" s="1">
        <v>0</v>
      </c>
      <c r="L5972" s="1">
        <v>0</v>
      </c>
      <c r="M5972" s="21">
        <v>0</v>
      </c>
    </row>
    <row r="5973">
      <c r="D5973" s="19"/>
      <c r="E5973" s="18" t="s">
        <v>72</v>
      </c>
      <c r="F5973" s="17"/>
      <c r="G5973" s="11">
        <v>5</v>
      </c>
      <c r="H5973" s="23">
        <v>2</v>
      </c>
      <c r="I5973" s="3">
        <v>1</v>
      </c>
      <c r="J5973" s="3">
        <v>1</v>
      </c>
      <c r="K5973" s="3">
        <v>1</v>
      </c>
      <c r="L5973" s="3">
        <v>0</v>
      </c>
      <c r="M5973" s="24">
        <v>0</v>
      </c>
    </row>
    <row r="5974">
      <c r="D5974" s="19"/>
      <c r="E5974" s="18" t="s">
        <v>26</v>
      </c>
      <c r="F5974" s="17"/>
      <c r="G5974" s="11">
        <v>4</v>
      </c>
      <c r="H5974" s="23">
        <v>3</v>
      </c>
      <c r="I5974" s="3">
        <v>0</v>
      </c>
      <c r="J5974" s="3">
        <v>0</v>
      </c>
      <c r="K5974" s="3">
        <v>1</v>
      </c>
      <c r="L5974" s="3">
        <v>0</v>
      </c>
      <c r="M5974" s="24">
        <v>0</v>
      </c>
    </row>
    <row r="5975">
      <c r="D5975" s="19"/>
      <c r="E5975" s="18" t="s">
        <v>73</v>
      </c>
      <c r="F5975" s="17"/>
      <c r="G5975" s="7">
        <v>1084</v>
      </c>
      <c r="H5975" s="12">
        <v>879</v>
      </c>
      <c r="I5975" s="1">
        <v>61</v>
      </c>
      <c r="J5975" s="1">
        <v>66</v>
      </c>
      <c r="K5975" s="1">
        <v>29</v>
      </c>
      <c r="L5975" s="1">
        <v>44</v>
      </c>
      <c r="M5975" s="21">
        <v>5</v>
      </c>
    </row>
    <row r="5976">
      <c r="D5976" s="15" t="s">
        <v>74</v>
      </c>
      <c r="E5976" s="14" t="s">
        <v>75</v>
      </c>
      <c r="F5976" s="16"/>
      <c r="G5976" s="26">
        <v>315</v>
      </c>
      <c r="H5976" s="37">
        <v>272</v>
      </c>
      <c r="I5976" s="6">
        <v>19</v>
      </c>
      <c r="J5976" s="6">
        <v>10</v>
      </c>
      <c r="K5976" s="6">
        <v>6</v>
      </c>
      <c r="L5976" s="6">
        <v>7</v>
      </c>
      <c r="M5976" s="39">
        <v>1</v>
      </c>
    </row>
    <row r="5977">
      <c r="D5977" s="19"/>
      <c r="E5977" s="18" t="s">
        <v>76</v>
      </c>
      <c r="F5977" s="17"/>
      <c r="G5977" s="7">
        <v>78</v>
      </c>
      <c r="H5977" s="12">
        <v>70</v>
      </c>
      <c r="I5977" s="1">
        <v>3</v>
      </c>
      <c r="J5977" s="1">
        <v>2</v>
      </c>
      <c r="K5977" s="1">
        <v>1</v>
      </c>
      <c r="L5977" s="1">
        <v>2</v>
      </c>
      <c r="M5977" s="21">
        <v>0</v>
      </c>
    </row>
    <row r="5978">
      <c r="D5978" s="19"/>
      <c r="E5978" s="18" t="s">
        <v>77</v>
      </c>
      <c r="F5978" s="17"/>
      <c r="G5978" s="7">
        <v>297</v>
      </c>
      <c r="H5978" s="12">
        <v>251</v>
      </c>
      <c r="I5978" s="1">
        <v>15</v>
      </c>
      <c r="J5978" s="1">
        <v>12</v>
      </c>
      <c r="K5978" s="1">
        <v>7</v>
      </c>
      <c r="L5978" s="1">
        <v>10</v>
      </c>
      <c r="M5978" s="21">
        <v>2</v>
      </c>
    </row>
    <row r="5979">
      <c r="D5979" s="19"/>
      <c r="E5979" s="18" t="s">
        <v>78</v>
      </c>
      <c r="F5979" s="17"/>
      <c r="G5979" s="11">
        <v>12</v>
      </c>
      <c r="H5979" s="23">
        <v>12</v>
      </c>
      <c r="I5979" s="3">
        <v>0</v>
      </c>
      <c r="J5979" s="3">
        <v>0</v>
      </c>
      <c r="K5979" s="3">
        <v>0</v>
      </c>
      <c r="L5979" s="3">
        <v>0</v>
      </c>
      <c r="M5979" s="24">
        <v>0</v>
      </c>
    </row>
    <row r="5980">
      <c r="D5980" s="19"/>
      <c r="E5980" s="18" t="s">
        <v>79</v>
      </c>
      <c r="F5980" s="17"/>
      <c r="G5980" s="7">
        <v>116</v>
      </c>
      <c r="H5980" s="12">
        <v>98</v>
      </c>
      <c r="I5980" s="1">
        <v>6</v>
      </c>
      <c r="J5980" s="1">
        <v>5</v>
      </c>
      <c r="K5980" s="1">
        <v>3</v>
      </c>
      <c r="L5980" s="1">
        <v>4</v>
      </c>
      <c r="M5980" s="21">
        <v>0</v>
      </c>
    </row>
    <row r="5981">
      <c r="D5981" s="19"/>
      <c r="E5981" s="18" t="s">
        <v>80</v>
      </c>
      <c r="F5981" s="17"/>
      <c r="G5981" s="7">
        <v>175</v>
      </c>
      <c r="H5981" s="12">
        <v>149</v>
      </c>
      <c r="I5981" s="1">
        <v>9</v>
      </c>
      <c r="J5981" s="1">
        <v>9</v>
      </c>
      <c r="K5981" s="1">
        <v>3</v>
      </c>
      <c r="L5981" s="1">
        <v>5</v>
      </c>
      <c r="M5981" s="21">
        <v>0</v>
      </c>
    </row>
    <row r="5982">
      <c r="D5982" s="19"/>
      <c r="E5982" s="18" t="s">
        <v>81</v>
      </c>
      <c r="F5982" s="17"/>
      <c r="G5982" s="7">
        <v>908</v>
      </c>
      <c r="H5982" s="12">
        <v>745</v>
      </c>
      <c r="I5982" s="1">
        <v>47</v>
      </c>
      <c r="J5982" s="1">
        <v>53</v>
      </c>
      <c r="K5982" s="1">
        <v>26</v>
      </c>
      <c r="L5982" s="1">
        <v>32</v>
      </c>
      <c r="M5982" s="21">
        <v>5</v>
      </c>
    </row>
    <row r="5983">
      <c r="D5983" s="19"/>
      <c r="E5983" s="18" t="s">
        <v>41</v>
      </c>
      <c r="F5983" s="17"/>
      <c r="G5983" s="11">
        <v>26</v>
      </c>
      <c r="H5983" s="23">
        <v>19</v>
      </c>
      <c r="I5983" s="3">
        <v>4</v>
      </c>
      <c r="J5983" s="3">
        <v>0</v>
      </c>
      <c r="K5983" s="3">
        <v>0</v>
      </c>
      <c r="L5983" s="3">
        <v>3</v>
      </c>
      <c r="M5983" s="24">
        <v>0</v>
      </c>
    </row>
    <row r="5984">
      <c r="D5984" s="19"/>
      <c r="E5984" s="18" t="s">
        <v>82</v>
      </c>
      <c r="F5984" s="17"/>
      <c r="G5984" s="7">
        <v>96</v>
      </c>
      <c r="H5984" s="12">
        <v>66</v>
      </c>
      <c r="I5984" s="1">
        <v>6</v>
      </c>
      <c r="J5984" s="1">
        <v>10</v>
      </c>
      <c r="K5984" s="1">
        <v>4</v>
      </c>
      <c r="L5984" s="1">
        <v>10</v>
      </c>
      <c r="M5984" s="21">
        <v>0</v>
      </c>
    </row>
    <row r="5985">
      <c r="D5985" s="19"/>
      <c r="E5985" s="18" t="s">
        <v>26</v>
      </c>
      <c r="F5985" s="17"/>
      <c r="G5985" s="11">
        <v>0</v>
      </c>
      <c r="H5985" s="23">
        <v>0</v>
      </c>
      <c r="I5985" s="3">
        <v>0</v>
      </c>
      <c r="J5985" s="3">
        <v>0</v>
      </c>
      <c r="K5985" s="3">
        <v>0</v>
      </c>
      <c r="L5985" s="3">
        <v>0</v>
      </c>
      <c r="M5985" s="24">
        <v>0</v>
      </c>
    </row>
    <row r="5986">
      <c r="D5986" s="19"/>
      <c r="E5986" s="18" t="s">
        <v>83</v>
      </c>
      <c r="F5986" s="17"/>
      <c r="G5986" s="7">
        <v>997</v>
      </c>
      <c r="H5986" s="12">
        <v>818</v>
      </c>
      <c r="I5986" s="1">
        <v>56</v>
      </c>
      <c r="J5986" s="1">
        <v>57</v>
      </c>
      <c r="K5986" s="1">
        <v>27</v>
      </c>
      <c r="L5986" s="1">
        <v>34</v>
      </c>
      <c r="M5986" s="21">
        <v>5</v>
      </c>
    </row>
    <row r="5987">
      <c r="D5987" s="15" t="s">
        <v>84</v>
      </c>
      <c r="E5987" s="14" t="s">
        <v>85</v>
      </c>
      <c r="F5987" s="16"/>
      <c r="G5987" s="26">
        <v>394</v>
      </c>
      <c r="H5987" s="37">
        <v>350</v>
      </c>
      <c r="I5987" s="6">
        <v>9</v>
      </c>
      <c r="J5987" s="6">
        <v>15</v>
      </c>
      <c r="K5987" s="6">
        <v>7</v>
      </c>
      <c r="L5987" s="6">
        <v>13</v>
      </c>
      <c r="M5987" s="39">
        <v>0</v>
      </c>
    </row>
    <row r="5988">
      <c r="D5988" s="19"/>
      <c r="E5988" s="18" t="s">
        <v>86</v>
      </c>
      <c r="F5988" s="17"/>
      <c r="G5988" s="7">
        <v>401</v>
      </c>
      <c r="H5988" s="12">
        <v>322</v>
      </c>
      <c r="I5988" s="1">
        <v>30</v>
      </c>
      <c r="J5988" s="1">
        <v>23</v>
      </c>
      <c r="K5988" s="1">
        <v>10</v>
      </c>
      <c r="L5988" s="1">
        <v>11</v>
      </c>
      <c r="M5988" s="21">
        <v>5</v>
      </c>
    </row>
    <row r="5989">
      <c r="D5989" s="19"/>
      <c r="E5989" s="18" t="s">
        <v>87</v>
      </c>
      <c r="F5989" s="17"/>
      <c r="G5989" s="7">
        <v>247</v>
      </c>
      <c r="H5989" s="12">
        <v>183</v>
      </c>
      <c r="I5989" s="1">
        <v>17</v>
      </c>
      <c r="J5989" s="1">
        <v>22</v>
      </c>
      <c r="K5989" s="1">
        <v>10</v>
      </c>
      <c r="L5989" s="1">
        <v>15</v>
      </c>
      <c r="M5989" s="21">
        <v>0</v>
      </c>
    </row>
    <row r="5990">
      <c r="D5990" s="19"/>
      <c r="E5990" s="18" t="s">
        <v>88</v>
      </c>
      <c r="F5990" s="17"/>
      <c r="G5990" s="11">
        <v>46</v>
      </c>
      <c r="H5990" s="23">
        <v>26</v>
      </c>
      <c r="I5990" s="3">
        <v>6</v>
      </c>
      <c r="J5990" s="3">
        <v>7</v>
      </c>
      <c r="K5990" s="3">
        <v>3</v>
      </c>
      <c r="L5990" s="3">
        <v>4</v>
      </c>
      <c r="M5990" s="24">
        <v>0</v>
      </c>
    </row>
    <row r="5991">
      <c r="D5991" s="19"/>
      <c r="E5991" s="18" t="s">
        <v>89</v>
      </c>
      <c r="F5991" s="17"/>
      <c r="G5991" s="11">
        <v>5</v>
      </c>
      <c r="H5991" s="23">
        <v>3</v>
      </c>
      <c r="I5991" s="3">
        <v>0</v>
      </c>
      <c r="J5991" s="3">
        <v>0</v>
      </c>
      <c r="K5991" s="3">
        <v>1</v>
      </c>
      <c r="L5991" s="3">
        <v>1</v>
      </c>
      <c r="M5991" s="24">
        <v>0</v>
      </c>
    </row>
    <row r="5992">
      <c r="D5992" s="19"/>
      <c r="E5992" s="18" t="s">
        <v>26</v>
      </c>
      <c r="F5992" s="17"/>
      <c r="G5992" s="11">
        <v>0</v>
      </c>
      <c r="H5992" s="23">
        <v>0</v>
      </c>
      <c r="I5992" s="3">
        <v>0</v>
      </c>
      <c r="J5992" s="3">
        <v>0</v>
      </c>
      <c r="K5992" s="3">
        <v>0</v>
      </c>
      <c r="L5992" s="3">
        <v>0</v>
      </c>
      <c r="M5992" s="24">
        <v>0</v>
      </c>
    </row>
    <row r="5993">
      <c r="D5993" s="19"/>
      <c r="E5993" s="18" t="s">
        <v>90</v>
      </c>
      <c r="F5993" s="17"/>
      <c r="G5993" s="7">
        <v>795</v>
      </c>
      <c r="H5993" s="12">
        <v>672</v>
      </c>
      <c r="I5993" s="1">
        <v>39</v>
      </c>
      <c r="J5993" s="1">
        <v>38</v>
      </c>
      <c r="K5993" s="1">
        <v>17</v>
      </c>
      <c r="L5993" s="1">
        <v>24</v>
      </c>
      <c r="M5993" s="21">
        <v>5</v>
      </c>
    </row>
    <row r="5994">
      <c r="D5994" s="19"/>
      <c r="E5994" s="18" t="s">
        <v>91</v>
      </c>
      <c r="F5994" s="17"/>
      <c r="G5994" s="7">
        <v>298</v>
      </c>
      <c r="H5994" s="12">
        <v>212</v>
      </c>
      <c r="I5994" s="1">
        <v>23</v>
      </c>
      <c r="J5994" s="1">
        <v>29</v>
      </c>
      <c r="K5994" s="1">
        <v>14</v>
      </c>
      <c r="L5994" s="1">
        <v>20</v>
      </c>
      <c r="M5994" s="21">
        <v>0</v>
      </c>
    </row>
    <row r="5995">
      <c r="D5995" s="15" t="s">
        <v>92</v>
      </c>
      <c r="E5995" s="14" t="s">
        <v>93</v>
      </c>
      <c r="F5995" s="16"/>
      <c r="G5995" s="33">
        <v>46</v>
      </c>
      <c r="H5995" s="43">
        <v>40</v>
      </c>
      <c r="I5995" s="9">
        <v>1</v>
      </c>
      <c r="J5995" s="9">
        <v>2</v>
      </c>
      <c r="K5995" s="9">
        <v>1</v>
      </c>
      <c r="L5995" s="9">
        <v>1</v>
      </c>
      <c r="M5995" s="44">
        <v>1</v>
      </c>
    </row>
    <row r="5996">
      <c r="D5996" s="19"/>
      <c r="E5996" s="18" t="s">
        <v>94</v>
      </c>
      <c r="F5996" s="17"/>
      <c r="G5996" s="7">
        <v>189</v>
      </c>
      <c r="H5996" s="12">
        <v>165</v>
      </c>
      <c r="I5996" s="1">
        <v>9</v>
      </c>
      <c r="J5996" s="1">
        <v>9</v>
      </c>
      <c r="K5996" s="1">
        <v>2</v>
      </c>
      <c r="L5996" s="1">
        <v>3</v>
      </c>
      <c r="M5996" s="21">
        <v>1</v>
      </c>
    </row>
    <row r="5997">
      <c r="D5997" s="19"/>
      <c r="E5997" s="18" t="s">
        <v>95</v>
      </c>
      <c r="F5997" s="17"/>
      <c r="G5997" s="7">
        <v>69</v>
      </c>
      <c r="H5997" s="12">
        <v>63</v>
      </c>
      <c r="I5997" s="1">
        <v>3</v>
      </c>
      <c r="J5997" s="1">
        <v>2</v>
      </c>
      <c r="K5997" s="1">
        <v>1</v>
      </c>
      <c r="L5997" s="1">
        <v>0</v>
      </c>
      <c r="M5997" s="21">
        <v>0</v>
      </c>
    </row>
    <row r="5998">
      <c r="D5998" s="19"/>
      <c r="E5998" s="18" t="s">
        <v>96</v>
      </c>
      <c r="F5998" s="17"/>
      <c r="G5998" s="11">
        <v>21</v>
      </c>
      <c r="H5998" s="23">
        <v>18</v>
      </c>
      <c r="I5998" s="3">
        <v>1</v>
      </c>
      <c r="J5998" s="3">
        <v>0</v>
      </c>
      <c r="K5998" s="3">
        <v>0</v>
      </c>
      <c r="L5998" s="3">
        <v>1</v>
      </c>
      <c r="M5998" s="24">
        <v>1</v>
      </c>
    </row>
    <row r="5999">
      <c r="D5999" s="19"/>
      <c r="E5999" s="18" t="s">
        <v>97</v>
      </c>
      <c r="F5999" s="17"/>
      <c r="G5999" s="11">
        <v>40</v>
      </c>
      <c r="H5999" s="23">
        <v>39</v>
      </c>
      <c r="I5999" s="3">
        <v>1</v>
      </c>
      <c r="J5999" s="3">
        <v>0</v>
      </c>
      <c r="K5999" s="3">
        <v>0</v>
      </c>
      <c r="L5999" s="3">
        <v>0</v>
      </c>
      <c r="M5999" s="24">
        <v>0</v>
      </c>
    </row>
    <row r="6000">
      <c r="D6000" s="19"/>
      <c r="E6000" s="18" t="s">
        <v>98</v>
      </c>
      <c r="F6000" s="17"/>
      <c r="G6000" s="7">
        <v>62</v>
      </c>
      <c r="H6000" s="12">
        <v>54</v>
      </c>
      <c r="I6000" s="1">
        <v>6</v>
      </c>
      <c r="J6000" s="1">
        <v>0</v>
      </c>
      <c r="K6000" s="1">
        <v>2</v>
      </c>
      <c r="L6000" s="1">
        <v>0</v>
      </c>
      <c r="M6000" s="21">
        <v>0</v>
      </c>
    </row>
    <row r="6001">
      <c r="D6001" s="19"/>
      <c r="E6001" s="18" t="s">
        <v>99</v>
      </c>
      <c r="F6001" s="17"/>
      <c r="G6001" s="11">
        <v>20</v>
      </c>
      <c r="H6001" s="23">
        <v>18</v>
      </c>
      <c r="I6001" s="3">
        <v>1</v>
      </c>
      <c r="J6001" s="3">
        <v>0</v>
      </c>
      <c r="K6001" s="3">
        <v>0</v>
      </c>
      <c r="L6001" s="3">
        <v>1</v>
      </c>
      <c r="M6001" s="24">
        <v>0</v>
      </c>
    </row>
    <row r="6002">
      <c r="D6002" s="19"/>
      <c r="E6002" s="18" t="s">
        <v>100</v>
      </c>
      <c r="F6002" s="17"/>
      <c r="G6002" s="11">
        <v>39</v>
      </c>
      <c r="H6002" s="23">
        <v>38</v>
      </c>
      <c r="I6002" s="3">
        <v>0</v>
      </c>
      <c r="J6002" s="3">
        <v>0</v>
      </c>
      <c r="K6002" s="3">
        <v>1</v>
      </c>
      <c r="L6002" s="3">
        <v>0</v>
      </c>
      <c r="M6002" s="24">
        <v>0</v>
      </c>
    </row>
    <row r="6003">
      <c r="D6003" s="19"/>
      <c r="E6003" s="18" t="s">
        <v>101</v>
      </c>
      <c r="F6003" s="17"/>
      <c r="G6003" s="7">
        <v>148</v>
      </c>
      <c r="H6003" s="12">
        <v>133</v>
      </c>
      <c r="I6003" s="1">
        <v>4</v>
      </c>
      <c r="J6003" s="1">
        <v>5</v>
      </c>
      <c r="K6003" s="1">
        <v>3</v>
      </c>
      <c r="L6003" s="1">
        <v>3</v>
      </c>
      <c r="M6003" s="21">
        <v>0</v>
      </c>
    </row>
    <row r="6004">
      <c r="D6004" s="19"/>
      <c r="E6004" s="18" t="s">
        <v>102</v>
      </c>
      <c r="F6004" s="17"/>
      <c r="G6004" s="7">
        <v>82</v>
      </c>
      <c r="H6004" s="12">
        <v>73</v>
      </c>
      <c r="I6004" s="1">
        <v>4</v>
      </c>
      <c r="J6004" s="1">
        <v>1</v>
      </c>
      <c r="K6004" s="1">
        <v>1</v>
      </c>
      <c r="L6004" s="1">
        <v>3</v>
      </c>
      <c r="M6004" s="21">
        <v>0</v>
      </c>
    </row>
    <row r="6005">
      <c r="D6005" s="19"/>
      <c r="E6005" s="18" t="s">
        <v>41</v>
      </c>
      <c r="F6005" s="17"/>
      <c r="G6005" s="7">
        <v>161</v>
      </c>
      <c r="H6005" s="12">
        <v>128</v>
      </c>
      <c r="I6005" s="1">
        <v>13</v>
      </c>
      <c r="J6005" s="1">
        <v>10</v>
      </c>
      <c r="K6005" s="1">
        <v>3</v>
      </c>
      <c r="L6005" s="1">
        <v>5</v>
      </c>
      <c r="M6005" s="21">
        <v>2</v>
      </c>
    </row>
    <row r="6006">
      <c r="D6006" s="19"/>
      <c r="E6006" s="18" t="s">
        <v>103</v>
      </c>
      <c r="F6006" s="17"/>
      <c r="G6006" s="7">
        <v>211</v>
      </c>
      <c r="H6006" s="12">
        <v>169</v>
      </c>
      <c r="I6006" s="1">
        <v>8</v>
      </c>
      <c r="J6006" s="1">
        <v>15</v>
      </c>
      <c r="K6006" s="1">
        <v>4</v>
      </c>
      <c r="L6006" s="1">
        <v>13</v>
      </c>
      <c r="M6006" s="21">
        <v>2</v>
      </c>
    </row>
    <row r="6007">
      <c r="D6007" s="19"/>
      <c r="E6007" s="18" t="s">
        <v>104</v>
      </c>
      <c r="F6007" s="17"/>
      <c r="G6007" s="7">
        <v>319</v>
      </c>
      <c r="H6007" s="12">
        <v>241</v>
      </c>
      <c r="I6007" s="1">
        <v>19</v>
      </c>
      <c r="J6007" s="1">
        <v>25</v>
      </c>
      <c r="K6007" s="1">
        <v>15</v>
      </c>
      <c r="L6007" s="1">
        <v>18</v>
      </c>
      <c r="M6007" s="21">
        <v>1</v>
      </c>
    </row>
    <row r="6008">
      <c r="D6008" s="19"/>
      <c r="E6008" s="18" t="s">
        <v>26</v>
      </c>
      <c r="F6008" s="17"/>
      <c r="G6008" s="11">
        <v>5</v>
      </c>
      <c r="H6008" s="23">
        <v>2</v>
      </c>
      <c r="I6008" s="3">
        <v>0</v>
      </c>
      <c r="J6008" s="3">
        <v>3</v>
      </c>
      <c r="K6008" s="3">
        <v>0</v>
      </c>
      <c r="L6008" s="3">
        <v>0</v>
      </c>
      <c r="M6008" s="24">
        <v>0</v>
      </c>
    </row>
    <row r="6009">
      <c r="D6009" s="19"/>
      <c r="E6009" s="18" t="s">
        <v>105</v>
      </c>
      <c r="F6009" s="17"/>
      <c r="G6009" s="7">
        <v>558</v>
      </c>
      <c r="H6009" s="12">
        <v>472</v>
      </c>
      <c r="I6009" s="1">
        <v>35</v>
      </c>
      <c r="J6009" s="1">
        <v>24</v>
      </c>
      <c r="K6009" s="1">
        <v>12</v>
      </c>
      <c r="L6009" s="1">
        <v>13</v>
      </c>
      <c r="M6009" s="21">
        <v>2</v>
      </c>
    </row>
    <row r="6010">
      <c r="D6010" s="19"/>
      <c r="E6010" s="18" t="s">
        <v>106</v>
      </c>
      <c r="F6010" s="17"/>
      <c r="G6010" s="7">
        <v>530</v>
      </c>
      <c r="H6010" s="12">
        <v>410</v>
      </c>
      <c r="I6010" s="1">
        <v>27</v>
      </c>
      <c r="J6010" s="1">
        <v>40</v>
      </c>
      <c r="K6010" s="1">
        <v>19</v>
      </c>
      <c r="L6010" s="1">
        <v>31</v>
      </c>
      <c r="M6010" s="21">
        <v>3</v>
      </c>
    </row>
    <row r="6011">
      <c r="D6011" s="15" t="s">
        <v>107</v>
      </c>
      <c r="E6011" s="14" t="s">
        <v>108</v>
      </c>
      <c r="F6011" s="16"/>
      <c r="G6011" s="33">
        <v>32</v>
      </c>
      <c r="H6011" s="43">
        <v>29</v>
      </c>
      <c r="I6011" s="9">
        <v>1</v>
      </c>
      <c r="J6011" s="9">
        <v>1</v>
      </c>
      <c r="K6011" s="9">
        <v>0</v>
      </c>
      <c r="L6011" s="9">
        <v>1</v>
      </c>
      <c r="M6011" s="44">
        <v>0</v>
      </c>
    </row>
    <row r="6012">
      <c r="D6012" s="19"/>
      <c r="E6012" s="18" t="s">
        <v>109</v>
      </c>
      <c r="F6012" s="17"/>
      <c r="G6012" s="7">
        <v>715</v>
      </c>
      <c r="H6012" s="12">
        <v>593</v>
      </c>
      <c r="I6012" s="1">
        <v>37</v>
      </c>
      <c r="J6012" s="1">
        <v>37</v>
      </c>
      <c r="K6012" s="1">
        <v>19</v>
      </c>
      <c r="L6012" s="1">
        <v>25</v>
      </c>
      <c r="M6012" s="21">
        <v>4</v>
      </c>
    </row>
    <row r="6013">
      <c r="D6013" s="19"/>
      <c r="E6013" s="18" t="s">
        <v>110</v>
      </c>
      <c r="F6013" s="17"/>
      <c r="G6013" s="7">
        <v>1003</v>
      </c>
      <c r="H6013" s="12">
        <v>827</v>
      </c>
      <c r="I6013" s="1">
        <v>56</v>
      </c>
      <c r="J6013" s="1">
        <v>58</v>
      </c>
      <c r="K6013" s="1">
        <v>23</v>
      </c>
      <c r="L6013" s="1">
        <v>34</v>
      </c>
      <c r="M6013" s="21">
        <v>5</v>
      </c>
    </row>
    <row r="6014">
      <c r="D6014" s="19"/>
      <c r="E6014" s="18" t="s">
        <v>111</v>
      </c>
      <c r="F6014" s="17"/>
      <c r="G6014" s="7">
        <v>921</v>
      </c>
      <c r="H6014" s="12">
        <v>748</v>
      </c>
      <c r="I6014" s="1">
        <v>58</v>
      </c>
      <c r="J6014" s="1">
        <v>56</v>
      </c>
      <c r="K6014" s="1">
        <v>22</v>
      </c>
      <c r="L6014" s="1">
        <v>32</v>
      </c>
      <c r="M6014" s="21">
        <v>5</v>
      </c>
    </row>
    <row r="6015">
      <c r="D6015" s="19"/>
      <c r="E6015" s="18" t="s">
        <v>112</v>
      </c>
      <c r="F6015" s="17"/>
      <c r="G6015" s="7">
        <v>765</v>
      </c>
      <c r="H6015" s="12">
        <v>626</v>
      </c>
      <c r="I6015" s="1">
        <v>43</v>
      </c>
      <c r="J6015" s="1">
        <v>47</v>
      </c>
      <c r="K6015" s="1">
        <v>15</v>
      </c>
      <c r="L6015" s="1">
        <v>29</v>
      </c>
      <c r="M6015" s="21">
        <v>5</v>
      </c>
    </row>
    <row r="6016">
      <c r="D6016" s="19"/>
      <c r="E6016" s="18" t="s">
        <v>113</v>
      </c>
      <c r="F6016" s="17"/>
      <c r="G6016" s="7">
        <v>197</v>
      </c>
      <c r="H6016" s="12">
        <v>164</v>
      </c>
      <c r="I6016" s="1">
        <v>8</v>
      </c>
      <c r="J6016" s="1">
        <v>9</v>
      </c>
      <c r="K6016" s="1">
        <v>4</v>
      </c>
      <c r="L6016" s="1">
        <v>10</v>
      </c>
      <c r="M6016" s="21">
        <v>2</v>
      </c>
    </row>
    <row r="6017">
      <c r="D6017" s="19"/>
      <c r="E6017" s="18" t="s">
        <v>114</v>
      </c>
      <c r="F6017" s="17"/>
      <c r="G6017" s="7">
        <v>1029</v>
      </c>
      <c r="H6017" s="12">
        <v>837</v>
      </c>
      <c r="I6017" s="1">
        <v>57</v>
      </c>
      <c r="J6017" s="1">
        <v>64</v>
      </c>
      <c r="K6017" s="1">
        <v>28</v>
      </c>
      <c r="L6017" s="1">
        <v>38</v>
      </c>
      <c r="M6017" s="21">
        <v>5</v>
      </c>
    </row>
    <row r="6018">
      <c r="D6018" s="19"/>
      <c r="E6018" s="18" t="s">
        <v>115</v>
      </c>
      <c r="F6018" s="17"/>
      <c r="G6018" s="7">
        <v>793</v>
      </c>
      <c r="H6018" s="12">
        <v>656</v>
      </c>
      <c r="I6018" s="1">
        <v>36</v>
      </c>
      <c r="J6018" s="1">
        <v>46</v>
      </c>
      <c r="K6018" s="1">
        <v>20</v>
      </c>
      <c r="L6018" s="1">
        <v>31</v>
      </c>
      <c r="M6018" s="21">
        <v>4</v>
      </c>
    </row>
    <row r="6019">
      <c r="D6019" s="19"/>
      <c r="E6019" s="18" t="s">
        <v>116</v>
      </c>
      <c r="F6019" s="17"/>
      <c r="G6019" s="7">
        <v>253</v>
      </c>
      <c r="H6019" s="12">
        <v>215</v>
      </c>
      <c r="I6019" s="1">
        <v>16</v>
      </c>
      <c r="J6019" s="1">
        <v>8</v>
      </c>
      <c r="K6019" s="1">
        <v>7</v>
      </c>
      <c r="L6019" s="1">
        <v>7</v>
      </c>
      <c r="M6019" s="21">
        <v>0</v>
      </c>
    </row>
    <row r="6020">
      <c r="D6020" s="19"/>
      <c r="E6020" s="18" t="s">
        <v>117</v>
      </c>
      <c r="F6020" s="17"/>
      <c r="G6020" s="7">
        <v>200</v>
      </c>
      <c r="H6020" s="12">
        <v>167</v>
      </c>
      <c r="I6020" s="1">
        <v>8</v>
      </c>
      <c r="J6020" s="1">
        <v>14</v>
      </c>
      <c r="K6020" s="1">
        <v>5</v>
      </c>
      <c r="L6020" s="1">
        <v>5</v>
      </c>
      <c r="M6020" s="21">
        <v>1</v>
      </c>
    </row>
    <row r="6021">
      <c r="D6021" s="19"/>
      <c r="E6021" s="18" t="s">
        <v>118</v>
      </c>
      <c r="F6021" s="17"/>
      <c r="G6021" s="11">
        <v>3</v>
      </c>
      <c r="H6021" s="23">
        <v>2</v>
      </c>
      <c r="I6021" s="3">
        <v>0</v>
      </c>
      <c r="J6021" s="3">
        <v>0</v>
      </c>
      <c r="K6021" s="3">
        <v>1</v>
      </c>
      <c r="L6021" s="3">
        <v>0</v>
      </c>
      <c r="M6021" s="24">
        <v>0</v>
      </c>
    </row>
    <row r="6022">
      <c r="D6022" s="19"/>
      <c r="E6022" s="18" t="s">
        <v>26</v>
      </c>
      <c r="F6022" s="17"/>
      <c r="G6022" s="11">
        <v>1</v>
      </c>
      <c r="H6022" s="23">
        <v>1</v>
      </c>
      <c r="I6022" s="3">
        <v>0</v>
      </c>
      <c r="J6022" s="3">
        <v>0</v>
      </c>
      <c r="K6022" s="3">
        <v>0</v>
      </c>
      <c r="L6022" s="3">
        <v>0</v>
      </c>
      <c r="M6022" s="24">
        <v>0</v>
      </c>
    </row>
    <row r="6023">
      <c r="D6023" s="19"/>
      <c r="E6023" s="18" t="s">
        <v>119</v>
      </c>
      <c r="F6023" s="17"/>
      <c r="G6023" s="7">
        <v>1080</v>
      </c>
      <c r="H6023" s="12">
        <v>878</v>
      </c>
      <c r="I6023" s="1">
        <v>62</v>
      </c>
      <c r="J6023" s="1">
        <v>65</v>
      </c>
      <c r="K6023" s="1">
        <v>29</v>
      </c>
      <c r="L6023" s="1">
        <v>41</v>
      </c>
      <c r="M6023" s="21">
        <v>5</v>
      </c>
    </row>
    <row r="6024">
      <c r="D6024" s="19"/>
      <c r="E6024" s="18" t="s">
        <v>120</v>
      </c>
      <c r="F6024" s="17"/>
      <c r="G6024" s="7">
        <v>1054</v>
      </c>
      <c r="H6024" s="12">
        <v>856</v>
      </c>
      <c r="I6024" s="1">
        <v>58</v>
      </c>
      <c r="J6024" s="1">
        <v>65</v>
      </c>
      <c r="K6024" s="1">
        <v>29</v>
      </c>
      <c r="L6024" s="1">
        <v>41</v>
      </c>
      <c r="M6024" s="21">
        <v>5</v>
      </c>
    </row>
    <row r="6025">
      <c r="D6025" s="15" t="s">
        <v>121</v>
      </c>
      <c r="E6025" s="14" t="s">
        <v>122</v>
      </c>
      <c r="F6025" s="16"/>
      <c r="G6025" s="26">
        <v>564</v>
      </c>
      <c r="H6025" s="37">
        <v>493</v>
      </c>
      <c r="I6025" s="6">
        <v>19</v>
      </c>
      <c r="J6025" s="6">
        <v>24</v>
      </c>
      <c r="K6025" s="6">
        <v>8</v>
      </c>
      <c r="L6025" s="6">
        <v>17</v>
      </c>
      <c r="M6025" s="39">
        <v>3</v>
      </c>
    </row>
    <row r="6026">
      <c r="D6026" s="19"/>
      <c r="E6026" s="18" t="s">
        <v>123</v>
      </c>
      <c r="F6026" s="17"/>
      <c r="G6026" s="7">
        <v>396</v>
      </c>
      <c r="H6026" s="12">
        <v>306</v>
      </c>
      <c r="I6026" s="1">
        <v>31</v>
      </c>
      <c r="J6026" s="1">
        <v>29</v>
      </c>
      <c r="K6026" s="1">
        <v>17</v>
      </c>
      <c r="L6026" s="1">
        <v>11</v>
      </c>
      <c r="M6026" s="21">
        <v>2</v>
      </c>
    </row>
    <row r="6027">
      <c r="D6027" s="19"/>
      <c r="E6027" s="18" t="s">
        <v>124</v>
      </c>
      <c r="F6027" s="17"/>
      <c r="G6027" s="7">
        <v>69</v>
      </c>
      <c r="H6027" s="12">
        <v>48</v>
      </c>
      <c r="I6027" s="1">
        <v>6</v>
      </c>
      <c r="J6027" s="1">
        <v>6</v>
      </c>
      <c r="K6027" s="1">
        <v>2</v>
      </c>
      <c r="L6027" s="1">
        <v>7</v>
      </c>
      <c r="M6027" s="21">
        <v>0</v>
      </c>
    </row>
    <row r="6028">
      <c r="D6028" s="19"/>
      <c r="E6028" s="18" t="s">
        <v>125</v>
      </c>
      <c r="F6028" s="17"/>
      <c r="G6028" s="7">
        <v>50</v>
      </c>
      <c r="H6028" s="12">
        <v>30</v>
      </c>
      <c r="I6028" s="1">
        <v>4</v>
      </c>
      <c r="J6028" s="1">
        <v>7</v>
      </c>
      <c r="K6028" s="1">
        <v>2</v>
      </c>
      <c r="L6028" s="1">
        <v>7</v>
      </c>
      <c r="M6028" s="21">
        <v>0</v>
      </c>
    </row>
    <row r="6029">
      <c r="D6029" s="19"/>
      <c r="E6029" s="18" t="s">
        <v>126</v>
      </c>
      <c r="F6029" s="17"/>
      <c r="G6029" s="11">
        <v>14</v>
      </c>
      <c r="H6029" s="23">
        <v>7</v>
      </c>
      <c r="I6029" s="3">
        <v>2</v>
      </c>
      <c r="J6029" s="3">
        <v>1</v>
      </c>
      <c r="K6029" s="3">
        <v>2</v>
      </c>
      <c r="L6029" s="3">
        <v>2</v>
      </c>
      <c r="M6029" s="24">
        <v>0</v>
      </c>
    </row>
    <row r="6030">
      <c r="D6030" s="19"/>
      <c r="E6030" s="18" t="s">
        <v>26</v>
      </c>
      <c r="F6030" s="17"/>
      <c r="G6030" s="11">
        <v>0</v>
      </c>
      <c r="H6030" s="23">
        <v>0</v>
      </c>
      <c r="I6030" s="3">
        <v>0</v>
      </c>
      <c r="J6030" s="3">
        <v>0</v>
      </c>
      <c r="K6030" s="3">
        <v>0</v>
      </c>
      <c r="L6030" s="3">
        <v>0</v>
      </c>
      <c r="M6030" s="24">
        <v>0</v>
      </c>
    </row>
    <row r="6031">
      <c r="D6031" s="19"/>
      <c r="E6031" s="18" t="s">
        <v>127</v>
      </c>
      <c r="F6031" s="17"/>
      <c r="G6031" s="7">
        <v>960</v>
      </c>
      <c r="H6031" s="12">
        <v>799</v>
      </c>
      <c r="I6031" s="1">
        <v>50</v>
      </c>
      <c r="J6031" s="1">
        <v>53</v>
      </c>
      <c r="K6031" s="1">
        <v>25</v>
      </c>
      <c r="L6031" s="1">
        <v>28</v>
      </c>
      <c r="M6031" s="21">
        <v>5</v>
      </c>
    </row>
    <row r="6032">
      <c r="D6032" s="19"/>
      <c r="E6032" s="18" t="s">
        <v>128</v>
      </c>
      <c r="F6032" s="17"/>
      <c r="G6032" s="7">
        <v>64</v>
      </c>
      <c r="H6032" s="12">
        <v>37</v>
      </c>
      <c r="I6032" s="1">
        <v>6</v>
      </c>
      <c r="J6032" s="1">
        <v>8</v>
      </c>
      <c r="K6032" s="1">
        <v>4</v>
      </c>
      <c r="L6032" s="1">
        <v>9</v>
      </c>
      <c r="M6032" s="21">
        <v>0</v>
      </c>
    </row>
    <row r="6033">
      <c r="D6033" s="15" t="s">
        <v>129</v>
      </c>
      <c r="E6033" s="14" t="s">
        <v>130</v>
      </c>
      <c r="F6033" s="16"/>
      <c r="G6033" s="26">
        <v>130</v>
      </c>
      <c r="H6033" s="37">
        <v>111</v>
      </c>
      <c r="I6033" s="6">
        <v>6</v>
      </c>
      <c r="J6033" s="6">
        <v>4</v>
      </c>
      <c r="K6033" s="6">
        <v>2</v>
      </c>
      <c r="L6033" s="6">
        <v>6</v>
      </c>
      <c r="M6033" s="39">
        <v>1</v>
      </c>
    </row>
    <row r="6034">
      <c r="D6034" s="19"/>
      <c r="E6034" s="18" t="s">
        <v>131</v>
      </c>
      <c r="F6034" s="17"/>
      <c r="G6034" s="11">
        <v>32</v>
      </c>
      <c r="H6034" s="23">
        <v>30</v>
      </c>
      <c r="I6034" s="3">
        <v>1</v>
      </c>
      <c r="J6034" s="3">
        <v>0</v>
      </c>
      <c r="K6034" s="3">
        <v>0</v>
      </c>
      <c r="L6034" s="3">
        <v>1</v>
      </c>
      <c r="M6034" s="24">
        <v>0</v>
      </c>
    </row>
    <row r="6035">
      <c r="D6035" s="19"/>
      <c r="E6035" s="18" t="s">
        <v>132</v>
      </c>
      <c r="F6035" s="17"/>
      <c r="G6035" s="7">
        <v>492</v>
      </c>
      <c r="H6035" s="12">
        <v>411</v>
      </c>
      <c r="I6035" s="1">
        <v>26</v>
      </c>
      <c r="J6035" s="1">
        <v>28</v>
      </c>
      <c r="K6035" s="1">
        <v>9</v>
      </c>
      <c r="L6035" s="1">
        <v>15</v>
      </c>
      <c r="M6035" s="21">
        <v>3</v>
      </c>
    </row>
    <row r="6036">
      <c r="D6036" s="19"/>
      <c r="E6036" s="18" t="s">
        <v>133</v>
      </c>
      <c r="F6036" s="17"/>
      <c r="G6036" s="7">
        <v>610</v>
      </c>
      <c r="H6036" s="12">
        <v>540</v>
      </c>
      <c r="I6036" s="1">
        <v>19</v>
      </c>
      <c r="J6036" s="1">
        <v>24</v>
      </c>
      <c r="K6036" s="1">
        <v>8</v>
      </c>
      <c r="L6036" s="1">
        <v>15</v>
      </c>
      <c r="M6036" s="21">
        <v>4</v>
      </c>
    </row>
    <row r="6037">
      <c r="D6037" s="19"/>
      <c r="E6037" s="18" t="s">
        <v>134</v>
      </c>
      <c r="F6037" s="17"/>
      <c r="G6037" s="7">
        <v>869</v>
      </c>
      <c r="H6037" s="12">
        <v>727</v>
      </c>
      <c r="I6037" s="1">
        <v>50</v>
      </c>
      <c r="J6037" s="1">
        <v>47</v>
      </c>
      <c r="K6037" s="1">
        <v>21</v>
      </c>
      <c r="L6037" s="1">
        <v>20</v>
      </c>
      <c r="M6037" s="21">
        <v>4</v>
      </c>
    </row>
    <row r="6038">
      <c r="D6038" s="19"/>
      <c r="E6038" s="18" t="s">
        <v>135</v>
      </c>
      <c r="F6038" s="17"/>
      <c r="G6038" s="7">
        <v>842</v>
      </c>
      <c r="H6038" s="12">
        <v>695</v>
      </c>
      <c r="I6038" s="1">
        <v>51</v>
      </c>
      <c r="J6038" s="1">
        <v>49</v>
      </c>
      <c r="K6038" s="1">
        <v>21</v>
      </c>
      <c r="L6038" s="1">
        <v>21</v>
      </c>
      <c r="M6038" s="21">
        <v>5</v>
      </c>
    </row>
    <row r="6039">
      <c r="D6039" s="19"/>
      <c r="E6039" s="18" t="s">
        <v>136</v>
      </c>
      <c r="F6039" s="17"/>
      <c r="G6039" s="7">
        <v>514</v>
      </c>
      <c r="H6039" s="12">
        <v>416</v>
      </c>
      <c r="I6039" s="1">
        <v>30</v>
      </c>
      <c r="J6039" s="1">
        <v>29</v>
      </c>
      <c r="K6039" s="1">
        <v>14</v>
      </c>
      <c r="L6039" s="1">
        <v>23</v>
      </c>
      <c r="M6039" s="21">
        <v>2</v>
      </c>
    </row>
    <row r="6040">
      <c r="D6040" s="19"/>
      <c r="E6040" s="18" t="s">
        <v>137</v>
      </c>
      <c r="F6040" s="17"/>
      <c r="G6040" s="7">
        <v>487</v>
      </c>
      <c r="H6040" s="12">
        <v>413</v>
      </c>
      <c r="I6040" s="1">
        <v>28</v>
      </c>
      <c r="J6040" s="1">
        <v>23</v>
      </c>
      <c r="K6040" s="1">
        <v>8</v>
      </c>
      <c r="L6040" s="1">
        <v>13</v>
      </c>
      <c r="M6040" s="21">
        <v>2</v>
      </c>
    </row>
    <row r="6041">
      <c r="D6041" s="19"/>
      <c r="E6041" s="18" t="s">
        <v>138</v>
      </c>
      <c r="F6041" s="17"/>
      <c r="G6041" s="7">
        <v>480</v>
      </c>
      <c r="H6041" s="12">
        <v>414</v>
      </c>
      <c r="I6041" s="1">
        <v>18</v>
      </c>
      <c r="J6041" s="1">
        <v>19</v>
      </c>
      <c r="K6041" s="1">
        <v>11</v>
      </c>
      <c r="L6041" s="1">
        <v>15</v>
      </c>
      <c r="M6041" s="21">
        <v>3</v>
      </c>
    </row>
    <row r="6042">
      <c r="D6042" s="19"/>
      <c r="E6042" s="18" t="s">
        <v>139</v>
      </c>
      <c r="F6042" s="17"/>
      <c r="G6042" s="7">
        <v>624</v>
      </c>
      <c r="H6042" s="12">
        <v>534</v>
      </c>
      <c r="I6042" s="1">
        <v>29</v>
      </c>
      <c r="J6042" s="1">
        <v>28</v>
      </c>
      <c r="K6042" s="1">
        <v>14</v>
      </c>
      <c r="L6042" s="1">
        <v>16</v>
      </c>
      <c r="M6042" s="21">
        <v>3</v>
      </c>
    </row>
    <row r="6043">
      <c r="D6043" s="19"/>
      <c r="E6043" s="18" t="s">
        <v>140</v>
      </c>
      <c r="F6043" s="17"/>
      <c r="G6043" s="7">
        <v>172</v>
      </c>
      <c r="H6043" s="12">
        <v>139</v>
      </c>
      <c r="I6043" s="1">
        <v>6</v>
      </c>
      <c r="J6043" s="1">
        <v>11</v>
      </c>
      <c r="K6043" s="1">
        <v>5</v>
      </c>
      <c r="L6043" s="1">
        <v>10</v>
      </c>
      <c r="M6043" s="21">
        <v>1</v>
      </c>
    </row>
    <row r="6044">
      <c r="D6044" s="19"/>
      <c r="E6044" s="18" t="s">
        <v>141</v>
      </c>
      <c r="F6044" s="17"/>
      <c r="G6044" s="7">
        <v>683</v>
      </c>
      <c r="H6044" s="12">
        <v>569</v>
      </c>
      <c r="I6044" s="1">
        <v>33</v>
      </c>
      <c r="J6044" s="1">
        <v>36</v>
      </c>
      <c r="K6044" s="1">
        <v>16</v>
      </c>
      <c r="L6044" s="1">
        <v>24</v>
      </c>
      <c r="M6044" s="21">
        <v>5</v>
      </c>
    </row>
    <row r="6045">
      <c r="D6045" s="19"/>
      <c r="E6045" s="18" t="s">
        <v>142</v>
      </c>
      <c r="F6045" s="17"/>
      <c r="G6045" s="7">
        <v>341</v>
      </c>
      <c r="H6045" s="12">
        <v>299</v>
      </c>
      <c r="I6045" s="1">
        <v>16</v>
      </c>
      <c r="J6045" s="1">
        <v>14</v>
      </c>
      <c r="K6045" s="1">
        <v>4</v>
      </c>
      <c r="L6045" s="1">
        <v>7</v>
      </c>
      <c r="M6045" s="21">
        <v>1</v>
      </c>
    </row>
    <row r="6046">
      <c r="D6046" s="19"/>
      <c r="E6046" s="18" t="s">
        <v>143</v>
      </c>
      <c r="F6046" s="17"/>
      <c r="G6046" s="7">
        <v>185</v>
      </c>
      <c r="H6046" s="12">
        <v>159</v>
      </c>
      <c r="I6046" s="1">
        <v>8</v>
      </c>
      <c r="J6046" s="1">
        <v>6</v>
      </c>
      <c r="K6046" s="1">
        <v>4</v>
      </c>
      <c r="L6046" s="1">
        <v>7</v>
      </c>
      <c r="M6046" s="21">
        <v>1</v>
      </c>
    </row>
    <row r="6047">
      <c r="D6047" s="19"/>
      <c r="E6047" s="18" t="s">
        <v>144</v>
      </c>
      <c r="F6047" s="17"/>
      <c r="G6047" s="7">
        <v>219</v>
      </c>
      <c r="H6047" s="12">
        <v>186</v>
      </c>
      <c r="I6047" s="1">
        <v>11</v>
      </c>
      <c r="J6047" s="1">
        <v>11</v>
      </c>
      <c r="K6047" s="1">
        <v>5</v>
      </c>
      <c r="L6047" s="1">
        <v>5</v>
      </c>
      <c r="M6047" s="21">
        <v>1</v>
      </c>
    </row>
    <row r="6048">
      <c r="D6048" s="19"/>
      <c r="E6048" s="18" t="s">
        <v>41</v>
      </c>
      <c r="F6048" s="17"/>
      <c r="G6048" s="11">
        <v>40</v>
      </c>
      <c r="H6048" s="23">
        <v>35</v>
      </c>
      <c r="I6048" s="3">
        <v>2</v>
      </c>
      <c r="J6048" s="3">
        <v>1</v>
      </c>
      <c r="K6048" s="3">
        <v>1</v>
      </c>
      <c r="L6048" s="3">
        <v>1</v>
      </c>
      <c r="M6048" s="24">
        <v>0</v>
      </c>
    </row>
    <row r="6049">
      <c r="D6049" s="19"/>
      <c r="E6049" s="18" t="s">
        <v>145</v>
      </c>
      <c r="F6049" s="17"/>
      <c r="G6049" s="11">
        <v>19</v>
      </c>
      <c r="H6049" s="23">
        <v>9</v>
      </c>
      <c r="I6049" s="3">
        <v>0</v>
      </c>
      <c r="J6049" s="3">
        <v>2</v>
      </c>
      <c r="K6049" s="3">
        <v>2</v>
      </c>
      <c r="L6049" s="3">
        <v>6</v>
      </c>
      <c r="M6049" s="24">
        <v>0</v>
      </c>
    </row>
    <row r="6050">
      <c r="D6050" s="19"/>
      <c r="E6050" s="18" t="s">
        <v>26</v>
      </c>
      <c r="F6050" s="17"/>
      <c r="G6050" s="11">
        <v>0</v>
      </c>
      <c r="H6050" s="23">
        <v>0</v>
      </c>
      <c r="I6050" s="3">
        <v>0</v>
      </c>
      <c r="J6050" s="3">
        <v>0</v>
      </c>
      <c r="K6050" s="3">
        <v>0</v>
      </c>
      <c r="L6050" s="3">
        <v>0</v>
      </c>
      <c r="M6050" s="24">
        <v>0</v>
      </c>
    </row>
    <row r="6051">
      <c r="D6051" s="15" t="s">
        <v>146</v>
      </c>
      <c r="E6051" s="14" t="s">
        <v>147</v>
      </c>
      <c r="F6051" s="16"/>
      <c r="G6051" s="26">
        <v>628</v>
      </c>
      <c r="H6051" s="37">
        <v>543</v>
      </c>
      <c r="I6051" s="6">
        <v>25</v>
      </c>
      <c r="J6051" s="6">
        <v>25</v>
      </c>
      <c r="K6051" s="6">
        <v>14</v>
      </c>
      <c r="L6051" s="6">
        <v>17</v>
      </c>
      <c r="M6051" s="39">
        <v>4</v>
      </c>
    </row>
    <row r="6052">
      <c r="D6052" s="19"/>
      <c r="E6052" s="18" t="s">
        <v>148</v>
      </c>
      <c r="F6052" s="17"/>
      <c r="G6052" s="7">
        <v>423</v>
      </c>
      <c r="H6052" s="12">
        <v>319</v>
      </c>
      <c r="I6052" s="1">
        <v>32</v>
      </c>
      <c r="J6052" s="1">
        <v>36</v>
      </c>
      <c r="K6052" s="1">
        <v>14</v>
      </c>
      <c r="L6052" s="1">
        <v>21</v>
      </c>
      <c r="M6052" s="21">
        <v>1</v>
      </c>
    </row>
    <row r="6053">
      <c r="D6053" s="19"/>
      <c r="E6053" s="18" t="s">
        <v>149</v>
      </c>
      <c r="F6053" s="17"/>
      <c r="G6053" s="11">
        <v>36</v>
      </c>
      <c r="H6053" s="23">
        <v>19</v>
      </c>
      <c r="I6053" s="3">
        <v>4</v>
      </c>
      <c r="J6053" s="3">
        <v>4</v>
      </c>
      <c r="K6053" s="3">
        <v>3</v>
      </c>
      <c r="L6053" s="3">
        <v>6</v>
      </c>
      <c r="M6053" s="24">
        <v>0</v>
      </c>
    </row>
    <row r="6054">
      <c r="D6054" s="19"/>
      <c r="E6054" s="18" t="s">
        <v>150</v>
      </c>
      <c r="F6054" s="17"/>
      <c r="G6054" s="11">
        <v>6</v>
      </c>
      <c r="H6054" s="23">
        <v>3</v>
      </c>
      <c r="I6054" s="3">
        <v>1</v>
      </c>
      <c r="J6054" s="3">
        <v>2</v>
      </c>
      <c r="K6054" s="3">
        <v>0</v>
      </c>
      <c r="L6054" s="3">
        <v>0</v>
      </c>
      <c r="M6054" s="24">
        <v>0</v>
      </c>
    </row>
    <row r="6055">
      <c r="D6055" s="19"/>
      <c r="E6055" s="18" t="s">
        <v>26</v>
      </c>
      <c r="F6055" s="17"/>
      <c r="G6055" s="11">
        <v>0</v>
      </c>
      <c r="H6055" s="23">
        <v>0</v>
      </c>
      <c r="I6055" s="3">
        <v>0</v>
      </c>
      <c r="J6055" s="3">
        <v>0</v>
      </c>
      <c r="K6055" s="3">
        <v>0</v>
      </c>
      <c r="L6055" s="3">
        <v>0</v>
      </c>
      <c r="M6055" s="24">
        <v>0</v>
      </c>
    </row>
    <row r="6056">
      <c r="D6056" s="19"/>
      <c r="E6056" s="18" t="s">
        <v>151</v>
      </c>
      <c r="F6056" s="17"/>
      <c r="G6056" s="7">
        <v>1051</v>
      </c>
      <c r="H6056" s="12">
        <v>862</v>
      </c>
      <c r="I6056" s="1">
        <v>57</v>
      </c>
      <c r="J6056" s="1">
        <v>61</v>
      </c>
      <c r="K6056" s="1">
        <v>28</v>
      </c>
      <c r="L6056" s="1">
        <v>38</v>
      </c>
      <c r="M6056" s="21">
        <v>5</v>
      </c>
    </row>
    <row r="6057">
      <c r="D6057" s="19"/>
      <c r="E6057" s="18" t="s">
        <v>152</v>
      </c>
      <c r="F6057" s="17"/>
      <c r="G6057" s="11">
        <v>42</v>
      </c>
      <c r="H6057" s="23">
        <v>22</v>
      </c>
      <c r="I6057" s="3">
        <v>5</v>
      </c>
      <c r="J6057" s="3">
        <v>6</v>
      </c>
      <c r="K6057" s="3">
        <v>3</v>
      </c>
      <c r="L6057" s="3">
        <v>6</v>
      </c>
      <c r="M6057" s="24">
        <v>0</v>
      </c>
    </row>
    <row r="6058">
      <c r="D6058" s="15" t="s">
        <v>153</v>
      </c>
      <c r="E6058" s="14" t="s">
        <v>154</v>
      </c>
      <c r="F6058" s="16"/>
      <c r="G6058" s="26">
        <v>596</v>
      </c>
      <c r="H6058" s="37">
        <v>501</v>
      </c>
      <c r="I6058" s="6">
        <v>31</v>
      </c>
      <c r="J6058" s="6">
        <v>33</v>
      </c>
      <c r="K6058" s="6">
        <v>10</v>
      </c>
      <c r="L6058" s="6">
        <v>18</v>
      </c>
      <c r="M6058" s="39">
        <v>3</v>
      </c>
    </row>
    <row r="6059">
      <c r="D6059" s="19"/>
      <c r="E6059" s="18" t="s">
        <v>155</v>
      </c>
      <c r="F6059" s="17"/>
      <c r="G6059" s="7">
        <v>800</v>
      </c>
      <c r="H6059" s="12">
        <v>652</v>
      </c>
      <c r="I6059" s="1">
        <v>43</v>
      </c>
      <c r="J6059" s="1">
        <v>50</v>
      </c>
      <c r="K6059" s="1">
        <v>21</v>
      </c>
      <c r="L6059" s="1">
        <v>29</v>
      </c>
      <c r="M6059" s="21">
        <v>5</v>
      </c>
    </row>
    <row r="6060">
      <c r="D6060" s="19"/>
      <c r="E6060" s="18" t="s">
        <v>156</v>
      </c>
      <c r="F6060" s="17"/>
      <c r="G6060" s="7">
        <v>449</v>
      </c>
      <c r="H6060" s="12">
        <v>385</v>
      </c>
      <c r="I6060" s="1">
        <v>16</v>
      </c>
      <c r="J6060" s="1">
        <v>25</v>
      </c>
      <c r="K6060" s="1">
        <v>8</v>
      </c>
      <c r="L6060" s="1">
        <v>13</v>
      </c>
      <c r="M6060" s="21">
        <v>2</v>
      </c>
    </row>
    <row r="6061">
      <c r="D6061" s="19"/>
      <c r="E6061" s="18" t="s">
        <v>157</v>
      </c>
      <c r="F6061" s="17"/>
      <c r="G6061" s="7">
        <v>867</v>
      </c>
      <c r="H6061" s="12">
        <v>715</v>
      </c>
      <c r="I6061" s="1">
        <v>43</v>
      </c>
      <c r="J6061" s="1">
        <v>52</v>
      </c>
      <c r="K6061" s="1">
        <v>23</v>
      </c>
      <c r="L6061" s="1">
        <v>30</v>
      </c>
      <c r="M6061" s="21">
        <v>4</v>
      </c>
    </row>
    <row r="6062">
      <c r="D6062" s="19"/>
      <c r="E6062" s="18" t="s">
        <v>158</v>
      </c>
      <c r="F6062" s="17"/>
      <c r="G6062" s="7">
        <v>818</v>
      </c>
      <c r="H6062" s="12">
        <v>684</v>
      </c>
      <c r="I6062" s="1">
        <v>39</v>
      </c>
      <c r="J6062" s="1">
        <v>49</v>
      </c>
      <c r="K6062" s="1">
        <v>16</v>
      </c>
      <c r="L6062" s="1">
        <v>26</v>
      </c>
      <c r="M6062" s="21">
        <v>4</v>
      </c>
    </row>
    <row r="6063">
      <c r="D6063" s="19"/>
      <c r="E6063" s="18" t="s">
        <v>159</v>
      </c>
      <c r="F6063" s="17"/>
      <c r="G6063" s="7">
        <v>595</v>
      </c>
      <c r="H6063" s="12">
        <v>503</v>
      </c>
      <c r="I6063" s="1">
        <v>32</v>
      </c>
      <c r="J6063" s="1">
        <v>30</v>
      </c>
      <c r="K6063" s="1">
        <v>11</v>
      </c>
      <c r="L6063" s="1">
        <v>15</v>
      </c>
      <c r="M6063" s="21">
        <v>4</v>
      </c>
    </row>
    <row r="6064">
      <c r="D6064" s="19"/>
      <c r="E6064" s="18" t="s">
        <v>160</v>
      </c>
      <c r="F6064" s="17"/>
      <c r="G6064" s="7">
        <v>330</v>
      </c>
      <c r="H6064" s="12">
        <v>285</v>
      </c>
      <c r="I6064" s="1">
        <v>13</v>
      </c>
      <c r="J6064" s="1">
        <v>16</v>
      </c>
      <c r="K6064" s="1">
        <v>6</v>
      </c>
      <c r="L6064" s="1">
        <v>7</v>
      </c>
      <c r="M6064" s="21">
        <v>3</v>
      </c>
    </row>
    <row r="6065">
      <c r="D6065" s="19"/>
      <c r="E6065" s="18" t="s">
        <v>161</v>
      </c>
      <c r="F6065" s="17"/>
      <c r="G6065" s="7">
        <v>744</v>
      </c>
      <c r="H6065" s="12">
        <v>620</v>
      </c>
      <c r="I6065" s="1">
        <v>38</v>
      </c>
      <c r="J6065" s="1">
        <v>41</v>
      </c>
      <c r="K6065" s="1">
        <v>14</v>
      </c>
      <c r="L6065" s="1">
        <v>26</v>
      </c>
      <c r="M6065" s="21">
        <v>5</v>
      </c>
    </row>
    <row r="6066">
      <c r="D6066" s="19"/>
      <c r="E6066" s="18" t="s">
        <v>162</v>
      </c>
      <c r="F6066" s="17"/>
      <c r="G6066" s="7">
        <v>519</v>
      </c>
      <c r="H6066" s="12">
        <v>444</v>
      </c>
      <c r="I6066" s="1">
        <v>23</v>
      </c>
      <c r="J6066" s="1">
        <v>30</v>
      </c>
      <c r="K6066" s="1">
        <v>7</v>
      </c>
      <c r="L6066" s="1">
        <v>11</v>
      </c>
      <c r="M6066" s="21">
        <v>4</v>
      </c>
    </row>
    <row r="6067">
      <c r="D6067" s="19"/>
      <c r="E6067" s="18" t="s">
        <v>163</v>
      </c>
      <c r="F6067" s="17"/>
      <c r="G6067" s="7">
        <v>576</v>
      </c>
      <c r="H6067" s="12">
        <v>482</v>
      </c>
      <c r="I6067" s="1">
        <v>31</v>
      </c>
      <c r="J6067" s="1">
        <v>33</v>
      </c>
      <c r="K6067" s="1">
        <v>10</v>
      </c>
      <c r="L6067" s="1">
        <v>16</v>
      </c>
      <c r="M6067" s="21">
        <v>4</v>
      </c>
    </row>
    <row r="6068">
      <c r="D6068" s="19"/>
      <c r="E6068" s="18" t="s">
        <v>164</v>
      </c>
      <c r="F6068" s="17"/>
      <c r="G6068" s="7">
        <v>372</v>
      </c>
      <c r="H6068" s="12">
        <v>315</v>
      </c>
      <c r="I6068" s="1">
        <v>18</v>
      </c>
      <c r="J6068" s="1">
        <v>21</v>
      </c>
      <c r="K6068" s="1">
        <v>6</v>
      </c>
      <c r="L6068" s="1">
        <v>10</v>
      </c>
      <c r="M6068" s="21">
        <v>2</v>
      </c>
    </row>
    <row r="6069">
      <c r="D6069" s="19"/>
      <c r="E6069" s="18" t="s">
        <v>165</v>
      </c>
      <c r="F6069" s="17"/>
      <c r="G6069" s="7">
        <v>520</v>
      </c>
      <c r="H6069" s="12">
        <v>437</v>
      </c>
      <c r="I6069" s="1">
        <v>31</v>
      </c>
      <c r="J6069" s="1">
        <v>25</v>
      </c>
      <c r="K6069" s="1">
        <v>8</v>
      </c>
      <c r="L6069" s="1">
        <v>16</v>
      </c>
      <c r="M6069" s="21">
        <v>3</v>
      </c>
    </row>
    <row r="6070">
      <c r="D6070" s="19"/>
      <c r="E6070" s="18" t="s">
        <v>166</v>
      </c>
      <c r="F6070" s="17"/>
      <c r="G6070" s="7">
        <v>445</v>
      </c>
      <c r="H6070" s="12">
        <v>374</v>
      </c>
      <c r="I6070" s="1">
        <v>20</v>
      </c>
      <c r="J6070" s="1">
        <v>24</v>
      </c>
      <c r="K6070" s="1">
        <v>9</v>
      </c>
      <c r="L6070" s="1">
        <v>14</v>
      </c>
      <c r="M6070" s="21">
        <v>4</v>
      </c>
    </row>
    <row r="6071">
      <c r="D6071" s="19"/>
      <c r="E6071" s="18" t="s">
        <v>167</v>
      </c>
      <c r="F6071" s="17"/>
      <c r="G6071" s="7">
        <v>294</v>
      </c>
      <c r="H6071" s="12">
        <v>247</v>
      </c>
      <c r="I6071" s="1">
        <v>16</v>
      </c>
      <c r="J6071" s="1">
        <v>14</v>
      </c>
      <c r="K6071" s="1">
        <v>7</v>
      </c>
      <c r="L6071" s="1">
        <v>9</v>
      </c>
      <c r="M6071" s="21">
        <v>1</v>
      </c>
    </row>
    <row r="6072">
      <c r="D6072" s="19"/>
      <c r="E6072" s="18" t="s">
        <v>41</v>
      </c>
      <c r="F6072" s="17"/>
      <c r="G6072" s="7">
        <v>62</v>
      </c>
      <c r="H6072" s="12">
        <v>43</v>
      </c>
      <c r="I6072" s="1">
        <v>7</v>
      </c>
      <c r="J6072" s="1">
        <v>3</v>
      </c>
      <c r="K6072" s="1">
        <v>2</v>
      </c>
      <c r="L6072" s="1">
        <v>7</v>
      </c>
      <c r="M6072" s="21">
        <v>0</v>
      </c>
    </row>
    <row r="6073">
      <c r="D6073" s="57"/>
      <c r="E6073" s="54" t="s">
        <v>26</v>
      </c>
      <c r="F6073" s="62"/>
      <c r="G6073" s="59">
        <v>17</v>
      </c>
      <c r="H6073" s="73">
        <v>11</v>
      </c>
      <c r="I6073" s="38">
        <v>1</v>
      </c>
      <c r="J6073" s="38">
        <v>2</v>
      </c>
      <c r="K6073" s="38">
        <v>1</v>
      </c>
      <c r="L6073" s="38">
        <v>2</v>
      </c>
      <c r="M6073" s="74">
        <v>0</v>
      </c>
    </row>
    <row r="6075">
      <c r="B6075" s="63" t="str">
        <f ca="1" xml:space="preserve"> HYPERLINK("#'目次'!B44", "[38]")</f>
        <v>[38]</v>
      </c>
      <c r="C6075" s="49" t="s">
        <v>556</v>
      </c>
    </row>
    <row r="6078">
      <c r="C6078" s="49" t="s">
        <v>14</v>
      </c>
    </row>
    <row r="6079">
      <c r="D6079" s="64"/>
      <c r="E6079" s="47"/>
      <c r="F6079" s="47"/>
      <c r="G6079" s="61" t="s">
        <v>15</v>
      </c>
      <c r="H6079" s="66" t="s">
        <v>557</v>
      </c>
      <c r="I6079" s="28" t="s">
        <v>558</v>
      </c>
      <c r="J6079" s="28" t="s">
        <v>559</v>
      </c>
      <c r="K6079" s="28" t="s">
        <v>560</v>
      </c>
      <c r="L6079" s="28" t="s">
        <v>561</v>
      </c>
      <c r="M6079" s="28" t="s">
        <v>41</v>
      </c>
      <c r="N6079" s="28" t="s">
        <v>562</v>
      </c>
      <c r="O6079" s="28" t="s">
        <v>26</v>
      </c>
      <c r="P6079" s="58" t="s">
        <v>563</v>
      </c>
    </row>
    <row r="6080">
      <c r="D6080" s="55"/>
      <c r="E6080" s="48"/>
      <c r="F6080" s="48"/>
      <c r="G6080" s="68"/>
      <c r="H6080" s="70"/>
      <c r="I6080" s="29"/>
      <c r="J6080" s="29"/>
      <c r="K6080" s="29"/>
      <c r="L6080" s="29"/>
      <c r="M6080" s="29"/>
      <c r="N6080" s="29"/>
      <c r="O6080" s="29"/>
      <c r="P6080" s="65"/>
    </row>
    <row r="6081">
      <c r="D6081" s="56"/>
      <c r="E6081" s="60" t="s">
        <v>15</v>
      </c>
      <c r="F6081" s="67"/>
      <c r="G6081" s="69">
        <v>1093</v>
      </c>
      <c r="H6081" s="35">
        <v>636</v>
      </c>
      <c r="I6081" s="35">
        <v>301</v>
      </c>
      <c r="J6081" s="35">
        <v>277</v>
      </c>
      <c r="K6081" s="35">
        <v>17</v>
      </c>
      <c r="L6081" s="35">
        <v>164</v>
      </c>
      <c r="M6081" s="35">
        <v>38</v>
      </c>
      <c r="N6081" s="35">
        <v>245</v>
      </c>
      <c r="O6081" s="35">
        <v>3</v>
      </c>
      <c r="P6081" s="75">
        <v>845</v>
      </c>
    </row>
    <row r="6082">
      <c r="D6082" s="15" t="s">
        <v>20</v>
      </c>
      <c r="E6082" s="14" t="s">
        <v>21</v>
      </c>
      <c r="F6082" s="16"/>
      <c r="G6082" s="26">
        <v>211</v>
      </c>
      <c r="H6082" s="37">
        <v>117</v>
      </c>
      <c r="I6082" s="6">
        <v>66</v>
      </c>
      <c r="J6082" s="6">
        <v>61</v>
      </c>
      <c r="K6082" s="6">
        <v>1</v>
      </c>
      <c r="L6082" s="6">
        <v>25</v>
      </c>
      <c r="M6082" s="6">
        <v>5</v>
      </c>
      <c r="N6082" s="6">
        <v>56</v>
      </c>
      <c r="O6082" s="6">
        <v>1</v>
      </c>
      <c r="P6082" s="39">
        <v>154</v>
      </c>
    </row>
    <row r="6083">
      <c r="D6083" s="19"/>
      <c r="E6083" s="18" t="s">
        <v>22</v>
      </c>
      <c r="F6083" s="17"/>
      <c r="G6083" s="7">
        <v>539</v>
      </c>
      <c r="H6083" s="12">
        <v>303</v>
      </c>
      <c r="I6083" s="1">
        <v>146</v>
      </c>
      <c r="J6083" s="1">
        <v>128</v>
      </c>
      <c r="K6083" s="1">
        <v>8</v>
      </c>
      <c r="L6083" s="1">
        <v>83</v>
      </c>
      <c r="M6083" s="1">
        <v>20</v>
      </c>
      <c r="N6083" s="1">
        <v>128</v>
      </c>
      <c r="O6083" s="1">
        <v>2</v>
      </c>
      <c r="P6083" s="21">
        <v>409</v>
      </c>
    </row>
    <row r="6084">
      <c r="D6084" s="19"/>
      <c r="E6084" s="18" t="s">
        <v>23</v>
      </c>
      <c r="F6084" s="17"/>
      <c r="G6084" s="7">
        <v>263</v>
      </c>
      <c r="H6084" s="12">
        <v>168</v>
      </c>
      <c r="I6084" s="1">
        <v>69</v>
      </c>
      <c r="J6084" s="1">
        <v>68</v>
      </c>
      <c r="K6084" s="1">
        <v>7</v>
      </c>
      <c r="L6084" s="1">
        <v>41</v>
      </c>
      <c r="M6084" s="1">
        <v>11</v>
      </c>
      <c r="N6084" s="1">
        <v>50</v>
      </c>
      <c r="O6084" s="1">
        <v>0</v>
      </c>
      <c r="P6084" s="21">
        <v>213</v>
      </c>
    </row>
    <row r="6085">
      <c r="D6085" s="19"/>
      <c r="E6085" s="18" t="s">
        <v>24</v>
      </c>
      <c r="F6085" s="17"/>
      <c r="G6085" s="7">
        <v>74</v>
      </c>
      <c r="H6085" s="12">
        <v>45</v>
      </c>
      <c r="I6085" s="1">
        <v>20</v>
      </c>
      <c r="J6085" s="1">
        <v>20</v>
      </c>
      <c r="K6085" s="1">
        <v>1</v>
      </c>
      <c r="L6085" s="1">
        <v>12</v>
      </c>
      <c r="M6085" s="1">
        <v>2</v>
      </c>
      <c r="N6085" s="1">
        <v>10</v>
      </c>
      <c r="O6085" s="1">
        <v>0</v>
      </c>
      <c r="P6085" s="21">
        <v>64</v>
      </c>
    </row>
    <row r="6086">
      <c r="D6086" s="19"/>
      <c r="E6086" s="18" t="s">
        <v>25</v>
      </c>
      <c r="F6086" s="17"/>
      <c r="G6086" s="11">
        <v>6</v>
      </c>
      <c r="H6086" s="23">
        <v>3</v>
      </c>
      <c r="I6086" s="3">
        <v>0</v>
      </c>
      <c r="J6086" s="3">
        <v>0</v>
      </c>
      <c r="K6086" s="3">
        <v>0</v>
      </c>
      <c r="L6086" s="3">
        <v>3</v>
      </c>
      <c r="M6086" s="3">
        <v>0</v>
      </c>
      <c r="N6086" s="3">
        <v>1</v>
      </c>
      <c r="O6086" s="3">
        <v>0</v>
      </c>
      <c r="P6086" s="24">
        <v>5</v>
      </c>
    </row>
    <row r="6087">
      <c r="D6087" s="19"/>
      <c r="E6087" s="18" t="s">
        <v>26</v>
      </c>
      <c r="F6087" s="17"/>
      <c r="G6087" s="11">
        <v>0</v>
      </c>
      <c r="H6087" s="23">
        <v>0</v>
      </c>
      <c r="I6087" s="3">
        <v>0</v>
      </c>
      <c r="J6087" s="3">
        <v>0</v>
      </c>
      <c r="K6087" s="3">
        <v>0</v>
      </c>
      <c r="L6087" s="3">
        <v>0</v>
      </c>
      <c r="M6087" s="3">
        <v>0</v>
      </c>
      <c r="N6087" s="3">
        <v>0</v>
      </c>
      <c r="O6087" s="3">
        <v>0</v>
      </c>
      <c r="P6087" s="24">
        <v>0</v>
      </c>
    </row>
    <row r="6088">
      <c r="D6088" s="19"/>
      <c r="E6088" s="18" t="s">
        <v>27</v>
      </c>
      <c r="F6088" s="17"/>
      <c r="G6088" s="7">
        <v>750</v>
      </c>
      <c r="H6088" s="12">
        <v>420</v>
      </c>
      <c r="I6088" s="1">
        <v>212</v>
      </c>
      <c r="J6088" s="1">
        <v>189</v>
      </c>
      <c r="K6088" s="1">
        <v>9</v>
      </c>
      <c r="L6088" s="1">
        <v>108</v>
      </c>
      <c r="M6088" s="1">
        <v>25</v>
      </c>
      <c r="N6088" s="1">
        <v>184</v>
      </c>
      <c r="O6088" s="1">
        <v>3</v>
      </c>
      <c r="P6088" s="21">
        <v>563</v>
      </c>
    </row>
    <row r="6089">
      <c r="D6089" s="19"/>
      <c r="E6089" s="18" t="s">
        <v>28</v>
      </c>
      <c r="F6089" s="17"/>
      <c r="G6089" s="7">
        <v>80</v>
      </c>
      <c r="H6089" s="12">
        <v>48</v>
      </c>
      <c r="I6089" s="1">
        <v>20</v>
      </c>
      <c r="J6089" s="1">
        <v>20</v>
      </c>
      <c r="K6089" s="1">
        <v>1</v>
      </c>
      <c r="L6089" s="1">
        <v>15</v>
      </c>
      <c r="M6089" s="1">
        <v>2</v>
      </c>
      <c r="N6089" s="1">
        <v>11</v>
      </c>
      <c r="O6089" s="1">
        <v>0</v>
      </c>
      <c r="P6089" s="21">
        <v>69</v>
      </c>
    </row>
    <row r="6090">
      <c r="D6090" s="15" t="s">
        <v>29</v>
      </c>
      <c r="E6090" s="14" t="s">
        <v>30</v>
      </c>
      <c r="F6090" s="16"/>
      <c r="G6090" s="26">
        <v>823</v>
      </c>
      <c r="H6090" s="37">
        <v>485</v>
      </c>
      <c r="I6090" s="6">
        <v>245</v>
      </c>
      <c r="J6090" s="6">
        <v>224</v>
      </c>
      <c r="K6090" s="6">
        <v>14</v>
      </c>
      <c r="L6090" s="6">
        <v>137</v>
      </c>
      <c r="M6090" s="6">
        <v>26</v>
      </c>
      <c r="N6090" s="6">
        <v>177</v>
      </c>
      <c r="O6090" s="6">
        <v>2</v>
      </c>
      <c r="P6090" s="39">
        <v>644</v>
      </c>
    </row>
    <row r="6091">
      <c r="D6091" s="19"/>
      <c r="E6091" s="18" t="s">
        <v>31</v>
      </c>
      <c r="F6091" s="17"/>
      <c r="G6091" s="7">
        <v>798</v>
      </c>
      <c r="H6091" s="12">
        <v>466</v>
      </c>
      <c r="I6091" s="1">
        <v>220</v>
      </c>
      <c r="J6091" s="1">
        <v>212</v>
      </c>
      <c r="K6091" s="1">
        <v>14</v>
      </c>
      <c r="L6091" s="1">
        <v>123</v>
      </c>
      <c r="M6091" s="1">
        <v>24</v>
      </c>
      <c r="N6091" s="1">
        <v>187</v>
      </c>
      <c r="O6091" s="1">
        <v>1</v>
      </c>
      <c r="P6091" s="21">
        <v>610</v>
      </c>
    </row>
    <row r="6092">
      <c r="D6092" s="19"/>
      <c r="E6092" s="18" t="s">
        <v>32</v>
      </c>
      <c r="F6092" s="17"/>
      <c r="G6092" s="7">
        <v>808</v>
      </c>
      <c r="H6092" s="12">
        <v>480</v>
      </c>
      <c r="I6092" s="1">
        <v>226</v>
      </c>
      <c r="J6092" s="1">
        <v>217</v>
      </c>
      <c r="K6092" s="1">
        <v>15</v>
      </c>
      <c r="L6092" s="1">
        <v>136</v>
      </c>
      <c r="M6092" s="1">
        <v>27</v>
      </c>
      <c r="N6092" s="1">
        <v>178</v>
      </c>
      <c r="O6092" s="1">
        <v>1</v>
      </c>
      <c r="P6092" s="21">
        <v>629</v>
      </c>
    </row>
    <row r="6093">
      <c r="D6093" s="19"/>
      <c r="E6093" s="18" t="s">
        <v>33</v>
      </c>
      <c r="F6093" s="17"/>
      <c r="G6093" s="7">
        <v>206</v>
      </c>
      <c r="H6093" s="12">
        <v>119</v>
      </c>
      <c r="I6093" s="1">
        <v>59</v>
      </c>
      <c r="J6093" s="1">
        <v>57</v>
      </c>
      <c r="K6093" s="1">
        <v>5</v>
      </c>
      <c r="L6093" s="1">
        <v>38</v>
      </c>
      <c r="M6093" s="1">
        <v>6</v>
      </c>
      <c r="N6093" s="1">
        <v>41</v>
      </c>
      <c r="O6093" s="1">
        <v>2</v>
      </c>
      <c r="P6093" s="21">
        <v>163</v>
      </c>
    </row>
    <row r="6094">
      <c r="D6094" s="19"/>
      <c r="E6094" s="18" t="s">
        <v>34</v>
      </c>
      <c r="F6094" s="17"/>
      <c r="G6094" s="7">
        <v>488</v>
      </c>
      <c r="H6094" s="12">
        <v>292</v>
      </c>
      <c r="I6094" s="1">
        <v>141</v>
      </c>
      <c r="J6094" s="1">
        <v>128</v>
      </c>
      <c r="K6094" s="1">
        <v>11</v>
      </c>
      <c r="L6094" s="1">
        <v>92</v>
      </c>
      <c r="M6094" s="1">
        <v>18</v>
      </c>
      <c r="N6094" s="1">
        <v>98</v>
      </c>
      <c r="O6094" s="1">
        <v>0</v>
      </c>
      <c r="P6094" s="21">
        <v>390</v>
      </c>
    </row>
    <row r="6095">
      <c r="D6095" s="19"/>
      <c r="E6095" s="18" t="s">
        <v>35</v>
      </c>
      <c r="F6095" s="17"/>
      <c r="G6095" s="7">
        <v>154</v>
      </c>
      <c r="H6095" s="12">
        <v>90</v>
      </c>
      <c r="I6095" s="1">
        <v>43</v>
      </c>
      <c r="J6095" s="1">
        <v>42</v>
      </c>
      <c r="K6095" s="1">
        <v>1</v>
      </c>
      <c r="L6095" s="1">
        <v>31</v>
      </c>
      <c r="M6095" s="1">
        <v>3</v>
      </c>
      <c r="N6095" s="1">
        <v>37</v>
      </c>
      <c r="O6095" s="1">
        <v>0</v>
      </c>
      <c r="P6095" s="21">
        <v>117</v>
      </c>
    </row>
    <row r="6096">
      <c r="D6096" s="19"/>
      <c r="E6096" s="18" t="s">
        <v>36</v>
      </c>
      <c r="F6096" s="17"/>
      <c r="G6096" s="7">
        <v>871</v>
      </c>
      <c r="H6096" s="12">
        <v>497</v>
      </c>
      <c r="I6096" s="1">
        <v>249</v>
      </c>
      <c r="J6096" s="1">
        <v>229</v>
      </c>
      <c r="K6096" s="1">
        <v>13</v>
      </c>
      <c r="L6096" s="1">
        <v>136</v>
      </c>
      <c r="M6096" s="1">
        <v>29</v>
      </c>
      <c r="N6096" s="1">
        <v>205</v>
      </c>
      <c r="O6096" s="1">
        <v>2</v>
      </c>
      <c r="P6096" s="21">
        <v>664</v>
      </c>
    </row>
    <row r="6097">
      <c r="D6097" s="19"/>
      <c r="E6097" s="18" t="s">
        <v>37</v>
      </c>
      <c r="F6097" s="17"/>
      <c r="G6097" s="7">
        <v>366</v>
      </c>
      <c r="H6097" s="12">
        <v>225</v>
      </c>
      <c r="I6097" s="1">
        <v>107</v>
      </c>
      <c r="J6097" s="1">
        <v>108</v>
      </c>
      <c r="K6097" s="1">
        <v>13</v>
      </c>
      <c r="L6097" s="1">
        <v>63</v>
      </c>
      <c r="M6097" s="1">
        <v>17</v>
      </c>
      <c r="N6097" s="1">
        <v>67</v>
      </c>
      <c r="O6097" s="1">
        <v>1</v>
      </c>
      <c r="P6097" s="21">
        <v>298</v>
      </c>
    </row>
    <row r="6098">
      <c r="D6098" s="19"/>
      <c r="E6098" s="18" t="s">
        <v>38</v>
      </c>
      <c r="F6098" s="17"/>
      <c r="G6098" s="7">
        <v>552</v>
      </c>
      <c r="H6098" s="12">
        <v>328</v>
      </c>
      <c r="I6098" s="1">
        <v>173</v>
      </c>
      <c r="J6098" s="1">
        <v>160</v>
      </c>
      <c r="K6098" s="1">
        <v>10</v>
      </c>
      <c r="L6098" s="1">
        <v>87</v>
      </c>
      <c r="M6098" s="1">
        <v>20</v>
      </c>
      <c r="N6098" s="1">
        <v>109</v>
      </c>
      <c r="O6098" s="1">
        <v>1</v>
      </c>
      <c r="P6098" s="21">
        <v>442</v>
      </c>
    </row>
    <row r="6099">
      <c r="D6099" s="19"/>
      <c r="E6099" s="18" t="s">
        <v>39</v>
      </c>
      <c r="F6099" s="17"/>
      <c r="G6099" s="7">
        <v>514</v>
      </c>
      <c r="H6099" s="12">
        <v>302</v>
      </c>
      <c r="I6099" s="1">
        <v>170</v>
      </c>
      <c r="J6099" s="1">
        <v>149</v>
      </c>
      <c r="K6099" s="1">
        <v>6</v>
      </c>
      <c r="L6099" s="1">
        <v>73</v>
      </c>
      <c r="M6099" s="1">
        <v>21</v>
      </c>
      <c r="N6099" s="1">
        <v>114</v>
      </c>
      <c r="O6099" s="1">
        <v>1</v>
      </c>
      <c r="P6099" s="21">
        <v>399</v>
      </c>
    </row>
    <row r="6100">
      <c r="D6100" s="19"/>
      <c r="E6100" s="18" t="s">
        <v>40</v>
      </c>
      <c r="F6100" s="17"/>
      <c r="G6100" s="7">
        <v>559</v>
      </c>
      <c r="H6100" s="12">
        <v>335</v>
      </c>
      <c r="I6100" s="1">
        <v>172</v>
      </c>
      <c r="J6100" s="1">
        <v>160</v>
      </c>
      <c r="K6100" s="1">
        <v>12</v>
      </c>
      <c r="L6100" s="1">
        <v>80</v>
      </c>
      <c r="M6100" s="1">
        <v>17</v>
      </c>
      <c r="N6100" s="1">
        <v>122</v>
      </c>
      <c r="O6100" s="1">
        <v>1</v>
      </c>
      <c r="P6100" s="21">
        <v>436</v>
      </c>
    </row>
    <row r="6101">
      <c r="D6101" s="19"/>
      <c r="E6101" s="18" t="s">
        <v>41</v>
      </c>
      <c r="F6101" s="17"/>
      <c r="G6101" s="7">
        <v>71</v>
      </c>
      <c r="H6101" s="12">
        <v>37</v>
      </c>
      <c r="I6101" s="1">
        <v>26</v>
      </c>
      <c r="J6101" s="1">
        <v>19</v>
      </c>
      <c r="K6101" s="1">
        <v>2</v>
      </c>
      <c r="L6101" s="1">
        <v>17</v>
      </c>
      <c r="M6101" s="1">
        <v>2</v>
      </c>
      <c r="N6101" s="1">
        <v>17</v>
      </c>
      <c r="O6101" s="1">
        <v>0</v>
      </c>
      <c r="P6101" s="21">
        <v>54</v>
      </c>
    </row>
    <row r="6102">
      <c r="D6102" s="19"/>
      <c r="E6102" s="18" t="s">
        <v>42</v>
      </c>
      <c r="F6102" s="17"/>
      <c r="G6102" s="11">
        <v>11</v>
      </c>
      <c r="H6102" s="23">
        <v>7</v>
      </c>
      <c r="I6102" s="3">
        <v>1</v>
      </c>
      <c r="J6102" s="3">
        <v>0</v>
      </c>
      <c r="K6102" s="3">
        <v>0</v>
      </c>
      <c r="L6102" s="3">
        <v>3</v>
      </c>
      <c r="M6102" s="3">
        <v>0</v>
      </c>
      <c r="N6102" s="3">
        <v>2</v>
      </c>
      <c r="O6102" s="3">
        <v>0</v>
      </c>
      <c r="P6102" s="24">
        <v>9</v>
      </c>
    </row>
    <row r="6103">
      <c r="D6103" s="19"/>
      <c r="E6103" s="18" t="s">
        <v>26</v>
      </c>
      <c r="F6103" s="17"/>
      <c r="G6103" s="11">
        <v>2</v>
      </c>
      <c r="H6103" s="23">
        <v>1</v>
      </c>
      <c r="I6103" s="3">
        <v>0</v>
      </c>
      <c r="J6103" s="3">
        <v>0</v>
      </c>
      <c r="K6103" s="3">
        <v>0</v>
      </c>
      <c r="L6103" s="3">
        <v>0</v>
      </c>
      <c r="M6103" s="3">
        <v>0</v>
      </c>
      <c r="N6103" s="3">
        <v>0</v>
      </c>
      <c r="O6103" s="3">
        <v>1</v>
      </c>
      <c r="P6103" s="24">
        <v>1</v>
      </c>
    </row>
    <row r="6104">
      <c r="D6104" s="19"/>
      <c r="E6104" s="18" t="s">
        <v>43</v>
      </c>
      <c r="F6104" s="17"/>
      <c r="G6104" s="7">
        <v>1080</v>
      </c>
      <c r="H6104" s="12">
        <v>628</v>
      </c>
      <c r="I6104" s="1">
        <v>300</v>
      </c>
      <c r="J6104" s="1">
        <v>277</v>
      </c>
      <c r="K6104" s="1">
        <v>17</v>
      </c>
      <c r="L6104" s="1">
        <v>161</v>
      </c>
      <c r="M6104" s="1">
        <v>38</v>
      </c>
      <c r="N6104" s="1">
        <v>243</v>
      </c>
      <c r="O6104" s="1">
        <v>2</v>
      </c>
      <c r="P6104" s="21">
        <v>835</v>
      </c>
    </row>
    <row r="6105">
      <c r="D6105" s="15" t="s">
        <v>44</v>
      </c>
      <c r="E6105" s="14" t="s">
        <v>45</v>
      </c>
      <c r="F6105" s="16"/>
      <c r="G6105" s="33">
        <v>3</v>
      </c>
      <c r="H6105" s="43">
        <v>1</v>
      </c>
      <c r="I6105" s="9">
        <v>2</v>
      </c>
      <c r="J6105" s="9">
        <v>1</v>
      </c>
      <c r="K6105" s="9">
        <v>0</v>
      </c>
      <c r="L6105" s="9">
        <v>0</v>
      </c>
      <c r="M6105" s="9">
        <v>0</v>
      </c>
      <c r="N6105" s="9">
        <v>1</v>
      </c>
      <c r="O6105" s="9">
        <v>0</v>
      </c>
      <c r="P6105" s="44">
        <v>2</v>
      </c>
    </row>
    <row r="6106">
      <c r="D6106" s="19"/>
      <c r="E6106" s="18" t="s">
        <v>46</v>
      </c>
      <c r="F6106" s="17"/>
      <c r="G6106" s="11">
        <v>11</v>
      </c>
      <c r="H6106" s="23">
        <v>7</v>
      </c>
      <c r="I6106" s="3">
        <v>5</v>
      </c>
      <c r="J6106" s="3">
        <v>2</v>
      </c>
      <c r="K6106" s="3">
        <v>0</v>
      </c>
      <c r="L6106" s="3">
        <v>1</v>
      </c>
      <c r="M6106" s="3">
        <v>1</v>
      </c>
      <c r="N6106" s="3">
        <v>2</v>
      </c>
      <c r="O6106" s="3">
        <v>0</v>
      </c>
      <c r="P6106" s="24">
        <v>9</v>
      </c>
    </row>
    <row r="6107">
      <c r="D6107" s="19"/>
      <c r="E6107" s="18" t="s">
        <v>47</v>
      </c>
      <c r="F6107" s="17"/>
      <c r="G6107" s="11">
        <v>25</v>
      </c>
      <c r="H6107" s="23">
        <v>18</v>
      </c>
      <c r="I6107" s="3">
        <v>9</v>
      </c>
      <c r="J6107" s="3">
        <v>7</v>
      </c>
      <c r="K6107" s="3">
        <v>0</v>
      </c>
      <c r="L6107" s="3">
        <v>2</v>
      </c>
      <c r="M6107" s="3">
        <v>0</v>
      </c>
      <c r="N6107" s="3">
        <v>1</v>
      </c>
      <c r="O6107" s="3">
        <v>0</v>
      </c>
      <c r="P6107" s="24">
        <v>24</v>
      </c>
    </row>
    <row r="6108">
      <c r="D6108" s="19"/>
      <c r="E6108" s="18" t="s">
        <v>48</v>
      </c>
      <c r="F6108" s="17"/>
      <c r="G6108" s="7">
        <v>160</v>
      </c>
      <c r="H6108" s="12">
        <v>98</v>
      </c>
      <c r="I6108" s="1">
        <v>38</v>
      </c>
      <c r="J6108" s="1">
        <v>39</v>
      </c>
      <c r="K6108" s="1">
        <v>3</v>
      </c>
      <c r="L6108" s="1">
        <v>18</v>
      </c>
      <c r="M6108" s="1">
        <v>15</v>
      </c>
      <c r="N6108" s="1">
        <v>27</v>
      </c>
      <c r="O6108" s="1">
        <v>0</v>
      </c>
      <c r="P6108" s="21">
        <v>133</v>
      </c>
    </row>
    <row r="6109">
      <c r="D6109" s="19"/>
      <c r="E6109" s="18" t="s">
        <v>49</v>
      </c>
      <c r="F6109" s="17"/>
      <c r="G6109" s="7">
        <v>166</v>
      </c>
      <c r="H6109" s="12">
        <v>98</v>
      </c>
      <c r="I6109" s="1">
        <v>54</v>
      </c>
      <c r="J6109" s="1">
        <v>48</v>
      </c>
      <c r="K6109" s="1">
        <v>3</v>
      </c>
      <c r="L6109" s="1">
        <v>25</v>
      </c>
      <c r="M6109" s="1">
        <v>8</v>
      </c>
      <c r="N6109" s="1">
        <v>30</v>
      </c>
      <c r="O6109" s="1">
        <v>0</v>
      </c>
      <c r="P6109" s="21">
        <v>136</v>
      </c>
    </row>
    <row r="6110">
      <c r="D6110" s="19"/>
      <c r="E6110" s="18" t="s">
        <v>50</v>
      </c>
      <c r="F6110" s="17"/>
      <c r="G6110" s="7">
        <v>129</v>
      </c>
      <c r="H6110" s="12">
        <v>65</v>
      </c>
      <c r="I6110" s="1">
        <v>29</v>
      </c>
      <c r="J6110" s="1">
        <v>35</v>
      </c>
      <c r="K6110" s="1">
        <v>3</v>
      </c>
      <c r="L6110" s="1">
        <v>16</v>
      </c>
      <c r="M6110" s="1">
        <v>5</v>
      </c>
      <c r="N6110" s="1">
        <v>40</v>
      </c>
      <c r="O6110" s="1">
        <v>0</v>
      </c>
      <c r="P6110" s="21">
        <v>89</v>
      </c>
    </row>
    <row r="6111">
      <c r="D6111" s="19"/>
      <c r="E6111" s="18" t="s">
        <v>51</v>
      </c>
      <c r="F6111" s="17"/>
      <c r="G6111" s="7">
        <v>124</v>
      </c>
      <c r="H6111" s="12">
        <v>75</v>
      </c>
      <c r="I6111" s="1">
        <v>39</v>
      </c>
      <c r="J6111" s="1">
        <v>39</v>
      </c>
      <c r="K6111" s="1">
        <v>1</v>
      </c>
      <c r="L6111" s="1">
        <v>20</v>
      </c>
      <c r="M6111" s="1">
        <v>2</v>
      </c>
      <c r="N6111" s="1">
        <v>25</v>
      </c>
      <c r="O6111" s="1">
        <v>1</v>
      </c>
      <c r="P6111" s="21">
        <v>98</v>
      </c>
    </row>
    <row r="6112">
      <c r="D6112" s="19"/>
      <c r="E6112" s="18" t="s">
        <v>52</v>
      </c>
      <c r="F6112" s="17"/>
      <c r="G6112" s="7">
        <v>114</v>
      </c>
      <c r="H6112" s="12">
        <v>66</v>
      </c>
      <c r="I6112" s="1">
        <v>26</v>
      </c>
      <c r="J6112" s="1">
        <v>22</v>
      </c>
      <c r="K6112" s="1">
        <v>1</v>
      </c>
      <c r="L6112" s="1">
        <v>18</v>
      </c>
      <c r="M6112" s="1">
        <v>0</v>
      </c>
      <c r="N6112" s="1">
        <v>31</v>
      </c>
      <c r="O6112" s="1">
        <v>1</v>
      </c>
      <c r="P6112" s="21">
        <v>82</v>
      </c>
    </row>
    <row r="6113">
      <c r="D6113" s="19"/>
      <c r="E6113" s="18" t="s">
        <v>53</v>
      </c>
      <c r="F6113" s="17"/>
      <c r="G6113" s="7">
        <v>95</v>
      </c>
      <c r="H6113" s="12">
        <v>55</v>
      </c>
      <c r="I6113" s="1">
        <v>26</v>
      </c>
      <c r="J6113" s="1">
        <v>30</v>
      </c>
      <c r="K6113" s="1">
        <v>3</v>
      </c>
      <c r="L6113" s="1">
        <v>14</v>
      </c>
      <c r="M6113" s="1">
        <v>1</v>
      </c>
      <c r="N6113" s="1">
        <v>20</v>
      </c>
      <c r="O6113" s="1">
        <v>0</v>
      </c>
      <c r="P6113" s="21">
        <v>75</v>
      </c>
    </row>
    <row r="6114">
      <c r="D6114" s="19"/>
      <c r="E6114" s="18" t="s">
        <v>54</v>
      </c>
      <c r="F6114" s="17"/>
      <c r="G6114" s="7">
        <v>253</v>
      </c>
      <c r="H6114" s="12">
        <v>146</v>
      </c>
      <c r="I6114" s="1">
        <v>71</v>
      </c>
      <c r="J6114" s="1">
        <v>53</v>
      </c>
      <c r="K6114" s="1">
        <v>3</v>
      </c>
      <c r="L6114" s="1">
        <v>49</v>
      </c>
      <c r="M6114" s="1">
        <v>6</v>
      </c>
      <c r="N6114" s="1">
        <v>64</v>
      </c>
      <c r="O6114" s="1">
        <v>1</v>
      </c>
      <c r="P6114" s="21">
        <v>188</v>
      </c>
    </row>
    <row r="6115">
      <c r="D6115" s="19"/>
      <c r="E6115" s="18" t="s">
        <v>55</v>
      </c>
      <c r="F6115" s="17"/>
      <c r="G6115" s="11">
        <v>1</v>
      </c>
      <c r="H6115" s="23">
        <v>1</v>
      </c>
      <c r="I6115" s="3">
        <v>0</v>
      </c>
      <c r="J6115" s="3">
        <v>0</v>
      </c>
      <c r="K6115" s="3">
        <v>0</v>
      </c>
      <c r="L6115" s="3">
        <v>0</v>
      </c>
      <c r="M6115" s="3">
        <v>0</v>
      </c>
      <c r="N6115" s="3">
        <v>0</v>
      </c>
      <c r="O6115" s="3">
        <v>0</v>
      </c>
      <c r="P6115" s="24">
        <v>1</v>
      </c>
    </row>
    <row r="6116">
      <c r="D6116" s="19"/>
      <c r="E6116" s="18" t="s">
        <v>26</v>
      </c>
      <c r="F6116" s="17"/>
      <c r="G6116" s="11">
        <v>12</v>
      </c>
      <c r="H6116" s="23">
        <v>6</v>
      </c>
      <c r="I6116" s="3">
        <v>2</v>
      </c>
      <c r="J6116" s="3">
        <v>1</v>
      </c>
      <c r="K6116" s="3">
        <v>0</v>
      </c>
      <c r="L6116" s="3">
        <v>1</v>
      </c>
      <c r="M6116" s="3">
        <v>0</v>
      </c>
      <c r="N6116" s="3">
        <v>4</v>
      </c>
      <c r="O6116" s="3">
        <v>0</v>
      </c>
      <c r="P6116" s="24">
        <v>8</v>
      </c>
    </row>
    <row r="6117">
      <c r="D6117" s="15" t="s">
        <v>56</v>
      </c>
      <c r="E6117" s="14" t="s">
        <v>57</v>
      </c>
      <c r="F6117" s="16"/>
      <c r="G6117" s="33">
        <v>15</v>
      </c>
      <c r="H6117" s="43">
        <v>8</v>
      </c>
      <c r="I6117" s="9">
        <v>3</v>
      </c>
      <c r="J6117" s="9">
        <v>2</v>
      </c>
      <c r="K6117" s="9">
        <v>0</v>
      </c>
      <c r="L6117" s="9">
        <v>3</v>
      </c>
      <c r="M6117" s="9">
        <v>1</v>
      </c>
      <c r="N6117" s="9">
        <v>3</v>
      </c>
      <c r="O6117" s="9">
        <v>0</v>
      </c>
      <c r="P6117" s="44">
        <v>12</v>
      </c>
    </row>
    <row r="6118">
      <c r="D6118" s="19"/>
      <c r="E6118" s="18" t="s">
        <v>58</v>
      </c>
      <c r="F6118" s="17"/>
      <c r="G6118" s="7">
        <v>111</v>
      </c>
      <c r="H6118" s="12">
        <v>68</v>
      </c>
      <c r="I6118" s="1">
        <v>38</v>
      </c>
      <c r="J6118" s="1">
        <v>30</v>
      </c>
      <c r="K6118" s="1">
        <v>1</v>
      </c>
      <c r="L6118" s="1">
        <v>9</v>
      </c>
      <c r="M6118" s="1">
        <v>7</v>
      </c>
      <c r="N6118" s="1">
        <v>17</v>
      </c>
      <c r="O6118" s="1">
        <v>0</v>
      </c>
      <c r="P6118" s="21">
        <v>94</v>
      </c>
    </row>
    <row r="6119">
      <c r="D6119" s="19"/>
      <c r="E6119" s="18" t="s">
        <v>59</v>
      </c>
      <c r="F6119" s="17"/>
      <c r="G6119" s="7">
        <v>404</v>
      </c>
      <c r="H6119" s="12">
        <v>225</v>
      </c>
      <c r="I6119" s="1">
        <v>111</v>
      </c>
      <c r="J6119" s="1">
        <v>106</v>
      </c>
      <c r="K6119" s="1">
        <v>6</v>
      </c>
      <c r="L6119" s="1">
        <v>54</v>
      </c>
      <c r="M6119" s="1">
        <v>11</v>
      </c>
      <c r="N6119" s="1">
        <v>91</v>
      </c>
      <c r="O6119" s="1">
        <v>1</v>
      </c>
      <c r="P6119" s="21">
        <v>312</v>
      </c>
    </row>
    <row r="6120">
      <c r="D6120" s="19"/>
      <c r="E6120" s="18" t="s">
        <v>60</v>
      </c>
      <c r="F6120" s="17"/>
      <c r="G6120" s="7">
        <v>562</v>
      </c>
      <c r="H6120" s="12">
        <v>334</v>
      </c>
      <c r="I6120" s="1">
        <v>149</v>
      </c>
      <c r="J6120" s="1">
        <v>139</v>
      </c>
      <c r="K6120" s="1">
        <v>10</v>
      </c>
      <c r="L6120" s="1">
        <v>98</v>
      </c>
      <c r="M6120" s="1">
        <v>19</v>
      </c>
      <c r="N6120" s="1">
        <v>134</v>
      </c>
      <c r="O6120" s="1">
        <v>2</v>
      </c>
      <c r="P6120" s="21">
        <v>426</v>
      </c>
    </row>
    <row r="6121">
      <c r="D6121" s="19"/>
      <c r="E6121" s="18" t="s">
        <v>26</v>
      </c>
      <c r="F6121" s="17"/>
      <c r="G6121" s="11">
        <v>1</v>
      </c>
      <c r="H6121" s="23">
        <v>1</v>
      </c>
      <c r="I6121" s="3">
        <v>0</v>
      </c>
      <c r="J6121" s="3">
        <v>0</v>
      </c>
      <c r="K6121" s="3">
        <v>0</v>
      </c>
      <c r="L6121" s="3">
        <v>0</v>
      </c>
      <c r="M6121" s="3">
        <v>0</v>
      </c>
      <c r="N6121" s="3">
        <v>0</v>
      </c>
      <c r="O6121" s="3">
        <v>0</v>
      </c>
      <c r="P6121" s="24">
        <v>1</v>
      </c>
    </row>
    <row r="6122">
      <c r="D6122" s="19"/>
      <c r="E6122" s="18" t="s">
        <v>61</v>
      </c>
      <c r="F6122" s="17"/>
      <c r="G6122" s="7">
        <v>126</v>
      </c>
      <c r="H6122" s="12">
        <v>76</v>
      </c>
      <c r="I6122" s="1">
        <v>41</v>
      </c>
      <c r="J6122" s="1">
        <v>32</v>
      </c>
      <c r="K6122" s="1">
        <v>1</v>
      </c>
      <c r="L6122" s="1">
        <v>12</v>
      </c>
      <c r="M6122" s="1">
        <v>8</v>
      </c>
      <c r="N6122" s="1">
        <v>20</v>
      </c>
      <c r="O6122" s="1">
        <v>0</v>
      </c>
      <c r="P6122" s="21">
        <v>106</v>
      </c>
    </row>
    <row r="6123">
      <c r="D6123" s="19"/>
      <c r="E6123" s="18" t="s">
        <v>62</v>
      </c>
      <c r="F6123" s="17"/>
      <c r="G6123" s="7">
        <v>966</v>
      </c>
      <c r="H6123" s="12">
        <v>559</v>
      </c>
      <c r="I6123" s="1">
        <v>260</v>
      </c>
      <c r="J6123" s="1">
        <v>245</v>
      </c>
      <c r="K6123" s="1">
        <v>16</v>
      </c>
      <c r="L6123" s="1">
        <v>152</v>
      </c>
      <c r="M6123" s="1">
        <v>30</v>
      </c>
      <c r="N6123" s="1">
        <v>225</v>
      </c>
      <c r="O6123" s="1">
        <v>3</v>
      </c>
      <c r="P6123" s="21">
        <v>738</v>
      </c>
    </row>
    <row r="6124">
      <c r="D6124" s="15" t="s">
        <v>63</v>
      </c>
      <c r="E6124" s="14" t="s">
        <v>64</v>
      </c>
      <c r="F6124" s="16"/>
      <c r="G6124" s="33">
        <v>17</v>
      </c>
      <c r="H6124" s="43">
        <v>11</v>
      </c>
      <c r="I6124" s="9">
        <v>3</v>
      </c>
      <c r="J6124" s="9">
        <v>3</v>
      </c>
      <c r="K6124" s="9">
        <v>0</v>
      </c>
      <c r="L6124" s="9">
        <v>4</v>
      </c>
      <c r="M6124" s="9">
        <v>0</v>
      </c>
      <c r="N6124" s="9">
        <v>2</v>
      </c>
      <c r="O6124" s="9">
        <v>0</v>
      </c>
      <c r="P6124" s="44">
        <v>15</v>
      </c>
    </row>
    <row r="6125">
      <c r="D6125" s="19"/>
      <c r="E6125" s="18" t="s">
        <v>65</v>
      </c>
      <c r="F6125" s="17"/>
      <c r="G6125" s="11">
        <v>38</v>
      </c>
      <c r="H6125" s="23">
        <v>19</v>
      </c>
      <c r="I6125" s="3">
        <v>12</v>
      </c>
      <c r="J6125" s="3">
        <v>6</v>
      </c>
      <c r="K6125" s="3">
        <v>0</v>
      </c>
      <c r="L6125" s="3">
        <v>5</v>
      </c>
      <c r="M6125" s="3">
        <v>1</v>
      </c>
      <c r="N6125" s="3">
        <v>13</v>
      </c>
      <c r="O6125" s="3">
        <v>0</v>
      </c>
      <c r="P6125" s="24">
        <v>25</v>
      </c>
    </row>
    <row r="6126">
      <c r="D6126" s="19"/>
      <c r="E6126" s="18" t="s">
        <v>66</v>
      </c>
      <c r="F6126" s="17"/>
      <c r="G6126" s="11">
        <v>14</v>
      </c>
      <c r="H6126" s="23">
        <v>7</v>
      </c>
      <c r="I6126" s="3">
        <v>1</v>
      </c>
      <c r="J6126" s="3">
        <v>0</v>
      </c>
      <c r="K6126" s="3">
        <v>0</v>
      </c>
      <c r="L6126" s="3">
        <v>3</v>
      </c>
      <c r="M6126" s="3">
        <v>0</v>
      </c>
      <c r="N6126" s="3">
        <v>7</v>
      </c>
      <c r="O6126" s="3">
        <v>0</v>
      </c>
      <c r="P6126" s="24">
        <v>7</v>
      </c>
    </row>
    <row r="6127">
      <c r="D6127" s="19"/>
      <c r="E6127" s="18" t="s">
        <v>67</v>
      </c>
      <c r="F6127" s="17"/>
      <c r="G6127" s="7">
        <v>95</v>
      </c>
      <c r="H6127" s="12">
        <v>45</v>
      </c>
      <c r="I6127" s="1">
        <v>32</v>
      </c>
      <c r="J6127" s="1">
        <v>18</v>
      </c>
      <c r="K6127" s="1">
        <v>1</v>
      </c>
      <c r="L6127" s="1">
        <v>9</v>
      </c>
      <c r="M6127" s="1">
        <v>0</v>
      </c>
      <c r="N6127" s="1">
        <v>27</v>
      </c>
      <c r="O6127" s="1">
        <v>2</v>
      </c>
      <c r="P6127" s="21">
        <v>66</v>
      </c>
    </row>
    <row r="6128">
      <c r="D6128" s="19"/>
      <c r="E6128" s="18" t="s">
        <v>68</v>
      </c>
      <c r="F6128" s="17"/>
      <c r="G6128" s="7">
        <v>81</v>
      </c>
      <c r="H6128" s="12">
        <v>41</v>
      </c>
      <c r="I6128" s="1">
        <v>29</v>
      </c>
      <c r="J6128" s="1">
        <v>22</v>
      </c>
      <c r="K6128" s="1">
        <v>2</v>
      </c>
      <c r="L6128" s="1">
        <v>7</v>
      </c>
      <c r="M6128" s="1">
        <v>3</v>
      </c>
      <c r="N6128" s="1">
        <v>21</v>
      </c>
      <c r="O6128" s="1">
        <v>0</v>
      </c>
      <c r="P6128" s="21">
        <v>60</v>
      </c>
    </row>
    <row r="6129">
      <c r="D6129" s="19"/>
      <c r="E6129" s="18" t="s">
        <v>69</v>
      </c>
      <c r="F6129" s="17"/>
      <c r="G6129" s="7">
        <v>844</v>
      </c>
      <c r="H6129" s="12">
        <v>511</v>
      </c>
      <c r="I6129" s="1">
        <v>224</v>
      </c>
      <c r="J6129" s="1">
        <v>228</v>
      </c>
      <c r="K6129" s="1">
        <v>14</v>
      </c>
      <c r="L6129" s="1">
        <v>136</v>
      </c>
      <c r="M6129" s="1">
        <v>33</v>
      </c>
      <c r="N6129" s="1">
        <v>174</v>
      </c>
      <c r="O6129" s="1">
        <v>1</v>
      </c>
      <c r="P6129" s="21">
        <v>669</v>
      </c>
    </row>
    <row r="6130">
      <c r="D6130" s="19"/>
      <c r="E6130" s="18" t="s">
        <v>26</v>
      </c>
      <c r="F6130" s="17"/>
      <c r="G6130" s="11">
        <v>4</v>
      </c>
      <c r="H6130" s="23">
        <v>2</v>
      </c>
      <c r="I6130" s="3">
        <v>0</v>
      </c>
      <c r="J6130" s="3">
        <v>0</v>
      </c>
      <c r="K6130" s="3">
        <v>0</v>
      </c>
      <c r="L6130" s="3">
        <v>0</v>
      </c>
      <c r="M6130" s="3">
        <v>1</v>
      </c>
      <c r="N6130" s="3">
        <v>1</v>
      </c>
      <c r="O6130" s="3">
        <v>0</v>
      </c>
      <c r="P6130" s="24">
        <v>3</v>
      </c>
    </row>
    <row r="6131">
      <c r="D6131" s="19"/>
      <c r="E6131" s="18" t="s">
        <v>70</v>
      </c>
      <c r="F6131" s="17"/>
      <c r="G6131" s="7">
        <v>245</v>
      </c>
      <c r="H6131" s="12">
        <v>123</v>
      </c>
      <c r="I6131" s="1">
        <v>77</v>
      </c>
      <c r="J6131" s="1">
        <v>49</v>
      </c>
      <c r="K6131" s="1">
        <v>3</v>
      </c>
      <c r="L6131" s="1">
        <v>28</v>
      </c>
      <c r="M6131" s="1">
        <v>4</v>
      </c>
      <c r="N6131" s="1">
        <v>70</v>
      </c>
      <c r="O6131" s="1">
        <v>2</v>
      </c>
      <c r="P6131" s="21">
        <v>173</v>
      </c>
    </row>
    <row r="6132">
      <c r="D6132" s="15" t="s">
        <v>71</v>
      </c>
      <c r="E6132" s="14" t="s">
        <v>64</v>
      </c>
      <c r="F6132" s="16"/>
      <c r="G6132" s="33">
        <v>15</v>
      </c>
      <c r="H6132" s="43">
        <v>12</v>
      </c>
      <c r="I6132" s="9">
        <v>2</v>
      </c>
      <c r="J6132" s="9">
        <v>3</v>
      </c>
      <c r="K6132" s="9">
        <v>0</v>
      </c>
      <c r="L6132" s="9">
        <v>0</v>
      </c>
      <c r="M6132" s="9">
        <v>0</v>
      </c>
      <c r="N6132" s="9">
        <v>2</v>
      </c>
      <c r="O6132" s="9">
        <v>0</v>
      </c>
      <c r="P6132" s="44">
        <v>13</v>
      </c>
    </row>
    <row r="6133">
      <c r="D6133" s="19"/>
      <c r="E6133" s="18" t="s">
        <v>65</v>
      </c>
      <c r="F6133" s="17"/>
      <c r="G6133" s="7">
        <v>58</v>
      </c>
      <c r="H6133" s="12">
        <v>29</v>
      </c>
      <c r="I6133" s="1">
        <v>18</v>
      </c>
      <c r="J6133" s="1">
        <v>18</v>
      </c>
      <c r="K6133" s="1">
        <v>0</v>
      </c>
      <c r="L6133" s="1">
        <v>13</v>
      </c>
      <c r="M6133" s="1">
        <v>1</v>
      </c>
      <c r="N6133" s="1">
        <v>13</v>
      </c>
      <c r="O6133" s="1">
        <v>0</v>
      </c>
      <c r="P6133" s="21">
        <v>45</v>
      </c>
    </row>
    <row r="6134">
      <c r="D6134" s="19"/>
      <c r="E6134" s="18" t="s">
        <v>66</v>
      </c>
      <c r="F6134" s="17"/>
      <c r="G6134" s="7">
        <v>113</v>
      </c>
      <c r="H6134" s="12">
        <v>67</v>
      </c>
      <c r="I6134" s="1">
        <v>33</v>
      </c>
      <c r="J6134" s="1">
        <v>30</v>
      </c>
      <c r="K6134" s="1">
        <v>1</v>
      </c>
      <c r="L6134" s="1">
        <v>25</v>
      </c>
      <c r="M6134" s="1">
        <v>3</v>
      </c>
      <c r="N6134" s="1">
        <v>23</v>
      </c>
      <c r="O6134" s="1">
        <v>0</v>
      </c>
      <c r="P6134" s="21">
        <v>90</v>
      </c>
    </row>
    <row r="6135">
      <c r="D6135" s="19"/>
      <c r="E6135" s="18" t="s">
        <v>67</v>
      </c>
      <c r="F6135" s="17"/>
      <c r="G6135" s="7">
        <v>837</v>
      </c>
      <c r="H6135" s="12">
        <v>483</v>
      </c>
      <c r="I6135" s="1">
        <v>226</v>
      </c>
      <c r="J6135" s="1">
        <v>203</v>
      </c>
      <c r="K6135" s="1">
        <v>15</v>
      </c>
      <c r="L6135" s="1">
        <v>119</v>
      </c>
      <c r="M6135" s="1">
        <v>30</v>
      </c>
      <c r="N6135" s="1">
        <v>197</v>
      </c>
      <c r="O6135" s="1">
        <v>3</v>
      </c>
      <c r="P6135" s="21">
        <v>637</v>
      </c>
    </row>
    <row r="6136">
      <c r="D6136" s="19"/>
      <c r="E6136" s="18" t="s">
        <v>68</v>
      </c>
      <c r="F6136" s="17"/>
      <c r="G6136" s="7">
        <v>61</v>
      </c>
      <c r="H6136" s="12">
        <v>39</v>
      </c>
      <c r="I6136" s="1">
        <v>20</v>
      </c>
      <c r="J6136" s="1">
        <v>20</v>
      </c>
      <c r="K6136" s="1">
        <v>1</v>
      </c>
      <c r="L6136" s="1">
        <v>6</v>
      </c>
      <c r="M6136" s="1">
        <v>3</v>
      </c>
      <c r="N6136" s="1">
        <v>9</v>
      </c>
      <c r="O6136" s="1">
        <v>0</v>
      </c>
      <c r="P6136" s="21">
        <v>52</v>
      </c>
    </row>
    <row r="6137">
      <c r="D6137" s="19"/>
      <c r="E6137" s="18" t="s">
        <v>72</v>
      </c>
      <c r="F6137" s="17"/>
      <c r="G6137" s="11">
        <v>5</v>
      </c>
      <c r="H6137" s="23">
        <v>3</v>
      </c>
      <c r="I6137" s="3">
        <v>1</v>
      </c>
      <c r="J6137" s="3">
        <v>1</v>
      </c>
      <c r="K6137" s="3">
        <v>0</v>
      </c>
      <c r="L6137" s="3">
        <v>0</v>
      </c>
      <c r="M6137" s="3">
        <v>0</v>
      </c>
      <c r="N6137" s="3">
        <v>1</v>
      </c>
      <c r="O6137" s="3">
        <v>0</v>
      </c>
      <c r="P6137" s="24">
        <v>4</v>
      </c>
    </row>
    <row r="6138">
      <c r="D6138" s="19"/>
      <c r="E6138" s="18" t="s">
        <v>26</v>
      </c>
      <c r="F6138" s="17"/>
      <c r="G6138" s="11">
        <v>4</v>
      </c>
      <c r="H6138" s="23">
        <v>3</v>
      </c>
      <c r="I6138" s="3">
        <v>1</v>
      </c>
      <c r="J6138" s="3">
        <v>2</v>
      </c>
      <c r="K6138" s="3">
        <v>0</v>
      </c>
      <c r="L6138" s="3">
        <v>1</v>
      </c>
      <c r="M6138" s="3">
        <v>1</v>
      </c>
      <c r="N6138" s="3">
        <v>0</v>
      </c>
      <c r="O6138" s="3">
        <v>0</v>
      </c>
      <c r="P6138" s="24">
        <v>4</v>
      </c>
    </row>
    <row r="6139">
      <c r="D6139" s="19"/>
      <c r="E6139" s="18" t="s">
        <v>73</v>
      </c>
      <c r="F6139" s="17"/>
      <c r="G6139" s="7">
        <v>1084</v>
      </c>
      <c r="H6139" s="12">
        <v>630</v>
      </c>
      <c r="I6139" s="1">
        <v>299</v>
      </c>
      <c r="J6139" s="1">
        <v>274</v>
      </c>
      <c r="K6139" s="1">
        <v>17</v>
      </c>
      <c r="L6139" s="1">
        <v>163</v>
      </c>
      <c r="M6139" s="1">
        <v>37</v>
      </c>
      <c r="N6139" s="1">
        <v>244</v>
      </c>
      <c r="O6139" s="1">
        <v>3</v>
      </c>
      <c r="P6139" s="21">
        <v>837</v>
      </c>
    </row>
    <row r="6140">
      <c r="D6140" s="15" t="s">
        <v>74</v>
      </c>
      <c r="E6140" s="14" t="s">
        <v>75</v>
      </c>
      <c r="F6140" s="16"/>
      <c r="G6140" s="26">
        <v>315</v>
      </c>
      <c r="H6140" s="37">
        <v>181</v>
      </c>
      <c r="I6140" s="6">
        <v>112</v>
      </c>
      <c r="J6140" s="6">
        <v>127</v>
      </c>
      <c r="K6140" s="6">
        <v>9</v>
      </c>
      <c r="L6140" s="6">
        <v>54</v>
      </c>
      <c r="M6140" s="6">
        <v>6</v>
      </c>
      <c r="N6140" s="6">
        <v>69</v>
      </c>
      <c r="O6140" s="6">
        <v>0</v>
      </c>
      <c r="P6140" s="39">
        <v>246</v>
      </c>
    </row>
    <row r="6141">
      <c r="D6141" s="19"/>
      <c r="E6141" s="18" t="s">
        <v>76</v>
      </c>
      <c r="F6141" s="17"/>
      <c r="G6141" s="7">
        <v>78</v>
      </c>
      <c r="H6141" s="12">
        <v>45</v>
      </c>
      <c r="I6141" s="1">
        <v>31</v>
      </c>
      <c r="J6141" s="1">
        <v>38</v>
      </c>
      <c r="K6141" s="1">
        <v>5</v>
      </c>
      <c r="L6141" s="1">
        <v>12</v>
      </c>
      <c r="M6141" s="1">
        <v>5</v>
      </c>
      <c r="N6141" s="1">
        <v>15</v>
      </c>
      <c r="O6141" s="1">
        <v>0</v>
      </c>
      <c r="P6141" s="21">
        <v>63</v>
      </c>
    </row>
    <row r="6142">
      <c r="D6142" s="19"/>
      <c r="E6142" s="18" t="s">
        <v>77</v>
      </c>
      <c r="F6142" s="17"/>
      <c r="G6142" s="7">
        <v>297</v>
      </c>
      <c r="H6142" s="12">
        <v>177</v>
      </c>
      <c r="I6142" s="1">
        <v>110</v>
      </c>
      <c r="J6142" s="1">
        <v>116</v>
      </c>
      <c r="K6142" s="1">
        <v>8</v>
      </c>
      <c r="L6142" s="1">
        <v>50</v>
      </c>
      <c r="M6142" s="1">
        <v>8</v>
      </c>
      <c r="N6142" s="1">
        <v>65</v>
      </c>
      <c r="O6142" s="1">
        <v>0</v>
      </c>
      <c r="P6142" s="21">
        <v>232</v>
      </c>
    </row>
    <row r="6143">
      <c r="D6143" s="19"/>
      <c r="E6143" s="18" t="s">
        <v>78</v>
      </c>
      <c r="F6143" s="17"/>
      <c r="G6143" s="11">
        <v>12</v>
      </c>
      <c r="H6143" s="23">
        <v>6</v>
      </c>
      <c r="I6143" s="3">
        <v>5</v>
      </c>
      <c r="J6143" s="3">
        <v>4</v>
      </c>
      <c r="K6143" s="3">
        <v>0</v>
      </c>
      <c r="L6143" s="3">
        <v>3</v>
      </c>
      <c r="M6143" s="3">
        <v>0</v>
      </c>
      <c r="N6143" s="3">
        <v>3</v>
      </c>
      <c r="O6143" s="3">
        <v>0</v>
      </c>
      <c r="P6143" s="24">
        <v>9</v>
      </c>
    </row>
    <row r="6144">
      <c r="D6144" s="19"/>
      <c r="E6144" s="18" t="s">
        <v>79</v>
      </c>
      <c r="F6144" s="17"/>
      <c r="G6144" s="7">
        <v>116</v>
      </c>
      <c r="H6144" s="12">
        <v>72</v>
      </c>
      <c r="I6144" s="1">
        <v>52</v>
      </c>
      <c r="J6144" s="1">
        <v>59</v>
      </c>
      <c r="K6144" s="1">
        <v>3</v>
      </c>
      <c r="L6144" s="1">
        <v>17</v>
      </c>
      <c r="M6144" s="1">
        <v>3</v>
      </c>
      <c r="N6144" s="1">
        <v>16</v>
      </c>
      <c r="O6144" s="1">
        <v>0</v>
      </c>
      <c r="P6144" s="21">
        <v>100</v>
      </c>
    </row>
    <row r="6145">
      <c r="D6145" s="19"/>
      <c r="E6145" s="18" t="s">
        <v>80</v>
      </c>
      <c r="F6145" s="17"/>
      <c r="G6145" s="7">
        <v>175</v>
      </c>
      <c r="H6145" s="12">
        <v>105</v>
      </c>
      <c r="I6145" s="1">
        <v>74</v>
      </c>
      <c r="J6145" s="1">
        <v>87</v>
      </c>
      <c r="K6145" s="1">
        <v>5</v>
      </c>
      <c r="L6145" s="1">
        <v>26</v>
      </c>
      <c r="M6145" s="1">
        <v>5</v>
      </c>
      <c r="N6145" s="1">
        <v>34</v>
      </c>
      <c r="O6145" s="1">
        <v>0</v>
      </c>
      <c r="P6145" s="21">
        <v>141</v>
      </c>
    </row>
    <row r="6146">
      <c r="D6146" s="19"/>
      <c r="E6146" s="18" t="s">
        <v>81</v>
      </c>
      <c r="F6146" s="17"/>
      <c r="G6146" s="7">
        <v>908</v>
      </c>
      <c r="H6146" s="12">
        <v>523</v>
      </c>
      <c r="I6146" s="1">
        <v>248</v>
      </c>
      <c r="J6146" s="1">
        <v>245</v>
      </c>
      <c r="K6146" s="1">
        <v>15</v>
      </c>
      <c r="L6146" s="1">
        <v>146</v>
      </c>
      <c r="M6146" s="1">
        <v>34</v>
      </c>
      <c r="N6146" s="1">
        <v>212</v>
      </c>
      <c r="O6146" s="1">
        <v>3</v>
      </c>
      <c r="P6146" s="21">
        <v>693</v>
      </c>
    </row>
    <row r="6147">
      <c r="D6147" s="19"/>
      <c r="E6147" s="18" t="s">
        <v>41</v>
      </c>
      <c r="F6147" s="17"/>
      <c r="G6147" s="11">
        <v>26</v>
      </c>
      <c r="H6147" s="23">
        <v>14</v>
      </c>
      <c r="I6147" s="3">
        <v>8</v>
      </c>
      <c r="J6147" s="3">
        <v>10</v>
      </c>
      <c r="K6147" s="3">
        <v>0</v>
      </c>
      <c r="L6147" s="3">
        <v>5</v>
      </c>
      <c r="M6147" s="3">
        <v>0</v>
      </c>
      <c r="N6147" s="3">
        <v>6</v>
      </c>
      <c r="O6147" s="3">
        <v>0</v>
      </c>
      <c r="P6147" s="24">
        <v>20</v>
      </c>
    </row>
    <row r="6148">
      <c r="D6148" s="19"/>
      <c r="E6148" s="18" t="s">
        <v>82</v>
      </c>
      <c r="F6148" s="17"/>
      <c r="G6148" s="7">
        <v>96</v>
      </c>
      <c r="H6148" s="12">
        <v>60</v>
      </c>
      <c r="I6148" s="1">
        <v>22</v>
      </c>
      <c r="J6148" s="1">
        <v>2</v>
      </c>
      <c r="K6148" s="1">
        <v>2</v>
      </c>
      <c r="L6148" s="1">
        <v>8</v>
      </c>
      <c r="M6148" s="1">
        <v>3</v>
      </c>
      <c r="N6148" s="1">
        <v>21</v>
      </c>
      <c r="O6148" s="1">
        <v>0</v>
      </c>
      <c r="P6148" s="21">
        <v>75</v>
      </c>
    </row>
    <row r="6149">
      <c r="D6149" s="19"/>
      <c r="E6149" s="18" t="s">
        <v>26</v>
      </c>
      <c r="F6149" s="17"/>
      <c r="G6149" s="11">
        <v>0</v>
      </c>
      <c r="H6149" s="23">
        <v>0</v>
      </c>
      <c r="I6149" s="3">
        <v>0</v>
      </c>
      <c r="J6149" s="3">
        <v>0</v>
      </c>
      <c r="K6149" s="3">
        <v>0</v>
      </c>
      <c r="L6149" s="3">
        <v>0</v>
      </c>
      <c r="M6149" s="3">
        <v>0</v>
      </c>
      <c r="N6149" s="3">
        <v>0</v>
      </c>
      <c r="O6149" s="3">
        <v>0</v>
      </c>
      <c r="P6149" s="24">
        <v>0</v>
      </c>
    </row>
    <row r="6150">
      <c r="D6150" s="19"/>
      <c r="E6150" s="18" t="s">
        <v>83</v>
      </c>
      <c r="F6150" s="17"/>
      <c r="G6150" s="7">
        <v>997</v>
      </c>
      <c r="H6150" s="12">
        <v>576</v>
      </c>
      <c r="I6150" s="1">
        <v>279</v>
      </c>
      <c r="J6150" s="1">
        <v>275</v>
      </c>
      <c r="K6150" s="1">
        <v>15</v>
      </c>
      <c r="L6150" s="1">
        <v>156</v>
      </c>
      <c r="M6150" s="1">
        <v>35</v>
      </c>
      <c r="N6150" s="1">
        <v>224</v>
      </c>
      <c r="O6150" s="1">
        <v>3</v>
      </c>
      <c r="P6150" s="21">
        <v>770</v>
      </c>
    </row>
    <row r="6151">
      <c r="D6151" s="15" t="s">
        <v>84</v>
      </c>
      <c r="E6151" s="14" t="s">
        <v>85</v>
      </c>
      <c r="F6151" s="16"/>
      <c r="G6151" s="26">
        <v>394</v>
      </c>
      <c r="H6151" s="37">
        <v>219</v>
      </c>
      <c r="I6151" s="6">
        <v>98</v>
      </c>
      <c r="J6151" s="6">
        <v>95</v>
      </c>
      <c r="K6151" s="6">
        <v>4</v>
      </c>
      <c r="L6151" s="6">
        <v>50</v>
      </c>
      <c r="M6151" s="6">
        <v>13</v>
      </c>
      <c r="N6151" s="6">
        <v>111</v>
      </c>
      <c r="O6151" s="6">
        <v>1</v>
      </c>
      <c r="P6151" s="39">
        <v>282</v>
      </c>
    </row>
    <row r="6152">
      <c r="D6152" s="19"/>
      <c r="E6152" s="18" t="s">
        <v>86</v>
      </c>
      <c r="F6152" s="17"/>
      <c r="G6152" s="7">
        <v>401</v>
      </c>
      <c r="H6152" s="12">
        <v>235</v>
      </c>
      <c r="I6152" s="1">
        <v>118</v>
      </c>
      <c r="J6152" s="1">
        <v>103</v>
      </c>
      <c r="K6152" s="1">
        <v>8</v>
      </c>
      <c r="L6152" s="1">
        <v>65</v>
      </c>
      <c r="M6152" s="1">
        <v>13</v>
      </c>
      <c r="N6152" s="1">
        <v>87</v>
      </c>
      <c r="O6152" s="1">
        <v>1</v>
      </c>
      <c r="P6152" s="21">
        <v>313</v>
      </c>
    </row>
    <row r="6153">
      <c r="D6153" s="19"/>
      <c r="E6153" s="18" t="s">
        <v>87</v>
      </c>
      <c r="F6153" s="17"/>
      <c r="G6153" s="7">
        <v>247</v>
      </c>
      <c r="H6153" s="12">
        <v>152</v>
      </c>
      <c r="I6153" s="1">
        <v>74</v>
      </c>
      <c r="J6153" s="1">
        <v>66</v>
      </c>
      <c r="K6153" s="1">
        <v>4</v>
      </c>
      <c r="L6153" s="1">
        <v>38</v>
      </c>
      <c r="M6153" s="1">
        <v>8</v>
      </c>
      <c r="N6153" s="1">
        <v>41</v>
      </c>
      <c r="O6153" s="1">
        <v>1</v>
      </c>
      <c r="P6153" s="21">
        <v>205</v>
      </c>
    </row>
    <row r="6154">
      <c r="D6154" s="19"/>
      <c r="E6154" s="18" t="s">
        <v>88</v>
      </c>
      <c r="F6154" s="17"/>
      <c r="G6154" s="11">
        <v>46</v>
      </c>
      <c r="H6154" s="23">
        <v>26</v>
      </c>
      <c r="I6154" s="3">
        <v>11</v>
      </c>
      <c r="J6154" s="3">
        <v>13</v>
      </c>
      <c r="K6154" s="3">
        <v>1</v>
      </c>
      <c r="L6154" s="3">
        <v>11</v>
      </c>
      <c r="M6154" s="3">
        <v>4</v>
      </c>
      <c r="N6154" s="3">
        <v>5</v>
      </c>
      <c r="O6154" s="3">
        <v>0</v>
      </c>
      <c r="P6154" s="24">
        <v>41</v>
      </c>
    </row>
    <row r="6155">
      <c r="D6155" s="19"/>
      <c r="E6155" s="18" t="s">
        <v>89</v>
      </c>
      <c r="F6155" s="17"/>
      <c r="G6155" s="11">
        <v>5</v>
      </c>
      <c r="H6155" s="23">
        <v>4</v>
      </c>
      <c r="I6155" s="3">
        <v>0</v>
      </c>
      <c r="J6155" s="3">
        <v>0</v>
      </c>
      <c r="K6155" s="3">
        <v>0</v>
      </c>
      <c r="L6155" s="3">
        <v>0</v>
      </c>
      <c r="M6155" s="3">
        <v>0</v>
      </c>
      <c r="N6155" s="3">
        <v>1</v>
      </c>
      <c r="O6155" s="3">
        <v>0</v>
      </c>
      <c r="P6155" s="24">
        <v>4</v>
      </c>
    </row>
    <row r="6156">
      <c r="D6156" s="19"/>
      <c r="E6156" s="18" t="s">
        <v>26</v>
      </c>
      <c r="F6156" s="17"/>
      <c r="G6156" s="11">
        <v>0</v>
      </c>
      <c r="H6156" s="23">
        <v>0</v>
      </c>
      <c r="I6156" s="3">
        <v>0</v>
      </c>
      <c r="J6156" s="3">
        <v>0</v>
      </c>
      <c r="K6156" s="3">
        <v>0</v>
      </c>
      <c r="L6156" s="3">
        <v>0</v>
      </c>
      <c r="M6156" s="3">
        <v>0</v>
      </c>
      <c r="N6156" s="3">
        <v>0</v>
      </c>
      <c r="O6156" s="3">
        <v>0</v>
      </c>
      <c r="P6156" s="24">
        <v>0</v>
      </c>
    </row>
    <row r="6157">
      <c r="D6157" s="19"/>
      <c r="E6157" s="18" t="s">
        <v>90</v>
      </c>
      <c r="F6157" s="17"/>
      <c r="G6157" s="7">
        <v>795</v>
      </c>
      <c r="H6157" s="12">
        <v>454</v>
      </c>
      <c r="I6157" s="1">
        <v>216</v>
      </c>
      <c r="J6157" s="1">
        <v>198</v>
      </c>
      <c r="K6157" s="1">
        <v>12</v>
      </c>
      <c r="L6157" s="1">
        <v>115</v>
      </c>
      <c r="M6157" s="1">
        <v>26</v>
      </c>
      <c r="N6157" s="1">
        <v>198</v>
      </c>
      <c r="O6157" s="1">
        <v>2</v>
      </c>
      <c r="P6157" s="21">
        <v>595</v>
      </c>
    </row>
    <row r="6158">
      <c r="D6158" s="19"/>
      <c r="E6158" s="18" t="s">
        <v>91</v>
      </c>
      <c r="F6158" s="17"/>
      <c r="G6158" s="7">
        <v>298</v>
      </c>
      <c r="H6158" s="12">
        <v>182</v>
      </c>
      <c r="I6158" s="1">
        <v>85</v>
      </c>
      <c r="J6158" s="1">
        <v>79</v>
      </c>
      <c r="K6158" s="1">
        <v>5</v>
      </c>
      <c r="L6158" s="1">
        <v>49</v>
      </c>
      <c r="M6158" s="1">
        <v>12</v>
      </c>
      <c r="N6158" s="1">
        <v>47</v>
      </c>
      <c r="O6158" s="1">
        <v>1</v>
      </c>
      <c r="P6158" s="21">
        <v>250</v>
      </c>
    </row>
    <row r="6159">
      <c r="D6159" s="15" t="s">
        <v>92</v>
      </c>
      <c r="E6159" s="14" t="s">
        <v>93</v>
      </c>
      <c r="F6159" s="16"/>
      <c r="G6159" s="33">
        <v>46</v>
      </c>
      <c r="H6159" s="43">
        <v>28</v>
      </c>
      <c r="I6159" s="9">
        <v>14</v>
      </c>
      <c r="J6159" s="9">
        <v>20</v>
      </c>
      <c r="K6159" s="9">
        <v>1</v>
      </c>
      <c r="L6159" s="9">
        <v>7</v>
      </c>
      <c r="M6159" s="9">
        <v>3</v>
      </c>
      <c r="N6159" s="9">
        <v>11</v>
      </c>
      <c r="O6159" s="9">
        <v>0</v>
      </c>
      <c r="P6159" s="44">
        <v>35</v>
      </c>
    </row>
    <row r="6160">
      <c r="D6160" s="19"/>
      <c r="E6160" s="18" t="s">
        <v>94</v>
      </c>
      <c r="F6160" s="17"/>
      <c r="G6160" s="7">
        <v>189</v>
      </c>
      <c r="H6160" s="12">
        <v>111</v>
      </c>
      <c r="I6160" s="1">
        <v>62</v>
      </c>
      <c r="J6160" s="1">
        <v>68</v>
      </c>
      <c r="K6160" s="1">
        <v>8</v>
      </c>
      <c r="L6160" s="1">
        <v>34</v>
      </c>
      <c r="M6160" s="1">
        <v>4</v>
      </c>
      <c r="N6160" s="1">
        <v>40</v>
      </c>
      <c r="O6160" s="1">
        <v>1</v>
      </c>
      <c r="P6160" s="21">
        <v>148</v>
      </c>
    </row>
    <row r="6161">
      <c r="D6161" s="19"/>
      <c r="E6161" s="18" t="s">
        <v>95</v>
      </c>
      <c r="F6161" s="17"/>
      <c r="G6161" s="7">
        <v>69</v>
      </c>
      <c r="H6161" s="12">
        <v>38</v>
      </c>
      <c r="I6161" s="1">
        <v>25</v>
      </c>
      <c r="J6161" s="1">
        <v>20</v>
      </c>
      <c r="K6161" s="1">
        <v>0</v>
      </c>
      <c r="L6161" s="1">
        <v>8</v>
      </c>
      <c r="M6161" s="1">
        <v>2</v>
      </c>
      <c r="N6161" s="1">
        <v>21</v>
      </c>
      <c r="O6161" s="1">
        <v>0</v>
      </c>
      <c r="P6161" s="21">
        <v>48</v>
      </c>
    </row>
    <row r="6162">
      <c r="D6162" s="19"/>
      <c r="E6162" s="18" t="s">
        <v>96</v>
      </c>
      <c r="F6162" s="17"/>
      <c r="G6162" s="11">
        <v>21</v>
      </c>
      <c r="H6162" s="23">
        <v>10</v>
      </c>
      <c r="I6162" s="3">
        <v>4</v>
      </c>
      <c r="J6162" s="3">
        <v>7</v>
      </c>
      <c r="K6162" s="3">
        <v>0</v>
      </c>
      <c r="L6162" s="3">
        <v>6</v>
      </c>
      <c r="M6162" s="3">
        <v>0</v>
      </c>
      <c r="N6162" s="3">
        <v>6</v>
      </c>
      <c r="O6162" s="3">
        <v>0</v>
      </c>
      <c r="P6162" s="24">
        <v>15</v>
      </c>
    </row>
    <row r="6163">
      <c r="D6163" s="19"/>
      <c r="E6163" s="18" t="s">
        <v>97</v>
      </c>
      <c r="F6163" s="17"/>
      <c r="G6163" s="11">
        <v>40</v>
      </c>
      <c r="H6163" s="23">
        <v>26</v>
      </c>
      <c r="I6163" s="3">
        <v>14</v>
      </c>
      <c r="J6163" s="3">
        <v>12</v>
      </c>
      <c r="K6163" s="3">
        <v>2</v>
      </c>
      <c r="L6163" s="3">
        <v>7</v>
      </c>
      <c r="M6163" s="3">
        <v>0</v>
      </c>
      <c r="N6163" s="3">
        <v>7</v>
      </c>
      <c r="O6163" s="3">
        <v>0</v>
      </c>
      <c r="P6163" s="24">
        <v>33</v>
      </c>
    </row>
    <row r="6164">
      <c r="D6164" s="19"/>
      <c r="E6164" s="18" t="s">
        <v>98</v>
      </c>
      <c r="F6164" s="17"/>
      <c r="G6164" s="7">
        <v>62</v>
      </c>
      <c r="H6164" s="12">
        <v>40</v>
      </c>
      <c r="I6164" s="1">
        <v>24</v>
      </c>
      <c r="J6164" s="1">
        <v>22</v>
      </c>
      <c r="K6164" s="1">
        <v>3</v>
      </c>
      <c r="L6164" s="1">
        <v>15</v>
      </c>
      <c r="M6164" s="1">
        <v>2</v>
      </c>
      <c r="N6164" s="1">
        <v>9</v>
      </c>
      <c r="O6164" s="1">
        <v>0</v>
      </c>
      <c r="P6164" s="21">
        <v>53</v>
      </c>
    </row>
    <row r="6165">
      <c r="D6165" s="19"/>
      <c r="E6165" s="18" t="s">
        <v>99</v>
      </c>
      <c r="F6165" s="17"/>
      <c r="G6165" s="11">
        <v>20</v>
      </c>
      <c r="H6165" s="23">
        <v>13</v>
      </c>
      <c r="I6165" s="3">
        <v>4</v>
      </c>
      <c r="J6165" s="3">
        <v>3</v>
      </c>
      <c r="K6165" s="3">
        <v>0</v>
      </c>
      <c r="L6165" s="3">
        <v>2</v>
      </c>
      <c r="M6165" s="3">
        <v>4</v>
      </c>
      <c r="N6165" s="3">
        <v>3</v>
      </c>
      <c r="O6165" s="3">
        <v>0</v>
      </c>
      <c r="P6165" s="24">
        <v>17</v>
      </c>
    </row>
    <row r="6166">
      <c r="D6166" s="19"/>
      <c r="E6166" s="18" t="s">
        <v>100</v>
      </c>
      <c r="F6166" s="17"/>
      <c r="G6166" s="11">
        <v>39</v>
      </c>
      <c r="H6166" s="23">
        <v>23</v>
      </c>
      <c r="I6166" s="3">
        <v>12</v>
      </c>
      <c r="J6166" s="3">
        <v>9</v>
      </c>
      <c r="K6166" s="3">
        <v>1</v>
      </c>
      <c r="L6166" s="3">
        <v>8</v>
      </c>
      <c r="M6166" s="3">
        <v>1</v>
      </c>
      <c r="N6166" s="3">
        <v>11</v>
      </c>
      <c r="O6166" s="3">
        <v>0</v>
      </c>
      <c r="P6166" s="24">
        <v>28</v>
      </c>
    </row>
    <row r="6167">
      <c r="D6167" s="19"/>
      <c r="E6167" s="18" t="s">
        <v>101</v>
      </c>
      <c r="F6167" s="17"/>
      <c r="G6167" s="7">
        <v>148</v>
      </c>
      <c r="H6167" s="12">
        <v>96</v>
      </c>
      <c r="I6167" s="1">
        <v>41</v>
      </c>
      <c r="J6167" s="1">
        <v>43</v>
      </c>
      <c r="K6167" s="1">
        <v>4</v>
      </c>
      <c r="L6167" s="1">
        <v>26</v>
      </c>
      <c r="M6167" s="1">
        <v>9</v>
      </c>
      <c r="N6167" s="1">
        <v>25</v>
      </c>
      <c r="O6167" s="1">
        <v>0</v>
      </c>
      <c r="P6167" s="21">
        <v>123</v>
      </c>
    </row>
    <row r="6168">
      <c r="D6168" s="19"/>
      <c r="E6168" s="18" t="s">
        <v>102</v>
      </c>
      <c r="F6168" s="17"/>
      <c r="G6168" s="7">
        <v>82</v>
      </c>
      <c r="H6168" s="12">
        <v>47</v>
      </c>
      <c r="I6168" s="1">
        <v>28</v>
      </c>
      <c r="J6168" s="1">
        <v>23</v>
      </c>
      <c r="K6168" s="1">
        <v>4</v>
      </c>
      <c r="L6168" s="1">
        <v>13</v>
      </c>
      <c r="M6168" s="1">
        <v>3</v>
      </c>
      <c r="N6168" s="1">
        <v>17</v>
      </c>
      <c r="O6168" s="1">
        <v>1</v>
      </c>
      <c r="P6168" s="21">
        <v>64</v>
      </c>
    </row>
    <row r="6169">
      <c r="D6169" s="19"/>
      <c r="E6169" s="18" t="s">
        <v>41</v>
      </c>
      <c r="F6169" s="17"/>
      <c r="G6169" s="7">
        <v>161</v>
      </c>
      <c r="H6169" s="12">
        <v>94</v>
      </c>
      <c r="I6169" s="1">
        <v>53</v>
      </c>
      <c r="J6169" s="1">
        <v>51</v>
      </c>
      <c r="K6169" s="1">
        <v>3</v>
      </c>
      <c r="L6169" s="1">
        <v>23</v>
      </c>
      <c r="M6169" s="1">
        <v>5</v>
      </c>
      <c r="N6169" s="1">
        <v>38</v>
      </c>
      <c r="O6169" s="1">
        <v>1</v>
      </c>
      <c r="P6169" s="21">
        <v>122</v>
      </c>
    </row>
    <row r="6170">
      <c r="D6170" s="19"/>
      <c r="E6170" s="18" t="s">
        <v>103</v>
      </c>
      <c r="F6170" s="17"/>
      <c r="G6170" s="7">
        <v>211</v>
      </c>
      <c r="H6170" s="12">
        <v>135</v>
      </c>
      <c r="I6170" s="1">
        <v>60</v>
      </c>
      <c r="J6170" s="1">
        <v>59</v>
      </c>
      <c r="K6170" s="1">
        <v>0</v>
      </c>
      <c r="L6170" s="1">
        <v>36</v>
      </c>
      <c r="M6170" s="1">
        <v>7</v>
      </c>
      <c r="N6170" s="1">
        <v>39</v>
      </c>
      <c r="O6170" s="1">
        <v>0</v>
      </c>
      <c r="P6170" s="21">
        <v>172</v>
      </c>
    </row>
    <row r="6171">
      <c r="D6171" s="19"/>
      <c r="E6171" s="18" t="s">
        <v>104</v>
      </c>
      <c r="F6171" s="17"/>
      <c r="G6171" s="7">
        <v>319</v>
      </c>
      <c r="H6171" s="12">
        <v>167</v>
      </c>
      <c r="I6171" s="1">
        <v>76</v>
      </c>
      <c r="J6171" s="1">
        <v>46</v>
      </c>
      <c r="K6171" s="1">
        <v>1</v>
      </c>
      <c r="L6171" s="1">
        <v>43</v>
      </c>
      <c r="M6171" s="1">
        <v>12</v>
      </c>
      <c r="N6171" s="1">
        <v>83</v>
      </c>
      <c r="O6171" s="1">
        <v>1</v>
      </c>
      <c r="P6171" s="21">
        <v>235</v>
      </c>
    </row>
    <row r="6172">
      <c r="D6172" s="19"/>
      <c r="E6172" s="18" t="s">
        <v>26</v>
      </c>
      <c r="F6172" s="17"/>
      <c r="G6172" s="11">
        <v>5</v>
      </c>
      <c r="H6172" s="23">
        <v>3</v>
      </c>
      <c r="I6172" s="3">
        <v>1</v>
      </c>
      <c r="J6172" s="3">
        <v>1</v>
      </c>
      <c r="K6172" s="3">
        <v>0</v>
      </c>
      <c r="L6172" s="3">
        <v>0</v>
      </c>
      <c r="M6172" s="3">
        <v>0</v>
      </c>
      <c r="N6172" s="3">
        <v>2</v>
      </c>
      <c r="O6172" s="3">
        <v>0</v>
      </c>
      <c r="P6172" s="24">
        <v>3</v>
      </c>
    </row>
    <row r="6173">
      <c r="D6173" s="19"/>
      <c r="E6173" s="18" t="s">
        <v>105</v>
      </c>
      <c r="F6173" s="17"/>
      <c r="G6173" s="7">
        <v>558</v>
      </c>
      <c r="H6173" s="12">
        <v>331</v>
      </c>
      <c r="I6173" s="1">
        <v>164</v>
      </c>
      <c r="J6173" s="1">
        <v>171</v>
      </c>
      <c r="K6173" s="1">
        <v>16</v>
      </c>
      <c r="L6173" s="1">
        <v>85</v>
      </c>
      <c r="M6173" s="1">
        <v>19</v>
      </c>
      <c r="N6173" s="1">
        <v>121</v>
      </c>
      <c r="O6173" s="1">
        <v>2</v>
      </c>
      <c r="P6173" s="21">
        <v>435</v>
      </c>
    </row>
    <row r="6174">
      <c r="D6174" s="19"/>
      <c r="E6174" s="18" t="s">
        <v>106</v>
      </c>
      <c r="F6174" s="17"/>
      <c r="G6174" s="7">
        <v>530</v>
      </c>
      <c r="H6174" s="12">
        <v>302</v>
      </c>
      <c r="I6174" s="1">
        <v>136</v>
      </c>
      <c r="J6174" s="1">
        <v>105</v>
      </c>
      <c r="K6174" s="1">
        <v>1</v>
      </c>
      <c r="L6174" s="1">
        <v>79</v>
      </c>
      <c r="M6174" s="1">
        <v>19</v>
      </c>
      <c r="N6174" s="1">
        <v>122</v>
      </c>
      <c r="O6174" s="1">
        <v>1</v>
      </c>
      <c r="P6174" s="21">
        <v>407</v>
      </c>
    </row>
    <row r="6175">
      <c r="D6175" s="15" t="s">
        <v>107</v>
      </c>
      <c r="E6175" s="14" t="s">
        <v>108</v>
      </c>
      <c r="F6175" s="16"/>
      <c r="G6175" s="33">
        <v>32</v>
      </c>
      <c r="H6175" s="43">
        <v>22</v>
      </c>
      <c r="I6175" s="9">
        <v>14</v>
      </c>
      <c r="J6175" s="9">
        <v>12</v>
      </c>
      <c r="K6175" s="9">
        <v>1</v>
      </c>
      <c r="L6175" s="9">
        <v>3</v>
      </c>
      <c r="M6175" s="9">
        <v>0</v>
      </c>
      <c r="N6175" s="9">
        <v>6</v>
      </c>
      <c r="O6175" s="9">
        <v>0</v>
      </c>
      <c r="P6175" s="44">
        <v>26</v>
      </c>
    </row>
    <row r="6176">
      <c r="D6176" s="19"/>
      <c r="E6176" s="18" t="s">
        <v>109</v>
      </c>
      <c r="F6176" s="17"/>
      <c r="G6176" s="7">
        <v>715</v>
      </c>
      <c r="H6176" s="12">
        <v>427</v>
      </c>
      <c r="I6176" s="1">
        <v>205</v>
      </c>
      <c r="J6176" s="1">
        <v>194</v>
      </c>
      <c r="K6176" s="1">
        <v>14</v>
      </c>
      <c r="L6176" s="1">
        <v>123</v>
      </c>
      <c r="M6176" s="1">
        <v>21</v>
      </c>
      <c r="N6176" s="1">
        <v>156</v>
      </c>
      <c r="O6176" s="1">
        <v>1</v>
      </c>
      <c r="P6176" s="21">
        <v>558</v>
      </c>
    </row>
    <row r="6177">
      <c r="D6177" s="19"/>
      <c r="E6177" s="18" t="s">
        <v>110</v>
      </c>
      <c r="F6177" s="17"/>
      <c r="G6177" s="7">
        <v>1003</v>
      </c>
      <c r="H6177" s="12">
        <v>592</v>
      </c>
      <c r="I6177" s="1">
        <v>274</v>
      </c>
      <c r="J6177" s="1">
        <v>263</v>
      </c>
      <c r="K6177" s="1">
        <v>17</v>
      </c>
      <c r="L6177" s="1">
        <v>156</v>
      </c>
      <c r="M6177" s="1">
        <v>35</v>
      </c>
      <c r="N6177" s="1">
        <v>223</v>
      </c>
      <c r="O6177" s="1">
        <v>3</v>
      </c>
      <c r="P6177" s="21">
        <v>777</v>
      </c>
    </row>
    <row r="6178">
      <c r="D6178" s="19"/>
      <c r="E6178" s="18" t="s">
        <v>111</v>
      </c>
      <c r="F6178" s="17"/>
      <c r="G6178" s="7">
        <v>921</v>
      </c>
      <c r="H6178" s="12">
        <v>533</v>
      </c>
      <c r="I6178" s="1">
        <v>257</v>
      </c>
      <c r="J6178" s="1">
        <v>237</v>
      </c>
      <c r="K6178" s="1">
        <v>15</v>
      </c>
      <c r="L6178" s="1">
        <v>147</v>
      </c>
      <c r="M6178" s="1">
        <v>32</v>
      </c>
      <c r="N6178" s="1">
        <v>213</v>
      </c>
      <c r="O6178" s="1">
        <v>3</v>
      </c>
      <c r="P6178" s="21">
        <v>705</v>
      </c>
    </row>
    <row r="6179">
      <c r="D6179" s="19"/>
      <c r="E6179" s="18" t="s">
        <v>112</v>
      </c>
      <c r="F6179" s="17"/>
      <c r="G6179" s="7">
        <v>765</v>
      </c>
      <c r="H6179" s="12">
        <v>470</v>
      </c>
      <c r="I6179" s="1">
        <v>231</v>
      </c>
      <c r="J6179" s="1">
        <v>196</v>
      </c>
      <c r="K6179" s="1">
        <v>10</v>
      </c>
      <c r="L6179" s="1">
        <v>123</v>
      </c>
      <c r="M6179" s="1">
        <v>21</v>
      </c>
      <c r="N6179" s="1">
        <v>165</v>
      </c>
      <c r="O6179" s="1">
        <v>2</v>
      </c>
      <c r="P6179" s="21">
        <v>598</v>
      </c>
    </row>
    <row r="6180">
      <c r="D6180" s="19"/>
      <c r="E6180" s="18" t="s">
        <v>113</v>
      </c>
      <c r="F6180" s="17"/>
      <c r="G6180" s="7">
        <v>197</v>
      </c>
      <c r="H6180" s="12">
        <v>118</v>
      </c>
      <c r="I6180" s="1">
        <v>51</v>
      </c>
      <c r="J6180" s="1">
        <v>56</v>
      </c>
      <c r="K6180" s="1">
        <v>6</v>
      </c>
      <c r="L6180" s="1">
        <v>33</v>
      </c>
      <c r="M6180" s="1">
        <v>3</v>
      </c>
      <c r="N6180" s="1">
        <v>44</v>
      </c>
      <c r="O6180" s="1">
        <v>1</v>
      </c>
      <c r="P6180" s="21">
        <v>152</v>
      </c>
    </row>
    <row r="6181">
      <c r="D6181" s="19"/>
      <c r="E6181" s="18" t="s">
        <v>114</v>
      </c>
      <c r="F6181" s="17"/>
      <c r="G6181" s="7">
        <v>1029</v>
      </c>
      <c r="H6181" s="12">
        <v>603</v>
      </c>
      <c r="I6181" s="1">
        <v>281</v>
      </c>
      <c r="J6181" s="1">
        <v>267</v>
      </c>
      <c r="K6181" s="1">
        <v>17</v>
      </c>
      <c r="L6181" s="1">
        <v>159</v>
      </c>
      <c r="M6181" s="1">
        <v>36</v>
      </c>
      <c r="N6181" s="1">
        <v>232</v>
      </c>
      <c r="O6181" s="1">
        <v>2</v>
      </c>
      <c r="P6181" s="21">
        <v>795</v>
      </c>
    </row>
    <row r="6182">
      <c r="D6182" s="19"/>
      <c r="E6182" s="18" t="s">
        <v>115</v>
      </c>
      <c r="F6182" s="17"/>
      <c r="G6182" s="7">
        <v>793</v>
      </c>
      <c r="H6182" s="12">
        <v>464</v>
      </c>
      <c r="I6182" s="1">
        <v>228</v>
      </c>
      <c r="J6182" s="1">
        <v>203</v>
      </c>
      <c r="K6182" s="1">
        <v>12</v>
      </c>
      <c r="L6182" s="1">
        <v>129</v>
      </c>
      <c r="M6182" s="1">
        <v>29</v>
      </c>
      <c r="N6182" s="1">
        <v>184</v>
      </c>
      <c r="O6182" s="1">
        <v>2</v>
      </c>
      <c r="P6182" s="21">
        <v>607</v>
      </c>
    </row>
    <row r="6183">
      <c r="D6183" s="19"/>
      <c r="E6183" s="18" t="s">
        <v>116</v>
      </c>
      <c r="F6183" s="17"/>
      <c r="G6183" s="7">
        <v>253</v>
      </c>
      <c r="H6183" s="12">
        <v>161</v>
      </c>
      <c r="I6183" s="1">
        <v>81</v>
      </c>
      <c r="J6183" s="1">
        <v>69</v>
      </c>
      <c r="K6183" s="1">
        <v>7</v>
      </c>
      <c r="L6183" s="1">
        <v>44</v>
      </c>
      <c r="M6183" s="1">
        <v>9</v>
      </c>
      <c r="N6183" s="1">
        <v>54</v>
      </c>
      <c r="O6183" s="1">
        <v>0</v>
      </c>
      <c r="P6183" s="21">
        <v>199</v>
      </c>
    </row>
    <row r="6184">
      <c r="D6184" s="19"/>
      <c r="E6184" s="18" t="s">
        <v>117</v>
      </c>
      <c r="F6184" s="17"/>
      <c r="G6184" s="7">
        <v>200</v>
      </c>
      <c r="H6184" s="12">
        <v>124</v>
      </c>
      <c r="I6184" s="1">
        <v>68</v>
      </c>
      <c r="J6184" s="1">
        <v>53</v>
      </c>
      <c r="K6184" s="1">
        <v>3</v>
      </c>
      <c r="L6184" s="1">
        <v>28</v>
      </c>
      <c r="M6184" s="1">
        <v>11</v>
      </c>
      <c r="N6184" s="1">
        <v>43</v>
      </c>
      <c r="O6184" s="1">
        <v>0</v>
      </c>
      <c r="P6184" s="21">
        <v>157</v>
      </c>
    </row>
    <row r="6185">
      <c r="D6185" s="19"/>
      <c r="E6185" s="18" t="s">
        <v>118</v>
      </c>
      <c r="F6185" s="17"/>
      <c r="G6185" s="11">
        <v>3</v>
      </c>
      <c r="H6185" s="23">
        <v>1</v>
      </c>
      <c r="I6185" s="3">
        <v>1</v>
      </c>
      <c r="J6185" s="3">
        <v>0</v>
      </c>
      <c r="K6185" s="3">
        <v>0</v>
      </c>
      <c r="L6185" s="3">
        <v>1</v>
      </c>
      <c r="M6185" s="3">
        <v>0</v>
      </c>
      <c r="N6185" s="3">
        <v>1</v>
      </c>
      <c r="O6185" s="3">
        <v>0</v>
      </c>
      <c r="P6185" s="24">
        <v>2</v>
      </c>
    </row>
    <row r="6186">
      <c r="D6186" s="19"/>
      <c r="E6186" s="18" t="s">
        <v>26</v>
      </c>
      <c r="F6186" s="17"/>
      <c r="G6186" s="11">
        <v>1</v>
      </c>
      <c r="H6186" s="23">
        <v>0</v>
      </c>
      <c r="I6186" s="3">
        <v>0</v>
      </c>
      <c r="J6186" s="3">
        <v>0</v>
      </c>
      <c r="K6186" s="3">
        <v>0</v>
      </c>
      <c r="L6186" s="3">
        <v>0</v>
      </c>
      <c r="M6186" s="3">
        <v>0</v>
      </c>
      <c r="N6186" s="3">
        <v>1</v>
      </c>
      <c r="O6186" s="3">
        <v>0</v>
      </c>
      <c r="P6186" s="24">
        <v>0</v>
      </c>
    </row>
    <row r="6187">
      <c r="D6187" s="19"/>
      <c r="E6187" s="18" t="s">
        <v>119</v>
      </c>
      <c r="F6187" s="17"/>
      <c r="G6187" s="7">
        <v>1080</v>
      </c>
      <c r="H6187" s="12">
        <v>631</v>
      </c>
      <c r="I6187" s="1">
        <v>297</v>
      </c>
      <c r="J6187" s="1">
        <v>276</v>
      </c>
      <c r="K6187" s="1">
        <v>17</v>
      </c>
      <c r="L6187" s="1">
        <v>163</v>
      </c>
      <c r="M6187" s="1">
        <v>38</v>
      </c>
      <c r="N6187" s="1">
        <v>240</v>
      </c>
      <c r="O6187" s="1">
        <v>3</v>
      </c>
      <c r="P6187" s="21">
        <v>837</v>
      </c>
    </row>
    <row r="6188">
      <c r="D6188" s="19"/>
      <c r="E6188" s="18" t="s">
        <v>120</v>
      </c>
      <c r="F6188" s="17"/>
      <c r="G6188" s="7">
        <v>1054</v>
      </c>
      <c r="H6188" s="12">
        <v>617</v>
      </c>
      <c r="I6188" s="1">
        <v>291</v>
      </c>
      <c r="J6188" s="1">
        <v>272</v>
      </c>
      <c r="K6188" s="1">
        <v>17</v>
      </c>
      <c r="L6188" s="1">
        <v>161</v>
      </c>
      <c r="M6188" s="1">
        <v>37</v>
      </c>
      <c r="N6188" s="1">
        <v>235</v>
      </c>
      <c r="O6188" s="1">
        <v>3</v>
      </c>
      <c r="P6188" s="21">
        <v>816</v>
      </c>
    </row>
    <row r="6189">
      <c r="D6189" s="15" t="s">
        <v>121</v>
      </c>
      <c r="E6189" s="14" t="s">
        <v>122</v>
      </c>
      <c r="F6189" s="16"/>
      <c r="G6189" s="26">
        <v>564</v>
      </c>
      <c r="H6189" s="37">
        <v>333</v>
      </c>
      <c r="I6189" s="6">
        <v>159</v>
      </c>
      <c r="J6189" s="6">
        <v>152</v>
      </c>
      <c r="K6189" s="6">
        <v>9</v>
      </c>
      <c r="L6189" s="6">
        <v>76</v>
      </c>
      <c r="M6189" s="6">
        <v>19</v>
      </c>
      <c r="N6189" s="6">
        <v>139</v>
      </c>
      <c r="O6189" s="6">
        <v>2</v>
      </c>
      <c r="P6189" s="39">
        <v>423</v>
      </c>
    </row>
    <row r="6190">
      <c r="D6190" s="19"/>
      <c r="E6190" s="18" t="s">
        <v>123</v>
      </c>
      <c r="F6190" s="17"/>
      <c r="G6190" s="7">
        <v>396</v>
      </c>
      <c r="H6190" s="12">
        <v>227</v>
      </c>
      <c r="I6190" s="1">
        <v>116</v>
      </c>
      <c r="J6190" s="1">
        <v>99</v>
      </c>
      <c r="K6190" s="1">
        <v>7</v>
      </c>
      <c r="L6190" s="1">
        <v>70</v>
      </c>
      <c r="M6190" s="1">
        <v>16</v>
      </c>
      <c r="N6190" s="1">
        <v>77</v>
      </c>
      <c r="O6190" s="1">
        <v>1</v>
      </c>
      <c r="P6190" s="21">
        <v>318</v>
      </c>
    </row>
    <row r="6191">
      <c r="D6191" s="19"/>
      <c r="E6191" s="18" t="s">
        <v>124</v>
      </c>
      <c r="F6191" s="17"/>
      <c r="G6191" s="7">
        <v>69</v>
      </c>
      <c r="H6191" s="12">
        <v>35</v>
      </c>
      <c r="I6191" s="1">
        <v>10</v>
      </c>
      <c r="J6191" s="1">
        <v>13</v>
      </c>
      <c r="K6191" s="1">
        <v>0</v>
      </c>
      <c r="L6191" s="1">
        <v>8</v>
      </c>
      <c r="M6191" s="1">
        <v>2</v>
      </c>
      <c r="N6191" s="1">
        <v>20</v>
      </c>
      <c r="O6191" s="1">
        <v>0</v>
      </c>
      <c r="P6191" s="21">
        <v>49</v>
      </c>
    </row>
    <row r="6192">
      <c r="D6192" s="19"/>
      <c r="E6192" s="18" t="s">
        <v>125</v>
      </c>
      <c r="F6192" s="17"/>
      <c r="G6192" s="7">
        <v>50</v>
      </c>
      <c r="H6192" s="12">
        <v>31</v>
      </c>
      <c r="I6192" s="1">
        <v>14</v>
      </c>
      <c r="J6192" s="1">
        <v>13</v>
      </c>
      <c r="K6192" s="1">
        <v>1</v>
      </c>
      <c r="L6192" s="1">
        <v>8</v>
      </c>
      <c r="M6192" s="1">
        <v>1</v>
      </c>
      <c r="N6192" s="1">
        <v>6</v>
      </c>
      <c r="O6192" s="1">
        <v>0</v>
      </c>
      <c r="P6192" s="21">
        <v>44</v>
      </c>
    </row>
    <row r="6193">
      <c r="D6193" s="19"/>
      <c r="E6193" s="18" t="s">
        <v>126</v>
      </c>
      <c r="F6193" s="17"/>
      <c r="G6193" s="11">
        <v>14</v>
      </c>
      <c r="H6193" s="23">
        <v>10</v>
      </c>
      <c r="I6193" s="3">
        <v>2</v>
      </c>
      <c r="J6193" s="3">
        <v>0</v>
      </c>
      <c r="K6193" s="3">
        <v>0</v>
      </c>
      <c r="L6193" s="3">
        <v>2</v>
      </c>
      <c r="M6193" s="3">
        <v>0</v>
      </c>
      <c r="N6193" s="3">
        <v>3</v>
      </c>
      <c r="O6193" s="3">
        <v>0</v>
      </c>
      <c r="P6193" s="24">
        <v>11</v>
      </c>
    </row>
    <row r="6194">
      <c r="D6194" s="19"/>
      <c r="E6194" s="18" t="s">
        <v>26</v>
      </c>
      <c r="F6194" s="17"/>
      <c r="G6194" s="11">
        <v>0</v>
      </c>
      <c r="H6194" s="23">
        <v>0</v>
      </c>
      <c r="I6194" s="3">
        <v>0</v>
      </c>
      <c r="J6194" s="3">
        <v>0</v>
      </c>
      <c r="K6194" s="3">
        <v>0</v>
      </c>
      <c r="L6194" s="3">
        <v>0</v>
      </c>
      <c r="M6194" s="3">
        <v>0</v>
      </c>
      <c r="N6194" s="3">
        <v>0</v>
      </c>
      <c r="O6194" s="3">
        <v>0</v>
      </c>
      <c r="P6194" s="24">
        <v>0</v>
      </c>
    </row>
    <row r="6195">
      <c r="D6195" s="19"/>
      <c r="E6195" s="18" t="s">
        <v>127</v>
      </c>
      <c r="F6195" s="17"/>
      <c r="G6195" s="7">
        <v>960</v>
      </c>
      <c r="H6195" s="12">
        <v>560</v>
      </c>
      <c r="I6195" s="1">
        <v>275</v>
      </c>
      <c r="J6195" s="1">
        <v>251</v>
      </c>
      <c r="K6195" s="1">
        <v>16</v>
      </c>
      <c r="L6195" s="1">
        <v>146</v>
      </c>
      <c r="M6195" s="1">
        <v>35</v>
      </c>
      <c r="N6195" s="1">
        <v>216</v>
      </c>
      <c r="O6195" s="1">
        <v>3</v>
      </c>
      <c r="P6195" s="21">
        <v>741</v>
      </c>
    </row>
    <row r="6196">
      <c r="D6196" s="19"/>
      <c r="E6196" s="18" t="s">
        <v>128</v>
      </c>
      <c r="F6196" s="17"/>
      <c r="G6196" s="7">
        <v>64</v>
      </c>
      <c r="H6196" s="12">
        <v>41</v>
      </c>
      <c r="I6196" s="1">
        <v>16</v>
      </c>
      <c r="J6196" s="1">
        <v>13</v>
      </c>
      <c r="K6196" s="1">
        <v>1</v>
      </c>
      <c r="L6196" s="1">
        <v>10</v>
      </c>
      <c r="M6196" s="1">
        <v>1</v>
      </c>
      <c r="N6196" s="1">
        <v>9</v>
      </c>
      <c r="O6196" s="1">
        <v>0</v>
      </c>
      <c r="P6196" s="21">
        <v>55</v>
      </c>
    </row>
    <row r="6197">
      <c r="D6197" s="15" t="s">
        <v>129</v>
      </c>
      <c r="E6197" s="14" t="s">
        <v>130</v>
      </c>
      <c r="F6197" s="16"/>
      <c r="G6197" s="26">
        <v>130</v>
      </c>
      <c r="H6197" s="37">
        <v>69</v>
      </c>
      <c r="I6197" s="6">
        <v>37</v>
      </c>
      <c r="J6197" s="6">
        <v>28</v>
      </c>
      <c r="K6197" s="6">
        <v>2</v>
      </c>
      <c r="L6197" s="6">
        <v>20</v>
      </c>
      <c r="M6197" s="6">
        <v>0</v>
      </c>
      <c r="N6197" s="6">
        <v>36</v>
      </c>
      <c r="O6197" s="6">
        <v>0</v>
      </c>
      <c r="P6197" s="39">
        <v>94</v>
      </c>
    </row>
    <row r="6198">
      <c r="D6198" s="19"/>
      <c r="E6198" s="18" t="s">
        <v>131</v>
      </c>
      <c r="F6198" s="17"/>
      <c r="G6198" s="11">
        <v>32</v>
      </c>
      <c r="H6198" s="23">
        <v>18</v>
      </c>
      <c r="I6198" s="3">
        <v>11</v>
      </c>
      <c r="J6198" s="3">
        <v>12</v>
      </c>
      <c r="K6198" s="3">
        <v>0</v>
      </c>
      <c r="L6198" s="3">
        <v>6</v>
      </c>
      <c r="M6198" s="3">
        <v>0</v>
      </c>
      <c r="N6198" s="3">
        <v>7</v>
      </c>
      <c r="O6198" s="3">
        <v>0</v>
      </c>
      <c r="P6198" s="24">
        <v>25</v>
      </c>
    </row>
    <row r="6199">
      <c r="D6199" s="19"/>
      <c r="E6199" s="18" t="s">
        <v>132</v>
      </c>
      <c r="F6199" s="17"/>
      <c r="G6199" s="7">
        <v>492</v>
      </c>
      <c r="H6199" s="12">
        <v>283</v>
      </c>
      <c r="I6199" s="1">
        <v>162</v>
      </c>
      <c r="J6199" s="1">
        <v>143</v>
      </c>
      <c r="K6199" s="1">
        <v>7</v>
      </c>
      <c r="L6199" s="1">
        <v>66</v>
      </c>
      <c r="M6199" s="1">
        <v>16</v>
      </c>
      <c r="N6199" s="1">
        <v>114</v>
      </c>
      <c r="O6199" s="1">
        <v>2</v>
      </c>
      <c r="P6199" s="21">
        <v>376</v>
      </c>
    </row>
    <row r="6200">
      <c r="D6200" s="19"/>
      <c r="E6200" s="18" t="s">
        <v>133</v>
      </c>
      <c r="F6200" s="17"/>
      <c r="G6200" s="7">
        <v>610</v>
      </c>
      <c r="H6200" s="12">
        <v>363</v>
      </c>
      <c r="I6200" s="1">
        <v>171</v>
      </c>
      <c r="J6200" s="1">
        <v>145</v>
      </c>
      <c r="K6200" s="1">
        <v>8</v>
      </c>
      <c r="L6200" s="1">
        <v>80</v>
      </c>
      <c r="M6200" s="1">
        <v>18</v>
      </c>
      <c r="N6200" s="1">
        <v>149</v>
      </c>
      <c r="O6200" s="1">
        <v>2</v>
      </c>
      <c r="P6200" s="21">
        <v>459</v>
      </c>
    </row>
    <row r="6201">
      <c r="D6201" s="19"/>
      <c r="E6201" s="18" t="s">
        <v>134</v>
      </c>
      <c r="F6201" s="17"/>
      <c r="G6201" s="7">
        <v>869</v>
      </c>
      <c r="H6201" s="12">
        <v>553</v>
      </c>
      <c r="I6201" s="1">
        <v>233</v>
      </c>
      <c r="J6201" s="1">
        <v>222</v>
      </c>
      <c r="K6201" s="1">
        <v>14</v>
      </c>
      <c r="L6201" s="1">
        <v>139</v>
      </c>
      <c r="M6201" s="1">
        <v>23</v>
      </c>
      <c r="N6201" s="1">
        <v>185</v>
      </c>
      <c r="O6201" s="1">
        <v>3</v>
      </c>
      <c r="P6201" s="21">
        <v>681</v>
      </c>
    </row>
    <row r="6202">
      <c r="D6202" s="19"/>
      <c r="E6202" s="18" t="s">
        <v>135</v>
      </c>
      <c r="F6202" s="17"/>
      <c r="G6202" s="7">
        <v>842</v>
      </c>
      <c r="H6202" s="12">
        <v>499</v>
      </c>
      <c r="I6202" s="1">
        <v>269</v>
      </c>
      <c r="J6202" s="1">
        <v>241</v>
      </c>
      <c r="K6202" s="1">
        <v>14</v>
      </c>
      <c r="L6202" s="1">
        <v>137</v>
      </c>
      <c r="M6202" s="1">
        <v>28</v>
      </c>
      <c r="N6202" s="1">
        <v>173</v>
      </c>
      <c r="O6202" s="1">
        <v>3</v>
      </c>
      <c r="P6202" s="21">
        <v>666</v>
      </c>
    </row>
    <row r="6203">
      <c r="D6203" s="19"/>
      <c r="E6203" s="18" t="s">
        <v>136</v>
      </c>
      <c r="F6203" s="17"/>
      <c r="G6203" s="7">
        <v>514</v>
      </c>
      <c r="H6203" s="12">
        <v>298</v>
      </c>
      <c r="I6203" s="1">
        <v>138</v>
      </c>
      <c r="J6203" s="1">
        <v>146</v>
      </c>
      <c r="K6203" s="1">
        <v>11</v>
      </c>
      <c r="L6203" s="1">
        <v>81</v>
      </c>
      <c r="M6203" s="1">
        <v>15</v>
      </c>
      <c r="N6203" s="1">
        <v>114</v>
      </c>
      <c r="O6203" s="1">
        <v>3</v>
      </c>
      <c r="P6203" s="21">
        <v>397</v>
      </c>
    </row>
    <row r="6204">
      <c r="D6204" s="19"/>
      <c r="E6204" s="18" t="s">
        <v>137</v>
      </c>
      <c r="F6204" s="17"/>
      <c r="G6204" s="7">
        <v>487</v>
      </c>
      <c r="H6204" s="12">
        <v>307</v>
      </c>
      <c r="I6204" s="1">
        <v>153</v>
      </c>
      <c r="J6204" s="1">
        <v>147</v>
      </c>
      <c r="K6204" s="1">
        <v>15</v>
      </c>
      <c r="L6204" s="1">
        <v>86</v>
      </c>
      <c r="M6204" s="1">
        <v>17</v>
      </c>
      <c r="N6204" s="1">
        <v>95</v>
      </c>
      <c r="O6204" s="1">
        <v>1</v>
      </c>
      <c r="P6204" s="21">
        <v>391</v>
      </c>
    </row>
    <row r="6205">
      <c r="D6205" s="19"/>
      <c r="E6205" s="18" t="s">
        <v>138</v>
      </c>
      <c r="F6205" s="17"/>
      <c r="G6205" s="7">
        <v>480</v>
      </c>
      <c r="H6205" s="12">
        <v>285</v>
      </c>
      <c r="I6205" s="1">
        <v>145</v>
      </c>
      <c r="J6205" s="1">
        <v>126</v>
      </c>
      <c r="K6205" s="1">
        <v>3</v>
      </c>
      <c r="L6205" s="1">
        <v>66</v>
      </c>
      <c r="M6205" s="1">
        <v>14</v>
      </c>
      <c r="N6205" s="1">
        <v>115</v>
      </c>
      <c r="O6205" s="1">
        <v>2</v>
      </c>
      <c r="P6205" s="21">
        <v>363</v>
      </c>
    </row>
    <row r="6206">
      <c r="D6206" s="19"/>
      <c r="E6206" s="18" t="s">
        <v>139</v>
      </c>
      <c r="F6206" s="17"/>
      <c r="G6206" s="7">
        <v>624</v>
      </c>
      <c r="H6206" s="12">
        <v>376</v>
      </c>
      <c r="I6206" s="1">
        <v>191</v>
      </c>
      <c r="J6206" s="1">
        <v>174</v>
      </c>
      <c r="K6206" s="1">
        <v>10</v>
      </c>
      <c r="L6206" s="1">
        <v>91</v>
      </c>
      <c r="M6206" s="1">
        <v>16</v>
      </c>
      <c r="N6206" s="1">
        <v>138</v>
      </c>
      <c r="O6206" s="1">
        <v>2</v>
      </c>
      <c r="P6206" s="21">
        <v>484</v>
      </c>
    </row>
    <row r="6207">
      <c r="D6207" s="19"/>
      <c r="E6207" s="18" t="s">
        <v>140</v>
      </c>
      <c r="F6207" s="17"/>
      <c r="G6207" s="7">
        <v>172</v>
      </c>
      <c r="H6207" s="12">
        <v>96</v>
      </c>
      <c r="I6207" s="1">
        <v>49</v>
      </c>
      <c r="J6207" s="1">
        <v>43</v>
      </c>
      <c r="K6207" s="1">
        <v>1</v>
      </c>
      <c r="L6207" s="1">
        <v>23</v>
      </c>
      <c r="M6207" s="1">
        <v>5</v>
      </c>
      <c r="N6207" s="1">
        <v>50</v>
      </c>
      <c r="O6207" s="1">
        <v>0</v>
      </c>
      <c r="P6207" s="21">
        <v>122</v>
      </c>
    </row>
    <row r="6208">
      <c r="D6208" s="19"/>
      <c r="E6208" s="18" t="s">
        <v>141</v>
      </c>
      <c r="F6208" s="17"/>
      <c r="G6208" s="7">
        <v>683</v>
      </c>
      <c r="H6208" s="12">
        <v>390</v>
      </c>
      <c r="I6208" s="1">
        <v>196</v>
      </c>
      <c r="J6208" s="1">
        <v>179</v>
      </c>
      <c r="K6208" s="1">
        <v>10</v>
      </c>
      <c r="L6208" s="1">
        <v>104</v>
      </c>
      <c r="M6208" s="1">
        <v>24</v>
      </c>
      <c r="N6208" s="1">
        <v>158</v>
      </c>
      <c r="O6208" s="1">
        <v>2</v>
      </c>
      <c r="P6208" s="21">
        <v>523</v>
      </c>
    </row>
    <row r="6209">
      <c r="D6209" s="19"/>
      <c r="E6209" s="18" t="s">
        <v>142</v>
      </c>
      <c r="F6209" s="17"/>
      <c r="G6209" s="7">
        <v>341</v>
      </c>
      <c r="H6209" s="12">
        <v>203</v>
      </c>
      <c r="I6209" s="1">
        <v>105</v>
      </c>
      <c r="J6209" s="1">
        <v>101</v>
      </c>
      <c r="K6209" s="1">
        <v>10</v>
      </c>
      <c r="L6209" s="1">
        <v>51</v>
      </c>
      <c r="M6209" s="1">
        <v>11</v>
      </c>
      <c r="N6209" s="1">
        <v>75</v>
      </c>
      <c r="O6209" s="1">
        <v>2</v>
      </c>
      <c r="P6209" s="21">
        <v>264</v>
      </c>
    </row>
    <row r="6210">
      <c r="D6210" s="19"/>
      <c r="E6210" s="18" t="s">
        <v>143</v>
      </c>
      <c r="F6210" s="17"/>
      <c r="G6210" s="7">
        <v>185</v>
      </c>
      <c r="H6210" s="12">
        <v>112</v>
      </c>
      <c r="I6210" s="1">
        <v>51</v>
      </c>
      <c r="J6210" s="1">
        <v>51</v>
      </c>
      <c r="K6210" s="1">
        <v>3</v>
      </c>
      <c r="L6210" s="1">
        <v>30</v>
      </c>
      <c r="M6210" s="1">
        <v>7</v>
      </c>
      <c r="N6210" s="1">
        <v>45</v>
      </c>
      <c r="O6210" s="1">
        <v>0</v>
      </c>
      <c r="P6210" s="21">
        <v>140</v>
      </c>
    </row>
    <row r="6211">
      <c r="D6211" s="19"/>
      <c r="E6211" s="18" t="s">
        <v>144</v>
      </c>
      <c r="F6211" s="17"/>
      <c r="G6211" s="7">
        <v>219</v>
      </c>
      <c r="H6211" s="12">
        <v>131</v>
      </c>
      <c r="I6211" s="1">
        <v>68</v>
      </c>
      <c r="J6211" s="1">
        <v>56</v>
      </c>
      <c r="K6211" s="1">
        <v>1</v>
      </c>
      <c r="L6211" s="1">
        <v>39</v>
      </c>
      <c r="M6211" s="1">
        <v>3</v>
      </c>
      <c r="N6211" s="1">
        <v>50</v>
      </c>
      <c r="O6211" s="1">
        <v>0</v>
      </c>
      <c r="P6211" s="21">
        <v>169</v>
      </c>
    </row>
    <row r="6212">
      <c r="D6212" s="19"/>
      <c r="E6212" s="18" t="s">
        <v>41</v>
      </c>
      <c r="F6212" s="17"/>
      <c r="G6212" s="11">
        <v>40</v>
      </c>
      <c r="H6212" s="23">
        <v>20</v>
      </c>
      <c r="I6212" s="3">
        <v>7</v>
      </c>
      <c r="J6212" s="3">
        <v>7</v>
      </c>
      <c r="K6212" s="3">
        <v>0</v>
      </c>
      <c r="L6212" s="3">
        <v>7</v>
      </c>
      <c r="M6212" s="3">
        <v>3</v>
      </c>
      <c r="N6212" s="3">
        <v>12</v>
      </c>
      <c r="O6212" s="3">
        <v>0</v>
      </c>
      <c r="P6212" s="24">
        <v>28</v>
      </c>
    </row>
    <row r="6213">
      <c r="D6213" s="19"/>
      <c r="E6213" s="18" t="s">
        <v>145</v>
      </c>
      <c r="F6213" s="17"/>
      <c r="G6213" s="11">
        <v>19</v>
      </c>
      <c r="H6213" s="23">
        <v>10</v>
      </c>
      <c r="I6213" s="3">
        <v>2</v>
      </c>
      <c r="J6213" s="3">
        <v>2</v>
      </c>
      <c r="K6213" s="3">
        <v>0</v>
      </c>
      <c r="L6213" s="3">
        <v>2</v>
      </c>
      <c r="M6213" s="3">
        <v>1</v>
      </c>
      <c r="N6213" s="3">
        <v>6</v>
      </c>
      <c r="O6213" s="3">
        <v>0</v>
      </c>
      <c r="P6213" s="24">
        <v>13</v>
      </c>
    </row>
    <row r="6214">
      <c r="D6214" s="19"/>
      <c r="E6214" s="18" t="s">
        <v>26</v>
      </c>
      <c r="F6214" s="17"/>
      <c r="G6214" s="11">
        <v>0</v>
      </c>
      <c r="H6214" s="23">
        <v>0</v>
      </c>
      <c r="I6214" s="3">
        <v>0</v>
      </c>
      <c r="J6214" s="3">
        <v>0</v>
      </c>
      <c r="K6214" s="3">
        <v>0</v>
      </c>
      <c r="L6214" s="3">
        <v>0</v>
      </c>
      <c r="M6214" s="3">
        <v>0</v>
      </c>
      <c r="N6214" s="3">
        <v>0</v>
      </c>
      <c r="O6214" s="3">
        <v>0</v>
      </c>
      <c r="P6214" s="24">
        <v>0</v>
      </c>
    </row>
    <row r="6215">
      <c r="D6215" s="15" t="s">
        <v>146</v>
      </c>
      <c r="E6215" s="14" t="s">
        <v>147</v>
      </c>
      <c r="F6215" s="16"/>
      <c r="G6215" s="26">
        <v>628</v>
      </c>
      <c r="H6215" s="37">
        <v>373</v>
      </c>
      <c r="I6215" s="6">
        <v>168</v>
      </c>
      <c r="J6215" s="6">
        <v>161</v>
      </c>
      <c r="K6215" s="6">
        <v>7</v>
      </c>
      <c r="L6215" s="6">
        <v>88</v>
      </c>
      <c r="M6215" s="6">
        <v>21</v>
      </c>
      <c r="N6215" s="6">
        <v>150</v>
      </c>
      <c r="O6215" s="6">
        <v>3</v>
      </c>
      <c r="P6215" s="39">
        <v>475</v>
      </c>
    </row>
    <row r="6216">
      <c r="D6216" s="19"/>
      <c r="E6216" s="18" t="s">
        <v>148</v>
      </c>
      <c r="F6216" s="17"/>
      <c r="G6216" s="7">
        <v>423</v>
      </c>
      <c r="H6216" s="12">
        <v>239</v>
      </c>
      <c r="I6216" s="1">
        <v>125</v>
      </c>
      <c r="J6216" s="1">
        <v>110</v>
      </c>
      <c r="K6216" s="1">
        <v>10</v>
      </c>
      <c r="L6216" s="1">
        <v>70</v>
      </c>
      <c r="M6216" s="1">
        <v>16</v>
      </c>
      <c r="N6216" s="1">
        <v>87</v>
      </c>
      <c r="O6216" s="1">
        <v>0</v>
      </c>
      <c r="P6216" s="21">
        <v>336</v>
      </c>
    </row>
    <row r="6217">
      <c r="D6217" s="19"/>
      <c r="E6217" s="18" t="s">
        <v>149</v>
      </c>
      <c r="F6217" s="17"/>
      <c r="G6217" s="11">
        <v>36</v>
      </c>
      <c r="H6217" s="23">
        <v>20</v>
      </c>
      <c r="I6217" s="3">
        <v>8</v>
      </c>
      <c r="J6217" s="3">
        <v>6</v>
      </c>
      <c r="K6217" s="3">
        <v>0</v>
      </c>
      <c r="L6217" s="3">
        <v>6</v>
      </c>
      <c r="M6217" s="3">
        <v>1</v>
      </c>
      <c r="N6217" s="3">
        <v>6</v>
      </c>
      <c r="O6217" s="3">
        <v>0</v>
      </c>
      <c r="P6217" s="24">
        <v>30</v>
      </c>
    </row>
    <row r="6218">
      <c r="D6218" s="19"/>
      <c r="E6218" s="18" t="s">
        <v>150</v>
      </c>
      <c r="F6218" s="17"/>
      <c r="G6218" s="11">
        <v>6</v>
      </c>
      <c r="H6218" s="23">
        <v>4</v>
      </c>
      <c r="I6218" s="3">
        <v>0</v>
      </c>
      <c r="J6218" s="3">
        <v>0</v>
      </c>
      <c r="K6218" s="3">
        <v>0</v>
      </c>
      <c r="L6218" s="3">
        <v>0</v>
      </c>
      <c r="M6218" s="3">
        <v>0</v>
      </c>
      <c r="N6218" s="3">
        <v>2</v>
      </c>
      <c r="O6218" s="3">
        <v>0</v>
      </c>
      <c r="P6218" s="24">
        <v>4</v>
      </c>
    </row>
    <row r="6219">
      <c r="D6219" s="19"/>
      <c r="E6219" s="18" t="s">
        <v>26</v>
      </c>
      <c r="F6219" s="17"/>
      <c r="G6219" s="11">
        <v>0</v>
      </c>
      <c r="H6219" s="23">
        <v>0</v>
      </c>
      <c r="I6219" s="3">
        <v>0</v>
      </c>
      <c r="J6219" s="3">
        <v>0</v>
      </c>
      <c r="K6219" s="3">
        <v>0</v>
      </c>
      <c r="L6219" s="3">
        <v>0</v>
      </c>
      <c r="M6219" s="3">
        <v>0</v>
      </c>
      <c r="N6219" s="3">
        <v>0</v>
      </c>
      <c r="O6219" s="3">
        <v>0</v>
      </c>
      <c r="P6219" s="24">
        <v>0</v>
      </c>
    </row>
    <row r="6220">
      <c r="D6220" s="19"/>
      <c r="E6220" s="18" t="s">
        <v>151</v>
      </c>
      <c r="F6220" s="17"/>
      <c r="G6220" s="7">
        <v>1051</v>
      </c>
      <c r="H6220" s="12">
        <v>612</v>
      </c>
      <c r="I6220" s="1">
        <v>293</v>
      </c>
      <c r="J6220" s="1">
        <v>271</v>
      </c>
      <c r="K6220" s="1">
        <v>17</v>
      </c>
      <c r="L6220" s="1">
        <v>158</v>
      </c>
      <c r="M6220" s="1">
        <v>37</v>
      </c>
      <c r="N6220" s="1">
        <v>237</v>
      </c>
      <c r="O6220" s="1">
        <v>3</v>
      </c>
      <c r="P6220" s="21">
        <v>811</v>
      </c>
    </row>
    <row r="6221">
      <c r="D6221" s="19"/>
      <c r="E6221" s="18" t="s">
        <v>152</v>
      </c>
      <c r="F6221" s="17"/>
      <c r="G6221" s="11">
        <v>42</v>
      </c>
      <c r="H6221" s="23">
        <v>24</v>
      </c>
      <c r="I6221" s="3">
        <v>8</v>
      </c>
      <c r="J6221" s="3">
        <v>6</v>
      </c>
      <c r="K6221" s="3">
        <v>0</v>
      </c>
      <c r="L6221" s="3">
        <v>6</v>
      </c>
      <c r="M6221" s="3">
        <v>1</v>
      </c>
      <c r="N6221" s="3">
        <v>8</v>
      </c>
      <c r="O6221" s="3">
        <v>0</v>
      </c>
      <c r="P6221" s="24">
        <v>34</v>
      </c>
    </row>
    <row r="6222">
      <c r="D6222" s="15" t="s">
        <v>153</v>
      </c>
      <c r="E6222" s="14" t="s">
        <v>154</v>
      </c>
      <c r="F6222" s="16"/>
      <c r="G6222" s="26">
        <v>596</v>
      </c>
      <c r="H6222" s="37">
        <v>350</v>
      </c>
      <c r="I6222" s="6">
        <v>171</v>
      </c>
      <c r="J6222" s="6">
        <v>158</v>
      </c>
      <c r="K6222" s="6">
        <v>9</v>
      </c>
      <c r="L6222" s="6">
        <v>105</v>
      </c>
      <c r="M6222" s="6">
        <v>15</v>
      </c>
      <c r="N6222" s="6">
        <v>139</v>
      </c>
      <c r="O6222" s="6">
        <v>2</v>
      </c>
      <c r="P6222" s="39">
        <v>455</v>
      </c>
    </row>
    <row r="6223">
      <c r="D6223" s="19"/>
      <c r="E6223" s="18" t="s">
        <v>155</v>
      </c>
      <c r="F6223" s="17"/>
      <c r="G6223" s="7">
        <v>800</v>
      </c>
      <c r="H6223" s="12">
        <v>461</v>
      </c>
      <c r="I6223" s="1">
        <v>232</v>
      </c>
      <c r="J6223" s="1">
        <v>213</v>
      </c>
      <c r="K6223" s="1">
        <v>11</v>
      </c>
      <c r="L6223" s="1">
        <v>118</v>
      </c>
      <c r="M6223" s="1">
        <v>29</v>
      </c>
      <c r="N6223" s="1">
        <v>184</v>
      </c>
      <c r="O6223" s="1">
        <v>2</v>
      </c>
      <c r="P6223" s="21">
        <v>614</v>
      </c>
    </row>
    <row r="6224">
      <c r="D6224" s="19"/>
      <c r="E6224" s="18" t="s">
        <v>156</v>
      </c>
      <c r="F6224" s="17"/>
      <c r="G6224" s="7">
        <v>449</v>
      </c>
      <c r="H6224" s="12">
        <v>268</v>
      </c>
      <c r="I6224" s="1">
        <v>141</v>
      </c>
      <c r="J6224" s="1">
        <v>112</v>
      </c>
      <c r="K6224" s="1">
        <v>7</v>
      </c>
      <c r="L6224" s="1">
        <v>80</v>
      </c>
      <c r="M6224" s="1">
        <v>12</v>
      </c>
      <c r="N6224" s="1">
        <v>100</v>
      </c>
      <c r="O6224" s="1">
        <v>1</v>
      </c>
      <c r="P6224" s="21">
        <v>348</v>
      </c>
    </row>
    <row r="6225">
      <c r="D6225" s="19"/>
      <c r="E6225" s="18" t="s">
        <v>157</v>
      </c>
      <c r="F6225" s="17"/>
      <c r="G6225" s="7">
        <v>867</v>
      </c>
      <c r="H6225" s="12">
        <v>514</v>
      </c>
      <c r="I6225" s="1">
        <v>244</v>
      </c>
      <c r="J6225" s="1">
        <v>227</v>
      </c>
      <c r="K6225" s="1">
        <v>12</v>
      </c>
      <c r="L6225" s="1">
        <v>131</v>
      </c>
      <c r="M6225" s="1">
        <v>33</v>
      </c>
      <c r="N6225" s="1">
        <v>191</v>
      </c>
      <c r="O6225" s="1">
        <v>3</v>
      </c>
      <c r="P6225" s="21">
        <v>673</v>
      </c>
    </row>
    <row r="6226">
      <c r="D6226" s="19"/>
      <c r="E6226" s="18" t="s">
        <v>158</v>
      </c>
      <c r="F6226" s="17"/>
      <c r="G6226" s="7">
        <v>818</v>
      </c>
      <c r="H6226" s="12">
        <v>492</v>
      </c>
      <c r="I6226" s="1">
        <v>242</v>
      </c>
      <c r="J6226" s="1">
        <v>229</v>
      </c>
      <c r="K6226" s="1">
        <v>13</v>
      </c>
      <c r="L6226" s="1">
        <v>133</v>
      </c>
      <c r="M6226" s="1">
        <v>31</v>
      </c>
      <c r="N6226" s="1">
        <v>170</v>
      </c>
      <c r="O6226" s="1">
        <v>3</v>
      </c>
      <c r="P6226" s="21">
        <v>645</v>
      </c>
    </row>
    <row r="6227">
      <c r="D6227" s="19"/>
      <c r="E6227" s="18" t="s">
        <v>159</v>
      </c>
      <c r="F6227" s="17"/>
      <c r="G6227" s="7">
        <v>595</v>
      </c>
      <c r="H6227" s="12">
        <v>361</v>
      </c>
      <c r="I6227" s="1">
        <v>185</v>
      </c>
      <c r="J6227" s="1">
        <v>169</v>
      </c>
      <c r="K6227" s="1">
        <v>12</v>
      </c>
      <c r="L6227" s="1">
        <v>96</v>
      </c>
      <c r="M6227" s="1">
        <v>21</v>
      </c>
      <c r="N6227" s="1">
        <v>124</v>
      </c>
      <c r="O6227" s="1">
        <v>2</v>
      </c>
      <c r="P6227" s="21">
        <v>469</v>
      </c>
    </row>
    <row r="6228">
      <c r="D6228" s="19"/>
      <c r="E6228" s="18" t="s">
        <v>160</v>
      </c>
      <c r="F6228" s="17"/>
      <c r="G6228" s="7">
        <v>330</v>
      </c>
      <c r="H6228" s="12">
        <v>197</v>
      </c>
      <c r="I6228" s="1">
        <v>107</v>
      </c>
      <c r="J6228" s="1">
        <v>97</v>
      </c>
      <c r="K6228" s="1">
        <v>6</v>
      </c>
      <c r="L6228" s="1">
        <v>58</v>
      </c>
      <c r="M6228" s="1">
        <v>9</v>
      </c>
      <c r="N6228" s="1">
        <v>73</v>
      </c>
      <c r="O6228" s="1">
        <v>1</v>
      </c>
      <c r="P6228" s="21">
        <v>256</v>
      </c>
    </row>
    <row r="6229">
      <c r="D6229" s="19"/>
      <c r="E6229" s="18" t="s">
        <v>161</v>
      </c>
      <c r="F6229" s="17"/>
      <c r="G6229" s="7">
        <v>744</v>
      </c>
      <c r="H6229" s="12">
        <v>447</v>
      </c>
      <c r="I6229" s="1">
        <v>216</v>
      </c>
      <c r="J6229" s="1">
        <v>201</v>
      </c>
      <c r="K6229" s="1">
        <v>9</v>
      </c>
      <c r="L6229" s="1">
        <v>124</v>
      </c>
      <c r="M6229" s="1">
        <v>25</v>
      </c>
      <c r="N6229" s="1">
        <v>160</v>
      </c>
      <c r="O6229" s="1">
        <v>3</v>
      </c>
      <c r="P6229" s="21">
        <v>581</v>
      </c>
    </row>
    <row r="6230">
      <c r="D6230" s="19"/>
      <c r="E6230" s="18" t="s">
        <v>162</v>
      </c>
      <c r="F6230" s="17"/>
      <c r="G6230" s="7">
        <v>519</v>
      </c>
      <c r="H6230" s="12">
        <v>310</v>
      </c>
      <c r="I6230" s="1">
        <v>149</v>
      </c>
      <c r="J6230" s="1">
        <v>144</v>
      </c>
      <c r="K6230" s="1">
        <v>7</v>
      </c>
      <c r="L6230" s="1">
        <v>95</v>
      </c>
      <c r="M6230" s="1">
        <v>26</v>
      </c>
      <c r="N6230" s="1">
        <v>109</v>
      </c>
      <c r="O6230" s="1">
        <v>2</v>
      </c>
      <c r="P6230" s="21">
        <v>408</v>
      </c>
    </row>
    <row r="6231">
      <c r="D6231" s="19"/>
      <c r="E6231" s="18" t="s">
        <v>163</v>
      </c>
      <c r="F6231" s="17"/>
      <c r="G6231" s="7">
        <v>576</v>
      </c>
      <c r="H6231" s="12">
        <v>342</v>
      </c>
      <c r="I6231" s="1">
        <v>170</v>
      </c>
      <c r="J6231" s="1">
        <v>158</v>
      </c>
      <c r="K6231" s="1">
        <v>7</v>
      </c>
      <c r="L6231" s="1">
        <v>104</v>
      </c>
      <c r="M6231" s="1">
        <v>19</v>
      </c>
      <c r="N6231" s="1">
        <v>122</v>
      </c>
      <c r="O6231" s="1">
        <v>2</v>
      </c>
      <c r="P6231" s="21">
        <v>452</v>
      </c>
    </row>
    <row r="6232">
      <c r="D6232" s="19"/>
      <c r="E6232" s="18" t="s">
        <v>164</v>
      </c>
      <c r="F6232" s="17"/>
      <c r="G6232" s="7">
        <v>372</v>
      </c>
      <c r="H6232" s="12">
        <v>219</v>
      </c>
      <c r="I6232" s="1">
        <v>98</v>
      </c>
      <c r="J6232" s="1">
        <v>92</v>
      </c>
      <c r="K6232" s="1">
        <v>2</v>
      </c>
      <c r="L6232" s="1">
        <v>60</v>
      </c>
      <c r="M6232" s="1">
        <v>16</v>
      </c>
      <c r="N6232" s="1">
        <v>89</v>
      </c>
      <c r="O6232" s="1">
        <v>2</v>
      </c>
      <c r="P6232" s="21">
        <v>281</v>
      </c>
    </row>
    <row r="6233">
      <c r="D6233" s="19"/>
      <c r="E6233" s="18" t="s">
        <v>165</v>
      </c>
      <c r="F6233" s="17"/>
      <c r="G6233" s="7">
        <v>520</v>
      </c>
      <c r="H6233" s="12">
        <v>304</v>
      </c>
      <c r="I6233" s="1">
        <v>161</v>
      </c>
      <c r="J6233" s="1">
        <v>138</v>
      </c>
      <c r="K6233" s="1">
        <v>9</v>
      </c>
      <c r="L6233" s="1">
        <v>99</v>
      </c>
      <c r="M6233" s="1">
        <v>17</v>
      </c>
      <c r="N6233" s="1">
        <v>114</v>
      </c>
      <c r="O6233" s="1">
        <v>2</v>
      </c>
      <c r="P6233" s="21">
        <v>404</v>
      </c>
    </row>
    <row r="6234">
      <c r="D6234" s="19"/>
      <c r="E6234" s="18" t="s">
        <v>166</v>
      </c>
      <c r="F6234" s="17"/>
      <c r="G6234" s="7">
        <v>445</v>
      </c>
      <c r="H6234" s="12">
        <v>264</v>
      </c>
      <c r="I6234" s="1">
        <v>130</v>
      </c>
      <c r="J6234" s="1">
        <v>121</v>
      </c>
      <c r="K6234" s="1">
        <v>8</v>
      </c>
      <c r="L6234" s="1">
        <v>80</v>
      </c>
      <c r="M6234" s="1">
        <v>19</v>
      </c>
      <c r="N6234" s="1">
        <v>97</v>
      </c>
      <c r="O6234" s="1">
        <v>0</v>
      </c>
      <c r="P6234" s="21">
        <v>348</v>
      </c>
    </row>
    <row r="6235">
      <c r="D6235" s="19"/>
      <c r="E6235" s="18" t="s">
        <v>167</v>
      </c>
      <c r="F6235" s="17"/>
      <c r="G6235" s="7">
        <v>294</v>
      </c>
      <c r="H6235" s="12">
        <v>177</v>
      </c>
      <c r="I6235" s="1">
        <v>87</v>
      </c>
      <c r="J6235" s="1">
        <v>84</v>
      </c>
      <c r="K6235" s="1">
        <v>6</v>
      </c>
      <c r="L6235" s="1">
        <v>62</v>
      </c>
      <c r="M6235" s="1">
        <v>12</v>
      </c>
      <c r="N6235" s="1">
        <v>62</v>
      </c>
      <c r="O6235" s="1">
        <v>0</v>
      </c>
      <c r="P6235" s="21">
        <v>232</v>
      </c>
    </row>
    <row r="6236">
      <c r="D6236" s="19"/>
      <c r="E6236" s="18" t="s">
        <v>41</v>
      </c>
      <c r="F6236" s="17"/>
      <c r="G6236" s="7">
        <v>62</v>
      </c>
      <c r="H6236" s="12">
        <v>25</v>
      </c>
      <c r="I6236" s="1">
        <v>12</v>
      </c>
      <c r="J6236" s="1">
        <v>13</v>
      </c>
      <c r="K6236" s="1">
        <v>1</v>
      </c>
      <c r="L6236" s="1">
        <v>7</v>
      </c>
      <c r="M6236" s="1">
        <v>4</v>
      </c>
      <c r="N6236" s="1">
        <v>18</v>
      </c>
      <c r="O6236" s="1">
        <v>0</v>
      </c>
      <c r="P6236" s="21">
        <v>44</v>
      </c>
    </row>
    <row r="6237">
      <c r="D6237" s="57"/>
      <c r="E6237" s="54" t="s">
        <v>26</v>
      </c>
      <c r="F6237" s="62"/>
      <c r="G6237" s="59">
        <v>17</v>
      </c>
      <c r="H6237" s="73">
        <v>9</v>
      </c>
      <c r="I6237" s="38">
        <v>2</v>
      </c>
      <c r="J6237" s="38">
        <v>2</v>
      </c>
      <c r="K6237" s="38">
        <v>1</v>
      </c>
      <c r="L6237" s="38">
        <v>1</v>
      </c>
      <c r="M6237" s="38">
        <v>0</v>
      </c>
      <c r="N6237" s="38">
        <v>6</v>
      </c>
      <c r="O6237" s="38">
        <v>0</v>
      </c>
      <c r="P6237" s="74">
        <v>11</v>
      </c>
    </row>
    <row r="6239">
      <c r="B6239" s="63" t="str">
        <f ca="1" xml:space="preserve"> HYPERLINK("#'目次'!B45", "[39]")</f>
        <v>[39]</v>
      </c>
      <c r="C6239" s="49" t="s">
        <v>566</v>
      </c>
    </row>
    <row r="6242">
      <c r="C6242" s="49" t="s">
        <v>14</v>
      </c>
    </row>
    <row r="6243">
      <c r="D6243" s="64"/>
      <c r="E6243" s="47"/>
      <c r="F6243" s="47"/>
      <c r="G6243" s="61" t="s">
        <v>15</v>
      </c>
      <c r="H6243" s="66" t="s">
        <v>75</v>
      </c>
      <c r="I6243" s="28" t="s">
        <v>76</v>
      </c>
      <c r="J6243" s="28" t="s">
        <v>77</v>
      </c>
      <c r="K6243" s="28" t="s">
        <v>78</v>
      </c>
      <c r="L6243" s="28" t="s">
        <v>79</v>
      </c>
      <c r="M6243" s="28" t="s">
        <v>80</v>
      </c>
      <c r="N6243" s="28" t="s">
        <v>81</v>
      </c>
      <c r="O6243" s="28" t="s">
        <v>41</v>
      </c>
      <c r="P6243" s="28" t="s">
        <v>82</v>
      </c>
      <c r="Q6243" s="28" t="s">
        <v>26</v>
      </c>
      <c r="R6243" s="58" t="s">
        <v>83</v>
      </c>
    </row>
    <row r="6244">
      <c r="D6244" s="55"/>
      <c r="E6244" s="48"/>
      <c r="F6244" s="48"/>
      <c r="G6244" s="68"/>
      <c r="H6244" s="70"/>
      <c r="I6244" s="29"/>
      <c r="J6244" s="29"/>
      <c r="K6244" s="29"/>
      <c r="L6244" s="29"/>
      <c r="M6244" s="29"/>
      <c r="N6244" s="29"/>
      <c r="O6244" s="29"/>
      <c r="P6244" s="29"/>
      <c r="Q6244" s="29"/>
      <c r="R6244" s="65"/>
    </row>
    <row r="6245">
      <c r="D6245" s="56"/>
      <c r="E6245" s="60" t="s">
        <v>15</v>
      </c>
      <c r="F6245" s="67"/>
      <c r="G6245" s="69">
        <v>1093</v>
      </c>
      <c r="H6245" s="35">
        <v>315</v>
      </c>
      <c r="I6245" s="35">
        <v>78</v>
      </c>
      <c r="J6245" s="35">
        <v>297</v>
      </c>
      <c r="K6245" s="35">
        <v>12</v>
      </c>
      <c r="L6245" s="35">
        <v>116</v>
      </c>
      <c r="M6245" s="35">
        <v>175</v>
      </c>
      <c r="N6245" s="35">
        <v>908</v>
      </c>
      <c r="O6245" s="35">
        <v>26</v>
      </c>
      <c r="P6245" s="35">
        <v>96</v>
      </c>
      <c r="Q6245" s="35">
        <v>0</v>
      </c>
      <c r="R6245" s="75">
        <v>997</v>
      </c>
    </row>
    <row r="6246">
      <c r="D6246" s="15" t="s">
        <v>20</v>
      </c>
      <c r="E6246" s="14" t="s">
        <v>21</v>
      </c>
      <c r="F6246" s="16"/>
      <c r="G6246" s="26">
        <v>211</v>
      </c>
      <c r="H6246" s="37">
        <v>72</v>
      </c>
      <c r="I6246" s="6">
        <v>15</v>
      </c>
      <c r="J6246" s="6">
        <v>69</v>
      </c>
      <c r="K6246" s="6">
        <v>2</v>
      </c>
      <c r="L6246" s="6">
        <v>18</v>
      </c>
      <c r="M6246" s="6">
        <v>37</v>
      </c>
      <c r="N6246" s="6">
        <v>185</v>
      </c>
      <c r="O6246" s="6">
        <v>7</v>
      </c>
      <c r="P6246" s="6">
        <v>10</v>
      </c>
      <c r="Q6246" s="6">
        <v>0</v>
      </c>
      <c r="R6246" s="39">
        <v>201</v>
      </c>
    </row>
    <row r="6247">
      <c r="D6247" s="19"/>
      <c r="E6247" s="18" t="s">
        <v>22</v>
      </c>
      <c r="F6247" s="17"/>
      <c r="G6247" s="7">
        <v>539</v>
      </c>
      <c r="H6247" s="12">
        <v>155</v>
      </c>
      <c r="I6247" s="1">
        <v>45</v>
      </c>
      <c r="J6247" s="1">
        <v>151</v>
      </c>
      <c r="K6247" s="1">
        <v>6</v>
      </c>
      <c r="L6247" s="1">
        <v>50</v>
      </c>
      <c r="M6247" s="1">
        <v>86</v>
      </c>
      <c r="N6247" s="1">
        <v>448</v>
      </c>
      <c r="O6247" s="1">
        <v>11</v>
      </c>
      <c r="P6247" s="1">
        <v>52</v>
      </c>
      <c r="Q6247" s="1">
        <v>0</v>
      </c>
      <c r="R6247" s="21">
        <v>487</v>
      </c>
    </row>
    <row r="6248">
      <c r="D6248" s="19"/>
      <c r="E6248" s="18" t="s">
        <v>23</v>
      </c>
      <c r="F6248" s="17"/>
      <c r="G6248" s="7">
        <v>263</v>
      </c>
      <c r="H6248" s="12">
        <v>71</v>
      </c>
      <c r="I6248" s="1">
        <v>14</v>
      </c>
      <c r="J6248" s="1">
        <v>57</v>
      </c>
      <c r="K6248" s="1">
        <v>3</v>
      </c>
      <c r="L6248" s="1">
        <v>32</v>
      </c>
      <c r="M6248" s="1">
        <v>44</v>
      </c>
      <c r="N6248" s="1">
        <v>214</v>
      </c>
      <c r="O6248" s="1">
        <v>7</v>
      </c>
      <c r="P6248" s="1">
        <v>22</v>
      </c>
      <c r="Q6248" s="1">
        <v>0</v>
      </c>
      <c r="R6248" s="21">
        <v>241</v>
      </c>
    </row>
    <row r="6249">
      <c r="D6249" s="19"/>
      <c r="E6249" s="18" t="s">
        <v>24</v>
      </c>
      <c r="F6249" s="17"/>
      <c r="G6249" s="7">
        <v>74</v>
      </c>
      <c r="H6249" s="12">
        <v>17</v>
      </c>
      <c r="I6249" s="1">
        <v>4</v>
      </c>
      <c r="J6249" s="1">
        <v>20</v>
      </c>
      <c r="K6249" s="1">
        <v>1</v>
      </c>
      <c r="L6249" s="1">
        <v>16</v>
      </c>
      <c r="M6249" s="1">
        <v>8</v>
      </c>
      <c r="N6249" s="1">
        <v>57</v>
      </c>
      <c r="O6249" s="1">
        <v>1</v>
      </c>
      <c r="P6249" s="1">
        <v>10</v>
      </c>
      <c r="Q6249" s="1">
        <v>0</v>
      </c>
      <c r="R6249" s="21">
        <v>64</v>
      </c>
    </row>
    <row r="6250">
      <c r="D6250" s="19"/>
      <c r="E6250" s="18" t="s">
        <v>25</v>
      </c>
      <c r="F6250" s="17"/>
      <c r="G6250" s="11">
        <v>6</v>
      </c>
      <c r="H6250" s="23">
        <v>0</v>
      </c>
      <c r="I6250" s="3">
        <v>0</v>
      </c>
      <c r="J6250" s="3">
        <v>0</v>
      </c>
      <c r="K6250" s="3">
        <v>0</v>
      </c>
      <c r="L6250" s="3">
        <v>0</v>
      </c>
      <c r="M6250" s="3">
        <v>0</v>
      </c>
      <c r="N6250" s="3">
        <v>4</v>
      </c>
      <c r="O6250" s="3">
        <v>0</v>
      </c>
      <c r="P6250" s="3">
        <v>2</v>
      </c>
      <c r="Q6250" s="3">
        <v>0</v>
      </c>
      <c r="R6250" s="24">
        <v>4</v>
      </c>
    </row>
    <row r="6251">
      <c r="D6251" s="19"/>
      <c r="E6251" s="18" t="s">
        <v>26</v>
      </c>
      <c r="F6251" s="17"/>
      <c r="G6251" s="11">
        <v>0</v>
      </c>
      <c r="H6251" s="23">
        <v>0</v>
      </c>
      <c r="I6251" s="3">
        <v>0</v>
      </c>
      <c r="J6251" s="3">
        <v>0</v>
      </c>
      <c r="K6251" s="3">
        <v>0</v>
      </c>
      <c r="L6251" s="3">
        <v>0</v>
      </c>
      <c r="M6251" s="3">
        <v>0</v>
      </c>
      <c r="N6251" s="3">
        <v>0</v>
      </c>
      <c r="O6251" s="3">
        <v>0</v>
      </c>
      <c r="P6251" s="3">
        <v>0</v>
      </c>
      <c r="Q6251" s="3">
        <v>0</v>
      </c>
      <c r="R6251" s="24">
        <v>0</v>
      </c>
    </row>
    <row r="6252">
      <c r="D6252" s="19"/>
      <c r="E6252" s="18" t="s">
        <v>27</v>
      </c>
      <c r="F6252" s="17"/>
      <c r="G6252" s="7">
        <v>750</v>
      </c>
      <c r="H6252" s="12">
        <v>227</v>
      </c>
      <c r="I6252" s="1">
        <v>60</v>
      </c>
      <c r="J6252" s="1">
        <v>220</v>
      </c>
      <c r="K6252" s="1">
        <v>8</v>
      </c>
      <c r="L6252" s="1">
        <v>68</v>
      </c>
      <c r="M6252" s="1">
        <v>123</v>
      </c>
      <c r="N6252" s="1">
        <v>633</v>
      </c>
      <c r="O6252" s="1">
        <v>18</v>
      </c>
      <c r="P6252" s="1">
        <v>62</v>
      </c>
      <c r="Q6252" s="1">
        <v>0</v>
      </c>
      <c r="R6252" s="21">
        <v>688</v>
      </c>
    </row>
    <row r="6253">
      <c r="D6253" s="19"/>
      <c r="E6253" s="18" t="s">
        <v>28</v>
      </c>
      <c r="F6253" s="17"/>
      <c r="G6253" s="7">
        <v>80</v>
      </c>
      <c r="H6253" s="12">
        <v>17</v>
      </c>
      <c r="I6253" s="1">
        <v>4</v>
      </c>
      <c r="J6253" s="1">
        <v>20</v>
      </c>
      <c r="K6253" s="1">
        <v>1</v>
      </c>
      <c r="L6253" s="1">
        <v>16</v>
      </c>
      <c r="M6253" s="1">
        <v>8</v>
      </c>
      <c r="N6253" s="1">
        <v>61</v>
      </c>
      <c r="O6253" s="1">
        <v>1</v>
      </c>
      <c r="P6253" s="1">
        <v>12</v>
      </c>
      <c r="Q6253" s="1">
        <v>0</v>
      </c>
      <c r="R6253" s="21">
        <v>68</v>
      </c>
    </row>
    <row r="6254">
      <c r="D6254" s="15" t="s">
        <v>29</v>
      </c>
      <c r="E6254" s="14" t="s">
        <v>30</v>
      </c>
      <c r="F6254" s="16"/>
      <c r="G6254" s="26">
        <v>823</v>
      </c>
      <c r="H6254" s="37">
        <v>252</v>
      </c>
      <c r="I6254" s="6">
        <v>59</v>
      </c>
      <c r="J6254" s="6">
        <v>240</v>
      </c>
      <c r="K6254" s="6">
        <v>9</v>
      </c>
      <c r="L6254" s="6">
        <v>88</v>
      </c>
      <c r="M6254" s="6">
        <v>139</v>
      </c>
      <c r="N6254" s="6">
        <v>693</v>
      </c>
      <c r="O6254" s="6">
        <v>22</v>
      </c>
      <c r="P6254" s="6">
        <v>66</v>
      </c>
      <c r="Q6254" s="6">
        <v>0</v>
      </c>
      <c r="R6254" s="39">
        <v>757</v>
      </c>
    </row>
    <row r="6255">
      <c r="D6255" s="19"/>
      <c r="E6255" s="18" t="s">
        <v>31</v>
      </c>
      <c r="F6255" s="17"/>
      <c r="G6255" s="7">
        <v>798</v>
      </c>
      <c r="H6255" s="12">
        <v>259</v>
      </c>
      <c r="I6255" s="1">
        <v>69</v>
      </c>
      <c r="J6255" s="1">
        <v>240</v>
      </c>
      <c r="K6255" s="1">
        <v>8</v>
      </c>
      <c r="L6255" s="1">
        <v>91</v>
      </c>
      <c r="M6255" s="1">
        <v>123</v>
      </c>
      <c r="N6255" s="1">
        <v>678</v>
      </c>
      <c r="O6255" s="1">
        <v>14</v>
      </c>
      <c r="P6255" s="1">
        <v>63</v>
      </c>
      <c r="Q6255" s="1">
        <v>0</v>
      </c>
      <c r="R6255" s="21">
        <v>735</v>
      </c>
    </row>
    <row r="6256">
      <c r="D6256" s="19"/>
      <c r="E6256" s="18" t="s">
        <v>32</v>
      </c>
      <c r="F6256" s="17"/>
      <c r="G6256" s="7">
        <v>808</v>
      </c>
      <c r="H6256" s="12">
        <v>249</v>
      </c>
      <c r="I6256" s="1">
        <v>59</v>
      </c>
      <c r="J6256" s="1">
        <v>238</v>
      </c>
      <c r="K6256" s="1">
        <v>10</v>
      </c>
      <c r="L6256" s="1">
        <v>92</v>
      </c>
      <c r="M6256" s="1">
        <v>138</v>
      </c>
      <c r="N6256" s="1">
        <v>689</v>
      </c>
      <c r="O6256" s="1">
        <v>17</v>
      </c>
      <c r="P6256" s="1">
        <v>61</v>
      </c>
      <c r="Q6256" s="1">
        <v>0</v>
      </c>
      <c r="R6256" s="21">
        <v>747</v>
      </c>
    </row>
    <row r="6257">
      <c r="D6257" s="19"/>
      <c r="E6257" s="18" t="s">
        <v>33</v>
      </c>
      <c r="F6257" s="17"/>
      <c r="G6257" s="7">
        <v>206</v>
      </c>
      <c r="H6257" s="12">
        <v>74</v>
      </c>
      <c r="I6257" s="1">
        <v>14</v>
      </c>
      <c r="J6257" s="1">
        <v>64</v>
      </c>
      <c r="K6257" s="1">
        <v>5</v>
      </c>
      <c r="L6257" s="1">
        <v>27</v>
      </c>
      <c r="M6257" s="1">
        <v>41</v>
      </c>
      <c r="N6257" s="1">
        <v>161</v>
      </c>
      <c r="O6257" s="1">
        <v>4</v>
      </c>
      <c r="P6257" s="1">
        <v>21</v>
      </c>
      <c r="Q6257" s="1">
        <v>0</v>
      </c>
      <c r="R6257" s="21">
        <v>185</v>
      </c>
    </row>
    <row r="6258">
      <c r="D6258" s="19"/>
      <c r="E6258" s="18" t="s">
        <v>34</v>
      </c>
      <c r="F6258" s="17"/>
      <c r="G6258" s="7">
        <v>488</v>
      </c>
      <c r="H6258" s="12">
        <v>154</v>
      </c>
      <c r="I6258" s="1">
        <v>40</v>
      </c>
      <c r="J6258" s="1">
        <v>149</v>
      </c>
      <c r="K6258" s="1">
        <v>7</v>
      </c>
      <c r="L6258" s="1">
        <v>59</v>
      </c>
      <c r="M6258" s="1">
        <v>80</v>
      </c>
      <c r="N6258" s="1">
        <v>411</v>
      </c>
      <c r="O6258" s="1">
        <v>6</v>
      </c>
      <c r="P6258" s="1">
        <v>40</v>
      </c>
      <c r="Q6258" s="1">
        <v>0</v>
      </c>
      <c r="R6258" s="21">
        <v>448</v>
      </c>
    </row>
    <row r="6259">
      <c r="D6259" s="19"/>
      <c r="E6259" s="18" t="s">
        <v>35</v>
      </c>
      <c r="F6259" s="17"/>
      <c r="G6259" s="7">
        <v>154</v>
      </c>
      <c r="H6259" s="12">
        <v>50</v>
      </c>
      <c r="I6259" s="1">
        <v>12</v>
      </c>
      <c r="J6259" s="1">
        <v>59</v>
      </c>
      <c r="K6259" s="1">
        <v>3</v>
      </c>
      <c r="L6259" s="1">
        <v>14</v>
      </c>
      <c r="M6259" s="1">
        <v>26</v>
      </c>
      <c r="N6259" s="1">
        <v>126</v>
      </c>
      <c r="O6259" s="1">
        <v>6</v>
      </c>
      <c r="P6259" s="1">
        <v>15</v>
      </c>
      <c r="Q6259" s="1">
        <v>0</v>
      </c>
      <c r="R6259" s="21">
        <v>139</v>
      </c>
    </row>
    <row r="6260">
      <c r="D6260" s="19"/>
      <c r="E6260" s="18" t="s">
        <v>36</v>
      </c>
      <c r="F6260" s="17"/>
      <c r="G6260" s="7">
        <v>871</v>
      </c>
      <c r="H6260" s="12">
        <v>267</v>
      </c>
      <c r="I6260" s="1">
        <v>70</v>
      </c>
      <c r="J6260" s="1">
        <v>249</v>
      </c>
      <c r="K6260" s="1">
        <v>8</v>
      </c>
      <c r="L6260" s="1">
        <v>92</v>
      </c>
      <c r="M6260" s="1">
        <v>150</v>
      </c>
      <c r="N6260" s="1">
        <v>746</v>
      </c>
      <c r="O6260" s="1">
        <v>16</v>
      </c>
      <c r="P6260" s="1">
        <v>61</v>
      </c>
      <c r="Q6260" s="1">
        <v>0</v>
      </c>
      <c r="R6260" s="21">
        <v>810</v>
      </c>
    </row>
    <row r="6261">
      <c r="D6261" s="19"/>
      <c r="E6261" s="18" t="s">
        <v>37</v>
      </c>
      <c r="F6261" s="17"/>
      <c r="G6261" s="7">
        <v>366</v>
      </c>
      <c r="H6261" s="12">
        <v>139</v>
      </c>
      <c r="I6261" s="1">
        <v>47</v>
      </c>
      <c r="J6261" s="1">
        <v>118</v>
      </c>
      <c r="K6261" s="1">
        <v>4</v>
      </c>
      <c r="L6261" s="1">
        <v>49</v>
      </c>
      <c r="M6261" s="1">
        <v>69</v>
      </c>
      <c r="N6261" s="1">
        <v>319</v>
      </c>
      <c r="O6261" s="1">
        <v>7</v>
      </c>
      <c r="P6261" s="1">
        <v>25</v>
      </c>
      <c r="Q6261" s="1">
        <v>0</v>
      </c>
      <c r="R6261" s="21">
        <v>341</v>
      </c>
    </row>
    <row r="6262">
      <c r="D6262" s="19"/>
      <c r="E6262" s="18" t="s">
        <v>38</v>
      </c>
      <c r="F6262" s="17"/>
      <c r="G6262" s="7">
        <v>552</v>
      </c>
      <c r="H6262" s="12">
        <v>183</v>
      </c>
      <c r="I6262" s="1">
        <v>52</v>
      </c>
      <c r="J6262" s="1">
        <v>189</v>
      </c>
      <c r="K6262" s="1">
        <v>7</v>
      </c>
      <c r="L6262" s="1">
        <v>70</v>
      </c>
      <c r="M6262" s="1">
        <v>97</v>
      </c>
      <c r="N6262" s="1">
        <v>465</v>
      </c>
      <c r="O6262" s="1">
        <v>16</v>
      </c>
      <c r="P6262" s="1">
        <v>41</v>
      </c>
      <c r="Q6262" s="1">
        <v>0</v>
      </c>
      <c r="R6262" s="21">
        <v>511</v>
      </c>
    </row>
    <row r="6263">
      <c r="D6263" s="19"/>
      <c r="E6263" s="18" t="s">
        <v>39</v>
      </c>
      <c r="F6263" s="17"/>
      <c r="G6263" s="7">
        <v>514</v>
      </c>
      <c r="H6263" s="12">
        <v>169</v>
      </c>
      <c r="I6263" s="1">
        <v>49</v>
      </c>
      <c r="J6263" s="1">
        <v>163</v>
      </c>
      <c r="K6263" s="1">
        <v>4</v>
      </c>
      <c r="L6263" s="1">
        <v>65</v>
      </c>
      <c r="M6263" s="1">
        <v>104</v>
      </c>
      <c r="N6263" s="1">
        <v>444</v>
      </c>
      <c r="O6263" s="1">
        <v>12</v>
      </c>
      <c r="P6263" s="1">
        <v>33</v>
      </c>
      <c r="Q6263" s="1">
        <v>0</v>
      </c>
      <c r="R6263" s="21">
        <v>481</v>
      </c>
    </row>
    <row r="6264">
      <c r="D6264" s="19"/>
      <c r="E6264" s="18" t="s">
        <v>40</v>
      </c>
      <c r="F6264" s="17"/>
      <c r="G6264" s="7">
        <v>559</v>
      </c>
      <c r="H6264" s="12">
        <v>185</v>
      </c>
      <c r="I6264" s="1">
        <v>47</v>
      </c>
      <c r="J6264" s="1">
        <v>175</v>
      </c>
      <c r="K6264" s="1">
        <v>8</v>
      </c>
      <c r="L6264" s="1">
        <v>69</v>
      </c>
      <c r="M6264" s="1">
        <v>103</v>
      </c>
      <c r="N6264" s="1">
        <v>474</v>
      </c>
      <c r="O6264" s="1">
        <v>14</v>
      </c>
      <c r="P6264" s="1">
        <v>42</v>
      </c>
      <c r="Q6264" s="1">
        <v>0</v>
      </c>
      <c r="R6264" s="21">
        <v>517</v>
      </c>
    </row>
    <row r="6265">
      <c r="D6265" s="19"/>
      <c r="E6265" s="18" t="s">
        <v>41</v>
      </c>
      <c r="F6265" s="17"/>
      <c r="G6265" s="7">
        <v>71</v>
      </c>
      <c r="H6265" s="12">
        <v>21</v>
      </c>
      <c r="I6265" s="1">
        <v>6</v>
      </c>
      <c r="J6265" s="1">
        <v>28</v>
      </c>
      <c r="K6265" s="1">
        <v>3</v>
      </c>
      <c r="L6265" s="1">
        <v>9</v>
      </c>
      <c r="M6265" s="1">
        <v>16</v>
      </c>
      <c r="N6265" s="1">
        <v>64</v>
      </c>
      <c r="O6265" s="1">
        <v>5</v>
      </c>
      <c r="P6265" s="1">
        <v>2</v>
      </c>
      <c r="Q6265" s="1">
        <v>0</v>
      </c>
      <c r="R6265" s="21">
        <v>69</v>
      </c>
    </row>
    <row r="6266">
      <c r="D6266" s="19"/>
      <c r="E6266" s="18" t="s">
        <v>42</v>
      </c>
      <c r="F6266" s="17"/>
      <c r="G6266" s="11">
        <v>11</v>
      </c>
      <c r="H6266" s="23">
        <v>1</v>
      </c>
      <c r="I6266" s="3">
        <v>0</v>
      </c>
      <c r="J6266" s="3">
        <v>0</v>
      </c>
      <c r="K6266" s="3">
        <v>0</v>
      </c>
      <c r="L6266" s="3">
        <v>1</v>
      </c>
      <c r="M6266" s="3">
        <v>1</v>
      </c>
      <c r="N6266" s="3">
        <v>6</v>
      </c>
      <c r="O6266" s="3">
        <v>1</v>
      </c>
      <c r="P6266" s="3">
        <v>4</v>
      </c>
      <c r="Q6266" s="3">
        <v>0</v>
      </c>
      <c r="R6266" s="24">
        <v>7</v>
      </c>
    </row>
    <row r="6267">
      <c r="D6267" s="19"/>
      <c r="E6267" s="18" t="s">
        <v>26</v>
      </c>
      <c r="F6267" s="17"/>
      <c r="G6267" s="11">
        <v>2</v>
      </c>
      <c r="H6267" s="23">
        <v>0</v>
      </c>
      <c r="I6267" s="3">
        <v>0</v>
      </c>
      <c r="J6267" s="3">
        <v>0</v>
      </c>
      <c r="K6267" s="3">
        <v>0</v>
      </c>
      <c r="L6267" s="3">
        <v>1</v>
      </c>
      <c r="M6267" s="3">
        <v>0</v>
      </c>
      <c r="N6267" s="3">
        <v>1</v>
      </c>
      <c r="O6267" s="3">
        <v>0</v>
      </c>
      <c r="P6267" s="3">
        <v>0</v>
      </c>
      <c r="Q6267" s="3">
        <v>0</v>
      </c>
      <c r="R6267" s="24">
        <v>2</v>
      </c>
    </row>
    <row r="6268">
      <c r="D6268" s="19"/>
      <c r="E6268" s="18" t="s">
        <v>43</v>
      </c>
      <c r="F6268" s="17"/>
      <c r="G6268" s="7">
        <v>1080</v>
      </c>
      <c r="H6268" s="12">
        <v>314</v>
      </c>
      <c r="I6268" s="1">
        <v>78</v>
      </c>
      <c r="J6268" s="1">
        <v>297</v>
      </c>
      <c r="K6268" s="1">
        <v>12</v>
      </c>
      <c r="L6268" s="1">
        <v>114</v>
      </c>
      <c r="M6268" s="1">
        <v>174</v>
      </c>
      <c r="N6268" s="1">
        <v>901</v>
      </c>
      <c r="O6268" s="1">
        <v>25</v>
      </c>
      <c r="P6268" s="1">
        <v>92</v>
      </c>
      <c r="Q6268" s="1">
        <v>0</v>
      </c>
      <c r="R6268" s="21">
        <v>988</v>
      </c>
    </row>
    <row r="6269">
      <c r="D6269" s="15" t="s">
        <v>44</v>
      </c>
      <c r="E6269" s="14" t="s">
        <v>45</v>
      </c>
      <c r="F6269" s="16"/>
      <c r="G6269" s="33">
        <v>3</v>
      </c>
      <c r="H6269" s="43">
        <v>0</v>
      </c>
      <c r="I6269" s="9">
        <v>0</v>
      </c>
      <c r="J6269" s="9">
        <v>1</v>
      </c>
      <c r="K6269" s="9">
        <v>0</v>
      </c>
      <c r="L6269" s="9">
        <v>0</v>
      </c>
      <c r="M6269" s="9">
        <v>0</v>
      </c>
      <c r="N6269" s="9">
        <v>2</v>
      </c>
      <c r="O6269" s="9">
        <v>0</v>
      </c>
      <c r="P6269" s="9">
        <v>0</v>
      </c>
      <c r="Q6269" s="9">
        <v>0</v>
      </c>
      <c r="R6269" s="44">
        <v>3</v>
      </c>
    </row>
    <row r="6270">
      <c r="D6270" s="19"/>
      <c r="E6270" s="18" t="s">
        <v>46</v>
      </c>
      <c r="F6270" s="17"/>
      <c r="G6270" s="11">
        <v>11</v>
      </c>
      <c r="H6270" s="23">
        <v>3</v>
      </c>
      <c r="I6270" s="3">
        <v>0</v>
      </c>
      <c r="J6270" s="3">
        <v>3</v>
      </c>
      <c r="K6270" s="3">
        <v>0</v>
      </c>
      <c r="L6270" s="3">
        <v>1</v>
      </c>
      <c r="M6270" s="3">
        <v>1</v>
      </c>
      <c r="N6270" s="3">
        <v>9</v>
      </c>
      <c r="O6270" s="3">
        <v>1</v>
      </c>
      <c r="P6270" s="3">
        <v>0</v>
      </c>
      <c r="Q6270" s="3">
        <v>0</v>
      </c>
      <c r="R6270" s="24">
        <v>11</v>
      </c>
    </row>
    <row r="6271">
      <c r="D6271" s="19"/>
      <c r="E6271" s="18" t="s">
        <v>47</v>
      </c>
      <c r="F6271" s="17"/>
      <c r="G6271" s="11">
        <v>25</v>
      </c>
      <c r="H6271" s="23">
        <v>6</v>
      </c>
      <c r="I6271" s="3">
        <v>2</v>
      </c>
      <c r="J6271" s="3">
        <v>4</v>
      </c>
      <c r="K6271" s="3">
        <v>1</v>
      </c>
      <c r="L6271" s="3">
        <v>3</v>
      </c>
      <c r="M6271" s="3">
        <v>6</v>
      </c>
      <c r="N6271" s="3">
        <v>16</v>
      </c>
      <c r="O6271" s="3">
        <v>1</v>
      </c>
      <c r="P6271" s="3">
        <v>7</v>
      </c>
      <c r="Q6271" s="3">
        <v>0</v>
      </c>
      <c r="R6271" s="24">
        <v>18</v>
      </c>
    </row>
    <row r="6272">
      <c r="D6272" s="19"/>
      <c r="E6272" s="18" t="s">
        <v>48</v>
      </c>
      <c r="F6272" s="17"/>
      <c r="G6272" s="7">
        <v>160</v>
      </c>
      <c r="H6272" s="12">
        <v>42</v>
      </c>
      <c r="I6272" s="1">
        <v>11</v>
      </c>
      <c r="J6272" s="1">
        <v>35</v>
      </c>
      <c r="K6272" s="1">
        <v>1</v>
      </c>
      <c r="L6272" s="1">
        <v>23</v>
      </c>
      <c r="M6272" s="1">
        <v>24</v>
      </c>
      <c r="N6272" s="1">
        <v>131</v>
      </c>
      <c r="O6272" s="1">
        <v>4</v>
      </c>
      <c r="P6272" s="1">
        <v>18</v>
      </c>
      <c r="Q6272" s="1">
        <v>0</v>
      </c>
      <c r="R6272" s="21">
        <v>142</v>
      </c>
    </row>
    <row r="6273">
      <c r="D6273" s="19"/>
      <c r="E6273" s="18" t="s">
        <v>49</v>
      </c>
      <c r="F6273" s="17"/>
      <c r="G6273" s="7">
        <v>166</v>
      </c>
      <c r="H6273" s="12">
        <v>49</v>
      </c>
      <c r="I6273" s="1">
        <v>11</v>
      </c>
      <c r="J6273" s="1">
        <v>38</v>
      </c>
      <c r="K6273" s="1">
        <v>2</v>
      </c>
      <c r="L6273" s="1">
        <v>23</v>
      </c>
      <c r="M6273" s="1">
        <v>29</v>
      </c>
      <c r="N6273" s="1">
        <v>131</v>
      </c>
      <c r="O6273" s="1">
        <v>2</v>
      </c>
      <c r="P6273" s="1">
        <v>18</v>
      </c>
      <c r="Q6273" s="1">
        <v>0</v>
      </c>
      <c r="R6273" s="21">
        <v>148</v>
      </c>
    </row>
    <row r="6274">
      <c r="D6274" s="19"/>
      <c r="E6274" s="18" t="s">
        <v>50</v>
      </c>
      <c r="F6274" s="17"/>
      <c r="G6274" s="7">
        <v>129</v>
      </c>
      <c r="H6274" s="12">
        <v>33</v>
      </c>
      <c r="I6274" s="1">
        <v>8</v>
      </c>
      <c r="J6274" s="1">
        <v>38</v>
      </c>
      <c r="K6274" s="1">
        <v>2</v>
      </c>
      <c r="L6274" s="1">
        <v>13</v>
      </c>
      <c r="M6274" s="1">
        <v>16</v>
      </c>
      <c r="N6274" s="1">
        <v>116</v>
      </c>
      <c r="O6274" s="1">
        <v>3</v>
      </c>
      <c r="P6274" s="1">
        <v>8</v>
      </c>
      <c r="Q6274" s="1">
        <v>0</v>
      </c>
      <c r="R6274" s="21">
        <v>121</v>
      </c>
    </row>
    <row r="6275">
      <c r="D6275" s="19"/>
      <c r="E6275" s="18" t="s">
        <v>51</v>
      </c>
      <c r="F6275" s="17"/>
      <c r="G6275" s="7">
        <v>124</v>
      </c>
      <c r="H6275" s="12">
        <v>33</v>
      </c>
      <c r="I6275" s="1">
        <v>7</v>
      </c>
      <c r="J6275" s="1">
        <v>38</v>
      </c>
      <c r="K6275" s="1">
        <v>1</v>
      </c>
      <c r="L6275" s="1">
        <v>12</v>
      </c>
      <c r="M6275" s="1">
        <v>27</v>
      </c>
      <c r="N6275" s="1">
        <v>100</v>
      </c>
      <c r="O6275" s="1">
        <v>3</v>
      </c>
      <c r="P6275" s="1">
        <v>11</v>
      </c>
      <c r="Q6275" s="1">
        <v>0</v>
      </c>
      <c r="R6275" s="21">
        <v>113</v>
      </c>
    </row>
    <row r="6276">
      <c r="D6276" s="19"/>
      <c r="E6276" s="18" t="s">
        <v>52</v>
      </c>
      <c r="F6276" s="17"/>
      <c r="G6276" s="7">
        <v>114</v>
      </c>
      <c r="H6276" s="12">
        <v>23</v>
      </c>
      <c r="I6276" s="1">
        <v>5</v>
      </c>
      <c r="J6276" s="1">
        <v>28</v>
      </c>
      <c r="K6276" s="1">
        <v>1</v>
      </c>
      <c r="L6276" s="1">
        <v>9</v>
      </c>
      <c r="M6276" s="1">
        <v>16</v>
      </c>
      <c r="N6276" s="1">
        <v>90</v>
      </c>
      <c r="O6276" s="1">
        <v>5</v>
      </c>
      <c r="P6276" s="1">
        <v>13</v>
      </c>
      <c r="Q6276" s="1">
        <v>0</v>
      </c>
      <c r="R6276" s="21">
        <v>101</v>
      </c>
    </row>
    <row r="6277">
      <c r="D6277" s="19"/>
      <c r="E6277" s="18" t="s">
        <v>53</v>
      </c>
      <c r="F6277" s="17"/>
      <c r="G6277" s="7">
        <v>95</v>
      </c>
      <c r="H6277" s="12">
        <v>34</v>
      </c>
      <c r="I6277" s="1">
        <v>9</v>
      </c>
      <c r="J6277" s="1">
        <v>31</v>
      </c>
      <c r="K6277" s="1">
        <v>2</v>
      </c>
      <c r="L6277" s="1">
        <v>6</v>
      </c>
      <c r="M6277" s="1">
        <v>13</v>
      </c>
      <c r="N6277" s="1">
        <v>84</v>
      </c>
      <c r="O6277" s="1">
        <v>0</v>
      </c>
      <c r="P6277" s="1">
        <v>3</v>
      </c>
      <c r="Q6277" s="1">
        <v>0</v>
      </c>
      <c r="R6277" s="21">
        <v>92</v>
      </c>
    </row>
    <row r="6278">
      <c r="D6278" s="19"/>
      <c r="E6278" s="18" t="s">
        <v>54</v>
      </c>
      <c r="F6278" s="17"/>
      <c r="G6278" s="7">
        <v>253</v>
      </c>
      <c r="H6278" s="12">
        <v>91</v>
      </c>
      <c r="I6278" s="1">
        <v>25</v>
      </c>
      <c r="J6278" s="1">
        <v>78</v>
      </c>
      <c r="K6278" s="1">
        <v>2</v>
      </c>
      <c r="L6278" s="1">
        <v>25</v>
      </c>
      <c r="M6278" s="1">
        <v>42</v>
      </c>
      <c r="N6278" s="1">
        <v>218</v>
      </c>
      <c r="O6278" s="1">
        <v>6</v>
      </c>
      <c r="P6278" s="1">
        <v>17</v>
      </c>
      <c r="Q6278" s="1">
        <v>0</v>
      </c>
      <c r="R6278" s="21">
        <v>236</v>
      </c>
    </row>
    <row r="6279">
      <c r="D6279" s="19"/>
      <c r="E6279" s="18" t="s">
        <v>55</v>
      </c>
      <c r="F6279" s="17"/>
      <c r="G6279" s="11">
        <v>1</v>
      </c>
      <c r="H6279" s="23">
        <v>0</v>
      </c>
      <c r="I6279" s="3">
        <v>0</v>
      </c>
      <c r="J6279" s="3">
        <v>0</v>
      </c>
      <c r="K6279" s="3">
        <v>0</v>
      </c>
      <c r="L6279" s="3">
        <v>0</v>
      </c>
      <c r="M6279" s="3">
        <v>0</v>
      </c>
      <c r="N6279" s="3">
        <v>1</v>
      </c>
      <c r="O6279" s="3">
        <v>0</v>
      </c>
      <c r="P6279" s="3">
        <v>0</v>
      </c>
      <c r="Q6279" s="3">
        <v>0</v>
      </c>
      <c r="R6279" s="24">
        <v>1</v>
      </c>
    </row>
    <row r="6280">
      <c r="D6280" s="19"/>
      <c r="E6280" s="18" t="s">
        <v>26</v>
      </c>
      <c r="F6280" s="17"/>
      <c r="G6280" s="11">
        <v>12</v>
      </c>
      <c r="H6280" s="23">
        <v>1</v>
      </c>
      <c r="I6280" s="3">
        <v>0</v>
      </c>
      <c r="J6280" s="3">
        <v>3</v>
      </c>
      <c r="K6280" s="3">
        <v>0</v>
      </c>
      <c r="L6280" s="3">
        <v>1</v>
      </c>
      <c r="M6280" s="3">
        <v>1</v>
      </c>
      <c r="N6280" s="3">
        <v>10</v>
      </c>
      <c r="O6280" s="3">
        <v>1</v>
      </c>
      <c r="P6280" s="3">
        <v>1</v>
      </c>
      <c r="Q6280" s="3">
        <v>0</v>
      </c>
      <c r="R6280" s="24">
        <v>11</v>
      </c>
    </row>
    <row r="6281">
      <c r="D6281" s="15" t="s">
        <v>56</v>
      </c>
      <c r="E6281" s="14" t="s">
        <v>57</v>
      </c>
      <c r="F6281" s="16"/>
      <c r="G6281" s="33">
        <v>15</v>
      </c>
      <c r="H6281" s="43">
        <v>3</v>
      </c>
      <c r="I6281" s="9">
        <v>3</v>
      </c>
      <c r="J6281" s="9">
        <v>3</v>
      </c>
      <c r="K6281" s="9">
        <v>0</v>
      </c>
      <c r="L6281" s="9">
        <v>3</v>
      </c>
      <c r="M6281" s="9">
        <v>2</v>
      </c>
      <c r="N6281" s="9">
        <v>7</v>
      </c>
      <c r="O6281" s="9">
        <v>0</v>
      </c>
      <c r="P6281" s="9">
        <v>6</v>
      </c>
      <c r="Q6281" s="9">
        <v>0</v>
      </c>
      <c r="R6281" s="44">
        <v>9</v>
      </c>
    </row>
    <row r="6282">
      <c r="D6282" s="19"/>
      <c r="E6282" s="18" t="s">
        <v>58</v>
      </c>
      <c r="F6282" s="17"/>
      <c r="G6282" s="7">
        <v>111</v>
      </c>
      <c r="H6282" s="12">
        <v>29</v>
      </c>
      <c r="I6282" s="1">
        <v>11</v>
      </c>
      <c r="J6282" s="1">
        <v>31</v>
      </c>
      <c r="K6282" s="1">
        <v>0</v>
      </c>
      <c r="L6282" s="1">
        <v>13</v>
      </c>
      <c r="M6282" s="1">
        <v>16</v>
      </c>
      <c r="N6282" s="1">
        <v>89</v>
      </c>
      <c r="O6282" s="1">
        <v>5</v>
      </c>
      <c r="P6282" s="1">
        <v>10</v>
      </c>
      <c r="Q6282" s="1">
        <v>0</v>
      </c>
      <c r="R6282" s="21">
        <v>101</v>
      </c>
    </row>
    <row r="6283">
      <c r="D6283" s="19"/>
      <c r="E6283" s="18" t="s">
        <v>59</v>
      </c>
      <c r="F6283" s="17"/>
      <c r="G6283" s="7">
        <v>404</v>
      </c>
      <c r="H6283" s="12">
        <v>113</v>
      </c>
      <c r="I6283" s="1">
        <v>21</v>
      </c>
      <c r="J6283" s="1">
        <v>112</v>
      </c>
      <c r="K6283" s="1">
        <v>7</v>
      </c>
      <c r="L6283" s="1">
        <v>48</v>
      </c>
      <c r="M6283" s="1">
        <v>69</v>
      </c>
      <c r="N6283" s="1">
        <v>334</v>
      </c>
      <c r="O6283" s="1">
        <v>11</v>
      </c>
      <c r="P6283" s="1">
        <v>37</v>
      </c>
      <c r="Q6283" s="1">
        <v>0</v>
      </c>
      <c r="R6283" s="21">
        <v>367</v>
      </c>
    </row>
    <row r="6284">
      <c r="D6284" s="19"/>
      <c r="E6284" s="18" t="s">
        <v>60</v>
      </c>
      <c r="F6284" s="17"/>
      <c r="G6284" s="7">
        <v>562</v>
      </c>
      <c r="H6284" s="12">
        <v>170</v>
      </c>
      <c r="I6284" s="1">
        <v>43</v>
      </c>
      <c r="J6284" s="1">
        <v>151</v>
      </c>
      <c r="K6284" s="1">
        <v>5</v>
      </c>
      <c r="L6284" s="1">
        <v>52</v>
      </c>
      <c r="M6284" s="1">
        <v>88</v>
      </c>
      <c r="N6284" s="1">
        <v>477</v>
      </c>
      <c r="O6284" s="1">
        <v>10</v>
      </c>
      <c r="P6284" s="1">
        <v>43</v>
      </c>
      <c r="Q6284" s="1">
        <v>0</v>
      </c>
      <c r="R6284" s="21">
        <v>519</v>
      </c>
    </row>
    <row r="6285">
      <c r="D6285" s="19"/>
      <c r="E6285" s="18" t="s">
        <v>26</v>
      </c>
      <c r="F6285" s="17"/>
      <c r="G6285" s="11">
        <v>1</v>
      </c>
      <c r="H6285" s="23">
        <v>0</v>
      </c>
      <c r="I6285" s="3">
        <v>0</v>
      </c>
      <c r="J6285" s="3">
        <v>0</v>
      </c>
      <c r="K6285" s="3">
        <v>0</v>
      </c>
      <c r="L6285" s="3">
        <v>0</v>
      </c>
      <c r="M6285" s="3">
        <v>0</v>
      </c>
      <c r="N6285" s="3">
        <v>1</v>
      </c>
      <c r="O6285" s="3">
        <v>0</v>
      </c>
      <c r="P6285" s="3">
        <v>0</v>
      </c>
      <c r="Q6285" s="3">
        <v>0</v>
      </c>
      <c r="R6285" s="24">
        <v>1</v>
      </c>
    </row>
    <row r="6286">
      <c r="D6286" s="19"/>
      <c r="E6286" s="18" t="s">
        <v>61</v>
      </c>
      <c r="F6286" s="17"/>
      <c r="G6286" s="7">
        <v>126</v>
      </c>
      <c r="H6286" s="12">
        <v>32</v>
      </c>
      <c r="I6286" s="1">
        <v>14</v>
      </c>
      <c r="J6286" s="1">
        <v>34</v>
      </c>
      <c r="K6286" s="1">
        <v>0</v>
      </c>
      <c r="L6286" s="1">
        <v>16</v>
      </c>
      <c r="M6286" s="1">
        <v>18</v>
      </c>
      <c r="N6286" s="1">
        <v>96</v>
      </c>
      <c r="O6286" s="1">
        <v>5</v>
      </c>
      <c r="P6286" s="1">
        <v>16</v>
      </c>
      <c r="Q6286" s="1">
        <v>0</v>
      </c>
      <c r="R6286" s="21">
        <v>110</v>
      </c>
    </row>
    <row r="6287">
      <c r="D6287" s="19"/>
      <c r="E6287" s="18" t="s">
        <v>62</v>
      </c>
      <c r="F6287" s="17"/>
      <c r="G6287" s="7">
        <v>966</v>
      </c>
      <c r="H6287" s="12">
        <v>283</v>
      </c>
      <c r="I6287" s="1">
        <v>64</v>
      </c>
      <c r="J6287" s="1">
        <v>263</v>
      </c>
      <c r="K6287" s="1">
        <v>12</v>
      </c>
      <c r="L6287" s="1">
        <v>100</v>
      </c>
      <c r="M6287" s="1">
        <v>157</v>
      </c>
      <c r="N6287" s="1">
        <v>811</v>
      </c>
      <c r="O6287" s="1">
        <v>21</v>
      </c>
      <c r="P6287" s="1">
        <v>80</v>
      </c>
      <c r="Q6287" s="1">
        <v>0</v>
      </c>
      <c r="R6287" s="21">
        <v>886</v>
      </c>
    </row>
    <row r="6288">
      <c r="D6288" s="15" t="s">
        <v>63</v>
      </c>
      <c r="E6288" s="14" t="s">
        <v>64</v>
      </c>
      <c r="F6288" s="16"/>
      <c r="G6288" s="33">
        <v>17</v>
      </c>
      <c r="H6288" s="43">
        <v>7</v>
      </c>
      <c r="I6288" s="9">
        <v>0</v>
      </c>
      <c r="J6288" s="9">
        <v>2</v>
      </c>
      <c r="K6288" s="9">
        <v>0</v>
      </c>
      <c r="L6288" s="9">
        <v>0</v>
      </c>
      <c r="M6288" s="9">
        <v>2</v>
      </c>
      <c r="N6288" s="9">
        <v>12</v>
      </c>
      <c r="O6288" s="9">
        <v>2</v>
      </c>
      <c r="P6288" s="9">
        <v>0</v>
      </c>
      <c r="Q6288" s="9">
        <v>0</v>
      </c>
      <c r="R6288" s="44">
        <v>17</v>
      </c>
    </row>
    <row r="6289">
      <c r="D6289" s="19"/>
      <c r="E6289" s="18" t="s">
        <v>65</v>
      </c>
      <c r="F6289" s="17"/>
      <c r="G6289" s="11">
        <v>38</v>
      </c>
      <c r="H6289" s="23">
        <v>13</v>
      </c>
      <c r="I6289" s="3">
        <v>2</v>
      </c>
      <c r="J6289" s="3">
        <v>10</v>
      </c>
      <c r="K6289" s="3">
        <v>1</v>
      </c>
      <c r="L6289" s="3">
        <v>4</v>
      </c>
      <c r="M6289" s="3">
        <v>4</v>
      </c>
      <c r="N6289" s="3">
        <v>32</v>
      </c>
      <c r="O6289" s="3">
        <v>3</v>
      </c>
      <c r="P6289" s="3">
        <v>3</v>
      </c>
      <c r="Q6289" s="3">
        <v>0</v>
      </c>
      <c r="R6289" s="24">
        <v>35</v>
      </c>
    </row>
    <row r="6290">
      <c r="D6290" s="19"/>
      <c r="E6290" s="18" t="s">
        <v>66</v>
      </c>
      <c r="F6290" s="17"/>
      <c r="G6290" s="11">
        <v>14</v>
      </c>
      <c r="H6290" s="23">
        <v>3</v>
      </c>
      <c r="I6290" s="3">
        <v>1</v>
      </c>
      <c r="J6290" s="3">
        <v>7</v>
      </c>
      <c r="K6290" s="3">
        <v>0</v>
      </c>
      <c r="L6290" s="3">
        <v>1</v>
      </c>
      <c r="M6290" s="3">
        <v>3</v>
      </c>
      <c r="N6290" s="3">
        <v>12</v>
      </c>
      <c r="O6290" s="3">
        <v>0</v>
      </c>
      <c r="P6290" s="3">
        <v>2</v>
      </c>
      <c r="Q6290" s="3">
        <v>0</v>
      </c>
      <c r="R6290" s="24">
        <v>12</v>
      </c>
    </row>
    <row r="6291">
      <c r="D6291" s="19"/>
      <c r="E6291" s="18" t="s">
        <v>67</v>
      </c>
      <c r="F6291" s="17"/>
      <c r="G6291" s="7">
        <v>95</v>
      </c>
      <c r="H6291" s="12">
        <v>21</v>
      </c>
      <c r="I6291" s="1">
        <v>9</v>
      </c>
      <c r="J6291" s="1">
        <v>24</v>
      </c>
      <c r="K6291" s="1">
        <v>1</v>
      </c>
      <c r="L6291" s="1">
        <v>5</v>
      </c>
      <c r="M6291" s="1">
        <v>13</v>
      </c>
      <c r="N6291" s="1">
        <v>73</v>
      </c>
      <c r="O6291" s="1">
        <v>2</v>
      </c>
      <c r="P6291" s="1">
        <v>13</v>
      </c>
      <c r="Q6291" s="1">
        <v>0</v>
      </c>
      <c r="R6291" s="21">
        <v>82</v>
      </c>
    </row>
    <row r="6292">
      <c r="D6292" s="19"/>
      <c r="E6292" s="18" t="s">
        <v>68</v>
      </c>
      <c r="F6292" s="17"/>
      <c r="G6292" s="7">
        <v>81</v>
      </c>
      <c r="H6292" s="12">
        <v>23</v>
      </c>
      <c r="I6292" s="1">
        <v>5</v>
      </c>
      <c r="J6292" s="1">
        <v>29</v>
      </c>
      <c r="K6292" s="1">
        <v>2</v>
      </c>
      <c r="L6292" s="1">
        <v>9</v>
      </c>
      <c r="M6292" s="1">
        <v>19</v>
      </c>
      <c r="N6292" s="1">
        <v>66</v>
      </c>
      <c r="O6292" s="1">
        <v>3</v>
      </c>
      <c r="P6292" s="1">
        <v>9</v>
      </c>
      <c r="Q6292" s="1">
        <v>0</v>
      </c>
      <c r="R6292" s="21">
        <v>72</v>
      </c>
    </row>
    <row r="6293">
      <c r="D6293" s="19"/>
      <c r="E6293" s="18" t="s">
        <v>69</v>
      </c>
      <c r="F6293" s="17"/>
      <c r="G6293" s="7">
        <v>844</v>
      </c>
      <c r="H6293" s="12">
        <v>248</v>
      </c>
      <c r="I6293" s="1">
        <v>60</v>
      </c>
      <c r="J6293" s="1">
        <v>225</v>
      </c>
      <c r="K6293" s="1">
        <v>8</v>
      </c>
      <c r="L6293" s="1">
        <v>97</v>
      </c>
      <c r="M6293" s="1">
        <v>134</v>
      </c>
      <c r="N6293" s="1">
        <v>709</v>
      </c>
      <c r="O6293" s="1">
        <v>16</v>
      </c>
      <c r="P6293" s="1">
        <v>69</v>
      </c>
      <c r="Q6293" s="1">
        <v>0</v>
      </c>
      <c r="R6293" s="21">
        <v>775</v>
      </c>
    </row>
    <row r="6294">
      <c r="D6294" s="19"/>
      <c r="E6294" s="18" t="s">
        <v>26</v>
      </c>
      <c r="F6294" s="17"/>
      <c r="G6294" s="11">
        <v>4</v>
      </c>
      <c r="H6294" s="23">
        <v>0</v>
      </c>
      <c r="I6294" s="3">
        <v>1</v>
      </c>
      <c r="J6294" s="3">
        <v>0</v>
      </c>
      <c r="K6294" s="3">
        <v>0</v>
      </c>
      <c r="L6294" s="3">
        <v>0</v>
      </c>
      <c r="M6294" s="3">
        <v>0</v>
      </c>
      <c r="N6294" s="3">
        <v>4</v>
      </c>
      <c r="O6294" s="3">
        <v>0</v>
      </c>
      <c r="P6294" s="3">
        <v>0</v>
      </c>
      <c r="Q6294" s="3">
        <v>0</v>
      </c>
      <c r="R6294" s="24">
        <v>4</v>
      </c>
    </row>
    <row r="6295">
      <c r="D6295" s="19"/>
      <c r="E6295" s="18" t="s">
        <v>70</v>
      </c>
      <c r="F6295" s="17"/>
      <c r="G6295" s="7">
        <v>245</v>
      </c>
      <c r="H6295" s="12">
        <v>67</v>
      </c>
      <c r="I6295" s="1">
        <v>17</v>
      </c>
      <c r="J6295" s="1">
        <v>72</v>
      </c>
      <c r="K6295" s="1">
        <v>4</v>
      </c>
      <c r="L6295" s="1">
        <v>19</v>
      </c>
      <c r="M6295" s="1">
        <v>41</v>
      </c>
      <c r="N6295" s="1">
        <v>195</v>
      </c>
      <c r="O6295" s="1">
        <v>10</v>
      </c>
      <c r="P6295" s="1">
        <v>27</v>
      </c>
      <c r="Q6295" s="1">
        <v>0</v>
      </c>
      <c r="R6295" s="21">
        <v>218</v>
      </c>
    </row>
    <row r="6296">
      <c r="D6296" s="15" t="s">
        <v>71</v>
      </c>
      <c r="E6296" s="14" t="s">
        <v>64</v>
      </c>
      <c r="F6296" s="16"/>
      <c r="G6296" s="33">
        <v>15</v>
      </c>
      <c r="H6296" s="43">
        <v>6</v>
      </c>
      <c r="I6296" s="9">
        <v>0</v>
      </c>
      <c r="J6296" s="9">
        <v>1</v>
      </c>
      <c r="K6296" s="9">
        <v>0</v>
      </c>
      <c r="L6296" s="9">
        <v>0</v>
      </c>
      <c r="M6296" s="9">
        <v>3</v>
      </c>
      <c r="N6296" s="9">
        <v>11</v>
      </c>
      <c r="O6296" s="9">
        <v>1</v>
      </c>
      <c r="P6296" s="9">
        <v>0</v>
      </c>
      <c r="Q6296" s="9">
        <v>0</v>
      </c>
      <c r="R6296" s="44">
        <v>15</v>
      </c>
    </row>
    <row r="6297">
      <c r="D6297" s="19"/>
      <c r="E6297" s="18" t="s">
        <v>65</v>
      </c>
      <c r="F6297" s="17"/>
      <c r="G6297" s="7">
        <v>58</v>
      </c>
      <c r="H6297" s="12">
        <v>16</v>
      </c>
      <c r="I6297" s="1">
        <v>2</v>
      </c>
      <c r="J6297" s="1">
        <v>20</v>
      </c>
      <c r="K6297" s="1">
        <v>3</v>
      </c>
      <c r="L6297" s="1">
        <v>11</v>
      </c>
      <c r="M6297" s="1">
        <v>10</v>
      </c>
      <c r="N6297" s="1">
        <v>49</v>
      </c>
      <c r="O6297" s="1">
        <v>1</v>
      </c>
      <c r="P6297" s="1">
        <v>9</v>
      </c>
      <c r="Q6297" s="1">
        <v>0</v>
      </c>
      <c r="R6297" s="21">
        <v>49</v>
      </c>
    </row>
    <row r="6298">
      <c r="D6298" s="19"/>
      <c r="E6298" s="18" t="s">
        <v>66</v>
      </c>
      <c r="F6298" s="17"/>
      <c r="G6298" s="7">
        <v>113</v>
      </c>
      <c r="H6298" s="12">
        <v>42</v>
      </c>
      <c r="I6298" s="1">
        <v>6</v>
      </c>
      <c r="J6298" s="1">
        <v>41</v>
      </c>
      <c r="K6298" s="1">
        <v>2</v>
      </c>
      <c r="L6298" s="1">
        <v>12</v>
      </c>
      <c r="M6298" s="1">
        <v>16</v>
      </c>
      <c r="N6298" s="1">
        <v>97</v>
      </c>
      <c r="O6298" s="1">
        <v>2</v>
      </c>
      <c r="P6298" s="1">
        <v>5</v>
      </c>
      <c r="Q6298" s="1">
        <v>0</v>
      </c>
      <c r="R6298" s="21">
        <v>108</v>
      </c>
    </row>
    <row r="6299">
      <c r="D6299" s="19"/>
      <c r="E6299" s="18" t="s">
        <v>67</v>
      </c>
      <c r="F6299" s="17"/>
      <c r="G6299" s="7">
        <v>837</v>
      </c>
      <c r="H6299" s="12">
        <v>230</v>
      </c>
      <c r="I6299" s="1">
        <v>66</v>
      </c>
      <c r="J6299" s="1">
        <v>216</v>
      </c>
      <c r="K6299" s="1">
        <v>5</v>
      </c>
      <c r="L6299" s="1">
        <v>86</v>
      </c>
      <c r="M6299" s="1">
        <v>134</v>
      </c>
      <c r="N6299" s="1">
        <v>694</v>
      </c>
      <c r="O6299" s="1">
        <v>21</v>
      </c>
      <c r="P6299" s="1">
        <v>75</v>
      </c>
      <c r="Q6299" s="1">
        <v>0</v>
      </c>
      <c r="R6299" s="21">
        <v>762</v>
      </c>
    </row>
    <row r="6300">
      <c r="D6300" s="19"/>
      <c r="E6300" s="18" t="s">
        <v>68</v>
      </c>
      <c r="F6300" s="17"/>
      <c r="G6300" s="7">
        <v>61</v>
      </c>
      <c r="H6300" s="12">
        <v>20</v>
      </c>
      <c r="I6300" s="1">
        <v>4</v>
      </c>
      <c r="J6300" s="1">
        <v>17</v>
      </c>
      <c r="K6300" s="1">
        <v>2</v>
      </c>
      <c r="L6300" s="1">
        <v>7</v>
      </c>
      <c r="M6300" s="1">
        <v>11</v>
      </c>
      <c r="N6300" s="1">
        <v>50</v>
      </c>
      <c r="O6300" s="1">
        <v>1</v>
      </c>
      <c r="P6300" s="1">
        <v>6</v>
      </c>
      <c r="Q6300" s="1">
        <v>0</v>
      </c>
      <c r="R6300" s="21">
        <v>55</v>
      </c>
    </row>
    <row r="6301">
      <c r="D6301" s="19"/>
      <c r="E6301" s="18" t="s">
        <v>72</v>
      </c>
      <c r="F6301" s="17"/>
      <c r="G6301" s="11">
        <v>5</v>
      </c>
      <c r="H6301" s="23">
        <v>0</v>
      </c>
      <c r="I6301" s="3">
        <v>0</v>
      </c>
      <c r="J6301" s="3">
        <v>2</v>
      </c>
      <c r="K6301" s="3">
        <v>0</v>
      </c>
      <c r="L6301" s="3">
        <v>0</v>
      </c>
      <c r="M6301" s="3">
        <v>1</v>
      </c>
      <c r="N6301" s="3">
        <v>4</v>
      </c>
      <c r="O6301" s="3">
        <v>0</v>
      </c>
      <c r="P6301" s="3">
        <v>1</v>
      </c>
      <c r="Q6301" s="3">
        <v>0</v>
      </c>
      <c r="R6301" s="24">
        <v>4</v>
      </c>
    </row>
    <row r="6302">
      <c r="D6302" s="19"/>
      <c r="E6302" s="18" t="s">
        <v>26</v>
      </c>
      <c r="F6302" s="17"/>
      <c r="G6302" s="11">
        <v>4</v>
      </c>
      <c r="H6302" s="23">
        <v>1</v>
      </c>
      <c r="I6302" s="3">
        <v>0</v>
      </c>
      <c r="J6302" s="3">
        <v>0</v>
      </c>
      <c r="K6302" s="3">
        <v>0</v>
      </c>
      <c r="L6302" s="3">
        <v>0</v>
      </c>
      <c r="M6302" s="3">
        <v>0</v>
      </c>
      <c r="N6302" s="3">
        <v>3</v>
      </c>
      <c r="O6302" s="3">
        <v>0</v>
      </c>
      <c r="P6302" s="3">
        <v>0</v>
      </c>
      <c r="Q6302" s="3">
        <v>0</v>
      </c>
      <c r="R6302" s="24">
        <v>4</v>
      </c>
    </row>
    <row r="6303">
      <c r="D6303" s="19"/>
      <c r="E6303" s="18" t="s">
        <v>73</v>
      </c>
      <c r="F6303" s="17"/>
      <c r="G6303" s="7">
        <v>1084</v>
      </c>
      <c r="H6303" s="12">
        <v>314</v>
      </c>
      <c r="I6303" s="1">
        <v>78</v>
      </c>
      <c r="J6303" s="1">
        <v>295</v>
      </c>
      <c r="K6303" s="1">
        <v>12</v>
      </c>
      <c r="L6303" s="1">
        <v>116</v>
      </c>
      <c r="M6303" s="1">
        <v>174</v>
      </c>
      <c r="N6303" s="1">
        <v>901</v>
      </c>
      <c r="O6303" s="1">
        <v>26</v>
      </c>
      <c r="P6303" s="1">
        <v>95</v>
      </c>
      <c r="Q6303" s="1">
        <v>0</v>
      </c>
      <c r="R6303" s="21">
        <v>989</v>
      </c>
    </row>
    <row r="6304">
      <c r="D6304" s="15" t="s">
        <v>74</v>
      </c>
      <c r="E6304" s="14" t="s">
        <v>75</v>
      </c>
      <c r="F6304" s="16"/>
      <c r="G6304" s="26">
        <v>315</v>
      </c>
      <c r="H6304" s="37">
        <v>315</v>
      </c>
      <c r="I6304" s="6">
        <v>60</v>
      </c>
      <c r="J6304" s="6">
        <v>147</v>
      </c>
      <c r="K6304" s="6">
        <v>10</v>
      </c>
      <c r="L6304" s="6">
        <v>72</v>
      </c>
      <c r="M6304" s="6">
        <v>93</v>
      </c>
      <c r="N6304" s="6">
        <v>254</v>
      </c>
      <c r="O6304" s="6">
        <v>7</v>
      </c>
      <c r="P6304" s="6">
        <v>0</v>
      </c>
      <c r="Q6304" s="6">
        <v>0</v>
      </c>
      <c r="R6304" s="39">
        <v>315</v>
      </c>
    </row>
    <row r="6305">
      <c r="D6305" s="19"/>
      <c r="E6305" s="18" t="s">
        <v>76</v>
      </c>
      <c r="F6305" s="17"/>
      <c r="G6305" s="7">
        <v>78</v>
      </c>
      <c r="H6305" s="12">
        <v>60</v>
      </c>
      <c r="I6305" s="1">
        <v>78</v>
      </c>
      <c r="J6305" s="1">
        <v>45</v>
      </c>
      <c r="K6305" s="1">
        <v>2</v>
      </c>
      <c r="L6305" s="1">
        <v>16</v>
      </c>
      <c r="M6305" s="1">
        <v>23</v>
      </c>
      <c r="N6305" s="1">
        <v>66</v>
      </c>
      <c r="O6305" s="1">
        <v>0</v>
      </c>
      <c r="P6305" s="1">
        <v>0</v>
      </c>
      <c r="Q6305" s="1">
        <v>0</v>
      </c>
      <c r="R6305" s="21">
        <v>78</v>
      </c>
    </row>
    <row r="6306">
      <c r="D6306" s="19"/>
      <c r="E6306" s="18" t="s">
        <v>77</v>
      </c>
      <c r="F6306" s="17"/>
      <c r="G6306" s="7">
        <v>297</v>
      </c>
      <c r="H6306" s="12">
        <v>147</v>
      </c>
      <c r="I6306" s="1">
        <v>45</v>
      </c>
      <c r="J6306" s="1">
        <v>297</v>
      </c>
      <c r="K6306" s="1">
        <v>7</v>
      </c>
      <c r="L6306" s="1">
        <v>62</v>
      </c>
      <c r="M6306" s="1">
        <v>96</v>
      </c>
      <c r="N6306" s="1">
        <v>275</v>
      </c>
      <c r="O6306" s="1">
        <v>6</v>
      </c>
      <c r="P6306" s="1">
        <v>0</v>
      </c>
      <c r="Q6306" s="1">
        <v>0</v>
      </c>
      <c r="R6306" s="21">
        <v>297</v>
      </c>
    </row>
    <row r="6307">
      <c r="D6307" s="19"/>
      <c r="E6307" s="18" t="s">
        <v>78</v>
      </c>
      <c r="F6307" s="17"/>
      <c r="G6307" s="11">
        <v>12</v>
      </c>
      <c r="H6307" s="23">
        <v>10</v>
      </c>
      <c r="I6307" s="3">
        <v>2</v>
      </c>
      <c r="J6307" s="3">
        <v>7</v>
      </c>
      <c r="K6307" s="3">
        <v>12</v>
      </c>
      <c r="L6307" s="3">
        <v>8</v>
      </c>
      <c r="M6307" s="3">
        <v>6</v>
      </c>
      <c r="N6307" s="3">
        <v>7</v>
      </c>
      <c r="O6307" s="3">
        <v>0</v>
      </c>
      <c r="P6307" s="3">
        <v>0</v>
      </c>
      <c r="Q6307" s="3">
        <v>0</v>
      </c>
      <c r="R6307" s="24">
        <v>12</v>
      </c>
    </row>
    <row r="6308">
      <c r="D6308" s="19"/>
      <c r="E6308" s="18" t="s">
        <v>79</v>
      </c>
      <c r="F6308" s="17"/>
      <c r="G6308" s="7">
        <v>116</v>
      </c>
      <c r="H6308" s="12">
        <v>72</v>
      </c>
      <c r="I6308" s="1">
        <v>16</v>
      </c>
      <c r="J6308" s="1">
        <v>62</v>
      </c>
      <c r="K6308" s="1">
        <v>8</v>
      </c>
      <c r="L6308" s="1">
        <v>116</v>
      </c>
      <c r="M6308" s="1">
        <v>54</v>
      </c>
      <c r="N6308" s="1">
        <v>99</v>
      </c>
      <c r="O6308" s="1">
        <v>3</v>
      </c>
      <c r="P6308" s="1">
        <v>0</v>
      </c>
      <c r="Q6308" s="1">
        <v>0</v>
      </c>
      <c r="R6308" s="21">
        <v>116</v>
      </c>
    </row>
    <row r="6309">
      <c r="D6309" s="19"/>
      <c r="E6309" s="18" t="s">
        <v>80</v>
      </c>
      <c r="F6309" s="17"/>
      <c r="G6309" s="7">
        <v>175</v>
      </c>
      <c r="H6309" s="12">
        <v>93</v>
      </c>
      <c r="I6309" s="1">
        <v>23</v>
      </c>
      <c r="J6309" s="1">
        <v>96</v>
      </c>
      <c r="K6309" s="1">
        <v>6</v>
      </c>
      <c r="L6309" s="1">
        <v>54</v>
      </c>
      <c r="M6309" s="1">
        <v>175</v>
      </c>
      <c r="N6309" s="1">
        <v>157</v>
      </c>
      <c r="O6309" s="1">
        <v>2</v>
      </c>
      <c r="P6309" s="1">
        <v>0</v>
      </c>
      <c r="Q6309" s="1">
        <v>0</v>
      </c>
      <c r="R6309" s="21">
        <v>175</v>
      </c>
    </row>
    <row r="6310">
      <c r="D6310" s="19"/>
      <c r="E6310" s="18" t="s">
        <v>81</v>
      </c>
      <c r="F6310" s="17"/>
      <c r="G6310" s="7">
        <v>908</v>
      </c>
      <c r="H6310" s="12">
        <v>254</v>
      </c>
      <c r="I6310" s="1">
        <v>66</v>
      </c>
      <c r="J6310" s="1">
        <v>275</v>
      </c>
      <c r="K6310" s="1">
        <v>7</v>
      </c>
      <c r="L6310" s="1">
        <v>99</v>
      </c>
      <c r="M6310" s="1">
        <v>157</v>
      </c>
      <c r="N6310" s="1">
        <v>908</v>
      </c>
      <c r="O6310" s="1">
        <v>14</v>
      </c>
      <c r="P6310" s="1">
        <v>0</v>
      </c>
      <c r="Q6310" s="1">
        <v>0</v>
      </c>
      <c r="R6310" s="21">
        <v>908</v>
      </c>
    </row>
    <row r="6311">
      <c r="D6311" s="19"/>
      <c r="E6311" s="18" t="s">
        <v>41</v>
      </c>
      <c r="F6311" s="17"/>
      <c r="G6311" s="11">
        <v>26</v>
      </c>
      <c r="H6311" s="23">
        <v>7</v>
      </c>
      <c r="I6311" s="3">
        <v>0</v>
      </c>
      <c r="J6311" s="3">
        <v>6</v>
      </c>
      <c r="K6311" s="3">
        <v>0</v>
      </c>
      <c r="L6311" s="3">
        <v>3</v>
      </c>
      <c r="M6311" s="3">
        <v>2</v>
      </c>
      <c r="N6311" s="3">
        <v>14</v>
      </c>
      <c r="O6311" s="3">
        <v>26</v>
      </c>
      <c r="P6311" s="3">
        <v>0</v>
      </c>
      <c r="Q6311" s="3">
        <v>0</v>
      </c>
      <c r="R6311" s="24">
        <v>26</v>
      </c>
    </row>
    <row r="6312">
      <c r="D6312" s="19"/>
      <c r="E6312" s="18" t="s">
        <v>82</v>
      </c>
      <c r="F6312" s="17"/>
      <c r="G6312" s="7">
        <v>96</v>
      </c>
      <c r="H6312" s="12">
        <v>0</v>
      </c>
      <c r="I6312" s="1">
        <v>0</v>
      </c>
      <c r="J6312" s="1">
        <v>0</v>
      </c>
      <c r="K6312" s="1">
        <v>0</v>
      </c>
      <c r="L6312" s="1">
        <v>0</v>
      </c>
      <c r="M6312" s="1">
        <v>0</v>
      </c>
      <c r="N6312" s="1">
        <v>0</v>
      </c>
      <c r="O6312" s="1">
        <v>0</v>
      </c>
      <c r="P6312" s="1">
        <v>96</v>
      </c>
      <c r="Q6312" s="1">
        <v>0</v>
      </c>
      <c r="R6312" s="21">
        <v>0</v>
      </c>
    </row>
    <row r="6313">
      <c r="D6313" s="19"/>
      <c r="E6313" s="18" t="s">
        <v>26</v>
      </c>
      <c r="F6313" s="17"/>
      <c r="G6313" s="11">
        <v>0</v>
      </c>
      <c r="H6313" s="23">
        <v>0</v>
      </c>
      <c r="I6313" s="3">
        <v>0</v>
      </c>
      <c r="J6313" s="3">
        <v>0</v>
      </c>
      <c r="K6313" s="3">
        <v>0</v>
      </c>
      <c r="L6313" s="3">
        <v>0</v>
      </c>
      <c r="M6313" s="3">
        <v>0</v>
      </c>
      <c r="N6313" s="3">
        <v>0</v>
      </c>
      <c r="O6313" s="3">
        <v>0</v>
      </c>
      <c r="P6313" s="3">
        <v>0</v>
      </c>
      <c r="Q6313" s="3">
        <v>0</v>
      </c>
      <c r="R6313" s="24">
        <v>0</v>
      </c>
    </row>
    <row r="6314">
      <c r="D6314" s="19"/>
      <c r="E6314" s="18" t="s">
        <v>83</v>
      </c>
      <c r="F6314" s="17"/>
      <c r="G6314" s="7">
        <v>997</v>
      </c>
      <c r="H6314" s="12">
        <v>315</v>
      </c>
      <c r="I6314" s="1">
        <v>78</v>
      </c>
      <c r="J6314" s="1">
        <v>297</v>
      </c>
      <c r="K6314" s="1">
        <v>12</v>
      </c>
      <c r="L6314" s="1">
        <v>116</v>
      </c>
      <c r="M6314" s="1">
        <v>175</v>
      </c>
      <c r="N6314" s="1">
        <v>908</v>
      </c>
      <c r="O6314" s="1">
        <v>26</v>
      </c>
      <c r="P6314" s="1">
        <v>0</v>
      </c>
      <c r="Q6314" s="1">
        <v>0</v>
      </c>
      <c r="R6314" s="21">
        <v>997</v>
      </c>
    </row>
    <row r="6315">
      <c r="D6315" s="15" t="s">
        <v>84</v>
      </c>
      <c r="E6315" s="14" t="s">
        <v>85</v>
      </c>
      <c r="F6315" s="16"/>
      <c r="G6315" s="26">
        <v>394</v>
      </c>
      <c r="H6315" s="37">
        <v>128</v>
      </c>
      <c r="I6315" s="6">
        <v>36</v>
      </c>
      <c r="J6315" s="6">
        <v>117</v>
      </c>
      <c r="K6315" s="6">
        <v>4</v>
      </c>
      <c r="L6315" s="6">
        <v>32</v>
      </c>
      <c r="M6315" s="6">
        <v>62</v>
      </c>
      <c r="N6315" s="6">
        <v>335</v>
      </c>
      <c r="O6315" s="6">
        <v>6</v>
      </c>
      <c r="P6315" s="6">
        <v>28</v>
      </c>
      <c r="Q6315" s="6">
        <v>0</v>
      </c>
      <c r="R6315" s="39">
        <v>366</v>
      </c>
    </row>
    <row r="6316">
      <c r="D6316" s="19"/>
      <c r="E6316" s="18" t="s">
        <v>86</v>
      </c>
      <c r="F6316" s="17"/>
      <c r="G6316" s="7">
        <v>401</v>
      </c>
      <c r="H6316" s="12">
        <v>125</v>
      </c>
      <c r="I6316" s="1">
        <v>23</v>
      </c>
      <c r="J6316" s="1">
        <v>116</v>
      </c>
      <c r="K6316" s="1">
        <v>8</v>
      </c>
      <c r="L6316" s="1">
        <v>50</v>
      </c>
      <c r="M6316" s="1">
        <v>81</v>
      </c>
      <c r="N6316" s="1">
        <v>338</v>
      </c>
      <c r="O6316" s="1">
        <v>11</v>
      </c>
      <c r="P6316" s="1">
        <v>27</v>
      </c>
      <c r="Q6316" s="1">
        <v>0</v>
      </c>
      <c r="R6316" s="21">
        <v>374</v>
      </c>
    </row>
    <row r="6317">
      <c r="D6317" s="19"/>
      <c r="E6317" s="18" t="s">
        <v>87</v>
      </c>
      <c r="F6317" s="17"/>
      <c r="G6317" s="7">
        <v>247</v>
      </c>
      <c r="H6317" s="12">
        <v>54</v>
      </c>
      <c r="I6317" s="1">
        <v>15</v>
      </c>
      <c r="J6317" s="1">
        <v>56</v>
      </c>
      <c r="K6317" s="1">
        <v>0</v>
      </c>
      <c r="L6317" s="1">
        <v>31</v>
      </c>
      <c r="M6317" s="1">
        <v>29</v>
      </c>
      <c r="N6317" s="1">
        <v>202</v>
      </c>
      <c r="O6317" s="1">
        <v>8</v>
      </c>
      <c r="P6317" s="1">
        <v>27</v>
      </c>
      <c r="Q6317" s="1">
        <v>0</v>
      </c>
      <c r="R6317" s="21">
        <v>220</v>
      </c>
    </row>
    <row r="6318">
      <c r="D6318" s="19"/>
      <c r="E6318" s="18" t="s">
        <v>88</v>
      </c>
      <c r="F6318" s="17"/>
      <c r="G6318" s="11">
        <v>46</v>
      </c>
      <c r="H6318" s="23">
        <v>8</v>
      </c>
      <c r="I6318" s="3">
        <v>4</v>
      </c>
      <c r="J6318" s="3">
        <v>7</v>
      </c>
      <c r="K6318" s="3">
        <v>0</v>
      </c>
      <c r="L6318" s="3">
        <v>3</v>
      </c>
      <c r="M6318" s="3">
        <v>3</v>
      </c>
      <c r="N6318" s="3">
        <v>30</v>
      </c>
      <c r="O6318" s="3">
        <v>1</v>
      </c>
      <c r="P6318" s="3">
        <v>12</v>
      </c>
      <c r="Q6318" s="3">
        <v>0</v>
      </c>
      <c r="R6318" s="24">
        <v>34</v>
      </c>
    </row>
    <row r="6319">
      <c r="D6319" s="19"/>
      <c r="E6319" s="18" t="s">
        <v>89</v>
      </c>
      <c r="F6319" s="17"/>
      <c r="G6319" s="11">
        <v>5</v>
      </c>
      <c r="H6319" s="23">
        <v>0</v>
      </c>
      <c r="I6319" s="3">
        <v>0</v>
      </c>
      <c r="J6319" s="3">
        <v>1</v>
      </c>
      <c r="K6319" s="3">
        <v>0</v>
      </c>
      <c r="L6319" s="3">
        <v>0</v>
      </c>
      <c r="M6319" s="3">
        <v>0</v>
      </c>
      <c r="N6319" s="3">
        <v>3</v>
      </c>
      <c r="O6319" s="3">
        <v>0</v>
      </c>
      <c r="P6319" s="3">
        <v>2</v>
      </c>
      <c r="Q6319" s="3">
        <v>0</v>
      </c>
      <c r="R6319" s="24">
        <v>3</v>
      </c>
    </row>
    <row r="6320">
      <c r="D6320" s="19"/>
      <c r="E6320" s="18" t="s">
        <v>26</v>
      </c>
      <c r="F6320" s="17"/>
      <c r="G6320" s="11">
        <v>0</v>
      </c>
      <c r="H6320" s="23">
        <v>0</v>
      </c>
      <c r="I6320" s="3">
        <v>0</v>
      </c>
      <c r="J6320" s="3">
        <v>0</v>
      </c>
      <c r="K6320" s="3">
        <v>0</v>
      </c>
      <c r="L6320" s="3">
        <v>0</v>
      </c>
      <c r="M6320" s="3">
        <v>0</v>
      </c>
      <c r="N6320" s="3">
        <v>0</v>
      </c>
      <c r="O6320" s="3">
        <v>0</v>
      </c>
      <c r="P6320" s="3">
        <v>0</v>
      </c>
      <c r="Q6320" s="3">
        <v>0</v>
      </c>
      <c r="R6320" s="24">
        <v>0</v>
      </c>
    </row>
    <row r="6321">
      <c r="D6321" s="19"/>
      <c r="E6321" s="18" t="s">
        <v>90</v>
      </c>
      <c r="F6321" s="17"/>
      <c r="G6321" s="7">
        <v>795</v>
      </c>
      <c r="H6321" s="12">
        <v>253</v>
      </c>
      <c r="I6321" s="1">
        <v>59</v>
      </c>
      <c r="J6321" s="1">
        <v>233</v>
      </c>
      <c r="K6321" s="1">
        <v>12</v>
      </c>
      <c r="L6321" s="1">
        <v>82</v>
      </c>
      <c r="M6321" s="1">
        <v>143</v>
      </c>
      <c r="N6321" s="1">
        <v>673</v>
      </c>
      <c r="O6321" s="1">
        <v>17</v>
      </c>
      <c r="P6321" s="1">
        <v>55</v>
      </c>
      <c r="Q6321" s="1">
        <v>0</v>
      </c>
      <c r="R6321" s="21">
        <v>740</v>
      </c>
    </row>
    <row r="6322">
      <c r="D6322" s="19"/>
      <c r="E6322" s="18" t="s">
        <v>91</v>
      </c>
      <c r="F6322" s="17"/>
      <c r="G6322" s="7">
        <v>298</v>
      </c>
      <c r="H6322" s="12">
        <v>62</v>
      </c>
      <c r="I6322" s="1">
        <v>19</v>
      </c>
      <c r="J6322" s="1">
        <v>64</v>
      </c>
      <c r="K6322" s="1">
        <v>0</v>
      </c>
      <c r="L6322" s="1">
        <v>34</v>
      </c>
      <c r="M6322" s="1">
        <v>32</v>
      </c>
      <c r="N6322" s="1">
        <v>235</v>
      </c>
      <c r="O6322" s="1">
        <v>9</v>
      </c>
      <c r="P6322" s="1">
        <v>41</v>
      </c>
      <c r="Q6322" s="1">
        <v>0</v>
      </c>
      <c r="R6322" s="21">
        <v>257</v>
      </c>
    </row>
    <row r="6323">
      <c r="D6323" s="15" t="s">
        <v>92</v>
      </c>
      <c r="E6323" s="14" t="s">
        <v>93</v>
      </c>
      <c r="F6323" s="16"/>
      <c r="G6323" s="33">
        <v>46</v>
      </c>
      <c r="H6323" s="43">
        <v>22</v>
      </c>
      <c r="I6323" s="9">
        <v>7</v>
      </c>
      <c r="J6323" s="9">
        <v>22</v>
      </c>
      <c r="K6323" s="9">
        <v>0</v>
      </c>
      <c r="L6323" s="9">
        <v>8</v>
      </c>
      <c r="M6323" s="9">
        <v>13</v>
      </c>
      <c r="N6323" s="9">
        <v>44</v>
      </c>
      <c r="O6323" s="9">
        <v>0</v>
      </c>
      <c r="P6323" s="9">
        <v>1</v>
      </c>
      <c r="Q6323" s="9">
        <v>0</v>
      </c>
      <c r="R6323" s="44">
        <v>45</v>
      </c>
    </row>
    <row r="6324">
      <c r="D6324" s="19"/>
      <c r="E6324" s="18" t="s">
        <v>94</v>
      </c>
      <c r="F6324" s="17"/>
      <c r="G6324" s="7">
        <v>189</v>
      </c>
      <c r="H6324" s="12">
        <v>86</v>
      </c>
      <c r="I6324" s="1">
        <v>32</v>
      </c>
      <c r="J6324" s="1">
        <v>76</v>
      </c>
      <c r="K6324" s="1">
        <v>3</v>
      </c>
      <c r="L6324" s="1">
        <v>33</v>
      </c>
      <c r="M6324" s="1">
        <v>45</v>
      </c>
      <c r="N6324" s="1">
        <v>172</v>
      </c>
      <c r="O6324" s="1">
        <v>5</v>
      </c>
      <c r="P6324" s="1">
        <v>4</v>
      </c>
      <c r="Q6324" s="1">
        <v>0</v>
      </c>
      <c r="R6324" s="21">
        <v>185</v>
      </c>
    </row>
    <row r="6325">
      <c r="D6325" s="19"/>
      <c r="E6325" s="18" t="s">
        <v>95</v>
      </c>
      <c r="F6325" s="17"/>
      <c r="G6325" s="7">
        <v>69</v>
      </c>
      <c r="H6325" s="12">
        <v>25</v>
      </c>
      <c r="I6325" s="1">
        <v>10</v>
      </c>
      <c r="J6325" s="1">
        <v>30</v>
      </c>
      <c r="K6325" s="1">
        <v>2</v>
      </c>
      <c r="L6325" s="1">
        <v>9</v>
      </c>
      <c r="M6325" s="1">
        <v>18</v>
      </c>
      <c r="N6325" s="1">
        <v>57</v>
      </c>
      <c r="O6325" s="1">
        <v>1</v>
      </c>
      <c r="P6325" s="1">
        <v>3</v>
      </c>
      <c r="Q6325" s="1">
        <v>0</v>
      </c>
      <c r="R6325" s="21">
        <v>66</v>
      </c>
    </row>
    <row r="6326">
      <c r="D6326" s="19"/>
      <c r="E6326" s="18" t="s">
        <v>96</v>
      </c>
      <c r="F6326" s="17"/>
      <c r="G6326" s="11">
        <v>21</v>
      </c>
      <c r="H6326" s="23">
        <v>9</v>
      </c>
      <c r="I6326" s="3">
        <v>2</v>
      </c>
      <c r="J6326" s="3">
        <v>10</v>
      </c>
      <c r="K6326" s="3">
        <v>0</v>
      </c>
      <c r="L6326" s="3">
        <v>4</v>
      </c>
      <c r="M6326" s="3">
        <v>7</v>
      </c>
      <c r="N6326" s="3">
        <v>16</v>
      </c>
      <c r="O6326" s="3">
        <v>1</v>
      </c>
      <c r="P6326" s="3">
        <v>0</v>
      </c>
      <c r="Q6326" s="3">
        <v>0</v>
      </c>
      <c r="R6326" s="24">
        <v>21</v>
      </c>
    </row>
    <row r="6327">
      <c r="D6327" s="19"/>
      <c r="E6327" s="18" t="s">
        <v>97</v>
      </c>
      <c r="F6327" s="17"/>
      <c r="G6327" s="11">
        <v>40</v>
      </c>
      <c r="H6327" s="23">
        <v>20</v>
      </c>
      <c r="I6327" s="3">
        <v>8</v>
      </c>
      <c r="J6327" s="3">
        <v>18</v>
      </c>
      <c r="K6327" s="3">
        <v>2</v>
      </c>
      <c r="L6327" s="3">
        <v>6</v>
      </c>
      <c r="M6327" s="3">
        <v>12</v>
      </c>
      <c r="N6327" s="3">
        <v>36</v>
      </c>
      <c r="O6327" s="3">
        <v>1</v>
      </c>
      <c r="P6327" s="3">
        <v>0</v>
      </c>
      <c r="Q6327" s="3">
        <v>0</v>
      </c>
      <c r="R6327" s="24">
        <v>40</v>
      </c>
    </row>
    <row r="6328">
      <c r="D6328" s="19"/>
      <c r="E6328" s="18" t="s">
        <v>98</v>
      </c>
      <c r="F6328" s="17"/>
      <c r="G6328" s="7">
        <v>62</v>
      </c>
      <c r="H6328" s="12">
        <v>25</v>
      </c>
      <c r="I6328" s="1">
        <v>3</v>
      </c>
      <c r="J6328" s="1">
        <v>27</v>
      </c>
      <c r="K6328" s="1">
        <v>0</v>
      </c>
      <c r="L6328" s="1">
        <v>15</v>
      </c>
      <c r="M6328" s="1">
        <v>12</v>
      </c>
      <c r="N6328" s="1">
        <v>53</v>
      </c>
      <c r="O6328" s="1">
        <v>3</v>
      </c>
      <c r="P6328" s="1">
        <v>1</v>
      </c>
      <c r="Q6328" s="1">
        <v>0</v>
      </c>
      <c r="R6328" s="21">
        <v>61</v>
      </c>
    </row>
    <row r="6329">
      <c r="D6329" s="19"/>
      <c r="E6329" s="18" t="s">
        <v>99</v>
      </c>
      <c r="F6329" s="17"/>
      <c r="G6329" s="11">
        <v>20</v>
      </c>
      <c r="H6329" s="23">
        <v>8</v>
      </c>
      <c r="I6329" s="3">
        <v>4</v>
      </c>
      <c r="J6329" s="3">
        <v>7</v>
      </c>
      <c r="K6329" s="3">
        <v>0</v>
      </c>
      <c r="L6329" s="3">
        <v>6</v>
      </c>
      <c r="M6329" s="3">
        <v>6</v>
      </c>
      <c r="N6329" s="3">
        <v>18</v>
      </c>
      <c r="O6329" s="3">
        <v>0</v>
      </c>
      <c r="P6329" s="3">
        <v>1</v>
      </c>
      <c r="Q6329" s="3">
        <v>0</v>
      </c>
      <c r="R6329" s="24">
        <v>19</v>
      </c>
    </row>
    <row r="6330">
      <c r="D6330" s="19"/>
      <c r="E6330" s="18" t="s">
        <v>100</v>
      </c>
      <c r="F6330" s="17"/>
      <c r="G6330" s="11">
        <v>39</v>
      </c>
      <c r="H6330" s="23">
        <v>22</v>
      </c>
      <c r="I6330" s="3">
        <v>2</v>
      </c>
      <c r="J6330" s="3">
        <v>16</v>
      </c>
      <c r="K6330" s="3">
        <v>1</v>
      </c>
      <c r="L6330" s="3">
        <v>6</v>
      </c>
      <c r="M6330" s="3">
        <v>14</v>
      </c>
      <c r="N6330" s="3">
        <v>32</v>
      </c>
      <c r="O6330" s="3">
        <v>1</v>
      </c>
      <c r="P6330" s="3">
        <v>3</v>
      </c>
      <c r="Q6330" s="3">
        <v>0</v>
      </c>
      <c r="R6330" s="24">
        <v>36</v>
      </c>
    </row>
    <row r="6331">
      <c r="D6331" s="19"/>
      <c r="E6331" s="18" t="s">
        <v>101</v>
      </c>
      <c r="F6331" s="17"/>
      <c r="G6331" s="7">
        <v>148</v>
      </c>
      <c r="H6331" s="12">
        <v>46</v>
      </c>
      <c r="I6331" s="1">
        <v>7</v>
      </c>
      <c r="J6331" s="1">
        <v>39</v>
      </c>
      <c r="K6331" s="1">
        <v>3</v>
      </c>
      <c r="L6331" s="1">
        <v>16</v>
      </c>
      <c r="M6331" s="1">
        <v>34</v>
      </c>
      <c r="N6331" s="1">
        <v>116</v>
      </c>
      <c r="O6331" s="1">
        <v>5</v>
      </c>
      <c r="P6331" s="1">
        <v>15</v>
      </c>
      <c r="Q6331" s="1">
        <v>0</v>
      </c>
      <c r="R6331" s="21">
        <v>133</v>
      </c>
    </row>
    <row r="6332">
      <c r="D6332" s="19"/>
      <c r="E6332" s="18" t="s">
        <v>102</v>
      </c>
      <c r="F6332" s="17"/>
      <c r="G6332" s="7">
        <v>82</v>
      </c>
      <c r="H6332" s="12">
        <v>29</v>
      </c>
      <c r="I6332" s="1">
        <v>11</v>
      </c>
      <c r="J6332" s="1">
        <v>32</v>
      </c>
      <c r="K6332" s="1">
        <v>1</v>
      </c>
      <c r="L6332" s="1">
        <v>16</v>
      </c>
      <c r="M6332" s="1">
        <v>24</v>
      </c>
      <c r="N6332" s="1">
        <v>70</v>
      </c>
      <c r="O6332" s="1">
        <v>1</v>
      </c>
      <c r="P6332" s="1">
        <v>5</v>
      </c>
      <c r="Q6332" s="1">
        <v>0</v>
      </c>
      <c r="R6332" s="21">
        <v>77</v>
      </c>
    </row>
    <row r="6333">
      <c r="D6333" s="19"/>
      <c r="E6333" s="18" t="s">
        <v>41</v>
      </c>
      <c r="F6333" s="17"/>
      <c r="G6333" s="7">
        <v>161</v>
      </c>
      <c r="H6333" s="12">
        <v>47</v>
      </c>
      <c r="I6333" s="1">
        <v>15</v>
      </c>
      <c r="J6333" s="1">
        <v>48</v>
      </c>
      <c r="K6333" s="1">
        <v>2</v>
      </c>
      <c r="L6333" s="1">
        <v>21</v>
      </c>
      <c r="M6333" s="1">
        <v>23</v>
      </c>
      <c r="N6333" s="1">
        <v>144</v>
      </c>
      <c r="O6333" s="1">
        <v>5</v>
      </c>
      <c r="P6333" s="1">
        <v>9</v>
      </c>
      <c r="Q6333" s="1">
        <v>0</v>
      </c>
      <c r="R6333" s="21">
        <v>152</v>
      </c>
    </row>
    <row r="6334">
      <c r="D6334" s="19"/>
      <c r="E6334" s="18" t="s">
        <v>103</v>
      </c>
      <c r="F6334" s="17"/>
      <c r="G6334" s="7">
        <v>211</v>
      </c>
      <c r="H6334" s="12">
        <v>56</v>
      </c>
      <c r="I6334" s="1">
        <v>11</v>
      </c>
      <c r="J6334" s="1">
        <v>51</v>
      </c>
      <c r="K6334" s="1">
        <v>4</v>
      </c>
      <c r="L6334" s="1">
        <v>23</v>
      </c>
      <c r="M6334" s="1">
        <v>32</v>
      </c>
      <c r="N6334" s="1">
        <v>171</v>
      </c>
      <c r="O6334" s="1">
        <v>6</v>
      </c>
      <c r="P6334" s="1">
        <v>21</v>
      </c>
      <c r="Q6334" s="1">
        <v>0</v>
      </c>
      <c r="R6334" s="21">
        <v>190</v>
      </c>
    </row>
    <row r="6335">
      <c r="D6335" s="19"/>
      <c r="E6335" s="18" t="s">
        <v>104</v>
      </c>
      <c r="F6335" s="17"/>
      <c r="G6335" s="7">
        <v>319</v>
      </c>
      <c r="H6335" s="12">
        <v>62</v>
      </c>
      <c r="I6335" s="1">
        <v>9</v>
      </c>
      <c r="J6335" s="1">
        <v>63</v>
      </c>
      <c r="K6335" s="1">
        <v>2</v>
      </c>
      <c r="L6335" s="1">
        <v>18</v>
      </c>
      <c r="M6335" s="1">
        <v>30</v>
      </c>
      <c r="N6335" s="1">
        <v>256</v>
      </c>
      <c r="O6335" s="1">
        <v>7</v>
      </c>
      <c r="P6335" s="1">
        <v>43</v>
      </c>
      <c r="Q6335" s="1">
        <v>0</v>
      </c>
      <c r="R6335" s="21">
        <v>276</v>
      </c>
    </row>
    <row r="6336">
      <c r="D6336" s="19"/>
      <c r="E6336" s="18" t="s">
        <v>26</v>
      </c>
      <c r="F6336" s="17"/>
      <c r="G6336" s="11">
        <v>5</v>
      </c>
      <c r="H6336" s="23">
        <v>3</v>
      </c>
      <c r="I6336" s="3">
        <v>1</v>
      </c>
      <c r="J6336" s="3">
        <v>3</v>
      </c>
      <c r="K6336" s="3">
        <v>0</v>
      </c>
      <c r="L6336" s="3">
        <v>1</v>
      </c>
      <c r="M6336" s="3">
        <v>2</v>
      </c>
      <c r="N6336" s="3">
        <v>5</v>
      </c>
      <c r="O6336" s="3">
        <v>0</v>
      </c>
      <c r="P6336" s="3">
        <v>0</v>
      </c>
      <c r="Q6336" s="3">
        <v>0</v>
      </c>
      <c r="R6336" s="24">
        <v>5</v>
      </c>
    </row>
    <row r="6337">
      <c r="D6337" s="19"/>
      <c r="E6337" s="18" t="s">
        <v>105</v>
      </c>
      <c r="F6337" s="17"/>
      <c r="G6337" s="7">
        <v>558</v>
      </c>
      <c r="H6337" s="12">
        <v>194</v>
      </c>
      <c r="I6337" s="1">
        <v>57</v>
      </c>
      <c r="J6337" s="1">
        <v>180</v>
      </c>
      <c r="K6337" s="1">
        <v>6</v>
      </c>
      <c r="L6337" s="1">
        <v>74</v>
      </c>
      <c r="M6337" s="1">
        <v>111</v>
      </c>
      <c r="N6337" s="1">
        <v>476</v>
      </c>
      <c r="O6337" s="1">
        <v>13</v>
      </c>
      <c r="P6337" s="1">
        <v>32</v>
      </c>
      <c r="Q6337" s="1">
        <v>0</v>
      </c>
      <c r="R6337" s="21">
        <v>526</v>
      </c>
    </row>
    <row r="6338">
      <c r="D6338" s="19"/>
      <c r="E6338" s="18" t="s">
        <v>106</v>
      </c>
      <c r="F6338" s="17"/>
      <c r="G6338" s="7">
        <v>530</v>
      </c>
      <c r="H6338" s="12">
        <v>118</v>
      </c>
      <c r="I6338" s="1">
        <v>20</v>
      </c>
      <c r="J6338" s="1">
        <v>114</v>
      </c>
      <c r="K6338" s="1">
        <v>6</v>
      </c>
      <c r="L6338" s="1">
        <v>41</v>
      </c>
      <c r="M6338" s="1">
        <v>62</v>
      </c>
      <c r="N6338" s="1">
        <v>427</v>
      </c>
      <c r="O6338" s="1">
        <v>13</v>
      </c>
      <c r="P6338" s="1">
        <v>64</v>
      </c>
      <c r="Q6338" s="1">
        <v>0</v>
      </c>
      <c r="R6338" s="21">
        <v>466</v>
      </c>
    </row>
    <row r="6339">
      <c r="D6339" s="15" t="s">
        <v>107</v>
      </c>
      <c r="E6339" s="14" t="s">
        <v>108</v>
      </c>
      <c r="F6339" s="16"/>
      <c r="G6339" s="33">
        <v>32</v>
      </c>
      <c r="H6339" s="43">
        <v>13</v>
      </c>
      <c r="I6339" s="9">
        <v>5</v>
      </c>
      <c r="J6339" s="9">
        <v>12</v>
      </c>
      <c r="K6339" s="9">
        <v>1</v>
      </c>
      <c r="L6339" s="9">
        <v>3</v>
      </c>
      <c r="M6339" s="9">
        <v>5</v>
      </c>
      <c r="N6339" s="9">
        <v>22</v>
      </c>
      <c r="O6339" s="9">
        <v>0</v>
      </c>
      <c r="P6339" s="9">
        <v>2</v>
      </c>
      <c r="Q6339" s="9">
        <v>0</v>
      </c>
      <c r="R6339" s="44">
        <v>30</v>
      </c>
    </row>
    <row r="6340">
      <c r="D6340" s="19"/>
      <c r="E6340" s="18" t="s">
        <v>109</v>
      </c>
      <c r="F6340" s="17"/>
      <c r="G6340" s="7">
        <v>715</v>
      </c>
      <c r="H6340" s="12">
        <v>224</v>
      </c>
      <c r="I6340" s="1">
        <v>59</v>
      </c>
      <c r="J6340" s="1">
        <v>206</v>
      </c>
      <c r="K6340" s="1">
        <v>8</v>
      </c>
      <c r="L6340" s="1">
        <v>78</v>
      </c>
      <c r="M6340" s="1">
        <v>125</v>
      </c>
      <c r="N6340" s="1">
        <v>606</v>
      </c>
      <c r="O6340" s="1">
        <v>14</v>
      </c>
      <c r="P6340" s="1">
        <v>53</v>
      </c>
      <c r="Q6340" s="1">
        <v>0</v>
      </c>
      <c r="R6340" s="21">
        <v>662</v>
      </c>
    </row>
    <row r="6341">
      <c r="D6341" s="19"/>
      <c r="E6341" s="18" t="s">
        <v>110</v>
      </c>
      <c r="F6341" s="17"/>
      <c r="G6341" s="7">
        <v>1003</v>
      </c>
      <c r="H6341" s="12">
        <v>295</v>
      </c>
      <c r="I6341" s="1">
        <v>78</v>
      </c>
      <c r="J6341" s="1">
        <v>284</v>
      </c>
      <c r="K6341" s="1">
        <v>10</v>
      </c>
      <c r="L6341" s="1">
        <v>108</v>
      </c>
      <c r="M6341" s="1">
        <v>167</v>
      </c>
      <c r="N6341" s="1">
        <v>842</v>
      </c>
      <c r="O6341" s="1">
        <v>23</v>
      </c>
      <c r="P6341" s="1">
        <v>83</v>
      </c>
      <c r="Q6341" s="1">
        <v>0</v>
      </c>
      <c r="R6341" s="21">
        <v>920</v>
      </c>
    </row>
    <row r="6342">
      <c r="D6342" s="19"/>
      <c r="E6342" s="18" t="s">
        <v>111</v>
      </c>
      <c r="F6342" s="17"/>
      <c r="G6342" s="7">
        <v>921</v>
      </c>
      <c r="H6342" s="12">
        <v>279</v>
      </c>
      <c r="I6342" s="1">
        <v>69</v>
      </c>
      <c r="J6342" s="1">
        <v>265</v>
      </c>
      <c r="K6342" s="1">
        <v>11</v>
      </c>
      <c r="L6342" s="1">
        <v>101</v>
      </c>
      <c r="M6342" s="1">
        <v>157</v>
      </c>
      <c r="N6342" s="1">
        <v>778</v>
      </c>
      <c r="O6342" s="1">
        <v>24</v>
      </c>
      <c r="P6342" s="1">
        <v>74</v>
      </c>
      <c r="Q6342" s="1">
        <v>0</v>
      </c>
      <c r="R6342" s="21">
        <v>847</v>
      </c>
    </row>
    <row r="6343">
      <c r="D6343" s="19"/>
      <c r="E6343" s="18" t="s">
        <v>112</v>
      </c>
      <c r="F6343" s="17"/>
      <c r="G6343" s="7">
        <v>765</v>
      </c>
      <c r="H6343" s="12">
        <v>233</v>
      </c>
      <c r="I6343" s="1">
        <v>56</v>
      </c>
      <c r="J6343" s="1">
        <v>229</v>
      </c>
      <c r="K6343" s="1">
        <v>8</v>
      </c>
      <c r="L6343" s="1">
        <v>96</v>
      </c>
      <c r="M6343" s="1">
        <v>130</v>
      </c>
      <c r="N6343" s="1">
        <v>645</v>
      </c>
      <c r="O6343" s="1">
        <v>22</v>
      </c>
      <c r="P6343" s="1">
        <v>61</v>
      </c>
      <c r="Q6343" s="1">
        <v>0</v>
      </c>
      <c r="R6343" s="21">
        <v>704</v>
      </c>
    </row>
    <row r="6344">
      <c r="D6344" s="19"/>
      <c r="E6344" s="18" t="s">
        <v>113</v>
      </c>
      <c r="F6344" s="17"/>
      <c r="G6344" s="7">
        <v>197</v>
      </c>
      <c r="H6344" s="12">
        <v>67</v>
      </c>
      <c r="I6344" s="1">
        <v>16</v>
      </c>
      <c r="J6344" s="1">
        <v>74</v>
      </c>
      <c r="K6344" s="1">
        <v>4</v>
      </c>
      <c r="L6344" s="1">
        <v>28</v>
      </c>
      <c r="M6344" s="1">
        <v>40</v>
      </c>
      <c r="N6344" s="1">
        <v>176</v>
      </c>
      <c r="O6344" s="1">
        <v>2</v>
      </c>
      <c r="P6344" s="1">
        <v>9</v>
      </c>
      <c r="Q6344" s="1">
        <v>0</v>
      </c>
      <c r="R6344" s="21">
        <v>188</v>
      </c>
    </row>
    <row r="6345">
      <c r="D6345" s="19"/>
      <c r="E6345" s="18" t="s">
        <v>114</v>
      </c>
      <c r="F6345" s="17"/>
      <c r="G6345" s="7">
        <v>1029</v>
      </c>
      <c r="H6345" s="12">
        <v>310</v>
      </c>
      <c r="I6345" s="1">
        <v>75</v>
      </c>
      <c r="J6345" s="1">
        <v>286</v>
      </c>
      <c r="K6345" s="1">
        <v>12</v>
      </c>
      <c r="L6345" s="1">
        <v>112</v>
      </c>
      <c r="M6345" s="1">
        <v>173</v>
      </c>
      <c r="N6345" s="1">
        <v>870</v>
      </c>
      <c r="O6345" s="1">
        <v>22</v>
      </c>
      <c r="P6345" s="1">
        <v>78</v>
      </c>
      <c r="Q6345" s="1">
        <v>0</v>
      </c>
      <c r="R6345" s="21">
        <v>951</v>
      </c>
    </row>
    <row r="6346">
      <c r="D6346" s="19"/>
      <c r="E6346" s="18" t="s">
        <v>115</v>
      </c>
      <c r="F6346" s="17"/>
      <c r="G6346" s="7">
        <v>793</v>
      </c>
      <c r="H6346" s="12">
        <v>241</v>
      </c>
      <c r="I6346" s="1">
        <v>60</v>
      </c>
      <c r="J6346" s="1">
        <v>238</v>
      </c>
      <c r="K6346" s="1">
        <v>12</v>
      </c>
      <c r="L6346" s="1">
        <v>91</v>
      </c>
      <c r="M6346" s="1">
        <v>140</v>
      </c>
      <c r="N6346" s="1">
        <v>683</v>
      </c>
      <c r="O6346" s="1">
        <v>19</v>
      </c>
      <c r="P6346" s="1">
        <v>57</v>
      </c>
      <c r="Q6346" s="1">
        <v>0</v>
      </c>
      <c r="R6346" s="21">
        <v>736</v>
      </c>
    </row>
    <row r="6347">
      <c r="D6347" s="19"/>
      <c r="E6347" s="18" t="s">
        <v>116</v>
      </c>
      <c r="F6347" s="17"/>
      <c r="G6347" s="7">
        <v>253</v>
      </c>
      <c r="H6347" s="12">
        <v>93</v>
      </c>
      <c r="I6347" s="1">
        <v>19</v>
      </c>
      <c r="J6347" s="1">
        <v>84</v>
      </c>
      <c r="K6347" s="1">
        <v>5</v>
      </c>
      <c r="L6347" s="1">
        <v>36</v>
      </c>
      <c r="M6347" s="1">
        <v>56</v>
      </c>
      <c r="N6347" s="1">
        <v>219</v>
      </c>
      <c r="O6347" s="1">
        <v>11</v>
      </c>
      <c r="P6347" s="1">
        <v>12</v>
      </c>
      <c r="Q6347" s="1">
        <v>0</v>
      </c>
      <c r="R6347" s="21">
        <v>241</v>
      </c>
    </row>
    <row r="6348">
      <c r="D6348" s="19"/>
      <c r="E6348" s="18" t="s">
        <v>117</v>
      </c>
      <c r="F6348" s="17"/>
      <c r="G6348" s="7">
        <v>200</v>
      </c>
      <c r="H6348" s="12">
        <v>53</v>
      </c>
      <c r="I6348" s="1">
        <v>21</v>
      </c>
      <c r="J6348" s="1">
        <v>56</v>
      </c>
      <c r="K6348" s="1">
        <v>0</v>
      </c>
      <c r="L6348" s="1">
        <v>21</v>
      </c>
      <c r="M6348" s="1">
        <v>31</v>
      </c>
      <c r="N6348" s="1">
        <v>167</v>
      </c>
      <c r="O6348" s="1">
        <v>6</v>
      </c>
      <c r="P6348" s="1">
        <v>18</v>
      </c>
      <c r="Q6348" s="1">
        <v>0</v>
      </c>
      <c r="R6348" s="21">
        <v>182</v>
      </c>
    </row>
    <row r="6349">
      <c r="D6349" s="19"/>
      <c r="E6349" s="18" t="s">
        <v>118</v>
      </c>
      <c r="F6349" s="17"/>
      <c r="G6349" s="11">
        <v>3</v>
      </c>
      <c r="H6349" s="23">
        <v>0</v>
      </c>
      <c r="I6349" s="3">
        <v>0</v>
      </c>
      <c r="J6349" s="3">
        <v>0</v>
      </c>
      <c r="K6349" s="3">
        <v>0</v>
      </c>
      <c r="L6349" s="3">
        <v>0</v>
      </c>
      <c r="M6349" s="3">
        <v>0</v>
      </c>
      <c r="N6349" s="3">
        <v>0</v>
      </c>
      <c r="O6349" s="3">
        <v>0</v>
      </c>
      <c r="P6349" s="3">
        <v>3</v>
      </c>
      <c r="Q6349" s="3">
        <v>0</v>
      </c>
      <c r="R6349" s="24">
        <v>0</v>
      </c>
    </row>
    <row r="6350">
      <c r="D6350" s="19"/>
      <c r="E6350" s="18" t="s">
        <v>26</v>
      </c>
      <c r="F6350" s="17"/>
      <c r="G6350" s="11">
        <v>1</v>
      </c>
      <c r="H6350" s="23">
        <v>0</v>
      </c>
      <c r="I6350" s="3">
        <v>0</v>
      </c>
      <c r="J6350" s="3">
        <v>0</v>
      </c>
      <c r="K6350" s="3">
        <v>0</v>
      </c>
      <c r="L6350" s="3">
        <v>0</v>
      </c>
      <c r="M6350" s="3">
        <v>0</v>
      </c>
      <c r="N6350" s="3">
        <v>0</v>
      </c>
      <c r="O6350" s="3">
        <v>0</v>
      </c>
      <c r="P6350" s="3">
        <v>1</v>
      </c>
      <c r="Q6350" s="3">
        <v>0</v>
      </c>
      <c r="R6350" s="24">
        <v>0</v>
      </c>
    </row>
    <row r="6351">
      <c r="D6351" s="19"/>
      <c r="E6351" s="18" t="s">
        <v>119</v>
      </c>
      <c r="F6351" s="17"/>
      <c r="G6351" s="7">
        <v>1080</v>
      </c>
      <c r="H6351" s="12">
        <v>315</v>
      </c>
      <c r="I6351" s="1">
        <v>78</v>
      </c>
      <c r="J6351" s="1">
        <v>295</v>
      </c>
      <c r="K6351" s="1">
        <v>12</v>
      </c>
      <c r="L6351" s="1">
        <v>116</v>
      </c>
      <c r="M6351" s="1">
        <v>174</v>
      </c>
      <c r="N6351" s="1">
        <v>903</v>
      </c>
      <c r="O6351" s="1">
        <v>26</v>
      </c>
      <c r="P6351" s="1">
        <v>89</v>
      </c>
      <c r="Q6351" s="1">
        <v>0</v>
      </c>
      <c r="R6351" s="21">
        <v>991</v>
      </c>
    </row>
    <row r="6352">
      <c r="D6352" s="19"/>
      <c r="E6352" s="18" t="s">
        <v>120</v>
      </c>
      <c r="F6352" s="17"/>
      <c r="G6352" s="7">
        <v>1054</v>
      </c>
      <c r="H6352" s="12">
        <v>313</v>
      </c>
      <c r="I6352" s="1">
        <v>76</v>
      </c>
      <c r="J6352" s="1">
        <v>290</v>
      </c>
      <c r="K6352" s="1">
        <v>12</v>
      </c>
      <c r="L6352" s="1">
        <v>115</v>
      </c>
      <c r="M6352" s="1">
        <v>175</v>
      </c>
      <c r="N6352" s="1">
        <v>884</v>
      </c>
      <c r="O6352" s="1">
        <v>26</v>
      </c>
      <c r="P6352" s="1">
        <v>85</v>
      </c>
      <c r="Q6352" s="1">
        <v>0</v>
      </c>
      <c r="R6352" s="21">
        <v>969</v>
      </c>
    </row>
    <row r="6353">
      <c r="D6353" s="15" t="s">
        <v>121</v>
      </c>
      <c r="E6353" s="14" t="s">
        <v>122</v>
      </c>
      <c r="F6353" s="16"/>
      <c r="G6353" s="26">
        <v>564</v>
      </c>
      <c r="H6353" s="37">
        <v>191</v>
      </c>
      <c r="I6353" s="6">
        <v>47</v>
      </c>
      <c r="J6353" s="6">
        <v>173</v>
      </c>
      <c r="K6353" s="6">
        <v>8</v>
      </c>
      <c r="L6353" s="6">
        <v>62</v>
      </c>
      <c r="M6353" s="6">
        <v>100</v>
      </c>
      <c r="N6353" s="6">
        <v>486</v>
      </c>
      <c r="O6353" s="6">
        <v>11</v>
      </c>
      <c r="P6353" s="6">
        <v>35</v>
      </c>
      <c r="Q6353" s="6">
        <v>0</v>
      </c>
      <c r="R6353" s="39">
        <v>529</v>
      </c>
    </row>
    <row r="6354">
      <c r="D6354" s="19"/>
      <c r="E6354" s="18" t="s">
        <v>123</v>
      </c>
      <c r="F6354" s="17"/>
      <c r="G6354" s="7">
        <v>396</v>
      </c>
      <c r="H6354" s="12">
        <v>103</v>
      </c>
      <c r="I6354" s="1">
        <v>28</v>
      </c>
      <c r="J6354" s="1">
        <v>105</v>
      </c>
      <c r="K6354" s="1">
        <v>4</v>
      </c>
      <c r="L6354" s="1">
        <v>42</v>
      </c>
      <c r="M6354" s="1">
        <v>63</v>
      </c>
      <c r="N6354" s="1">
        <v>328</v>
      </c>
      <c r="O6354" s="1">
        <v>12</v>
      </c>
      <c r="P6354" s="1">
        <v>37</v>
      </c>
      <c r="Q6354" s="1">
        <v>0</v>
      </c>
      <c r="R6354" s="21">
        <v>359</v>
      </c>
    </row>
    <row r="6355">
      <c r="D6355" s="19"/>
      <c r="E6355" s="18" t="s">
        <v>124</v>
      </c>
      <c r="F6355" s="17"/>
      <c r="G6355" s="7">
        <v>69</v>
      </c>
      <c r="H6355" s="12">
        <v>13</v>
      </c>
      <c r="I6355" s="1">
        <v>1</v>
      </c>
      <c r="J6355" s="1">
        <v>12</v>
      </c>
      <c r="K6355" s="1">
        <v>0</v>
      </c>
      <c r="L6355" s="1">
        <v>6</v>
      </c>
      <c r="M6355" s="1">
        <v>8</v>
      </c>
      <c r="N6355" s="1">
        <v>53</v>
      </c>
      <c r="O6355" s="1">
        <v>0</v>
      </c>
      <c r="P6355" s="1">
        <v>9</v>
      </c>
      <c r="Q6355" s="1">
        <v>0</v>
      </c>
      <c r="R6355" s="21">
        <v>60</v>
      </c>
    </row>
    <row r="6356">
      <c r="D6356" s="19"/>
      <c r="E6356" s="18" t="s">
        <v>125</v>
      </c>
      <c r="F6356" s="17"/>
      <c r="G6356" s="7">
        <v>50</v>
      </c>
      <c r="H6356" s="12">
        <v>8</v>
      </c>
      <c r="I6356" s="1">
        <v>2</v>
      </c>
      <c r="J6356" s="1">
        <v>7</v>
      </c>
      <c r="K6356" s="1">
        <v>0</v>
      </c>
      <c r="L6356" s="1">
        <v>6</v>
      </c>
      <c r="M6356" s="1">
        <v>4</v>
      </c>
      <c r="N6356" s="1">
        <v>32</v>
      </c>
      <c r="O6356" s="1">
        <v>3</v>
      </c>
      <c r="P6356" s="1">
        <v>10</v>
      </c>
      <c r="Q6356" s="1">
        <v>0</v>
      </c>
      <c r="R6356" s="21">
        <v>40</v>
      </c>
    </row>
    <row r="6357">
      <c r="D6357" s="19"/>
      <c r="E6357" s="18" t="s">
        <v>126</v>
      </c>
      <c r="F6357" s="17"/>
      <c r="G6357" s="11">
        <v>14</v>
      </c>
      <c r="H6357" s="23">
        <v>0</v>
      </c>
      <c r="I6357" s="3">
        <v>0</v>
      </c>
      <c r="J6357" s="3">
        <v>0</v>
      </c>
      <c r="K6357" s="3">
        <v>0</v>
      </c>
      <c r="L6357" s="3">
        <v>0</v>
      </c>
      <c r="M6357" s="3">
        <v>0</v>
      </c>
      <c r="N6357" s="3">
        <v>9</v>
      </c>
      <c r="O6357" s="3">
        <v>0</v>
      </c>
      <c r="P6357" s="3">
        <v>5</v>
      </c>
      <c r="Q6357" s="3">
        <v>0</v>
      </c>
      <c r="R6357" s="24">
        <v>9</v>
      </c>
    </row>
    <row r="6358">
      <c r="D6358" s="19"/>
      <c r="E6358" s="18" t="s">
        <v>26</v>
      </c>
      <c r="F6358" s="17"/>
      <c r="G6358" s="11">
        <v>0</v>
      </c>
      <c r="H6358" s="23">
        <v>0</v>
      </c>
      <c r="I6358" s="3">
        <v>0</v>
      </c>
      <c r="J6358" s="3">
        <v>0</v>
      </c>
      <c r="K6358" s="3">
        <v>0</v>
      </c>
      <c r="L6358" s="3">
        <v>0</v>
      </c>
      <c r="M6358" s="3">
        <v>0</v>
      </c>
      <c r="N6358" s="3">
        <v>0</v>
      </c>
      <c r="O6358" s="3">
        <v>0</v>
      </c>
      <c r="P6358" s="3">
        <v>0</v>
      </c>
      <c r="Q6358" s="3">
        <v>0</v>
      </c>
      <c r="R6358" s="24">
        <v>0</v>
      </c>
    </row>
    <row r="6359">
      <c r="D6359" s="19"/>
      <c r="E6359" s="18" t="s">
        <v>127</v>
      </c>
      <c r="F6359" s="17"/>
      <c r="G6359" s="7">
        <v>960</v>
      </c>
      <c r="H6359" s="12">
        <v>294</v>
      </c>
      <c r="I6359" s="1">
        <v>75</v>
      </c>
      <c r="J6359" s="1">
        <v>278</v>
      </c>
      <c r="K6359" s="1">
        <v>12</v>
      </c>
      <c r="L6359" s="1">
        <v>104</v>
      </c>
      <c r="M6359" s="1">
        <v>163</v>
      </c>
      <c r="N6359" s="1">
        <v>814</v>
      </c>
      <c r="O6359" s="1">
        <v>23</v>
      </c>
      <c r="P6359" s="1">
        <v>72</v>
      </c>
      <c r="Q6359" s="1">
        <v>0</v>
      </c>
      <c r="R6359" s="21">
        <v>888</v>
      </c>
    </row>
    <row r="6360">
      <c r="D6360" s="19"/>
      <c r="E6360" s="18" t="s">
        <v>128</v>
      </c>
      <c r="F6360" s="17"/>
      <c r="G6360" s="7">
        <v>64</v>
      </c>
      <c r="H6360" s="12">
        <v>8</v>
      </c>
      <c r="I6360" s="1">
        <v>2</v>
      </c>
      <c r="J6360" s="1">
        <v>7</v>
      </c>
      <c r="K6360" s="1">
        <v>0</v>
      </c>
      <c r="L6360" s="1">
        <v>6</v>
      </c>
      <c r="M6360" s="1">
        <v>4</v>
      </c>
      <c r="N6360" s="1">
        <v>41</v>
      </c>
      <c r="O6360" s="1">
        <v>3</v>
      </c>
      <c r="P6360" s="1">
        <v>15</v>
      </c>
      <c r="Q6360" s="1">
        <v>0</v>
      </c>
      <c r="R6360" s="21">
        <v>49</v>
      </c>
    </row>
    <row r="6361">
      <c r="D6361" s="15" t="s">
        <v>129</v>
      </c>
      <c r="E6361" s="14" t="s">
        <v>130</v>
      </c>
      <c r="F6361" s="16"/>
      <c r="G6361" s="26">
        <v>130</v>
      </c>
      <c r="H6361" s="37">
        <v>43</v>
      </c>
      <c r="I6361" s="6">
        <v>8</v>
      </c>
      <c r="J6361" s="6">
        <v>38</v>
      </c>
      <c r="K6361" s="6">
        <v>0</v>
      </c>
      <c r="L6361" s="6">
        <v>12</v>
      </c>
      <c r="M6361" s="6">
        <v>24</v>
      </c>
      <c r="N6361" s="6">
        <v>100</v>
      </c>
      <c r="O6361" s="6">
        <v>5</v>
      </c>
      <c r="P6361" s="6">
        <v>19</v>
      </c>
      <c r="Q6361" s="6">
        <v>0</v>
      </c>
      <c r="R6361" s="39">
        <v>111</v>
      </c>
    </row>
    <row r="6362">
      <c r="D6362" s="19"/>
      <c r="E6362" s="18" t="s">
        <v>131</v>
      </c>
      <c r="F6362" s="17"/>
      <c r="G6362" s="11">
        <v>32</v>
      </c>
      <c r="H6362" s="23">
        <v>15</v>
      </c>
      <c r="I6362" s="3">
        <v>1</v>
      </c>
      <c r="J6362" s="3">
        <v>12</v>
      </c>
      <c r="K6362" s="3">
        <v>1</v>
      </c>
      <c r="L6362" s="3">
        <v>9</v>
      </c>
      <c r="M6362" s="3">
        <v>10</v>
      </c>
      <c r="N6362" s="3">
        <v>24</v>
      </c>
      <c r="O6362" s="3">
        <v>0</v>
      </c>
      <c r="P6362" s="3">
        <v>4</v>
      </c>
      <c r="Q6362" s="3">
        <v>0</v>
      </c>
      <c r="R6362" s="24">
        <v>28</v>
      </c>
    </row>
    <row r="6363">
      <c r="D6363" s="19"/>
      <c r="E6363" s="18" t="s">
        <v>132</v>
      </c>
      <c r="F6363" s="17"/>
      <c r="G6363" s="7">
        <v>492</v>
      </c>
      <c r="H6363" s="12">
        <v>157</v>
      </c>
      <c r="I6363" s="1">
        <v>51</v>
      </c>
      <c r="J6363" s="1">
        <v>157</v>
      </c>
      <c r="K6363" s="1">
        <v>5</v>
      </c>
      <c r="L6363" s="1">
        <v>63</v>
      </c>
      <c r="M6363" s="1">
        <v>98</v>
      </c>
      <c r="N6363" s="1">
        <v>433</v>
      </c>
      <c r="O6363" s="1">
        <v>14</v>
      </c>
      <c r="P6363" s="1">
        <v>25</v>
      </c>
      <c r="Q6363" s="1">
        <v>0</v>
      </c>
      <c r="R6363" s="21">
        <v>467</v>
      </c>
    </row>
    <row r="6364">
      <c r="D6364" s="19"/>
      <c r="E6364" s="18" t="s">
        <v>133</v>
      </c>
      <c r="F6364" s="17"/>
      <c r="G6364" s="7">
        <v>610</v>
      </c>
      <c r="H6364" s="12">
        <v>177</v>
      </c>
      <c r="I6364" s="1">
        <v>53</v>
      </c>
      <c r="J6364" s="1">
        <v>198</v>
      </c>
      <c r="K6364" s="1">
        <v>5</v>
      </c>
      <c r="L6364" s="1">
        <v>52</v>
      </c>
      <c r="M6364" s="1">
        <v>108</v>
      </c>
      <c r="N6364" s="1">
        <v>525</v>
      </c>
      <c r="O6364" s="1">
        <v>8</v>
      </c>
      <c r="P6364" s="1">
        <v>43</v>
      </c>
      <c r="Q6364" s="1">
        <v>0</v>
      </c>
      <c r="R6364" s="21">
        <v>567</v>
      </c>
    </row>
    <row r="6365">
      <c r="D6365" s="19"/>
      <c r="E6365" s="18" t="s">
        <v>134</v>
      </c>
      <c r="F6365" s="17"/>
      <c r="G6365" s="7">
        <v>869</v>
      </c>
      <c r="H6365" s="12">
        <v>267</v>
      </c>
      <c r="I6365" s="1">
        <v>69</v>
      </c>
      <c r="J6365" s="1">
        <v>244</v>
      </c>
      <c r="K6365" s="1">
        <v>10</v>
      </c>
      <c r="L6365" s="1">
        <v>94</v>
      </c>
      <c r="M6365" s="1">
        <v>146</v>
      </c>
      <c r="N6365" s="1">
        <v>739</v>
      </c>
      <c r="O6365" s="1">
        <v>19</v>
      </c>
      <c r="P6365" s="1">
        <v>67</v>
      </c>
      <c r="Q6365" s="1">
        <v>0</v>
      </c>
      <c r="R6365" s="21">
        <v>802</v>
      </c>
    </row>
    <row r="6366">
      <c r="D6366" s="19"/>
      <c r="E6366" s="18" t="s">
        <v>135</v>
      </c>
      <c r="F6366" s="17"/>
      <c r="G6366" s="7">
        <v>842</v>
      </c>
      <c r="H6366" s="12">
        <v>269</v>
      </c>
      <c r="I6366" s="1">
        <v>73</v>
      </c>
      <c r="J6366" s="1">
        <v>262</v>
      </c>
      <c r="K6366" s="1">
        <v>12</v>
      </c>
      <c r="L6366" s="1">
        <v>104</v>
      </c>
      <c r="M6366" s="1">
        <v>156</v>
      </c>
      <c r="N6366" s="1">
        <v>721</v>
      </c>
      <c r="O6366" s="1">
        <v>20</v>
      </c>
      <c r="P6366" s="1">
        <v>54</v>
      </c>
      <c r="Q6366" s="1">
        <v>0</v>
      </c>
      <c r="R6366" s="21">
        <v>788</v>
      </c>
    </row>
    <row r="6367">
      <c r="D6367" s="19"/>
      <c r="E6367" s="18" t="s">
        <v>136</v>
      </c>
      <c r="F6367" s="17"/>
      <c r="G6367" s="7">
        <v>514</v>
      </c>
      <c r="H6367" s="12">
        <v>158</v>
      </c>
      <c r="I6367" s="1">
        <v>44</v>
      </c>
      <c r="J6367" s="1">
        <v>153</v>
      </c>
      <c r="K6367" s="1">
        <v>8</v>
      </c>
      <c r="L6367" s="1">
        <v>59</v>
      </c>
      <c r="M6367" s="1">
        <v>85</v>
      </c>
      <c r="N6367" s="1">
        <v>433</v>
      </c>
      <c r="O6367" s="1">
        <v>9</v>
      </c>
      <c r="P6367" s="1">
        <v>34</v>
      </c>
      <c r="Q6367" s="1">
        <v>0</v>
      </c>
      <c r="R6367" s="21">
        <v>480</v>
      </c>
    </row>
    <row r="6368">
      <c r="D6368" s="19"/>
      <c r="E6368" s="18" t="s">
        <v>137</v>
      </c>
      <c r="F6368" s="17"/>
      <c r="G6368" s="7">
        <v>487</v>
      </c>
      <c r="H6368" s="12">
        <v>169</v>
      </c>
      <c r="I6368" s="1">
        <v>54</v>
      </c>
      <c r="J6368" s="1">
        <v>167</v>
      </c>
      <c r="K6368" s="1">
        <v>4</v>
      </c>
      <c r="L6368" s="1">
        <v>66</v>
      </c>
      <c r="M6368" s="1">
        <v>99</v>
      </c>
      <c r="N6368" s="1">
        <v>422</v>
      </c>
      <c r="O6368" s="1">
        <v>14</v>
      </c>
      <c r="P6368" s="1">
        <v>33</v>
      </c>
      <c r="Q6368" s="1">
        <v>0</v>
      </c>
      <c r="R6368" s="21">
        <v>454</v>
      </c>
    </row>
    <row r="6369">
      <c r="D6369" s="19"/>
      <c r="E6369" s="18" t="s">
        <v>138</v>
      </c>
      <c r="F6369" s="17"/>
      <c r="G6369" s="7">
        <v>480</v>
      </c>
      <c r="H6369" s="12">
        <v>144</v>
      </c>
      <c r="I6369" s="1">
        <v>38</v>
      </c>
      <c r="J6369" s="1">
        <v>165</v>
      </c>
      <c r="K6369" s="1">
        <v>8</v>
      </c>
      <c r="L6369" s="1">
        <v>61</v>
      </c>
      <c r="M6369" s="1">
        <v>88</v>
      </c>
      <c r="N6369" s="1">
        <v>410</v>
      </c>
      <c r="O6369" s="1">
        <v>12</v>
      </c>
      <c r="P6369" s="1">
        <v>34</v>
      </c>
      <c r="Q6369" s="1">
        <v>0</v>
      </c>
      <c r="R6369" s="21">
        <v>446</v>
      </c>
    </row>
    <row r="6370">
      <c r="D6370" s="19"/>
      <c r="E6370" s="18" t="s">
        <v>139</v>
      </c>
      <c r="F6370" s="17"/>
      <c r="G6370" s="7">
        <v>624</v>
      </c>
      <c r="H6370" s="12">
        <v>205</v>
      </c>
      <c r="I6370" s="1">
        <v>54</v>
      </c>
      <c r="J6370" s="1">
        <v>220</v>
      </c>
      <c r="K6370" s="1">
        <v>8</v>
      </c>
      <c r="L6370" s="1">
        <v>68</v>
      </c>
      <c r="M6370" s="1">
        <v>118</v>
      </c>
      <c r="N6370" s="1">
        <v>536</v>
      </c>
      <c r="O6370" s="1">
        <v>15</v>
      </c>
      <c r="P6370" s="1">
        <v>46</v>
      </c>
      <c r="Q6370" s="1">
        <v>0</v>
      </c>
      <c r="R6370" s="21">
        <v>578</v>
      </c>
    </row>
    <row r="6371">
      <c r="D6371" s="19"/>
      <c r="E6371" s="18" t="s">
        <v>140</v>
      </c>
      <c r="F6371" s="17"/>
      <c r="G6371" s="7">
        <v>172</v>
      </c>
      <c r="H6371" s="12">
        <v>54</v>
      </c>
      <c r="I6371" s="1">
        <v>14</v>
      </c>
      <c r="J6371" s="1">
        <v>68</v>
      </c>
      <c r="K6371" s="1">
        <v>2</v>
      </c>
      <c r="L6371" s="1">
        <v>16</v>
      </c>
      <c r="M6371" s="1">
        <v>35</v>
      </c>
      <c r="N6371" s="1">
        <v>144</v>
      </c>
      <c r="O6371" s="1">
        <v>5</v>
      </c>
      <c r="P6371" s="1">
        <v>16</v>
      </c>
      <c r="Q6371" s="1">
        <v>0</v>
      </c>
      <c r="R6371" s="21">
        <v>156</v>
      </c>
    </row>
    <row r="6372">
      <c r="D6372" s="19"/>
      <c r="E6372" s="18" t="s">
        <v>141</v>
      </c>
      <c r="F6372" s="17"/>
      <c r="G6372" s="7">
        <v>683</v>
      </c>
      <c r="H6372" s="12">
        <v>211</v>
      </c>
      <c r="I6372" s="1">
        <v>63</v>
      </c>
      <c r="J6372" s="1">
        <v>213</v>
      </c>
      <c r="K6372" s="1">
        <v>10</v>
      </c>
      <c r="L6372" s="1">
        <v>77</v>
      </c>
      <c r="M6372" s="1">
        <v>121</v>
      </c>
      <c r="N6372" s="1">
        <v>586</v>
      </c>
      <c r="O6372" s="1">
        <v>17</v>
      </c>
      <c r="P6372" s="1">
        <v>46</v>
      </c>
      <c r="Q6372" s="1">
        <v>0</v>
      </c>
      <c r="R6372" s="21">
        <v>637</v>
      </c>
    </row>
    <row r="6373">
      <c r="D6373" s="19"/>
      <c r="E6373" s="18" t="s">
        <v>142</v>
      </c>
      <c r="F6373" s="17"/>
      <c r="G6373" s="7">
        <v>341</v>
      </c>
      <c r="H6373" s="12">
        <v>123</v>
      </c>
      <c r="I6373" s="1">
        <v>34</v>
      </c>
      <c r="J6373" s="1">
        <v>128</v>
      </c>
      <c r="K6373" s="1">
        <v>5</v>
      </c>
      <c r="L6373" s="1">
        <v>47</v>
      </c>
      <c r="M6373" s="1">
        <v>74</v>
      </c>
      <c r="N6373" s="1">
        <v>291</v>
      </c>
      <c r="O6373" s="1">
        <v>12</v>
      </c>
      <c r="P6373" s="1">
        <v>20</v>
      </c>
      <c r="Q6373" s="1">
        <v>0</v>
      </c>
      <c r="R6373" s="21">
        <v>321</v>
      </c>
    </row>
    <row r="6374">
      <c r="D6374" s="19"/>
      <c r="E6374" s="18" t="s">
        <v>143</v>
      </c>
      <c r="F6374" s="17"/>
      <c r="G6374" s="7">
        <v>185</v>
      </c>
      <c r="H6374" s="12">
        <v>65</v>
      </c>
      <c r="I6374" s="1">
        <v>19</v>
      </c>
      <c r="J6374" s="1">
        <v>65</v>
      </c>
      <c r="K6374" s="1">
        <v>4</v>
      </c>
      <c r="L6374" s="1">
        <v>23</v>
      </c>
      <c r="M6374" s="1">
        <v>34</v>
      </c>
      <c r="N6374" s="1">
        <v>160</v>
      </c>
      <c r="O6374" s="1">
        <v>7</v>
      </c>
      <c r="P6374" s="1">
        <v>11</v>
      </c>
      <c r="Q6374" s="1">
        <v>0</v>
      </c>
      <c r="R6374" s="21">
        <v>174</v>
      </c>
    </row>
    <row r="6375">
      <c r="D6375" s="19"/>
      <c r="E6375" s="18" t="s">
        <v>144</v>
      </c>
      <c r="F6375" s="17"/>
      <c r="G6375" s="7">
        <v>219</v>
      </c>
      <c r="H6375" s="12">
        <v>88</v>
      </c>
      <c r="I6375" s="1">
        <v>16</v>
      </c>
      <c r="J6375" s="1">
        <v>75</v>
      </c>
      <c r="K6375" s="1">
        <v>3</v>
      </c>
      <c r="L6375" s="1">
        <v>35</v>
      </c>
      <c r="M6375" s="1">
        <v>56</v>
      </c>
      <c r="N6375" s="1">
        <v>189</v>
      </c>
      <c r="O6375" s="1">
        <v>7</v>
      </c>
      <c r="P6375" s="1">
        <v>12</v>
      </c>
      <c r="Q6375" s="1">
        <v>0</v>
      </c>
      <c r="R6375" s="21">
        <v>207</v>
      </c>
    </row>
    <row r="6376">
      <c r="D6376" s="19"/>
      <c r="E6376" s="18" t="s">
        <v>41</v>
      </c>
      <c r="F6376" s="17"/>
      <c r="G6376" s="11">
        <v>40</v>
      </c>
      <c r="H6376" s="23">
        <v>9</v>
      </c>
      <c r="I6376" s="3">
        <v>1</v>
      </c>
      <c r="J6376" s="3">
        <v>12</v>
      </c>
      <c r="K6376" s="3">
        <v>0</v>
      </c>
      <c r="L6376" s="3">
        <v>3</v>
      </c>
      <c r="M6376" s="3">
        <v>3</v>
      </c>
      <c r="N6376" s="3">
        <v>30</v>
      </c>
      <c r="O6376" s="3">
        <v>7</v>
      </c>
      <c r="P6376" s="3">
        <v>6</v>
      </c>
      <c r="Q6376" s="3">
        <v>0</v>
      </c>
      <c r="R6376" s="24">
        <v>34</v>
      </c>
    </row>
    <row r="6377">
      <c r="D6377" s="19"/>
      <c r="E6377" s="18" t="s">
        <v>145</v>
      </c>
      <c r="F6377" s="17"/>
      <c r="G6377" s="11">
        <v>19</v>
      </c>
      <c r="H6377" s="23">
        <v>2</v>
      </c>
      <c r="I6377" s="3">
        <v>0</v>
      </c>
      <c r="J6377" s="3">
        <v>2</v>
      </c>
      <c r="K6377" s="3">
        <v>0</v>
      </c>
      <c r="L6377" s="3">
        <v>0</v>
      </c>
      <c r="M6377" s="3">
        <v>0</v>
      </c>
      <c r="N6377" s="3">
        <v>15</v>
      </c>
      <c r="O6377" s="3">
        <v>1</v>
      </c>
      <c r="P6377" s="3">
        <v>3</v>
      </c>
      <c r="Q6377" s="3">
        <v>0</v>
      </c>
      <c r="R6377" s="24">
        <v>16</v>
      </c>
    </row>
    <row r="6378">
      <c r="D6378" s="19"/>
      <c r="E6378" s="18" t="s">
        <v>26</v>
      </c>
      <c r="F6378" s="17"/>
      <c r="G6378" s="11">
        <v>0</v>
      </c>
      <c r="H6378" s="23">
        <v>0</v>
      </c>
      <c r="I6378" s="3">
        <v>0</v>
      </c>
      <c r="J6378" s="3">
        <v>0</v>
      </c>
      <c r="K6378" s="3">
        <v>0</v>
      </c>
      <c r="L6378" s="3">
        <v>0</v>
      </c>
      <c r="M6378" s="3">
        <v>0</v>
      </c>
      <c r="N6378" s="3">
        <v>0</v>
      </c>
      <c r="O6378" s="3">
        <v>0</v>
      </c>
      <c r="P6378" s="3">
        <v>0</v>
      </c>
      <c r="Q6378" s="3">
        <v>0</v>
      </c>
      <c r="R6378" s="24">
        <v>0</v>
      </c>
    </row>
    <row r="6379">
      <c r="D6379" s="15" t="s">
        <v>146</v>
      </c>
      <c r="E6379" s="14" t="s">
        <v>147</v>
      </c>
      <c r="F6379" s="16"/>
      <c r="G6379" s="26">
        <v>628</v>
      </c>
      <c r="H6379" s="37">
        <v>207</v>
      </c>
      <c r="I6379" s="6">
        <v>51</v>
      </c>
      <c r="J6379" s="6">
        <v>188</v>
      </c>
      <c r="K6379" s="6">
        <v>10</v>
      </c>
      <c r="L6379" s="6">
        <v>64</v>
      </c>
      <c r="M6379" s="6">
        <v>114</v>
      </c>
      <c r="N6379" s="6">
        <v>542</v>
      </c>
      <c r="O6379" s="6">
        <v>13</v>
      </c>
      <c r="P6379" s="6">
        <v>40</v>
      </c>
      <c r="Q6379" s="6">
        <v>0</v>
      </c>
      <c r="R6379" s="39">
        <v>588</v>
      </c>
    </row>
    <row r="6380">
      <c r="D6380" s="19"/>
      <c r="E6380" s="18" t="s">
        <v>148</v>
      </c>
      <c r="F6380" s="17"/>
      <c r="G6380" s="7">
        <v>423</v>
      </c>
      <c r="H6380" s="12">
        <v>107</v>
      </c>
      <c r="I6380" s="1">
        <v>27</v>
      </c>
      <c r="J6380" s="1">
        <v>104</v>
      </c>
      <c r="K6380" s="1">
        <v>2</v>
      </c>
      <c r="L6380" s="1">
        <v>50</v>
      </c>
      <c r="M6380" s="1">
        <v>59</v>
      </c>
      <c r="N6380" s="1">
        <v>340</v>
      </c>
      <c r="O6380" s="1">
        <v>11</v>
      </c>
      <c r="P6380" s="1">
        <v>45</v>
      </c>
      <c r="Q6380" s="1">
        <v>0</v>
      </c>
      <c r="R6380" s="21">
        <v>378</v>
      </c>
    </row>
    <row r="6381">
      <c r="D6381" s="19"/>
      <c r="E6381" s="18" t="s">
        <v>149</v>
      </c>
      <c r="F6381" s="17"/>
      <c r="G6381" s="11">
        <v>36</v>
      </c>
      <c r="H6381" s="23">
        <v>1</v>
      </c>
      <c r="I6381" s="3">
        <v>0</v>
      </c>
      <c r="J6381" s="3">
        <v>5</v>
      </c>
      <c r="K6381" s="3">
        <v>0</v>
      </c>
      <c r="L6381" s="3">
        <v>2</v>
      </c>
      <c r="M6381" s="3">
        <v>2</v>
      </c>
      <c r="N6381" s="3">
        <v>22</v>
      </c>
      <c r="O6381" s="3">
        <v>2</v>
      </c>
      <c r="P6381" s="3">
        <v>9</v>
      </c>
      <c r="Q6381" s="3">
        <v>0</v>
      </c>
      <c r="R6381" s="24">
        <v>27</v>
      </c>
    </row>
    <row r="6382">
      <c r="D6382" s="19"/>
      <c r="E6382" s="18" t="s">
        <v>150</v>
      </c>
      <c r="F6382" s="17"/>
      <c r="G6382" s="11">
        <v>6</v>
      </c>
      <c r="H6382" s="23">
        <v>0</v>
      </c>
      <c r="I6382" s="3">
        <v>0</v>
      </c>
      <c r="J6382" s="3">
        <v>0</v>
      </c>
      <c r="K6382" s="3">
        <v>0</v>
      </c>
      <c r="L6382" s="3">
        <v>0</v>
      </c>
      <c r="M6382" s="3">
        <v>0</v>
      </c>
      <c r="N6382" s="3">
        <v>4</v>
      </c>
      <c r="O6382" s="3">
        <v>0</v>
      </c>
      <c r="P6382" s="3">
        <v>2</v>
      </c>
      <c r="Q6382" s="3">
        <v>0</v>
      </c>
      <c r="R6382" s="24">
        <v>4</v>
      </c>
    </row>
    <row r="6383">
      <c r="D6383" s="19"/>
      <c r="E6383" s="18" t="s">
        <v>26</v>
      </c>
      <c r="F6383" s="17"/>
      <c r="G6383" s="11">
        <v>0</v>
      </c>
      <c r="H6383" s="23">
        <v>0</v>
      </c>
      <c r="I6383" s="3">
        <v>0</v>
      </c>
      <c r="J6383" s="3">
        <v>0</v>
      </c>
      <c r="K6383" s="3">
        <v>0</v>
      </c>
      <c r="L6383" s="3">
        <v>0</v>
      </c>
      <c r="M6383" s="3">
        <v>0</v>
      </c>
      <c r="N6383" s="3">
        <v>0</v>
      </c>
      <c r="O6383" s="3">
        <v>0</v>
      </c>
      <c r="P6383" s="3">
        <v>0</v>
      </c>
      <c r="Q6383" s="3">
        <v>0</v>
      </c>
      <c r="R6383" s="24">
        <v>0</v>
      </c>
    </row>
    <row r="6384">
      <c r="D6384" s="19"/>
      <c r="E6384" s="18" t="s">
        <v>151</v>
      </c>
      <c r="F6384" s="17"/>
      <c r="G6384" s="7">
        <v>1051</v>
      </c>
      <c r="H6384" s="12">
        <v>314</v>
      </c>
      <c r="I6384" s="1">
        <v>78</v>
      </c>
      <c r="J6384" s="1">
        <v>292</v>
      </c>
      <c r="K6384" s="1">
        <v>12</v>
      </c>
      <c r="L6384" s="1">
        <v>114</v>
      </c>
      <c r="M6384" s="1">
        <v>173</v>
      </c>
      <c r="N6384" s="1">
        <v>882</v>
      </c>
      <c r="O6384" s="1">
        <v>24</v>
      </c>
      <c r="P6384" s="1">
        <v>85</v>
      </c>
      <c r="Q6384" s="1">
        <v>0</v>
      </c>
      <c r="R6384" s="21">
        <v>966</v>
      </c>
    </row>
    <row r="6385">
      <c r="D6385" s="19"/>
      <c r="E6385" s="18" t="s">
        <v>152</v>
      </c>
      <c r="F6385" s="17"/>
      <c r="G6385" s="11">
        <v>42</v>
      </c>
      <c r="H6385" s="23">
        <v>1</v>
      </c>
      <c r="I6385" s="3">
        <v>0</v>
      </c>
      <c r="J6385" s="3">
        <v>5</v>
      </c>
      <c r="K6385" s="3">
        <v>0</v>
      </c>
      <c r="L6385" s="3">
        <v>2</v>
      </c>
      <c r="M6385" s="3">
        <v>2</v>
      </c>
      <c r="N6385" s="3">
        <v>26</v>
      </c>
      <c r="O6385" s="3">
        <v>2</v>
      </c>
      <c r="P6385" s="3">
        <v>11</v>
      </c>
      <c r="Q6385" s="3">
        <v>0</v>
      </c>
      <c r="R6385" s="24">
        <v>31</v>
      </c>
    </row>
    <row r="6386">
      <c r="D6386" s="15" t="s">
        <v>153</v>
      </c>
      <c r="E6386" s="14" t="s">
        <v>154</v>
      </c>
      <c r="F6386" s="16"/>
      <c r="G6386" s="26">
        <v>596</v>
      </c>
      <c r="H6386" s="37">
        <v>186</v>
      </c>
      <c r="I6386" s="6">
        <v>43</v>
      </c>
      <c r="J6386" s="6">
        <v>178</v>
      </c>
      <c r="K6386" s="6">
        <v>7</v>
      </c>
      <c r="L6386" s="6">
        <v>65</v>
      </c>
      <c r="M6386" s="6">
        <v>105</v>
      </c>
      <c r="N6386" s="6">
        <v>507</v>
      </c>
      <c r="O6386" s="6">
        <v>14</v>
      </c>
      <c r="P6386" s="6">
        <v>50</v>
      </c>
      <c r="Q6386" s="6">
        <v>0</v>
      </c>
      <c r="R6386" s="39">
        <v>546</v>
      </c>
    </row>
    <row r="6387">
      <c r="D6387" s="19"/>
      <c r="E6387" s="18" t="s">
        <v>155</v>
      </c>
      <c r="F6387" s="17"/>
      <c r="G6387" s="7">
        <v>800</v>
      </c>
      <c r="H6387" s="12">
        <v>238</v>
      </c>
      <c r="I6387" s="1">
        <v>62</v>
      </c>
      <c r="J6387" s="1">
        <v>230</v>
      </c>
      <c r="K6387" s="1">
        <v>10</v>
      </c>
      <c r="L6387" s="1">
        <v>88</v>
      </c>
      <c r="M6387" s="1">
        <v>132</v>
      </c>
      <c r="N6387" s="1">
        <v>670</v>
      </c>
      <c r="O6387" s="1">
        <v>18</v>
      </c>
      <c r="P6387" s="1">
        <v>63</v>
      </c>
      <c r="Q6387" s="1">
        <v>0</v>
      </c>
      <c r="R6387" s="21">
        <v>737</v>
      </c>
    </row>
    <row r="6388">
      <c r="D6388" s="19"/>
      <c r="E6388" s="18" t="s">
        <v>156</v>
      </c>
      <c r="F6388" s="17"/>
      <c r="G6388" s="7">
        <v>449</v>
      </c>
      <c r="H6388" s="12">
        <v>139</v>
      </c>
      <c r="I6388" s="1">
        <v>39</v>
      </c>
      <c r="J6388" s="1">
        <v>136</v>
      </c>
      <c r="K6388" s="1">
        <v>9</v>
      </c>
      <c r="L6388" s="1">
        <v>50</v>
      </c>
      <c r="M6388" s="1">
        <v>76</v>
      </c>
      <c r="N6388" s="1">
        <v>377</v>
      </c>
      <c r="O6388" s="1">
        <v>12</v>
      </c>
      <c r="P6388" s="1">
        <v>34</v>
      </c>
      <c r="Q6388" s="1">
        <v>0</v>
      </c>
      <c r="R6388" s="21">
        <v>415</v>
      </c>
    </row>
    <row r="6389">
      <c r="D6389" s="19"/>
      <c r="E6389" s="18" t="s">
        <v>157</v>
      </c>
      <c r="F6389" s="17"/>
      <c r="G6389" s="7">
        <v>867</v>
      </c>
      <c r="H6389" s="12">
        <v>256</v>
      </c>
      <c r="I6389" s="1">
        <v>69</v>
      </c>
      <c r="J6389" s="1">
        <v>249</v>
      </c>
      <c r="K6389" s="1">
        <v>10</v>
      </c>
      <c r="L6389" s="1">
        <v>96</v>
      </c>
      <c r="M6389" s="1">
        <v>141</v>
      </c>
      <c r="N6389" s="1">
        <v>719</v>
      </c>
      <c r="O6389" s="1">
        <v>22</v>
      </c>
      <c r="P6389" s="1">
        <v>77</v>
      </c>
      <c r="Q6389" s="1">
        <v>0</v>
      </c>
      <c r="R6389" s="21">
        <v>790</v>
      </c>
    </row>
    <row r="6390">
      <c r="D6390" s="19"/>
      <c r="E6390" s="18" t="s">
        <v>158</v>
      </c>
      <c r="F6390" s="17"/>
      <c r="G6390" s="7">
        <v>818</v>
      </c>
      <c r="H6390" s="12">
        <v>237</v>
      </c>
      <c r="I6390" s="1">
        <v>65</v>
      </c>
      <c r="J6390" s="1">
        <v>251</v>
      </c>
      <c r="K6390" s="1">
        <v>10</v>
      </c>
      <c r="L6390" s="1">
        <v>93</v>
      </c>
      <c r="M6390" s="1">
        <v>148</v>
      </c>
      <c r="N6390" s="1">
        <v>689</v>
      </c>
      <c r="O6390" s="1">
        <v>20</v>
      </c>
      <c r="P6390" s="1">
        <v>69</v>
      </c>
      <c r="Q6390" s="1">
        <v>0</v>
      </c>
      <c r="R6390" s="21">
        <v>749</v>
      </c>
    </row>
    <row r="6391">
      <c r="D6391" s="19"/>
      <c r="E6391" s="18" t="s">
        <v>159</v>
      </c>
      <c r="F6391" s="17"/>
      <c r="G6391" s="7">
        <v>595</v>
      </c>
      <c r="H6391" s="12">
        <v>175</v>
      </c>
      <c r="I6391" s="1">
        <v>57</v>
      </c>
      <c r="J6391" s="1">
        <v>193</v>
      </c>
      <c r="K6391" s="1">
        <v>8</v>
      </c>
      <c r="L6391" s="1">
        <v>66</v>
      </c>
      <c r="M6391" s="1">
        <v>108</v>
      </c>
      <c r="N6391" s="1">
        <v>506</v>
      </c>
      <c r="O6391" s="1">
        <v>15</v>
      </c>
      <c r="P6391" s="1">
        <v>42</v>
      </c>
      <c r="Q6391" s="1">
        <v>0</v>
      </c>
      <c r="R6391" s="21">
        <v>553</v>
      </c>
    </row>
    <row r="6392">
      <c r="D6392" s="19"/>
      <c r="E6392" s="18" t="s">
        <v>160</v>
      </c>
      <c r="F6392" s="17"/>
      <c r="G6392" s="7">
        <v>330</v>
      </c>
      <c r="H6392" s="12">
        <v>104</v>
      </c>
      <c r="I6392" s="1">
        <v>36</v>
      </c>
      <c r="J6392" s="1">
        <v>111</v>
      </c>
      <c r="K6392" s="1">
        <v>7</v>
      </c>
      <c r="L6392" s="1">
        <v>43</v>
      </c>
      <c r="M6392" s="1">
        <v>68</v>
      </c>
      <c r="N6392" s="1">
        <v>284</v>
      </c>
      <c r="O6392" s="1">
        <v>8</v>
      </c>
      <c r="P6392" s="1">
        <v>23</v>
      </c>
      <c r="Q6392" s="1">
        <v>0</v>
      </c>
      <c r="R6392" s="21">
        <v>307</v>
      </c>
    </row>
    <row r="6393">
      <c r="D6393" s="19"/>
      <c r="E6393" s="18" t="s">
        <v>161</v>
      </c>
      <c r="F6393" s="17"/>
      <c r="G6393" s="7">
        <v>744</v>
      </c>
      <c r="H6393" s="12">
        <v>227</v>
      </c>
      <c r="I6393" s="1">
        <v>61</v>
      </c>
      <c r="J6393" s="1">
        <v>224</v>
      </c>
      <c r="K6393" s="1">
        <v>10</v>
      </c>
      <c r="L6393" s="1">
        <v>86</v>
      </c>
      <c r="M6393" s="1">
        <v>126</v>
      </c>
      <c r="N6393" s="1">
        <v>627</v>
      </c>
      <c r="O6393" s="1">
        <v>17</v>
      </c>
      <c r="P6393" s="1">
        <v>58</v>
      </c>
      <c r="Q6393" s="1">
        <v>0</v>
      </c>
      <c r="R6393" s="21">
        <v>686</v>
      </c>
    </row>
    <row r="6394">
      <c r="D6394" s="19"/>
      <c r="E6394" s="18" t="s">
        <v>162</v>
      </c>
      <c r="F6394" s="17"/>
      <c r="G6394" s="7">
        <v>519</v>
      </c>
      <c r="H6394" s="12">
        <v>153</v>
      </c>
      <c r="I6394" s="1">
        <v>43</v>
      </c>
      <c r="J6394" s="1">
        <v>170</v>
      </c>
      <c r="K6394" s="1">
        <v>9</v>
      </c>
      <c r="L6394" s="1">
        <v>61</v>
      </c>
      <c r="M6394" s="1">
        <v>93</v>
      </c>
      <c r="N6394" s="1">
        <v>446</v>
      </c>
      <c r="O6394" s="1">
        <v>11</v>
      </c>
      <c r="P6394" s="1">
        <v>41</v>
      </c>
      <c r="Q6394" s="1">
        <v>0</v>
      </c>
      <c r="R6394" s="21">
        <v>478</v>
      </c>
    </row>
    <row r="6395">
      <c r="D6395" s="19"/>
      <c r="E6395" s="18" t="s">
        <v>163</v>
      </c>
      <c r="F6395" s="17"/>
      <c r="G6395" s="7">
        <v>576</v>
      </c>
      <c r="H6395" s="12">
        <v>167</v>
      </c>
      <c r="I6395" s="1">
        <v>45</v>
      </c>
      <c r="J6395" s="1">
        <v>197</v>
      </c>
      <c r="K6395" s="1">
        <v>8</v>
      </c>
      <c r="L6395" s="1">
        <v>65</v>
      </c>
      <c r="M6395" s="1">
        <v>100</v>
      </c>
      <c r="N6395" s="1">
        <v>493</v>
      </c>
      <c r="O6395" s="1">
        <v>10</v>
      </c>
      <c r="P6395" s="1">
        <v>44</v>
      </c>
      <c r="Q6395" s="1">
        <v>0</v>
      </c>
      <c r="R6395" s="21">
        <v>532</v>
      </c>
    </row>
    <row r="6396">
      <c r="D6396" s="19"/>
      <c r="E6396" s="18" t="s">
        <v>164</v>
      </c>
      <c r="F6396" s="17"/>
      <c r="G6396" s="7">
        <v>372</v>
      </c>
      <c r="H6396" s="12">
        <v>115</v>
      </c>
      <c r="I6396" s="1">
        <v>32</v>
      </c>
      <c r="J6396" s="1">
        <v>129</v>
      </c>
      <c r="K6396" s="1">
        <v>7</v>
      </c>
      <c r="L6396" s="1">
        <v>45</v>
      </c>
      <c r="M6396" s="1">
        <v>71</v>
      </c>
      <c r="N6396" s="1">
        <v>314</v>
      </c>
      <c r="O6396" s="1">
        <v>9</v>
      </c>
      <c r="P6396" s="1">
        <v>32</v>
      </c>
      <c r="Q6396" s="1">
        <v>0</v>
      </c>
      <c r="R6396" s="21">
        <v>340</v>
      </c>
    </row>
    <row r="6397">
      <c r="D6397" s="19"/>
      <c r="E6397" s="18" t="s">
        <v>165</v>
      </c>
      <c r="F6397" s="17"/>
      <c r="G6397" s="7">
        <v>520</v>
      </c>
      <c r="H6397" s="12">
        <v>156</v>
      </c>
      <c r="I6397" s="1">
        <v>48</v>
      </c>
      <c r="J6397" s="1">
        <v>171</v>
      </c>
      <c r="K6397" s="1">
        <v>10</v>
      </c>
      <c r="L6397" s="1">
        <v>62</v>
      </c>
      <c r="M6397" s="1">
        <v>96</v>
      </c>
      <c r="N6397" s="1">
        <v>447</v>
      </c>
      <c r="O6397" s="1">
        <v>14</v>
      </c>
      <c r="P6397" s="1">
        <v>43</v>
      </c>
      <c r="Q6397" s="1">
        <v>0</v>
      </c>
      <c r="R6397" s="21">
        <v>477</v>
      </c>
    </row>
    <row r="6398">
      <c r="D6398" s="19"/>
      <c r="E6398" s="18" t="s">
        <v>166</v>
      </c>
      <c r="F6398" s="17"/>
      <c r="G6398" s="7">
        <v>445</v>
      </c>
      <c r="H6398" s="12">
        <v>141</v>
      </c>
      <c r="I6398" s="1">
        <v>45</v>
      </c>
      <c r="J6398" s="1">
        <v>159</v>
      </c>
      <c r="K6398" s="1">
        <v>9</v>
      </c>
      <c r="L6398" s="1">
        <v>59</v>
      </c>
      <c r="M6398" s="1">
        <v>80</v>
      </c>
      <c r="N6398" s="1">
        <v>381</v>
      </c>
      <c r="O6398" s="1">
        <v>12</v>
      </c>
      <c r="P6398" s="1">
        <v>39</v>
      </c>
      <c r="Q6398" s="1">
        <v>0</v>
      </c>
      <c r="R6398" s="21">
        <v>406</v>
      </c>
    </row>
    <row r="6399">
      <c r="D6399" s="19"/>
      <c r="E6399" s="18" t="s">
        <v>167</v>
      </c>
      <c r="F6399" s="17"/>
      <c r="G6399" s="7">
        <v>294</v>
      </c>
      <c r="H6399" s="12">
        <v>85</v>
      </c>
      <c r="I6399" s="1">
        <v>28</v>
      </c>
      <c r="J6399" s="1">
        <v>101</v>
      </c>
      <c r="K6399" s="1">
        <v>5</v>
      </c>
      <c r="L6399" s="1">
        <v>32</v>
      </c>
      <c r="M6399" s="1">
        <v>55</v>
      </c>
      <c r="N6399" s="1">
        <v>253</v>
      </c>
      <c r="O6399" s="1">
        <v>5</v>
      </c>
      <c r="P6399" s="1">
        <v>26</v>
      </c>
      <c r="Q6399" s="1">
        <v>0</v>
      </c>
      <c r="R6399" s="21">
        <v>268</v>
      </c>
    </row>
    <row r="6400">
      <c r="D6400" s="19"/>
      <c r="E6400" s="18" t="s">
        <v>41</v>
      </c>
      <c r="F6400" s="17"/>
      <c r="G6400" s="7">
        <v>62</v>
      </c>
      <c r="H6400" s="12">
        <v>14</v>
      </c>
      <c r="I6400" s="1">
        <v>1</v>
      </c>
      <c r="J6400" s="1">
        <v>8</v>
      </c>
      <c r="K6400" s="1">
        <v>0</v>
      </c>
      <c r="L6400" s="1">
        <v>6</v>
      </c>
      <c r="M6400" s="1">
        <v>8</v>
      </c>
      <c r="N6400" s="1">
        <v>48</v>
      </c>
      <c r="O6400" s="1">
        <v>4</v>
      </c>
      <c r="P6400" s="1">
        <v>10</v>
      </c>
      <c r="Q6400" s="1">
        <v>0</v>
      </c>
      <c r="R6400" s="21">
        <v>52</v>
      </c>
    </row>
    <row r="6401">
      <c r="D6401" s="57"/>
      <c r="E6401" s="54" t="s">
        <v>26</v>
      </c>
      <c r="F6401" s="62"/>
      <c r="G6401" s="59">
        <v>17</v>
      </c>
      <c r="H6401" s="73">
        <v>4</v>
      </c>
      <c r="I6401" s="38">
        <v>1</v>
      </c>
      <c r="J6401" s="38">
        <v>3</v>
      </c>
      <c r="K6401" s="38">
        <v>0</v>
      </c>
      <c r="L6401" s="38">
        <v>1</v>
      </c>
      <c r="M6401" s="38">
        <v>2</v>
      </c>
      <c r="N6401" s="38">
        <v>13</v>
      </c>
      <c r="O6401" s="38">
        <v>1</v>
      </c>
      <c r="P6401" s="38">
        <v>2</v>
      </c>
      <c r="Q6401" s="38">
        <v>0</v>
      </c>
      <c r="R6401" s="74">
        <v>15</v>
      </c>
    </row>
    <row r="6403">
      <c r="B6403" s="63" t="str">
        <f ca="1" xml:space="preserve"> HYPERLINK("#'目次'!B46", "[40]")</f>
        <v>[40]</v>
      </c>
      <c r="C6403" s="49" t="s">
        <v>568</v>
      </c>
    </row>
    <row r="6406">
      <c r="C6406" s="49" t="s">
        <v>14</v>
      </c>
    </row>
    <row r="6407">
      <c r="D6407" s="64"/>
      <c r="E6407" s="47"/>
      <c r="F6407" s="47"/>
      <c r="G6407" s="61" t="s">
        <v>15</v>
      </c>
      <c r="H6407" s="66" t="s">
        <v>569</v>
      </c>
      <c r="I6407" s="28" t="s">
        <v>570</v>
      </c>
      <c r="J6407" s="28" t="s">
        <v>571</v>
      </c>
      <c r="K6407" s="28" t="s">
        <v>26</v>
      </c>
      <c r="L6407" s="58" t="s">
        <v>572</v>
      </c>
    </row>
    <row r="6408">
      <c r="D6408" s="55"/>
      <c r="E6408" s="48"/>
      <c r="F6408" s="48"/>
      <c r="G6408" s="68"/>
      <c r="H6408" s="70"/>
      <c r="I6408" s="29"/>
      <c r="J6408" s="29"/>
      <c r="K6408" s="29"/>
      <c r="L6408" s="65"/>
    </row>
    <row r="6409">
      <c r="D6409" s="56"/>
      <c r="E6409" s="60" t="s">
        <v>15</v>
      </c>
      <c r="F6409" s="67"/>
      <c r="G6409" s="69">
        <v>1093</v>
      </c>
      <c r="H6409" s="35">
        <v>153</v>
      </c>
      <c r="I6409" s="35">
        <v>783</v>
      </c>
      <c r="J6409" s="35">
        <v>153</v>
      </c>
      <c r="K6409" s="35">
        <v>4</v>
      </c>
      <c r="L6409" s="75">
        <v>936</v>
      </c>
    </row>
    <row r="6410">
      <c r="D6410" s="15" t="s">
        <v>20</v>
      </c>
      <c r="E6410" s="14" t="s">
        <v>21</v>
      </c>
      <c r="F6410" s="16"/>
      <c r="G6410" s="26">
        <v>211</v>
      </c>
      <c r="H6410" s="37">
        <v>22</v>
      </c>
      <c r="I6410" s="6">
        <v>163</v>
      </c>
      <c r="J6410" s="6">
        <v>25</v>
      </c>
      <c r="K6410" s="6">
        <v>1</v>
      </c>
      <c r="L6410" s="39">
        <v>185</v>
      </c>
    </row>
    <row r="6411">
      <c r="D6411" s="19"/>
      <c r="E6411" s="18" t="s">
        <v>22</v>
      </c>
      <c r="F6411" s="17"/>
      <c r="G6411" s="7">
        <v>539</v>
      </c>
      <c r="H6411" s="12">
        <v>85</v>
      </c>
      <c r="I6411" s="1">
        <v>392</v>
      </c>
      <c r="J6411" s="1">
        <v>59</v>
      </c>
      <c r="K6411" s="1">
        <v>3</v>
      </c>
      <c r="L6411" s="21">
        <v>477</v>
      </c>
    </row>
    <row r="6412">
      <c r="D6412" s="19"/>
      <c r="E6412" s="18" t="s">
        <v>23</v>
      </c>
      <c r="F6412" s="17"/>
      <c r="G6412" s="7">
        <v>263</v>
      </c>
      <c r="H6412" s="12">
        <v>36</v>
      </c>
      <c r="I6412" s="1">
        <v>175</v>
      </c>
      <c r="J6412" s="1">
        <v>52</v>
      </c>
      <c r="K6412" s="1">
        <v>0</v>
      </c>
      <c r="L6412" s="21">
        <v>211</v>
      </c>
    </row>
    <row r="6413">
      <c r="D6413" s="19"/>
      <c r="E6413" s="18" t="s">
        <v>24</v>
      </c>
      <c r="F6413" s="17"/>
      <c r="G6413" s="7">
        <v>74</v>
      </c>
      <c r="H6413" s="12">
        <v>8</v>
      </c>
      <c r="I6413" s="1">
        <v>51</v>
      </c>
      <c r="J6413" s="1">
        <v>15</v>
      </c>
      <c r="K6413" s="1">
        <v>0</v>
      </c>
      <c r="L6413" s="21">
        <v>59</v>
      </c>
    </row>
    <row r="6414">
      <c r="D6414" s="19"/>
      <c r="E6414" s="18" t="s">
        <v>25</v>
      </c>
      <c r="F6414" s="17"/>
      <c r="G6414" s="11">
        <v>6</v>
      </c>
      <c r="H6414" s="23">
        <v>2</v>
      </c>
      <c r="I6414" s="3">
        <v>2</v>
      </c>
      <c r="J6414" s="3">
        <v>2</v>
      </c>
      <c r="K6414" s="3">
        <v>0</v>
      </c>
      <c r="L6414" s="24">
        <v>4</v>
      </c>
    </row>
    <row r="6415">
      <c r="D6415" s="19"/>
      <c r="E6415" s="18" t="s">
        <v>26</v>
      </c>
      <c r="F6415" s="17"/>
      <c r="G6415" s="11">
        <v>0</v>
      </c>
      <c r="H6415" s="23">
        <v>0</v>
      </c>
      <c r="I6415" s="3">
        <v>0</v>
      </c>
      <c r="J6415" s="3">
        <v>0</v>
      </c>
      <c r="K6415" s="3">
        <v>0</v>
      </c>
      <c r="L6415" s="24">
        <v>0</v>
      </c>
    </row>
    <row r="6416">
      <c r="D6416" s="19"/>
      <c r="E6416" s="18" t="s">
        <v>27</v>
      </c>
      <c r="F6416" s="17"/>
      <c r="G6416" s="7">
        <v>750</v>
      </c>
      <c r="H6416" s="12">
        <v>107</v>
      </c>
      <c r="I6416" s="1">
        <v>555</v>
      </c>
      <c r="J6416" s="1">
        <v>84</v>
      </c>
      <c r="K6416" s="1">
        <v>4</v>
      </c>
      <c r="L6416" s="21">
        <v>662</v>
      </c>
    </row>
    <row r="6417">
      <c r="D6417" s="19"/>
      <c r="E6417" s="18" t="s">
        <v>28</v>
      </c>
      <c r="F6417" s="17"/>
      <c r="G6417" s="7">
        <v>80</v>
      </c>
      <c r="H6417" s="12">
        <v>10</v>
      </c>
      <c r="I6417" s="1">
        <v>53</v>
      </c>
      <c r="J6417" s="1">
        <v>17</v>
      </c>
      <c r="K6417" s="1">
        <v>0</v>
      </c>
      <c r="L6417" s="21">
        <v>63</v>
      </c>
    </row>
    <row r="6418">
      <c r="D6418" s="15" t="s">
        <v>29</v>
      </c>
      <c r="E6418" s="14" t="s">
        <v>30</v>
      </c>
      <c r="F6418" s="16"/>
      <c r="G6418" s="26">
        <v>823</v>
      </c>
      <c r="H6418" s="37">
        <v>105</v>
      </c>
      <c r="I6418" s="6">
        <v>596</v>
      </c>
      <c r="J6418" s="6">
        <v>119</v>
      </c>
      <c r="K6418" s="6">
        <v>3</v>
      </c>
      <c r="L6418" s="39">
        <v>701</v>
      </c>
    </row>
    <row r="6419">
      <c r="D6419" s="19"/>
      <c r="E6419" s="18" t="s">
        <v>31</v>
      </c>
      <c r="F6419" s="17"/>
      <c r="G6419" s="7">
        <v>798</v>
      </c>
      <c r="H6419" s="12">
        <v>105</v>
      </c>
      <c r="I6419" s="1">
        <v>584</v>
      </c>
      <c r="J6419" s="1">
        <v>106</v>
      </c>
      <c r="K6419" s="1">
        <v>3</v>
      </c>
      <c r="L6419" s="21">
        <v>689</v>
      </c>
    </row>
    <row r="6420">
      <c r="D6420" s="19"/>
      <c r="E6420" s="18" t="s">
        <v>32</v>
      </c>
      <c r="F6420" s="17"/>
      <c r="G6420" s="7">
        <v>808</v>
      </c>
      <c r="H6420" s="12">
        <v>107</v>
      </c>
      <c r="I6420" s="1">
        <v>597</v>
      </c>
      <c r="J6420" s="1">
        <v>100</v>
      </c>
      <c r="K6420" s="1">
        <v>4</v>
      </c>
      <c r="L6420" s="21">
        <v>704</v>
      </c>
    </row>
    <row r="6421">
      <c r="D6421" s="19"/>
      <c r="E6421" s="18" t="s">
        <v>33</v>
      </c>
      <c r="F6421" s="17"/>
      <c r="G6421" s="7">
        <v>206</v>
      </c>
      <c r="H6421" s="12">
        <v>29</v>
      </c>
      <c r="I6421" s="1">
        <v>149</v>
      </c>
      <c r="J6421" s="1">
        <v>27</v>
      </c>
      <c r="K6421" s="1">
        <v>1</v>
      </c>
      <c r="L6421" s="21">
        <v>178</v>
      </c>
    </row>
    <row r="6422">
      <c r="D6422" s="19"/>
      <c r="E6422" s="18" t="s">
        <v>34</v>
      </c>
      <c r="F6422" s="17"/>
      <c r="G6422" s="7">
        <v>488</v>
      </c>
      <c r="H6422" s="12">
        <v>62</v>
      </c>
      <c r="I6422" s="1">
        <v>360</v>
      </c>
      <c r="J6422" s="1">
        <v>64</v>
      </c>
      <c r="K6422" s="1">
        <v>2</v>
      </c>
      <c r="L6422" s="21">
        <v>422</v>
      </c>
    </row>
    <row r="6423">
      <c r="D6423" s="19"/>
      <c r="E6423" s="18" t="s">
        <v>35</v>
      </c>
      <c r="F6423" s="17"/>
      <c r="G6423" s="7">
        <v>154</v>
      </c>
      <c r="H6423" s="12">
        <v>28</v>
      </c>
      <c r="I6423" s="1">
        <v>113</v>
      </c>
      <c r="J6423" s="1">
        <v>13</v>
      </c>
      <c r="K6423" s="1">
        <v>0</v>
      </c>
      <c r="L6423" s="21">
        <v>141</v>
      </c>
    </row>
    <row r="6424">
      <c r="D6424" s="19"/>
      <c r="E6424" s="18" t="s">
        <v>36</v>
      </c>
      <c r="F6424" s="17"/>
      <c r="G6424" s="7">
        <v>871</v>
      </c>
      <c r="H6424" s="12">
        <v>117</v>
      </c>
      <c r="I6424" s="1">
        <v>641</v>
      </c>
      <c r="J6424" s="1">
        <v>110</v>
      </c>
      <c r="K6424" s="1">
        <v>3</v>
      </c>
      <c r="L6424" s="21">
        <v>758</v>
      </c>
    </row>
    <row r="6425">
      <c r="D6425" s="19"/>
      <c r="E6425" s="18" t="s">
        <v>37</v>
      </c>
      <c r="F6425" s="17"/>
      <c r="G6425" s="7">
        <v>366</v>
      </c>
      <c r="H6425" s="12">
        <v>41</v>
      </c>
      <c r="I6425" s="1">
        <v>283</v>
      </c>
      <c r="J6425" s="1">
        <v>40</v>
      </c>
      <c r="K6425" s="1">
        <v>2</v>
      </c>
      <c r="L6425" s="21">
        <v>324</v>
      </c>
    </row>
    <row r="6426">
      <c r="D6426" s="19"/>
      <c r="E6426" s="18" t="s">
        <v>38</v>
      </c>
      <c r="F6426" s="17"/>
      <c r="G6426" s="7">
        <v>552</v>
      </c>
      <c r="H6426" s="12">
        <v>71</v>
      </c>
      <c r="I6426" s="1">
        <v>417</v>
      </c>
      <c r="J6426" s="1">
        <v>62</v>
      </c>
      <c r="K6426" s="1">
        <v>2</v>
      </c>
      <c r="L6426" s="21">
        <v>488</v>
      </c>
    </row>
    <row r="6427">
      <c r="D6427" s="19"/>
      <c r="E6427" s="18" t="s">
        <v>39</v>
      </c>
      <c r="F6427" s="17"/>
      <c r="G6427" s="7">
        <v>514</v>
      </c>
      <c r="H6427" s="12">
        <v>72</v>
      </c>
      <c r="I6427" s="1">
        <v>394</v>
      </c>
      <c r="J6427" s="1">
        <v>48</v>
      </c>
      <c r="K6427" s="1">
        <v>0</v>
      </c>
      <c r="L6427" s="21">
        <v>466</v>
      </c>
    </row>
    <row r="6428">
      <c r="D6428" s="19"/>
      <c r="E6428" s="18" t="s">
        <v>40</v>
      </c>
      <c r="F6428" s="17"/>
      <c r="G6428" s="7">
        <v>559</v>
      </c>
      <c r="H6428" s="12">
        <v>66</v>
      </c>
      <c r="I6428" s="1">
        <v>431</v>
      </c>
      <c r="J6428" s="1">
        <v>62</v>
      </c>
      <c r="K6428" s="1">
        <v>0</v>
      </c>
      <c r="L6428" s="21">
        <v>497</v>
      </c>
    </row>
    <row r="6429">
      <c r="D6429" s="19"/>
      <c r="E6429" s="18" t="s">
        <v>41</v>
      </c>
      <c r="F6429" s="17"/>
      <c r="G6429" s="7">
        <v>71</v>
      </c>
      <c r="H6429" s="12">
        <v>6</v>
      </c>
      <c r="I6429" s="1">
        <v>60</v>
      </c>
      <c r="J6429" s="1">
        <v>4</v>
      </c>
      <c r="K6429" s="1">
        <v>1</v>
      </c>
      <c r="L6429" s="21">
        <v>66</v>
      </c>
    </row>
    <row r="6430">
      <c r="D6430" s="19"/>
      <c r="E6430" s="18" t="s">
        <v>42</v>
      </c>
      <c r="F6430" s="17"/>
      <c r="G6430" s="11">
        <v>11</v>
      </c>
      <c r="H6430" s="23">
        <v>1</v>
      </c>
      <c r="I6430" s="3">
        <v>7</v>
      </c>
      <c r="J6430" s="3">
        <v>3</v>
      </c>
      <c r="K6430" s="3">
        <v>0</v>
      </c>
      <c r="L6430" s="24">
        <v>8</v>
      </c>
    </row>
    <row r="6431">
      <c r="D6431" s="19"/>
      <c r="E6431" s="18" t="s">
        <v>26</v>
      </c>
      <c r="F6431" s="17"/>
      <c r="G6431" s="11">
        <v>2</v>
      </c>
      <c r="H6431" s="23">
        <v>1</v>
      </c>
      <c r="I6431" s="3">
        <v>1</v>
      </c>
      <c r="J6431" s="3">
        <v>0</v>
      </c>
      <c r="K6431" s="3">
        <v>0</v>
      </c>
      <c r="L6431" s="24">
        <v>2</v>
      </c>
    </row>
    <row r="6432">
      <c r="D6432" s="19"/>
      <c r="E6432" s="18" t="s">
        <v>43</v>
      </c>
      <c r="F6432" s="17"/>
      <c r="G6432" s="7">
        <v>1080</v>
      </c>
      <c r="H6432" s="12">
        <v>151</v>
      </c>
      <c r="I6432" s="1">
        <v>775</v>
      </c>
      <c r="J6432" s="1">
        <v>150</v>
      </c>
      <c r="K6432" s="1">
        <v>4</v>
      </c>
      <c r="L6432" s="21">
        <v>926</v>
      </c>
    </row>
    <row r="6433">
      <c r="D6433" s="15" t="s">
        <v>44</v>
      </c>
      <c r="E6433" s="14" t="s">
        <v>45</v>
      </c>
      <c r="F6433" s="16"/>
      <c r="G6433" s="33">
        <v>3</v>
      </c>
      <c r="H6433" s="43">
        <v>1</v>
      </c>
      <c r="I6433" s="9">
        <v>1</v>
      </c>
      <c r="J6433" s="9">
        <v>1</v>
      </c>
      <c r="K6433" s="9">
        <v>0</v>
      </c>
      <c r="L6433" s="44">
        <v>2</v>
      </c>
    </row>
    <row r="6434">
      <c r="D6434" s="19"/>
      <c r="E6434" s="18" t="s">
        <v>46</v>
      </c>
      <c r="F6434" s="17"/>
      <c r="G6434" s="11">
        <v>11</v>
      </c>
      <c r="H6434" s="23">
        <v>3</v>
      </c>
      <c r="I6434" s="3">
        <v>6</v>
      </c>
      <c r="J6434" s="3">
        <v>2</v>
      </c>
      <c r="K6434" s="3">
        <v>0</v>
      </c>
      <c r="L6434" s="24">
        <v>9</v>
      </c>
    </row>
    <row r="6435">
      <c r="D6435" s="19"/>
      <c r="E6435" s="18" t="s">
        <v>47</v>
      </c>
      <c r="F6435" s="17"/>
      <c r="G6435" s="11">
        <v>25</v>
      </c>
      <c r="H6435" s="23">
        <v>2</v>
      </c>
      <c r="I6435" s="3">
        <v>18</v>
      </c>
      <c r="J6435" s="3">
        <v>5</v>
      </c>
      <c r="K6435" s="3">
        <v>0</v>
      </c>
      <c r="L6435" s="24">
        <v>20</v>
      </c>
    </row>
    <row r="6436">
      <c r="D6436" s="19"/>
      <c r="E6436" s="18" t="s">
        <v>48</v>
      </c>
      <c r="F6436" s="17"/>
      <c r="G6436" s="7">
        <v>160</v>
      </c>
      <c r="H6436" s="12">
        <v>22</v>
      </c>
      <c r="I6436" s="1">
        <v>116</v>
      </c>
      <c r="J6436" s="1">
        <v>21</v>
      </c>
      <c r="K6436" s="1">
        <v>1</v>
      </c>
      <c r="L6436" s="21">
        <v>138</v>
      </c>
    </row>
    <row r="6437">
      <c r="D6437" s="19"/>
      <c r="E6437" s="18" t="s">
        <v>49</v>
      </c>
      <c r="F6437" s="17"/>
      <c r="G6437" s="7">
        <v>166</v>
      </c>
      <c r="H6437" s="12">
        <v>26</v>
      </c>
      <c r="I6437" s="1">
        <v>122</v>
      </c>
      <c r="J6437" s="1">
        <v>18</v>
      </c>
      <c r="K6437" s="1">
        <v>0</v>
      </c>
      <c r="L6437" s="21">
        <v>148</v>
      </c>
    </row>
    <row r="6438">
      <c r="D6438" s="19"/>
      <c r="E6438" s="18" t="s">
        <v>50</v>
      </c>
      <c r="F6438" s="17"/>
      <c r="G6438" s="7">
        <v>129</v>
      </c>
      <c r="H6438" s="12">
        <v>17</v>
      </c>
      <c r="I6438" s="1">
        <v>82</v>
      </c>
      <c r="J6438" s="1">
        <v>29</v>
      </c>
      <c r="K6438" s="1">
        <v>1</v>
      </c>
      <c r="L6438" s="21">
        <v>99</v>
      </c>
    </row>
    <row r="6439">
      <c r="D6439" s="19"/>
      <c r="E6439" s="18" t="s">
        <v>51</v>
      </c>
      <c r="F6439" s="17"/>
      <c r="G6439" s="7">
        <v>124</v>
      </c>
      <c r="H6439" s="12">
        <v>21</v>
      </c>
      <c r="I6439" s="1">
        <v>85</v>
      </c>
      <c r="J6439" s="1">
        <v>17</v>
      </c>
      <c r="K6439" s="1">
        <v>1</v>
      </c>
      <c r="L6439" s="21">
        <v>106</v>
      </c>
    </row>
    <row r="6440">
      <c r="D6440" s="19"/>
      <c r="E6440" s="18" t="s">
        <v>52</v>
      </c>
      <c r="F6440" s="17"/>
      <c r="G6440" s="7">
        <v>114</v>
      </c>
      <c r="H6440" s="12">
        <v>18</v>
      </c>
      <c r="I6440" s="1">
        <v>83</v>
      </c>
      <c r="J6440" s="1">
        <v>13</v>
      </c>
      <c r="K6440" s="1">
        <v>0</v>
      </c>
      <c r="L6440" s="21">
        <v>101</v>
      </c>
    </row>
    <row r="6441">
      <c r="D6441" s="19"/>
      <c r="E6441" s="18" t="s">
        <v>53</v>
      </c>
      <c r="F6441" s="17"/>
      <c r="G6441" s="7">
        <v>95</v>
      </c>
      <c r="H6441" s="12">
        <v>15</v>
      </c>
      <c r="I6441" s="1">
        <v>72</v>
      </c>
      <c r="J6441" s="1">
        <v>8</v>
      </c>
      <c r="K6441" s="1">
        <v>0</v>
      </c>
      <c r="L6441" s="21">
        <v>87</v>
      </c>
    </row>
    <row r="6442">
      <c r="D6442" s="19"/>
      <c r="E6442" s="18" t="s">
        <v>54</v>
      </c>
      <c r="F6442" s="17"/>
      <c r="G6442" s="7">
        <v>253</v>
      </c>
      <c r="H6442" s="12">
        <v>27</v>
      </c>
      <c r="I6442" s="1">
        <v>191</v>
      </c>
      <c r="J6442" s="1">
        <v>34</v>
      </c>
      <c r="K6442" s="1">
        <v>1</v>
      </c>
      <c r="L6442" s="21">
        <v>218</v>
      </c>
    </row>
    <row r="6443">
      <c r="D6443" s="19"/>
      <c r="E6443" s="18" t="s">
        <v>55</v>
      </c>
      <c r="F6443" s="17"/>
      <c r="G6443" s="11">
        <v>1</v>
      </c>
      <c r="H6443" s="23">
        <v>0</v>
      </c>
      <c r="I6443" s="3">
        <v>0</v>
      </c>
      <c r="J6443" s="3">
        <v>1</v>
      </c>
      <c r="K6443" s="3">
        <v>0</v>
      </c>
      <c r="L6443" s="24">
        <v>0</v>
      </c>
    </row>
    <row r="6444">
      <c r="D6444" s="19"/>
      <c r="E6444" s="18" t="s">
        <v>26</v>
      </c>
      <c r="F6444" s="17"/>
      <c r="G6444" s="11">
        <v>12</v>
      </c>
      <c r="H6444" s="23">
        <v>1</v>
      </c>
      <c r="I6444" s="3">
        <v>7</v>
      </c>
      <c r="J6444" s="3">
        <v>4</v>
      </c>
      <c r="K6444" s="3">
        <v>0</v>
      </c>
      <c r="L6444" s="24">
        <v>8</v>
      </c>
    </row>
    <row r="6445">
      <c r="D6445" s="15" t="s">
        <v>56</v>
      </c>
      <c r="E6445" s="14" t="s">
        <v>57</v>
      </c>
      <c r="F6445" s="16"/>
      <c r="G6445" s="33">
        <v>15</v>
      </c>
      <c r="H6445" s="43">
        <v>1</v>
      </c>
      <c r="I6445" s="9">
        <v>11</v>
      </c>
      <c r="J6445" s="9">
        <v>3</v>
      </c>
      <c r="K6445" s="9">
        <v>0</v>
      </c>
      <c r="L6445" s="44">
        <v>12</v>
      </c>
    </row>
    <row r="6446">
      <c r="D6446" s="19"/>
      <c r="E6446" s="18" t="s">
        <v>58</v>
      </c>
      <c r="F6446" s="17"/>
      <c r="G6446" s="7">
        <v>111</v>
      </c>
      <c r="H6446" s="12">
        <v>14</v>
      </c>
      <c r="I6446" s="1">
        <v>74</v>
      </c>
      <c r="J6446" s="1">
        <v>21</v>
      </c>
      <c r="K6446" s="1">
        <v>2</v>
      </c>
      <c r="L6446" s="21">
        <v>88</v>
      </c>
    </row>
    <row r="6447">
      <c r="D6447" s="19"/>
      <c r="E6447" s="18" t="s">
        <v>59</v>
      </c>
      <c r="F6447" s="17"/>
      <c r="G6447" s="7">
        <v>404</v>
      </c>
      <c r="H6447" s="12">
        <v>59</v>
      </c>
      <c r="I6447" s="1">
        <v>288</v>
      </c>
      <c r="J6447" s="1">
        <v>55</v>
      </c>
      <c r="K6447" s="1">
        <v>2</v>
      </c>
      <c r="L6447" s="21">
        <v>347</v>
      </c>
    </row>
    <row r="6448">
      <c r="D6448" s="19"/>
      <c r="E6448" s="18" t="s">
        <v>60</v>
      </c>
      <c r="F6448" s="17"/>
      <c r="G6448" s="7">
        <v>562</v>
      </c>
      <c r="H6448" s="12">
        <v>79</v>
      </c>
      <c r="I6448" s="1">
        <v>409</v>
      </c>
      <c r="J6448" s="1">
        <v>74</v>
      </c>
      <c r="K6448" s="1">
        <v>0</v>
      </c>
      <c r="L6448" s="21">
        <v>488</v>
      </c>
    </row>
    <row r="6449">
      <c r="D6449" s="19"/>
      <c r="E6449" s="18" t="s">
        <v>26</v>
      </c>
      <c r="F6449" s="17"/>
      <c r="G6449" s="11">
        <v>1</v>
      </c>
      <c r="H6449" s="23">
        <v>0</v>
      </c>
      <c r="I6449" s="3">
        <v>1</v>
      </c>
      <c r="J6449" s="3">
        <v>0</v>
      </c>
      <c r="K6449" s="3">
        <v>0</v>
      </c>
      <c r="L6449" s="24">
        <v>1</v>
      </c>
    </row>
    <row r="6450">
      <c r="D6450" s="19"/>
      <c r="E6450" s="18" t="s">
        <v>61</v>
      </c>
      <c r="F6450" s="17"/>
      <c r="G6450" s="7">
        <v>126</v>
      </c>
      <c r="H6450" s="12">
        <v>15</v>
      </c>
      <c r="I6450" s="1">
        <v>85</v>
      </c>
      <c r="J6450" s="1">
        <v>24</v>
      </c>
      <c r="K6450" s="1">
        <v>2</v>
      </c>
      <c r="L6450" s="21">
        <v>100</v>
      </c>
    </row>
    <row r="6451">
      <c r="D6451" s="19"/>
      <c r="E6451" s="18" t="s">
        <v>62</v>
      </c>
      <c r="F6451" s="17"/>
      <c r="G6451" s="7">
        <v>966</v>
      </c>
      <c r="H6451" s="12">
        <v>138</v>
      </c>
      <c r="I6451" s="1">
        <v>697</v>
      </c>
      <c r="J6451" s="1">
        <v>129</v>
      </c>
      <c r="K6451" s="1">
        <v>2</v>
      </c>
      <c r="L6451" s="21">
        <v>835</v>
      </c>
    </row>
    <row r="6452">
      <c r="D6452" s="15" t="s">
        <v>63</v>
      </c>
      <c r="E6452" s="14" t="s">
        <v>64</v>
      </c>
      <c r="F6452" s="16"/>
      <c r="G6452" s="33">
        <v>17</v>
      </c>
      <c r="H6452" s="43">
        <v>1</v>
      </c>
      <c r="I6452" s="9">
        <v>13</v>
      </c>
      <c r="J6452" s="9">
        <v>3</v>
      </c>
      <c r="K6452" s="9">
        <v>0</v>
      </c>
      <c r="L6452" s="44">
        <v>14</v>
      </c>
    </row>
    <row r="6453">
      <c r="D6453" s="19"/>
      <c r="E6453" s="18" t="s">
        <v>65</v>
      </c>
      <c r="F6453" s="17"/>
      <c r="G6453" s="11">
        <v>38</v>
      </c>
      <c r="H6453" s="23">
        <v>6</v>
      </c>
      <c r="I6453" s="3">
        <v>30</v>
      </c>
      <c r="J6453" s="3">
        <v>2</v>
      </c>
      <c r="K6453" s="3">
        <v>0</v>
      </c>
      <c r="L6453" s="24">
        <v>36</v>
      </c>
    </row>
    <row r="6454">
      <c r="D6454" s="19"/>
      <c r="E6454" s="18" t="s">
        <v>66</v>
      </c>
      <c r="F6454" s="17"/>
      <c r="G6454" s="11">
        <v>14</v>
      </c>
      <c r="H6454" s="23">
        <v>3</v>
      </c>
      <c r="I6454" s="3">
        <v>8</v>
      </c>
      <c r="J6454" s="3">
        <v>3</v>
      </c>
      <c r="K6454" s="3">
        <v>0</v>
      </c>
      <c r="L6454" s="24">
        <v>11</v>
      </c>
    </row>
    <row r="6455">
      <c r="D6455" s="19"/>
      <c r="E6455" s="18" t="s">
        <v>67</v>
      </c>
      <c r="F6455" s="17"/>
      <c r="G6455" s="7">
        <v>95</v>
      </c>
      <c r="H6455" s="12">
        <v>15</v>
      </c>
      <c r="I6455" s="1">
        <v>67</v>
      </c>
      <c r="J6455" s="1">
        <v>12</v>
      </c>
      <c r="K6455" s="1">
        <v>1</v>
      </c>
      <c r="L6455" s="21">
        <v>82</v>
      </c>
    </row>
    <row r="6456">
      <c r="D6456" s="19"/>
      <c r="E6456" s="18" t="s">
        <v>68</v>
      </c>
      <c r="F6456" s="17"/>
      <c r="G6456" s="7">
        <v>81</v>
      </c>
      <c r="H6456" s="12">
        <v>10</v>
      </c>
      <c r="I6456" s="1">
        <v>63</v>
      </c>
      <c r="J6456" s="1">
        <v>8</v>
      </c>
      <c r="K6456" s="1">
        <v>0</v>
      </c>
      <c r="L6456" s="21">
        <v>73</v>
      </c>
    </row>
    <row r="6457">
      <c r="D6457" s="19"/>
      <c r="E6457" s="18" t="s">
        <v>69</v>
      </c>
      <c r="F6457" s="17"/>
      <c r="G6457" s="7">
        <v>844</v>
      </c>
      <c r="H6457" s="12">
        <v>117</v>
      </c>
      <c r="I6457" s="1">
        <v>600</v>
      </c>
      <c r="J6457" s="1">
        <v>124</v>
      </c>
      <c r="K6457" s="1">
        <v>3</v>
      </c>
      <c r="L6457" s="21">
        <v>717</v>
      </c>
    </row>
    <row r="6458">
      <c r="D6458" s="19"/>
      <c r="E6458" s="18" t="s">
        <v>26</v>
      </c>
      <c r="F6458" s="17"/>
      <c r="G6458" s="11">
        <v>4</v>
      </c>
      <c r="H6458" s="23">
        <v>1</v>
      </c>
      <c r="I6458" s="3">
        <v>2</v>
      </c>
      <c r="J6458" s="3">
        <v>1</v>
      </c>
      <c r="K6458" s="3">
        <v>0</v>
      </c>
      <c r="L6458" s="24">
        <v>3</v>
      </c>
    </row>
    <row r="6459">
      <c r="D6459" s="19"/>
      <c r="E6459" s="18" t="s">
        <v>70</v>
      </c>
      <c r="F6459" s="17"/>
      <c r="G6459" s="7">
        <v>245</v>
      </c>
      <c r="H6459" s="12">
        <v>35</v>
      </c>
      <c r="I6459" s="1">
        <v>181</v>
      </c>
      <c r="J6459" s="1">
        <v>28</v>
      </c>
      <c r="K6459" s="1">
        <v>1</v>
      </c>
      <c r="L6459" s="21">
        <v>216</v>
      </c>
    </row>
    <row r="6460">
      <c r="D6460" s="15" t="s">
        <v>71</v>
      </c>
      <c r="E6460" s="14" t="s">
        <v>64</v>
      </c>
      <c r="F6460" s="16"/>
      <c r="G6460" s="33">
        <v>15</v>
      </c>
      <c r="H6460" s="43">
        <v>1</v>
      </c>
      <c r="I6460" s="9">
        <v>11</v>
      </c>
      <c r="J6460" s="9">
        <v>3</v>
      </c>
      <c r="K6460" s="9">
        <v>0</v>
      </c>
      <c r="L6460" s="44">
        <v>12</v>
      </c>
    </row>
    <row r="6461">
      <c r="D6461" s="19"/>
      <c r="E6461" s="18" t="s">
        <v>65</v>
      </c>
      <c r="F6461" s="17"/>
      <c r="G6461" s="7">
        <v>58</v>
      </c>
      <c r="H6461" s="12">
        <v>12</v>
      </c>
      <c r="I6461" s="1">
        <v>39</v>
      </c>
      <c r="J6461" s="1">
        <v>7</v>
      </c>
      <c r="K6461" s="1">
        <v>0</v>
      </c>
      <c r="L6461" s="21">
        <v>51</v>
      </c>
    </row>
    <row r="6462">
      <c r="D6462" s="19"/>
      <c r="E6462" s="18" t="s">
        <v>66</v>
      </c>
      <c r="F6462" s="17"/>
      <c r="G6462" s="7">
        <v>113</v>
      </c>
      <c r="H6462" s="12">
        <v>17</v>
      </c>
      <c r="I6462" s="1">
        <v>86</v>
      </c>
      <c r="J6462" s="1">
        <v>10</v>
      </c>
      <c r="K6462" s="1">
        <v>0</v>
      </c>
      <c r="L6462" s="21">
        <v>103</v>
      </c>
    </row>
    <row r="6463">
      <c r="D6463" s="19"/>
      <c r="E6463" s="18" t="s">
        <v>67</v>
      </c>
      <c r="F6463" s="17"/>
      <c r="G6463" s="7">
        <v>837</v>
      </c>
      <c r="H6463" s="12">
        <v>114</v>
      </c>
      <c r="I6463" s="1">
        <v>595</v>
      </c>
      <c r="J6463" s="1">
        <v>124</v>
      </c>
      <c r="K6463" s="1">
        <v>4</v>
      </c>
      <c r="L6463" s="21">
        <v>709</v>
      </c>
    </row>
    <row r="6464">
      <c r="D6464" s="19"/>
      <c r="E6464" s="18" t="s">
        <v>68</v>
      </c>
      <c r="F6464" s="17"/>
      <c r="G6464" s="7">
        <v>61</v>
      </c>
      <c r="H6464" s="12">
        <v>9</v>
      </c>
      <c r="I6464" s="1">
        <v>47</v>
      </c>
      <c r="J6464" s="1">
        <v>5</v>
      </c>
      <c r="K6464" s="1">
        <v>0</v>
      </c>
      <c r="L6464" s="21">
        <v>56</v>
      </c>
    </row>
    <row r="6465">
      <c r="D6465" s="19"/>
      <c r="E6465" s="18" t="s">
        <v>72</v>
      </c>
      <c r="F6465" s="17"/>
      <c r="G6465" s="11">
        <v>5</v>
      </c>
      <c r="H6465" s="23">
        <v>0</v>
      </c>
      <c r="I6465" s="3">
        <v>3</v>
      </c>
      <c r="J6465" s="3">
        <v>2</v>
      </c>
      <c r="K6465" s="3">
        <v>0</v>
      </c>
      <c r="L6465" s="24">
        <v>3</v>
      </c>
    </row>
    <row r="6466">
      <c r="D6466" s="19"/>
      <c r="E6466" s="18" t="s">
        <v>26</v>
      </c>
      <c r="F6466" s="17"/>
      <c r="G6466" s="11">
        <v>4</v>
      </c>
      <c r="H6466" s="23">
        <v>0</v>
      </c>
      <c r="I6466" s="3">
        <v>2</v>
      </c>
      <c r="J6466" s="3">
        <v>2</v>
      </c>
      <c r="K6466" s="3">
        <v>0</v>
      </c>
      <c r="L6466" s="24">
        <v>2</v>
      </c>
    </row>
    <row r="6467">
      <c r="D6467" s="19"/>
      <c r="E6467" s="18" t="s">
        <v>73</v>
      </c>
      <c r="F6467" s="17"/>
      <c r="G6467" s="7">
        <v>1084</v>
      </c>
      <c r="H6467" s="12">
        <v>153</v>
      </c>
      <c r="I6467" s="1">
        <v>778</v>
      </c>
      <c r="J6467" s="1">
        <v>149</v>
      </c>
      <c r="K6467" s="1">
        <v>4</v>
      </c>
      <c r="L6467" s="21">
        <v>931</v>
      </c>
    </row>
    <row r="6468">
      <c r="D6468" s="15" t="s">
        <v>74</v>
      </c>
      <c r="E6468" s="14" t="s">
        <v>75</v>
      </c>
      <c r="F6468" s="16"/>
      <c r="G6468" s="26">
        <v>315</v>
      </c>
      <c r="H6468" s="37">
        <v>22</v>
      </c>
      <c r="I6468" s="6">
        <v>269</v>
      </c>
      <c r="J6468" s="6">
        <v>24</v>
      </c>
      <c r="K6468" s="6">
        <v>0</v>
      </c>
      <c r="L6468" s="39">
        <v>291</v>
      </c>
    </row>
    <row r="6469">
      <c r="D6469" s="19"/>
      <c r="E6469" s="18" t="s">
        <v>76</v>
      </c>
      <c r="F6469" s="17"/>
      <c r="G6469" s="7">
        <v>78</v>
      </c>
      <c r="H6469" s="12">
        <v>7</v>
      </c>
      <c r="I6469" s="1">
        <v>69</v>
      </c>
      <c r="J6469" s="1">
        <v>2</v>
      </c>
      <c r="K6469" s="1">
        <v>0</v>
      </c>
      <c r="L6469" s="21">
        <v>76</v>
      </c>
    </row>
    <row r="6470">
      <c r="D6470" s="19"/>
      <c r="E6470" s="18" t="s">
        <v>77</v>
      </c>
      <c r="F6470" s="17"/>
      <c r="G6470" s="7">
        <v>297</v>
      </c>
      <c r="H6470" s="12">
        <v>30</v>
      </c>
      <c r="I6470" s="1">
        <v>244</v>
      </c>
      <c r="J6470" s="1">
        <v>23</v>
      </c>
      <c r="K6470" s="1">
        <v>0</v>
      </c>
      <c r="L6470" s="21">
        <v>274</v>
      </c>
    </row>
    <row r="6471">
      <c r="D6471" s="19"/>
      <c r="E6471" s="18" t="s">
        <v>78</v>
      </c>
      <c r="F6471" s="17"/>
      <c r="G6471" s="11">
        <v>12</v>
      </c>
      <c r="H6471" s="23">
        <v>1</v>
      </c>
      <c r="I6471" s="3">
        <v>11</v>
      </c>
      <c r="J6471" s="3">
        <v>0</v>
      </c>
      <c r="K6471" s="3">
        <v>0</v>
      </c>
      <c r="L6471" s="24">
        <v>12</v>
      </c>
    </row>
    <row r="6472">
      <c r="D6472" s="19"/>
      <c r="E6472" s="18" t="s">
        <v>79</v>
      </c>
      <c r="F6472" s="17"/>
      <c r="G6472" s="7">
        <v>116</v>
      </c>
      <c r="H6472" s="12">
        <v>11</v>
      </c>
      <c r="I6472" s="1">
        <v>95</v>
      </c>
      <c r="J6472" s="1">
        <v>10</v>
      </c>
      <c r="K6472" s="1">
        <v>0</v>
      </c>
      <c r="L6472" s="21">
        <v>106</v>
      </c>
    </row>
    <row r="6473">
      <c r="D6473" s="19"/>
      <c r="E6473" s="18" t="s">
        <v>80</v>
      </c>
      <c r="F6473" s="17"/>
      <c r="G6473" s="7">
        <v>175</v>
      </c>
      <c r="H6473" s="12">
        <v>16</v>
      </c>
      <c r="I6473" s="1">
        <v>145</v>
      </c>
      <c r="J6473" s="1">
        <v>14</v>
      </c>
      <c r="K6473" s="1">
        <v>0</v>
      </c>
      <c r="L6473" s="21">
        <v>161</v>
      </c>
    </row>
    <row r="6474">
      <c r="D6474" s="19"/>
      <c r="E6474" s="18" t="s">
        <v>81</v>
      </c>
      <c r="F6474" s="17"/>
      <c r="G6474" s="7">
        <v>908</v>
      </c>
      <c r="H6474" s="12">
        <v>123</v>
      </c>
      <c r="I6474" s="1">
        <v>658</v>
      </c>
      <c r="J6474" s="1">
        <v>123</v>
      </c>
      <c r="K6474" s="1">
        <v>4</v>
      </c>
      <c r="L6474" s="21">
        <v>781</v>
      </c>
    </row>
    <row r="6475">
      <c r="D6475" s="19"/>
      <c r="E6475" s="18" t="s">
        <v>41</v>
      </c>
      <c r="F6475" s="17"/>
      <c r="G6475" s="11">
        <v>26</v>
      </c>
      <c r="H6475" s="23">
        <v>1</v>
      </c>
      <c r="I6475" s="3">
        <v>22</v>
      </c>
      <c r="J6475" s="3">
        <v>3</v>
      </c>
      <c r="K6475" s="3">
        <v>0</v>
      </c>
      <c r="L6475" s="24">
        <v>23</v>
      </c>
    </row>
    <row r="6476">
      <c r="D6476" s="19"/>
      <c r="E6476" s="18" t="s">
        <v>82</v>
      </c>
      <c r="F6476" s="17"/>
      <c r="G6476" s="7">
        <v>96</v>
      </c>
      <c r="H6476" s="12">
        <v>19</v>
      </c>
      <c r="I6476" s="1">
        <v>54</v>
      </c>
      <c r="J6476" s="1">
        <v>23</v>
      </c>
      <c r="K6476" s="1">
        <v>0</v>
      </c>
      <c r="L6476" s="21">
        <v>73</v>
      </c>
    </row>
    <row r="6477">
      <c r="D6477" s="19"/>
      <c r="E6477" s="18" t="s">
        <v>26</v>
      </c>
      <c r="F6477" s="17"/>
      <c r="G6477" s="11">
        <v>0</v>
      </c>
      <c r="H6477" s="23">
        <v>0</v>
      </c>
      <c r="I6477" s="3">
        <v>0</v>
      </c>
      <c r="J6477" s="3">
        <v>0</v>
      </c>
      <c r="K6477" s="3">
        <v>0</v>
      </c>
      <c r="L6477" s="24">
        <v>0</v>
      </c>
    </row>
    <row r="6478">
      <c r="D6478" s="19"/>
      <c r="E6478" s="18" t="s">
        <v>83</v>
      </c>
      <c r="F6478" s="17"/>
      <c r="G6478" s="7">
        <v>997</v>
      </c>
      <c r="H6478" s="12">
        <v>134</v>
      </c>
      <c r="I6478" s="1">
        <v>729</v>
      </c>
      <c r="J6478" s="1">
        <v>130</v>
      </c>
      <c r="K6478" s="1">
        <v>4</v>
      </c>
      <c r="L6478" s="21">
        <v>863</v>
      </c>
    </row>
    <row r="6479">
      <c r="D6479" s="15" t="s">
        <v>84</v>
      </c>
      <c r="E6479" s="14" t="s">
        <v>85</v>
      </c>
      <c r="F6479" s="16"/>
      <c r="G6479" s="26">
        <v>394</v>
      </c>
      <c r="H6479" s="37">
        <v>57</v>
      </c>
      <c r="I6479" s="6">
        <v>290</v>
      </c>
      <c r="J6479" s="6">
        <v>46</v>
      </c>
      <c r="K6479" s="6">
        <v>1</v>
      </c>
      <c r="L6479" s="39">
        <v>347</v>
      </c>
    </row>
    <row r="6480">
      <c r="D6480" s="19"/>
      <c r="E6480" s="18" t="s">
        <v>86</v>
      </c>
      <c r="F6480" s="17"/>
      <c r="G6480" s="7">
        <v>401</v>
      </c>
      <c r="H6480" s="12">
        <v>43</v>
      </c>
      <c r="I6480" s="1">
        <v>302</v>
      </c>
      <c r="J6480" s="1">
        <v>55</v>
      </c>
      <c r="K6480" s="1">
        <v>1</v>
      </c>
      <c r="L6480" s="21">
        <v>345</v>
      </c>
    </row>
    <row r="6481">
      <c r="D6481" s="19"/>
      <c r="E6481" s="18" t="s">
        <v>87</v>
      </c>
      <c r="F6481" s="17"/>
      <c r="G6481" s="7">
        <v>247</v>
      </c>
      <c r="H6481" s="12">
        <v>40</v>
      </c>
      <c r="I6481" s="1">
        <v>171</v>
      </c>
      <c r="J6481" s="1">
        <v>34</v>
      </c>
      <c r="K6481" s="1">
        <v>2</v>
      </c>
      <c r="L6481" s="21">
        <v>211</v>
      </c>
    </row>
    <row r="6482">
      <c r="D6482" s="19"/>
      <c r="E6482" s="18" t="s">
        <v>88</v>
      </c>
      <c r="F6482" s="17"/>
      <c r="G6482" s="11">
        <v>46</v>
      </c>
      <c r="H6482" s="23">
        <v>13</v>
      </c>
      <c r="I6482" s="3">
        <v>20</v>
      </c>
      <c r="J6482" s="3">
        <v>13</v>
      </c>
      <c r="K6482" s="3">
        <v>0</v>
      </c>
      <c r="L6482" s="24">
        <v>33</v>
      </c>
    </row>
    <row r="6483">
      <c r="D6483" s="19"/>
      <c r="E6483" s="18" t="s">
        <v>89</v>
      </c>
      <c r="F6483" s="17"/>
      <c r="G6483" s="11">
        <v>5</v>
      </c>
      <c r="H6483" s="23">
        <v>0</v>
      </c>
      <c r="I6483" s="3">
        <v>0</v>
      </c>
      <c r="J6483" s="3">
        <v>5</v>
      </c>
      <c r="K6483" s="3">
        <v>0</v>
      </c>
      <c r="L6483" s="24">
        <v>0</v>
      </c>
    </row>
    <row r="6484">
      <c r="D6484" s="19"/>
      <c r="E6484" s="18" t="s">
        <v>26</v>
      </c>
      <c r="F6484" s="17"/>
      <c r="G6484" s="11">
        <v>0</v>
      </c>
      <c r="H6484" s="23">
        <v>0</v>
      </c>
      <c r="I6484" s="3">
        <v>0</v>
      </c>
      <c r="J6484" s="3">
        <v>0</v>
      </c>
      <c r="K6484" s="3">
        <v>0</v>
      </c>
      <c r="L6484" s="24">
        <v>0</v>
      </c>
    </row>
    <row r="6485">
      <c r="D6485" s="19"/>
      <c r="E6485" s="18" t="s">
        <v>90</v>
      </c>
      <c r="F6485" s="17"/>
      <c r="G6485" s="7">
        <v>795</v>
      </c>
      <c r="H6485" s="12">
        <v>100</v>
      </c>
      <c r="I6485" s="1">
        <v>592</v>
      </c>
      <c r="J6485" s="1">
        <v>101</v>
      </c>
      <c r="K6485" s="1">
        <v>2</v>
      </c>
      <c r="L6485" s="21">
        <v>692</v>
      </c>
    </row>
    <row r="6486">
      <c r="D6486" s="19"/>
      <c r="E6486" s="18" t="s">
        <v>91</v>
      </c>
      <c r="F6486" s="17"/>
      <c r="G6486" s="7">
        <v>298</v>
      </c>
      <c r="H6486" s="12">
        <v>53</v>
      </c>
      <c r="I6486" s="1">
        <v>191</v>
      </c>
      <c r="J6486" s="1">
        <v>52</v>
      </c>
      <c r="K6486" s="1">
        <v>2</v>
      </c>
      <c r="L6486" s="21">
        <v>244</v>
      </c>
    </row>
    <row r="6487">
      <c r="D6487" s="15" t="s">
        <v>92</v>
      </c>
      <c r="E6487" s="14" t="s">
        <v>93</v>
      </c>
      <c r="F6487" s="16"/>
      <c r="G6487" s="33">
        <v>46</v>
      </c>
      <c r="H6487" s="43">
        <v>5</v>
      </c>
      <c r="I6487" s="9">
        <v>37</v>
      </c>
      <c r="J6487" s="9">
        <v>4</v>
      </c>
      <c r="K6487" s="9">
        <v>0</v>
      </c>
      <c r="L6487" s="44">
        <v>42</v>
      </c>
    </row>
    <row r="6488">
      <c r="D6488" s="19"/>
      <c r="E6488" s="18" t="s">
        <v>94</v>
      </c>
      <c r="F6488" s="17"/>
      <c r="G6488" s="7">
        <v>189</v>
      </c>
      <c r="H6488" s="12">
        <v>21</v>
      </c>
      <c r="I6488" s="1">
        <v>152</v>
      </c>
      <c r="J6488" s="1">
        <v>16</v>
      </c>
      <c r="K6488" s="1">
        <v>0</v>
      </c>
      <c r="L6488" s="21">
        <v>173</v>
      </c>
    </row>
    <row r="6489">
      <c r="D6489" s="19"/>
      <c r="E6489" s="18" t="s">
        <v>95</v>
      </c>
      <c r="F6489" s="17"/>
      <c r="G6489" s="7">
        <v>69</v>
      </c>
      <c r="H6489" s="12">
        <v>9</v>
      </c>
      <c r="I6489" s="1">
        <v>53</v>
      </c>
      <c r="J6489" s="1">
        <v>7</v>
      </c>
      <c r="K6489" s="1">
        <v>0</v>
      </c>
      <c r="L6489" s="21">
        <v>62</v>
      </c>
    </row>
    <row r="6490">
      <c r="D6490" s="19"/>
      <c r="E6490" s="18" t="s">
        <v>96</v>
      </c>
      <c r="F6490" s="17"/>
      <c r="G6490" s="11">
        <v>21</v>
      </c>
      <c r="H6490" s="23">
        <v>3</v>
      </c>
      <c r="I6490" s="3">
        <v>16</v>
      </c>
      <c r="J6490" s="3">
        <v>2</v>
      </c>
      <c r="K6490" s="3">
        <v>0</v>
      </c>
      <c r="L6490" s="24">
        <v>19</v>
      </c>
    </row>
    <row r="6491">
      <c r="D6491" s="19"/>
      <c r="E6491" s="18" t="s">
        <v>97</v>
      </c>
      <c r="F6491" s="17"/>
      <c r="G6491" s="11">
        <v>40</v>
      </c>
      <c r="H6491" s="23">
        <v>4</v>
      </c>
      <c r="I6491" s="3">
        <v>35</v>
      </c>
      <c r="J6491" s="3">
        <v>1</v>
      </c>
      <c r="K6491" s="3">
        <v>0</v>
      </c>
      <c r="L6491" s="24">
        <v>39</v>
      </c>
    </row>
    <row r="6492">
      <c r="D6492" s="19"/>
      <c r="E6492" s="18" t="s">
        <v>98</v>
      </c>
      <c r="F6492" s="17"/>
      <c r="G6492" s="7">
        <v>62</v>
      </c>
      <c r="H6492" s="12">
        <v>6</v>
      </c>
      <c r="I6492" s="1">
        <v>54</v>
      </c>
      <c r="J6492" s="1">
        <v>2</v>
      </c>
      <c r="K6492" s="1">
        <v>0</v>
      </c>
      <c r="L6492" s="21">
        <v>60</v>
      </c>
    </row>
    <row r="6493">
      <c r="D6493" s="19"/>
      <c r="E6493" s="18" t="s">
        <v>99</v>
      </c>
      <c r="F6493" s="17"/>
      <c r="G6493" s="11">
        <v>20</v>
      </c>
      <c r="H6493" s="23">
        <v>3</v>
      </c>
      <c r="I6493" s="3">
        <v>15</v>
      </c>
      <c r="J6493" s="3">
        <v>2</v>
      </c>
      <c r="K6493" s="3">
        <v>0</v>
      </c>
      <c r="L6493" s="24">
        <v>18</v>
      </c>
    </row>
    <row r="6494">
      <c r="D6494" s="19"/>
      <c r="E6494" s="18" t="s">
        <v>100</v>
      </c>
      <c r="F6494" s="17"/>
      <c r="G6494" s="11">
        <v>39</v>
      </c>
      <c r="H6494" s="23">
        <v>0</v>
      </c>
      <c r="I6494" s="3">
        <v>37</v>
      </c>
      <c r="J6494" s="3">
        <v>2</v>
      </c>
      <c r="K6494" s="3">
        <v>0</v>
      </c>
      <c r="L6494" s="24">
        <v>37</v>
      </c>
    </row>
    <row r="6495">
      <c r="D6495" s="19"/>
      <c r="E6495" s="18" t="s">
        <v>101</v>
      </c>
      <c r="F6495" s="17"/>
      <c r="G6495" s="7">
        <v>148</v>
      </c>
      <c r="H6495" s="12">
        <v>14</v>
      </c>
      <c r="I6495" s="1">
        <v>118</v>
      </c>
      <c r="J6495" s="1">
        <v>16</v>
      </c>
      <c r="K6495" s="1">
        <v>0</v>
      </c>
      <c r="L6495" s="21">
        <v>132</v>
      </c>
    </row>
    <row r="6496">
      <c r="D6496" s="19"/>
      <c r="E6496" s="18" t="s">
        <v>102</v>
      </c>
      <c r="F6496" s="17"/>
      <c r="G6496" s="7">
        <v>82</v>
      </c>
      <c r="H6496" s="12">
        <v>8</v>
      </c>
      <c r="I6496" s="1">
        <v>69</v>
      </c>
      <c r="J6496" s="1">
        <v>5</v>
      </c>
      <c r="K6496" s="1">
        <v>0</v>
      </c>
      <c r="L6496" s="21">
        <v>77</v>
      </c>
    </row>
    <row r="6497">
      <c r="D6497" s="19"/>
      <c r="E6497" s="18" t="s">
        <v>41</v>
      </c>
      <c r="F6497" s="17"/>
      <c r="G6497" s="7">
        <v>161</v>
      </c>
      <c r="H6497" s="12">
        <v>19</v>
      </c>
      <c r="I6497" s="1">
        <v>126</v>
      </c>
      <c r="J6497" s="1">
        <v>15</v>
      </c>
      <c r="K6497" s="1">
        <v>1</v>
      </c>
      <c r="L6497" s="21">
        <v>145</v>
      </c>
    </row>
    <row r="6498">
      <c r="D6498" s="19"/>
      <c r="E6498" s="18" t="s">
        <v>103</v>
      </c>
      <c r="F6498" s="17"/>
      <c r="G6498" s="7">
        <v>211</v>
      </c>
      <c r="H6498" s="12">
        <v>30</v>
      </c>
      <c r="I6498" s="1">
        <v>137</v>
      </c>
      <c r="J6498" s="1">
        <v>42</v>
      </c>
      <c r="K6498" s="1">
        <v>2</v>
      </c>
      <c r="L6498" s="21">
        <v>167</v>
      </c>
    </row>
    <row r="6499">
      <c r="D6499" s="19"/>
      <c r="E6499" s="18" t="s">
        <v>104</v>
      </c>
      <c r="F6499" s="17"/>
      <c r="G6499" s="7">
        <v>319</v>
      </c>
      <c r="H6499" s="12">
        <v>59</v>
      </c>
      <c r="I6499" s="1">
        <v>199</v>
      </c>
      <c r="J6499" s="1">
        <v>60</v>
      </c>
      <c r="K6499" s="1">
        <v>1</v>
      </c>
      <c r="L6499" s="21">
        <v>258</v>
      </c>
    </row>
    <row r="6500">
      <c r="D6500" s="19"/>
      <c r="E6500" s="18" t="s">
        <v>26</v>
      </c>
      <c r="F6500" s="17"/>
      <c r="G6500" s="11">
        <v>5</v>
      </c>
      <c r="H6500" s="23">
        <v>0</v>
      </c>
      <c r="I6500" s="3">
        <v>4</v>
      </c>
      <c r="J6500" s="3">
        <v>1</v>
      </c>
      <c r="K6500" s="3">
        <v>0</v>
      </c>
      <c r="L6500" s="24">
        <v>4</v>
      </c>
    </row>
    <row r="6501">
      <c r="D6501" s="19"/>
      <c r="E6501" s="18" t="s">
        <v>105</v>
      </c>
      <c r="F6501" s="17"/>
      <c r="G6501" s="7">
        <v>558</v>
      </c>
      <c r="H6501" s="12">
        <v>64</v>
      </c>
      <c r="I6501" s="1">
        <v>443</v>
      </c>
      <c r="J6501" s="1">
        <v>50</v>
      </c>
      <c r="K6501" s="1">
        <v>1</v>
      </c>
      <c r="L6501" s="21">
        <v>507</v>
      </c>
    </row>
    <row r="6502">
      <c r="D6502" s="19"/>
      <c r="E6502" s="18" t="s">
        <v>106</v>
      </c>
      <c r="F6502" s="17"/>
      <c r="G6502" s="7">
        <v>530</v>
      </c>
      <c r="H6502" s="12">
        <v>89</v>
      </c>
      <c r="I6502" s="1">
        <v>336</v>
      </c>
      <c r="J6502" s="1">
        <v>102</v>
      </c>
      <c r="K6502" s="1">
        <v>3</v>
      </c>
      <c r="L6502" s="21">
        <v>425</v>
      </c>
    </row>
    <row r="6503">
      <c r="D6503" s="15" t="s">
        <v>107</v>
      </c>
      <c r="E6503" s="14" t="s">
        <v>108</v>
      </c>
      <c r="F6503" s="16"/>
      <c r="G6503" s="33">
        <v>32</v>
      </c>
      <c r="H6503" s="43">
        <v>3</v>
      </c>
      <c r="I6503" s="9">
        <v>24</v>
      </c>
      <c r="J6503" s="9">
        <v>5</v>
      </c>
      <c r="K6503" s="9">
        <v>0</v>
      </c>
      <c r="L6503" s="44">
        <v>27</v>
      </c>
    </row>
    <row r="6504">
      <c r="D6504" s="19"/>
      <c r="E6504" s="18" t="s">
        <v>109</v>
      </c>
      <c r="F6504" s="17"/>
      <c r="G6504" s="7">
        <v>715</v>
      </c>
      <c r="H6504" s="12">
        <v>96</v>
      </c>
      <c r="I6504" s="1">
        <v>518</v>
      </c>
      <c r="J6504" s="1">
        <v>98</v>
      </c>
      <c r="K6504" s="1">
        <v>3</v>
      </c>
      <c r="L6504" s="21">
        <v>614</v>
      </c>
    </row>
    <row r="6505">
      <c r="D6505" s="19"/>
      <c r="E6505" s="18" t="s">
        <v>110</v>
      </c>
      <c r="F6505" s="17"/>
      <c r="G6505" s="7">
        <v>1003</v>
      </c>
      <c r="H6505" s="12">
        <v>137</v>
      </c>
      <c r="I6505" s="1">
        <v>734</v>
      </c>
      <c r="J6505" s="1">
        <v>128</v>
      </c>
      <c r="K6505" s="1">
        <v>4</v>
      </c>
      <c r="L6505" s="21">
        <v>871</v>
      </c>
    </row>
    <row r="6506">
      <c r="D6506" s="19"/>
      <c r="E6506" s="18" t="s">
        <v>111</v>
      </c>
      <c r="F6506" s="17"/>
      <c r="G6506" s="7">
        <v>921</v>
      </c>
      <c r="H6506" s="12">
        <v>123</v>
      </c>
      <c r="I6506" s="1">
        <v>671</v>
      </c>
      <c r="J6506" s="1">
        <v>125</v>
      </c>
      <c r="K6506" s="1">
        <v>2</v>
      </c>
      <c r="L6506" s="21">
        <v>794</v>
      </c>
    </row>
    <row r="6507">
      <c r="D6507" s="19"/>
      <c r="E6507" s="18" t="s">
        <v>112</v>
      </c>
      <c r="F6507" s="17"/>
      <c r="G6507" s="7">
        <v>765</v>
      </c>
      <c r="H6507" s="12">
        <v>93</v>
      </c>
      <c r="I6507" s="1">
        <v>566</v>
      </c>
      <c r="J6507" s="1">
        <v>102</v>
      </c>
      <c r="K6507" s="1">
        <v>4</v>
      </c>
      <c r="L6507" s="21">
        <v>659</v>
      </c>
    </row>
    <row r="6508">
      <c r="D6508" s="19"/>
      <c r="E6508" s="18" t="s">
        <v>113</v>
      </c>
      <c r="F6508" s="17"/>
      <c r="G6508" s="7">
        <v>197</v>
      </c>
      <c r="H6508" s="12">
        <v>25</v>
      </c>
      <c r="I6508" s="1">
        <v>141</v>
      </c>
      <c r="J6508" s="1">
        <v>29</v>
      </c>
      <c r="K6508" s="1">
        <v>2</v>
      </c>
      <c r="L6508" s="21">
        <v>166</v>
      </c>
    </row>
    <row r="6509">
      <c r="D6509" s="19"/>
      <c r="E6509" s="18" t="s">
        <v>114</v>
      </c>
      <c r="F6509" s="17"/>
      <c r="G6509" s="7">
        <v>1029</v>
      </c>
      <c r="H6509" s="12">
        <v>139</v>
      </c>
      <c r="I6509" s="1">
        <v>744</v>
      </c>
      <c r="J6509" s="1">
        <v>142</v>
      </c>
      <c r="K6509" s="1">
        <v>4</v>
      </c>
      <c r="L6509" s="21">
        <v>883</v>
      </c>
    </row>
    <row r="6510">
      <c r="D6510" s="19"/>
      <c r="E6510" s="18" t="s">
        <v>115</v>
      </c>
      <c r="F6510" s="17"/>
      <c r="G6510" s="7">
        <v>793</v>
      </c>
      <c r="H6510" s="12">
        <v>105</v>
      </c>
      <c r="I6510" s="1">
        <v>573</v>
      </c>
      <c r="J6510" s="1">
        <v>112</v>
      </c>
      <c r="K6510" s="1">
        <v>3</v>
      </c>
      <c r="L6510" s="21">
        <v>678</v>
      </c>
    </row>
    <row r="6511">
      <c r="D6511" s="19"/>
      <c r="E6511" s="18" t="s">
        <v>116</v>
      </c>
      <c r="F6511" s="17"/>
      <c r="G6511" s="7">
        <v>253</v>
      </c>
      <c r="H6511" s="12">
        <v>38</v>
      </c>
      <c r="I6511" s="1">
        <v>187</v>
      </c>
      <c r="J6511" s="1">
        <v>28</v>
      </c>
      <c r="K6511" s="1">
        <v>0</v>
      </c>
      <c r="L6511" s="21">
        <v>225</v>
      </c>
    </row>
    <row r="6512">
      <c r="D6512" s="19"/>
      <c r="E6512" s="18" t="s">
        <v>117</v>
      </c>
      <c r="F6512" s="17"/>
      <c r="G6512" s="7">
        <v>200</v>
      </c>
      <c r="H6512" s="12">
        <v>25</v>
      </c>
      <c r="I6512" s="1">
        <v>148</v>
      </c>
      <c r="J6512" s="1">
        <v>27</v>
      </c>
      <c r="K6512" s="1">
        <v>0</v>
      </c>
      <c r="L6512" s="21">
        <v>173</v>
      </c>
    </row>
    <row r="6513">
      <c r="D6513" s="19"/>
      <c r="E6513" s="18" t="s">
        <v>118</v>
      </c>
      <c r="F6513" s="17"/>
      <c r="G6513" s="11">
        <v>3</v>
      </c>
      <c r="H6513" s="23">
        <v>2</v>
      </c>
      <c r="I6513" s="3">
        <v>0</v>
      </c>
      <c r="J6513" s="3">
        <v>1</v>
      </c>
      <c r="K6513" s="3">
        <v>0</v>
      </c>
      <c r="L6513" s="24">
        <v>2</v>
      </c>
    </row>
    <row r="6514">
      <c r="D6514" s="19"/>
      <c r="E6514" s="18" t="s">
        <v>26</v>
      </c>
      <c r="F6514" s="17"/>
      <c r="G6514" s="11">
        <v>1</v>
      </c>
      <c r="H6514" s="23">
        <v>0</v>
      </c>
      <c r="I6514" s="3">
        <v>1</v>
      </c>
      <c r="J6514" s="3">
        <v>0</v>
      </c>
      <c r="K6514" s="3">
        <v>0</v>
      </c>
      <c r="L6514" s="24">
        <v>1</v>
      </c>
    </row>
    <row r="6515">
      <c r="D6515" s="19"/>
      <c r="E6515" s="18" t="s">
        <v>119</v>
      </c>
      <c r="F6515" s="17"/>
      <c r="G6515" s="7">
        <v>1080</v>
      </c>
      <c r="H6515" s="12">
        <v>148</v>
      </c>
      <c r="I6515" s="1">
        <v>780</v>
      </c>
      <c r="J6515" s="1">
        <v>148</v>
      </c>
      <c r="K6515" s="1">
        <v>4</v>
      </c>
      <c r="L6515" s="21">
        <v>928</v>
      </c>
    </row>
    <row r="6516">
      <c r="D6516" s="19"/>
      <c r="E6516" s="18" t="s">
        <v>120</v>
      </c>
      <c r="F6516" s="17"/>
      <c r="G6516" s="7">
        <v>1054</v>
      </c>
      <c r="H6516" s="12">
        <v>141</v>
      </c>
      <c r="I6516" s="1">
        <v>762</v>
      </c>
      <c r="J6516" s="1">
        <v>147</v>
      </c>
      <c r="K6516" s="1">
        <v>4</v>
      </c>
      <c r="L6516" s="21">
        <v>903</v>
      </c>
    </row>
    <row r="6517">
      <c r="D6517" s="15" t="s">
        <v>121</v>
      </c>
      <c r="E6517" s="14" t="s">
        <v>122</v>
      </c>
      <c r="F6517" s="16"/>
      <c r="G6517" s="26">
        <v>564</v>
      </c>
      <c r="H6517" s="37">
        <v>74</v>
      </c>
      <c r="I6517" s="6">
        <v>430</v>
      </c>
      <c r="J6517" s="6">
        <v>59</v>
      </c>
      <c r="K6517" s="6">
        <v>1</v>
      </c>
      <c r="L6517" s="39">
        <v>504</v>
      </c>
    </row>
    <row r="6518">
      <c r="D6518" s="19"/>
      <c r="E6518" s="18" t="s">
        <v>123</v>
      </c>
      <c r="F6518" s="17"/>
      <c r="G6518" s="7">
        <v>396</v>
      </c>
      <c r="H6518" s="12">
        <v>58</v>
      </c>
      <c r="I6518" s="1">
        <v>280</v>
      </c>
      <c r="J6518" s="1">
        <v>57</v>
      </c>
      <c r="K6518" s="1">
        <v>1</v>
      </c>
      <c r="L6518" s="21">
        <v>338</v>
      </c>
    </row>
    <row r="6519">
      <c r="D6519" s="19"/>
      <c r="E6519" s="18" t="s">
        <v>124</v>
      </c>
      <c r="F6519" s="17"/>
      <c r="G6519" s="7">
        <v>69</v>
      </c>
      <c r="H6519" s="12">
        <v>12</v>
      </c>
      <c r="I6519" s="1">
        <v>34</v>
      </c>
      <c r="J6519" s="1">
        <v>21</v>
      </c>
      <c r="K6519" s="1">
        <v>2</v>
      </c>
      <c r="L6519" s="21">
        <v>46</v>
      </c>
    </row>
    <row r="6520">
      <c r="D6520" s="19"/>
      <c r="E6520" s="18" t="s">
        <v>125</v>
      </c>
      <c r="F6520" s="17"/>
      <c r="G6520" s="7">
        <v>50</v>
      </c>
      <c r="H6520" s="12">
        <v>6</v>
      </c>
      <c r="I6520" s="1">
        <v>34</v>
      </c>
      <c r="J6520" s="1">
        <v>10</v>
      </c>
      <c r="K6520" s="1">
        <v>0</v>
      </c>
      <c r="L6520" s="21">
        <v>40</v>
      </c>
    </row>
    <row r="6521">
      <c r="D6521" s="19"/>
      <c r="E6521" s="18" t="s">
        <v>126</v>
      </c>
      <c r="F6521" s="17"/>
      <c r="G6521" s="11">
        <v>14</v>
      </c>
      <c r="H6521" s="23">
        <v>3</v>
      </c>
      <c r="I6521" s="3">
        <v>5</v>
      </c>
      <c r="J6521" s="3">
        <v>6</v>
      </c>
      <c r="K6521" s="3">
        <v>0</v>
      </c>
      <c r="L6521" s="24">
        <v>8</v>
      </c>
    </row>
    <row r="6522">
      <c r="D6522" s="19"/>
      <c r="E6522" s="18" t="s">
        <v>26</v>
      </c>
      <c r="F6522" s="17"/>
      <c r="G6522" s="11">
        <v>0</v>
      </c>
      <c r="H6522" s="23">
        <v>0</v>
      </c>
      <c r="I6522" s="3">
        <v>0</v>
      </c>
      <c r="J6522" s="3">
        <v>0</v>
      </c>
      <c r="K6522" s="3">
        <v>0</v>
      </c>
      <c r="L6522" s="24">
        <v>0</v>
      </c>
    </row>
    <row r="6523">
      <c r="D6523" s="19"/>
      <c r="E6523" s="18" t="s">
        <v>127</v>
      </c>
      <c r="F6523" s="17"/>
      <c r="G6523" s="7">
        <v>960</v>
      </c>
      <c r="H6523" s="12">
        <v>132</v>
      </c>
      <c r="I6523" s="1">
        <v>710</v>
      </c>
      <c r="J6523" s="1">
        <v>116</v>
      </c>
      <c r="K6523" s="1">
        <v>2</v>
      </c>
      <c r="L6523" s="21">
        <v>842</v>
      </c>
    </row>
    <row r="6524">
      <c r="D6524" s="19"/>
      <c r="E6524" s="18" t="s">
        <v>128</v>
      </c>
      <c r="F6524" s="17"/>
      <c r="G6524" s="7">
        <v>64</v>
      </c>
      <c r="H6524" s="12">
        <v>9</v>
      </c>
      <c r="I6524" s="1">
        <v>39</v>
      </c>
      <c r="J6524" s="1">
        <v>16</v>
      </c>
      <c r="K6524" s="1">
        <v>0</v>
      </c>
      <c r="L6524" s="21">
        <v>48</v>
      </c>
    </row>
    <row r="6525">
      <c r="D6525" s="15" t="s">
        <v>129</v>
      </c>
      <c r="E6525" s="14" t="s">
        <v>130</v>
      </c>
      <c r="F6525" s="16"/>
      <c r="G6525" s="26">
        <v>130</v>
      </c>
      <c r="H6525" s="37">
        <v>18</v>
      </c>
      <c r="I6525" s="6">
        <v>94</v>
      </c>
      <c r="J6525" s="6">
        <v>17</v>
      </c>
      <c r="K6525" s="6">
        <v>1</v>
      </c>
      <c r="L6525" s="39">
        <v>112</v>
      </c>
    </row>
    <row r="6526">
      <c r="D6526" s="19"/>
      <c r="E6526" s="18" t="s">
        <v>131</v>
      </c>
      <c r="F6526" s="17"/>
      <c r="G6526" s="11">
        <v>32</v>
      </c>
      <c r="H6526" s="23">
        <v>3</v>
      </c>
      <c r="I6526" s="3">
        <v>23</v>
      </c>
      <c r="J6526" s="3">
        <v>6</v>
      </c>
      <c r="K6526" s="3">
        <v>0</v>
      </c>
      <c r="L6526" s="24">
        <v>26</v>
      </c>
    </row>
    <row r="6527">
      <c r="D6527" s="19"/>
      <c r="E6527" s="18" t="s">
        <v>132</v>
      </c>
      <c r="F6527" s="17"/>
      <c r="G6527" s="7">
        <v>492</v>
      </c>
      <c r="H6527" s="12">
        <v>64</v>
      </c>
      <c r="I6527" s="1">
        <v>369</v>
      </c>
      <c r="J6527" s="1">
        <v>56</v>
      </c>
      <c r="K6527" s="1">
        <v>3</v>
      </c>
      <c r="L6527" s="21">
        <v>433</v>
      </c>
    </row>
    <row r="6528">
      <c r="D6528" s="19"/>
      <c r="E6528" s="18" t="s">
        <v>133</v>
      </c>
      <c r="F6528" s="17"/>
      <c r="G6528" s="7">
        <v>610</v>
      </c>
      <c r="H6528" s="12">
        <v>79</v>
      </c>
      <c r="I6528" s="1">
        <v>448</v>
      </c>
      <c r="J6528" s="1">
        <v>80</v>
      </c>
      <c r="K6528" s="1">
        <v>3</v>
      </c>
      <c r="L6528" s="21">
        <v>527</v>
      </c>
    </row>
    <row r="6529">
      <c r="D6529" s="19"/>
      <c r="E6529" s="18" t="s">
        <v>134</v>
      </c>
      <c r="F6529" s="17"/>
      <c r="G6529" s="7">
        <v>869</v>
      </c>
      <c r="H6529" s="12">
        <v>109</v>
      </c>
      <c r="I6529" s="1">
        <v>649</v>
      </c>
      <c r="J6529" s="1">
        <v>107</v>
      </c>
      <c r="K6529" s="1">
        <v>4</v>
      </c>
      <c r="L6529" s="21">
        <v>758</v>
      </c>
    </row>
    <row r="6530">
      <c r="D6530" s="19"/>
      <c r="E6530" s="18" t="s">
        <v>135</v>
      </c>
      <c r="F6530" s="17"/>
      <c r="G6530" s="7">
        <v>842</v>
      </c>
      <c r="H6530" s="12">
        <v>99</v>
      </c>
      <c r="I6530" s="1">
        <v>673</v>
      </c>
      <c r="J6530" s="1">
        <v>69</v>
      </c>
      <c r="K6530" s="1">
        <v>1</v>
      </c>
      <c r="L6530" s="21">
        <v>772</v>
      </c>
    </row>
    <row r="6531">
      <c r="D6531" s="19"/>
      <c r="E6531" s="18" t="s">
        <v>136</v>
      </c>
      <c r="F6531" s="17"/>
      <c r="G6531" s="7">
        <v>514</v>
      </c>
      <c r="H6531" s="12">
        <v>64</v>
      </c>
      <c r="I6531" s="1">
        <v>371</v>
      </c>
      <c r="J6531" s="1">
        <v>77</v>
      </c>
      <c r="K6531" s="1">
        <v>2</v>
      </c>
      <c r="L6531" s="21">
        <v>435</v>
      </c>
    </row>
    <row r="6532">
      <c r="D6532" s="19"/>
      <c r="E6532" s="18" t="s">
        <v>137</v>
      </c>
      <c r="F6532" s="17"/>
      <c r="G6532" s="7">
        <v>487</v>
      </c>
      <c r="H6532" s="12">
        <v>42</v>
      </c>
      <c r="I6532" s="1">
        <v>401</v>
      </c>
      <c r="J6532" s="1">
        <v>42</v>
      </c>
      <c r="K6532" s="1">
        <v>2</v>
      </c>
      <c r="L6532" s="21">
        <v>443</v>
      </c>
    </row>
    <row r="6533">
      <c r="D6533" s="19"/>
      <c r="E6533" s="18" t="s">
        <v>138</v>
      </c>
      <c r="F6533" s="17"/>
      <c r="G6533" s="7">
        <v>480</v>
      </c>
      <c r="H6533" s="12">
        <v>56</v>
      </c>
      <c r="I6533" s="1">
        <v>381</v>
      </c>
      <c r="J6533" s="1">
        <v>41</v>
      </c>
      <c r="K6533" s="1">
        <v>2</v>
      </c>
      <c r="L6533" s="21">
        <v>437</v>
      </c>
    </row>
    <row r="6534">
      <c r="D6534" s="19"/>
      <c r="E6534" s="18" t="s">
        <v>139</v>
      </c>
      <c r="F6534" s="17"/>
      <c r="G6534" s="7">
        <v>624</v>
      </c>
      <c r="H6534" s="12">
        <v>80</v>
      </c>
      <c r="I6534" s="1">
        <v>486</v>
      </c>
      <c r="J6534" s="1">
        <v>58</v>
      </c>
      <c r="K6534" s="1">
        <v>0</v>
      </c>
      <c r="L6534" s="21">
        <v>566</v>
      </c>
    </row>
    <row r="6535">
      <c r="D6535" s="19"/>
      <c r="E6535" s="18" t="s">
        <v>140</v>
      </c>
      <c r="F6535" s="17"/>
      <c r="G6535" s="7">
        <v>172</v>
      </c>
      <c r="H6535" s="12">
        <v>18</v>
      </c>
      <c r="I6535" s="1">
        <v>137</v>
      </c>
      <c r="J6535" s="1">
        <v>16</v>
      </c>
      <c r="K6535" s="1">
        <v>1</v>
      </c>
      <c r="L6535" s="21">
        <v>155</v>
      </c>
    </row>
    <row r="6536">
      <c r="D6536" s="19"/>
      <c r="E6536" s="18" t="s">
        <v>141</v>
      </c>
      <c r="F6536" s="17"/>
      <c r="G6536" s="7">
        <v>683</v>
      </c>
      <c r="H6536" s="12">
        <v>93</v>
      </c>
      <c r="I6536" s="1">
        <v>510</v>
      </c>
      <c r="J6536" s="1">
        <v>77</v>
      </c>
      <c r="K6536" s="1">
        <v>3</v>
      </c>
      <c r="L6536" s="21">
        <v>603</v>
      </c>
    </row>
    <row r="6537">
      <c r="D6537" s="19"/>
      <c r="E6537" s="18" t="s">
        <v>142</v>
      </c>
      <c r="F6537" s="17"/>
      <c r="G6537" s="7">
        <v>341</v>
      </c>
      <c r="H6537" s="12">
        <v>33</v>
      </c>
      <c r="I6537" s="1">
        <v>274</v>
      </c>
      <c r="J6537" s="1">
        <v>34</v>
      </c>
      <c r="K6537" s="1">
        <v>0</v>
      </c>
      <c r="L6537" s="21">
        <v>307</v>
      </c>
    </row>
    <row r="6538">
      <c r="D6538" s="19"/>
      <c r="E6538" s="18" t="s">
        <v>143</v>
      </c>
      <c r="F6538" s="17"/>
      <c r="G6538" s="7">
        <v>185</v>
      </c>
      <c r="H6538" s="12">
        <v>17</v>
      </c>
      <c r="I6538" s="1">
        <v>153</v>
      </c>
      <c r="J6538" s="1">
        <v>14</v>
      </c>
      <c r="K6538" s="1">
        <v>1</v>
      </c>
      <c r="L6538" s="21">
        <v>170</v>
      </c>
    </row>
    <row r="6539">
      <c r="D6539" s="19"/>
      <c r="E6539" s="18" t="s">
        <v>144</v>
      </c>
      <c r="F6539" s="17"/>
      <c r="G6539" s="7">
        <v>219</v>
      </c>
      <c r="H6539" s="12">
        <v>27</v>
      </c>
      <c r="I6539" s="1">
        <v>161</v>
      </c>
      <c r="J6539" s="1">
        <v>31</v>
      </c>
      <c r="K6539" s="1">
        <v>0</v>
      </c>
      <c r="L6539" s="21">
        <v>188</v>
      </c>
    </row>
    <row r="6540">
      <c r="D6540" s="19"/>
      <c r="E6540" s="18" t="s">
        <v>41</v>
      </c>
      <c r="F6540" s="17"/>
      <c r="G6540" s="11">
        <v>40</v>
      </c>
      <c r="H6540" s="23">
        <v>10</v>
      </c>
      <c r="I6540" s="3">
        <v>24</v>
      </c>
      <c r="J6540" s="3">
        <v>6</v>
      </c>
      <c r="K6540" s="3">
        <v>0</v>
      </c>
      <c r="L6540" s="24">
        <v>34</v>
      </c>
    </row>
    <row r="6541">
      <c r="D6541" s="19"/>
      <c r="E6541" s="18" t="s">
        <v>145</v>
      </c>
      <c r="F6541" s="17"/>
      <c r="G6541" s="11">
        <v>19</v>
      </c>
      <c r="H6541" s="23">
        <v>6</v>
      </c>
      <c r="I6541" s="3">
        <v>4</v>
      </c>
      <c r="J6541" s="3">
        <v>9</v>
      </c>
      <c r="K6541" s="3">
        <v>0</v>
      </c>
      <c r="L6541" s="24">
        <v>10</v>
      </c>
    </row>
    <row r="6542">
      <c r="D6542" s="19"/>
      <c r="E6542" s="18" t="s">
        <v>26</v>
      </c>
      <c r="F6542" s="17"/>
      <c r="G6542" s="11">
        <v>0</v>
      </c>
      <c r="H6542" s="23">
        <v>0</v>
      </c>
      <c r="I6542" s="3">
        <v>0</v>
      </c>
      <c r="J6542" s="3">
        <v>0</v>
      </c>
      <c r="K6542" s="3">
        <v>0</v>
      </c>
      <c r="L6542" s="24">
        <v>0</v>
      </c>
    </row>
    <row r="6543">
      <c r="D6543" s="15" t="s">
        <v>146</v>
      </c>
      <c r="E6543" s="14" t="s">
        <v>147</v>
      </c>
      <c r="F6543" s="16"/>
      <c r="G6543" s="26">
        <v>628</v>
      </c>
      <c r="H6543" s="37">
        <v>73</v>
      </c>
      <c r="I6543" s="6">
        <v>490</v>
      </c>
      <c r="J6543" s="6">
        <v>64</v>
      </c>
      <c r="K6543" s="6">
        <v>1</v>
      </c>
      <c r="L6543" s="39">
        <v>563</v>
      </c>
    </row>
    <row r="6544">
      <c r="D6544" s="19"/>
      <c r="E6544" s="18" t="s">
        <v>148</v>
      </c>
      <c r="F6544" s="17"/>
      <c r="G6544" s="7">
        <v>423</v>
      </c>
      <c r="H6544" s="12">
        <v>73</v>
      </c>
      <c r="I6544" s="1">
        <v>272</v>
      </c>
      <c r="J6544" s="1">
        <v>75</v>
      </c>
      <c r="K6544" s="1">
        <v>3</v>
      </c>
      <c r="L6544" s="21">
        <v>345</v>
      </c>
    </row>
    <row r="6545">
      <c r="D6545" s="19"/>
      <c r="E6545" s="18" t="s">
        <v>149</v>
      </c>
      <c r="F6545" s="17"/>
      <c r="G6545" s="11">
        <v>36</v>
      </c>
      <c r="H6545" s="23">
        <v>7</v>
      </c>
      <c r="I6545" s="3">
        <v>20</v>
      </c>
      <c r="J6545" s="3">
        <v>9</v>
      </c>
      <c r="K6545" s="3">
        <v>0</v>
      </c>
      <c r="L6545" s="24">
        <v>27</v>
      </c>
    </row>
    <row r="6546">
      <c r="D6546" s="19"/>
      <c r="E6546" s="18" t="s">
        <v>150</v>
      </c>
      <c r="F6546" s="17"/>
      <c r="G6546" s="11">
        <v>6</v>
      </c>
      <c r="H6546" s="23">
        <v>0</v>
      </c>
      <c r="I6546" s="3">
        <v>1</v>
      </c>
      <c r="J6546" s="3">
        <v>5</v>
      </c>
      <c r="K6546" s="3">
        <v>0</v>
      </c>
      <c r="L6546" s="24">
        <v>1</v>
      </c>
    </row>
    <row r="6547">
      <c r="D6547" s="19"/>
      <c r="E6547" s="18" t="s">
        <v>26</v>
      </c>
      <c r="F6547" s="17"/>
      <c r="G6547" s="11">
        <v>0</v>
      </c>
      <c r="H6547" s="23">
        <v>0</v>
      </c>
      <c r="I6547" s="3">
        <v>0</v>
      </c>
      <c r="J6547" s="3">
        <v>0</v>
      </c>
      <c r="K6547" s="3">
        <v>0</v>
      </c>
      <c r="L6547" s="24">
        <v>0</v>
      </c>
    </row>
    <row r="6548">
      <c r="D6548" s="19"/>
      <c r="E6548" s="18" t="s">
        <v>151</v>
      </c>
      <c r="F6548" s="17"/>
      <c r="G6548" s="7">
        <v>1051</v>
      </c>
      <c r="H6548" s="12">
        <v>146</v>
      </c>
      <c r="I6548" s="1">
        <v>762</v>
      </c>
      <c r="J6548" s="1">
        <v>139</v>
      </c>
      <c r="K6548" s="1">
        <v>4</v>
      </c>
      <c r="L6548" s="21">
        <v>908</v>
      </c>
    </row>
    <row r="6549">
      <c r="D6549" s="19"/>
      <c r="E6549" s="18" t="s">
        <v>152</v>
      </c>
      <c r="F6549" s="17"/>
      <c r="G6549" s="11">
        <v>42</v>
      </c>
      <c r="H6549" s="23">
        <v>7</v>
      </c>
      <c r="I6549" s="3">
        <v>21</v>
      </c>
      <c r="J6549" s="3">
        <v>14</v>
      </c>
      <c r="K6549" s="3">
        <v>0</v>
      </c>
      <c r="L6549" s="24">
        <v>28</v>
      </c>
    </row>
    <row r="6550">
      <c r="D6550" s="15" t="s">
        <v>153</v>
      </c>
      <c r="E6550" s="14" t="s">
        <v>154</v>
      </c>
      <c r="F6550" s="16"/>
      <c r="G6550" s="26">
        <v>596</v>
      </c>
      <c r="H6550" s="37">
        <v>77</v>
      </c>
      <c r="I6550" s="6">
        <v>440</v>
      </c>
      <c r="J6550" s="6">
        <v>76</v>
      </c>
      <c r="K6550" s="6">
        <v>3</v>
      </c>
      <c r="L6550" s="39">
        <v>517</v>
      </c>
    </row>
    <row r="6551">
      <c r="D6551" s="19"/>
      <c r="E6551" s="18" t="s">
        <v>155</v>
      </c>
      <c r="F6551" s="17"/>
      <c r="G6551" s="7">
        <v>800</v>
      </c>
      <c r="H6551" s="12">
        <v>109</v>
      </c>
      <c r="I6551" s="1">
        <v>580</v>
      </c>
      <c r="J6551" s="1">
        <v>108</v>
      </c>
      <c r="K6551" s="1">
        <v>3</v>
      </c>
      <c r="L6551" s="21">
        <v>689</v>
      </c>
    </row>
    <row r="6552">
      <c r="D6552" s="19"/>
      <c r="E6552" s="18" t="s">
        <v>156</v>
      </c>
      <c r="F6552" s="17"/>
      <c r="G6552" s="7">
        <v>449</v>
      </c>
      <c r="H6552" s="12">
        <v>56</v>
      </c>
      <c r="I6552" s="1">
        <v>331</v>
      </c>
      <c r="J6552" s="1">
        <v>59</v>
      </c>
      <c r="K6552" s="1">
        <v>3</v>
      </c>
      <c r="L6552" s="21">
        <v>387</v>
      </c>
    </row>
    <row r="6553">
      <c r="D6553" s="19"/>
      <c r="E6553" s="18" t="s">
        <v>157</v>
      </c>
      <c r="F6553" s="17"/>
      <c r="G6553" s="7">
        <v>867</v>
      </c>
      <c r="H6553" s="12">
        <v>121</v>
      </c>
      <c r="I6553" s="1">
        <v>626</v>
      </c>
      <c r="J6553" s="1">
        <v>116</v>
      </c>
      <c r="K6553" s="1">
        <v>4</v>
      </c>
      <c r="L6553" s="21">
        <v>747</v>
      </c>
    </row>
    <row r="6554">
      <c r="D6554" s="19"/>
      <c r="E6554" s="18" t="s">
        <v>158</v>
      </c>
      <c r="F6554" s="17"/>
      <c r="G6554" s="7">
        <v>818</v>
      </c>
      <c r="H6554" s="12">
        <v>106</v>
      </c>
      <c r="I6554" s="1">
        <v>603</v>
      </c>
      <c r="J6554" s="1">
        <v>105</v>
      </c>
      <c r="K6554" s="1">
        <v>4</v>
      </c>
      <c r="L6554" s="21">
        <v>709</v>
      </c>
    </row>
    <row r="6555">
      <c r="D6555" s="19"/>
      <c r="E6555" s="18" t="s">
        <v>159</v>
      </c>
      <c r="F6555" s="17"/>
      <c r="G6555" s="7">
        <v>595</v>
      </c>
      <c r="H6555" s="12">
        <v>73</v>
      </c>
      <c r="I6555" s="1">
        <v>450</v>
      </c>
      <c r="J6555" s="1">
        <v>69</v>
      </c>
      <c r="K6555" s="1">
        <v>3</v>
      </c>
      <c r="L6555" s="21">
        <v>523</v>
      </c>
    </row>
    <row r="6556">
      <c r="D6556" s="19"/>
      <c r="E6556" s="18" t="s">
        <v>160</v>
      </c>
      <c r="F6556" s="17"/>
      <c r="G6556" s="7">
        <v>330</v>
      </c>
      <c r="H6556" s="12">
        <v>40</v>
      </c>
      <c r="I6556" s="1">
        <v>252</v>
      </c>
      <c r="J6556" s="1">
        <v>36</v>
      </c>
      <c r="K6556" s="1">
        <v>2</v>
      </c>
      <c r="L6556" s="21">
        <v>292</v>
      </c>
    </row>
    <row r="6557">
      <c r="D6557" s="19"/>
      <c r="E6557" s="18" t="s">
        <v>161</v>
      </c>
      <c r="F6557" s="17"/>
      <c r="G6557" s="7">
        <v>744</v>
      </c>
      <c r="H6557" s="12">
        <v>92</v>
      </c>
      <c r="I6557" s="1">
        <v>556</v>
      </c>
      <c r="J6557" s="1">
        <v>92</v>
      </c>
      <c r="K6557" s="1">
        <v>4</v>
      </c>
      <c r="L6557" s="21">
        <v>648</v>
      </c>
    </row>
    <row r="6558">
      <c r="D6558" s="19"/>
      <c r="E6558" s="18" t="s">
        <v>162</v>
      </c>
      <c r="F6558" s="17"/>
      <c r="G6558" s="7">
        <v>519</v>
      </c>
      <c r="H6558" s="12">
        <v>58</v>
      </c>
      <c r="I6558" s="1">
        <v>390</v>
      </c>
      <c r="J6558" s="1">
        <v>69</v>
      </c>
      <c r="K6558" s="1">
        <v>2</v>
      </c>
      <c r="L6558" s="21">
        <v>448</v>
      </c>
    </row>
    <row r="6559">
      <c r="D6559" s="19"/>
      <c r="E6559" s="18" t="s">
        <v>163</v>
      </c>
      <c r="F6559" s="17"/>
      <c r="G6559" s="7">
        <v>576</v>
      </c>
      <c r="H6559" s="12">
        <v>78</v>
      </c>
      <c r="I6559" s="1">
        <v>428</v>
      </c>
      <c r="J6559" s="1">
        <v>68</v>
      </c>
      <c r="K6559" s="1">
        <v>2</v>
      </c>
      <c r="L6559" s="21">
        <v>506</v>
      </c>
    </row>
    <row r="6560">
      <c r="D6560" s="19"/>
      <c r="E6560" s="18" t="s">
        <v>164</v>
      </c>
      <c r="F6560" s="17"/>
      <c r="G6560" s="7">
        <v>372</v>
      </c>
      <c r="H6560" s="12">
        <v>44</v>
      </c>
      <c r="I6560" s="1">
        <v>277</v>
      </c>
      <c r="J6560" s="1">
        <v>48</v>
      </c>
      <c r="K6560" s="1">
        <v>3</v>
      </c>
      <c r="L6560" s="21">
        <v>321</v>
      </c>
    </row>
    <row r="6561">
      <c r="D6561" s="19"/>
      <c r="E6561" s="18" t="s">
        <v>165</v>
      </c>
      <c r="F6561" s="17"/>
      <c r="G6561" s="7">
        <v>520</v>
      </c>
      <c r="H6561" s="12">
        <v>59</v>
      </c>
      <c r="I6561" s="1">
        <v>400</v>
      </c>
      <c r="J6561" s="1">
        <v>59</v>
      </c>
      <c r="K6561" s="1">
        <v>2</v>
      </c>
      <c r="L6561" s="21">
        <v>459</v>
      </c>
    </row>
    <row r="6562">
      <c r="D6562" s="19"/>
      <c r="E6562" s="18" t="s">
        <v>166</v>
      </c>
      <c r="F6562" s="17"/>
      <c r="G6562" s="7">
        <v>445</v>
      </c>
      <c r="H6562" s="12">
        <v>52</v>
      </c>
      <c r="I6562" s="1">
        <v>336</v>
      </c>
      <c r="J6562" s="1">
        <v>54</v>
      </c>
      <c r="K6562" s="1">
        <v>3</v>
      </c>
      <c r="L6562" s="21">
        <v>388</v>
      </c>
    </row>
    <row r="6563">
      <c r="D6563" s="19"/>
      <c r="E6563" s="18" t="s">
        <v>167</v>
      </c>
      <c r="F6563" s="17"/>
      <c r="G6563" s="7">
        <v>294</v>
      </c>
      <c r="H6563" s="12">
        <v>41</v>
      </c>
      <c r="I6563" s="1">
        <v>207</v>
      </c>
      <c r="J6563" s="1">
        <v>44</v>
      </c>
      <c r="K6563" s="1">
        <v>2</v>
      </c>
      <c r="L6563" s="21">
        <v>248</v>
      </c>
    </row>
    <row r="6564">
      <c r="D6564" s="19"/>
      <c r="E6564" s="18" t="s">
        <v>41</v>
      </c>
      <c r="F6564" s="17"/>
      <c r="G6564" s="7">
        <v>62</v>
      </c>
      <c r="H6564" s="12">
        <v>8</v>
      </c>
      <c r="I6564" s="1">
        <v>43</v>
      </c>
      <c r="J6564" s="1">
        <v>11</v>
      </c>
      <c r="K6564" s="1">
        <v>0</v>
      </c>
      <c r="L6564" s="21">
        <v>51</v>
      </c>
    </row>
    <row r="6565">
      <c r="D6565" s="57"/>
      <c r="E6565" s="54" t="s">
        <v>26</v>
      </c>
      <c r="F6565" s="62"/>
      <c r="G6565" s="59">
        <v>17</v>
      </c>
      <c r="H6565" s="73">
        <v>5</v>
      </c>
      <c r="I6565" s="38">
        <v>9</v>
      </c>
      <c r="J6565" s="38">
        <v>3</v>
      </c>
      <c r="K6565" s="38">
        <v>0</v>
      </c>
      <c r="L6565" s="74">
        <v>14</v>
      </c>
    </row>
    <row r="6567">
      <c r="B6567" s="63" t="str">
        <f ca="1" xml:space="preserve"> HYPERLINK("#'目次'!B47", "[41]")</f>
        <v>[41]</v>
      </c>
      <c r="C6567" s="49" t="s">
        <v>575</v>
      </c>
    </row>
    <row r="6570">
      <c r="C6570" s="49" t="s">
        <v>14</v>
      </c>
    </row>
    <row r="6571">
      <c r="D6571" s="64"/>
      <c r="E6571" s="47"/>
      <c r="F6571" s="47"/>
      <c r="G6571" s="61" t="s">
        <v>15</v>
      </c>
      <c r="H6571" s="66" t="s">
        <v>85</v>
      </c>
      <c r="I6571" s="28" t="s">
        <v>86</v>
      </c>
      <c r="J6571" s="28" t="s">
        <v>87</v>
      </c>
      <c r="K6571" s="28" t="s">
        <v>88</v>
      </c>
      <c r="L6571" s="28" t="s">
        <v>89</v>
      </c>
      <c r="M6571" s="58" t="s">
        <v>26</v>
      </c>
    </row>
    <row r="6572">
      <c r="D6572" s="55"/>
      <c r="E6572" s="48"/>
      <c r="F6572" s="48"/>
      <c r="G6572" s="68"/>
      <c r="H6572" s="70"/>
      <c r="I6572" s="29"/>
      <c r="J6572" s="29"/>
      <c r="K6572" s="29"/>
      <c r="L6572" s="29"/>
      <c r="M6572" s="65"/>
    </row>
    <row r="6573">
      <c r="D6573" s="56"/>
      <c r="E6573" s="60" t="s">
        <v>15</v>
      </c>
      <c r="F6573" s="67"/>
      <c r="G6573" s="69">
        <v>1093</v>
      </c>
      <c r="H6573" s="35">
        <v>394</v>
      </c>
      <c r="I6573" s="35">
        <v>401</v>
      </c>
      <c r="J6573" s="35">
        <v>247</v>
      </c>
      <c r="K6573" s="35">
        <v>46</v>
      </c>
      <c r="L6573" s="35">
        <v>5</v>
      </c>
      <c r="M6573" s="75">
        <v>0</v>
      </c>
    </row>
    <row r="6574">
      <c r="D6574" s="15" t="s">
        <v>20</v>
      </c>
      <c r="E6574" s="14" t="s">
        <v>21</v>
      </c>
      <c r="F6574" s="16"/>
      <c r="G6574" s="26">
        <v>211</v>
      </c>
      <c r="H6574" s="37">
        <v>112</v>
      </c>
      <c r="I6574" s="6">
        <v>64</v>
      </c>
      <c r="J6574" s="6">
        <v>31</v>
      </c>
      <c r="K6574" s="6">
        <v>3</v>
      </c>
      <c r="L6574" s="6">
        <v>1</v>
      </c>
      <c r="M6574" s="39">
        <v>0</v>
      </c>
    </row>
    <row r="6575">
      <c r="D6575" s="19"/>
      <c r="E6575" s="18" t="s">
        <v>22</v>
      </c>
      <c r="F6575" s="17"/>
      <c r="G6575" s="7">
        <v>539</v>
      </c>
      <c r="H6575" s="12">
        <v>206</v>
      </c>
      <c r="I6575" s="1">
        <v>200</v>
      </c>
      <c r="J6575" s="1">
        <v>116</v>
      </c>
      <c r="K6575" s="1">
        <v>17</v>
      </c>
      <c r="L6575" s="1">
        <v>0</v>
      </c>
      <c r="M6575" s="21">
        <v>0</v>
      </c>
    </row>
    <row r="6576">
      <c r="D6576" s="19"/>
      <c r="E6576" s="18" t="s">
        <v>23</v>
      </c>
      <c r="F6576" s="17"/>
      <c r="G6576" s="7">
        <v>263</v>
      </c>
      <c r="H6576" s="12">
        <v>62</v>
      </c>
      <c r="I6576" s="1">
        <v>113</v>
      </c>
      <c r="J6576" s="1">
        <v>76</v>
      </c>
      <c r="K6576" s="1">
        <v>11</v>
      </c>
      <c r="L6576" s="1">
        <v>1</v>
      </c>
      <c r="M6576" s="21">
        <v>0</v>
      </c>
    </row>
    <row r="6577">
      <c r="D6577" s="19"/>
      <c r="E6577" s="18" t="s">
        <v>24</v>
      </c>
      <c r="F6577" s="17"/>
      <c r="G6577" s="7">
        <v>74</v>
      </c>
      <c r="H6577" s="12">
        <v>13</v>
      </c>
      <c r="I6577" s="1">
        <v>23</v>
      </c>
      <c r="J6577" s="1">
        <v>23</v>
      </c>
      <c r="K6577" s="1">
        <v>13</v>
      </c>
      <c r="L6577" s="1">
        <v>2</v>
      </c>
      <c r="M6577" s="21">
        <v>0</v>
      </c>
    </row>
    <row r="6578">
      <c r="D6578" s="19"/>
      <c r="E6578" s="18" t="s">
        <v>25</v>
      </c>
      <c r="F6578" s="17"/>
      <c r="G6578" s="11">
        <v>6</v>
      </c>
      <c r="H6578" s="23">
        <v>1</v>
      </c>
      <c r="I6578" s="3">
        <v>1</v>
      </c>
      <c r="J6578" s="3">
        <v>1</v>
      </c>
      <c r="K6578" s="3">
        <v>2</v>
      </c>
      <c r="L6578" s="3">
        <v>1</v>
      </c>
      <c r="M6578" s="24">
        <v>0</v>
      </c>
    </row>
    <row r="6579">
      <c r="D6579" s="19"/>
      <c r="E6579" s="18" t="s">
        <v>26</v>
      </c>
      <c r="F6579" s="17"/>
      <c r="G6579" s="11">
        <v>0</v>
      </c>
      <c r="H6579" s="23">
        <v>0</v>
      </c>
      <c r="I6579" s="3">
        <v>0</v>
      </c>
      <c r="J6579" s="3">
        <v>0</v>
      </c>
      <c r="K6579" s="3">
        <v>0</v>
      </c>
      <c r="L6579" s="3">
        <v>0</v>
      </c>
      <c r="M6579" s="24">
        <v>0</v>
      </c>
    </row>
    <row r="6580">
      <c r="D6580" s="19"/>
      <c r="E6580" s="18" t="s">
        <v>27</v>
      </c>
      <c r="F6580" s="17"/>
      <c r="G6580" s="7">
        <v>750</v>
      </c>
      <c r="H6580" s="12">
        <v>318</v>
      </c>
      <c r="I6580" s="1">
        <v>264</v>
      </c>
      <c r="J6580" s="1">
        <v>147</v>
      </c>
      <c r="K6580" s="1">
        <v>20</v>
      </c>
      <c r="L6580" s="1">
        <v>1</v>
      </c>
      <c r="M6580" s="21">
        <v>0</v>
      </c>
    </row>
    <row r="6581">
      <c r="D6581" s="19"/>
      <c r="E6581" s="18" t="s">
        <v>28</v>
      </c>
      <c r="F6581" s="17"/>
      <c r="G6581" s="7">
        <v>80</v>
      </c>
      <c r="H6581" s="12">
        <v>14</v>
      </c>
      <c r="I6581" s="1">
        <v>24</v>
      </c>
      <c r="J6581" s="1">
        <v>24</v>
      </c>
      <c r="K6581" s="1">
        <v>15</v>
      </c>
      <c r="L6581" s="1">
        <v>3</v>
      </c>
      <c r="M6581" s="21">
        <v>0</v>
      </c>
    </row>
    <row r="6582">
      <c r="D6582" s="15" t="s">
        <v>29</v>
      </c>
      <c r="E6582" s="14" t="s">
        <v>30</v>
      </c>
      <c r="F6582" s="16"/>
      <c r="G6582" s="26">
        <v>823</v>
      </c>
      <c r="H6582" s="37">
        <v>293</v>
      </c>
      <c r="I6582" s="6">
        <v>299</v>
      </c>
      <c r="J6582" s="6">
        <v>192</v>
      </c>
      <c r="K6582" s="6">
        <v>34</v>
      </c>
      <c r="L6582" s="6">
        <v>5</v>
      </c>
      <c r="M6582" s="39">
        <v>0</v>
      </c>
    </row>
    <row r="6583">
      <c r="D6583" s="19"/>
      <c r="E6583" s="18" t="s">
        <v>31</v>
      </c>
      <c r="F6583" s="17"/>
      <c r="G6583" s="7">
        <v>798</v>
      </c>
      <c r="H6583" s="12">
        <v>296</v>
      </c>
      <c r="I6583" s="1">
        <v>297</v>
      </c>
      <c r="J6583" s="1">
        <v>172</v>
      </c>
      <c r="K6583" s="1">
        <v>30</v>
      </c>
      <c r="L6583" s="1">
        <v>3</v>
      </c>
      <c r="M6583" s="21">
        <v>0</v>
      </c>
    </row>
    <row r="6584">
      <c r="D6584" s="19"/>
      <c r="E6584" s="18" t="s">
        <v>32</v>
      </c>
      <c r="F6584" s="17"/>
      <c r="G6584" s="7">
        <v>808</v>
      </c>
      <c r="H6584" s="12">
        <v>304</v>
      </c>
      <c r="I6584" s="1">
        <v>296</v>
      </c>
      <c r="J6584" s="1">
        <v>175</v>
      </c>
      <c r="K6584" s="1">
        <v>32</v>
      </c>
      <c r="L6584" s="1">
        <v>1</v>
      </c>
      <c r="M6584" s="21">
        <v>0</v>
      </c>
    </row>
    <row r="6585">
      <c r="D6585" s="19"/>
      <c r="E6585" s="18" t="s">
        <v>33</v>
      </c>
      <c r="F6585" s="17"/>
      <c r="G6585" s="7">
        <v>206</v>
      </c>
      <c r="H6585" s="12">
        <v>73</v>
      </c>
      <c r="I6585" s="1">
        <v>79</v>
      </c>
      <c r="J6585" s="1">
        <v>44</v>
      </c>
      <c r="K6585" s="1">
        <v>10</v>
      </c>
      <c r="L6585" s="1">
        <v>0</v>
      </c>
      <c r="M6585" s="21">
        <v>0</v>
      </c>
    </row>
    <row r="6586">
      <c r="D6586" s="19"/>
      <c r="E6586" s="18" t="s">
        <v>34</v>
      </c>
      <c r="F6586" s="17"/>
      <c r="G6586" s="7">
        <v>488</v>
      </c>
      <c r="H6586" s="12">
        <v>174</v>
      </c>
      <c r="I6586" s="1">
        <v>193</v>
      </c>
      <c r="J6586" s="1">
        <v>100</v>
      </c>
      <c r="K6586" s="1">
        <v>19</v>
      </c>
      <c r="L6586" s="1">
        <v>2</v>
      </c>
      <c r="M6586" s="21">
        <v>0</v>
      </c>
    </row>
    <row r="6587">
      <c r="D6587" s="19"/>
      <c r="E6587" s="18" t="s">
        <v>35</v>
      </c>
      <c r="F6587" s="17"/>
      <c r="G6587" s="7">
        <v>154</v>
      </c>
      <c r="H6587" s="12">
        <v>43</v>
      </c>
      <c r="I6587" s="1">
        <v>56</v>
      </c>
      <c r="J6587" s="1">
        <v>45</v>
      </c>
      <c r="K6587" s="1">
        <v>10</v>
      </c>
      <c r="L6587" s="1">
        <v>0</v>
      </c>
      <c r="M6587" s="21">
        <v>0</v>
      </c>
    </row>
    <row r="6588">
      <c r="D6588" s="19"/>
      <c r="E6588" s="18" t="s">
        <v>36</v>
      </c>
      <c r="F6588" s="17"/>
      <c r="G6588" s="7">
        <v>871</v>
      </c>
      <c r="H6588" s="12">
        <v>319</v>
      </c>
      <c r="I6588" s="1">
        <v>326</v>
      </c>
      <c r="J6588" s="1">
        <v>191</v>
      </c>
      <c r="K6588" s="1">
        <v>31</v>
      </c>
      <c r="L6588" s="1">
        <v>4</v>
      </c>
      <c r="M6588" s="21">
        <v>0</v>
      </c>
    </row>
    <row r="6589">
      <c r="D6589" s="19"/>
      <c r="E6589" s="18" t="s">
        <v>37</v>
      </c>
      <c r="F6589" s="17"/>
      <c r="G6589" s="7">
        <v>366</v>
      </c>
      <c r="H6589" s="12">
        <v>130</v>
      </c>
      <c r="I6589" s="1">
        <v>132</v>
      </c>
      <c r="J6589" s="1">
        <v>88</v>
      </c>
      <c r="K6589" s="1">
        <v>16</v>
      </c>
      <c r="L6589" s="1">
        <v>0</v>
      </c>
      <c r="M6589" s="21">
        <v>0</v>
      </c>
    </row>
    <row r="6590">
      <c r="D6590" s="19"/>
      <c r="E6590" s="18" t="s">
        <v>38</v>
      </c>
      <c r="F6590" s="17"/>
      <c r="G6590" s="7">
        <v>552</v>
      </c>
      <c r="H6590" s="12">
        <v>203</v>
      </c>
      <c r="I6590" s="1">
        <v>193</v>
      </c>
      <c r="J6590" s="1">
        <v>132</v>
      </c>
      <c r="K6590" s="1">
        <v>23</v>
      </c>
      <c r="L6590" s="1">
        <v>1</v>
      </c>
      <c r="M6590" s="21">
        <v>0</v>
      </c>
    </row>
    <row r="6591">
      <c r="D6591" s="19"/>
      <c r="E6591" s="18" t="s">
        <v>39</v>
      </c>
      <c r="F6591" s="17"/>
      <c r="G6591" s="7">
        <v>514</v>
      </c>
      <c r="H6591" s="12">
        <v>202</v>
      </c>
      <c r="I6591" s="1">
        <v>181</v>
      </c>
      <c r="J6591" s="1">
        <v>113</v>
      </c>
      <c r="K6591" s="1">
        <v>18</v>
      </c>
      <c r="L6591" s="1">
        <v>0</v>
      </c>
      <c r="M6591" s="21">
        <v>0</v>
      </c>
    </row>
    <row r="6592">
      <c r="D6592" s="19"/>
      <c r="E6592" s="18" t="s">
        <v>40</v>
      </c>
      <c r="F6592" s="17"/>
      <c r="G6592" s="7">
        <v>559</v>
      </c>
      <c r="H6592" s="12">
        <v>196</v>
      </c>
      <c r="I6592" s="1">
        <v>210</v>
      </c>
      <c r="J6592" s="1">
        <v>129</v>
      </c>
      <c r="K6592" s="1">
        <v>23</v>
      </c>
      <c r="L6592" s="1">
        <v>1</v>
      </c>
      <c r="M6592" s="21">
        <v>0</v>
      </c>
    </row>
    <row r="6593">
      <c r="D6593" s="19"/>
      <c r="E6593" s="18" t="s">
        <v>41</v>
      </c>
      <c r="F6593" s="17"/>
      <c r="G6593" s="7">
        <v>71</v>
      </c>
      <c r="H6593" s="12">
        <v>34</v>
      </c>
      <c r="I6593" s="1">
        <v>20</v>
      </c>
      <c r="J6593" s="1">
        <v>15</v>
      </c>
      <c r="K6593" s="1">
        <v>2</v>
      </c>
      <c r="L6593" s="1">
        <v>0</v>
      </c>
      <c r="M6593" s="21">
        <v>0</v>
      </c>
    </row>
    <row r="6594">
      <c r="D6594" s="19"/>
      <c r="E6594" s="18" t="s">
        <v>42</v>
      </c>
      <c r="F6594" s="17"/>
      <c r="G6594" s="11">
        <v>11</v>
      </c>
      <c r="H6594" s="23">
        <v>4</v>
      </c>
      <c r="I6594" s="3">
        <v>1</v>
      </c>
      <c r="J6594" s="3">
        <v>5</v>
      </c>
      <c r="K6594" s="3">
        <v>1</v>
      </c>
      <c r="L6594" s="3">
        <v>0</v>
      </c>
      <c r="M6594" s="24">
        <v>0</v>
      </c>
    </row>
    <row r="6595">
      <c r="D6595" s="19"/>
      <c r="E6595" s="18" t="s">
        <v>26</v>
      </c>
      <c r="F6595" s="17"/>
      <c r="G6595" s="11">
        <v>2</v>
      </c>
      <c r="H6595" s="23">
        <v>0</v>
      </c>
      <c r="I6595" s="3">
        <v>2</v>
      </c>
      <c r="J6595" s="3">
        <v>0</v>
      </c>
      <c r="K6595" s="3">
        <v>0</v>
      </c>
      <c r="L6595" s="3">
        <v>0</v>
      </c>
      <c r="M6595" s="24">
        <v>0</v>
      </c>
    </row>
    <row r="6596">
      <c r="D6596" s="19"/>
      <c r="E6596" s="18" t="s">
        <v>43</v>
      </c>
      <c r="F6596" s="17"/>
      <c r="G6596" s="7">
        <v>1080</v>
      </c>
      <c r="H6596" s="12">
        <v>390</v>
      </c>
      <c r="I6596" s="1">
        <v>398</v>
      </c>
      <c r="J6596" s="1">
        <v>242</v>
      </c>
      <c r="K6596" s="1">
        <v>45</v>
      </c>
      <c r="L6596" s="1">
        <v>5</v>
      </c>
      <c r="M6596" s="21">
        <v>0</v>
      </c>
    </row>
    <row r="6597">
      <c r="D6597" s="15" t="s">
        <v>44</v>
      </c>
      <c r="E6597" s="14" t="s">
        <v>45</v>
      </c>
      <c r="F6597" s="16"/>
      <c r="G6597" s="33">
        <v>3</v>
      </c>
      <c r="H6597" s="43">
        <v>1</v>
      </c>
      <c r="I6597" s="9">
        <v>0</v>
      </c>
      <c r="J6597" s="9">
        <v>2</v>
      </c>
      <c r="K6597" s="9">
        <v>0</v>
      </c>
      <c r="L6597" s="9">
        <v>0</v>
      </c>
      <c r="M6597" s="44">
        <v>0</v>
      </c>
    </row>
    <row r="6598">
      <c r="D6598" s="19"/>
      <c r="E6598" s="18" t="s">
        <v>46</v>
      </c>
      <c r="F6598" s="17"/>
      <c r="G6598" s="11">
        <v>11</v>
      </c>
      <c r="H6598" s="23">
        <v>2</v>
      </c>
      <c r="I6598" s="3">
        <v>7</v>
      </c>
      <c r="J6598" s="3">
        <v>2</v>
      </c>
      <c r="K6598" s="3">
        <v>0</v>
      </c>
      <c r="L6598" s="3">
        <v>0</v>
      </c>
      <c r="M6598" s="24">
        <v>0</v>
      </c>
    </row>
    <row r="6599">
      <c r="D6599" s="19"/>
      <c r="E6599" s="18" t="s">
        <v>47</v>
      </c>
      <c r="F6599" s="17"/>
      <c r="G6599" s="11">
        <v>25</v>
      </c>
      <c r="H6599" s="23">
        <v>4</v>
      </c>
      <c r="I6599" s="3">
        <v>10</v>
      </c>
      <c r="J6599" s="3">
        <v>9</v>
      </c>
      <c r="K6599" s="3">
        <v>2</v>
      </c>
      <c r="L6599" s="3">
        <v>0</v>
      </c>
      <c r="M6599" s="24">
        <v>0</v>
      </c>
    </row>
    <row r="6600">
      <c r="D6600" s="19"/>
      <c r="E6600" s="18" t="s">
        <v>48</v>
      </c>
      <c r="F6600" s="17"/>
      <c r="G6600" s="7">
        <v>160</v>
      </c>
      <c r="H6600" s="12">
        <v>39</v>
      </c>
      <c r="I6600" s="1">
        <v>63</v>
      </c>
      <c r="J6600" s="1">
        <v>42</v>
      </c>
      <c r="K6600" s="1">
        <v>15</v>
      </c>
      <c r="L6600" s="1">
        <v>1</v>
      </c>
      <c r="M6600" s="21">
        <v>0</v>
      </c>
    </row>
    <row r="6601">
      <c r="D6601" s="19"/>
      <c r="E6601" s="18" t="s">
        <v>49</v>
      </c>
      <c r="F6601" s="17"/>
      <c r="G6601" s="7">
        <v>166</v>
      </c>
      <c r="H6601" s="12">
        <v>34</v>
      </c>
      <c r="I6601" s="1">
        <v>71</v>
      </c>
      <c r="J6601" s="1">
        <v>48</v>
      </c>
      <c r="K6601" s="1">
        <v>13</v>
      </c>
      <c r="L6601" s="1">
        <v>0</v>
      </c>
      <c r="M6601" s="21">
        <v>0</v>
      </c>
    </row>
    <row r="6602">
      <c r="D6602" s="19"/>
      <c r="E6602" s="18" t="s">
        <v>50</v>
      </c>
      <c r="F6602" s="17"/>
      <c r="G6602" s="7">
        <v>129</v>
      </c>
      <c r="H6602" s="12">
        <v>47</v>
      </c>
      <c r="I6602" s="1">
        <v>40</v>
      </c>
      <c r="J6602" s="1">
        <v>32</v>
      </c>
      <c r="K6602" s="1">
        <v>8</v>
      </c>
      <c r="L6602" s="1">
        <v>2</v>
      </c>
      <c r="M6602" s="21">
        <v>0</v>
      </c>
    </row>
    <row r="6603">
      <c r="D6603" s="19"/>
      <c r="E6603" s="18" t="s">
        <v>51</v>
      </c>
      <c r="F6603" s="17"/>
      <c r="G6603" s="7">
        <v>124</v>
      </c>
      <c r="H6603" s="12">
        <v>54</v>
      </c>
      <c r="I6603" s="1">
        <v>40</v>
      </c>
      <c r="J6603" s="1">
        <v>25</v>
      </c>
      <c r="K6603" s="1">
        <v>4</v>
      </c>
      <c r="L6603" s="1">
        <v>1</v>
      </c>
      <c r="M6603" s="21">
        <v>0</v>
      </c>
    </row>
    <row r="6604">
      <c r="D6604" s="19"/>
      <c r="E6604" s="18" t="s">
        <v>52</v>
      </c>
      <c r="F6604" s="17"/>
      <c r="G6604" s="7">
        <v>114</v>
      </c>
      <c r="H6604" s="12">
        <v>52</v>
      </c>
      <c r="I6604" s="1">
        <v>34</v>
      </c>
      <c r="J6604" s="1">
        <v>27</v>
      </c>
      <c r="K6604" s="1">
        <v>1</v>
      </c>
      <c r="L6604" s="1">
        <v>0</v>
      </c>
      <c r="M6604" s="21">
        <v>0</v>
      </c>
    </row>
    <row r="6605">
      <c r="D6605" s="19"/>
      <c r="E6605" s="18" t="s">
        <v>53</v>
      </c>
      <c r="F6605" s="17"/>
      <c r="G6605" s="7">
        <v>95</v>
      </c>
      <c r="H6605" s="12">
        <v>44</v>
      </c>
      <c r="I6605" s="1">
        <v>33</v>
      </c>
      <c r="J6605" s="1">
        <v>18</v>
      </c>
      <c r="K6605" s="1">
        <v>0</v>
      </c>
      <c r="L6605" s="1">
        <v>0</v>
      </c>
      <c r="M6605" s="21">
        <v>0</v>
      </c>
    </row>
    <row r="6606">
      <c r="D6606" s="19"/>
      <c r="E6606" s="18" t="s">
        <v>54</v>
      </c>
      <c r="F6606" s="17"/>
      <c r="G6606" s="7">
        <v>253</v>
      </c>
      <c r="H6606" s="12">
        <v>116</v>
      </c>
      <c r="I6606" s="1">
        <v>98</v>
      </c>
      <c r="J6606" s="1">
        <v>35</v>
      </c>
      <c r="K6606" s="1">
        <v>3</v>
      </c>
      <c r="L6606" s="1">
        <v>1</v>
      </c>
      <c r="M6606" s="21">
        <v>0</v>
      </c>
    </row>
    <row r="6607">
      <c r="D6607" s="19"/>
      <c r="E6607" s="18" t="s">
        <v>55</v>
      </c>
      <c r="F6607" s="17"/>
      <c r="G6607" s="11">
        <v>1</v>
      </c>
      <c r="H6607" s="23">
        <v>0</v>
      </c>
      <c r="I6607" s="3">
        <v>1</v>
      </c>
      <c r="J6607" s="3">
        <v>0</v>
      </c>
      <c r="K6607" s="3">
        <v>0</v>
      </c>
      <c r="L6607" s="3">
        <v>0</v>
      </c>
      <c r="M6607" s="24">
        <v>0</v>
      </c>
    </row>
    <row r="6608">
      <c r="D6608" s="19"/>
      <c r="E6608" s="18" t="s">
        <v>26</v>
      </c>
      <c r="F6608" s="17"/>
      <c r="G6608" s="11">
        <v>12</v>
      </c>
      <c r="H6608" s="23">
        <v>1</v>
      </c>
      <c r="I6608" s="3">
        <v>4</v>
      </c>
      <c r="J6608" s="3">
        <v>7</v>
      </c>
      <c r="K6608" s="3">
        <v>0</v>
      </c>
      <c r="L6608" s="3">
        <v>0</v>
      </c>
      <c r="M6608" s="24">
        <v>0</v>
      </c>
    </row>
    <row r="6609">
      <c r="D6609" s="15" t="s">
        <v>56</v>
      </c>
      <c r="E6609" s="14" t="s">
        <v>57</v>
      </c>
      <c r="F6609" s="16"/>
      <c r="G6609" s="33">
        <v>15</v>
      </c>
      <c r="H6609" s="43">
        <v>1</v>
      </c>
      <c r="I6609" s="9">
        <v>5</v>
      </c>
      <c r="J6609" s="9">
        <v>6</v>
      </c>
      <c r="K6609" s="9">
        <v>3</v>
      </c>
      <c r="L6609" s="9">
        <v>0</v>
      </c>
      <c r="M6609" s="44">
        <v>0</v>
      </c>
    </row>
    <row r="6610">
      <c r="D6610" s="19"/>
      <c r="E6610" s="18" t="s">
        <v>58</v>
      </c>
      <c r="F6610" s="17"/>
      <c r="G6610" s="7">
        <v>111</v>
      </c>
      <c r="H6610" s="12">
        <v>25</v>
      </c>
      <c r="I6610" s="1">
        <v>39</v>
      </c>
      <c r="J6610" s="1">
        <v>36</v>
      </c>
      <c r="K6610" s="1">
        <v>8</v>
      </c>
      <c r="L6610" s="1">
        <v>3</v>
      </c>
      <c r="M6610" s="21">
        <v>0</v>
      </c>
    </row>
    <row r="6611">
      <c r="D6611" s="19"/>
      <c r="E6611" s="18" t="s">
        <v>59</v>
      </c>
      <c r="F6611" s="17"/>
      <c r="G6611" s="7">
        <v>404</v>
      </c>
      <c r="H6611" s="12">
        <v>125</v>
      </c>
      <c r="I6611" s="1">
        <v>154</v>
      </c>
      <c r="J6611" s="1">
        <v>102</v>
      </c>
      <c r="K6611" s="1">
        <v>22</v>
      </c>
      <c r="L6611" s="1">
        <v>1</v>
      </c>
      <c r="M6611" s="21">
        <v>0</v>
      </c>
    </row>
    <row r="6612">
      <c r="D6612" s="19"/>
      <c r="E6612" s="18" t="s">
        <v>60</v>
      </c>
      <c r="F6612" s="17"/>
      <c r="G6612" s="7">
        <v>562</v>
      </c>
      <c r="H6612" s="12">
        <v>243</v>
      </c>
      <c r="I6612" s="1">
        <v>203</v>
      </c>
      <c r="J6612" s="1">
        <v>102</v>
      </c>
      <c r="K6612" s="1">
        <v>13</v>
      </c>
      <c r="L6612" s="1">
        <v>1</v>
      </c>
      <c r="M6612" s="21">
        <v>0</v>
      </c>
    </row>
    <row r="6613">
      <c r="D6613" s="19"/>
      <c r="E6613" s="18" t="s">
        <v>26</v>
      </c>
      <c r="F6613" s="17"/>
      <c r="G6613" s="11">
        <v>1</v>
      </c>
      <c r="H6613" s="23">
        <v>0</v>
      </c>
      <c r="I6613" s="3">
        <v>0</v>
      </c>
      <c r="J6613" s="3">
        <v>1</v>
      </c>
      <c r="K6613" s="3">
        <v>0</v>
      </c>
      <c r="L6613" s="3">
        <v>0</v>
      </c>
      <c r="M6613" s="24">
        <v>0</v>
      </c>
    </row>
    <row r="6614">
      <c r="D6614" s="19"/>
      <c r="E6614" s="18" t="s">
        <v>61</v>
      </c>
      <c r="F6614" s="17"/>
      <c r="G6614" s="7">
        <v>126</v>
      </c>
      <c r="H6614" s="12">
        <v>26</v>
      </c>
      <c r="I6614" s="1">
        <v>44</v>
      </c>
      <c r="J6614" s="1">
        <v>42</v>
      </c>
      <c r="K6614" s="1">
        <v>11</v>
      </c>
      <c r="L6614" s="1">
        <v>3</v>
      </c>
      <c r="M6614" s="21">
        <v>0</v>
      </c>
    </row>
    <row r="6615">
      <c r="D6615" s="19"/>
      <c r="E6615" s="18" t="s">
        <v>62</v>
      </c>
      <c r="F6615" s="17"/>
      <c r="G6615" s="7">
        <v>966</v>
      </c>
      <c r="H6615" s="12">
        <v>368</v>
      </c>
      <c r="I6615" s="1">
        <v>357</v>
      </c>
      <c r="J6615" s="1">
        <v>204</v>
      </c>
      <c r="K6615" s="1">
        <v>35</v>
      </c>
      <c r="L6615" s="1">
        <v>2</v>
      </c>
      <c r="M6615" s="21">
        <v>0</v>
      </c>
    </row>
    <row r="6616">
      <c r="D6616" s="15" t="s">
        <v>63</v>
      </c>
      <c r="E6616" s="14" t="s">
        <v>64</v>
      </c>
      <c r="F6616" s="16"/>
      <c r="G6616" s="33">
        <v>17</v>
      </c>
      <c r="H6616" s="43">
        <v>9</v>
      </c>
      <c r="I6616" s="9">
        <v>7</v>
      </c>
      <c r="J6616" s="9">
        <v>1</v>
      </c>
      <c r="K6616" s="9">
        <v>0</v>
      </c>
      <c r="L6616" s="9">
        <v>0</v>
      </c>
      <c r="M6616" s="44">
        <v>0</v>
      </c>
    </row>
    <row r="6617">
      <c r="D6617" s="19"/>
      <c r="E6617" s="18" t="s">
        <v>65</v>
      </c>
      <c r="F6617" s="17"/>
      <c r="G6617" s="11">
        <v>38</v>
      </c>
      <c r="H6617" s="23">
        <v>17</v>
      </c>
      <c r="I6617" s="3">
        <v>14</v>
      </c>
      <c r="J6617" s="3">
        <v>7</v>
      </c>
      <c r="K6617" s="3">
        <v>0</v>
      </c>
      <c r="L6617" s="3">
        <v>0</v>
      </c>
      <c r="M6617" s="24">
        <v>0</v>
      </c>
    </row>
    <row r="6618">
      <c r="D6618" s="19"/>
      <c r="E6618" s="18" t="s">
        <v>66</v>
      </c>
      <c r="F6618" s="17"/>
      <c r="G6618" s="11">
        <v>14</v>
      </c>
      <c r="H6618" s="23">
        <v>4</v>
      </c>
      <c r="I6618" s="3">
        <v>8</v>
      </c>
      <c r="J6618" s="3">
        <v>2</v>
      </c>
      <c r="K6618" s="3">
        <v>0</v>
      </c>
      <c r="L6618" s="3">
        <v>0</v>
      </c>
      <c r="M6618" s="24">
        <v>0</v>
      </c>
    </row>
    <row r="6619">
      <c r="D6619" s="19"/>
      <c r="E6619" s="18" t="s">
        <v>67</v>
      </c>
      <c r="F6619" s="17"/>
      <c r="G6619" s="7">
        <v>95</v>
      </c>
      <c r="H6619" s="12">
        <v>36</v>
      </c>
      <c r="I6619" s="1">
        <v>29</v>
      </c>
      <c r="J6619" s="1">
        <v>26</v>
      </c>
      <c r="K6619" s="1">
        <v>4</v>
      </c>
      <c r="L6619" s="1">
        <v>0</v>
      </c>
      <c r="M6619" s="21">
        <v>0</v>
      </c>
    </row>
    <row r="6620">
      <c r="D6620" s="19"/>
      <c r="E6620" s="18" t="s">
        <v>68</v>
      </c>
      <c r="F6620" s="17"/>
      <c r="G6620" s="7">
        <v>81</v>
      </c>
      <c r="H6620" s="12">
        <v>33</v>
      </c>
      <c r="I6620" s="1">
        <v>30</v>
      </c>
      <c r="J6620" s="1">
        <v>15</v>
      </c>
      <c r="K6620" s="1">
        <v>3</v>
      </c>
      <c r="L6620" s="1">
        <v>0</v>
      </c>
      <c r="M6620" s="21">
        <v>0</v>
      </c>
    </row>
    <row r="6621">
      <c r="D6621" s="19"/>
      <c r="E6621" s="18" t="s">
        <v>69</v>
      </c>
      <c r="F6621" s="17"/>
      <c r="G6621" s="7">
        <v>844</v>
      </c>
      <c r="H6621" s="12">
        <v>293</v>
      </c>
      <c r="I6621" s="1">
        <v>312</v>
      </c>
      <c r="J6621" s="1">
        <v>196</v>
      </c>
      <c r="K6621" s="1">
        <v>38</v>
      </c>
      <c r="L6621" s="1">
        <v>5</v>
      </c>
      <c r="M6621" s="21">
        <v>0</v>
      </c>
    </row>
    <row r="6622">
      <c r="D6622" s="19"/>
      <c r="E6622" s="18" t="s">
        <v>26</v>
      </c>
      <c r="F6622" s="17"/>
      <c r="G6622" s="11">
        <v>4</v>
      </c>
      <c r="H6622" s="23">
        <v>2</v>
      </c>
      <c r="I6622" s="3">
        <v>1</v>
      </c>
      <c r="J6622" s="3">
        <v>0</v>
      </c>
      <c r="K6622" s="3">
        <v>1</v>
      </c>
      <c r="L6622" s="3">
        <v>0</v>
      </c>
      <c r="M6622" s="24">
        <v>0</v>
      </c>
    </row>
    <row r="6623">
      <c r="D6623" s="19"/>
      <c r="E6623" s="18" t="s">
        <v>70</v>
      </c>
      <c r="F6623" s="17"/>
      <c r="G6623" s="7">
        <v>245</v>
      </c>
      <c r="H6623" s="12">
        <v>99</v>
      </c>
      <c r="I6623" s="1">
        <v>88</v>
      </c>
      <c r="J6623" s="1">
        <v>51</v>
      </c>
      <c r="K6623" s="1">
        <v>7</v>
      </c>
      <c r="L6623" s="1">
        <v>0</v>
      </c>
      <c r="M6623" s="21">
        <v>0</v>
      </c>
    </row>
    <row r="6624">
      <c r="D6624" s="15" t="s">
        <v>71</v>
      </c>
      <c r="E6624" s="14" t="s">
        <v>64</v>
      </c>
      <c r="F6624" s="16"/>
      <c r="G6624" s="33">
        <v>15</v>
      </c>
      <c r="H6624" s="43">
        <v>6</v>
      </c>
      <c r="I6624" s="9">
        <v>6</v>
      </c>
      <c r="J6624" s="9">
        <v>2</v>
      </c>
      <c r="K6624" s="9">
        <v>1</v>
      </c>
      <c r="L6624" s="9">
        <v>0</v>
      </c>
      <c r="M6624" s="44">
        <v>0</v>
      </c>
    </row>
    <row r="6625">
      <c r="D6625" s="19"/>
      <c r="E6625" s="18" t="s">
        <v>65</v>
      </c>
      <c r="F6625" s="17"/>
      <c r="G6625" s="7">
        <v>58</v>
      </c>
      <c r="H6625" s="12">
        <v>20</v>
      </c>
      <c r="I6625" s="1">
        <v>24</v>
      </c>
      <c r="J6625" s="1">
        <v>12</v>
      </c>
      <c r="K6625" s="1">
        <v>2</v>
      </c>
      <c r="L6625" s="1">
        <v>0</v>
      </c>
      <c r="M6625" s="21">
        <v>0</v>
      </c>
    </row>
    <row r="6626">
      <c r="D6626" s="19"/>
      <c r="E6626" s="18" t="s">
        <v>66</v>
      </c>
      <c r="F6626" s="17"/>
      <c r="G6626" s="7">
        <v>113</v>
      </c>
      <c r="H6626" s="12">
        <v>44</v>
      </c>
      <c r="I6626" s="1">
        <v>48</v>
      </c>
      <c r="J6626" s="1">
        <v>20</v>
      </c>
      <c r="K6626" s="1">
        <v>0</v>
      </c>
      <c r="L6626" s="1">
        <v>1</v>
      </c>
      <c r="M6626" s="21">
        <v>0</v>
      </c>
    </row>
    <row r="6627">
      <c r="D6627" s="19"/>
      <c r="E6627" s="18" t="s">
        <v>67</v>
      </c>
      <c r="F6627" s="17"/>
      <c r="G6627" s="7">
        <v>837</v>
      </c>
      <c r="H6627" s="12">
        <v>297</v>
      </c>
      <c r="I6627" s="1">
        <v>296</v>
      </c>
      <c r="J6627" s="1">
        <v>202</v>
      </c>
      <c r="K6627" s="1">
        <v>38</v>
      </c>
      <c r="L6627" s="1">
        <v>4</v>
      </c>
      <c r="M6627" s="21">
        <v>0</v>
      </c>
    </row>
    <row r="6628">
      <c r="D6628" s="19"/>
      <c r="E6628" s="18" t="s">
        <v>68</v>
      </c>
      <c r="F6628" s="17"/>
      <c r="G6628" s="7">
        <v>61</v>
      </c>
      <c r="H6628" s="12">
        <v>24</v>
      </c>
      <c r="I6628" s="1">
        <v>23</v>
      </c>
      <c r="J6628" s="1">
        <v>10</v>
      </c>
      <c r="K6628" s="1">
        <v>4</v>
      </c>
      <c r="L6628" s="1">
        <v>0</v>
      </c>
      <c r="M6628" s="21">
        <v>0</v>
      </c>
    </row>
    <row r="6629">
      <c r="D6629" s="19"/>
      <c r="E6629" s="18" t="s">
        <v>72</v>
      </c>
      <c r="F6629" s="17"/>
      <c r="G6629" s="11">
        <v>5</v>
      </c>
      <c r="H6629" s="23">
        <v>0</v>
      </c>
      <c r="I6629" s="3">
        <v>3</v>
      </c>
      <c r="J6629" s="3">
        <v>1</v>
      </c>
      <c r="K6629" s="3">
        <v>1</v>
      </c>
      <c r="L6629" s="3">
        <v>0</v>
      </c>
      <c r="M6629" s="24">
        <v>0</v>
      </c>
    </row>
    <row r="6630">
      <c r="D6630" s="19"/>
      <c r="E6630" s="18" t="s">
        <v>26</v>
      </c>
      <c r="F6630" s="17"/>
      <c r="G6630" s="11">
        <v>4</v>
      </c>
      <c r="H6630" s="23">
        <v>3</v>
      </c>
      <c r="I6630" s="3">
        <v>1</v>
      </c>
      <c r="J6630" s="3">
        <v>0</v>
      </c>
      <c r="K6630" s="3">
        <v>0</v>
      </c>
      <c r="L6630" s="3">
        <v>0</v>
      </c>
      <c r="M6630" s="24">
        <v>0</v>
      </c>
    </row>
    <row r="6631">
      <c r="D6631" s="19"/>
      <c r="E6631" s="18" t="s">
        <v>73</v>
      </c>
      <c r="F6631" s="17"/>
      <c r="G6631" s="7">
        <v>1084</v>
      </c>
      <c r="H6631" s="12">
        <v>391</v>
      </c>
      <c r="I6631" s="1">
        <v>397</v>
      </c>
      <c r="J6631" s="1">
        <v>246</v>
      </c>
      <c r="K6631" s="1">
        <v>45</v>
      </c>
      <c r="L6631" s="1">
        <v>5</v>
      </c>
      <c r="M6631" s="21">
        <v>0</v>
      </c>
    </row>
    <row r="6632">
      <c r="D6632" s="15" t="s">
        <v>74</v>
      </c>
      <c r="E6632" s="14" t="s">
        <v>75</v>
      </c>
      <c r="F6632" s="16"/>
      <c r="G6632" s="26">
        <v>315</v>
      </c>
      <c r="H6632" s="37">
        <v>128</v>
      </c>
      <c r="I6632" s="6">
        <v>125</v>
      </c>
      <c r="J6632" s="6">
        <v>54</v>
      </c>
      <c r="K6632" s="6">
        <v>8</v>
      </c>
      <c r="L6632" s="6">
        <v>0</v>
      </c>
      <c r="M6632" s="39">
        <v>0</v>
      </c>
    </row>
    <row r="6633">
      <c r="D6633" s="19"/>
      <c r="E6633" s="18" t="s">
        <v>76</v>
      </c>
      <c r="F6633" s="17"/>
      <c r="G6633" s="7">
        <v>78</v>
      </c>
      <c r="H6633" s="12">
        <v>36</v>
      </c>
      <c r="I6633" s="1">
        <v>23</v>
      </c>
      <c r="J6633" s="1">
        <v>15</v>
      </c>
      <c r="K6633" s="1">
        <v>4</v>
      </c>
      <c r="L6633" s="1">
        <v>0</v>
      </c>
      <c r="M6633" s="21">
        <v>0</v>
      </c>
    </row>
    <row r="6634">
      <c r="D6634" s="19"/>
      <c r="E6634" s="18" t="s">
        <v>77</v>
      </c>
      <c r="F6634" s="17"/>
      <c r="G6634" s="7">
        <v>297</v>
      </c>
      <c r="H6634" s="12">
        <v>117</v>
      </c>
      <c r="I6634" s="1">
        <v>116</v>
      </c>
      <c r="J6634" s="1">
        <v>56</v>
      </c>
      <c r="K6634" s="1">
        <v>7</v>
      </c>
      <c r="L6634" s="1">
        <v>1</v>
      </c>
      <c r="M6634" s="21">
        <v>0</v>
      </c>
    </row>
    <row r="6635">
      <c r="D6635" s="19"/>
      <c r="E6635" s="18" t="s">
        <v>78</v>
      </c>
      <c r="F6635" s="17"/>
      <c r="G6635" s="11">
        <v>12</v>
      </c>
      <c r="H6635" s="23">
        <v>4</v>
      </c>
      <c r="I6635" s="3">
        <v>8</v>
      </c>
      <c r="J6635" s="3">
        <v>0</v>
      </c>
      <c r="K6635" s="3">
        <v>0</v>
      </c>
      <c r="L6635" s="3">
        <v>0</v>
      </c>
      <c r="M6635" s="24">
        <v>0</v>
      </c>
    </row>
    <row r="6636">
      <c r="D6636" s="19"/>
      <c r="E6636" s="18" t="s">
        <v>79</v>
      </c>
      <c r="F6636" s="17"/>
      <c r="G6636" s="7">
        <v>116</v>
      </c>
      <c r="H6636" s="12">
        <v>32</v>
      </c>
      <c r="I6636" s="1">
        <v>50</v>
      </c>
      <c r="J6636" s="1">
        <v>31</v>
      </c>
      <c r="K6636" s="1">
        <v>3</v>
      </c>
      <c r="L6636" s="1">
        <v>0</v>
      </c>
      <c r="M6636" s="21">
        <v>0</v>
      </c>
    </row>
    <row r="6637">
      <c r="D6637" s="19"/>
      <c r="E6637" s="18" t="s">
        <v>80</v>
      </c>
      <c r="F6637" s="17"/>
      <c r="G6637" s="7">
        <v>175</v>
      </c>
      <c r="H6637" s="12">
        <v>62</v>
      </c>
      <c r="I6637" s="1">
        <v>81</v>
      </c>
      <c r="J6637" s="1">
        <v>29</v>
      </c>
      <c r="K6637" s="1">
        <v>3</v>
      </c>
      <c r="L6637" s="1">
        <v>0</v>
      </c>
      <c r="M6637" s="21">
        <v>0</v>
      </c>
    </row>
    <row r="6638">
      <c r="D6638" s="19"/>
      <c r="E6638" s="18" t="s">
        <v>81</v>
      </c>
      <c r="F6638" s="17"/>
      <c r="G6638" s="7">
        <v>908</v>
      </c>
      <c r="H6638" s="12">
        <v>335</v>
      </c>
      <c r="I6638" s="1">
        <v>338</v>
      </c>
      <c r="J6638" s="1">
        <v>202</v>
      </c>
      <c r="K6638" s="1">
        <v>30</v>
      </c>
      <c r="L6638" s="1">
        <v>3</v>
      </c>
      <c r="M6638" s="21">
        <v>0</v>
      </c>
    </row>
    <row r="6639">
      <c r="D6639" s="19"/>
      <c r="E6639" s="18" t="s">
        <v>41</v>
      </c>
      <c r="F6639" s="17"/>
      <c r="G6639" s="11">
        <v>26</v>
      </c>
      <c r="H6639" s="23">
        <v>6</v>
      </c>
      <c r="I6639" s="3">
        <v>11</v>
      </c>
      <c r="J6639" s="3">
        <v>8</v>
      </c>
      <c r="K6639" s="3">
        <v>1</v>
      </c>
      <c r="L6639" s="3">
        <v>0</v>
      </c>
      <c r="M6639" s="24">
        <v>0</v>
      </c>
    </row>
    <row r="6640">
      <c r="D6640" s="19"/>
      <c r="E6640" s="18" t="s">
        <v>82</v>
      </c>
      <c r="F6640" s="17"/>
      <c r="G6640" s="7">
        <v>96</v>
      </c>
      <c r="H6640" s="12">
        <v>28</v>
      </c>
      <c r="I6640" s="1">
        <v>27</v>
      </c>
      <c r="J6640" s="1">
        <v>27</v>
      </c>
      <c r="K6640" s="1">
        <v>12</v>
      </c>
      <c r="L6640" s="1">
        <v>2</v>
      </c>
      <c r="M6640" s="21">
        <v>0</v>
      </c>
    </row>
    <row r="6641">
      <c r="D6641" s="19"/>
      <c r="E6641" s="18" t="s">
        <v>26</v>
      </c>
      <c r="F6641" s="17"/>
      <c r="G6641" s="11">
        <v>0</v>
      </c>
      <c r="H6641" s="23">
        <v>0</v>
      </c>
      <c r="I6641" s="3">
        <v>0</v>
      </c>
      <c r="J6641" s="3">
        <v>0</v>
      </c>
      <c r="K6641" s="3">
        <v>0</v>
      </c>
      <c r="L6641" s="3">
        <v>0</v>
      </c>
      <c r="M6641" s="24">
        <v>0</v>
      </c>
    </row>
    <row r="6642">
      <c r="D6642" s="19"/>
      <c r="E6642" s="18" t="s">
        <v>83</v>
      </c>
      <c r="F6642" s="17"/>
      <c r="G6642" s="7">
        <v>997</v>
      </c>
      <c r="H6642" s="12">
        <v>366</v>
      </c>
      <c r="I6642" s="1">
        <v>374</v>
      </c>
      <c r="J6642" s="1">
        <v>220</v>
      </c>
      <c r="K6642" s="1">
        <v>34</v>
      </c>
      <c r="L6642" s="1">
        <v>3</v>
      </c>
      <c r="M6642" s="21">
        <v>0</v>
      </c>
    </row>
    <row r="6643">
      <c r="D6643" s="15" t="s">
        <v>84</v>
      </c>
      <c r="E6643" s="14" t="s">
        <v>85</v>
      </c>
      <c r="F6643" s="16"/>
      <c r="G6643" s="26">
        <v>394</v>
      </c>
      <c r="H6643" s="37">
        <v>394</v>
      </c>
      <c r="I6643" s="6">
        <v>0</v>
      </c>
      <c r="J6643" s="6">
        <v>0</v>
      </c>
      <c r="K6643" s="6">
        <v>0</v>
      </c>
      <c r="L6643" s="6">
        <v>0</v>
      </c>
      <c r="M6643" s="39">
        <v>0</v>
      </c>
    </row>
    <row r="6644">
      <c r="D6644" s="19"/>
      <c r="E6644" s="18" t="s">
        <v>86</v>
      </c>
      <c r="F6644" s="17"/>
      <c r="G6644" s="7">
        <v>401</v>
      </c>
      <c r="H6644" s="12">
        <v>0</v>
      </c>
      <c r="I6644" s="1">
        <v>401</v>
      </c>
      <c r="J6644" s="1">
        <v>0</v>
      </c>
      <c r="K6644" s="1">
        <v>0</v>
      </c>
      <c r="L6644" s="1">
        <v>0</v>
      </c>
      <c r="M6644" s="21">
        <v>0</v>
      </c>
    </row>
    <row r="6645">
      <c r="D6645" s="19"/>
      <c r="E6645" s="18" t="s">
        <v>87</v>
      </c>
      <c r="F6645" s="17"/>
      <c r="G6645" s="7">
        <v>247</v>
      </c>
      <c r="H6645" s="12">
        <v>0</v>
      </c>
      <c r="I6645" s="1">
        <v>0</v>
      </c>
      <c r="J6645" s="1">
        <v>247</v>
      </c>
      <c r="K6645" s="1">
        <v>0</v>
      </c>
      <c r="L6645" s="1">
        <v>0</v>
      </c>
      <c r="M6645" s="21">
        <v>0</v>
      </c>
    </row>
    <row r="6646">
      <c r="D6646" s="19"/>
      <c r="E6646" s="18" t="s">
        <v>88</v>
      </c>
      <c r="F6646" s="17"/>
      <c r="G6646" s="11">
        <v>46</v>
      </c>
      <c r="H6646" s="23">
        <v>0</v>
      </c>
      <c r="I6646" s="3">
        <v>0</v>
      </c>
      <c r="J6646" s="3">
        <v>0</v>
      </c>
      <c r="K6646" s="3">
        <v>46</v>
      </c>
      <c r="L6646" s="3">
        <v>0</v>
      </c>
      <c r="M6646" s="24">
        <v>0</v>
      </c>
    </row>
    <row r="6647">
      <c r="D6647" s="19"/>
      <c r="E6647" s="18" t="s">
        <v>89</v>
      </c>
      <c r="F6647" s="17"/>
      <c r="G6647" s="11">
        <v>5</v>
      </c>
      <c r="H6647" s="23">
        <v>0</v>
      </c>
      <c r="I6647" s="3">
        <v>0</v>
      </c>
      <c r="J6647" s="3">
        <v>0</v>
      </c>
      <c r="K6647" s="3">
        <v>0</v>
      </c>
      <c r="L6647" s="3">
        <v>5</v>
      </c>
      <c r="M6647" s="24">
        <v>0</v>
      </c>
    </row>
    <row r="6648">
      <c r="D6648" s="19"/>
      <c r="E6648" s="18" t="s">
        <v>26</v>
      </c>
      <c r="F6648" s="17"/>
      <c r="G6648" s="11">
        <v>0</v>
      </c>
      <c r="H6648" s="23">
        <v>0</v>
      </c>
      <c r="I6648" s="3">
        <v>0</v>
      </c>
      <c r="J6648" s="3">
        <v>0</v>
      </c>
      <c r="K6648" s="3">
        <v>0</v>
      </c>
      <c r="L6648" s="3">
        <v>0</v>
      </c>
      <c r="M6648" s="24">
        <v>0</v>
      </c>
    </row>
    <row r="6649">
      <c r="D6649" s="19"/>
      <c r="E6649" s="18" t="s">
        <v>90</v>
      </c>
      <c r="F6649" s="17"/>
      <c r="G6649" s="7">
        <v>795</v>
      </c>
      <c r="H6649" s="12">
        <v>394</v>
      </c>
      <c r="I6649" s="1">
        <v>401</v>
      </c>
      <c r="J6649" s="1">
        <v>0</v>
      </c>
      <c r="K6649" s="1">
        <v>0</v>
      </c>
      <c r="L6649" s="1">
        <v>0</v>
      </c>
      <c r="M6649" s="21">
        <v>0</v>
      </c>
    </row>
    <row r="6650">
      <c r="D6650" s="19"/>
      <c r="E6650" s="18" t="s">
        <v>91</v>
      </c>
      <c r="F6650" s="17"/>
      <c r="G6650" s="7">
        <v>298</v>
      </c>
      <c r="H6650" s="12">
        <v>0</v>
      </c>
      <c r="I6650" s="1">
        <v>0</v>
      </c>
      <c r="J6650" s="1">
        <v>247</v>
      </c>
      <c r="K6650" s="1">
        <v>46</v>
      </c>
      <c r="L6650" s="1">
        <v>5</v>
      </c>
      <c r="M6650" s="21">
        <v>0</v>
      </c>
    </row>
    <row r="6651">
      <c r="D6651" s="15" t="s">
        <v>92</v>
      </c>
      <c r="E6651" s="14" t="s">
        <v>93</v>
      </c>
      <c r="F6651" s="16"/>
      <c r="G6651" s="33">
        <v>46</v>
      </c>
      <c r="H6651" s="43">
        <v>23</v>
      </c>
      <c r="I6651" s="9">
        <v>15</v>
      </c>
      <c r="J6651" s="9">
        <v>6</v>
      </c>
      <c r="K6651" s="9">
        <v>2</v>
      </c>
      <c r="L6651" s="9">
        <v>0</v>
      </c>
      <c r="M6651" s="44">
        <v>0</v>
      </c>
    </row>
    <row r="6652">
      <c r="D6652" s="19"/>
      <c r="E6652" s="18" t="s">
        <v>94</v>
      </c>
      <c r="F6652" s="17"/>
      <c r="G6652" s="7">
        <v>189</v>
      </c>
      <c r="H6652" s="12">
        <v>78</v>
      </c>
      <c r="I6652" s="1">
        <v>69</v>
      </c>
      <c r="J6652" s="1">
        <v>39</v>
      </c>
      <c r="K6652" s="1">
        <v>3</v>
      </c>
      <c r="L6652" s="1">
        <v>0</v>
      </c>
      <c r="M6652" s="21">
        <v>0</v>
      </c>
    </row>
    <row r="6653">
      <c r="D6653" s="19"/>
      <c r="E6653" s="18" t="s">
        <v>95</v>
      </c>
      <c r="F6653" s="17"/>
      <c r="G6653" s="7">
        <v>69</v>
      </c>
      <c r="H6653" s="12">
        <v>36</v>
      </c>
      <c r="I6653" s="1">
        <v>19</v>
      </c>
      <c r="J6653" s="1">
        <v>13</v>
      </c>
      <c r="K6653" s="1">
        <v>1</v>
      </c>
      <c r="L6653" s="1">
        <v>0</v>
      </c>
      <c r="M6653" s="21">
        <v>0</v>
      </c>
    </row>
    <row r="6654">
      <c r="D6654" s="19"/>
      <c r="E6654" s="18" t="s">
        <v>96</v>
      </c>
      <c r="F6654" s="17"/>
      <c r="G6654" s="11">
        <v>21</v>
      </c>
      <c r="H6654" s="23">
        <v>15</v>
      </c>
      <c r="I6654" s="3">
        <v>3</v>
      </c>
      <c r="J6654" s="3">
        <v>3</v>
      </c>
      <c r="K6654" s="3">
        <v>0</v>
      </c>
      <c r="L6654" s="3">
        <v>0</v>
      </c>
      <c r="M6654" s="24">
        <v>0</v>
      </c>
    </row>
    <row r="6655">
      <c r="D6655" s="19"/>
      <c r="E6655" s="18" t="s">
        <v>97</v>
      </c>
      <c r="F6655" s="17"/>
      <c r="G6655" s="11">
        <v>40</v>
      </c>
      <c r="H6655" s="23">
        <v>21</v>
      </c>
      <c r="I6655" s="3">
        <v>11</v>
      </c>
      <c r="J6655" s="3">
        <v>7</v>
      </c>
      <c r="K6655" s="3">
        <v>1</v>
      </c>
      <c r="L6655" s="3">
        <v>0</v>
      </c>
      <c r="M6655" s="24">
        <v>0</v>
      </c>
    </row>
    <row r="6656">
      <c r="D6656" s="19"/>
      <c r="E6656" s="18" t="s">
        <v>98</v>
      </c>
      <c r="F6656" s="17"/>
      <c r="G6656" s="7">
        <v>62</v>
      </c>
      <c r="H6656" s="12">
        <v>24</v>
      </c>
      <c r="I6656" s="1">
        <v>20</v>
      </c>
      <c r="J6656" s="1">
        <v>16</v>
      </c>
      <c r="K6656" s="1">
        <v>2</v>
      </c>
      <c r="L6656" s="1">
        <v>0</v>
      </c>
      <c r="M6656" s="21">
        <v>0</v>
      </c>
    </row>
    <row r="6657">
      <c r="D6657" s="19"/>
      <c r="E6657" s="18" t="s">
        <v>99</v>
      </c>
      <c r="F6657" s="17"/>
      <c r="G6657" s="11">
        <v>20</v>
      </c>
      <c r="H6657" s="23">
        <v>5</v>
      </c>
      <c r="I6657" s="3">
        <v>10</v>
      </c>
      <c r="J6657" s="3">
        <v>4</v>
      </c>
      <c r="K6657" s="3">
        <v>1</v>
      </c>
      <c r="L6657" s="3">
        <v>0</v>
      </c>
      <c r="M6657" s="24">
        <v>0</v>
      </c>
    </row>
    <row r="6658">
      <c r="D6658" s="19"/>
      <c r="E6658" s="18" t="s">
        <v>100</v>
      </c>
      <c r="F6658" s="17"/>
      <c r="G6658" s="11">
        <v>39</v>
      </c>
      <c r="H6658" s="23">
        <v>20</v>
      </c>
      <c r="I6658" s="3">
        <v>14</v>
      </c>
      <c r="J6658" s="3">
        <v>5</v>
      </c>
      <c r="K6658" s="3">
        <v>0</v>
      </c>
      <c r="L6658" s="3">
        <v>0</v>
      </c>
      <c r="M6658" s="24">
        <v>0</v>
      </c>
    </row>
    <row r="6659">
      <c r="D6659" s="19"/>
      <c r="E6659" s="18" t="s">
        <v>101</v>
      </c>
      <c r="F6659" s="17"/>
      <c r="G6659" s="7">
        <v>148</v>
      </c>
      <c r="H6659" s="12">
        <v>55</v>
      </c>
      <c r="I6659" s="1">
        <v>60</v>
      </c>
      <c r="J6659" s="1">
        <v>30</v>
      </c>
      <c r="K6659" s="1">
        <v>3</v>
      </c>
      <c r="L6659" s="1">
        <v>0</v>
      </c>
      <c r="M6659" s="21">
        <v>0</v>
      </c>
    </row>
    <row r="6660">
      <c r="D6660" s="19"/>
      <c r="E6660" s="18" t="s">
        <v>102</v>
      </c>
      <c r="F6660" s="17"/>
      <c r="G6660" s="7">
        <v>82</v>
      </c>
      <c r="H6660" s="12">
        <v>30</v>
      </c>
      <c r="I6660" s="1">
        <v>33</v>
      </c>
      <c r="J6660" s="1">
        <v>15</v>
      </c>
      <c r="K6660" s="1">
        <v>4</v>
      </c>
      <c r="L6660" s="1">
        <v>0</v>
      </c>
      <c r="M6660" s="21">
        <v>0</v>
      </c>
    </row>
    <row r="6661">
      <c r="D6661" s="19"/>
      <c r="E6661" s="18" t="s">
        <v>41</v>
      </c>
      <c r="F6661" s="17"/>
      <c r="G6661" s="7">
        <v>161</v>
      </c>
      <c r="H6661" s="12">
        <v>48</v>
      </c>
      <c r="I6661" s="1">
        <v>69</v>
      </c>
      <c r="J6661" s="1">
        <v>40</v>
      </c>
      <c r="K6661" s="1">
        <v>3</v>
      </c>
      <c r="L6661" s="1">
        <v>1</v>
      </c>
      <c r="M6661" s="21">
        <v>0</v>
      </c>
    </row>
    <row r="6662">
      <c r="D6662" s="19"/>
      <c r="E6662" s="18" t="s">
        <v>103</v>
      </c>
      <c r="F6662" s="17"/>
      <c r="G6662" s="7">
        <v>211</v>
      </c>
      <c r="H6662" s="12">
        <v>59</v>
      </c>
      <c r="I6662" s="1">
        <v>82</v>
      </c>
      <c r="J6662" s="1">
        <v>57</v>
      </c>
      <c r="K6662" s="1">
        <v>12</v>
      </c>
      <c r="L6662" s="1">
        <v>1</v>
      </c>
      <c r="M6662" s="21">
        <v>0</v>
      </c>
    </row>
    <row r="6663">
      <c r="D6663" s="19"/>
      <c r="E6663" s="18" t="s">
        <v>104</v>
      </c>
      <c r="F6663" s="17"/>
      <c r="G6663" s="7">
        <v>319</v>
      </c>
      <c r="H6663" s="12">
        <v>120</v>
      </c>
      <c r="I6663" s="1">
        <v>105</v>
      </c>
      <c r="J6663" s="1">
        <v>72</v>
      </c>
      <c r="K6663" s="1">
        <v>19</v>
      </c>
      <c r="L6663" s="1">
        <v>3</v>
      </c>
      <c r="M6663" s="21">
        <v>0</v>
      </c>
    </row>
    <row r="6664">
      <c r="D6664" s="19"/>
      <c r="E6664" s="18" t="s">
        <v>26</v>
      </c>
      <c r="F6664" s="17"/>
      <c r="G6664" s="11">
        <v>5</v>
      </c>
      <c r="H6664" s="23">
        <v>1</v>
      </c>
      <c r="I6664" s="3">
        <v>3</v>
      </c>
      <c r="J6664" s="3">
        <v>1</v>
      </c>
      <c r="K6664" s="3">
        <v>0</v>
      </c>
      <c r="L6664" s="3">
        <v>0</v>
      </c>
      <c r="M6664" s="24">
        <v>0</v>
      </c>
    </row>
    <row r="6665">
      <c r="D6665" s="19"/>
      <c r="E6665" s="18" t="s">
        <v>105</v>
      </c>
      <c r="F6665" s="17"/>
      <c r="G6665" s="7">
        <v>558</v>
      </c>
      <c r="H6665" s="12">
        <v>214</v>
      </c>
      <c r="I6665" s="1">
        <v>211</v>
      </c>
      <c r="J6665" s="1">
        <v>117</v>
      </c>
      <c r="K6665" s="1">
        <v>15</v>
      </c>
      <c r="L6665" s="1">
        <v>1</v>
      </c>
      <c r="M6665" s="21">
        <v>0</v>
      </c>
    </row>
    <row r="6666">
      <c r="D6666" s="19"/>
      <c r="E6666" s="18" t="s">
        <v>106</v>
      </c>
      <c r="F6666" s="17"/>
      <c r="G6666" s="7">
        <v>530</v>
      </c>
      <c r="H6666" s="12">
        <v>179</v>
      </c>
      <c r="I6666" s="1">
        <v>187</v>
      </c>
      <c r="J6666" s="1">
        <v>129</v>
      </c>
      <c r="K6666" s="1">
        <v>31</v>
      </c>
      <c r="L6666" s="1">
        <v>4</v>
      </c>
      <c r="M6666" s="21">
        <v>0</v>
      </c>
    </row>
    <row r="6667">
      <c r="D6667" s="15" t="s">
        <v>107</v>
      </c>
      <c r="E6667" s="14" t="s">
        <v>108</v>
      </c>
      <c r="F6667" s="16"/>
      <c r="G6667" s="33">
        <v>32</v>
      </c>
      <c r="H6667" s="43">
        <v>14</v>
      </c>
      <c r="I6667" s="9">
        <v>9</v>
      </c>
      <c r="J6667" s="9">
        <v>8</v>
      </c>
      <c r="K6667" s="9">
        <v>1</v>
      </c>
      <c r="L6667" s="9">
        <v>0</v>
      </c>
      <c r="M6667" s="44">
        <v>0</v>
      </c>
    </row>
    <row r="6668">
      <c r="D6668" s="19"/>
      <c r="E6668" s="18" t="s">
        <v>109</v>
      </c>
      <c r="F6668" s="17"/>
      <c r="G6668" s="7">
        <v>715</v>
      </c>
      <c r="H6668" s="12">
        <v>273</v>
      </c>
      <c r="I6668" s="1">
        <v>251</v>
      </c>
      <c r="J6668" s="1">
        <v>159</v>
      </c>
      <c r="K6668" s="1">
        <v>31</v>
      </c>
      <c r="L6668" s="1">
        <v>1</v>
      </c>
      <c r="M6668" s="21">
        <v>0</v>
      </c>
    </row>
    <row r="6669">
      <c r="D6669" s="19"/>
      <c r="E6669" s="18" t="s">
        <v>110</v>
      </c>
      <c r="F6669" s="17"/>
      <c r="G6669" s="7">
        <v>1003</v>
      </c>
      <c r="H6669" s="12">
        <v>363</v>
      </c>
      <c r="I6669" s="1">
        <v>374</v>
      </c>
      <c r="J6669" s="1">
        <v>223</v>
      </c>
      <c r="K6669" s="1">
        <v>39</v>
      </c>
      <c r="L6669" s="1">
        <v>4</v>
      </c>
      <c r="M6669" s="21">
        <v>0</v>
      </c>
    </row>
    <row r="6670">
      <c r="D6670" s="19"/>
      <c r="E6670" s="18" t="s">
        <v>111</v>
      </c>
      <c r="F6670" s="17"/>
      <c r="G6670" s="7">
        <v>921</v>
      </c>
      <c r="H6670" s="12">
        <v>334</v>
      </c>
      <c r="I6670" s="1">
        <v>337</v>
      </c>
      <c r="J6670" s="1">
        <v>210</v>
      </c>
      <c r="K6670" s="1">
        <v>36</v>
      </c>
      <c r="L6670" s="1">
        <v>4</v>
      </c>
      <c r="M6670" s="21">
        <v>0</v>
      </c>
    </row>
    <row r="6671">
      <c r="D6671" s="19"/>
      <c r="E6671" s="18" t="s">
        <v>112</v>
      </c>
      <c r="F6671" s="17"/>
      <c r="G6671" s="7">
        <v>765</v>
      </c>
      <c r="H6671" s="12">
        <v>269</v>
      </c>
      <c r="I6671" s="1">
        <v>282</v>
      </c>
      <c r="J6671" s="1">
        <v>184</v>
      </c>
      <c r="K6671" s="1">
        <v>27</v>
      </c>
      <c r="L6671" s="1">
        <v>3</v>
      </c>
      <c r="M6671" s="21">
        <v>0</v>
      </c>
    </row>
    <row r="6672">
      <c r="D6672" s="19"/>
      <c r="E6672" s="18" t="s">
        <v>113</v>
      </c>
      <c r="F6672" s="17"/>
      <c r="G6672" s="7">
        <v>197</v>
      </c>
      <c r="H6672" s="12">
        <v>88</v>
      </c>
      <c r="I6672" s="1">
        <v>72</v>
      </c>
      <c r="J6672" s="1">
        <v>31</v>
      </c>
      <c r="K6672" s="1">
        <v>5</v>
      </c>
      <c r="L6672" s="1">
        <v>1</v>
      </c>
      <c r="M6672" s="21">
        <v>0</v>
      </c>
    </row>
    <row r="6673">
      <c r="D6673" s="19"/>
      <c r="E6673" s="18" t="s">
        <v>114</v>
      </c>
      <c r="F6673" s="17"/>
      <c r="G6673" s="7">
        <v>1029</v>
      </c>
      <c r="H6673" s="12">
        <v>365</v>
      </c>
      <c r="I6673" s="1">
        <v>382</v>
      </c>
      <c r="J6673" s="1">
        <v>236</v>
      </c>
      <c r="K6673" s="1">
        <v>41</v>
      </c>
      <c r="L6673" s="1">
        <v>5</v>
      </c>
      <c r="M6673" s="21">
        <v>0</v>
      </c>
    </row>
    <row r="6674">
      <c r="D6674" s="19"/>
      <c r="E6674" s="18" t="s">
        <v>115</v>
      </c>
      <c r="F6674" s="17"/>
      <c r="G6674" s="7">
        <v>793</v>
      </c>
      <c r="H6674" s="12">
        <v>296</v>
      </c>
      <c r="I6674" s="1">
        <v>282</v>
      </c>
      <c r="J6674" s="1">
        <v>187</v>
      </c>
      <c r="K6674" s="1">
        <v>25</v>
      </c>
      <c r="L6674" s="1">
        <v>3</v>
      </c>
      <c r="M6674" s="21">
        <v>0</v>
      </c>
    </row>
    <row r="6675">
      <c r="D6675" s="19"/>
      <c r="E6675" s="18" t="s">
        <v>116</v>
      </c>
      <c r="F6675" s="17"/>
      <c r="G6675" s="7">
        <v>253</v>
      </c>
      <c r="H6675" s="12">
        <v>90</v>
      </c>
      <c r="I6675" s="1">
        <v>93</v>
      </c>
      <c r="J6675" s="1">
        <v>59</v>
      </c>
      <c r="K6675" s="1">
        <v>10</v>
      </c>
      <c r="L6675" s="1">
        <v>1</v>
      </c>
      <c r="M6675" s="21">
        <v>0</v>
      </c>
    </row>
    <row r="6676">
      <c r="D6676" s="19"/>
      <c r="E6676" s="18" t="s">
        <v>117</v>
      </c>
      <c r="F6676" s="17"/>
      <c r="G6676" s="7">
        <v>200</v>
      </c>
      <c r="H6676" s="12">
        <v>61</v>
      </c>
      <c r="I6676" s="1">
        <v>76</v>
      </c>
      <c r="J6676" s="1">
        <v>52</v>
      </c>
      <c r="K6676" s="1">
        <v>11</v>
      </c>
      <c r="L6676" s="1">
        <v>0</v>
      </c>
      <c r="M6676" s="21">
        <v>0</v>
      </c>
    </row>
    <row r="6677">
      <c r="D6677" s="19"/>
      <c r="E6677" s="18" t="s">
        <v>118</v>
      </c>
      <c r="F6677" s="17"/>
      <c r="G6677" s="11">
        <v>3</v>
      </c>
      <c r="H6677" s="23">
        <v>1</v>
      </c>
      <c r="I6677" s="3">
        <v>1</v>
      </c>
      <c r="J6677" s="3">
        <v>0</v>
      </c>
      <c r="K6677" s="3">
        <v>1</v>
      </c>
      <c r="L6677" s="3">
        <v>0</v>
      </c>
      <c r="M6677" s="24">
        <v>0</v>
      </c>
    </row>
    <row r="6678">
      <c r="D6678" s="19"/>
      <c r="E6678" s="18" t="s">
        <v>26</v>
      </c>
      <c r="F6678" s="17"/>
      <c r="G6678" s="11">
        <v>1</v>
      </c>
      <c r="H6678" s="23">
        <v>1</v>
      </c>
      <c r="I6678" s="3">
        <v>0</v>
      </c>
      <c r="J6678" s="3">
        <v>0</v>
      </c>
      <c r="K6678" s="3">
        <v>0</v>
      </c>
      <c r="L6678" s="3">
        <v>0</v>
      </c>
      <c r="M6678" s="24">
        <v>0</v>
      </c>
    </row>
    <row r="6679">
      <c r="D6679" s="19"/>
      <c r="E6679" s="18" t="s">
        <v>119</v>
      </c>
      <c r="F6679" s="17"/>
      <c r="G6679" s="7">
        <v>1080</v>
      </c>
      <c r="H6679" s="12">
        <v>389</v>
      </c>
      <c r="I6679" s="1">
        <v>398</v>
      </c>
      <c r="J6679" s="1">
        <v>244</v>
      </c>
      <c r="K6679" s="1">
        <v>45</v>
      </c>
      <c r="L6679" s="1">
        <v>4</v>
      </c>
      <c r="M6679" s="21">
        <v>0</v>
      </c>
    </row>
    <row r="6680">
      <c r="D6680" s="19"/>
      <c r="E6680" s="18" t="s">
        <v>120</v>
      </c>
      <c r="F6680" s="17"/>
      <c r="G6680" s="7">
        <v>1054</v>
      </c>
      <c r="H6680" s="12">
        <v>379</v>
      </c>
      <c r="I6680" s="1">
        <v>388</v>
      </c>
      <c r="J6680" s="1">
        <v>239</v>
      </c>
      <c r="K6680" s="1">
        <v>43</v>
      </c>
      <c r="L6680" s="1">
        <v>5</v>
      </c>
      <c r="M6680" s="21">
        <v>0</v>
      </c>
    </row>
    <row r="6681">
      <c r="D6681" s="15" t="s">
        <v>121</v>
      </c>
      <c r="E6681" s="14" t="s">
        <v>122</v>
      </c>
      <c r="F6681" s="16"/>
      <c r="G6681" s="26">
        <v>564</v>
      </c>
      <c r="H6681" s="37">
        <v>303</v>
      </c>
      <c r="I6681" s="6">
        <v>189</v>
      </c>
      <c r="J6681" s="6">
        <v>68</v>
      </c>
      <c r="K6681" s="6">
        <v>4</v>
      </c>
      <c r="L6681" s="6">
        <v>0</v>
      </c>
      <c r="M6681" s="39">
        <v>0</v>
      </c>
    </row>
    <row r="6682">
      <c r="D6682" s="19"/>
      <c r="E6682" s="18" t="s">
        <v>123</v>
      </c>
      <c r="F6682" s="17"/>
      <c r="G6682" s="7">
        <v>396</v>
      </c>
      <c r="H6682" s="12">
        <v>77</v>
      </c>
      <c r="I6682" s="1">
        <v>179</v>
      </c>
      <c r="J6682" s="1">
        <v>123</v>
      </c>
      <c r="K6682" s="1">
        <v>17</v>
      </c>
      <c r="L6682" s="1">
        <v>0</v>
      </c>
      <c r="M6682" s="21">
        <v>0</v>
      </c>
    </row>
    <row r="6683">
      <c r="D6683" s="19"/>
      <c r="E6683" s="18" t="s">
        <v>124</v>
      </c>
      <c r="F6683" s="17"/>
      <c r="G6683" s="7">
        <v>69</v>
      </c>
      <c r="H6683" s="12">
        <v>10</v>
      </c>
      <c r="I6683" s="1">
        <v>24</v>
      </c>
      <c r="J6683" s="1">
        <v>30</v>
      </c>
      <c r="K6683" s="1">
        <v>5</v>
      </c>
      <c r="L6683" s="1">
        <v>0</v>
      </c>
      <c r="M6683" s="21">
        <v>0</v>
      </c>
    </row>
    <row r="6684">
      <c r="D6684" s="19"/>
      <c r="E6684" s="18" t="s">
        <v>125</v>
      </c>
      <c r="F6684" s="17"/>
      <c r="G6684" s="7">
        <v>50</v>
      </c>
      <c r="H6684" s="12">
        <v>2</v>
      </c>
      <c r="I6684" s="1">
        <v>8</v>
      </c>
      <c r="J6684" s="1">
        <v>24</v>
      </c>
      <c r="K6684" s="1">
        <v>15</v>
      </c>
      <c r="L6684" s="1">
        <v>1</v>
      </c>
      <c r="M6684" s="21">
        <v>0</v>
      </c>
    </row>
    <row r="6685">
      <c r="D6685" s="19"/>
      <c r="E6685" s="18" t="s">
        <v>126</v>
      </c>
      <c r="F6685" s="17"/>
      <c r="G6685" s="11">
        <v>14</v>
      </c>
      <c r="H6685" s="23">
        <v>2</v>
      </c>
      <c r="I6685" s="3">
        <v>1</v>
      </c>
      <c r="J6685" s="3">
        <v>2</v>
      </c>
      <c r="K6685" s="3">
        <v>5</v>
      </c>
      <c r="L6685" s="3">
        <v>4</v>
      </c>
      <c r="M6685" s="24">
        <v>0</v>
      </c>
    </row>
    <row r="6686">
      <c r="D6686" s="19"/>
      <c r="E6686" s="18" t="s">
        <v>26</v>
      </c>
      <c r="F6686" s="17"/>
      <c r="G6686" s="11">
        <v>0</v>
      </c>
      <c r="H6686" s="23">
        <v>0</v>
      </c>
      <c r="I6686" s="3">
        <v>0</v>
      </c>
      <c r="J6686" s="3">
        <v>0</v>
      </c>
      <c r="K6686" s="3">
        <v>0</v>
      </c>
      <c r="L6686" s="3">
        <v>0</v>
      </c>
      <c r="M6686" s="24">
        <v>0</v>
      </c>
    </row>
    <row r="6687">
      <c r="D6687" s="19"/>
      <c r="E6687" s="18" t="s">
        <v>127</v>
      </c>
      <c r="F6687" s="17"/>
      <c r="G6687" s="7">
        <v>960</v>
      </c>
      <c r="H6687" s="12">
        <v>380</v>
      </c>
      <c r="I6687" s="1">
        <v>368</v>
      </c>
      <c r="J6687" s="1">
        <v>191</v>
      </c>
      <c r="K6687" s="1">
        <v>21</v>
      </c>
      <c r="L6687" s="1">
        <v>0</v>
      </c>
      <c r="M6687" s="21">
        <v>0</v>
      </c>
    </row>
    <row r="6688">
      <c r="D6688" s="19"/>
      <c r="E6688" s="18" t="s">
        <v>128</v>
      </c>
      <c r="F6688" s="17"/>
      <c r="G6688" s="7">
        <v>64</v>
      </c>
      <c r="H6688" s="12">
        <v>4</v>
      </c>
      <c r="I6688" s="1">
        <v>9</v>
      </c>
      <c r="J6688" s="1">
        <v>26</v>
      </c>
      <c r="K6688" s="1">
        <v>20</v>
      </c>
      <c r="L6688" s="1">
        <v>5</v>
      </c>
      <c r="M6688" s="21">
        <v>0</v>
      </c>
    </row>
    <row r="6689">
      <c r="D6689" s="15" t="s">
        <v>129</v>
      </c>
      <c r="E6689" s="14" t="s">
        <v>130</v>
      </c>
      <c r="F6689" s="16"/>
      <c r="G6689" s="26">
        <v>130</v>
      </c>
      <c r="H6689" s="37">
        <v>52</v>
      </c>
      <c r="I6689" s="6">
        <v>51</v>
      </c>
      <c r="J6689" s="6">
        <v>24</v>
      </c>
      <c r="K6689" s="6">
        <v>2</v>
      </c>
      <c r="L6689" s="6">
        <v>1</v>
      </c>
      <c r="M6689" s="39">
        <v>0</v>
      </c>
    </row>
    <row r="6690">
      <c r="D6690" s="19"/>
      <c r="E6690" s="18" t="s">
        <v>131</v>
      </c>
      <c r="F6690" s="17"/>
      <c r="G6690" s="11">
        <v>32</v>
      </c>
      <c r="H6690" s="23">
        <v>10</v>
      </c>
      <c r="I6690" s="3">
        <v>15</v>
      </c>
      <c r="J6690" s="3">
        <v>6</v>
      </c>
      <c r="K6690" s="3">
        <v>1</v>
      </c>
      <c r="L6690" s="3">
        <v>0</v>
      </c>
      <c r="M6690" s="24">
        <v>0</v>
      </c>
    </row>
    <row r="6691">
      <c r="D6691" s="19"/>
      <c r="E6691" s="18" t="s">
        <v>132</v>
      </c>
      <c r="F6691" s="17"/>
      <c r="G6691" s="7">
        <v>492</v>
      </c>
      <c r="H6691" s="12">
        <v>194</v>
      </c>
      <c r="I6691" s="1">
        <v>174</v>
      </c>
      <c r="J6691" s="1">
        <v>106</v>
      </c>
      <c r="K6691" s="1">
        <v>17</v>
      </c>
      <c r="L6691" s="1">
        <v>1</v>
      </c>
      <c r="M6691" s="21">
        <v>0</v>
      </c>
    </row>
    <row r="6692">
      <c r="D6692" s="19"/>
      <c r="E6692" s="18" t="s">
        <v>133</v>
      </c>
      <c r="F6692" s="17"/>
      <c r="G6692" s="7">
        <v>610</v>
      </c>
      <c r="H6692" s="12">
        <v>289</v>
      </c>
      <c r="I6692" s="1">
        <v>228</v>
      </c>
      <c r="J6692" s="1">
        <v>82</v>
      </c>
      <c r="K6692" s="1">
        <v>11</v>
      </c>
      <c r="L6692" s="1">
        <v>0</v>
      </c>
      <c r="M6692" s="21">
        <v>0</v>
      </c>
    </row>
    <row r="6693">
      <c r="D6693" s="19"/>
      <c r="E6693" s="18" t="s">
        <v>134</v>
      </c>
      <c r="F6693" s="17"/>
      <c r="G6693" s="7">
        <v>869</v>
      </c>
      <c r="H6693" s="12">
        <v>333</v>
      </c>
      <c r="I6693" s="1">
        <v>327</v>
      </c>
      <c r="J6693" s="1">
        <v>176</v>
      </c>
      <c r="K6693" s="1">
        <v>32</v>
      </c>
      <c r="L6693" s="1">
        <v>1</v>
      </c>
      <c r="M6693" s="21">
        <v>0</v>
      </c>
    </row>
    <row r="6694">
      <c r="D6694" s="19"/>
      <c r="E6694" s="18" t="s">
        <v>135</v>
      </c>
      <c r="F6694" s="17"/>
      <c r="G6694" s="7">
        <v>842</v>
      </c>
      <c r="H6694" s="12">
        <v>302</v>
      </c>
      <c r="I6694" s="1">
        <v>314</v>
      </c>
      <c r="J6694" s="1">
        <v>191</v>
      </c>
      <c r="K6694" s="1">
        <v>35</v>
      </c>
      <c r="L6694" s="1">
        <v>0</v>
      </c>
      <c r="M6694" s="21">
        <v>0</v>
      </c>
    </row>
    <row r="6695">
      <c r="D6695" s="19"/>
      <c r="E6695" s="18" t="s">
        <v>136</v>
      </c>
      <c r="F6695" s="17"/>
      <c r="G6695" s="7">
        <v>514</v>
      </c>
      <c r="H6695" s="12">
        <v>183</v>
      </c>
      <c r="I6695" s="1">
        <v>197</v>
      </c>
      <c r="J6695" s="1">
        <v>111</v>
      </c>
      <c r="K6695" s="1">
        <v>22</v>
      </c>
      <c r="L6695" s="1">
        <v>1</v>
      </c>
      <c r="M6695" s="21">
        <v>0</v>
      </c>
    </row>
    <row r="6696">
      <c r="D6696" s="19"/>
      <c r="E6696" s="18" t="s">
        <v>137</v>
      </c>
      <c r="F6696" s="17"/>
      <c r="G6696" s="7">
        <v>487</v>
      </c>
      <c r="H6696" s="12">
        <v>175</v>
      </c>
      <c r="I6696" s="1">
        <v>185</v>
      </c>
      <c r="J6696" s="1">
        <v>109</v>
      </c>
      <c r="K6696" s="1">
        <v>18</v>
      </c>
      <c r="L6696" s="1">
        <v>0</v>
      </c>
      <c r="M6696" s="21">
        <v>0</v>
      </c>
    </row>
    <row r="6697">
      <c r="D6697" s="19"/>
      <c r="E6697" s="18" t="s">
        <v>138</v>
      </c>
      <c r="F6697" s="17"/>
      <c r="G6697" s="7">
        <v>480</v>
      </c>
      <c r="H6697" s="12">
        <v>200</v>
      </c>
      <c r="I6697" s="1">
        <v>176</v>
      </c>
      <c r="J6697" s="1">
        <v>93</v>
      </c>
      <c r="K6697" s="1">
        <v>11</v>
      </c>
      <c r="L6697" s="1">
        <v>0</v>
      </c>
      <c r="M6697" s="21">
        <v>0</v>
      </c>
    </row>
    <row r="6698">
      <c r="D6698" s="19"/>
      <c r="E6698" s="18" t="s">
        <v>139</v>
      </c>
      <c r="F6698" s="17"/>
      <c r="G6698" s="7">
        <v>624</v>
      </c>
      <c r="H6698" s="12">
        <v>227</v>
      </c>
      <c r="I6698" s="1">
        <v>232</v>
      </c>
      <c r="J6698" s="1">
        <v>138</v>
      </c>
      <c r="K6698" s="1">
        <v>25</v>
      </c>
      <c r="L6698" s="1">
        <v>2</v>
      </c>
      <c r="M6698" s="21">
        <v>0</v>
      </c>
    </row>
    <row r="6699">
      <c r="D6699" s="19"/>
      <c r="E6699" s="18" t="s">
        <v>140</v>
      </c>
      <c r="F6699" s="17"/>
      <c r="G6699" s="7">
        <v>172</v>
      </c>
      <c r="H6699" s="12">
        <v>76</v>
      </c>
      <c r="I6699" s="1">
        <v>52</v>
      </c>
      <c r="J6699" s="1">
        <v>37</v>
      </c>
      <c r="K6699" s="1">
        <v>7</v>
      </c>
      <c r="L6699" s="1">
        <v>0</v>
      </c>
      <c r="M6699" s="21">
        <v>0</v>
      </c>
    </row>
    <row r="6700">
      <c r="D6700" s="19"/>
      <c r="E6700" s="18" t="s">
        <v>141</v>
      </c>
      <c r="F6700" s="17"/>
      <c r="G6700" s="7">
        <v>683</v>
      </c>
      <c r="H6700" s="12">
        <v>267</v>
      </c>
      <c r="I6700" s="1">
        <v>253</v>
      </c>
      <c r="J6700" s="1">
        <v>141</v>
      </c>
      <c r="K6700" s="1">
        <v>21</v>
      </c>
      <c r="L6700" s="1">
        <v>1</v>
      </c>
      <c r="M6700" s="21">
        <v>0</v>
      </c>
    </row>
    <row r="6701">
      <c r="D6701" s="19"/>
      <c r="E6701" s="18" t="s">
        <v>142</v>
      </c>
      <c r="F6701" s="17"/>
      <c r="G6701" s="7">
        <v>341</v>
      </c>
      <c r="H6701" s="12">
        <v>135</v>
      </c>
      <c r="I6701" s="1">
        <v>131</v>
      </c>
      <c r="J6701" s="1">
        <v>64</v>
      </c>
      <c r="K6701" s="1">
        <v>10</v>
      </c>
      <c r="L6701" s="1">
        <v>1</v>
      </c>
      <c r="M6701" s="21">
        <v>0</v>
      </c>
    </row>
    <row r="6702">
      <c r="D6702" s="19"/>
      <c r="E6702" s="18" t="s">
        <v>143</v>
      </c>
      <c r="F6702" s="17"/>
      <c r="G6702" s="7">
        <v>185</v>
      </c>
      <c r="H6702" s="12">
        <v>68</v>
      </c>
      <c r="I6702" s="1">
        <v>70</v>
      </c>
      <c r="J6702" s="1">
        <v>43</v>
      </c>
      <c r="K6702" s="1">
        <v>4</v>
      </c>
      <c r="L6702" s="1">
        <v>0</v>
      </c>
      <c r="M6702" s="21">
        <v>0</v>
      </c>
    </row>
    <row r="6703">
      <c r="D6703" s="19"/>
      <c r="E6703" s="18" t="s">
        <v>144</v>
      </c>
      <c r="F6703" s="17"/>
      <c r="G6703" s="7">
        <v>219</v>
      </c>
      <c r="H6703" s="12">
        <v>71</v>
      </c>
      <c r="I6703" s="1">
        <v>86</v>
      </c>
      <c r="J6703" s="1">
        <v>55</v>
      </c>
      <c r="K6703" s="1">
        <v>5</v>
      </c>
      <c r="L6703" s="1">
        <v>2</v>
      </c>
      <c r="M6703" s="21">
        <v>0</v>
      </c>
    </row>
    <row r="6704">
      <c r="D6704" s="19"/>
      <c r="E6704" s="18" t="s">
        <v>41</v>
      </c>
      <c r="F6704" s="17"/>
      <c r="G6704" s="11">
        <v>40</v>
      </c>
      <c r="H6704" s="23">
        <v>14</v>
      </c>
      <c r="I6704" s="3">
        <v>10</v>
      </c>
      <c r="J6704" s="3">
        <v>15</v>
      </c>
      <c r="K6704" s="3">
        <v>1</v>
      </c>
      <c r="L6704" s="3">
        <v>0</v>
      </c>
      <c r="M6704" s="24">
        <v>0</v>
      </c>
    </row>
    <row r="6705">
      <c r="D6705" s="19"/>
      <c r="E6705" s="18" t="s">
        <v>145</v>
      </c>
      <c r="F6705" s="17"/>
      <c r="G6705" s="11">
        <v>19</v>
      </c>
      <c r="H6705" s="23">
        <v>2</v>
      </c>
      <c r="I6705" s="3">
        <v>5</v>
      </c>
      <c r="J6705" s="3">
        <v>7</v>
      </c>
      <c r="K6705" s="3">
        <v>3</v>
      </c>
      <c r="L6705" s="3">
        <v>2</v>
      </c>
      <c r="M6705" s="24">
        <v>0</v>
      </c>
    </row>
    <row r="6706">
      <c r="D6706" s="19"/>
      <c r="E6706" s="18" t="s">
        <v>26</v>
      </c>
      <c r="F6706" s="17"/>
      <c r="G6706" s="11">
        <v>0</v>
      </c>
      <c r="H6706" s="23">
        <v>0</v>
      </c>
      <c r="I6706" s="3">
        <v>0</v>
      </c>
      <c r="J6706" s="3">
        <v>0</v>
      </c>
      <c r="K6706" s="3">
        <v>0</v>
      </c>
      <c r="L6706" s="3">
        <v>0</v>
      </c>
      <c r="M6706" s="24">
        <v>0</v>
      </c>
    </row>
    <row r="6707">
      <c r="D6707" s="15" t="s">
        <v>146</v>
      </c>
      <c r="E6707" s="14" t="s">
        <v>147</v>
      </c>
      <c r="F6707" s="16"/>
      <c r="G6707" s="26">
        <v>628</v>
      </c>
      <c r="H6707" s="37">
        <v>321</v>
      </c>
      <c r="I6707" s="6">
        <v>217</v>
      </c>
      <c r="J6707" s="6">
        <v>85</v>
      </c>
      <c r="K6707" s="6">
        <v>5</v>
      </c>
      <c r="L6707" s="6">
        <v>0</v>
      </c>
      <c r="M6707" s="39">
        <v>0</v>
      </c>
    </row>
    <row r="6708">
      <c r="D6708" s="19"/>
      <c r="E6708" s="18" t="s">
        <v>148</v>
      </c>
      <c r="F6708" s="17"/>
      <c r="G6708" s="7">
        <v>423</v>
      </c>
      <c r="H6708" s="12">
        <v>70</v>
      </c>
      <c r="I6708" s="1">
        <v>181</v>
      </c>
      <c r="J6708" s="1">
        <v>147</v>
      </c>
      <c r="K6708" s="1">
        <v>25</v>
      </c>
      <c r="L6708" s="1">
        <v>0</v>
      </c>
      <c r="M6708" s="21">
        <v>0</v>
      </c>
    </row>
    <row r="6709">
      <c r="D6709" s="19"/>
      <c r="E6709" s="18" t="s">
        <v>149</v>
      </c>
      <c r="F6709" s="17"/>
      <c r="G6709" s="11">
        <v>36</v>
      </c>
      <c r="H6709" s="23">
        <v>2</v>
      </c>
      <c r="I6709" s="3">
        <v>2</v>
      </c>
      <c r="J6709" s="3">
        <v>15</v>
      </c>
      <c r="K6709" s="3">
        <v>14</v>
      </c>
      <c r="L6709" s="3">
        <v>3</v>
      </c>
      <c r="M6709" s="24">
        <v>0</v>
      </c>
    </row>
    <row r="6710">
      <c r="D6710" s="19"/>
      <c r="E6710" s="18" t="s">
        <v>150</v>
      </c>
      <c r="F6710" s="17"/>
      <c r="G6710" s="11">
        <v>6</v>
      </c>
      <c r="H6710" s="23">
        <v>1</v>
      </c>
      <c r="I6710" s="3">
        <v>1</v>
      </c>
      <c r="J6710" s="3">
        <v>0</v>
      </c>
      <c r="K6710" s="3">
        <v>2</v>
      </c>
      <c r="L6710" s="3">
        <v>2</v>
      </c>
      <c r="M6710" s="24">
        <v>0</v>
      </c>
    </row>
    <row r="6711">
      <c r="D6711" s="19"/>
      <c r="E6711" s="18" t="s">
        <v>26</v>
      </c>
      <c r="F6711" s="17"/>
      <c r="G6711" s="11">
        <v>0</v>
      </c>
      <c r="H6711" s="23">
        <v>0</v>
      </c>
      <c r="I6711" s="3">
        <v>0</v>
      </c>
      <c r="J6711" s="3">
        <v>0</v>
      </c>
      <c r="K6711" s="3">
        <v>0</v>
      </c>
      <c r="L6711" s="3">
        <v>0</v>
      </c>
      <c r="M6711" s="24">
        <v>0</v>
      </c>
    </row>
    <row r="6712">
      <c r="D6712" s="19"/>
      <c r="E6712" s="18" t="s">
        <v>151</v>
      </c>
      <c r="F6712" s="17"/>
      <c r="G6712" s="7">
        <v>1051</v>
      </c>
      <c r="H6712" s="12">
        <v>391</v>
      </c>
      <c r="I6712" s="1">
        <v>398</v>
      </c>
      <c r="J6712" s="1">
        <v>232</v>
      </c>
      <c r="K6712" s="1">
        <v>30</v>
      </c>
      <c r="L6712" s="1">
        <v>0</v>
      </c>
      <c r="M6712" s="21">
        <v>0</v>
      </c>
    </row>
    <row r="6713">
      <c r="D6713" s="19"/>
      <c r="E6713" s="18" t="s">
        <v>152</v>
      </c>
      <c r="F6713" s="17"/>
      <c r="G6713" s="11">
        <v>42</v>
      </c>
      <c r="H6713" s="23">
        <v>3</v>
      </c>
      <c r="I6713" s="3">
        <v>3</v>
      </c>
      <c r="J6713" s="3">
        <v>15</v>
      </c>
      <c r="K6713" s="3">
        <v>16</v>
      </c>
      <c r="L6713" s="3">
        <v>5</v>
      </c>
      <c r="M6713" s="24">
        <v>0</v>
      </c>
    </row>
    <row r="6714">
      <c r="D6714" s="15" t="s">
        <v>153</v>
      </c>
      <c r="E6714" s="14" t="s">
        <v>154</v>
      </c>
      <c r="F6714" s="16"/>
      <c r="G6714" s="26">
        <v>596</v>
      </c>
      <c r="H6714" s="37">
        <v>216</v>
      </c>
      <c r="I6714" s="6">
        <v>228</v>
      </c>
      <c r="J6714" s="6">
        <v>134</v>
      </c>
      <c r="K6714" s="6">
        <v>18</v>
      </c>
      <c r="L6714" s="6">
        <v>0</v>
      </c>
      <c r="M6714" s="39">
        <v>0</v>
      </c>
    </row>
    <row r="6715">
      <c r="D6715" s="19"/>
      <c r="E6715" s="18" t="s">
        <v>155</v>
      </c>
      <c r="F6715" s="17"/>
      <c r="G6715" s="7">
        <v>800</v>
      </c>
      <c r="H6715" s="12">
        <v>300</v>
      </c>
      <c r="I6715" s="1">
        <v>293</v>
      </c>
      <c r="J6715" s="1">
        <v>174</v>
      </c>
      <c r="K6715" s="1">
        <v>33</v>
      </c>
      <c r="L6715" s="1">
        <v>0</v>
      </c>
      <c r="M6715" s="21">
        <v>0</v>
      </c>
    </row>
    <row r="6716">
      <c r="D6716" s="19"/>
      <c r="E6716" s="18" t="s">
        <v>156</v>
      </c>
      <c r="F6716" s="17"/>
      <c r="G6716" s="7">
        <v>449</v>
      </c>
      <c r="H6716" s="12">
        <v>179</v>
      </c>
      <c r="I6716" s="1">
        <v>165</v>
      </c>
      <c r="J6716" s="1">
        <v>95</v>
      </c>
      <c r="K6716" s="1">
        <v>10</v>
      </c>
      <c r="L6716" s="1">
        <v>0</v>
      </c>
      <c r="M6716" s="21">
        <v>0</v>
      </c>
    </row>
    <row r="6717">
      <c r="D6717" s="19"/>
      <c r="E6717" s="18" t="s">
        <v>157</v>
      </c>
      <c r="F6717" s="17"/>
      <c r="G6717" s="7">
        <v>867</v>
      </c>
      <c r="H6717" s="12">
        <v>302</v>
      </c>
      <c r="I6717" s="1">
        <v>323</v>
      </c>
      <c r="J6717" s="1">
        <v>198</v>
      </c>
      <c r="K6717" s="1">
        <v>40</v>
      </c>
      <c r="L6717" s="1">
        <v>4</v>
      </c>
      <c r="M6717" s="21">
        <v>0</v>
      </c>
    </row>
    <row r="6718">
      <c r="D6718" s="19"/>
      <c r="E6718" s="18" t="s">
        <v>158</v>
      </c>
      <c r="F6718" s="17"/>
      <c r="G6718" s="7">
        <v>818</v>
      </c>
      <c r="H6718" s="12">
        <v>283</v>
      </c>
      <c r="I6718" s="1">
        <v>310</v>
      </c>
      <c r="J6718" s="1">
        <v>188</v>
      </c>
      <c r="K6718" s="1">
        <v>35</v>
      </c>
      <c r="L6718" s="1">
        <v>2</v>
      </c>
      <c r="M6718" s="21">
        <v>0</v>
      </c>
    </row>
    <row r="6719">
      <c r="D6719" s="19"/>
      <c r="E6719" s="18" t="s">
        <v>159</v>
      </c>
      <c r="F6719" s="17"/>
      <c r="G6719" s="7">
        <v>595</v>
      </c>
      <c r="H6719" s="12">
        <v>208</v>
      </c>
      <c r="I6719" s="1">
        <v>235</v>
      </c>
      <c r="J6719" s="1">
        <v>126</v>
      </c>
      <c r="K6719" s="1">
        <v>25</v>
      </c>
      <c r="L6719" s="1">
        <v>1</v>
      </c>
      <c r="M6719" s="21">
        <v>0</v>
      </c>
    </row>
    <row r="6720">
      <c r="D6720" s="19"/>
      <c r="E6720" s="18" t="s">
        <v>160</v>
      </c>
      <c r="F6720" s="17"/>
      <c r="G6720" s="7">
        <v>330</v>
      </c>
      <c r="H6720" s="12">
        <v>121</v>
      </c>
      <c r="I6720" s="1">
        <v>131</v>
      </c>
      <c r="J6720" s="1">
        <v>65</v>
      </c>
      <c r="K6720" s="1">
        <v>13</v>
      </c>
      <c r="L6720" s="1">
        <v>0</v>
      </c>
      <c r="M6720" s="21">
        <v>0</v>
      </c>
    </row>
    <row r="6721">
      <c r="D6721" s="19"/>
      <c r="E6721" s="18" t="s">
        <v>161</v>
      </c>
      <c r="F6721" s="17"/>
      <c r="G6721" s="7">
        <v>744</v>
      </c>
      <c r="H6721" s="12">
        <v>264</v>
      </c>
      <c r="I6721" s="1">
        <v>280</v>
      </c>
      <c r="J6721" s="1">
        <v>169</v>
      </c>
      <c r="K6721" s="1">
        <v>28</v>
      </c>
      <c r="L6721" s="1">
        <v>3</v>
      </c>
      <c r="M6721" s="21">
        <v>0</v>
      </c>
    </row>
    <row r="6722">
      <c r="D6722" s="19"/>
      <c r="E6722" s="18" t="s">
        <v>162</v>
      </c>
      <c r="F6722" s="17"/>
      <c r="G6722" s="7">
        <v>519</v>
      </c>
      <c r="H6722" s="12">
        <v>190</v>
      </c>
      <c r="I6722" s="1">
        <v>203</v>
      </c>
      <c r="J6722" s="1">
        <v>106</v>
      </c>
      <c r="K6722" s="1">
        <v>19</v>
      </c>
      <c r="L6722" s="1">
        <v>1</v>
      </c>
      <c r="M6722" s="21">
        <v>0</v>
      </c>
    </row>
    <row r="6723">
      <c r="D6723" s="19"/>
      <c r="E6723" s="18" t="s">
        <v>163</v>
      </c>
      <c r="F6723" s="17"/>
      <c r="G6723" s="7">
        <v>576</v>
      </c>
      <c r="H6723" s="12">
        <v>214</v>
      </c>
      <c r="I6723" s="1">
        <v>216</v>
      </c>
      <c r="J6723" s="1">
        <v>127</v>
      </c>
      <c r="K6723" s="1">
        <v>19</v>
      </c>
      <c r="L6723" s="1">
        <v>0</v>
      </c>
      <c r="M6723" s="21">
        <v>0</v>
      </c>
    </row>
    <row r="6724">
      <c r="D6724" s="19"/>
      <c r="E6724" s="18" t="s">
        <v>164</v>
      </c>
      <c r="F6724" s="17"/>
      <c r="G6724" s="7">
        <v>372</v>
      </c>
      <c r="H6724" s="12">
        <v>136</v>
      </c>
      <c r="I6724" s="1">
        <v>146</v>
      </c>
      <c r="J6724" s="1">
        <v>76</v>
      </c>
      <c r="K6724" s="1">
        <v>14</v>
      </c>
      <c r="L6724" s="1">
        <v>0</v>
      </c>
      <c r="M6724" s="21">
        <v>0</v>
      </c>
    </row>
    <row r="6725">
      <c r="D6725" s="19"/>
      <c r="E6725" s="18" t="s">
        <v>165</v>
      </c>
      <c r="F6725" s="17"/>
      <c r="G6725" s="7">
        <v>520</v>
      </c>
      <c r="H6725" s="12">
        <v>173</v>
      </c>
      <c r="I6725" s="1">
        <v>205</v>
      </c>
      <c r="J6725" s="1">
        <v>118</v>
      </c>
      <c r="K6725" s="1">
        <v>23</v>
      </c>
      <c r="L6725" s="1">
        <v>1</v>
      </c>
      <c r="M6725" s="21">
        <v>0</v>
      </c>
    </row>
    <row r="6726">
      <c r="D6726" s="19"/>
      <c r="E6726" s="18" t="s">
        <v>166</v>
      </c>
      <c r="F6726" s="17"/>
      <c r="G6726" s="7">
        <v>445</v>
      </c>
      <c r="H6726" s="12">
        <v>154</v>
      </c>
      <c r="I6726" s="1">
        <v>167</v>
      </c>
      <c r="J6726" s="1">
        <v>101</v>
      </c>
      <c r="K6726" s="1">
        <v>21</v>
      </c>
      <c r="L6726" s="1">
        <v>2</v>
      </c>
      <c r="M6726" s="21">
        <v>0</v>
      </c>
    </row>
    <row r="6727">
      <c r="D6727" s="19"/>
      <c r="E6727" s="18" t="s">
        <v>167</v>
      </c>
      <c r="F6727" s="17"/>
      <c r="G6727" s="7">
        <v>294</v>
      </c>
      <c r="H6727" s="12">
        <v>107</v>
      </c>
      <c r="I6727" s="1">
        <v>102</v>
      </c>
      <c r="J6727" s="1">
        <v>71</v>
      </c>
      <c r="K6727" s="1">
        <v>12</v>
      </c>
      <c r="L6727" s="1">
        <v>2</v>
      </c>
      <c r="M6727" s="21">
        <v>0</v>
      </c>
    </row>
    <row r="6728">
      <c r="D6728" s="19"/>
      <c r="E6728" s="18" t="s">
        <v>41</v>
      </c>
      <c r="F6728" s="17"/>
      <c r="G6728" s="7">
        <v>62</v>
      </c>
      <c r="H6728" s="12">
        <v>27</v>
      </c>
      <c r="I6728" s="1">
        <v>16</v>
      </c>
      <c r="J6728" s="1">
        <v>15</v>
      </c>
      <c r="K6728" s="1">
        <v>4</v>
      </c>
      <c r="L6728" s="1">
        <v>0</v>
      </c>
      <c r="M6728" s="21">
        <v>0</v>
      </c>
    </row>
    <row r="6729">
      <c r="D6729" s="57"/>
      <c r="E6729" s="54" t="s">
        <v>26</v>
      </c>
      <c r="F6729" s="62"/>
      <c r="G6729" s="59">
        <v>17</v>
      </c>
      <c r="H6729" s="73">
        <v>2</v>
      </c>
      <c r="I6729" s="38">
        <v>8</v>
      </c>
      <c r="J6729" s="38">
        <v>6</v>
      </c>
      <c r="K6729" s="38">
        <v>1</v>
      </c>
      <c r="L6729" s="38">
        <v>0</v>
      </c>
      <c r="M6729" s="74">
        <v>0</v>
      </c>
    </row>
    <row r="6731">
      <c r="B6731" s="63" t="str">
        <f ca="1" xml:space="preserve"> HYPERLINK("#'目次'!B48", "[42]")</f>
        <v>[42]</v>
      </c>
      <c r="C6731" s="49" t="s">
        <v>577</v>
      </c>
    </row>
    <row r="6734">
      <c r="C6734" s="49" t="s">
        <v>14</v>
      </c>
    </row>
    <row r="6735">
      <c r="D6735" s="64"/>
      <c r="E6735" s="47"/>
      <c r="F6735" s="47"/>
      <c r="G6735" s="61" t="s">
        <v>15</v>
      </c>
      <c r="H6735" s="66" t="s">
        <v>93</v>
      </c>
      <c r="I6735" s="28" t="s">
        <v>94</v>
      </c>
      <c r="J6735" s="28" t="s">
        <v>95</v>
      </c>
      <c r="K6735" s="28" t="s">
        <v>96</v>
      </c>
      <c r="L6735" s="28" t="s">
        <v>97</v>
      </c>
      <c r="M6735" s="28" t="s">
        <v>98</v>
      </c>
      <c r="N6735" s="28" t="s">
        <v>99</v>
      </c>
      <c r="O6735" s="28" t="s">
        <v>100</v>
      </c>
      <c r="P6735" s="28" t="s">
        <v>101</v>
      </c>
      <c r="Q6735" s="28" t="s">
        <v>102</v>
      </c>
      <c r="R6735" s="28" t="s">
        <v>41</v>
      </c>
      <c r="S6735" s="28" t="s">
        <v>103</v>
      </c>
      <c r="T6735" s="28" t="s">
        <v>104</v>
      </c>
      <c r="U6735" s="28" t="s">
        <v>26</v>
      </c>
      <c r="V6735" s="28" t="s">
        <v>105</v>
      </c>
      <c r="W6735" s="58" t="s">
        <v>106</v>
      </c>
    </row>
    <row r="6736">
      <c r="D6736" s="55"/>
      <c r="E6736" s="48"/>
      <c r="F6736" s="48"/>
      <c r="G6736" s="68"/>
      <c r="H6736" s="70"/>
      <c r="I6736" s="29"/>
      <c r="J6736" s="29"/>
      <c r="K6736" s="29"/>
      <c r="L6736" s="29"/>
      <c r="M6736" s="29"/>
      <c r="N6736" s="29"/>
      <c r="O6736" s="29"/>
      <c r="P6736" s="29"/>
      <c r="Q6736" s="29"/>
      <c r="R6736" s="29"/>
      <c r="S6736" s="29"/>
      <c r="T6736" s="29"/>
      <c r="U6736" s="29"/>
      <c r="V6736" s="29"/>
      <c r="W6736" s="65"/>
    </row>
    <row r="6737">
      <c r="D6737" s="56"/>
      <c r="E6737" s="60" t="s">
        <v>15</v>
      </c>
      <c r="F6737" s="67"/>
      <c r="G6737" s="69">
        <v>1093</v>
      </c>
      <c r="H6737" s="35">
        <v>46</v>
      </c>
      <c r="I6737" s="35">
        <v>189</v>
      </c>
      <c r="J6737" s="35">
        <v>69</v>
      </c>
      <c r="K6737" s="35">
        <v>21</v>
      </c>
      <c r="L6737" s="35">
        <v>40</v>
      </c>
      <c r="M6737" s="35">
        <v>62</v>
      </c>
      <c r="N6737" s="35">
        <v>20</v>
      </c>
      <c r="O6737" s="35">
        <v>39</v>
      </c>
      <c r="P6737" s="35">
        <v>148</v>
      </c>
      <c r="Q6737" s="35">
        <v>82</v>
      </c>
      <c r="R6737" s="35">
        <v>161</v>
      </c>
      <c r="S6737" s="35">
        <v>211</v>
      </c>
      <c r="T6737" s="35">
        <v>319</v>
      </c>
      <c r="U6737" s="35">
        <v>5</v>
      </c>
      <c r="V6737" s="35">
        <v>558</v>
      </c>
      <c r="W6737" s="75">
        <v>530</v>
      </c>
    </row>
    <row r="6738">
      <c r="D6738" s="15" t="s">
        <v>20</v>
      </c>
      <c r="E6738" s="14" t="s">
        <v>21</v>
      </c>
      <c r="F6738" s="16"/>
      <c r="G6738" s="26">
        <v>211</v>
      </c>
      <c r="H6738" s="37">
        <v>16</v>
      </c>
      <c r="I6738" s="6">
        <v>44</v>
      </c>
      <c r="J6738" s="6">
        <v>14</v>
      </c>
      <c r="K6738" s="6">
        <v>4</v>
      </c>
      <c r="L6738" s="6">
        <v>7</v>
      </c>
      <c r="M6738" s="6">
        <v>9</v>
      </c>
      <c r="N6738" s="6">
        <v>5</v>
      </c>
      <c r="O6738" s="6">
        <v>10</v>
      </c>
      <c r="P6738" s="6">
        <v>31</v>
      </c>
      <c r="Q6738" s="6">
        <v>21</v>
      </c>
      <c r="R6738" s="6">
        <v>36</v>
      </c>
      <c r="S6738" s="6">
        <v>32</v>
      </c>
      <c r="T6738" s="6">
        <v>54</v>
      </c>
      <c r="U6738" s="6">
        <v>1</v>
      </c>
      <c r="V6738" s="6">
        <v>124</v>
      </c>
      <c r="W6738" s="39">
        <v>86</v>
      </c>
    </row>
    <row r="6739">
      <c r="D6739" s="19"/>
      <c r="E6739" s="18" t="s">
        <v>22</v>
      </c>
      <c r="F6739" s="17"/>
      <c r="G6739" s="7">
        <v>539</v>
      </c>
      <c r="H6739" s="12">
        <v>22</v>
      </c>
      <c r="I6739" s="1">
        <v>102</v>
      </c>
      <c r="J6739" s="1">
        <v>41</v>
      </c>
      <c r="K6739" s="1">
        <v>14</v>
      </c>
      <c r="L6739" s="1">
        <v>28</v>
      </c>
      <c r="M6739" s="1">
        <v>39</v>
      </c>
      <c r="N6739" s="1">
        <v>10</v>
      </c>
      <c r="O6739" s="1">
        <v>17</v>
      </c>
      <c r="P6739" s="1">
        <v>77</v>
      </c>
      <c r="Q6739" s="1">
        <v>43</v>
      </c>
      <c r="R6739" s="1">
        <v>79</v>
      </c>
      <c r="S6739" s="1">
        <v>82</v>
      </c>
      <c r="T6739" s="1">
        <v>157</v>
      </c>
      <c r="U6739" s="1">
        <v>1</v>
      </c>
      <c r="V6739" s="1">
        <v>299</v>
      </c>
      <c r="W6739" s="21">
        <v>239</v>
      </c>
    </row>
    <row r="6740">
      <c r="D6740" s="19"/>
      <c r="E6740" s="18" t="s">
        <v>23</v>
      </c>
      <c r="F6740" s="17"/>
      <c r="G6740" s="7">
        <v>263</v>
      </c>
      <c r="H6740" s="12">
        <v>8</v>
      </c>
      <c r="I6740" s="1">
        <v>32</v>
      </c>
      <c r="J6740" s="1">
        <v>10</v>
      </c>
      <c r="K6740" s="1">
        <v>1</v>
      </c>
      <c r="L6740" s="1">
        <v>4</v>
      </c>
      <c r="M6740" s="1">
        <v>10</v>
      </c>
      <c r="N6740" s="1">
        <v>4</v>
      </c>
      <c r="O6740" s="1">
        <v>9</v>
      </c>
      <c r="P6740" s="1">
        <v>30</v>
      </c>
      <c r="Q6740" s="1">
        <v>15</v>
      </c>
      <c r="R6740" s="1">
        <v>37</v>
      </c>
      <c r="S6740" s="1">
        <v>74</v>
      </c>
      <c r="T6740" s="1">
        <v>82</v>
      </c>
      <c r="U6740" s="1">
        <v>3</v>
      </c>
      <c r="V6740" s="1">
        <v>104</v>
      </c>
      <c r="W6740" s="21">
        <v>156</v>
      </c>
    </row>
    <row r="6741">
      <c r="D6741" s="19"/>
      <c r="E6741" s="18" t="s">
        <v>24</v>
      </c>
      <c r="F6741" s="17"/>
      <c r="G6741" s="7">
        <v>74</v>
      </c>
      <c r="H6741" s="12">
        <v>0</v>
      </c>
      <c r="I6741" s="1">
        <v>11</v>
      </c>
      <c r="J6741" s="1">
        <v>4</v>
      </c>
      <c r="K6741" s="1">
        <v>2</v>
      </c>
      <c r="L6741" s="1">
        <v>1</v>
      </c>
      <c r="M6741" s="1">
        <v>4</v>
      </c>
      <c r="N6741" s="1">
        <v>1</v>
      </c>
      <c r="O6741" s="1">
        <v>2</v>
      </c>
      <c r="P6741" s="1">
        <v>10</v>
      </c>
      <c r="Q6741" s="1">
        <v>3</v>
      </c>
      <c r="R6741" s="1">
        <v>9</v>
      </c>
      <c r="S6741" s="1">
        <v>21</v>
      </c>
      <c r="T6741" s="1">
        <v>23</v>
      </c>
      <c r="U6741" s="1">
        <v>0</v>
      </c>
      <c r="V6741" s="1">
        <v>30</v>
      </c>
      <c r="W6741" s="21">
        <v>44</v>
      </c>
    </row>
    <row r="6742">
      <c r="D6742" s="19"/>
      <c r="E6742" s="18" t="s">
        <v>25</v>
      </c>
      <c r="F6742" s="17"/>
      <c r="G6742" s="11">
        <v>6</v>
      </c>
      <c r="H6742" s="23">
        <v>0</v>
      </c>
      <c r="I6742" s="3">
        <v>0</v>
      </c>
      <c r="J6742" s="3">
        <v>0</v>
      </c>
      <c r="K6742" s="3">
        <v>0</v>
      </c>
      <c r="L6742" s="3">
        <v>0</v>
      </c>
      <c r="M6742" s="3">
        <v>0</v>
      </c>
      <c r="N6742" s="3">
        <v>0</v>
      </c>
      <c r="O6742" s="3">
        <v>1</v>
      </c>
      <c r="P6742" s="3">
        <v>0</v>
      </c>
      <c r="Q6742" s="3">
        <v>0</v>
      </c>
      <c r="R6742" s="3">
        <v>0</v>
      </c>
      <c r="S6742" s="3">
        <v>2</v>
      </c>
      <c r="T6742" s="3">
        <v>3</v>
      </c>
      <c r="U6742" s="3">
        <v>0</v>
      </c>
      <c r="V6742" s="3">
        <v>1</v>
      </c>
      <c r="W6742" s="24">
        <v>5</v>
      </c>
    </row>
    <row r="6743">
      <c r="D6743" s="19"/>
      <c r="E6743" s="18" t="s">
        <v>26</v>
      </c>
      <c r="F6743" s="17"/>
      <c r="G6743" s="11">
        <v>0</v>
      </c>
      <c r="H6743" s="23">
        <v>0</v>
      </c>
      <c r="I6743" s="3">
        <v>0</v>
      </c>
      <c r="J6743" s="3">
        <v>0</v>
      </c>
      <c r="K6743" s="3">
        <v>0</v>
      </c>
      <c r="L6743" s="3">
        <v>0</v>
      </c>
      <c r="M6743" s="3">
        <v>0</v>
      </c>
      <c r="N6743" s="3">
        <v>0</v>
      </c>
      <c r="O6743" s="3">
        <v>0</v>
      </c>
      <c r="P6743" s="3">
        <v>0</v>
      </c>
      <c r="Q6743" s="3">
        <v>0</v>
      </c>
      <c r="R6743" s="3">
        <v>0</v>
      </c>
      <c r="S6743" s="3">
        <v>0</v>
      </c>
      <c r="T6743" s="3">
        <v>0</v>
      </c>
      <c r="U6743" s="3">
        <v>0</v>
      </c>
      <c r="V6743" s="3">
        <v>0</v>
      </c>
      <c r="W6743" s="24">
        <v>0</v>
      </c>
    </row>
    <row r="6744">
      <c r="D6744" s="19"/>
      <c r="E6744" s="18" t="s">
        <v>27</v>
      </c>
      <c r="F6744" s="17"/>
      <c r="G6744" s="7">
        <v>750</v>
      </c>
      <c r="H6744" s="12">
        <v>38</v>
      </c>
      <c r="I6744" s="1">
        <v>146</v>
      </c>
      <c r="J6744" s="1">
        <v>55</v>
      </c>
      <c r="K6744" s="1">
        <v>18</v>
      </c>
      <c r="L6744" s="1">
        <v>35</v>
      </c>
      <c r="M6744" s="1">
        <v>48</v>
      </c>
      <c r="N6744" s="1">
        <v>15</v>
      </c>
      <c r="O6744" s="1">
        <v>27</v>
      </c>
      <c r="P6744" s="1">
        <v>108</v>
      </c>
      <c r="Q6744" s="1">
        <v>64</v>
      </c>
      <c r="R6744" s="1">
        <v>115</v>
      </c>
      <c r="S6744" s="1">
        <v>114</v>
      </c>
      <c r="T6744" s="1">
        <v>211</v>
      </c>
      <c r="U6744" s="1">
        <v>2</v>
      </c>
      <c r="V6744" s="1">
        <v>423</v>
      </c>
      <c r="W6744" s="21">
        <v>325</v>
      </c>
    </row>
    <row r="6745">
      <c r="D6745" s="19"/>
      <c r="E6745" s="18" t="s">
        <v>28</v>
      </c>
      <c r="F6745" s="17"/>
      <c r="G6745" s="7">
        <v>80</v>
      </c>
      <c r="H6745" s="12">
        <v>0</v>
      </c>
      <c r="I6745" s="1">
        <v>11</v>
      </c>
      <c r="J6745" s="1">
        <v>4</v>
      </c>
      <c r="K6745" s="1">
        <v>2</v>
      </c>
      <c r="L6745" s="1">
        <v>1</v>
      </c>
      <c r="M6745" s="1">
        <v>4</v>
      </c>
      <c r="N6745" s="1">
        <v>1</v>
      </c>
      <c r="O6745" s="1">
        <v>3</v>
      </c>
      <c r="P6745" s="1">
        <v>10</v>
      </c>
      <c r="Q6745" s="1">
        <v>3</v>
      </c>
      <c r="R6745" s="1">
        <v>9</v>
      </c>
      <c r="S6745" s="1">
        <v>23</v>
      </c>
      <c r="T6745" s="1">
        <v>26</v>
      </c>
      <c r="U6745" s="1">
        <v>0</v>
      </c>
      <c r="V6745" s="1">
        <v>31</v>
      </c>
      <c r="W6745" s="21">
        <v>49</v>
      </c>
    </row>
    <row r="6746">
      <c r="D6746" s="15" t="s">
        <v>29</v>
      </c>
      <c r="E6746" s="14" t="s">
        <v>30</v>
      </c>
      <c r="F6746" s="16"/>
      <c r="G6746" s="26">
        <v>823</v>
      </c>
      <c r="H6746" s="37">
        <v>36</v>
      </c>
      <c r="I6746" s="6">
        <v>146</v>
      </c>
      <c r="J6746" s="6">
        <v>52</v>
      </c>
      <c r="K6746" s="6">
        <v>14</v>
      </c>
      <c r="L6746" s="6">
        <v>29</v>
      </c>
      <c r="M6746" s="6">
        <v>45</v>
      </c>
      <c r="N6746" s="6">
        <v>15</v>
      </c>
      <c r="O6746" s="6">
        <v>27</v>
      </c>
      <c r="P6746" s="6">
        <v>111</v>
      </c>
      <c r="Q6746" s="6">
        <v>61</v>
      </c>
      <c r="R6746" s="6">
        <v>126</v>
      </c>
      <c r="S6746" s="6">
        <v>156</v>
      </c>
      <c r="T6746" s="6">
        <v>238</v>
      </c>
      <c r="U6746" s="6">
        <v>4</v>
      </c>
      <c r="V6746" s="6">
        <v>425</v>
      </c>
      <c r="W6746" s="39">
        <v>394</v>
      </c>
    </row>
    <row r="6747">
      <c r="D6747" s="19"/>
      <c r="E6747" s="18" t="s">
        <v>31</v>
      </c>
      <c r="F6747" s="17"/>
      <c r="G6747" s="7">
        <v>798</v>
      </c>
      <c r="H6747" s="12">
        <v>36</v>
      </c>
      <c r="I6747" s="1">
        <v>153</v>
      </c>
      <c r="J6747" s="1">
        <v>58</v>
      </c>
      <c r="K6747" s="1">
        <v>18</v>
      </c>
      <c r="L6747" s="1">
        <v>31</v>
      </c>
      <c r="M6747" s="1">
        <v>52</v>
      </c>
      <c r="N6747" s="1">
        <v>15</v>
      </c>
      <c r="O6747" s="1">
        <v>35</v>
      </c>
      <c r="P6747" s="1">
        <v>108</v>
      </c>
      <c r="Q6747" s="1">
        <v>68</v>
      </c>
      <c r="R6747" s="1">
        <v>113</v>
      </c>
      <c r="S6747" s="1">
        <v>144</v>
      </c>
      <c r="T6747" s="1">
        <v>222</v>
      </c>
      <c r="U6747" s="1">
        <v>4</v>
      </c>
      <c r="V6747" s="1">
        <v>428</v>
      </c>
      <c r="W6747" s="21">
        <v>366</v>
      </c>
    </row>
    <row r="6748">
      <c r="D6748" s="19"/>
      <c r="E6748" s="18" t="s">
        <v>32</v>
      </c>
      <c r="F6748" s="17"/>
      <c r="G6748" s="7">
        <v>808</v>
      </c>
      <c r="H6748" s="12">
        <v>40</v>
      </c>
      <c r="I6748" s="1">
        <v>147</v>
      </c>
      <c r="J6748" s="1">
        <v>63</v>
      </c>
      <c r="K6748" s="1">
        <v>18</v>
      </c>
      <c r="L6748" s="1">
        <v>33</v>
      </c>
      <c r="M6748" s="1">
        <v>55</v>
      </c>
      <c r="N6748" s="1">
        <v>17</v>
      </c>
      <c r="O6748" s="1">
        <v>30</v>
      </c>
      <c r="P6748" s="1">
        <v>114</v>
      </c>
      <c r="Q6748" s="1">
        <v>65</v>
      </c>
      <c r="R6748" s="1">
        <v>124</v>
      </c>
      <c r="S6748" s="1">
        <v>148</v>
      </c>
      <c r="T6748" s="1">
        <v>224</v>
      </c>
      <c r="U6748" s="1">
        <v>4</v>
      </c>
      <c r="V6748" s="1">
        <v>432</v>
      </c>
      <c r="W6748" s="21">
        <v>372</v>
      </c>
    </row>
    <row r="6749">
      <c r="D6749" s="19"/>
      <c r="E6749" s="18" t="s">
        <v>33</v>
      </c>
      <c r="F6749" s="17"/>
      <c r="G6749" s="7">
        <v>206</v>
      </c>
      <c r="H6749" s="12">
        <v>10</v>
      </c>
      <c r="I6749" s="1">
        <v>37</v>
      </c>
      <c r="J6749" s="1">
        <v>17</v>
      </c>
      <c r="K6749" s="1">
        <v>2</v>
      </c>
      <c r="L6749" s="1">
        <v>4</v>
      </c>
      <c r="M6749" s="1">
        <v>17</v>
      </c>
      <c r="N6749" s="1">
        <v>4</v>
      </c>
      <c r="O6749" s="1">
        <v>9</v>
      </c>
      <c r="P6749" s="1">
        <v>31</v>
      </c>
      <c r="Q6749" s="1">
        <v>22</v>
      </c>
      <c r="R6749" s="1">
        <v>25</v>
      </c>
      <c r="S6749" s="1">
        <v>41</v>
      </c>
      <c r="T6749" s="1">
        <v>62</v>
      </c>
      <c r="U6749" s="1">
        <v>3</v>
      </c>
      <c r="V6749" s="1">
        <v>100</v>
      </c>
      <c r="W6749" s="21">
        <v>103</v>
      </c>
    </row>
    <row r="6750">
      <c r="D6750" s="19"/>
      <c r="E6750" s="18" t="s">
        <v>34</v>
      </c>
      <c r="F6750" s="17"/>
      <c r="G6750" s="7">
        <v>488</v>
      </c>
      <c r="H6750" s="12">
        <v>19</v>
      </c>
      <c r="I6750" s="1">
        <v>97</v>
      </c>
      <c r="J6750" s="1">
        <v>30</v>
      </c>
      <c r="K6750" s="1">
        <v>13</v>
      </c>
      <c r="L6750" s="1">
        <v>26</v>
      </c>
      <c r="M6750" s="1">
        <v>27</v>
      </c>
      <c r="N6750" s="1">
        <v>8</v>
      </c>
      <c r="O6750" s="1">
        <v>20</v>
      </c>
      <c r="P6750" s="1">
        <v>71</v>
      </c>
      <c r="Q6750" s="1">
        <v>35</v>
      </c>
      <c r="R6750" s="1">
        <v>62</v>
      </c>
      <c r="S6750" s="1">
        <v>108</v>
      </c>
      <c r="T6750" s="1">
        <v>133</v>
      </c>
      <c r="U6750" s="1">
        <v>2</v>
      </c>
      <c r="V6750" s="1">
        <v>245</v>
      </c>
      <c r="W6750" s="21">
        <v>241</v>
      </c>
    </row>
    <row r="6751">
      <c r="D6751" s="19"/>
      <c r="E6751" s="18" t="s">
        <v>35</v>
      </c>
      <c r="F6751" s="17"/>
      <c r="G6751" s="7">
        <v>154</v>
      </c>
      <c r="H6751" s="12">
        <v>8</v>
      </c>
      <c r="I6751" s="1">
        <v>32</v>
      </c>
      <c r="J6751" s="1">
        <v>16</v>
      </c>
      <c r="K6751" s="1">
        <v>3</v>
      </c>
      <c r="L6751" s="1">
        <v>2</v>
      </c>
      <c r="M6751" s="1">
        <v>15</v>
      </c>
      <c r="N6751" s="1">
        <v>3</v>
      </c>
      <c r="O6751" s="1">
        <v>7</v>
      </c>
      <c r="P6751" s="1">
        <v>23</v>
      </c>
      <c r="Q6751" s="1">
        <v>17</v>
      </c>
      <c r="R6751" s="1">
        <v>21</v>
      </c>
      <c r="S6751" s="1">
        <v>22</v>
      </c>
      <c r="T6751" s="1">
        <v>43</v>
      </c>
      <c r="U6751" s="1">
        <v>0</v>
      </c>
      <c r="V6751" s="1">
        <v>89</v>
      </c>
      <c r="W6751" s="21">
        <v>65</v>
      </c>
    </row>
    <row r="6752">
      <c r="D6752" s="19"/>
      <c r="E6752" s="18" t="s">
        <v>36</v>
      </c>
      <c r="F6752" s="17"/>
      <c r="G6752" s="7">
        <v>871</v>
      </c>
      <c r="H6752" s="12">
        <v>43</v>
      </c>
      <c r="I6752" s="1">
        <v>169</v>
      </c>
      <c r="J6752" s="1">
        <v>62</v>
      </c>
      <c r="K6752" s="1">
        <v>18</v>
      </c>
      <c r="L6752" s="1">
        <v>31</v>
      </c>
      <c r="M6752" s="1">
        <v>57</v>
      </c>
      <c r="N6752" s="1">
        <v>17</v>
      </c>
      <c r="O6752" s="1">
        <v>31</v>
      </c>
      <c r="P6752" s="1">
        <v>117</v>
      </c>
      <c r="Q6752" s="1">
        <v>74</v>
      </c>
      <c r="R6752" s="1">
        <v>124</v>
      </c>
      <c r="S6752" s="1">
        <v>148</v>
      </c>
      <c r="T6752" s="1">
        <v>255</v>
      </c>
      <c r="U6752" s="1">
        <v>5</v>
      </c>
      <c r="V6752" s="1">
        <v>463</v>
      </c>
      <c r="W6752" s="21">
        <v>403</v>
      </c>
    </row>
    <row r="6753">
      <c r="D6753" s="19"/>
      <c r="E6753" s="18" t="s">
        <v>37</v>
      </c>
      <c r="F6753" s="17"/>
      <c r="G6753" s="7">
        <v>366</v>
      </c>
      <c r="H6753" s="12">
        <v>20</v>
      </c>
      <c r="I6753" s="1">
        <v>110</v>
      </c>
      <c r="J6753" s="1">
        <v>34</v>
      </c>
      <c r="K6753" s="1">
        <v>15</v>
      </c>
      <c r="L6753" s="1">
        <v>27</v>
      </c>
      <c r="M6753" s="1">
        <v>33</v>
      </c>
      <c r="N6753" s="1">
        <v>17</v>
      </c>
      <c r="O6753" s="1">
        <v>22</v>
      </c>
      <c r="P6753" s="1">
        <v>86</v>
      </c>
      <c r="Q6753" s="1">
        <v>49</v>
      </c>
      <c r="R6753" s="1">
        <v>79</v>
      </c>
      <c r="S6753" s="1">
        <v>50</v>
      </c>
      <c r="T6753" s="1">
        <v>40</v>
      </c>
      <c r="U6753" s="1">
        <v>0</v>
      </c>
      <c r="V6753" s="1">
        <v>276</v>
      </c>
      <c r="W6753" s="21">
        <v>90</v>
      </c>
    </row>
    <row r="6754">
      <c r="D6754" s="19"/>
      <c r="E6754" s="18" t="s">
        <v>38</v>
      </c>
      <c r="F6754" s="17"/>
      <c r="G6754" s="7">
        <v>552</v>
      </c>
      <c r="H6754" s="12">
        <v>25</v>
      </c>
      <c r="I6754" s="1">
        <v>113</v>
      </c>
      <c r="J6754" s="1">
        <v>43</v>
      </c>
      <c r="K6754" s="1">
        <v>11</v>
      </c>
      <c r="L6754" s="1">
        <v>23</v>
      </c>
      <c r="M6754" s="1">
        <v>43</v>
      </c>
      <c r="N6754" s="1">
        <v>10</v>
      </c>
      <c r="O6754" s="1">
        <v>22</v>
      </c>
      <c r="P6754" s="1">
        <v>70</v>
      </c>
      <c r="Q6754" s="1">
        <v>45</v>
      </c>
      <c r="R6754" s="1">
        <v>75</v>
      </c>
      <c r="S6754" s="1">
        <v>107</v>
      </c>
      <c r="T6754" s="1">
        <v>143</v>
      </c>
      <c r="U6754" s="1">
        <v>5</v>
      </c>
      <c r="V6754" s="1">
        <v>297</v>
      </c>
      <c r="W6754" s="21">
        <v>250</v>
      </c>
    </row>
    <row r="6755">
      <c r="D6755" s="19"/>
      <c r="E6755" s="18" t="s">
        <v>39</v>
      </c>
      <c r="F6755" s="17"/>
      <c r="G6755" s="7">
        <v>514</v>
      </c>
      <c r="H6755" s="12">
        <v>25</v>
      </c>
      <c r="I6755" s="1">
        <v>122</v>
      </c>
      <c r="J6755" s="1">
        <v>50</v>
      </c>
      <c r="K6755" s="1">
        <v>17</v>
      </c>
      <c r="L6755" s="1">
        <v>31</v>
      </c>
      <c r="M6755" s="1">
        <v>41</v>
      </c>
      <c r="N6755" s="1">
        <v>15</v>
      </c>
      <c r="O6755" s="1">
        <v>23</v>
      </c>
      <c r="P6755" s="1">
        <v>84</v>
      </c>
      <c r="Q6755" s="1">
        <v>66</v>
      </c>
      <c r="R6755" s="1">
        <v>77</v>
      </c>
      <c r="S6755" s="1">
        <v>85</v>
      </c>
      <c r="T6755" s="1">
        <v>114</v>
      </c>
      <c r="U6755" s="1">
        <v>1</v>
      </c>
      <c r="V6755" s="1">
        <v>314</v>
      </c>
      <c r="W6755" s="21">
        <v>199</v>
      </c>
    </row>
    <row r="6756">
      <c r="D6756" s="19"/>
      <c r="E6756" s="18" t="s">
        <v>40</v>
      </c>
      <c r="F6756" s="17"/>
      <c r="G6756" s="7">
        <v>559</v>
      </c>
      <c r="H6756" s="12">
        <v>32</v>
      </c>
      <c r="I6756" s="1">
        <v>122</v>
      </c>
      <c r="J6756" s="1">
        <v>49</v>
      </c>
      <c r="K6756" s="1">
        <v>12</v>
      </c>
      <c r="L6756" s="1">
        <v>24</v>
      </c>
      <c r="M6756" s="1">
        <v>42</v>
      </c>
      <c r="N6756" s="1">
        <v>11</v>
      </c>
      <c r="O6756" s="1">
        <v>17</v>
      </c>
      <c r="P6756" s="1">
        <v>72</v>
      </c>
      <c r="Q6756" s="1">
        <v>49</v>
      </c>
      <c r="R6756" s="1">
        <v>92</v>
      </c>
      <c r="S6756" s="1">
        <v>96</v>
      </c>
      <c r="T6756" s="1">
        <v>145</v>
      </c>
      <c r="U6756" s="1">
        <v>2</v>
      </c>
      <c r="V6756" s="1">
        <v>316</v>
      </c>
      <c r="W6756" s="21">
        <v>241</v>
      </c>
    </row>
    <row r="6757">
      <c r="D6757" s="19"/>
      <c r="E6757" s="18" t="s">
        <v>41</v>
      </c>
      <c r="F6757" s="17"/>
      <c r="G6757" s="7">
        <v>71</v>
      </c>
      <c r="H6757" s="12">
        <v>5</v>
      </c>
      <c r="I6757" s="1">
        <v>15</v>
      </c>
      <c r="J6757" s="1">
        <v>8</v>
      </c>
      <c r="K6757" s="1">
        <v>4</v>
      </c>
      <c r="L6757" s="1">
        <v>4</v>
      </c>
      <c r="M6757" s="1">
        <v>4</v>
      </c>
      <c r="N6757" s="1">
        <v>1</v>
      </c>
      <c r="O6757" s="1">
        <v>4</v>
      </c>
      <c r="P6757" s="1">
        <v>15</v>
      </c>
      <c r="Q6757" s="1">
        <v>7</v>
      </c>
      <c r="R6757" s="1">
        <v>14</v>
      </c>
      <c r="S6757" s="1">
        <v>10</v>
      </c>
      <c r="T6757" s="1">
        <v>19</v>
      </c>
      <c r="U6757" s="1">
        <v>1</v>
      </c>
      <c r="V6757" s="1">
        <v>41</v>
      </c>
      <c r="W6757" s="21">
        <v>29</v>
      </c>
    </row>
    <row r="6758">
      <c r="D6758" s="19"/>
      <c r="E6758" s="18" t="s">
        <v>42</v>
      </c>
      <c r="F6758" s="17"/>
      <c r="G6758" s="11">
        <v>11</v>
      </c>
      <c r="H6758" s="23">
        <v>0</v>
      </c>
      <c r="I6758" s="3">
        <v>0</v>
      </c>
      <c r="J6758" s="3">
        <v>0</v>
      </c>
      <c r="K6758" s="3">
        <v>0</v>
      </c>
      <c r="L6758" s="3">
        <v>0</v>
      </c>
      <c r="M6758" s="3">
        <v>0</v>
      </c>
      <c r="N6758" s="3">
        <v>0</v>
      </c>
      <c r="O6758" s="3">
        <v>0</v>
      </c>
      <c r="P6758" s="3">
        <v>1</v>
      </c>
      <c r="Q6758" s="3">
        <v>0</v>
      </c>
      <c r="R6758" s="3">
        <v>0</v>
      </c>
      <c r="S6758" s="3">
        <v>4</v>
      </c>
      <c r="T6758" s="3">
        <v>6</v>
      </c>
      <c r="U6758" s="3">
        <v>0</v>
      </c>
      <c r="V6758" s="3">
        <v>1</v>
      </c>
      <c r="W6758" s="24">
        <v>10</v>
      </c>
    </row>
    <row r="6759">
      <c r="D6759" s="19"/>
      <c r="E6759" s="18" t="s">
        <v>26</v>
      </c>
      <c r="F6759" s="17"/>
      <c r="G6759" s="11">
        <v>2</v>
      </c>
      <c r="H6759" s="23">
        <v>0</v>
      </c>
      <c r="I6759" s="3">
        <v>0</v>
      </c>
      <c r="J6759" s="3">
        <v>0</v>
      </c>
      <c r="K6759" s="3">
        <v>0</v>
      </c>
      <c r="L6759" s="3">
        <v>0</v>
      </c>
      <c r="M6759" s="3">
        <v>0</v>
      </c>
      <c r="N6759" s="3">
        <v>0</v>
      </c>
      <c r="O6759" s="3">
        <v>0</v>
      </c>
      <c r="P6759" s="3">
        <v>0</v>
      </c>
      <c r="Q6759" s="3">
        <v>0</v>
      </c>
      <c r="R6759" s="3">
        <v>1</v>
      </c>
      <c r="S6759" s="3">
        <v>0</v>
      </c>
      <c r="T6759" s="3">
        <v>1</v>
      </c>
      <c r="U6759" s="3">
        <v>0</v>
      </c>
      <c r="V6759" s="3">
        <v>1</v>
      </c>
      <c r="W6759" s="24">
        <v>1</v>
      </c>
    </row>
    <row r="6760">
      <c r="D6760" s="19"/>
      <c r="E6760" s="18" t="s">
        <v>43</v>
      </c>
      <c r="F6760" s="17"/>
      <c r="G6760" s="7">
        <v>1080</v>
      </c>
      <c r="H6760" s="12">
        <v>46</v>
      </c>
      <c r="I6760" s="1">
        <v>189</v>
      </c>
      <c r="J6760" s="1">
        <v>69</v>
      </c>
      <c r="K6760" s="1">
        <v>21</v>
      </c>
      <c r="L6760" s="1">
        <v>40</v>
      </c>
      <c r="M6760" s="1">
        <v>62</v>
      </c>
      <c r="N6760" s="1">
        <v>20</v>
      </c>
      <c r="O6760" s="1">
        <v>39</v>
      </c>
      <c r="P6760" s="1">
        <v>147</v>
      </c>
      <c r="Q6760" s="1">
        <v>82</v>
      </c>
      <c r="R6760" s="1">
        <v>160</v>
      </c>
      <c r="S6760" s="1">
        <v>207</v>
      </c>
      <c r="T6760" s="1">
        <v>312</v>
      </c>
      <c r="U6760" s="1">
        <v>5</v>
      </c>
      <c r="V6760" s="1">
        <v>556</v>
      </c>
      <c r="W6760" s="21">
        <v>519</v>
      </c>
    </row>
    <row r="6761">
      <c r="D6761" s="15" t="s">
        <v>44</v>
      </c>
      <c r="E6761" s="14" t="s">
        <v>45</v>
      </c>
      <c r="F6761" s="16"/>
      <c r="G6761" s="33">
        <v>3</v>
      </c>
      <c r="H6761" s="43">
        <v>0</v>
      </c>
      <c r="I6761" s="9">
        <v>0</v>
      </c>
      <c r="J6761" s="9">
        <v>0</v>
      </c>
      <c r="K6761" s="9">
        <v>0</v>
      </c>
      <c r="L6761" s="9">
        <v>0</v>
      </c>
      <c r="M6761" s="9">
        <v>0</v>
      </c>
      <c r="N6761" s="9">
        <v>0</v>
      </c>
      <c r="O6761" s="9">
        <v>0</v>
      </c>
      <c r="P6761" s="9">
        <v>0</v>
      </c>
      <c r="Q6761" s="9">
        <v>1</v>
      </c>
      <c r="R6761" s="9">
        <v>2</v>
      </c>
      <c r="S6761" s="9">
        <v>0</v>
      </c>
      <c r="T6761" s="9">
        <v>0</v>
      </c>
      <c r="U6761" s="9">
        <v>0</v>
      </c>
      <c r="V6761" s="9">
        <v>3</v>
      </c>
      <c r="W6761" s="44">
        <v>0</v>
      </c>
    </row>
    <row r="6762">
      <c r="D6762" s="19"/>
      <c r="E6762" s="18" t="s">
        <v>46</v>
      </c>
      <c r="F6762" s="17"/>
      <c r="G6762" s="11">
        <v>11</v>
      </c>
      <c r="H6762" s="23">
        <v>0</v>
      </c>
      <c r="I6762" s="3">
        <v>1</v>
      </c>
      <c r="J6762" s="3">
        <v>0</v>
      </c>
      <c r="K6762" s="3">
        <v>0</v>
      </c>
      <c r="L6762" s="3">
        <v>0</v>
      </c>
      <c r="M6762" s="3">
        <v>0</v>
      </c>
      <c r="N6762" s="3">
        <v>0</v>
      </c>
      <c r="O6762" s="3">
        <v>1</v>
      </c>
      <c r="P6762" s="3">
        <v>1</v>
      </c>
      <c r="Q6762" s="3">
        <v>0</v>
      </c>
      <c r="R6762" s="3">
        <v>3</v>
      </c>
      <c r="S6762" s="3">
        <v>4</v>
      </c>
      <c r="T6762" s="3">
        <v>2</v>
      </c>
      <c r="U6762" s="3">
        <v>0</v>
      </c>
      <c r="V6762" s="3">
        <v>5</v>
      </c>
      <c r="W6762" s="24">
        <v>6</v>
      </c>
    </row>
    <row r="6763">
      <c r="D6763" s="19"/>
      <c r="E6763" s="18" t="s">
        <v>47</v>
      </c>
      <c r="F6763" s="17"/>
      <c r="G6763" s="11">
        <v>25</v>
      </c>
      <c r="H6763" s="23">
        <v>0</v>
      </c>
      <c r="I6763" s="3">
        <v>2</v>
      </c>
      <c r="J6763" s="3">
        <v>2</v>
      </c>
      <c r="K6763" s="3">
        <v>0</v>
      </c>
      <c r="L6763" s="3">
        <v>1</v>
      </c>
      <c r="M6763" s="3">
        <v>0</v>
      </c>
      <c r="N6763" s="3">
        <v>1</v>
      </c>
      <c r="O6763" s="3">
        <v>2</v>
      </c>
      <c r="P6763" s="3">
        <v>5</v>
      </c>
      <c r="Q6763" s="3">
        <v>4</v>
      </c>
      <c r="R6763" s="3">
        <v>4</v>
      </c>
      <c r="S6763" s="3">
        <v>8</v>
      </c>
      <c r="T6763" s="3">
        <v>7</v>
      </c>
      <c r="U6763" s="3">
        <v>0</v>
      </c>
      <c r="V6763" s="3">
        <v>10</v>
      </c>
      <c r="W6763" s="24">
        <v>15</v>
      </c>
    </row>
    <row r="6764">
      <c r="D6764" s="19"/>
      <c r="E6764" s="18" t="s">
        <v>48</v>
      </c>
      <c r="F6764" s="17"/>
      <c r="G6764" s="7">
        <v>160</v>
      </c>
      <c r="H6764" s="12">
        <v>5</v>
      </c>
      <c r="I6764" s="1">
        <v>28</v>
      </c>
      <c r="J6764" s="1">
        <v>6</v>
      </c>
      <c r="K6764" s="1">
        <v>2</v>
      </c>
      <c r="L6764" s="1">
        <v>5</v>
      </c>
      <c r="M6764" s="1">
        <v>7</v>
      </c>
      <c r="N6764" s="1">
        <v>4</v>
      </c>
      <c r="O6764" s="1">
        <v>4</v>
      </c>
      <c r="P6764" s="1">
        <v>19</v>
      </c>
      <c r="Q6764" s="1">
        <v>20</v>
      </c>
      <c r="R6764" s="1">
        <v>23</v>
      </c>
      <c r="S6764" s="1">
        <v>29</v>
      </c>
      <c r="T6764" s="1">
        <v>51</v>
      </c>
      <c r="U6764" s="1">
        <v>1</v>
      </c>
      <c r="V6764" s="1">
        <v>79</v>
      </c>
      <c r="W6764" s="21">
        <v>80</v>
      </c>
    </row>
    <row r="6765">
      <c r="D6765" s="19"/>
      <c r="E6765" s="18" t="s">
        <v>49</v>
      </c>
      <c r="F6765" s="17"/>
      <c r="G6765" s="7">
        <v>166</v>
      </c>
      <c r="H6765" s="12">
        <v>4</v>
      </c>
      <c r="I6765" s="1">
        <v>26</v>
      </c>
      <c r="J6765" s="1">
        <v>9</v>
      </c>
      <c r="K6765" s="1">
        <v>1</v>
      </c>
      <c r="L6765" s="1">
        <v>5</v>
      </c>
      <c r="M6765" s="1">
        <v>14</v>
      </c>
      <c r="N6765" s="1">
        <v>4</v>
      </c>
      <c r="O6765" s="1">
        <v>5</v>
      </c>
      <c r="P6765" s="1">
        <v>23</v>
      </c>
      <c r="Q6765" s="1">
        <v>12</v>
      </c>
      <c r="R6765" s="1">
        <v>27</v>
      </c>
      <c r="S6765" s="1">
        <v>35</v>
      </c>
      <c r="T6765" s="1">
        <v>43</v>
      </c>
      <c r="U6765" s="1">
        <v>1</v>
      </c>
      <c r="V6765" s="1">
        <v>87</v>
      </c>
      <c r="W6765" s="21">
        <v>78</v>
      </c>
    </row>
    <row r="6766">
      <c r="D6766" s="19"/>
      <c r="E6766" s="18" t="s">
        <v>50</v>
      </c>
      <c r="F6766" s="17"/>
      <c r="G6766" s="7">
        <v>129</v>
      </c>
      <c r="H6766" s="12">
        <v>9</v>
      </c>
      <c r="I6766" s="1">
        <v>19</v>
      </c>
      <c r="J6766" s="1">
        <v>13</v>
      </c>
      <c r="K6766" s="1">
        <v>1</v>
      </c>
      <c r="L6766" s="1">
        <v>6</v>
      </c>
      <c r="M6766" s="1">
        <v>4</v>
      </c>
      <c r="N6766" s="1">
        <v>3</v>
      </c>
      <c r="O6766" s="1">
        <v>4</v>
      </c>
      <c r="P6766" s="1">
        <v>17</v>
      </c>
      <c r="Q6766" s="1">
        <v>6</v>
      </c>
      <c r="R6766" s="1">
        <v>15</v>
      </c>
      <c r="S6766" s="1">
        <v>32</v>
      </c>
      <c r="T6766" s="1">
        <v>33</v>
      </c>
      <c r="U6766" s="1">
        <v>1</v>
      </c>
      <c r="V6766" s="1">
        <v>63</v>
      </c>
      <c r="W6766" s="21">
        <v>65</v>
      </c>
    </row>
    <row r="6767">
      <c r="D6767" s="19"/>
      <c r="E6767" s="18" t="s">
        <v>51</v>
      </c>
      <c r="F6767" s="17"/>
      <c r="G6767" s="7">
        <v>124</v>
      </c>
      <c r="H6767" s="12">
        <v>4</v>
      </c>
      <c r="I6767" s="1">
        <v>18</v>
      </c>
      <c r="J6767" s="1">
        <v>8</v>
      </c>
      <c r="K6767" s="1">
        <v>4</v>
      </c>
      <c r="L6767" s="1">
        <v>1</v>
      </c>
      <c r="M6767" s="1">
        <v>13</v>
      </c>
      <c r="N6767" s="1">
        <v>2</v>
      </c>
      <c r="O6767" s="1">
        <v>2</v>
      </c>
      <c r="P6767" s="1">
        <v>15</v>
      </c>
      <c r="Q6767" s="1">
        <v>7</v>
      </c>
      <c r="R6767" s="1">
        <v>25</v>
      </c>
      <c r="S6767" s="1">
        <v>20</v>
      </c>
      <c r="T6767" s="1">
        <v>37</v>
      </c>
      <c r="U6767" s="1">
        <v>1</v>
      </c>
      <c r="V6767" s="1">
        <v>66</v>
      </c>
      <c r="W6767" s="21">
        <v>57</v>
      </c>
    </row>
    <row r="6768">
      <c r="D6768" s="19"/>
      <c r="E6768" s="18" t="s">
        <v>52</v>
      </c>
      <c r="F6768" s="17"/>
      <c r="G6768" s="7">
        <v>114</v>
      </c>
      <c r="H6768" s="12">
        <v>4</v>
      </c>
      <c r="I6768" s="1">
        <v>17</v>
      </c>
      <c r="J6768" s="1">
        <v>10</v>
      </c>
      <c r="K6768" s="1">
        <v>4</v>
      </c>
      <c r="L6768" s="1">
        <v>3</v>
      </c>
      <c r="M6768" s="1">
        <v>3</v>
      </c>
      <c r="N6768" s="1">
        <v>0</v>
      </c>
      <c r="O6768" s="1">
        <v>4</v>
      </c>
      <c r="P6768" s="1">
        <v>20</v>
      </c>
      <c r="Q6768" s="1">
        <v>11</v>
      </c>
      <c r="R6768" s="1">
        <v>15</v>
      </c>
      <c r="S6768" s="1">
        <v>23</v>
      </c>
      <c r="T6768" s="1">
        <v>31</v>
      </c>
      <c r="U6768" s="1">
        <v>1</v>
      </c>
      <c r="V6768" s="1">
        <v>59</v>
      </c>
      <c r="W6768" s="21">
        <v>54</v>
      </c>
    </row>
    <row r="6769">
      <c r="D6769" s="19"/>
      <c r="E6769" s="18" t="s">
        <v>53</v>
      </c>
      <c r="F6769" s="17"/>
      <c r="G6769" s="7">
        <v>95</v>
      </c>
      <c r="H6769" s="12">
        <v>6</v>
      </c>
      <c r="I6769" s="1">
        <v>19</v>
      </c>
      <c r="J6769" s="1">
        <v>6</v>
      </c>
      <c r="K6769" s="1">
        <v>1</v>
      </c>
      <c r="L6769" s="1">
        <v>8</v>
      </c>
      <c r="M6769" s="1">
        <v>8</v>
      </c>
      <c r="N6769" s="1">
        <v>1</v>
      </c>
      <c r="O6769" s="1">
        <v>2</v>
      </c>
      <c r="P6769" s="1">
        <v>10</v>
      </c>
      <c r="Q6769" s="1">
        <v>7</v>
      </c>
      <c r="R6769" s="1">
        <v>11</v>
      </c>
      <c r="S6769" s="1">
        <v>17</v>
      </c>
      <c r="T6769" s="1">
        <v>31</v>
      </c>
      <c r="U6769" s="1">
        <v>0</v>
      </c>
      <c r="V6769" s="1">
        <v>47</v>
      </c>
      <c r="W6769" s="21">
        <v>48</v>
      </c>
    </row>
    <row r="6770">
      <c r="D6770" s="19"/>
      <c r="E6770" s="18" t="s">
        <v>54</v>
      </c>
      <c r="F6770" s="17"/>
      <c r="G6770" s="7">
        <v>253</v>
      </c>
      <c r="H6770" s="12">
        <v>13</v>
      </c>
      <c r="I6770" s="1">
        <v>58</v>
      </c>
      <c r="J6770" s="1">
        <v>14</v>
      </c>
      <c r="K6770" s="1">
        <v>8</v>
      </c>
      <c r="L6770" s="1">
        <v>11</v>
      </c>
      <c r="M6770" s="1">
        <v>12</v>
      </c>
      <c r="N6770" s="1">
        <v>5</v>
      </c>
      <c r="O6770" s="1">
        <v>15</v>
      </c>
      <c r="P6770" s="1">
        <v>37</v>
      </c>
      <c r="Q6770" s="1">
        <v>14</v>
      </c>
      <c r="R6770" s="1">
        <v>34</v>
      </c>
      <c r="S6770" s="1">
        <v>38</v>
      </c>
      <c r="T6770" s="1">
        <v>79</v>
      </c>
      <c r="U6770" s="1">
        <v>0</v>
      </c>
      <c r="V6770" s="1">
        <v>136</v>
      </c>
      <c r="W6770" s="21">
        <v>117</v>
      </c>
    </row>
    <row r="6771">
      <c r="D6771" s="19"/>
      <c r="E6771" s="18" t="s">
        <v>55</v>
      </c>
      <c r="F6771" s="17"/>
      <c r="G6771" s="11">
        <v>1</v>
      </c>
      <c r="H6771" s="23">
        <v>0</v>
      </c>
      <c r="I6771" s="3">
        <v>0</v>
      </c>
      <c r="J6771" s="3">
        <v>0</v>
      </c>
      <c r="K6771" s="3">
        <v>0</v>
      </c>
      <c r="L6771" s="3">
        <v>0</v>
      </c>
      <c r="M6771" s="3">
        <v>0</v>
      </c>
      <c r="N6771" s="3">
        <v>0</v>
      </c>
      <c r="O6771" s="3">
        <v>0</v>
      </c>
      <c r="P6771" s="3">
        <v>0</v>
      </c>
      <c r="Q6771" s="3">
        <v>0</v>
      </c>
      <c r="R6771" s="3">
        <v>0</v>
      </c>
      <c r="S6771" s="3">
        <v>0</v>
      </c>
      <c r="T6771" s="3">
        <v>1</v>
      </c>
      <c r="U6771" s="3">
        <v>0</v>
      </c>
      <c r="V6771" s="3">
        <v>0</v>
      </c>
      <c r="W6771" s="24">
        <v>1</v>
      </c>
    </row>
    <row r="6772">
      <c r="D6772" s="19"/>
      <c r="E6772" s="18" t="s">
        <v>26</v>
      </c>
      <c r="F6772" s="17"/>
      <c r="G6772" s="11">
        <v>12</v>
      </c>
      <c r="H6772" s="23">
        <v>1</v>
      </c>
      <c r="I6772" s="3">
        <v>1</v>
      </c>
      <c r="J6772" s="3">
        <v>1</v>
      </c>
      <c r="K6772" s="3">
        <v>0</v>
      </c>
      <c r="L6772" s="3">
        <v>0</v>
      </c>
      <c r="M6772" s="3">
        <v>1</v>
      </c>
      <c r="N6772" s="3">
        <v>0</v>
      </c>
      <c r="O6772" s="3">
        <v>0</v>
      </c>
      <c r="P6772" s="3">
        <v>1</v>
      </c>
      <c r="Q6772" s="3">
        <v>0</v>
      </c>
      <c r="R6772" s="3">
        <v>2</v>
      </c>
      <c r="S6772" s="3">
        <v>5</v>
      </c>
      <c r="T6772" s="3">
        <v>4</v>
      </c>
      <c r="U6772" s="3">
        <v>0</v>
      </c>
      <c r="V6772" s="3">
        <v>3</v>
      </c>
      <c r="W6772" s="24">
        <v>9</v>
      </c>
    </row>
    <row r="6773">
      <c r="D6773" s="15" t="s">
        <v>56</v>
      </c>
      <c r="E6773" s="14" t="s">
        <v>57</v>
      </c>
      <c r="F6773" s="16"/>
      <c r="G6773" s="33">
        <v>15</v>
      </c>
      <c r="H6773" s="43">
        <v>1</v>
      </c>
      <c r="I6773" s="9">
        <v>3</v>
      </c>
      <c r="J6773" s="9">
        <v>2</v>
      </c>
      <c r="K6773" s="9">
        <v>0</v>
      </c>
      <c r="L6773" s="9">
        <v>0</v>
      </c>
      <c r="M6773" s="9">
        <v>1</v>
      </c>
      <c r="N6773" s="9">
        <v>1</v>
      </c>
      <c r="O6773" s="9">
        <v>1</v>
      </c>
      <c r="P6773" s="9">
        <v>2</v>
      </c>
      <c r="Q6773" s="9">
        <v>2</v>
      </c>
      <c r="R6773" s="9">
        <v>1</v>
      </c>
      <c r="S6773" s="9">
        <v>1</v>
      </c>
      <c r="T6773" s="9">
        <v>6</v>
      </c>
      <c r="U6773" s="9">
        <v>0</v>
      </c>
      <c r="V6773" s="9">
        <v>8</v>
      </c>
      <c r="W6773" s="44">
        <v>7</v>
      </c>
    </row>
    <row r="6774">
      <c r="D6774" s="19"/>
      <c r="E6774" s="18" t="s">
        <v>58</v>
      </c>
      <c r="F6774" s="17"/>
      <c r="G6774" s="7">
        <v>111</v>
      </c>
      <c r="H6774" s="12">
        <v>2</v>
      </c>
      <c r="I6774" s="1">
        <v>13</v>
      </c>
      <c r="J6774" s="1">
        <v>8</v>
      </c>
      <c r="K6774" s="1">
        <v>3</v>
      </c>
      <c r="L6774" s="1">
        <v>2</v>
      </c>
      <c r="M6774" s="1">
        <v>6</v>
      </c>
      <c r="N6774" s="1">
        <v>0</v>
      </c>
      <c r="O6774" s="1">
        <v>1</v>
      </c>
      <c r="P6774" s="1">
        <v>18</v>
      </c>
      <c r="Q6774" s="1">
        <v>4</v>
      </c>
      <c r="R6774" s="1">
        <v>23</v>
      </c>
      <c r="S6774" s="1">
        <v>25</v>
      </c>
      <c r="T6774" s="1">
        <v>30</v>
      </c>
      <c r="U6774" s="1">
        <v>0</v>
      </c>
      <c r="V6774" s="1">
        <v>56</v>
      </c>
      <c r="W6774" s="21">
        <v>55</v>
      </c>
    </row>
    <row r="6775">
      <c r="D6775" s="19"/>
      <c r="E6775" s="18" t="s">
        <v>59</v>
      </c>
      <c r="F6775" s="17"/>
      <c r="G6775" s="7">
        <v>404</v>
      </c>
      <c r="H6775" s="12">
        <v>13</v>
      </c>
      <c r="I6775" s="1">
        <v>65</v>
      </c>
      <c r="J6775" s="1">
        <v>20</v>
      </c>
      <c r="K6775" s="1">
        <v>5</v>
      </c>
      <c r="L6775" s="1">
        <v>16</v>
      </c>
      <c r="M6775" s="1">
        <v>25</v>
      </c>
      <c r="N6775" s="1">
        <v>10</v>
      </c>
      <c r="O6775" s="1">
        <v>14</v>
      </c>
      <c r="P6775" s="1">
        <v>54</v>
      </c>
      <c r="Q6775" s="1">
        <v>38</v>
      </c>
      <c r="R6775" s="1">
        <v>63</v>
      </c>
      <c r="S6775" s="1">
        <v>71</v>
      </c>
      <c r="T6775" s="1">
        <v>125</v>
      </c>
      <c r="U6775" s="1">
        <v>2</v>
      </c>
      <c r="V6775" s="1">
        <v>206</v>
      </c>
      <c r="W6775" s="21">
        <v>196</v>
      </c>
    </row>
    <row r="6776">
      <c r="D6776" s="19"/>
      <c r="E6776" s="18" t="s">
        <v>60</v>
      </c>
      <c r="F6776" s="17"/>
      <c r="G6776" s="7">
        <v>562</v>
      </c>
      <c r="H6776" s="12">
        <v>30</v>
      </c>
      <c r="I6776" s="1">
        <v>108</v>
      </c>
      <c r="J6776" s="1">
        <v>39</v>
      </c>
      <c r="K6776" s="1">
        <v>13</v>
      </c>
      <c r="L6776" s="1">
        <v>22</v>
      </c>
      <c r="M6776" s="1">
        <v>30</v>
      </c>
      <c r="N6776" s="1">
        <v>9</v>
      </c>
      <c r="O6776" s="1">
        <v>23</v>
      </c>
      <c r="P6776" s="1">
        <v>73</v>
      </c>
      <c r="Q6776" s="1">
        <v>38</v>
      </c>
      <c r="R6776" s="1">
        <v>74</v>
      </c>
      <c r="S6776" s="1">
        <v>114</v>
      </c>
      <c r="T6776" s="1">
        <v>158</v>
      </c>
      <c r="U6776" s="1">
        <v>3</v>
      </c>
      <c r="V6776" s="1">
        <v>287</v>
      </c>
      <c r="W6776" s="21">
        <v>272</v>
      </c>
    </row>
    <row r="6777">
      <c r="D6777" s="19"/>
      <c r="E6777" s="18" t="s">
        <v>26</v>
      </c>
      <c r="F6777" s="17"/>
      <c r="G6777" s="11">
        <v>1</v>
      </c>
      <c r="H6777" s="23">
        <v>0</v>
      </c>
      <c r="I6777" s="3">
        <v>0</v>
      </c>
      <c r="J6777" s="3">
        <v>0</v>
      </c>
      <c r="K6777" s="3">
        <v>0</v>
      </c>
      <c r="L6777" s="3">
        <v>0</v>
      </c>
      <c r="M6777" s="3">
        <v>0</v>
      </c>
      <c r="N6777" s="3">
        <v>0</v>
      </c>
      <c r="O6777" s="3">
        <v>0</v>
      </c>
      <c r="P6777" s="3">
        <v>1</v>
      </c>
      <c r="Q6777" s="3">
        <v>0</v>
      </c>
      <c r="R6777" s="3">
        <v>0</v>
      </c>
      <c r="S6777" s="3">
        <v>0</v>
      </c>
      <c r="T6777" s="3">
        <v>0</v>
      </c>
      <c r="U6777" s="3">
        <v>0</v>
      </c>
      <c r="V6777" s="3">
        <v>1</v>
      </c>
      <c r="W6777" s="24">
        <v>0</v>
      </c>
    </row>
    <row r="6778">
      <c r="D6778" s="19"/>
      <c r="E6778" s="18" t="s">
        <v>61</v>
      </c>
      <c r="F6778" s="17"/>
      <c r="G6778" s="7">
        <v>126</v>
      </c>
      <c r="H6778" s="12">
        <v>3</v>
      </c>
      <c r="I6778" s="1">
        <v>16</v>
      </c>
      <c r="J6778" s="1">
        <v>10</v>
      </c>
      <c r="K6778" s="1">
        <v>3</v>
      </c>
      <c r="L6778" s="1">
        <v>2</v>
      </c>
      <c r="M6778" s="1">
        <v>7</v>
      </c>
      <c r="N6778" s="1">
        <v>1</v>
      </c>
      <c r="O6778" s="1">
        <v>2</v>
      </c>
      <c r="P6778" s="1">
        <v>20</v>
      </c>
      <c r="Q6778" s="1">
        <v>6</v>
      </c>
      <c r="R6778" s="1">
        <v>24</v>
      </c>
      <c r="S6778" s="1">
        <v>26</v>
      </c>
      <c r="T6778" s="1">
        <v>36</v>
      </c>
      <c r="U6778" s="1">
        <v>0</v>
      </c>
      <c r="V6778" s="1">
        <v>64</v>
      </c>
      <c r="W6778" s="21">
        <v>62</v>
      </c>
    </row>
    <row r="6779">
      <c r="D6779" s="19"/>
      <c r="E6779" s="18" t="s">
        <v>62</v>
      </c>
      <c r="F6779" s="17"/>
      <c r="G6779" s="7">
        <v>966</v>
      </c>
      <c r="H6779" s="12">
        <v>43</v>
      </c>
      <c r="I6779" s="1">
        <v>173</v>
      </c>
      <c r="J6779" s="1">
        <v>59</v>
      </c>
      <c r="K6779" s="1">
        <v>18</v>
      </c>
      <c r="L6779" s="1">
        <v>38</v>
      </c>
      <c r="M6779" s="1">
        <v>55</v>
      </c>
      <c r="N6779" s="1">
        <v>19</v>
      </c>
      <c r="O6779" s="1">
        <v>37</v>
      </c>
      <c r="P6779" s="1">
        <v>127</v>
      </c>
      <c r="Q6779" s="1">
        <v>76</v>
      </c>
      <c r="R6779" s="1">
        <v>137</v>
      </c>
      <c r="S6779" s="1">
        <v>185</v>
      </c>
      <c r="T6779" s="1">
        <v>283</v>
      </c>
      <c r="U6779" s="1">
        <v>5</v>
      </c>
      <c r="V6779" s="1">
        <v>493</v>
      </c>
      <c r="W6779" s="21">
        <v>468</v>
      </c>
    </row>
    <row r="6780">
      <c r="D6780" s="15" t="s">
        <v>63</v>
      </c>
      <c r="E6780" s="14" t="s">
        <v>64</v>
      </c>
      <c r="F6780" s="16"/>
      <c r="G6780" s="33">
        <v>17</v>
      </c>
      <c r="H6780" s="43">
        <v>2</v>
      </c>
      <c r="I6780" s="9">
        <v>2</v>
      </c>
      <c r="J6780" s="9">
        <v>6</v>
      </c>
      <c r="K6780" s="9">
        <v>1</v>
      </c>
      <c r="L6780" s="9">
        <v>2</v>
      </c>
      <c r="M6780" s="9">
        <v>1</v>
      </c>
      <c r="N6780" s="9">
        <v>1</v>
      </c>
      <c r="O6780" s="9">
        <v>2</v>
      </c>
      <c r="P6780" s="9">
        <v>4</v>
      </c>
      <c r="Q6780" s="9">
        <v>0</v>
      </c>
      <c r="R6780" s="9">
        <v>3</v>
      </c>
      <c r="S6780" s="9">
        <v>3</v>
      </c>
      <c r="T6780" s="9">
        <v>0</v>
      </c>
      <c r="U6780" s="9">
        <v>0</v>
      </c>
      <c r="V6780" s="9">
        <v>14</v>
      </c>
      <c r="W6780" s="44">
        <v>3</v>
      </c>
    </row>
    <row r="6781">
      <c r="D6781" s="19"/>
      <c r="E6781" s="18" t="s">
        <v>65</v>
      </c>
      <c r="F6781" s="17"/>
      <c r="G6781" s="11">
        <v>38</v>
      </c>
      <c r="H6781" s="23">
        <v>3</v>
      </c>
      <c r="I6781" s="3">
        <v>10</v>
      </c>
      <c r="J6781" s="3">
        <v>3</v>
      </c>
      <c r="K6781" s="3">
        <v>2</v>
      </c>
      <c r="L6781" s="3">
        <v>5</v>
      </c>
      <c r="M6781" s="3">
        <v>2</v>
      </c>
      <c r="N6781" s="3">
        <v>0</v>
      </c>
      <c r="O6781" s="3">
        <v>4</v>
      </c>
      <c r="P6781" s="3">
        <v>8</v>
      </c>
      <c r="Q6781" s="3">
        <v>7</v>
      </c>
      <c r="R6781" s="3">
        <v>2</v>
      </c>
      <c r="S6781" s="3">
        <v>3</v>
      </c>
      <c r="T6781" s="3">
        <v>11</v>
      </c>
      <c r="U6781" s="3">
        <v>0</v>
      </c>
      <c r="V6781" s="3">
        <v>24</v>
      </c>
      <c r="W6781" s="24">
        <v>14</v>
      </c>
    </row>
    <row r="6782">
      <c r="D6782" s="19"/>
      <c r="E6782" s="18" t="s">
        <v>66</v>
      </c>
      <c r="F6782" s="17"/>
      <c r="G6782" s="11">
        <v>14</v>
      </c>
      <c r="H6782" s="23">
        <v>0</v>
      </c>
      <c r="I6782" s="3">
        <v>3</v>
      </c>
      <c r="J6782" s="3">
        <v>1</v>
      </c>
      <c r="K6782" s="3">
        <v>0</v>
      </c>
      <c r="L6782" s="3">
        <v>0</v>
      </c>
      <c r="M6782" s="3">
        <v>0</v>
      </c>
      <c r="N6782" s="3">
        <v>1</v>
      </c>
      <c r="O6782" s="3">
        <v>0</v>
      </c>
      <c r="P6782" s="3">
        <v>0</v>
      </c>
      <c r="Q6782" s="3">
        <v>0</v>
      </c>
      <c r="R6782" s="3">
        <v>4</v>
      </c>
      <c r="S6782" s="3">
        <v>4</v>
      </c>
      <c r="T6782" s="3">
        <v>2</v>
      </c>
      <c r="U6782" s="3">
        <v>0</v>
      </c>
      <c r="V6782" s="3">
        <v>8</v>
      </c>
      <c r="W6782" s="24">
        <v>6</v>
      </c>
    </row>
    <row r="6783">
      <c r="D6783" s="19"/>
      <c r="E6783" s="18" t="s">
        <v>67</v>
      </c>
      <c r="F6783" s="17"/>
      <c r="G6783" s="7">
        <v>95</v>
      </c>
      <c r="H6783" s="12">
        <v>4</v>
      </c>
      <c r="I6783" s="1">
        <v>14</v>
      </c>
      <c r="J6783" s="1">
        <v>8</v>
      </c>
      <c r="K6783" s="1">
        <v>2</v>
      </c>
      <c r="L6783" s="1">
        <v>3</v>
      </c>
      <c r="M6783" s="1">
        <v>10</v>
      </c>
      <c r="N6783" s="1">
        <v>0</v>
      </c>
      <c r="O6783" s="1">
        <v>3</v>
      </c>
      <c r="P6783" s="1">
        <v>16</v>
      </c>
      <c r="Q6783" s="1">
        <v>4</v>
      </c>
      <c r="R6783" s="1">
        <v>16</v>
      </c>
      <c r="S6783" s="1">
        <v>15</v>
      </c>
      <c r="T6783" s="1">
        <v>33</v>
      </c>
      <c r="U6783" s="1">
        <v>0</v>
      </c>
      <c r="V6783" s="1">
        <v>47</v>
      </c>
      <c r="W6783" s="21">
        <v>48</v>
      </c>
    </row>
    <row r="6784">
      <c r="D6784" s="19"/>
      <c r="E6784" s="18" t="s">
        <v>68</v>
      </c>
      <c r="F6784" s="17"/>
      <c r="G6784" s="7">
        <v>81</v>
      </c>
      <c r="H6784" s="12">
        <v>2</v>
      </c>
      <c r="I6784" s="1">
        <v>10</v>
      </c>
      <c r="J6784" s="1">
        <v>4</v>
      </c>
      <c r="K6784" s="1">
        <v>5</v>
      </c>
      <c r="L6784" s="1">
        <v>3</v>
      </c>
      <c r="M6784" s="1">
        <v>5</v>
      </c>
      <c r="N6784" s="1">
        <v>3</v>
      </c>
      <c r="O6784" s="1">
        <v>3</v>
      </c>
      <c r="P6784" s="1">
        <v>14</v>
      </c>
      <c r="Q6784" s="1">
        <v>8</v>
      </c>
      <c r="R6784" s="1">
        <v>11</v>
      </c>
      <c r="S6784" s="1">
        <v>9</v>
      </c>
      <c r="T6784" s="1">
        <v>29</v>
      </c>
      <c r="U6784" s="1">
        <v>1</v>
      </c>
      <c r="V6784" s="1">
        <v>42</v>
      </c>
      <c r="W6784" s="21">
        <v>38</v>
      </c>
    </row>
    <row r="6785">
      <c r="D6785" s="19"/>
      <c r="E6785" s="18" t="s">
        <v>69</v>
      </c>
      <c r="F6785" s="17"/>
      <c r="G6785" s="7">
        <v>844</v>
      </c>
      <c r="H6785" s="12">
        <v>35</v>
      </c>
      <c r="I6785" s="1">
        <v>150</v>
      </c>
      <c r="J6785" s="1">
        <v>47</v>
      </c>
      <c r="K6785" s="1">
        <v>11</v>
      </c>
      <c r="L6785" s="1">
        <v>27</v>
      </c>
      <c r="M6785" s="1">
        <v>44</v>
      </c>
      <c r="N6785" s="1">
        <v>15</v>
      </c>
      <c r="O6785" s="1">
        <v>27</v>
      </c>
      <c r="P6785" s="1">
        <v>106</v>
      </c>
      <c r="Q6785" s="1">
        <v>63</v>
      </c>
      <c r="R6785" s="1">
        <v>125</v>
      </c>
      <c r="S6785" s="1">
        <v>176</v>
      </c>
      <c r="T6785" s="1">
        <v>241</v>
      </c>
      <c r="U6785" s="1">
        <v>4</v>
      </c>
      <c r="V6785" s="1">
        <v>423</v>
      </c>
      <c r="W6785" s="21">
        <v>417</v>
      </c>
    </row>
    <row r="6786">
      <c r="D6786" s="19"/>
      <c r="E6786" s="18" t="s">
        <v>26</v>
      </c>
      <c r="F6786" s="17"/>
      <c r="G6786" s="11">
        <v>4</v>
      </c>
      <c r="H6786" s="23">
        <v>0</v>
      </c>
      <c r="I6786" s="3">
        <v>0</v>
      </c>
      <c r="J6786" s="3">
        <v>0</v>
      </c>
      <c r="K6786" s="3">
        <v>0</v>
      </c>
      <c r="L6786" s="3">
        <v>0</v>
      </c>
      <c r="M6786" s="3">
        <v>0</v>
      </c>
      <c r="N6786" s="3">
        <v>0</v>
      </c>
      <c r="O6786" s="3">
        <v>0</v>
      </c>
      <c r="P6786" s="3">
        <v>0</v>
      </c>
      <c r="Q6786" s="3">
        <v>0</v>
      </c>
      <c r="R6786" s="3">
        <v>0</v>
      </c>
      <c r="S6786" s="3">
        <v>1</v>
      </c>
      <c r="T6786" s="3">
        <v>3</v>
      </c>
      <c r="U6786" s="3">
        <v>0</v>
      </c>
      <c r="V6786" s="3">
        <v>0</v>
      </c>
      <c r="W6786" s="24">
        <v>4</v>
      </c>
    </row>
    <row r="6787">
      <c r="D6787" s="19"/>
      <c r="E6787" s="18" t="s">
        <v>70</v>
      </c>
      <c r="F6787" s="17"/>
      <c r="G6787" s="7">
        <v>245</v>
      </c>
      <c r="H6787" s="12">
        <v>11</v>
      </c>
      <c r="I6787" s="1">
        <v>39</v>
      </c>
      <c r="J6787" s="1">
        <v>22</v>
      </c>
      <c r="K6787" s="1">
        <v>10</v>
      </c>
      <c r="L6787" s="1">
        <v>13</v>
      </c>
      <c r="M6787" s="1">
        <v>18</v>
      </c>
      <c r="N6787" s="1">
        <v>5</v>
      </c>
      <c r="O6787" s="1">
        <v>12</v>
      </c>
      <c r="P6787" s="1">
        <v>42</v>
      </c>
      <c r="Q6787" s="1">
        <v>19</v>
      </c>
      <c r="R6787" s="1">
        <v>36</v>
      </c>
      <c r="S6787" s="1">
        <v>34</v>
      </c>
      <c r="T6787" s="1">
        <v>75</v>
      </c>
      <c r="U6787" s="1">
        <v>1</v>
      </c>
      <c r="V6787" s="1">
        <v>135</v>
      </c>
      <c r="W6787" s="21">
        <v>109</v>
      </c>
    </row>
    <row r="6788">
      <c r="D6788" s="15" t="s">
        <v>71</v>
      </c>
      <c r="E6788" s="14" t="s">
        <v>64</v>
      </c>
      <c r="F6788" s="16"/>
      <c r="G6788" s="33">
        <v>15</v>
      </c>
      <c r="H6788" s="43">
        <v>1</v>
      </c>
      <c r="I6788" s="9">
        <v>2</v>
      </c>
      <c r="J6788" s="9">
        <v>4</v>
      </c>
      <c r="K6788" s="9">
        <v>1</v>
      </c>
      <c r="L6788" s="9">
        <v>1</v>
      </c>
      <c r="M6788" s="9">
        <v>1</v>
      </c>
      <c r="N6788" s="9">
        <v>1</v>
      </c>
      <c r="O6788" s="9">
        <v>1</v>
      </c>
      <c r="P6788" s="9">
        <v>3</v>
      </c>
      <c r="Q6788" s="9">
        <v>0</v>
      </c>
      <c r="R6788" s="9">
        <v>3</v>
      </c>
      <c r="S6788" s="9">
        <v>3</v>
      </c>
      <c r="T6788" s="9">
        <v>1</v>
      </c>
      <c r="U6788" s="9">
        <v>0</v>
      </c>
      <c r="V6788" s="9">
        <v>11</v>
      </c>
      <c r="W6788" s="44">
        <v>4</v>
      </c>
    </row>
    <row r="6789">
      <c r="D6789" s="19"/>
      <c r="E6789" s="18" t="s">
        <v>65</v>
      </c>
      <c r="F6789" s="17"/>
      <c r="G6789" s="7">
        <v>58</v>
      </c>
      <c r="H6789" s="12">
        <v>1</v>
      </c>
      <c r="I6789" s="1">
        <v>10</v>
      </c>
      <c r="J6789" s="1">
        <v>3</v>
      </c>
      <c r="K6789" s="1">
        <v>0</v>
      </c>
      <c r="L6789" s="1">
        <v>5</v>
      </c>
      <c r="M6789" s="1">
        <v>1</v>
      </c>
      <c r="N6789" s="1">
        <v>1</v>
      </c>
      <c r="O6789" s="1">
        <v>2</v>
      </c>
      <c r="P6789" s="1">
        <v>7</v>
      </c>
      <c r="Q6789" s="1">
        <v>2</v>
      </c>
      <c r="R6789" s="1">
        <v>9</v>
      </c>
      <c r="S6789" s="1">
        <v>11</v>
      </c>
      <c r="T6789" s="1">
        <v>21</v>
      </c>
      <c r="U6789" s="1">
        <v>0</v>
      </c>
      <c r="V6789" s="1">
        <v>26</v>
      </c>
      <c r="W6789" s="21">
        <v>32</v>
      </c>
    </row>
    <row r="6790">
      <c r="D6790" s="19"/>
      <c r="E6790" s="18" t="s">
        <v>66</v>
      </c>
      <c r="F6790" s="17"/>
      <c r="G6790" s="7">
        <v>113</v>
      </c>
      <c r="H6790" s="12">
        <v>3</v>
      </c>
      <c r="I6790" s="1">
        <v>25</v>
      </c>
      <c r="J6790" s="1">
        <v>5</v>
      </c>
      <c r="K6790" s="1">
        <v>4</v>
      </c>
      <c r="L6790" s="1">
        <v>9</v>
      </c>
      <c r="M6790" s="1">
        <v>8</v>
      </c>
      <c r="N6790" s="1">
        <v>4</v>
      </c>
      <c r="O6790" s="1">
        <v>9</v>
      </c>
      <c r="P6790" s="1">
        <v>16</v>
      </c>
      <c r="Q6790" s="1">
        <v>11</v>
      </c>
      <c r="R6790" s="1">
        <v>18</v>
      </c>
      <c r="S6790" s="1">
        <v>25</v>
      </c>
      <c r="T6790" s="1">
        <v>23</v>
      </c>
      <c r="U6790" s="1">
        <v>0</v>
      </c>
      <c r="V6790" s="1">
        <v>65</v>
      </c>
      <c r="W6790" s="21">
        <v>48</v>
      </c>
    </row>
    <row r="6791">
      <c r="D6791" s="19"/>
      <c r="E6791" s="18" t="s">
        <v>67</v>
      </c>
      <c r="F6791" s="17"/>
      <c r="G6791" s="7">
        <v>837</v>
      </c>
      <c r="H6791" s="12">
        <v>38</v>
      </c>
      <c r="I6791" s="1">
        <v>141</v>
      </c>
      <c r="J6791" s="1">
        <v>52</v>
      </c>
      <c r="K6791" s="1">
        <v>14</v>
      </c>
      <c r="L6791" s="1">
        <v>24</v>
      </c>
      <c r="M6791" s="1">
        <v>46</v>
      </c>
      <c r="N6791" s="1">
        <v>12</v>
      </c>
      <c r="O6791" s="1">
        <v>26</v>
      </c>
      <c r="P6791" s="1">
        <v>111</v>
      </c>
      <c r="Q6791" s="1">
        <v>63</v>
      </c>
      <c r="R6791" s="1">
        <v>125</v>
      </c>
      <c r="S6791" s="1">
        <v>160</v>
      </c>
      <c r="T6791" s="1">
        <v>250</v>
      </c>
      <c r="U6791" s="1">
        <v>5</v>
      </c>
      <c r="V6791" s="1">
        <v>422</v>
      </c>
      <c r="W6791" s="21">
        <v>410</v>
      </c>
    </row>
    <row r="6792">
      <c r="D6792" s="19"/>
      <c r="E6792" s="18" t="s">
        <v>68</v>
      </c>
      <c r="F6792" s="17"/>
      <c r="G6792" s="7">
        <v>61</v>
      </c>
      <c r="H6792" s="12">
        <v>3</v>
      </c>
      <c r="I6792" s="1">
        <v>11</v>
      </c>
      <c r="J6792" s="1">
        <v>4</v>
      </c>
      <c r="K6792" s="1">
        <v>2</v>
      </c>
      <c r="L6792" s="1">
        <v>1</v>
      </c>
      <c r="M6792" s="1">
        <v>5</v>
      </c>
      <c r="N6792" s="1">
        <v>2</v>
      </c>
      <c r="O6792" s="1">
        <v>0</v>
      </c>
      <c r="P6792" s="1">
        <v>8</v>
      </c>
      <c r="Q6792" s="1">
        <v>5</v>
      </c>
      <c r="R6792" s="1">
        <v>6</v>
      </c>
      <c r="S6792" s="1">
        <v>10</v>
      </c>
      <c r="T6792" s="1">
        <v>21</v>
      </c>
      <c r="U6792" s="1">
        <v>0</v>
      </c>
      <c r="V6792" s="1">
        <v>30</v>
      </c>
      <c r="W6792" s="21">
        <v>31</v>
      </c>
    </row>
    <row r="6793">
      <c r="D6793" s="19"/>
      <c r="E6793" s="18" t="s">
        <v>72</v>
      </c>
      <c r="F6793" s="17"/>
      <c r="G6793" s="11">
        <v>5</v>
      </c>
      <c r="H6793" s="23">
        <v>0</v>
      </c>
      <c r="I6793" s="3">
        <v>0</v>
      </c>
      <c r="J6793" s="3">
        <v>1</v>
      </c>
      <c r="K6793" s="3">
        <v>0</v>
      </c>
      <c r="L6793" s="3">
        <v>0</v>
      </c>
      <c r="M6793" s="3">
        <v>0</v>
      </c>
      <c r="N6793" s="3">
        <v>0</v>
      </c>
      <c r="O6793" s="3">
        <v>0</v>
      </c>
      <c r="P6793" s="3">
        <v>0</v>
      </c>
      <c r="Q6793" s="3">
        <v>1</v>
      </c>
      <c r="R6793" s="3">
        <v>0</v>
      </c>
      <c r="S6793" s="3">
        <v>1</v>
      </c>
      <c r="T6793" s="3">
        <v>3</v>
      </c>
      <c r="U6793" s="3">
        <v>0</v>
      </c>
      <c r="V6793" s="3">
        <v>1</v>
      </c>
      <c r="W6793" s="24">
        <v>4</v>
      </c>
    </row>
    <row r="6794">
      <c r="D6794" s="19"/>
      <c r="E6794" s="18" t="s">
        <v>26</v>
      </c>
      <c r="F6794" s="17"/>
      <c r="G6794" s="11">
        <v>4</v>
      </c>
      <c r="H6794" s="23">
        <v>0</v>
      </c>
      <c r="I6794" s="3">
        <v>0</v>
      </c>
      <c r="J6794" s="3">
        <v>0</v>
      </c>
      <c r="K6794" s="3">
        <v>0</v>
      </c>
      <c r="L6794" s="3">
        <v>0</v>
      </c>
      <c r="M6794" s="3">
        <v>1</v>
      </c>
      <c r="N6794" s="3">
        <v>0</v>
      </c>
      <c r="O6794" s="3">
        <v>1</v>
      </c>
      <c r="P6794" s="3">
        <v>3</v>
      </c>
      <c r="Q6794" s="3">
        <v>0</v>
      </c>
      <c r="R6794" s="3">
        <v>0</v>
      </c>
      <c r="S6794" s="3">
        <v>1</v>
      </c>
      <c r="T6794" s="3">
        <v>0</v>
      </c>
      <c r="U6794" s="3">
        <v>0</v>
      </c>
      <c r="V6794" s="3">
        <v>3</v>
      </c>
      <c r="W6794" s="24">
        <v>1</v>
      </c>
    </row>
    <row r="6795">
      <c r="D6795" s="19"/>
      <c r="E6795" s="18" t="s">
        <v>73</v>
      </c>
      <c r="F6795" s="17"/>
      <c r="G6795" s="7">
        <v>1084</v>
      </c>
      <c r="H6795" s="12">
        <v>46</v>
      </c>
      <c r="I6795" s="1">
        <v>189</v>
      </c>
      <c r="J6795" s="1">
        <v>68</v>
      </c>
      <c r="K6795" s="1">
        <v>21</v>
      </c>
      <c r="L6795" s="1">
        <v>40</v>
      </c>
      <c r="M6795" s="1">
        <v>61</v>
      </c>
      <c r="N6795" s="1">
        <v>20</v>
      </c>
      <c r="O6795" s="1">
        <v>38</v>
      </c>
      <c r="P6795" s="1">
        <v>145</v>
      </c>
      <c r="Q6795" s="1">
        <v>81</v>
      </c>
      <c r="R6795" s="1">
        <v>161</v>
      </c>
      <c r="S6795" s="1">
        <v>209</v>
      </c>
      <c r="T6795" s="1">
        <v>316</v>
      </c>
      <c r="U6795" s="1">
        <v>5</v>
      </c>
      <c r="V6795" s="1">
        <v>554</v>
      </c>
      <c r="W6795" s="21">
        <v>525</v>
      </c>
    </row>
    <row r="6796">
      <c r="D6796" s="15" t="s">
        <v>74</v>
      </c>
      <c r="E6796" s="14" t="s">
        <v>75</v>
      </c>
      <c r="F6796" s="16"/>
      <c r="G6796" s="26">
        <v>315</v>
      </c>
      <c r="H6796" s="37">
        <v>22</v>
      </c>
      <c r="I6796" s="6">
        <v>86</v>
      </c>
      <c r="J6796" s="6">
        <v>25</v>
      </c>
      <c r="K6796" s="6">
        <v>9</v>
      </c>
      <c r="L6796" s="6">
        <v>20</v>
      </c>
      <c r="M6796" s="6">
        <v>25</v>
      </c>
      <c r="N6796" s="6">
        <v>8</v>
      </c>
      <c r="O6796" s="6">
        <v>22</v>
      </c>
      <c r="P6796" s="6">
        <v>46</v>
      </c>
      <c r="Q6796" s="6">
        <v>29</v>
      </c>
      <c r="R6796" s="6">
        <v>47</v>
      </c>
      <c r="S6796" s="6">
        <v>56</v>
      </c>
      <c r="T6796" s="6">
        <v>62</v>
      </c>
      <c r="U6796" s="6">
        <v>3</v>
      </c>
      <c r="V6796" s="6">
        <v>194</v>
      </c>
      <c r="W6796" s="39">
        <v>118</v>
      </c>
    </row>
    <row r="6797">
      <c r="D6797" s="19"/>
      <c r="E6797" s="18" t="s">
        <v>76</v>
      </c>
      <c r="F6797" s="17"/>
      <c r="G6797" s="7">
        <v>78</v>
      </c>
      <c r="H6797" s="12">
        <v>7</v>
      </c>
      <c r="I6797" s="1">
        <v>32</v>
      </c>
      <c r="J6797" s="1">
        <v>10</v>
      </c>
      <c r="K6797" s="1">
        <v>2</v>
      </c>
      <c r="L6797" s="1">
        <v>8</v>
      </c>
      <c r="M6797" s="1">
        <v>3</v>
      </c>
      <c r="N6797" s="1">
        <v>4</v>
      </c>
      <c r="O6797" s="1">
        <v>2</v>
      </c>
      <c r="P6797" s="1">
        <v>7</v>
      </c>
      <c r="Q6797" s="1">
        <v>11</v>
      </c>
      <c r="R6797" s="1">
        <v>15</v>
      </c>
      <c r="S6797" s="1">
        <v>11</v>
      </c>
      <c r="T6797" s="1">
        <v>9</v>
      </c>
      <c r="U6797" s="1">
        <v>1</v>
      </c>
      <c r="V6797" s="1">
        <v>57</v>
      </c>
      <c r="W6797" s="21">
        <v>20</v>
      </c>
    </row>
    <row r="6798">
      <c r="D6798" s="19"/>
      <c r="E6798" s="18" t="s">
        <v>77</v>
      </c>
      <c r="F6798" s="17"/>
      <c r="G6798" s="7">
        <v>297</v>
      </c>
      <c r="H6798" s="12">
        <v>22</v>
      </c>
      <c r="I6798" s="1">
        <v>76</v>
      </c>
      <c r="J6798" s="1">
        <v>30</v>
      </c>
      <c r="K6798" s="1">
        <v>10</v>
      </c>
      <c r="L6798" s="1">
        <v>18</v>
      </c>
      <c r="M6798" s="1">
        <v>27</v>
      </c>
      <c r="N6798" s="1">
        <v>7</v>
      </c>
      <c r="O6798" s="1">
        <v>16</v>
      </c>
      <c r="P6798" s="1">
        <v>39</v>
      </c>
      <c r="Q6798" s="1">
        <v>32</v>
      </c>
      <c r="R6798" s="1">
        <v>48</v>
      </c>
      <c r="S6798" s="1">
        <v>51</v>
      </c>
      <c r="T6798" s="1">
        <v>63</v>
      </c>
      <c r="U6798" s="1">
        <v>3</v>
      </c>
      <c r="V6798" s="1">
        <v>180</v>
      </c>
      <c r="W6798" s="21">
        <v>114</v>
      </c>
    </row>
    <row r="6799">
      <c r="D6799" s="19"/>
      <c r="E6799" s="18" t="s">
        <v>78</v>
      </c>
      <c r="F6799" s="17"/>
      <c r="G6799" s="11">
        <v>12</v>
      </c>
      <c r="H6799" s="23">
        <v>0</v>
      </c>
      <c r="I6799" s="3">
        <v>3</v>
      </c>
      <c r="J6799" s="3">
        <v>2</v>
      </c>
      <c r="K6799" s="3">
        <v>0</v>
      </c>
      <c r="L6799" s="3">
        <v>2</v>
      </c>
      <c r="M6799" s="3">
        <v>0</v>
      </c>
      <c r="N6799" s="3">
        <v>0</v>
      </c>
      <c r="O6799" s="3">
        <v>1</v>
      </c>
      <c r="P6799" s="3">
        <v>3</v>
      </c>
      <c r="Q6799" s="3">
        <v>1</v>
      </c>
      <c r="R6799" s="3">
        <v>2</v>
      </c>
      <c r="S6799" s="3">
        <v>4</v>
      </c>
      <c r="T6799" s="3">
        <v>2</v>
      </c>
      <c r="U6799" s="3">
        <v>0</v>
      </c>
      <c r="V6799" s="3">
        <v>6</v>
      </c>
      <c r="W6799" s="24">
        <v>6</v>
      </c>
    </row>
    <row r="6800">
      <c r="D6800" s="19"/>
      <c r="E6800" s="18" t="s">
        <v>79</v>
      </c>
      <c r="F6800" s="17"/>
      <c r="G6800" s="7">
        <v>116</v>
      </c>
      <c r="H6800" s="12">
        <v>8</v>
      </c>
      <c r="I6800" s="1">
        <v>33</v>
      </c>
      <c r="J6800" s="1">
        <v>9</v>
      </c>
      <c r="K6800" s="1">
        <v>4</v>
      </c>
      <c r="L6800" s="1">
        <v>6</v>
      </c>
      <c r="M6800" s="1">
        <v>15</v>
      </c>
      <c r="N6800" s="1">
        <v>6</v>
      </c>
      <c r="O6800" s="1">
        <v>6</v>
      </c>
      <c r="P6800" s="1">
        <v>16</v>
      </c>
      <c r="Q6800" s="1">
        <v>16</v>
      </c>
      <c r="R6800" s="1">
        <v>21</v>
      </c>
      <c r="S6800" s="1">
        <v>23</v>
      </c>
      <c r="T6800" s="1">
        <v>18</v>
      </c>
      <c r="U6800" s="1">
        <v>1</v>
      </c>
      <c r="V6800" s="1">
        <v>74</v>
      </c>
      <c r="W6800" s="21">
        <v>41</v>
      </c>
    </row>
    <row r="6801">
      <c r="D6801" s="19"/>
      <c r="E6801" s="18" t="s">
        <v>80</v>
      </c>
      <c r="F6801" s="17"/>
      <c r="G6801" s="7">
        <v>175</v>
      </c>
      <c r="H6801" s="12">
        <v>13</v>
      </c>
      <c r="I6801" s="1">
        <v>45</v>
      </c>
      <c r="J6801" s="1">
        <v>18</v>
      </c>
      <c r="K6801" s="1">
        <v>7</v>
      </c>
      <c r="L6801" s="1">
        <v>12</v>
      </c>
      <c r="M6801" s="1">
        <v>12</v>
      </c>
      <c r="N6801" s="1">
        <v>6</v>
      </c>
      <c r="O6801" s="1">
        <v>14</v>
      </c>
      <c r="P6801" s="1">
        <v>34</v>
      </c>
      <c r="Q6801" s="1">
        <v>24</v>
      </c>
      <c r="R6801" s="1">
        <v>23</v>
      </c>
      <c r="S6801" s="1">
        <v>32</v>
      </c>
      <c r="T6801" s="1">
        <v>30</v>
      </c>
      <c r="U6801" s="1">
        <v>2</v>
      </c>
      <c r="V6801" s="1">
        <v>111</v>
      </c>
      <c r="W6801" s="21">
        <v>62</v>
      </c>
    </row>
    <row r="6802">
      <c r="D6802" s="19"/>
      <c r="E6802" s="18" t="s">
        <v>81</v>
      </c>
      <c r="F6802" s="17"/>
      <c r="G6802" s="7">
        <v>908</v>
      </c>
      <c r="H6802" s="12">
        <v>44</v>
      </c>
      <c r="I6802" s="1">
        <v>172</v>
      </c>
      <c r="J6802" s="1">
        <v>57</v>
      </c>
      <c r="K6802" s="1">
        <v>16</v>
      </c>
      <c r="L6802" s="1">
        <v>36</v>
      </c>
      <c r="M6802" s="1">
        <v>53</v>
      </c>
      <c r="N6802" s="1">
        <v>18</v>
      </c>
      <c r="O6802" s="1">
        <v>32</v>
      </c>
      <c r="P6802" s="1">
        <v>116</v>
      </c>
      <c r="Q6802" s="1">
        <v>70</v>
      </c>
      <c r="R6802" s="1">
        <v>144</v>
      </c>
      <c r="S6802" s="1">
        <v>171</v>
      </c>
      <c r="T6802" s="1">
        <v>256</v>
      </c>
      <c r="U6802" s="1">
        <v>5</v>
      </c>
      <c r="V6802" s="1">
        <v>476</v>
      </c>
      <c r="W6802" s="21">
        <v>427</v>
      </c>
    </row>
    <row r="6803">
      <c r="D6803" s="19"/>
      <c r="E6803" s="18" t="s">
        <v>41</v>
      </c>
      <c r="F6803" s="17"/>
      <c r="G6803" s="11">
        <v>26</v>
      </c>
      <c r="H6803" s="23">
        <v>0</v>
      </c>
      <c r="I6803" s="3">
        <v>5</v>
      </c>
      <c r="J6803" s="3">
        <v>1</v>
      </c>
      <c r="K6803" s="3">
        <v>1</v>
      </c>
      <c r="L6803" s="3">
        <v>1</v>
      </c>
      <c r="M6803" s="3">
        <v>3</v>
      </c>
      <c r="N6803" s="3">
        <v>0</v>
      </c>
      <c r="O6803" s="3">
        <v>1</v>
      </c>
      <c r="P6803" s="3">
        <v>5</v>
      </c>
      <c r="Q6803" s="3">
        <v>1</v>
      </c>
      <c r="R6803" s="3">
        <v>5</v>
      </c>
      <c r="S6803" s="3">
        <v>6</v>
      </c>
      <c r="T6803" s="3">
        <v>7</v>
      </c>
      <c r="U6803" s="3">
        <v>0</v>
      </c>
      <c r="V6803" s="3">
        <v>13</v>
      </c>
      <c r="W6803" s="24">
        <v>13</v>
      </c>
    </row>
    <row r="6804">
      <c r="D6804" s="19"/>
      <c r="E6804" s="18" t="s">
        <v>82</v>
      </c>
      <c r="F6804" s="17"/>
      <c r="G6804" s="7">
        <v>96</v>
      </c>
      <c r="H6804" s="12">
        <v>1</v>
      </c>
      <c r="I6804" s="1">
        <v>4</v>
      </c>
      <c r="J6804" s="1">
        <v>3</v>
      </c>
      <c r="K6804" s="1">
        <v>0</v>
      </c>
      <c r="L6804" s="1">
        <v>0</v>
      </c>
      <c r="M6804" s="1">
        <v>1</v>
      </c>
      <c r="N6804" s="1">
        <v>1</v>
      </c>
      <c r="O6804" s="1">
        <v>3</v>
      </c>
      <c r="P6804" s="1">
        <v>15</v>
      </c>
      <c r="Q6804" s="1">
        <v>5</v>
      </c>
      <c r="R6804" s="1">
        <v>9</v>
      </c>
      <c r="S6804" s="1">
        <v>21</v>
      </c>
      <c r="T6804" s="1">
        <v>43</v>
      </c>
      <c r="U6804" s="1">
        <v>0</v>
      </c>
      <c r="V6804" s="1">
        <v>32</v>
      </c>
      <c r="W6804" s="21">
        <v>64</v>
      </c>
    </row>
    <row r="6805">
      <c r="D6805" s="19"/>
      <c r="E6805" s="18" t="s">
        <v>26</v>
      </c>
      <c r="F6805" s="17"/>
      <c r="G6805" s="11">
        <v>0</v>
      </c>
      <c r="H6805" s="23">
        <v>0</v>
      </c>
      <c r="I6805" s="3">
        <v>0</v>
      </c>
      <c r="J6805" s="3">
        <v>0</v>
      </c>
      <c r="K6805" s="3">
        <v>0</v>
      </c>
      <c r="L6805" s="3">
        <v>0</v>
      </c>
      <c r="M6805" s="3">
        <v>0</v>
      </c>
      <c r="N6805" s="3">
        <v>0</v>
      </c>
      <c r="O6805" s="3">
        <v>0</v>
      </c>
      <c r="P6805" s="3">
        <v>0</v>
      </c>
      <c r="Q6805" s="3">
        <v>0</v>
      </c>
      <c r="R6805" s="3">
        <v>0</v>
      </c>
      <c r="S6805" s="3">
        <v>0</v>
      </c>
      <c r="T6805" s="3">
        <v>0</v>
      </c>
      <c r="U6805" s="3">
        <v>0</v>
      </c>
      <c r="V6805" s="3">
        <v>0</v>
      </c>
      <c r="W6805" s="24">
        <v>0</v>
      </c>
    </row>
    <row r="6806">
      <c r="D6806" s="19"/>
      <c r="E6806" s="18" t="s">
        <v>83</v>
      </c>
      <c r="F6806" s="17"/>
      <c r="G6806" s="7">
        <v>997</v>
      </c>
      <c r="H6806" s="12">
        <v>45</v>
      </c>
      <c r="I6806" s="1">
        <v>185</v>
      </c>
      <c r="J6806" s="1">
        <v>66</v>
      </c>
      <c r="K6806" s="1">
        <v>21</v>
      </c>
      <c r="L6806" s="1">
        <v>40</v>
      </c>
      <c r="M6806" s="1">
        <v>61</v>
      </c>
      <c r="N6806" s="1">
        <v>19</v>
      </c>
      <c r="O6806" s="1">
        <v>36</v>
      </c>
      <c r="P6806" s="1">
        <v>133</v>
      </c>
      <c r="Q6806" s="1">
        <v>77</v>
      </c>
      <c r="R6806" s="1">
        <v>152</v>
      </c>
      <c r="S6806" s="1">
        <v>190</v>
      </c>
      <c r="T6806" s="1">
        <v>276</v>
      </c>
      <c r="U6806" s="1">
        <v>5</v>
      </c>
      <c r="V6806" s="1">
        <v>526</v>
      </c>
      <c r="W6806" s="21">
        <v>466</v>
      </c>
    </row>
    <row r="6807">
      <c r="D6807" s="15" t="s">
        <v>84</v>
      </c>
      <c r="E6807" s="14" t="s">
        <v>85</v>
      </c>
      <c r="F6807" s="16"/>
      <c r="G6807" s="26">
        <v>394</v>
      </c>
      <c r="H6807" s="37">
        <v>23</v>
      </c>
      <c r="I6807" s="6">
        <v>78</v>
      </c>
      <c r="J6807" s="6">
        <v>36</v>
      </c>
      <c r="K6807" s="6">
        <v>15</v>
      </c>
      <c r="L6807" s="6">
        <v>21</v>
      </c>
      <c r="M6807" s="6">
        <v>24</v>
      </c>
      <c r="N6807" s="6">
        <v>5</v>
      </c>
      <c r="O6807" s="6">
        <v>20</v>
      </c>
      <c r="P6807" s="6">
        <v>55</v>
      </c>
      <c r="Q6807" s="6">
        <v>30</v>
      </c>
      <c r="R6807" s="6">
        <v>48</v>
      </c>
      <c r="S6807" s="6">
        <v>59</v>
      </c>
      <c r="T6807" s="6">
        <v>120</v>
      </c>
      <c r="U6807" s="6">
        <v>1</v>
      </c>
      <c r="V6807" s="6">
        <v>214</v>
      </c>
      <c r="W6807" s="39">
        <v>179</v>
      </c>
    </row>
    <row r="6808">
      <c r="D6808" s="19"/>
      <c r="E6808" s="18" t="s">
        <v>86</v>
      </c>
      <c r="F6808" s="17"/>
      <c r="G6808" s="7">
        <v>401</v>
      </c>
      <c r="H6808" s="12">
        <v>15</v>
      </c>
      <c r="I6808" s="1">
        <v>69</v>
      </c>
      <c r="J6808" s="1">
        <v>19</v>
      </c>
      <c r="K6808" s="1">
        <v>3</v>
      </c>
      <c r="L6808" s="1">
        <v>11</v>
      </c>
      <c r="M6808" s="1">
        <v>20</v>
      </c>
      <c r="N6808" s="1">
        <v>10</v>
      </c>
      <c r="O6808" s="1">
        <v>14</v>
      </c>
      <c r="P6808" s="1">
        <v>60</v>
      </c>
      <c r="Q6808" s="1">
        <v>33</v>
      </c>
      <c r="R6808" s="1">
        <v>69</v>
      </c>
      <c r="S6808" s="1">
        <v>82</v>
      </c>
      <c r="T6808" s="1">
        <v>105</v>
      </c>
      <c r="U6808" s="1">
        <v>3</v>
      </c>
      <c r="V6808" s="1">
        <v>211</v>
      </c>
      <c r="W6808" s="21">
        <v>187</v>
      </c>
    </row>
    <row r="6809">
      <c r="D6809" s="19"/>
      <c r="E6809" s="18" t="s">
        <v>87</v>
      </c>
      <c r="F6809" s="17"/>
      <c r="G6809" s="7">
        <v>247</v>
      </c>
      <c r="H6809" s="12">
        <v>6</v>
      </c>
      <c r="I6809" s="1">
        <v>39</v>
      </c>
      <c r="J6809" s="1">
        <v>13</v>
      </c>
      <c r="K6809" s="1">
        <v>3</v>
      </c>
      <c r="L6809" s="1">
        <v>7</v>
      </c>
      <c r="M6809" s="1">
        <v>16</v>
      </c>
      <c r="N6809" s="1">
        <v>4</v>
      </c>
      <c r="O6809" s="1">
        <v>5</v>
      </c>
      <c r="P6809" s="1">
        <v>30</v>
      </c>
      <c r="Q6809" s="1">
        <v>15</v>
      </c>
      <c r="R6809" s="1">
        <v>40</v>
      </c>
      <c r="S6809" s="1">
        <v>57</v>
      </c>
      <c r="T6809" s="1">
        <v>72</v>
      </c>
      <c r="U6809" s="1">
        <v>1</v>
      </c>
      <c r="V6809" s="1">
        <v>117</v>
      </c>
      <c r="W6809" s="21">
        <v>129</v>
      </c>
    </row>
    <row r="6810">
      <c r="D6810" s="19"/>
      <c r="E6810" s="18" t="s">
        <v>88</v>
      </c>
      <c r="F6810" s="17"/>
      <c r="G6810" s="11">
        <v>46</v>
      </c>
      <c r="H6810" s="23">
        <v>2</v>
      </c>
      <c r="I6810" s="3">
        <v>3</v>
      </c>
      <c r="J6810" s="3">
        <v>1</v>
      </c>
      <c r="K6810" s="3">
        <v>0</v>
      </c>
      <c r="L6810" s="3">
        <v>1</v>
      </c>
      <c r="M6810" s="3">
        <v>2</v>
      </c>
      <c r="N6810" s="3">
        <v>1</v>
      </c>
      <c r="O6810" s="3">
        <v>0</v>
      </c>
      <c r="P6810" s="3">
        <v>3</v>
      </c>
      <c r="Q6810" s="3">
        <v>4</v>
      </c>
      <c r="R6810" s="3">
        <v>3</v>
      </c>
      <c r="S6810" s="3">
        <v>12</v>
      </c>
      <c r="T6810" s="3">
        <v>19</v>
      </c>
      <c r="U6810" s="3">
        <v>0</v>
      </c>
      <c r="V6810" s="3">
        <v>15</v>
      </c>
      <c r="W6810" s="24">
        <v>31</v>
      </c>
    </row>
    <row r="6811">
      <c r="D6811" s="19"/>
      <c r="E6811" s="18" t="s">
        <v>89</v>
      </c>
      <c r="F6811" s="17"/>
      <c r="G6811" s="11">
        <v>5</v>
      </c>
      <c r="H6811" s="23">
        <v>0</v>
      </c>
      <c r="I6811" s="3">
        <v>0</v>
      </c>
      <c r="J6811" s="3">
        <v>0</v>
      </c>
      <c r="K6811" s="3">
        <v>0</v>
      </c>
      <c r="L6811" s="3">
        <v>0</v>
      </c>
      <c r="M6811" s="3">
        <v>0</v>
      </c>
      <c r="N6811" s="3">
        <v>0</v>
      </c>
      <c r="O6811" s="3">
        <v>0</v>
      </c>
      <c r="P6811" s="3">
        <v>0</v>
      </c>
      <c r="Q6811" s="3">
        <v>0</v>
      </c>
      <c r="R6811" s="3">
        <v>1</v>
      </c>
      <c r="S6811" s="3">
        <v>1</v>
      </c>
      <c r="T6811" s="3">
        <v>3</v>
      </c>
      <c r="U6811" s="3">
        <v>0</v>
      </c>
      <c r="V6811" s="3">
        <v>1</v>
      </c>
      <c r="W6811" s="24">
        <v>4</v>
      </c>
    </row>
    <row r="6812">
      <c r="D6812" s="19"/>
      <c r="E6812" s="18" t="s">
        <v>26</v>
      </c>
      <c r="F6812" s="17"/>
      <c r="G6812" s="11">
        <v>0</v>
      </c>
      <c r="H6812" s="23">
        <v>0</v>
      </c>
      <c r="I6812" s="3">
        <v>0</v>
      </c>
      <c r="J6812" s="3">
        <v>0</v>
      </c>
      <c r="K6812" s="3">
        <v>0</v>
      </c>
      <c r="L6812" s="3">
        <v>0</v>
      </c>
      <c r="M6812" s="3">
        <v>0</v>
      </c>
      <c r="N6812" s="3">
        <v>0</v>
      </c>
      <c r="O6812" s="3">
        <v>0</v>
      </c>
      <c r="P6812" s="3">
        <v>0</v>
      </c>
      <c r="Q6812" s="3">
        <v>0</v>
      </c>
      <c r="R6812" s="3">
        <v>0</v>
      </c>
      <c r="S6812" s="3">
        <v>0</v>
      </c>
      <c r="T6812" s="3">
        <v>0</v>
      </c>
      <c r="U6812" s="3">
        <v>0</v>
      </c>
      <c r="V6812" s="3">
        <v>0</v>
      </c>
      <c r="W6812" s="24">
        <v>0</v>
      </c>
    </row>
    <row r="6813">
      <c r="D6813" s="19"/>
      <c r="E6813" s="18" t="s">
        <v>90</v>
      </c>
      <c r="F6813" s="17"/>
      <c r="G6813" s="7">
        <v>795</v>
      </c>
      <c r="H6813" s="12">
        <v>38</v>
      </c>
      <c r="I6813" s="1">
        <v>147</v>
      </c>
      <c r="J6813" s="1">
        <v>55</v>
      </c>
      <c r="K6813" s="1">
        <v>18</v>
      </c>
      <c r="L6813" s="1">
        <v>32</v>
      </c>
      <c r="M6813" s="1">
        <v>44</v>
      </c>
      <c r="N6813" s="1">
        <v>15</v>
      </c>
      <c r="O6813" s="1">
        <v>34</v>
      </c>
      <c r="P6813" s="1">
        <v>115</v>
      </c>
      <c r="Q6813" s="1">
        <v>63</v>
      </c>
      <c r="R6813" s="1">
        <v>117</v>
      </c>
      <c r="S6813" s="1">
        <v>141</v>
      </c>
      <c r="T6813" s="1">
        <v>225</v>
      </c>
      <c r="U6813" s="1">
        <v>4</v>
      </c>
      <c r="V6813" s="1">
        <v>425</v>
      </c>
      <c r="W6813" s="21">
        <v>366</v>
      </c>
    </row>
    <row r="6814">
      <c r="D6814" s="19"/>
      <c r="E6814" s="18" t="s">
        <v>91</v>
      </c>
      <c r="F6814" s="17"/>
      <c r="G6814" s="7">
        <v>298</v>
      </c>
      <c r="H6814" s="12">
        <v>8</v>
      </c>
      <c r="I6814" s="1">
        <v>42</v>
      </c>
      <c r="J6814" s="1">
        <v>14</v>
      </c>
      <c r="K6814" s="1">
        <v>3</v>
      </c>
      <c r="L6814" s="1">
        <v>8</v>
      </c>
      <c r="M6814" s="1">
        <v>18</v>
      </c>
      <c r="N6814" s="1">
        <v>5</v>
      </c>
      <c r="O6814" s="1">
        <v>5</v>
      </c>
      <c r="P6814" s="1">
        <v>33</v>
      </c>
      <c r="Q6814" s="1">
        <v>19</v>
      </c>
      <c r="R6814" s="1">
        <v>44</v>
      </c>
      <c r="S6814" s="1">
        <v>70</v>
      </c>
      <c r="T6814" s="1">
        <v>94</v>
      </c>
      <c r="U6814" s="1">
        <v>1</v>
      </c>
      <c r="V6814" s="1">
        <v>133</v>
      </c>
      <c r="W6814" s="21">
        <v>164</v>
      </c>
    </row>
    <row r="6815">
      <c r="D6815" s="15" t="s">
        <v>92</v>
      </c>
      <c r="E6815" s="14" t="s">
        <v>93</v>
      </c>
      <c r="F6815" s="16"/>
      <c r="G6815" s="33">
        <v>46</v>
      </c>
      <c r="H6815" s="43">
        <v>46</v>
      </c>
      <c r="I6815" s="9">
        <v>19</v>
      </c>
      <c r="J6815" s="9">
        <v>12</v>
      </c>
      <c r="K6815" s="9">
        <v>3</v>
      </c>
      <c r="L6815" s="9">
        <v>5</v>
      </c>
      <c r="M6815" s="9">
        <v>6</v>
      </c>
      <c r="N6815" s="9">
        <v>3</v>
      </c>
      <c r="O6815" s="9">
        <v>4</v>
      </c>
      <c r="P6815" s="9">
        <v>7</v>
      </c>
      <c r="Q6815" s="9">
        <v>5</v>
      </c>
      <c r="R6815" s="9">
        <v>5</v>
      </c>
      <c r="S6815" s="9">
        <v>0</v>
      </c>
      <c r="T6815" s="9">
        <v>0</v>
      </c>
      <c r="U6815" s="9">
        <v>0</v>
      </c>
      <c r="V6815" s="9">
        <v>46</v>
      </c>
      <c r="W6815" s="44">
        <v>0</v>
      </c>
    </row>
    <row r="6816">
      <c r="D6816" s="19"/>
      <c r="E6816" s="18" t="s">
        <v>94</v>
      </c>
      <c r="F6816" s="17"/>
      <c r="G6816" s="7">
        <v>189</v>
      </c>
      <c r="H6816" s="12">
        <v>19</v>
      </c>
      <c r="I6816" s="1">
        <v>189</v>
      </c>
      <c r="J6816" s="1">
        <v>25</v>
      </c>
      <c r="K6816" s="1">
        <v>7</v>
      </c>
      <c r="L6816" s="1">
        <v>15</v>
      </c>
      <c r="M6816" s="1">
        <v>17</v>
      </c>
      <c r="N6816" s="1">
        <v>8</v>
      </c>
      <c r="O6816" s="1">
        <v>15</v>
      </c>
      <c r="P6816" s="1">
        <v>41</v>
      </c>
      <c r="Q6816" s="1">
        <v>28</v>
      </c>
      <c r="R6816" s="1">
        <v>24</v>
      </c>
      <c r="S6816" s="1">
        <v>0</v>
      </c>
      <c r="T6816" s="1">
        <v>0</v>
      </c>
      <c r="U6816" s="1">
        <v>0</v>
      </c>
      <c r="V6816" s="1">
        <v>189</v>
      </c>
      <c r="W6816" s="21">
        <v>0</v>
      </c>
    </row>
    <row r="6817">
      <c r="D6817" s="19"/>
      <c r="E6817" s="18" t="s">
        <v>95</v>
      </c>
      <c r="F6817" s="17"/>
      <c r="G6817" s="7">
        <v>69</v>
      </c>
      <c r="H6817" s="12">
        <v>12</v>
      </c>
      <c r="I6817" s="1">
        <v>25</v>
      </c>
      <c r="J6817" s="1">
        <v>69</v>
      </c>
      <c r="K6817" s="1">
        <v>4</v>
      </c>
      <c r="L6817" s="1">
        <v>8</v>
      </c>
      <c r="M6817" s="1">
        <v>12</v>
      </c>
      <c r="N6817" s="1">
        <v>3</v>
      </c>
      <c r="O6817" s="1">
        <v>8</v>
      </c>
      <c r="P6817" s="1">
        <v>20</v>
      </c>
      <c r="Q6817" s="1">
        <v>14</v>
      </c>
      <c r="R6817" s="1">
        <v>2</v>
      </c>
      <c r="S6817" s="1">
        <v>0</v>
      </c>
      <c r="T6817" s="1">
        <v>0</v>
      </c>
      <c r="U6817" s="1">
        <v>0</v>
      </c>
      <c r="V6817" s="1">
        <v>69</v>
      </c>
      <c r="W6817" s="21">
        <v>0</v>
      </c>
    </row>
    <row r="6818">
      <c r="D6818" s="19"/>
      <c r="E6818" s="18" t="s">
        <v>96</v>
      </c>
      <c r="F6818" s="17"/>
      <c r="G6818" s="11">
        <v>21</v>
      </c>
      <c r="H6818" s="23">
        <v>3</v>
      </c>
      <c r="I6818" s="3">
        <v>7</v>
      </c>
      <c r="J6818" s="3">
        <v>4</v>
      </c>
      <c r="K6818" s="3">
        <v>21</v>
      </c>
      <c r="L6818" s="3">
        <v>4</v>
      </c>
      <c r="M6818" s="3">
        <v>5</v>
      </c>
      <c r="N6818" s="3">
        <v>1</v>
      </c>
      <c r="O6818" s="3">
        <v>3</v>
      </c>
      <c r="P6818" s="3">
        <v>9</v>
      </c>
      <c r="Q6818" s="3">
        <v>5</v>
      </c>
      <c r="R6818" s="3">
        <v>4</v>
      </c>
      <c r="S6818" s="3">
        <v>0</v>
      </c>
      <c r="T6818" s="3">
        <v>0</v>
      </c>
      <c r="U6818" s="3">
        <v>0</v>
      </c>
      <c r="V6818" s="3">
        <v>21</v>
      </c>
      <c r="W6818" s="24">
        <v>0</v>
      </c>
    </row>
    <row r="6819">
      <c r="D6819" s="19"/>
      <c r="E6819" s="18" t="s">
        <v>97</v>
      </c>
      <c r="F6819" s="17"/>
      <c r="G6819" s="11">
        <v>40</v>
      </c>
      <c r="H6819" s="23">
        <v>5</v>
      </c>
      <c r="I6819" s="3">
        <v>15</v>
      </c>
      <c r="J6819" s="3">
        <v>8</v>
      </c>
      <c r="K6819" s="3">
        <v>4</v>
      </c>
      <c r="L6819" s="3">
        <v>40</v>
      </c>
      <c r="M6819" s="3">
        <v>6</v>
      </c>
      <c r="N6819" s="3">
        <v>2</v>
      </c>
      <c r="O6819" s="3">
        <v>6</v>
      </c>
      <c r="P6819" s="3">
        <v>11</v>
      </c>
      <c r="Q6819" s="3">
        <v>12</v>
      </c>
      <c r="R6819" s="3">
        <v>2</v>
      </c>
      <c r="S6819" s="3">
        <v>0</v>
      </c>
      <c r="T6819" s="3">
        <v>0</v>
      </c>
      <c r="U6819" s="3">
        <v>0</v>
      </c>
      <c r="V6819" s="3">
        <v>40</v>
      </c>
      <c r="W6819" s="24">
        <v>0</v>
      </c>
    </row>
    <row r="6820">
      <c r="D6820" s="19"/>
      <c r="E6820" s="18" t="s">
        <v>98</v>
      </c>
      <c r="F6820" s="17"/>
      <c r="G6820" s="7">
        <v>62</v>
      </c>
      <c r="H6820" s="12">
        <v>6</v>
      </c>
      <c r="I6820" s="1">
        <v>17</v>
      </c>
      <c r="J6820" s="1">
        <v>12</v>
      </c>
      <c r="K6820" s="1">
        <v>5</v>
      </c>
      <c r="L6820" s="1">
        <v>6</v>
      </c>
      <c r="M6820" s="1">
        <v>62</v>
      </c>
      <c r="N6820" s="1">
        <v>2</v>
      </c>
      <c r="O6820" s="1">
        <v>7</v>
      </c>
      <c r="P6820" s="1">
        <v>14</v>
      </c>
      <c r="Q6820" s="1">
        <v>14</v>
      </c>
      <c r="R6820" s="1">
        <v>3</v>
      </c>
      <c r="S6820" s="1">
        <v>0</v>
      </c>
      <c r="T6820" s="1">
        <v>0</v>
      </c>
      <c r="U6820" s="1">
        <v>0</v>
      </c>
      <c r="V6820" s="1">
        <v>62</v>
      </c>
      <c r="W6820" s="21">
        <v>0</v>
      </c>
    </row>
    <row r="6821">
      <c r="D6821" s="19"/>
      <c r="E6821" s="18" t="s">
        <v>99</v>
      </c>
      <c r="F6821" s="17"/>
      <c r="G6821" s="11">
        <v>20</v>
      </c>
      <c r="H6821" s="23">
        <v>3</v>
      </c>
      <c r="I6821" s="3">
        <v>8</v>
      </c>
      <c r="J6821" s="3">
        <v>3</v>
      </c>
      <c r="K6821" s="3">
        <v>1</v>
      </c>
      <c r="L6821" s="3">
        <v>2</v>
      </c>
      <c r="M6821" s="3">
        <v>2</v>
      </c>
      <c r="N6821" s="3">
        <v>20</v>
      </c>
      <c r="O6821" s="3">
        <v>1</v>
      </c>
      <c r="P6821" s="3">
        <v>8</v>
      </c>
      <c r="Q6821" s="3">
        <v>6</v>
      </c>
      <c r="R6821" s="3">
        <v>0</v>
      </c>
      <c r="S6821" s="3">
        <v>0</v>
      </c>
      <c r="T6821" s="3">
        <v>0</v>
      </c>
      <c r="U6821" s="3">
        <v>0</v>
      </c>
      <c r="V6821" s="3">
        <v>20</v>
      </c>
      <c r="W6821" s="24">
        <v>0</v>
      </c>
    </row>
    <row r="6822">
      <c r="D6822" s="19"/>
      <c r="E6822" s="18" t="s">
        <v>100</v>
      </c>
      <c r="F6822" s="17"/>
      <c r="G6822" s="11">
        <v>39</v>
      </c>
      <c r="H6822" s="23">
        <v>4</v>
      </c>
      <c r="I6822" s="3">
        <v>15</v>
      </c>
      <c r="J6822" s="3">
        <v>8</v>
      </c>
      <c r="K6822" s="3">
        <v>3</v>
      </c>
      <c r="L6822" s="3">
        <v>6</v>
      </c>
      <c r="M6822" s="3">
        <v>7</v>
      </c>
      <c r="N6822" s="3">
        <v>1</v>
      </c>
      <c r="O6822" s="3">
        <v>39</v>
      </c>
      <c r="P6822" s="3">
        <v>19</v>
      </c>
      <c r="Q6822" s="3">
        <v>12</v>
      </c>
      <c r="R6822" s="3">
        <v>3</v>
      </c>
      <c r="S6822" s="3">
        <v>0</v>
      </c>
      <c r="T6822" s="3">
        <v>0</v>
      </c>
      <c r="U6822" s="3">
        <v>0</v>
      </c>
      <c r="V6822" s="3">
        <v>39</v>
      </c>
      <c r="W6822" s="24">
        <v>0</v>
      </c>
    </row>
    <row r="6823">
      <c r="D6823" s="19"/>
      <c r="E6823" s="18" t="s">
        <v>101</v>
      </c>
      <c r="F6823" s="17"/>
      <c r="G6823" s="7">
        <v>148</v>
      </c>
      <c r="H6823" s="12">
        <v>7</v>
      </c>
      <c r="I6823" s="1">
        <v>41</v>
      </c>
      <c r="J6823" s="1">
        <v>20</v>
      </c>
      <c r="K6823" s="1">
        <v>9</v>
      </c>
      <c r="L6823" s="1">
        <v>11</v>
      </c>
      <c r="M6823" s="1">
        <v>14</v>
      </c>
      <c r="N6823" s="1">
        <v>8</v>
      </c>
      <c r="O6823" s="1">
        <v>19</v>
      </c>
      <c r="P6823" s="1">
        <v>148</v>
      </c>
      <c r="Q6823" s="1">
        <v>23</v>
      </c>
      <c r="R6823" s="1">
        <v>10</v>
      </c>
      <c r="S6823" s="1">
        <v>0</v>
      </c>
      <c r="T6823" s="1">
        <v>0</v>
      </c>
      <c r="U6823" s="1">
        <v>0</v>
      </c>
      <c r="V6823" s="1">
        <v>148</v>
      </c>
      <c r="W6823" s="21">
        <v>0</v>
      </c>
    </row>
    <row r="6824">
      <c r="D6824" s="19"/>
      <c r="E6824" s="18" t="s">
        <v>102</v>
      </c>
      <c r="F6824" s="17"/>
      <c r="G6824" s="7">
        <v>82</v>
      </c>
      <c r="H6824" s="12">
        <v>5</v>
      </c>
      <c r="I6824" s="1">
        <v>28</v>
      </c>
      <c r="J6824" s="1">
        <v>14</v>
      </c>
      <c r="K6824" s="1">
        <v>5</v>
      </c>
      <c r="L6824" s="1">
        <v>12</v>
      </c>
      <c r="M6824" s="1">
        <v>14</v>
      </c>
      <c r="N6824" s="1">
        <v>6</v>
      </c>
      <c r="O6824" s="1">
        <v>12</v>
      </c>
      <c r="P6824" s="1">
        <v>23</v>
      </c>
      <c r="Q6824" s="1">
        <v>82</v>
      </c>
      <c r="R6824" s="1">
        <v>2</v>
      </c>
      <c r="S6824" s="1">
        <v>0</v>
      </c>
      <c r="T6824" s="1">
        <v>0</v>
      </c>
      <c r="U6824" s="1">
        <v>0</v>
      </c>
      <c r="V6824" s="1">
        <v>82</v>
      </c>
      <c r="W6824" s="21">
        <v>0</v>
      </c>
    </row>
    <row r="6825">
      <c r="D6825" s="19"/>
      <c r="E6825" s="18" t="s">
        <v>41</v>
      </c>
      <c r="F6825" s="17"/>
      <c r="G6825" s="7">
        <v>161</v>
      </c>
      <c r="H6825" s="12">
        <v>5</v>
      </c>
      <c r="I6825" s="1">
        <v>24</v>
      </c>
      <c r="J6825" s="1">
        <v>2</v>
      </c>
      <c r="K6825" s="1">
        <v>4</v>
      </c>
      <c r="L6825" s="1">
        <v>2</v>
      </c>
      <c r="M6825" s="1">
        <v>3</v>
      </c>
      <c r="N6825" s="1">
        <v>0</v>
      </c>
      <c r="O6825" s="1">
        <v>3</v>
      </c>
      <c r="P6825" s="1">
        <v>10</v>
      </c>
      <c r="Q6825" s="1">
        <v>2</v>
      </c>
      <c r="R6825" s="1">
        <v>161</v>
      </c>
      <c r="S6825" s="1">
        <v>0</v>
      </c>
      <c r="T6825" s="1">
        <v>0</v>
      </c>
      <c r="U6825" s="1">
        <v>0</v>
      </c>
      <c r="V6825" s="1">
        <v>161</v>
      </c>
      <c r="W6825" s="21">
        <v>0</v>
      </c>
    </row>
    <row r="6826">
      <c r="D6826" s="19"/>
      <c r="E6826" s="18" t="s">
        <v>103</v>
      </c>
      <c r="F6826" s="17"/>
      <c r="G6826" s="7">
        <v>211</v>
      </c>
      <c r="H6826" s="12">
        <v>0</v>
      </c>
      <c r="I6826" s="1">
        <v>0</v>
      </c>
      <c r="J6826" s="1">
        <v>0</v>
      </c>
      <c r="K6826" s="1">
        <v>0</v>
      </c>
      <c r="L6826" s="1">
        <v>0</v>
      </c>
      <c r="M6826" s="1">
        <v>0</v>
      </c>
      <c r="N6826" s="1">
        <v>0</v>
      </c>
      <c r="O6826" s="1">
        <v>0</v>
      </c>
      <c r="P6826" s="1">
        <v>0</v>
      </c>
      <c r="Q6826" s="1">
        <v>0</v>
      </c>
      <c r="R6826" s="1">
        <v>0</v>
      </c>
      <c r="S6826" s="1">
        <v>211</v>
      </c>
      <c r="T6826" s="1">
        <v>0</v>
      </c>
      <c r="U6826" s="1">
        <v>0</v>
      </c>
      <c r="V6826" s="1">
        <v>0</v>
      </c>
      <c r="W6826" s="21">
        <v>211</v>
      </c>
    </row>
    <row r="6827">
      <c r="D6827" s="19"/>
      <c r="E6827" s="18" t="s">
        <v>104</v>
      </c>
      <c r="F6827" s="17"/>
      <c r="G6827" s="7">
        <v>319</v>
      </c>
      <c r="H6827" s="12">
        <v>0</v>
      </c>
      <c r="I6827" s="1">
        <v>0</v>
      </c>
      <c r="J6827" s="1">
        <v>0</v>
      </c>
      <c r="K6827" s="1">
        <v>0</v>
      </c>
      <c r="L6827" s="1">
        <v>0</v>
      </c>
      <c r="M6827" s="1">
        <v>0</v>
      </c>
      <c r="N6827" s="1">
        <v>0</v>
      </c>
      <c r="O6827" s="1">
        <v>0</v>
      </c>
      <c r="P6827" s="1">
        <v>0</v>
      </c>
      <c r="Q6827" s="1">
        <v>0</v>
      </c>
      <c r="R6827" s="1">
        <v>0</v>
      </c>
      <c r="S6827" s="1">
        <v>0</v>
      </c>
      <c r="T6827" s="1">
        <v>319</v>
      </c>
      <c r="U6827" s="1">
        <v>0</v>
      </c>
      <c r="V6827" s="1">
        <v>0</v>
      </c>
      <c r="W6827" s="21">
        <v>319</v>
      </c>
    </row>
    <row r="6828">
      <c r="D6828" s="19"/>
      <c r="E6828" s="18" t="s">
        <v>26</v>
      </c>
      <c r="F6828" s="17"/>
      <c r="G6828" s="11">
        <v>5</v>
      </c>
      <c r="H6828" s="23">
        <v>0</v>
      </c>
      <c r="I6828" s="3">
        <v>0</v>
      </c>
      <c r="J6828" s="3">
        <v>0</v>
      </c>
      <c r="K6828" s="3">
        <v>0</v>
      </c>
      <c r="L6828" s="3">
        <v>0</v>
      </c>
      <c r="M6828" s="3">
        <v>0</v>
      </c>
      <c r="N6828" s="3">
        <v>0</v>
      </c>
      <c r="O6828" s="3">
        <v>0</v>
      </c>
      <c r="P6828" s="3">
        <v>0</v>
      </c>
      <c r="Q6828" s="3">
        <v>0</v>
      </c>
      <c r="R6828" s="3">
        <v>0</v>
      </c>
      <c r="S6828" s="3">
        <v>0</v>
      </c>
      <c r="T6828" s="3">
        <v>0</v>
      </c>
      <c r="U6828" s="3">
        <v>5</v>
      </c>
      <c r="V6828" s="3">
        <v>0</v>
      </c>
      <c r="W6828" s="24">
        <v>0</v>
      </c>
    </row>
    <row r="6829">
      <c r="D6829" s="19"/>
      <c r="E6829" s="18" t="s">
        <v>105</v>
      </c>
      <c r="F6829" s="17"/>
      <c r="G6829" s="7">
        <v>558</v>
      </c>
      <c r="H6829" s="12">
        <v>46</v>
      </c>
      <c r="I6829" s="1">
        <v>189</v>
      </c>
      <c r="J6829" s="1">
        <v>69</v>
      </c>
      <c r="K6829" s="1">
        <v>21</v>
      </c>
      <c r="L6829" s="1">
        <v>40</v>
      </c>
      <c r="M6829" s="1">
        <v>62</v>
      </c>
      <c r="N6829" s="1">
        <v>20</v>
      </c>
      <c r="O6829" s="1">
        <v>39</v>
      </c>
      <c r="P6829" s="1">
        <v>148</v>
      </c>
      <c r="Q6829" s="1">
        <v>82</v>
      </c>
      <c r="R6829" s="1">
        <v>161</v>
      </c>
      <c r="S6829" s="1">
        <v>0</v>
      </c>
      <c r="T6829" s="1">
        <v>0</v>
      </c>
      <c r="U6829" s="1">
        <v>0</v>
      </c>
      <c r="V6829" s="1">
        <v>558</v>
      </c>
      <c r="W6829" s="21">
        <v>0</v>
      </c>
    </row>
    <row r="6830">
      <c r="D6830" s="19"/>
      <c r="E6830" s="18" t="s">
        <v>106</v>
      </c>
      <c r="F6830" s="17"/>
      <c r="G6830" s="7">
        <v>530</v>
      </c>
      <c r="H6830" s="12">
        <v>0</v>
      </c>
      <c r="I6830" s="1">
        <v>0</v>
      </c>
      <c r="J6830" s="1">
        <v>0</v>
      </c>
      <c r="K6830" s="1">
        <v>0</v>
      </c>
      <c r="L6830" s="1">
        <v>0</v>
      </c>
      <c r="M6830" s="1">
        <v>0</v>
      </c>
      <c r="N6830" s="1">
        <v>0</v>
      </c>
      <c r="O6830" s="1">
        <v>0</v>
      </c>
      <c r="P6830" s="1">
        <v>0</v>
      </c>
      <c r="Q6830" s="1">
        <v>0</v>
      </c>
      <c r="R6830" s="1">
        <v>0</v>
      </c>
      <c r="S6830" s="1">
        <v>211</v>
      </c>
      <c r="T6830" s="1">
        <v>319</v>
      </c>
      <c r="U6830" s="1">
        <v>0</v>
      </c>
      <c r="V6830" s="1">
        <v>0</v>
      </c>
      <c r="W6830" s="21">
        <v>530</v>
      </c>
    </row>
    <row r="6831">
      <c r="D6831" s="15" t="s">
        <v>107</v>
      </c>
      <c r="E6831" s="14" t="s">
        <v>108</v>
      </c>
      <c r="F6831" s="16"/>
      <c r="G6831" s="33">
        <v>32</v>
      </c>
      <c r="H6831" s="43">
        <v>0</v>
      </c>
      <c r="I6831" s="9">
        <v>6</v>
      </c>
      <c r="J6831" s="9">
        <v>2</v>
      </c>
      <c r="K6831" s="9">
        <v>0</v>
      </c>
      <c r="L6831" s="9">
        <v>4</v>
      </c>
      <c r="M6831" s="9">
        <v>2</v>
      </c>
      <c r="N6831" s="9">
        <v>0</v>
      </c>
      <c r="O6831" s="9">
        <v>1</v>
      </c>
      <c r="P6831" s="9">
        <v>3</v>
      </c>
      <c r="Q6831" s="9">
        <v>2</v>
      </c>
      <c r="R6831" s="9">
        <v>6</v>
      </c>
      <c r="S6831" s="9">
        <v>4</v>
      </c>
      <c r="T6831" s="9">
        <v>13</v>
      </c>
      <c r="U6831" s="9">
        <v>0</v>
      </c>
      <c r="V6831" s="9">
        <v>15</v>
      </c>
      <c r="W6831" s="44">
        <v>17</v>
      </c>
    </row>
    <row r="6832">
      <c r="D6832" s="19"/>
      <c r="E6832" s="18" t="s">
        <v>109</v>
      </c>
      <c r="F6832" s="17"/>
      <c r="G6832" s="7">
        <v>715</v>
      </c>
      <c r="H6832" s="12">
        <v>31</v>
      </c>
      <c r="I6832" s="1">
        <v>137</v>
      </c>
      <c r="J6832" s="1">
        <v>53</v>
      </c>
      <c r="K6832" s="1">
        <v>13</v>
      </c>
      <c r="L6832" s="1">
        <v>30</v>
      </c>
      <c r="M6832" s="1">
        <v>37</v>
      </c>
      <c r="N6832" s="1">
        <v>13</v>
      </c>
      <c r="O6832" s="1">
        <v>27</v>
      </c>
      <c r="P6832" s="1">
        <v>102</v>
      </c>
      <c r="Q6832" s="1">
        <v>65</v>
      </c>
      <c r="R6832" s="1">
        <v>119</v>
      </c>
      <c r="S6832" s="1">
        <v>144</v>
      </c>
      <c r="T6832" s="1">
        <v>178</v>
      </c>
      <c r="U6832" s="1">
        <v>4</v>
      </c>
      <c r="V6832" s="1">
        <v>389</v>
      </c>
      <c r="W6832" s="21">
        <v>322</v>
      </c>
    </row>
    <row r="6833">
      <c r="D6833" s="19"/>
      <c r="E6833" s="18" t="s">
        <v>110</v>
      </c>
      <c r="F6833" s="17"/>
      <c r="G6833" s="7">
        <v>1003</v>
      </c>
      <c r="H6833" s="12">
        <v>42</v>
      </c>
      <c r="I6833" s="1">
        <v>180</v>
      </c>
      <c r="J6833" s="1">
        <v>65</v>
      </c>
      <c r="K6833" s="1">
        <v>20</v>
      </c>
      <c r="L6833" s="1">
        <v>37</v>
      </c>
      <c r="M6833" s="1">
        <v>56</v>
      </c>
      <c r="N6833" s="1">
        <v>19</v>
      </c>
      <c r="O6833" s="1">
        <v>34</v>
      </c>
      <c r="P6833" s="1">
        <v>140</v>
      </c>
      <c r="Q6833" s="1">
        <v>77</v>
      </c>
      <c r="R6833" s="1">
        <v>151</v>
      </c>
      <c r="S6833" s="1">
        <v>195</v>
      </c>
      <c r="T6833" s="1">
        <v>281</v>
      </c>
      <c r="U6833" s="1">
        <v>5</v>
      </c>
      <c r="V6833" s="1">
        <v>522</v>
      </c>
      <c r="W6833" s="21">
        <v>476</v>
      </c>
    </row>
    <row r="6834">
      <c r="D6834" s="19"/>
      <c r="E6834" s="18" t="s">
        <v>111</v>
      </c>
      <c r="F6834" s="17"/>
      <c r="G6834" s="7">
        <v>921</v>
      </c>
      <c r="H6834" s="12">
        <v>41</v>
      </c>
      <c r="I6834" s="1">
        <v>167</v>
      </c>
      <c r="J6834" s="1">
        <v>62</v>
      </c>
      <c r="K6834" s="1">
        <v>20</v>
      </c>
      <c r="L6834" s="1">
        <v>36</v>
      </c>
      <c r="M6834" s="1">
        <v>54</v>
      </c>
      <c r="N6834" s="1">
        <v>16</v>
      </c>
      <c r="O6834" s="1">
        <v>35</v>
      </c>
      <c r="P6834" s="1">
        <v>127</v>
      </c>
      <c r="Q6834" s="1">
        <v>74</v>
      </c>
      <c r="R6834" s="1">
        <v>142</v>
      </c>
      <c r="S6834" s="1">
        <v>182</v>
      </c>
      <c r="T6834" s="1">
        <v>252</v>
      </c>
      <c r="U6834" s="1">
        <v>5</v>
      </c>
      <c r="V6834" s="1">
        <v>482</v>
      </c>
      <c r="W6834" s="21">
        <v>434</v>
      </c>
    </row>
    <row r="6835">
      <c r="D6835" s="19"/>
      <c r="E6835" s="18" t="s">
        <v>112</v>
      </c>
      <c r="F6835" s="17"/>
      <c r="G6835" s="7">
        <v>765</v>
      </c>
      <c r="H6835" s="12">
        <v>35</v>
      </c>
      <c r="I6835" s="1">
        <v>143</v>
      </c>
      <c r="J6835" s="1">
        <v>55</v>
      </c>
      <c r="K6835" s="1">
        <v>17</v>
      </c>
      <c r="L6835" s="1">
        <v>32</v>
      </c>
      <c r="M6835" s="1">
        <v>51</v>
      </c>
      <c r="N6835" s="1">
        <v>14</v>
      </c>
      <c r="O6835" s="1">
        <v>34</v>
      </c>
      <c r="P6835" s="1">
        <v>105</v>
      </c>
      <c r="Q6835" s="1">
        <v>57</v>
      </c>
      <c r="R6835" s="1">
        <v>120</v>
      </c>
      <c r="S6835" s="1">
        <v>148</v>
      </c>
      <c r="T6835" s="1">
        <v>211</v>
      </c>
      <c r="U6835" s="1">
        <v>5</v>
      </c>
      <c r="V6835" s="1">
        <v>401</v>
      </c>
      <c r="W6835" s="21">
        <v>359</v>
      </c>
    </row>
    <row r="6836">
      <c r="D6836" s="19"/>
      <c r="E6836" s="18" t="s">
        <v>113</v>
      </c>
      <c r="F6836" s="17"/>
      <c r="G6836" s="7">
        <v>197</v>
      </c>
      <c r="H6836" s="12">
        <v>15</v>
      </c>
      <c r="I6836" s="1">
        <v>54</v>
      </c>
      <c r="J6836" s="1">
        <v>24</v>
      </c>
      <c r="K6836" s="1">
        <v>8</v>
      </c>
      <c r="L6836" s="1">
        <v>19</v>
      </c>
      <c r="M6836" s="1">
        <v>12</v>
      </c>
      <c r="N6836" s="1">
        <v>7</v>
      </c>
      <c r="O6836" s="1">
        <v>13</v>
      </c>
      <c r="P6836" s="1">
        <v>32</v>
      </c>
      <c r="Q6836" s="1">
        <v>26</v>
      </c>
      <c r="R6836" s="1">
        <v>30</v>
      </c>
      <c r="S6836" s="1">
        <v>32</v>
      </c>
      <c r="T6836" s="1">
        <v>44</v>
      </c>
      <c r="U6836" s="1">
        <v>0</v>
      </c>
      <c r="V6836" s="1">
        <v>121</v>
      </c>
      <c r="W6836" s="21">
        <v>76</v>
      </c>
    </row>
    <row r="6837">
      <c r="D6837" s="19"/>
      <c r="E6837" s="18" t="s">
        <v>114</v>
      </c>
      <c r="F6837" s="17"/>
      <c r="G6837" s="7">
        <v>1029</v>
      </c>
      <c r="H6837" s="12">
        <v>46</v>
      </c>
      <c r="I6837" s="1">
        <v>188</v>
      </c>
      <c r="J6837" s="1">
        <v>68</v>
      </c>
      <c r="K6837" s="1">
        <v>20</v>
      </c>
      <c r="L6837" s="1">
        <v>39</v>
      </c>
      <c r="M6837" s="1">
        <v>61</v>
      </c>
      <c r="N6837" s="1">
        <v>20</v>
      </c>
      <c r="O6837" s="1">
        <v>39</v>
      </c>
      <c r="P6837" s="1">
        <v>144</v>
      </c>
      <c r="Q6837" s="1">
        <v>82</v>
      </c>
      <c r="R6837" s="1">
        <v>149</v>
      </c>
      <c r="S6837" s="1">
        <v>194</v>
      </c>
      <c r="T6837" s="1">
        <v>290</v>
      </c>
      <c r="U6837" s="1">
        <v>5</v>
      </c>
      <c r="V6837" s="1">
        <v>540</v>
      </c>
      <c r="W6837" s="21">
        <v>484</v>
      </c>
    </row>
    <row r="6838">
      <c r="D6838" s="19"/>
      <c r="E6838" s="18" t="s">
        <v>115</v>
      </c>
      <c r="F6838" s="17"/>
      <c r="G6838" s="7">
        <v>793</v>
      </c>
      <c r="H6838" s="12">
        <v>38</v>
      </c>
      <c r="I6838" s="1">
        <v>156</v>
      </c>
      <c r="J6838" s="1">
        <v>58</v>
      </c>
      <c r="K6838" s="1">
        <v>19</v>
      </c>
      <c r="L6838" s="1">
        <v>34</v>
      </c>
      <c r="M6838" s="1">
        <v>43</v>
      </c>
      <c r="N6838" s="1">
        <v>18</v>
      </c>
      <c r="O6838" s="1">
        <v>30</v>
      </c>
      <c r="P6838" s="1">
        <v>115</v>
      </c>
      <c r="Q6838" s="1">
        <v>67</v>
      </c>
      <c r="R6838" s="1">
        <v>113</v>
      </c>
      <c r="S6838" s="1">
        <v>153</v>
      </c>
      <c r="T6838" s="1">
        <v>216</v>
      </c>
      <c r="U6838" s="1">
        <v>4</v>
      </c>
      <c r="V6838" s="1">
        <v>420</v>
      </c>
      <c r="W6838" s="21">
        <v>369</v>
      </c>
    </row>
    <row r="6839">
      <c r="D6839" s="19"/>
      <c r="E6839" s="18" t="s">
        <v>116</v>
      </c>
      <c r="F6839" s="17"/>
      <c r="G6839" s="7">
        <v>253</v>
      </c>
      <c r="H6839" s="12">
        <v>17</v>
      </c>
      <c r="I6839" s="1">
        <v>45</v>
      </c>
      <c r="J6839" s="1">
        <v>18</v>
      </c>
      <c r="K6839" s="1">
        <v>9</v>
      </c>
      <c r="L6839" s="1">
        <v>12</v>
      </c>
      <c r="M6839" s="1">
        <v>19</v>
      </c>
      <c r="N6839" s="1">
        <v>4</v>
      </c>
      <c r="O6839" s="1">
        <v>11</v>
      </c>
      <c r="P6839" s="1">
        <v>39</v>
      </c>
      <c r="Q6839" s="1">
        <v>25</v>
      </c>
      <c r="R6839" s="1">
        <v>37</v>
      </c>
      <c r="S6839" s="1">
        <v>50</v>
      </c>
      <c r="T6839" s="1">
        <v>58</v>
      </c>
      <c r="U6839" s="1">
        <v>2</v>
      </c>
      <c r="V6839" s="1">
        <v>143</v>
      </c>
      <c r="W6839" s="21">
        <v>108</v>
      </c>
    </row>
    <row r="6840">
      <c r="D6840" s="19"/>
      <c r="E6840" s="18" t="s">
        <v>117</v>
      </c>
      <c r="F6840" s="17"/>
      <c r="G6840" s="7">
        <v>200</v>
      </c>
      <c r="H6840" s="12">
        <v>4</v>
      </c>
      <c r="I6840" s="1">
        <v>33</v>
      </c>
      <c r="J6840" s="1">
        <v>13</v>
      </c>
      <c r="K6840" s="1">
        <v>6</v>
      </c>
      <c r="L6840" s="1">
        <v>6</v>
      </c>
      <c r="M6840" s="1">
        <v>11</v>
      </c>
      <c r="N6840" s="1">
        <v>4</v>
      </c>
      <c r="O6840" s="1">
        <v>5</v>
      </c>
      <c r="P6840" s="1">
        <v>34</v>
      </c>
      <c r="Q6840" s="1">
        <v>11</v>
      </c>
      <c r="R6840" s="1">
        <v>31</v>
      </c>
      <c r="S6840" s="1">
        <v>37</v>
      </c>
      <c r="T6840" s="1">
        <v>56</v>
      </c>
      <c r="U6840" s="1">
        <v>2</v>
      </c>
      <c r="V6840" s="1">
        <v>105</v>
      </c>
      <c r="W6840" s="21">
        <v>93</v>
      </c>
    </row>
    <row r="6841">
      <c r="D6841" s="19"/>
      <c r="E6841" s="18" t="s">
        <v>118</v>
      </c>
      <c r="F6841" s="17"/>
      <c r="G6841" s="11">
        <v>3</v>
      </c>
      <c r="H6841" s="23">
        <v>0</v>
      </c>
      <c r="I6841" s="3">
        <v>0</v>
      </c>
      <c r="J6841" s="3">
        <v>0</v>
      </c>
      <c r="K6841" s="3">
        <v>0</v>
      </c>
      <c r="L6841" s="3">
        <v>0</v>
      </c>
      <c r="M6841" s="3">
        <v>0</v>
      </c>
      <c r="N6841" s="3">
        <v>0</v>
      </c>
      <c r="O6841" s="3">
        <v>0</v>
      </c>
      <c r="P6841" s="3">
        <v>0</v>
      </c>
      <c r="Q6841" s="3">
        <v>0</v>
      </c>
      <c r="R6841" s="3">
        <v>0</v>
      </c>
      <c r="S6841" s="3">
        <v>0</v>
      </c>
      <c r="T6841" s="3">
        <v>3</v>
      </c>
      <c r="U6841" s="3">
        <v>0</v>
      </c>
      <c r="V6841" s="3">
        <v>0</v>
      </c>
      <c r="W6841" s="24">
        <v>3</v>
      </c>
    </row>
    <row r="6842">
      <c r="D6842" s="19"/>
      <c r="E6842" s="18" t="s">
        <v>26</v>
      </c>
      <c r="F6842" s="17"/>
      <c r="G6842" s="11">
        <v>1</v>
      </c>
      <c r="H6842" s="23">
        <v>0</v>
      </c>
      <c r="I6842" s="3">
        <v>0</v>
      </c>
      <c r="J6842" s="3">
        <v>0</v>
      </c>
      <c r="K6842" s="3">
        <v>0</v>
      </c>
      <c r="L6842" s="3">
        <v>0</v>
      </c>
      <c r="M6842" s="3">
        <v>0</v>
      </c>
      <c r="N6842" s="3">
        <v>0</v>
      </c>
      <c r="O6842" s="3">
        <v>0</v>
      </c>
      <c r="P6842" s="3">
        <v>0</v>
      </c>
      <c r="Q6842" s="3">
        <v>0</v>
      </c>
      <c r="R6842" s="3">
        <v>0</v>
      </c>
      <c r="S6842" s="3">
        <v>0</v>
      </c>
      <c r="T6842" s="3">
        <v>1</v>
      </c>
      <c r="U6842" s="3">
        <v>0</v>
      </c>
      <c r="V6842" s="3">
        <v>0</v>
      </c>
      <c r="W6842" s="24">
        <v>1</v>
      </c>
    </row>
    <row r="6843">
      <c r="D6843" s="19"/>
      <c r="E6843" s="18" t="s">
        <v>119</v>
      </c>
      <c r="F6843" s="17"/>
      <c r="G6843" s="7">
        <v>1080</v>
      </c>
      <c r="H6843" s="12">
        <v>46</v>
      </c>
      <c r="I6843" s="1">
        <v>188</v>
      </c>
      <c r="J6843" s="1">
        <v>68</v>
      </c>
      <c r="K6843" s="1">
        <v>21</v>
      </c>
      <c r="L6843" s="1">
        <v>40</v>
      </c>
      <c r="M6843" s="1">
        <v>61</v>
      </c>
      <c r="N6843" s="1">
        <v>20</v>
      </c>
      <c r="O6843" s="1">
        <v>39</v>
      </c>
      <c r="P6843" s="1">
        <v>148</v>
      </c>
      <c r="Q6843" s="1">
        <v>82</v>
      </c>
      <c r="R6843" s="1">
        <v>159</v>
      </c>
      <c r="S6843" s="1">
        <v>210</v>
      </c>
      <c r="T6843" s="1">
        <v>311</v>
      </c>
      <c r="U6843" s="1">
        <v>5</v>
      </c>
      <c r="V6843" s="1">
        <v>554</v>
      </c>
      <c r="W6843" s="21">
        <v>521</v>
      </c>
    </row>
    <row r="6844">
      <c r="D6844" s="19"/>
      <c r="E6844" s="18" t="s">
        <v>120</v>
      </c>
      <c r="F6844" s="17"/>
      <c r="G6844" s="7">
        <v>1054</v>
      </c>
      <c r="H6844" s="12">
        <v>46</v>
      </c>
      <c r="I6844" s="1">
        <v>189</v>
      </c>
      <c r="J6844" s="1">
        <v>69</v>
      </c>
      <c r="K6844" s="1">
        <v>21</v>
      </c>
      <c r="L6844" s="1">
        <v>40</v>
      </c>
      <c r="M6844" s="1">
        <v>62</v>
      </c>
      <c r="N6844" s="1">
        <v>20</v>
      </c>
      <c r="O6844" s="1">
        <v>39</v>
      </c>
      <c r="P6844" s="1">
        <v>147</v>
      </c>
      <c r="Q6844" s="1">
        <v>82</v>
      </c>
      <c r="R6844" s="1">
        <v>153</v>
      </c>
      <c r="S6844" s="1">
        <v>200</v>
      </c>
      <c r="T6844" s="1">
        <v>300</v>
      </c>
      <c r="U6844" s="1">
        <v>5</v>
      </c>
      <c r="V6844" s="1">
        <v>549</v>
      </c>
      <c r="W6844" s="21">
        <v>500</v>
      </c>
    </row>
    <row r="6845">
      <c r="D6845" s="15" t="s">
        <v>121</v>
      </c>
      <c r="E6845" s="14" t="s">
        <v>122</v>
      </c>
      <c r="F6845" s="16"/>
      <c r="G6845" s="26">
        <v>564</v>
      </c>
      <c r="H6845" s="37">
        <v>30</v>
      </c>
      <c r="I6845" s="6">
        <v>124</v>
      </c>
      <c r="J6845" s="6">
        <v>41</v>
      </c>
      <c r="K6845" s="6">
        <v>18</v>
      </c>
      <c r="L6845" s="6">
        <v>30</v>
      </c>
      <c r="M6845" s="6">
        <v>39</v>
      </c>
      <c r="N6845" s="6">
        <v>10</v>
      </c>
      <c r="O6845" s="6">
        <v>29</v>
      </c>
      <c r="P6845" s="6">
        <v>93</v>
      </c>
      <c r="Q6845" s="6">
        <v>50</v>
      </c>
      <c r="R6845" s="6">
        <v>81</v>
      </c>
      <c r="S6845" s="6">
        <v>86</v>
      </c>
      <c r="T6845" s="6">
        <v>155</v>
      </c>
      <c r="U6845" s="6">
        <v>4</v>
      </c>
      <c r="V6845" s="6">
        <v>319</v>
      </c>
      <c r="W6845" s="39">
        <v>241</v>
      </c>
    </row>
    <row r="6846">
      <c r="D6846" s="19"/>
      <c r="E6846" s="18" t="s">
        <v>123</v>
      </c>
      <c r="F6846" s="17"/>
      <c r="G6846" s="7">
        <v>396</v>
      </c>
      <c r="H6846" s="12">
        <v>15</v>
      </c>
      <c r="I6846" s="1">
        <v>57</v>
      </c>
      <c r="J6846" s="1">
        <v>23</v>
      </c>
      <c r="K6846" s="1">
        <v>2</v>
      </c>
      <c r="L6846" s="1">
        <v>10</v>
      </c>
      <c r="M6846" s="1">
        <v>22</v>
      </c>
      <c r="N6846" s="1">
        <v>10</v>
      </c>
      <c r="O6846" s="1">
        <v>7</v>
      </c>
      <c r="P6846" s="1">
        <v>43</v>
      </c>
      <c r="Q6846" s="1">
        <v>24</v>
      </c>
      <c r="R6846" s="1">
        <v>63</v>
      </c>
      <c r="S6846" s="1">
        <v>84</v>
      </c>
      <c r="T6846" s="1">
        <v>114</v>
      </c>
      <c r="U6846" s="1">
        <v>1</v>
      </c>
      <c r="V6846" s="1">
        <v>197</v>
      </c>
      <c r="W6846" s="21">
        <v>198</v>
      </c>
    </row>
    <row r="6847">
      <c r="D6847" s="19"/>
      <c r="E6847" s="18" t="s">
        <v>124</v>
      </c>
      <c r="F6847" s="17"/>
      <c r="G6847" s="7">
        <v>69</v>
      </c>
      <c r="H6847" s="12">
        <v>1</v>
      </c>
      <c r="I6847" s="1">
        <v>5</v>
      </c>
      <c r="J6847" s="1">
        <v>3</v>
      </c>
      <c r="K6847" s="1">
        <v>0</v>
      </c>
      <c r="L6847" s="1">
        <v>0</v>
      </c>
      <c r="M6847" s="1">
        <v>1</v>
      </c>
      <c r="N6847" s="1">
        <v>0</v>
      </c>
      <c r="O6847" s="1">
        <v>1</v>
      </c>
      <c r="P6847" s="1">
        <v>7</v>
      </c>
      <c r="Q6847" s="1">
        <v>6</v>
      </c>
      <c r="R6847" s="1">
        <v>8</v>
      </c>
      <c r="S6847" s="1">
        <v>22</v>
      </c>
      <c r="T6847" s="1">
        <v>23</v>
      </c>
      <c r="U6847" s="1">
        <v>0</v>
      </c>
      <c r="V6847" s="1">
        <v>24</v>
      </c>
      <c r="W6847" s="21">
        <v>45</v>
      </c>
    </row>
    <row r="6848">
      <c r="D6848" s="19"/>
      <c r="E6848" s="18" t="s">
        <v>125</v>
      </c>
      <c r="F6848" s="17"/>
      <c r="G6848" s="7">
        <v>50</v>
      </c>
      <c r="H6848" s="12">
        <v>0</v>
      </c>
      <c r="I6848" s="1">
        <v>3</v>
      </c>
      <c r="J6848" s="1">
        <v>2</v>
      </c>
      <c r="K6848" s="1">
        <v>1</v>
      </c>
      <c r="L6848" s="1">
        <v>0</v>
      </c>
      <c r="M6848" s="1">
        <v>0</v>
      </c>
      <c r="N6848" s="1">
        <v>0</v>
      </c>
      <c r="O6848" s="1">
        <v>1</v>
      </c>
      <c r="P6848" s="1">
        <v>5</v>
      </c>
      <c r="Q6848" s="1">
        <v>2</v>
      </c>
      <c r="R6848" s="1">
        <v>8</v>
      </c>
      <c r="S6848" s="1">
        <v>16</v>
      </c>
      <c r="T6848" s="1">
        <v>18</v>
      </c>
      <c r="U6848" s="1">
        <v>0</v>
      </c>
      <c r="V6848" s="1">
        <v>16</v>
      </c>
      <c r="W6848" s="21">
        <v>34</v>
      </c>
    </row>
    <row r="6849">
      <c r="D6849" s="19"/>
      <c r="E6849" s="18" t="s">
        <v>126</v>
      </c>
      <c r="F6849" s="17"/>
      <c r="G6849" s="11">
        <v>14</v>
      </c>
      <c r="H6849" s="23">
        <v>0</v>
      </c>
      <c r="I6849" s="3">
        <v>0</v>
      </c>
      <c r="J6849" s="3">
        <v>0</v>
      </c>
      <c r="K6849" s="3">
        <v>0</v>
      </c>
      <c r="L6849" s="3">
        <v>0</v>
      </c>
      <c r="M6849" s="3">
        <v>0</v>
      </c>
      <c r="N6849" s="3">
        <v>0</v>
      </c>
      <c r="O6849" s="3">
        <v>1</v>
      </c>
      <c r="P6849" s="3">
        <v>0</v>
      </c>
      <c r="Q6849" s="3">
        <v>0</v>
      </c>
      <c r="R6849" s="3">
        <v>1</v>
      </c>
      <c r="S6849" s="3">
        <v>3</v>
      </c>
      <c r="T6849" s="3">
        <v>9</v>
      </c>
      <c r="U6849" s="3">
        <v>0</v>
      </c>
      <c r="V6849" s="3">
        <v>2</v>
      </c>
      <c r="W6849" s="24">
        <v>12</v>
      </c>
    </row>
    <row r="6850">
      <c r="D6850" s="19"/>
      <c r="E6850" s="18" t="s">
        <v>26</v>
      </c>
      <c r="F6850" s="17"/>
      <c r="G6850" s="11">
        <v>0</v>
      </c>
      <c r="H6850" s="23">
        <v>0</v>
      </c>
      <c r="I6850" s="3">
        <v>0</v>
      </c>
      <c r="J6850" s="3">
        <v>0</v>
      </c>
      <c r="K6850" s="3">
        <v>0</v>
      </c>
      <c r="L6850" s="3">
        <v>0</v>
      </c>
      <c r="M6850" s="3">
        <v>0</v>
      </c>
      <c r="N6850" s="3">
        <v>0</v>
      </c>
      <c r="O6850" s="3">
        <v>0</v>
      </c>
      <c r="P6850" s="3">
        <v>0</v>
      </c>
      <c r="Q6850" s="3">
        <v>0</v>
      </c>
      <c r="R6850" s="3">
        <v>0</v>
      </c>
      <c r="S6850" s="3">
        <v>0</v>
      </c>
      <c r="T6850" s="3">
        <v>0</v>
      </c>
      <c r="U6850" s="3">
        <v>0</v>
      </c>
      <c r="V6850" s="3">
        <v>0</v>
      </c>
      <c r="W6850" s="24">
        <v>0</v>
      </c>
    </row>
    <row r="6851">
      <c r="D6851" s="19"/>
      <c r="E6851" s="18" t="s">
        <v>127</v>
      </c>
      <c r="F6851" s="17"/>
      <c r="G6851" s="7">
        <v>960</v>
      </c>
      <c r="H6851" s="12">
        <v>45</v>
      </c>
      <c r="I6851" s="1">
        <v>181</v>
      </c>
      <c r="J6851" s="1">
        <v>64</v>
      </c>
      <c r="K6851" s="1">
        <v>20</v>
      </c>
      <c r="L6851" s="1">
        <v>40</v>
      </c>
      <c r="M6851" s="1">
        <v>61</v>
      </c>
      <c r="N6851" s="1">
        <v>20</v>
      </c>
      <c r="O6851" s="1">
        <v>36</v>
      </c>
      <c r="P6851" s="1">
        <v>136</v>
      </c>
      <c r="Q6851" s="1">
        <v>74</v>
      </c>
      <c r="R6851" s="1">
        <v>144</v>
      </c>
      <c r="S6851" s="1">
        <v>170</v>
      </c>
      <c r="T6851" s="1">
        <v>269</v>
      </c>
      <c r="U6851" s="1">
        <v>5</v>
      </c>
      <c r="V6851" s="1">
        <v>516</v>
      </c>
      <c r="W6851" s="21">
        <v>439</v>
      </c>
    </row>
    <row r="6852">
      <c r="D6852" s="19"/>
      <c r="E6852" s="18" t="s">
        <v>128</v>
      </c>
      <c r="F6852" s="17"/>
      <c r="G6852" s="7">
        <v>64</v>
      </c>
      <c r="H6852" s="12">
        <v>0</v>
      </c>
      <c r="I6852" s="1">
        <v>3</v>
      </c>
      <c r="J6852" s="1">
        <v>2</v>
      </c>
      <c r="K6852" s="1">
        <v>1</v>
      </c>
      <c r="L6852" s="1">
        <v>0</v>
      </c>
      <c r="M6852" s="1">
        <v>0</v>
      </c>
      <c r="N6852" s="1">
        <v>0</v>
      </c>
      <c r="O6852" s="1">
        <v>2</v>
      </c>
      <c r="P6852" s="1">
        <v>5</v>
      </c>
      <c r="Q6852" s="1">
        <v>2</v>
      </c>
      <c r="R6852" s="1">
        <v>9</v>
      </c>
      <c r="S6852" s="1">
        <v>19</v>
      </c>
      <c r="T6852" s="1">
        <v>27</v>
      </c>
      <c r="U6852" s="1">
        <v>0</v>
      </c>
      <c r="V6852" s="1">
        <v>18</v>
      </c>
      <c r="W6852" s="21">
        <v>46</v>
      </c>
    </row>
    <row r="6853">
      <c r="D6853" s="15" t="s">
        <v>129</v>
      </c>
      <c r="E6853" s="14" t="s">
        <v>130</v>
      </c>
      <c r="F6853" s="16"/>
      <c r="G6853" s="26">
        <v>130</v>
      </c>
      <c r="H6853" s="37">
        <v>7</v>
      </c>
      <c r="I6853" s="6">
        <v>28</v>
      </c>
      <c r="J6853" s="6">
        <v>13</v>
      </c>
      <c r="K6853" s="6">
        <v>7</v>
      </c>
      <c r="L6853" s="6">
        <v>7</v>
      </c>
      <c r="M6853" s="6">
        <v>8</v>
      </c>
      <c r="N6853" s="6">
        <v>4</v>
      </c>
      <c r="O6853" s="6">
        <v>11</v>
      </c>
      <c r="P6853" s="6">
        <v>28</v>
      </c>
      <c r="Q6853" s="6">
        <v>13</v>
      </c>
      <c r="R6853" s="6">
        <v>16</v>
      </c>
      <c r="S6853" s="6">
        <v>16</v>
      </c>
      <c r="T6853" s="6">
        <v>33</v>
      </c>
      <c r="U6853" s="6">
        <v>0</v>
      </c>
      <c r="V6853" s="6">
        <v>81</v>
      </c>
      <c r="W6853" s="39">
        <v>49</v>
      </c>
    </row>
    <row r="6854">
      <c r="D6854" s="19"/>
      <c r="E6854" s="18" t="s">
        <v>131</v>
      </c>
      <c r="F6854" s="17"/>
      <c r="G6854" s="11">
        <v>32</v>
      </c>
      <c r="H6854" s="23">
        <v>3</v>
      </c>
      <c r="I6854" s="3">
        <v>13</v>
      </c>
      <c r="J6854" s="3">
        <v>7</v>
      </c>
      <c r="K6854" s="3">
        <v>2</v>
      </c>
      <c r="L6854" s="3">
        <v>2</v>
      </c>
      <c r="M6854" s="3">
        <v>2</v>
      </c>
      <c r="N6854" s="3">
        <v>2</v>
      </c>
      <c r="O6854" s="3">
        <v>4</v>
      </c>
      <c r="P6854" s="3">
        <v>10</v>
      </c>
      <c r="Q6854" s="3">
        <v>5</v>
      </c>
      <c r="R6854" s="3">
        <v>4</v>
      </c>
      <c r="S6854" s="3">
        <v>6</v>
      </c>
      <c r="T6854" s="3">
        <v>7</v>
      </c>
      <c r="U6854" s="3">
        <v>0</v>
      </c>
      <c r="V6854" s="3">
        <v>19</v>
      </c>
      <c r="W6854" s="24">
        <v>13</v>
      </c>
    </row>
    <row r="6855">
      <c r="D6855" s="19"/>
      <c r="E6855" s="18" t="s">
        <v>132</v>
      </c>
      <c r="F6855" s="17"/>
      <c r="G6855" s="7">
        <v>492</v>
      </c>
      <c r="H6855" s="12">
        <v>32</v>
      </c>
      <c r="I6855" s="1">
        <v>116</v>
      </c>
      <c r="J6855" s="1">
        <v>50</v>
      </c>
      <c r="K6855" s="1">
        <v>16</v>
      </c>
      <c r="L6855" s="1">
        <v>29</v>
      </c>
      <c r="M6855" s="1">
        <v>40</v>
      </c>
      <c r="N6855" s="1">
        <v>15</v>
      </c>
      <c r="O6855" s="1">
        <v>20</v>
      </c>
      <c r="P6855" s="1">
        <v>70</v>
      </c>
      <c r="Q6855" s="1">
        <v>60</v>
      </c>
      <c r="R6855" s="1">
        <v>77</v>
      </c>
      <c r="S6855" s="1">
        <v>83</v>
      </c>
      <c r="T6855" s="1">
        <v>114</v>
      </c>
      <c r="U6855" s="1">
        <v>1</v>
      </c>
      <c r="V6855" s="1">
        <v>294</v>
      </c>
      <c r="W6855" s="21">
        <v>197</v>
      </c>
    </row>
    <row r="6856">
      <c r="D6856" s="19"/>
      <c r="E6856" s="18" t="s">
        <v>133</v>
      </c>
      <c r="F6856" s="17"/>
      <c r="G6856" s="7">
        <v>610</v>
      </c>
      <c r="H6856" s="12">
        <v>35</v>
      </c>
      <c r="I6856" s="1">
        <v>120</v>
      </c>
      <c r="J6856" s="1">
        <v>45</v>
      </c>
      <c r="K6856" s="1">
        <v>15</v>
      </c>
      <c r="L6856" s="1">
        <v>31</v>
      </c>
      <c r="M6856" s="1">
        <v>38</v>
      </c>
      <c r="N6856" s="1">
        <v>12</v>
      </c>
      <c r="O6856" s="1">
        <v>27</v>
      </c>
      <c r="P6856" s="1">
        <v>82</v>
      </c>
      <c r="Q6856" s="1">
        <v>45</v>
      </c>
      <c r="R6856" s="1">
        <v>79</v>
      </c>
      <c r="S6856" s="1">
        <v>115</v>
      </c>
      <c r="T6856" s="1">
        <v>164</v>
      </c>
      <c r="U6856" s="1">
        <v>3</v>
      </c>
      <c r="V6856" s="1">
        <v>328</v>
      </c>
      <c r="W6856" s="21">
        <v>279</v>
      </c>
    </row>
    <row r="6857">
      <c r="D6857" s="19"/>
      <c r="E6857" s="18" t="s">
        <v>134</v>
      </c>
      <c r="F6857" s="17"/>
      <c r="G6857" s="7">
        <v>869</v>
      </c>
      <c r="H6857" s="12">
        <v>38</v>
      </c>
      <c r="I6857" s="1">
        <v>165</v>
      </c>
      <c r="J6857" s="1">
        <v>56</v>
      </c>
      <c r="K6857" s="1">
        <v>18</v>
      </c>
      <c r="L6857" s="1">
        <v>40</v>
      </c>
      <c r="M6857" s="1">
        <v>56</v>
      </c>
      <c r="N6857" s="1">
        <v>17</v>
      </c>
      <c r="O6857" s="1">
        <v>38</v>
      </c>
      <c r="P6857" s="1">
        <v>122</v>
      </c>
      <c r="Q6857" s="1">
        <v>73</v>
      </c>
      <c r="R6857" s="1">
        <v>130</v>
      </c>
      <c r="S6857" s="1">
        <v>163</v>
      </c>
      <c r="T6857" s="1">
        <v>231</v>
      </c>
      <c r="U6857" s="1">
        <v>5</v>
      </c>
      <c r="V6857" s="1">
        <v>470</v>
      </c>
      <c r="W6857" s="21">
        <v>394</v>
      </c>
    </row>
    <row r="6858">
      <c r="D6858" s="19"/>
      <c r="E6858" s="18" t="s">
        <v>135</v>
      </c>
      <c r="F6858" s="17"/>
      <c r="G6858" s="7">
        <v>842</v>
      </c>
      <c r="H6858" s="12">
        <v>41</v>
      </c>
      <c r="I6858" s="1">
        <v>165</v>
      </c>
      <c r="J6858" s="1">
        <v>62</v>
      </c>
      <c r="K6858" s="1">
        <v>17</v>
      </c>
      <c r="L6858" s="1">
        <v>35</v>
      </c>
      <c r="M6858" s="1">
        <v>58</v>
      </c>
      <c r="N6858" s="1">
        <v>17</v>
      </c>
      <c r="O6858" s="1">
        <v>32</v>
      </c>
      <c r="P6858" s="1">
        <v>121</v>
      </c>
      <c r="Q6858" s="1">
        <v>73</v>
      </c>
      <c r="R6858" s="1">
        <v>125</v>
      </c>
      <c r="S6858" s="1">
        <v>148</v>
      </c>
      <c r="T6858" s="1">
        <v>227</v>
      </c>
      <c r="U6858" s="1">
        <v>4</v>
      </c>
      <c r="V6858" s="1">
        <v>463</v>
      </c>
      <c r="W6858" s="21">
        <v>375</v>
      </c>
    </row>
    <row r="6859">
      <c r="D6859" s="19"/>
      <c r="E6859" s="18" t="s">
        <v>136</v>
      </c>
      <c r="F6859" s="17"/>
      <c r="G6859" s="7">
        <v>514</v>
      </c>
      <c r="H6859" s="12">
        <v>25</v>
      </c>
      <c r="I6859" s="1">
        <v>94</v>
      </c>
      <c r="J6859" s="1">
        <v>36</v>
      </c>
      <c r="K6859" s="1">
        <v>9</v>
      </c>
      <c r="L6859" s="1">
        <v>21</v>
      </c>
      <c r="M6859" s="1">
        <v>35</v>
      </c>
      <c r="N6859" s="1">
        <v>7</v>
      </c>
      <c r="O6859" s="1">
        <v>15</v>
      </c>
      <c r="P6859" s="1">
        <v>55</v>
      </c>
      <c r="Q6859" s="1">
        <v>42</v>
      </c>
      <c r="R6859" s="1">
        <v>70</v>
      </c>
      <c r="S6859" s="1">
        <v>108</v>
      </c>
      <c r="T6859" s="1">
        <v>144</v>
      </c>
      <c r="U6859" s="1">
        <v>3</v>
      </c>
      <c r="V6859" s="1">
        <v>259</v>
      </c>
      <c r="W6859" s="21">
        <v>252</v>
      </c>
    </row>
    <row r="6860">
      <c r="D6860" s="19"/>
      <c r="E6860" s="18" t="s">
        <v>137</v>
      </c>
      <c r="F6860" s="17"/>
      <c r="G6860" s="7">
        <v>487</v>
      </c>
      <c r="H6860" s="12">
        <v>25</v>
      </c>
      <c r="I6860" s="1">
        <v>139</v>
      </c>
      <c r="J6860" s="1">
        <v>51</v>
      </c>
      <c r="K6860" s="1">
        <v>16</v>
      </c>
      <c r="L6860" s="1">
        <v>33</v>
      </c>
      <c r="M6860" s="1">
        <v>42</v>
      </c>
      <c r="N6860" s="1">
        <v>17</v>
      </c>
      <c r="O6860" s="1">
        <v>31</v>
      </c>
      <c r="P6860" s="1">
        <v>106</v>
      </c>
      <c r="Q6860" s="1">
        <v>69</v>
      </c>
      <c r="R6860" s="1">
        <v>106</v>
      </c>
      <c r="S6860" s="1">
        <v>62</v>
      </c>
      <c r="T6860" s="1">
        <v>58</v>
      </c>
      <c r="U6860" s="1">
        <v>3</v>
      </c>
      <c r="V6860" s="1">
        <v>364</v>
      </c>
      <c r="W6860" s="21">
        <v>120</v>
      </c>
    </row>
    <row r="6861">
      <c r="D6861" s="19"/>
      <c r="E6861" s="18" t="s">
        <v>138</v>
      </c>
      <c r="F6861" s="17"/>
      <c r="G6861" s="7">
        <v>480</v>
      </c>
      <c r="H6861" s="12">
        <v>23</v>
      </c>
      <c r="I6861" s="1">
        <v>93</v>
      </c>
      <c r="J6861" s="1">
        <v>35</v>
      </c>
      <c r="K6861" s="1">
        <v>11</v>
      </c>
      <c r="L6861" s="1">
        <v>25</v>
      </c>
      <c r="M6861" s="1">
        <v>38</v>
      </c>
      <c r="N6861" s="1">
        <v>7</v>
      </c>
      <c r="O6861" s="1">
        <v>20</v>
      </c>
      <c r="P6861" s="1">
        <v>59</v>
      </c>
      <c r="Q6861" s="1">
        <v>37</v>
      </c>
      <c r="R6861" s="1">
        <v>68</v>
      </c>
      <c r="S6861" s="1">
        <v>76</v>
      </c>
      <c r="T6861" s="1">
        <v>143</v>
      </c>
      <c r="U6861" s="1">
        <v>2</v>
      </c>
      <c r="V6861" s="1">
        <v>259</v>
      </c>
      <c r="W6861" s="21">
        <v>219</v>
      </c>
    </row>
    <row r="6862">
      <c r="D6862" s="19"/>
      <c r="E6862" s="18" t="s">
        <v>139</v>
      </c>
      <c r="F6862" s="17"/>
      <c r="G6862" s="7">
        <v>624</v>
      </c>
      <c r="H6862" s="12">
        <v>34</v>
      </c>
      <c r="I6862" s="1">
        <v>141</v>
      </c>
      <c r="J6862" s="1">
        <v>50</v>
      </c>
      <c r="K6862" s="1">
        <v>18</v>
      </c>
      <c r="L6862" s="1">
        <v>34</v>
      </c>
      <c r="M6862" s="1">
        <v>49</v>
      </c>
      <c r="N6862" s="1">
        <v>16</v>
      </c>
      <c r="O6862" s="1">
        <v>28</v>
      </c>
      <c r="P6862" s="1">
        <v>100</v>
      </c>
      <c r="Q6862" s="1">
        <v>67</v>
      </c>
      <c r="R6862" s="1">
        <v>98</v>
      </c>
      <c r="S6862" s="1">
        <v>105</v>
      </c>
      <c r="T6862" s="1">
        <v>139</v>
      </c>
      <c r="U6862" s="1">
        <v>3</v>
      </c>
      <c r="V6862" s="1">
        <v>377</v>
      </c>
      <c r="W6862" s="21">
        <v>244</v>
      </c>
    </row>
    <row r="6863">
      <c r="D6863" s="19"/>
      <c r="E6863" s="18" t="s">
        <v>140</v>
      </c>
      <c r="F6863" s="17"/>
      <c r="G6863" s="7">
        <v>172</v>
      </c>
      <c r="H6863" s="12">
        <v>8</v>
      </c>
      <c r="I6863" s="1">
        <v>33</v>
      </c>
      <c r="J6863" s="1">
        <v>16</v>
      </c>
      <c r="K6863" s="1">
        <v>9</v>
      </c>
      <c r="L6863" s="1">
        <v>8</v>
      </c>
      <c r="M6863" s="1">
        <v>18</v>
      </c>
      <c r="N6863" s="1">
        <v>2</v>
      </c>
      <c r="O6863" s="1">
        <v>8</v>
      </c>
      <c r="P6863" s="1">
        <v>22</v>
      </c>
      <c r="Q6863" s="1">
        <v>18</v>
      </c>
      <c r="R6863" s="1">
        <v>18</v>
      </c>
      <c r="S6863" s="1">
        <v>35</v>
      </c>
      <c r="T6863" s="1">
        <v>51</v>
      </c>
      <c r="U6863" s="1">
        <v>1</v>
      </c>
      <c r="V6863" s="1">
        <v>85</v>
      </c>
      <c r="W6863" s="21">
        <v>86</v>
      </c>
    </row>
    <row r="6864">
      <c r="D6864" s="19"/>
      <c r="E6864" s="18" t="s">
        <v>141</v>
      </c>
      <c r="F6864" s="17"/>
      <c r="G6864" s="7">
        <v>683</v>
      </c>
      <c r="H6864" s="12">
        <v>37</v>
      </c>
      <c r="I6864" s="1">
        <v>142</v>
      </c>
      <c r="J6864" s="1">
        <v>50</v>
      </c>
      <c r="K6864" s="1">
        <v>17</v>
      </c>
      <c r="L6864" s="1">
        <v>31</v>
      </c>
      <c r="M6864" s="1">
        <v>44</v>
      </c>
      <c r="N6864" s="1">
        <v>14</v>
      </c>
      <c r="O6864" s="1">
        <v>24</v>
      </c>
      <c r="P6864" s="1">
        <v>90</v>
      </c>
      <c r="Q6864" s="1">
        <v>58</v>
      </c>
      <c r="R6864" s="1">
        <v>96</v>
      </c>
      <c r="S6864" s="1">
        <v>126</v>
      </c>
      <c r="T6864" s="1">
        <v>188</v>
      </c>
      <c r="U6864" s="1">
        <v>4</v>
      </c>
      <c r="V6864" s="1">
        <v>365</v>
      </c>
      <c r="W6864" s="21">
        <v>314</v>
      </c>
    </row>
    <row r="6865">
      <c r="D6865" s="19"/>
      <c r="E6865" s="18" t="s">
        <v>142</v>
      </c>
      <c r="F6865" s="17"/>
      <c r="G6865" s="7">
        <v>341</v>
      </c>
      <c r="H6865" s="12">
        <v>21</v>
      </c>
      <c r="I6865" s="1">
        <v>89</v>
      </c>
      <c r="J6865" s="1">
        <v>34</v>
      </c>
      <c r="K6865" s="1">
        <v>14</v>
      </c>
      <c r="L6865" s="1">
        <v>25</v>
      </c>
      <c r="M6865" s="1">
        <v>34</v>
      </c>
      <c r="N6865" s="1">
        <v>6</v>
      </c>
      <c r="O6865" s="1">
        <v>21</v>
      </c>
      <c r="P6865" s="1">
        <v>59</v>
      </c>
      <c r="Q6865" s="1">
        <v>45</v>
      </c>
      <c r="R6865" s="1">
        <v>50</v>
      </c>
      <c r="S6865" s="1">
        <v>57</v>
      </c>
      <c r="T6865" s="1">
        <v>69</v>
      </c>
      <c r="U6865" s="1">
        <v>3</v>
      </c>
      <c r="V6865" s="1">
        <v>212</v>
      </c>
      <c r="W6865" s="21">
        <v>126</v>
      </c>
    </row>
    <row r="6866">
      <c r="D6866" s="19"/>
      <c r="E6866" s="18" t="s">
        <v>143</v>
      </c>
      <c r="F6866" s="17"/>
      <c r="G6866" s="7">
        <v>185</v>
      </c>
      <c r="H6866" s="12">
        <v>11</v>
      </c>
      <c r="I6866" s="1">
        <v>33</v>
      </c>
      <c r="J6866" s="1">
        <v>12</v>
      </c>
      <c r="K6866" s="1">
        <v>4</v>
      </c>
      <c r="L6866" s="1">
        <v>10</v>
      </c>
      <c r="M6866" s="1">
        <v>17</v>
      </c>
      <c r="N6866" s="1">
        <v>2</v>
      </c>
      <c r="O6866" s="1">
        <v>9</v>
      </c>
      <c r="P6866" s="1">
        <v>28</v>
      </c>
      <c r="Q6866" s="1">
        <v>20</v>
      </c>
      <c r="R6866" s="1">
        <v>34</v>
      </c>
      <c r="S6866" s="1">
        <v>25</v>
      </c>
      <c r="T6866" s="1">
        <v>54</v>
      </c>
      <c r="U6866" s="1">
        <v>1</v>
      </c>
      <c r="V6866" s="1">
        <v>105</v>
      </c>
      <c r="W6866" s="21">
        <v>79</v>
      </c>
    </row>
    <row r="6867">
      <c r="D6867" s="19"/>
      <c r="E6867" s="18" t="s">
        <v>144</v>
      </c>
      <c r="F6867" s="17"/>
      <c r="G6867" s="7">
        <v>219</v>
      </c>
      <c r="H6867" s="12">
        <v>8</v>
      </c>
      <c r="I6867" s="1">
        <v>34</v>
      </c>
      <c r="J6867" s="1">
        <v>21</v>
      </c>
      <c r="K6867" s="1">
        <v>6</v>
      </c>
      <c r="L6867" s="1">
        <v>6</v>
      </c>
      <c r="M6867" s="1">
        <v>15</v>
      </c>
      <c r="N6867" s="1">
        <v>4</v>
      </c>
      <c r="O6867" s="1">
        <v>6</v>
      </c>
      <c r="P6867" s="1">
        <v>25</v>
      </c>
      <c r="Q6867" s="1">
        <v>17</v>
      </c>
      <c r="R6867" s="1">
        <v>30</v>
      </c>
      <c r="S6867" s="1">
        <v>52</v>
      </c>
      <c r="T6867" s="1">
        <v>60</v>
      </c>
      <c r="U6867" s="1">
        <v>1</v>
      </c>
      <c r="V6867" s="1">
        <v>106</v>
      </c>
      <c r="W6867" s="21">
        <v>112</v>
      </c>
    </row>
    <row r="6868">
      <c r="D6868" s="19"/>
      <c r="E6868" s="18" t="s">
        <v>41</v>
      </c>
      <c r="F6868" s="17"/>
      <c r="G6868" s="11">
        <v>40</v>
      </c>
      <c r="H6868" s="23">
        <v>2</v>
      </c>
      <c r="I6868" s="3">
        <v>7</v>
      </c>
      <c r="J6868" s="3">
        <v>2</v>
      </c>
      <c r="K6868" s="3">
        <v>0</v>
      </c>
      <c r="L6868" s="3">
        <v>1</v>
      </c>
      <c r="M6868" s="3">
        <v>1</v>
      </c>
      <c r="N6868" s="3">
        <v>1</v>
      </c>
      <c r="O6868" s="3">
        <v>1</v>
      </c>
      <c r="P6868" s="3">
        <v>12</v>
      </c>
      <c r="Q6868" s="3">
        <v>1</v>
      </c>
      <c r="R6868" s="3">
        <v>10</v>
      </c>
      <c r="S6868" s="3">
        <v>7</v>
      </c>
      <c r="T6868" s="3">
        <v>9</v>
      </c>
      <c r="U6868" s="3">
        <v>0</v>
      </c>
      <c r="V6868" s="3">
        <v>24</v>
      </c>
      <c r="W6868" s="24">
        <v>16</v>
      </c>
    </row>
    <row r="6869">
      <c r="D6869" s="19"/>
      <c r="E6869" s="18" t="s">
        <v>145</v>
      </c>
      <c r="F6869" s="17"/>
      <c r="G6869" s="11">
        <v>19</v>
      </c>
      <c r="H6869" s="23">
        <v>0</v>
      </c>
      <c r="I6869" s="3">
        <v>1</v>
      </c>
      <c r="J6869" s="3">
        <v>0</v>
      </c>
      <c r="K6869" s="3">
        <v>0</v>
      </c>
      <c r="L6869" s="3">
        <v>0</v>
      </c>
      <c r="M6869" s="3">
        <v>0</v>
      </c>
      <c r="N6869" s="3">
        <v>0</v>
      </c>
      <c r="O6869" s="3">
        <v>0</v>
      </c>
      <c r="P6869" s="3">
        <v>1</v>
      </c>
      <c r="Q6869" s="3">
        <v>0</v>
      </c>
      <c r="R6869" s="3">
        <v>2</v>
      </c>
      <c r="S6869" s="3">
        <v>2</v>
      </c>
      <c r="T6869" s="3">
        <v>13</v>
      </c>
      <c r="U6869" s="3">
        <v>0</v>
      </c>
      <c r="V6869" s="3">
        <v>4</v>
      </c>
      <c r="W6869" s="24">
        <v>15</v>
      </c>
    </row>
    <row r="6870">
      <c r="D6870" s="19"/>
      <c r="E6870" s="18" t="s">
        <v>26</v>
      </c>
      <c r="F6870" s="17"/>
      <c r="G6870" s="11">
        <v>0</v>
      </c>
      <c r="H6870" s="23">
        <v>0</v>
      </c>
      <c r="I6870" s="3">
        <v>0</v>
      </c>
      <c r="J6870" s="3">
        <v>0</v>
      </c>
      <c r="K6870" s="3">
        <v>0</v>
      </c>
      <c r="L6870" s="3">
        <v>0</v>
      </c>
      <c r="M6870" s="3">
        <v>0</v>
      </c>
      <c r="N6870" s="3">
        <v>0</v>
      </c>
      <c r="O6870" s="3">
        <v>0</v>
      </c>
      <c r="P6870" s="3">
        <v>0</v>
      </c>
      <c r="Q6870" s="3">
        <v>0</v>
      </c>
      <c r="R6870" s="3">
        <v>0</v>
      </c>
      <c r="S6870" s="3">
        <v>0</v>
      </c>
      <c r="T6870" s="3">
        <v>0</v>
      </c>
      <c r="U6870" s="3">
        <v>0</v>
      </c>
      <c r="V6870" s="3">
        <v>0</v>
      </c>
      <c r="W6870" s="24">
        <v>0</v>
      </c>
    </row>
    <row r="6871">
      <c r="D6871" s="15" t="s">
        <v>146</v>
      </c>
      <c r="E6871" s="14" t="s">
        <v>147</v>
      </c>
      <c r="F6871" s="16"/>
      <c r="G6871" s="26">
        <v>628</v>
      </c>
      <c r="H6871" s="37">
        <v>31</v>
      </c>
      <c r="I6871" s="6">
        <v>123</v>
      </c>
      <c r="J6871" s="6">
        <v>45</v>
      </c>
      <c r="K6871" s="6">
        <v>18</v>
      </c>
      <c r="L6871" s="6">
        <v>32</v>
      </c>
      <c r="M6871" s="6">
        <v>41</v>
      </c>
      <c r="N6871" s="6">
        <v>13</v>
      </c>
      <c r="O6871" s="6">
        <v>31</v>
      </c>
      <c r="P6871" s="6">
        <v>98</v>
      </c>
      <c r="Q6871" s="6">
        <v>52</v>
      </c>
      <c r="R6871" s="6">
        <v>98</v>
      </c>
      <c r="S6871" s="6">
        <v>106</v>
      </c>
      <c r="T6871" s="6">
        <v>167</v>
      </c>
      <c r="U6871" s="6">
        <v>4</v>
      </c>
      <c r="V6871" s="6">
        <v>351</v>
      </c>
      <c r="W6871" s="39">
        <v>273</v>
      </c>
    </row>
    <row r="6872">
      <c r="D6872" s="19"/>
      <c r="E6872" s="18" t="s">
        <v>148</v>
      </c>
      <c r="F6872" s="17"/>
      <c r="G6872" s="7">
        <v>423</v>
      </c>
      <c r="H6872" s="12">
        <v>15</v>
      </c>
      <c r="I6872" s="1">
        <v>64</v>
      </c>
      <c r="J6872" s="1">
        <v>23</v>
      </c>
      <c r="K6872" s="1">
        <v>2</v>
      </c>
      <c r="L6872" s="1">
        <v>8</v>
      </c>
      <c r="M6872" s="1">
        <v>21</v>
      </c>
      <c r="N6872" s="1">
        <v>7</v>
      </c>
      <c r="O6872" s="1">
        <v>6</v>
      </c>
      <c r="P6872" s="1">
        <v>45</v>
      </c>
      <c r="Q6872" s="1">
        <v>29</v>
      </c>
      <c r="R6872" s="1">
        <v>60</v>
      </c>
      <c r="S6872" s="1">
        <v>93</v>
      </c>
      <c r="T6872" s="1">
        <v>131</v>
      </c>
      <c r="U6872" s="1">
        <v>1</v>
      </c>
      <c r="V6872" s="1">
        <v>198</v>
      </c>
      <c r="W6872" s="21">
        <v>224</v>
      </c>
    </row>
    <row r="6873">
      <c r="D6873" s="19"/>
      <c r="E6873" s="18" t="s">
        <v>149</v>
      </c>
      <c r="F6873" s="17"/>
      <c r="G6873" s="11">
        <v>36</v>
      </c>
      <c r="H6873" s="23">
        <v>0</v>
      </c>
      <c r="I6873" s="3">
        <v>2</v>
      </c>
      <c r="J6873" s="3">
        <v>1</v>
      </c>
      <c r="K6873" s="3">
        <v>1</v>
      </c>
      <c r="L6873" s="3">
        <v>0</v>
      </c>
      <c r="M6873" s="3">
        <v>0</v>
      </c>
      <c r="N6873" s="3">
        <v>0</v>
      </c>
      <c r="O6873" s="3">
        <v>1</v>
      </c>
      <c r="P6873" s="3">
        <v>5</v>
      </c>
      <c r="Q6873" s="3">
        <v>1</v>
      </c>
      <c r="R6873" s="3">
        <v>2</v>
      </c>
      <c r="S6873" s="3">
        <v>9</v>
      </c>
      <c r="T6873" s="3">
        <v>20</v>
      </c>
      <c r="U6873" s="3">
        <v>0</v>
      </c>
      <c r="V6873" s="3">
        <v>7</v>
      </c>
      <c r="W6873" s="24">
        <v>29</v>
      </c>
    </row>
    <row r="6874">
      <c r="D6874" s="19"/>
      <c r="E6874" s="18" t="s">
        <v>150</v>
      </c>
      <c r="F6874" s="17"/>
      <c r="G6874" s="11">
        <v>6</v>
      </c>
      <c r="H6874" s="23">
        <v>0</v>
      </c>
      <c r="I6874" s="3">
        <v>0</v>
      </c>
      <c r="J6874" s="3">
        <v>0</v>
      </c>
      <c r="K6874" s="3">
        <v>0</v>
      </c>
      <c r="L6874" s="3">
        <v>0</v>
      </c>
      <c r="M6874" s="3">
        <v>0</v>
      </c>
      <c r="N6874" s="3">
        <v>0</v>
      </c>
      <c r="O6874" s="3">
        <v>1</v>
      </c>
      <c r="P6874" s="3">
        <v>0</v>
      </c>
      <c r="Q6874" s="3">
        <v>0</v>
      </c>
      <c r="R6874" s="3">
        <v>1</v>
      </c>
      <c r="S6874" s="3">
        <v>3</v>
      </c>
      <c r="T6874" s="3">
        <v>1</v>
      </c>
      <c r="U6874" s="3">
        <v>0</v>
      </c>
      <c r="V6874" s="3">
        <v>2</v>
      </c>
      <c r="W6874" s="24">
        <v>4</v>
      </c>
    </row>
    <row r="6875">
      <c r="D6875" s="19"/>
      <c r="E6875" s="18" t="s">
        <v>26</v>
      </c>
      <c r="F6875" s="17"/>
      <c r="G6875" s="11">
        <v>0</v>
      </c>
      <c r="H6875" s="23">
        <v>0</v>
      </c>
      <c r="I6875" s="3">
        <v>0</v>
      </c>
      <c r="J6875" s="3">
        <v>0</v>
      </c>
      <c r="K6875" s="3">
        <v>0</v>
      </c>
      <c r="L6875" s="3">
        <v>0</v>
      </c>
      <c r="M6875" s="3">
        <v>0</v>
      </c>
      <c r="N6875" s="3">
        <v>0</v>
      </c>
      <c r="O6875" s="3">
        <v>0</v>
      </c>
      <c r="P6875" s="3">
        <v>0</v>
      </c>
      <c r="Q6875" s="3">
        <v>0</v>
      </c>
      <c r="R6875" s="3">
        <v>0</v>
      </c>
      <c r="S6875" s="3">
        <v>0</v>
      </c>
      <c r="T6875" s="3">
        <v>0</v>
      </c>
      <c r="U6875" s="3">
        <v>0</v>
      </c>
      <c r="V6875" s="3">
        <v>0</v>
      </c>
      <c r="W6875" s="24">
        <v>0</v>
      </c>
    </row>
    <row r="6876">
      <c r="D6876" s="19"/>
      <c r="E6876" s="18" t="s">
        <v>151</v>
      </c>
      <c r="F6876" s="17"/>
      <c r="G6876" s="7">
        <v>1051</v>
      </c>
      <c r="H6876" s="12">
        <v>46</v>
      </c>
      <c r="I6876" s="1">
        <v>187</v>
      </c>
      <c r="J6876" s="1">
        <v>68</v>
      </c>
      <c r="K6876" s="1">
        <v>20</v>
      </c>
      <c r="L6876" s="1">
        <v>40</v>
      </c>
      <c r="M6876" s="1">
        <v>62</v>
      </c>
      <c r="N6876" s="1">
        <v>20</v>
      </c>
      <c r="O6876" s="1">
        <v>37</v>
      </c>
      <c r="P6876" s="1">
        <v>143</v>
      </c>
      <c r="Q6876" s="1">
        <v>81</v>
      </c>
      <c r="R6876" s="1">
        <v>158</v>
      </c>
      <c r="S6876" s="1">
        <v>199</v>
      </c>
      <c r="T6876" s="1">
        <v>298</v>
      </c>
      <c r="U6876" s="1">
        <v>5</v>
      </c>
      <c r="V6876" s="1">
        <v>549</v>
      </c>
      <c r="W6876" s="21">
        <v>497</v>
      </c>
    </row>
    <row r="6877">
      <c r="D6877" s="19"/>
      <c r="E6877" s="18" t="s">
        <v>152</v>
      </c>
      <c r="F6877" s="17"/>
      <c r="G6877" s="11">
        <v>42</v>
      </c>
      <c r="H6877" s="23">
        <v>0</v>
      </c>
      <c r="I6877" s="3">
        <v>2</v>
      </c>
      <c r="J6877" s="3">
        <v>1</v>
      </c>
      <c r="K6877" s="3">
        <v>1</v>
      </c>
      <c r="L6877" s="3">
        <v>0</v>
      </c>
      <c r="M6877" s="3">
        <v>0</v>
      </c>
      <c r="N6877" s="3">
        <v>0</v>
      </c>
      <c r="O6877" s="3">
        <v>2</v>
      </c>
      <c r="P6877" s="3">
        <v>5</v>
      </c>
      <c r="Q6877" s="3">
        <v>1</v>
      </c>
      <c r="R6877" s="3">
        <v>3</v>
      </c>
      <c r="S6877" s="3">
        <v>12</v>
      </c>
      <c r="T6877" s="3">
        <v>21</v>
      </c>
      <c r="U6877" s="3">
        <v>0</v>
      </c>
      <c r="V6877" s="3">
        <v>9</v>
      </c>
      <c r="W6877" s="24">
        <v>33</v>
      </c>
    </row>
    <row r="6878">
      <c r="D6878" s="15" t="s">
        <v>153</v>
      </c>
      <c r="E6878" s="14" t="s">
        <v>154</v>
      </c>
      <c r="F6878" s="16"/>
      <c r="G6878" s="26">
        <v>596</v>
      </c>
      <c r="H6878" s="37">
        <v>31</v>
      </c>
      <c r="I6878" s="6">
        <v>107</v>
      </c>
      <c r="J6878" s="6">
        <v>50</v>
      </c>
      <c r="K6878" s="6">
        <v>15</v>
      </c>
      <c r="L6878" s="6">
        <v>23</v>
      </c>
      <c r="M6878" s="6">
        <v>36</v>
      </c>
      <c r="N6878" s="6">
        <v>11</v>
      </c>
      <c r="O6878" s="6">
        <v>28</v>
      </c>
      <c r="P6878" s="6">
        <v>91</v>
      </c>
      <c r="Q6878" s="6">
        <v>51</v>
      </c>
      <c r="R6878" s="6">
        <v>81</v>
      </c>
      <c r="S6878" s="6">
        <v>104</v>
      </c>
      <c r="T6878" s="6">
        <v>175</v>
      </c>
      <c r="U6878" s="6">
        <v>2</v>
      </c>
      <c r="V6878" s="6">
        <v>315</v>
      </c>
      <c r="W6878" s="39">
        <v>279</v>
      </c>
    </row>
    <row r="6879">
      <c r="D6879" s="19"/>
      <c r="E6879" s="18" t="s">
        <v>155</v>
      </c>
      <c r="F6879" s="17"/>
      <c r="G6879" s="7">
        <v>800</v>
      </c>
      <c r="H6879" s="12">
        <v>41</v>
      </c>
      <c r="I6879" s="1">
        <v>146</v>
      </c>
      <c r="J6879" s="1">
        <v>57</v>
      </c>
      <c r="K6879" s="1">
        <v>17</v>
      </c>
      <c r="L6879" s="1">
        <v>36</v>
      </c>
      <c r="M6879" s="1">
        <v>50</v>
      </c>
      <c r="N6879" s="1">
        <v>16</v>
      </c>
      <c r="O6879" s="1">
        <v>34</v>
      </c>
      <c r="P6879" s="1">
        <v>111</v>
      </c>
      <c r="Q6879" s="1">
        <v>64</v>
      </c>
      <c r="R6879" s="1">
        <v>118</v>
      </c>
      <c r="S6879" s="1">
        <v>142</v>
      </c>
      <c r="T6879" s="1">
        <v>233</v>
      </c>
      <c r="U6879" s="1">
        <v>2</v>
      </c>
      <c r="V6879" s="1">
        <v>423</v>
      </c>
      <c r="W6879" s="21">
        <v>375</v>
      </c>
    </row>
    <row r="6880">
      <c r="D6880" s="19"/>
      <c r="E6880" s="18" t="s">
        <v>156</v>
      </c>
      <c r="F6880" s="17"/>
      <c r="G6880" s="7">
        <v>449</v>
      </c>
      <c r="H6880" s="12">
        <v>20</v>
      </c>
      <c r="I6880" s="1">
        <v>83</v>
      </c>
      <c r="J6880" s="1">
        <v>40</v>
      </c>
      <c r="K6880" s="1">
        <v>11</v>
      </c>
      <c r="L6880" s="1">
        <v>17</v>
      </c>
      <c r="M6880" s="1">
        <v>24</v>
      </c>
      <c r="N6880" s="1">
        <v>4</v>
      </c>
      <c r="O6880" s="1">
        <v>21</v>
      </c>
      <c r="P6880" s="1">
        <v>67</v>
      </c>
      <c r="Q6880" s="1">
        <v>35</v>
      </c>
      <c r="R6880" s="1">
        <v>70</v>
      </c>
      <c r="S6880" s="1">
        <v>87</v>
      </c>
      <c r="T6880" s="1">
        <v>126</v>
      </c>
      <c r="U6880" s="1">
        <v>0</v>
      </c>
      <c r="V6880" s="1">
        <v>236</v>
      </c>
      <c r="W6880" s="21">
        <v>213</v>
      </c>
    </row>
    <row r="6881">
      <c r="D6881" s="19"/>
      <c r="E6881" s="18" t="s">
        <v>157</v>
      </c>
      <c r="F6881" s="17"/>
      <c r="G6881" s="7">
        <v>867</v>
      </c>
      <c r="H6881" s="12">
        <v>38</v>
      </c>
      <c r="I6881" s="1">
        <v>155</v>
      </c>
      <c r="J6881" s="1">
        <v>55</v>
      </c>
      <c r="K6881" s="1">
        <v>20</v>
      </c>
      <c r="L6881" s="1">
        <v>33</v>
      </c>
      <c r="M6881" s="1">
        <v>53</v>
      </c>
      <c r="N6881" s="1">
        <v>16</v>
      </c>
      <c r="O6881" s="1">
        <v>33</v>
      </c>
      <c r="P6881" s="1">
        <v>117</v>
      </c>
      <c r="Q6881" s="1">
        <v>64</v>
      </c>
      <c r="R6881" s="1">
        <v>132</v>
      </c>
      <c r="S6881" s="1">
        <v>171</v>
      </c>
      <c r="T6881" s="1">
        <v>250</v>
      </c>
      <c r="U6881" s="1">
        <v>2</v>
      </c>
      <c r="V6881" s="1">
        <v>444</v>
      </c>
      <c r="W6881" s="21">
        <v>421</v>
      </c>
    </row>
    <row r="6882">
      <c r="D6882" s="19"/>
      <c r="E6882" s="18" t="s">
        <v>158</v>
      </c>
      <c r="F6882" s="17"/>
      <c r="G6882" s="7">
        <v>818</v>
      </c>
      <c r="H6882" s="12">
        <v>38</v>
      </c>
      <c r="I6882" s="1">
        <v>147</v>
      </c>
      <c r="J6882" s="1">
        <v>52</v>
      </c>
      <c r="K6882" s="1">
        <v>16</v>
      </c>
      <c r="L6882" s="1">
        <v>36</v>
      </c>
      <c r="M6882" s="1">
        <v>54</v>
      </c>
      <c r="N6882" s="1">
        <v>18</v>
      </c>
      <c r="O6882" s="1">
        <v>32</v>
      </c>
      <c r="P6882" s="1">
        <v>114</v>
      </c>
      <c r="Q6882" s="1">
        <v>65</v>
      </c>
      <c r="R6882" s="1">
        <v>124</v>
      </c>
      <c r="S6882" s="1">
        <v>166</v>
      </c>
      <c r="T6882" s="1">
        <v>222</v>
      </c>
      <c r="U6882" s="1">
        <v>2</v>
      </c>
      <c r="V6882" s="1">
        <v>428</v>
      </c>
      <c r="W6882" s="21">
        <v>388</v>
      </c>
    </row>
    <row r="6883">
      <c r="D6883" s="19"/>
      <c r="E6883" s="18" t="s">
        <v>159</v>
      </c>
      <c r="F6883" s="17"/>
      <c r="G6883" s="7">
        <v>595</v>
      </c>
      <c r="H6883" s="12">
        <v>34</v>
      </c>
      <c r="I6883" s="1">
        <v>126</v>
      </c>
      <c r="J6883" s="1">
        <v>49</v>
      </c>
      <c r="K6883" s="1">
        <v>14</v>
      </c>
      <c r="L6883" s="1">
        <v>32</v>
      </c>
      <c r="M6883" s="1">
        <v>45</v>
      </c>
      <c r="N6883" s="1">
        <v>17</v>
      </c>
      <c r="O6883" s="1">
        <v>26</v>
      </c>
      <c r="P6883" s="1">
        <v>91</v>
      </c>
      <c r="Q6883" s="1">
        <v>59</v>
      </c>
      <c r="R6883" s="1">
        <v>96</v>
      </c>
      <c r="S6883" s="1">
        <v>104</v>
      </c>
      <c r="T6883" s="1">
        <v>144</v>
      </c>
      <c r="U6883" s="1">
        <v>1</v>
      </c>
      <c r="V6883" s="1">
        <v>346</v>
      </c>
      <c r="W6883" s="21">
        <v>248</v>
      </c>
    </row>
    <row r="6884">
      <c r="D6884" s="19"/>
      <c r="E6884" s="18" t="s">
        <v>160</v>
      </c>
      <c r="F6884" s="17"/>
      <c r="G6884" s="7">
        <v>330</v>
      </c>
      <c r="H6884" s="12">
        <v>19</v>
      </c>
      <c r="I6884" s="1">
        <v>68</v>
      </c>
      <c r="J6884" s="1">
        <v>29</v>
      </c>
      <c r="K6884" s="1">
        <v>9</v>
      </c>
      <c r="L6884" s="1">
        <v>19</v>
      </c>
      <c r="M6884" s="1">
        <v>26</v>
      </c>
      <c r="N6884" s="1">
        <v>7</v>
      </c>
      <c r="O6884" s="1">
        <v>18</v>
      </c>
      <c r="P6884" s="1">
        <v>56</v>
      </c>
      <c r="Q6884" s="1">
        <v>38</v>
      </c>
      <c r="R6884" s="1">
        <v>53</v>
      </c>
      <c r="S6884" s="1">
        <v>61</v>
      </c>
      <c r="T6884" s="1">
        <v>74</v>
      </c>
      <c r="U6884" s="1">
        <v>2</v>
      </c>
      <c r="V6884" s="1">
        <v>193</v>
      </c>
      <c r="W6884" s="21">
        <v>135</v>
      </c>
    </row>
    <row r="6885">
      <c r="D6885" s="19"/>
      <c r="E6885" s="18" t="s">
        <v>161</v>
      </c>
      <c r="F6885" s="17"/>
      <c r="G6885" s="7">
        <v>744</v>
      </c>
      <c r="H6885" s="12">
        <v>37</v>
      </c>
      <c r="I6885" s="1">
        <v>141</v>
      </c>
      <c r="J6885" s="1">
        <v>45</v>
      </c>
      <c r="K6885" s="1">
        <v>14</v>
      </c>
      <c r="L6885" s="1">
        <v>33</v>
      </c>
      <c r="M6885" s="1">
        <v>49</v>
      </c>
      <c r="N6885" s="1">
        <v>14</v>
      </c>
      <c r="O6885" s="1">
        <v>31</v>
      </c>
      <c r="P6885" s="1">
        <v>98</v>
      </c>
      <c r="Q6885" s="1">
        <v>60</v>
      </c>
      <c r="R6885" s="1">
        <v>115</v>
      </c>
      <c r="S6885" s="1">
        <v>139</v>
      </c>
      <c r="T6885" s="1">
        <v>214</v>
      </c>
      <c r="U6885" s="1">
        <v>2</v>
      </c>
      <c r="V6885" s="1">
        <v>389</v>
      </c>
      <c r="W6885" s="21">
        <v>353</v>
      </c>
    </row>
    <row r="6886">
      <c r="D6886" s="19"/>
      <c r="E6886" s="18" t="s">
        <v>162</v>
      </c>
      <c r="F6886" s="17"/>
      <c r="G6886" s="7">
        <v>519</v>
      </c>
      <c r="H6886" s="12">
        <v>28</v>
      </c>
      <c r="I6886" s="1">
        <v>112</v>
      </c>
      <c r="J6886" s="1">
        <v>41</v>
      </c>
      <c r="K6886" s="1">
        <v>14</v>
      </c>
      <c r="L6886" s="1">
        <v>27</v>
      </c>
      <c r="M6886" s="1">
        <v>41</v>
      </c>
      <c r="N6886" s="1">
        <v>12</v>
      </c>
      <c r="O6886" s="1">
        <v>27</v>
      </c>
      <c r="P6886" s="1">
        <v>91</v>
      </c>
      <c r="Q6886" s="1">
        <v>52</v>
      </c>
      <c r="R6886" s="1">
        <v>85</v>
      </c>
      <c r="S6886" s="1">
        <v>94</v>
      </c>
      <c r="T6886" s="1">
        <v>124</v>
      </c>
      <c r="U6886" s="1">
        <v>2</v>
      </c>
      <c r="V6886" s="1">
        <v>299</v>
      </c>
      <c r="W6886" s="21">
        <v>218</v>
      </c>
    </row>
    <row r="6887">
      <c r="D6887" s="19"/>
      <c r="E6887" s="18" t="s">
        <v>163</v>
      </c>
      <c r="F6887" s="17"/>
      <c r="G6887" s="7">
        <v>576</v>
      </c>
      <c r="H6887" s="12">
        <v>31</v>
      </c>
      <c r="I6887" s="1">
        <v>118</v>
      </c>
      <c r="J6887" s="1">
        <v>46</v>
      </c>
      <c r="K6887" s="1">
        <v>16</v>
      </c>
      <c r="L6887" s="1">
        <v>25</v>
      </c>
      <c r="M6887" s="1">
        <v>43</v>
      </c>
      <c r="N6887" s="1">
        <v>9</v>
      </c>
      <c r="O6887" s="1">
        <v>26</v>
      </c>
      <c r="P6887" s="1">
        <v>83</v>
      </c>
      <c r="Q6887" s="1">
        <v>55</v>
      </c>
      <c r="R6887" s="1">
        <v>92</v>
      </c>
      <c r="S6887" s="1">
        <v>103</v>
      </c>
      <c r="T6887" s="1">
        <v>151</v>
      </c>
      <c r="U6887" s="1">
        <v>1</v>
      </c>
      <c r="V6887" s="1">
        <v>321</v>
      </c>
      <c r="W6887" s="21">
        <v>254</v>
      </c>
    </row>
    <row r="6888">
      <c r="D6888" s="19"/>
      <c r="E6888" s="18" t="s">
        <v>164</v>
      </c>
      <c r="F6888" s="17"/>
      <c r="G6888" s="7">
        <v>372</v>
      </c>
      <c r="H6888" s="12">
        <v>14</v>
      </c>
      <c r="I6888" s="1">
        <v>75</v>
      </c>
      <c r="J6888" s="1">
        <v>26</v>
      </c>
      <c r="K6888" s="1">
        <v>7</v>
      </c>
      <c r="L6888" s="1">
        <v>17</v>
      </c>
      <c r="M6888" s="1">
        <v>33</v>
      </c>
      <c r="N6888" s="1">
        <v>6</v>
      </c>
      <c r="O6888" s="1">
        <v>16</v>
      </c>
      <c r="P6888" s="1">
        <v>55</v>
      </c>
      <c r="Q6888" s="1">
        <v>38</v>
      </c>
      <c r="R6888" s="1">
        <v>64</v>
      </c>
      <c r="S6888" s="1">
        <v>70</v>
      </c>
      <c r="T6888" s="1">
        <v>96</v>
      </c>
      <c r="U6888" s="1">
        <v>1</v>
      </c>
      <c r="V6888" s="1">
        <v>205</v>
      </c>
      <c r="W6888" s="21">
        <v>166</v>
      </c>
    </row>
    <row r="6889">
      <c r="D6889" s="19"/>
      <c r="E6889" s="18" t="s">
        <v>165</v>
      </c>
      <c r="F6889" s="17"/>
      <c r="G6889" s="7">
        <v>520</v>
      </c>
      <c r="H6889" s="12">
        <v>25</v>
      </c>
      <c r="I6889" s="1">
        <v>107</v>
      </c>
      <c r="J6889" s="1">
        <v>40</v>
      </c>
      <c r="K6889" s="1">
        <v>11</v>
      </c>
      <c r="L6889" s="1">
        <v>26</v>
      </c>
      <c r="M6889" s="1">
        <v>39</v>
      </c>
      <c r="N6889" s="1">
        <v>12</v>
      </c>
      <c r="O6889" s="1">
        <v>21</v>
      </c>
      <c r="P6889" s="1">
        <v>86</v>
      </c>
      <c r="Q6889" s="1">
        <v>47</v>
      </c>
      <c r="R6889" s="1">
        <v>87</v>
      </c>
      <c r="S6889" s="1">
        <v>90</v>
      </c>
      <c r="T6889" s="1">
        <v>134</v>
      </c>
      <c r="U6889" s="1">
        <v>0</v>
      </c>
      <c r="V6889" s="1">
        <v>296</v>
      </c>
      <c r="W6889" s="21">
        <v>224</v>
      </c>
    </row>
    <row r="6890">
      <c r="D6890" s="19"/>
      <c r="E6890" s="18" t="s">
        <v>166</v>
      </c>
      <c r="F6890" s="17"/>
      <c r="G6890" s="7">
        <v>445</v>
      </c>
      <c r="H6890" s="12">
        <v>25</v>
      </c>
      <c r="I6890" s="1">
        <v>93</v>
      </c>
      <c r="J6890" s="1">
        <v>40</v>
      </c>
      <c r="K6890" s="1">
        <v>10</v>
      </c>
      <c r="L6890" s="1">
        <v>22</v>
      </c>
      <c r="M6890" s="1">
        <v>40</v>
      </c>
      <c r="N6890" s="1">
        <v>13</v>
      </c>
      <c r="O6890" s="1">
        <v>28</v>
      </c>
      <c r="P6890" s="1">
        <v>73</v>
      </c>
      <c r="Q6890" s="1">
        <v>47</v>
      </c>
      <c r="R6890" s="1">
        <v>67</v>
      </c>
      <c r="S6890" s="1">
        <v>85</v>
      </c>
      <c r="T6890" s="1">
        <v>103</v>
      </c>
      <c r="U6890" s="1">
        <v>1</v>
      </c>
      <c r="V6890" s="1">
        <v>256</v>
      </c>
      <c r="W6890" s="21">
        <v>188</v>
      </c>
    </row>
    <row r="6891">
      <c r="D6891" s="19"/>
      <c r="E6891" s="18" t="s">
        <v>167</v>
      </c>
      <c r="F6891" s="17"/>
      <c r="G6891" s="7">
        <v>294</v>
      </c>
      <c r="H6891" s="12">
        <v>13</v>
      </c>
      <c r="I6891" s="1">
        <v>64</v>
      </c>
      <c r="J6891" s="1">
        <v>26</v>
      </c>
      <c r="K6891" s="1">
        <v>8</v>
      </c>
      <c r="L6891" s="1">
        <v>15</v>
      </c>
      <c r="M6891" s="1">
        <v>24</v>
      </c>
      <c r="N6891" s="1">
        <v>5</v>
      </c>
      <c r="O6891" s="1">
        <v>13</v>
      </c>
      <c r="P6891" s="1">
        <v>55</v>
      </c>
      <c r="Q6891" s="1">
        <v>30</v>
      </c>
      <c r="R6891" s="1">
        <v>47</v>
      </c>
      <c r="S6891" s="1">
        <v>56</v>
      </c>
      <c r="T6891" s="1">
        <v>70</v>
      </c>
      <c r="U6891" s="1">
        <v>0</v>
      </c>
      <c r="V6891" s="1">
        <v>168</v>
      </c>
      <c r="W6891" s="21">
        <v>126</v>
      </c>
    </row>
    <row r="6892">
      <c r="D6892" s="19"/>
      <c r="E6892" s="18" t="s">
        <v>41</v>
      </c>
      <c r="F6892" s="17"/>
      <c r="G6892" s="7">
        <v>62</v>
      </c>
      <c r="H6892" s="12">
        <v>0</v>
      </c>
      <c r="I6892" s="1">
        <v>9</v>
      </c>
      <c r="J6892" s="1">
        <v>3</v>
      </c>
      <c r="K6892" s="1">
        <v>1</v>
      </c>
      <c r="L6892" s="1">
        <v>0</v>
      </c>
      <c r="M6892" s="1">
        <v>3</v>
      </c>
      <c r="N6892" s="1">
        <v>1</v>
      </c>
      <c r="O6892" s="1">
        <v>3</v>
      </c>
      <c r="P6892" s="1">
        <v>8</v>
      </c>
      <c r="Q6892" s="1">
        <v>4</v>
      </c>
      <c r="R6892" s="1">
        <v>18</v>
      </c>
      <c r="S6892" s="1">
        <v>10</v>
      </c>
      <c r="T6892" s="1">
        <v>14</v>
      </c>
      <c r="U6892" s="1">
        <v>1</v>
      </c>
      <c r="V6892" s="1">
        <v>37</v>
      </c>
      <c r="W6892" s="21">
        <v>24</v>
      </c>
    </row>
    <row r="6893">
      <c r="D6893" s="57"/>
      <c r="E6893" s="54" t="s">
        <v>26</v>
      </c>
      <c r="F6893" s="62"/>
      <c r="G6893" s="59">
        <v>17</v>
      </c>
      <c r="H6893" s="73">
        <v>0</v>
      </c>
      <c r="I6893" s="38">
        <v>1</v>
      </c>
      <c r="J6893" s="38">
        <v>0</v>
      </c>
      <c r="K6893" s="38">
        <v>0</v>
      </c>
      <c r="L6893" s="38">
        <v>0</v>
      </c>
      <c r="M6893" s="38">
        <v>0</v>
      </c>
      <c r="N6893" s="38">
        <v>0</v>
      </c>
      <c r="O6893" s="38">
        <v>0</v>
      </c>
      <c r="P6893" s="38">
        <v>3</v>
      </c>
      <c r="Q6893" s="38">
        <v>1</v>
      </c>
      <c r="R6893" s="38">
        <v>1</v>
      </c>
      <c r="S6893" s="38">
        <v>3</v>
      </c>
      <c r="T6893" s="38">
        <v>7</v>
      </c>
      <c r="U6893" s="38">
        <v>1</v>
      </c>
      <c r="V6893" s="38">
        <v>6</v>
      </c>
      <c r="W6893" s="74">
        <v>10</v>
      </c>
    </row>
    <row r="6895">
      <c r="B6895" s="63" t="str">
        <f ca="1" xml:space="preserve"> HYPERLINK("#'目次'!B49", "[43]")</f>
        <v>[43]</v>
      </c>
      <c r="C6895" s="49" t="s">
        <v>579</v>
      </c>
    </row>
    <row r="6896">
      <c r="C6896" s="89" t="s">
        <v>580</v>
      </c>
    </row>
    <row r="6898">
      <c r="C6898" s="49" t="s">
        <v>14</v>
      </c>
    </row>
    <row r="6899">
      <c r="D6899" s="64"/>
      <c r="E6899" s="47"/>
      <c r="F6899" s="47"/>
      <c r="G6899" s="61" t="s">
        <v>15</v>
      </c>
      <c r="H6899" s="66" t="s">
        <v>581</v>
      </c>
      <c r="I6899" s="28" t="s">
        <v>582</v>
      </c>
      <c r="J6899" s="28" t="s">
        <v>583</v>
      </c>
      <c r="K6899" s="28" t="s">
        <v>584</v>
      </c>
      <c r="L6899" s="28" t="s">
        <v>585</v>
      </c>
      <c r="M6899" s="28" t="s">
        <v>586</v>
      </c>
      <c r="N6899" s="28" t="s">
        <v>587</v>
      </c>
      <c r="O6899" s="28" t="s">
        <v>588</v>
      </c>
      <c r="P6899" s="28" t="s">
        <v>589</v>
      </c>
      <c r="Q6899" s="28" t="s">
        <v>590</v>
      </c>
      <c r="R6899" s="28" t="s">
        <v>591</v>
      </c>
      <c r="S6899" s="28" t="s">
        <v>592</v>
      </c>
      <c r="T6899" s="28" t="s">
        <v>41</v>
      </c>
      <c r="U6899" s="58" t="s">
        <v>26</v>
      </c>
    </row>
    <row r="6900">
      <c r="D6900" s="55"/>
      <c r="E6900" s="48"/>
      <c r="F6900" s="48"/>
      <c r="G6900" s="68"/>
      <c r="H6900" s="70"/>
      <c r="I6900" s="29"/>
      <c r="J6900" s="29"/>
      <c r="K6900" s="29"/>
      <c r="L6900" s="29"/>
      <c r="M6900" s="29"/>
      <c r="N6900" s="29"/>
      <c r="O6900" s="29"/>
      <c r="P6900" s="29"/>
      <c r="Q6900" s="29"/>
      <c r="R6900" s="29"/>
      <c r="S6900" s="29"/>
      <c r="T6900" s="29"/>
      <c r="U6900" s="65"/>
    </row>
    <row r="6901">
      <c r="D6901" s="56"/>
      <c r="E6901" s="60" t="s">
        <v>15</v>
      </c>
      <c r="F6901" s="67"/>
      <c r="G6901" s="69">
        <v>530</v>
      </c>
      <c r="H6901" s="35">
        <v>143</v>
      </c>
      <c r="I6901" s="35">
        <v>115</v>
      </c>
      <c r="J6901" s="35">
        <v>34</v>
      </c>
      <c r="K6901" s="35">
        <v>20</v>
      </c>
      <c r="L6901" s="35">
        <v>3</v>
      </c>
      <c r="M6901" s="35">
        <v>102</v>
      </c>
      <c r="N6901" s="35">
        <v>2</v>
      </c>
      <c r="O6901" s="35">
        <v>155</v>
      </c>
      <c r="P6901" s="35">
        <v>91</v>
      </c>
      <c r="Q6901" s="35">
        <v>98</v>
      </c>
      <c r="R6901" s="35">
        <v>23</v>
      </c>
      <c r="S6901" s="35">
        <v>9</v>
      </c>
      <c r="T6901" s="35">
        <v>42</v>
      </c>
      <c r="U6901" s="75">
        <v>2</v>
      </c>
    </row>
    <row r="6902">
      <c r="D6902" s="15" t="s">
        <v>20</v>
      </c>
      <c r="E6902" s="14" t="s">
        <v>21</v>
      </c>
      <c r="F6902" s="16"/>
      <c r="G6902" s="26">
        <v>86</v>
      </c>
      <c r="H6902" s="37">
        <v>21</v>
      </c>
      <c r="I6902" s="6">
        <v>19</v>
      </c>
      <c r="J6902" s="6">
        <v>4</v>
      </c>
      <c r="K6902" s="6">
        <v>4</v>
      </c>
      <c r="L6902" s="6">
        <v>1</v>
      </c>
      <c r="M6902" s="6">
        <v>19</v>
      </c>
      <c r="N6902" s="6">
        <v>0</v>
      </c>
      <c r="O6902" s="6">
        <v>31</v>
      </c>
      <c r="P6902" s="6">
        <v>22</v>
      </c>
      <c r="Q6902" s="6">
        <v>3</v>
      </c>
      <c r="R6902" s="6">
        <v>0</v>
      </c>
      <c r="S6902" s="6">
        <v>1</v>
      </c>
      <c r="T6902" s="6">
        <v>7</v>
      </c>
      <c r="U6902" s="39">
        <v>0</v>
      </c>
    </row>
    <row r="6903">
      <c r="D6903" s="19"/>
      <c r="E6903" s="18" t="s">
        <v>22</v>
      </c>
      <c r="F6903" s="17"/>
      <c r="G6903" s="7">
        <v>239</v>
      </c>
      <c r="H6903" s="12">
        <v>74</v>
      </c>
      <c r="I6903" s="1">
        <v>55</v>
      </c>
      <c r="J6903" s="1">
        <v>12</v>
      </c>
      <c r="K6903" s="1">
        <v>3</v>
      </c>
      <c r="L6903" s="1">
        <v>2</v>
      </c>
      <c r="M6903" s="1">
        <v>51</v>
      </c>
      <c r="N6903" s="1">
        <v>1</v>
      </c>
      <c r="O6903" s="1">
        <v>79</v>
      </c>
      <c r="P6903" s="1">
        <v>51</v>
      </c>
      <c r="Q6903" s="1">
        <v>14</v>
      </c>
      <c r="R6903" s="1">
        <v>10</v>
      </c>
      <c r="S6903" s="1">
        <v>0</v>
      </c>
      <c r="T6903" s="1">
        <v>19</v>
      </c>
      <c r="U6903" s="21">
        <v>2</v>
      </c>
    </row>
    <row r="6904">
      <c r="D6904" s="19"/>
      <c r="E6904" s="18" t="s">
        <v>23</v>
      </c>
      <c r="F6904" s="17"/>
      <c r="G6904" s="7">
        <v>156</v>
      </c>
      <c r="H6904" s="12">
        <v>41</v>
      </c>
      <c r="I6904" s="1">
        <v>32</v>
      </c>
      <c r="J6904" s="1">
        <v>16</v>
      </c>
      <c r="K6904" s="1">
        <v>9</v>
      </c>
      <c r="L6904" s="1">
        <v>0</v>
      </c>
      <c r="M6904" s="1">
        <v>25</v>
      </c>
      <c r="N6904" s="1">
        <v>1</v>
      </c>
      <c r="O6904" s="1">
        <v>37</v>
      </c>
      <c r="P6904" s="1">
        <v>15</v>
      </c>
      <c r="Q6904" s="1">
        <v>48</v>
      </c>
      <c r="R6904" s="1">
        <v>8</v>
      </c>
      <c r="S6904" s="1">
        <v>4</v>
      </c>
      <c r="T6904" s="1">
        <v>13</v>
      </c>
      <c r="U6904" s="21">
        <v>0</v>
      </c>
    </row>
    <row r="6905">
      <c r="D6905" s="19"/>
      <c r="E6905" s="18" t="s">
        <v>24</v>
      </c>
      <c r="F6905" s="17"/>
      <c r="G6905" s="11">
        <v>44</v>
      </c>
      <c r="H6905" s="23">
        <v>6</v>
      </c>
      <c r="I6905" s="3">
        <v>8</v>
      </c>
      <c r="J6905" s="3">
        <v>2</v>
      </c>
      <c r="K6905" s="3">
        <v>4</v>
      </c>
      <c r="L6905" s="3">
        <v>0</v>
      </c>
      <c r="M6905" s="3">
        <v>7</v>
      </c>
      <c r="N6905" s="3">
        <v>0</v>
      </c>
      <c r="O6905" s="3">
        <v>8</v>
      </c>
      <c r="P6905" s="3">
        <v>3</v>
      </c>
      <c r="Q6905" s="3">
        <v>28</v>
      </c>
      <c r="R6905" s="3">
        <v>5</v>
      </c>
      <c r="S6905" s="3">
        <v>4</v>
      </c>
      <c r="T6905" s="3">
        <v>3</v>
      </c>
      <c r="U6905" s="24">
        <v>0</v>
      </c>
    </row>
    <row r="6906">
      <c r="D6906" s="19"/>
      <c r="E6906" s="18" t="s">
        <v>25</v>
      </c>
      <c r="F6906" s="17"/>
      <c r="G6906" s="11">
        <v>5</v>
      </c>
      <c r="H6906" s="23">
        <v>1</v>
      </c>
      <c r="I6906" s="3">
        <v>1</v>
      </c>
      <c r="J6906" s="3">
        <v>0</v>
      </c>
      <c r="K6906" s="3">
        <v>0</v>
      </c>
      <c r="L6906" s="3">
        <v>0</v>
      </c>
      <c r="M6906" s="3">
        <v>0</v>
      </c>
      <c r="N6906" s="3">
        <v>0</v>
      </c>
      <c r="O6906" s="3">
        <v>0</v>
      </c>
      <c r="P6906" s="3">
        <v>0</v>
      </c>
      <c r="Q6906" s="3">
        <v>5</v>
      </c>
      <c r="R6906" s="3">
        <v>0</v>
      </c>
      <c r="S6906" s="3">
        <v>0</v>
      </c>
      <c r="T6906" s="3">
        <v>0</v>
      </c>
      <c r="U6906" s="24">
        <v>0</v>
      </c>
    </row>
    <row r="6907">
      <c r="D6907" s="19"/>
      <c r="E6907" s="18" t="s">
        <v>26</v>
      </c>
      <c r="F6907" s="17"/>
      <c r="G6907" s="11">
        <v>0</v>
      </c>
      <c r="H6907" s="23">
        <v>0</v>
      </c>
      <c r="I6907" s="3">
        <v>0</v>
      </c>
      <c r="J6907" s="3">
        <v>0</v>
      </c>
      <c r="K6907" s="3">
        <v>0</v>
      </c>
      <c r="L6907" s="3">
        <v>0</v>
      </c>
      <c r="M6907" s="3">
        <v>0</v>
      </c>
      <c r="N6907" s="3">
        <v>0</v>
      </c>
      <c r="O6907" s="3">
        <v>0</v>
      </c>
      <c r="P6907" s="3">
        <v>0</v>
      </c>
      <c r="Q6907" s="3">
        <v>0</v>
      </c>
      <c r="R6907" s="3">
        <v>0</v>
      </c>
      <c r="S6907" s="3">
        <v>0</v>
      </c>
      <c r="T6907" s="3">
        <v>0</v>
      </c>
      <c r="U6907" s="24">
        <v>0</v>
      </c>
    </row>
    <row r="6908">
      <c r="D6908" s="19"/>
      <c r="E6908" s="18" t="s">
        <v>27</v>
      </c>
      <c r="F6908" s="17"/>
      <c r="G6908" s="7">
        <v>325</v>
      </c>
      <c r="H6908" s="12">
        <v>95</v>
      </c>
      <c r="I6908" s="1">
        <v>74</v>
      </c>
      <c r="J6908" s="1">
        <v>16</v>
      </c>
      <c r="K6908" s="1">
        <v>7</v>
      </c>
      <c r="L6908" s="1">
        <v>3</v>
      </c>
      <c r="M6908" s="1">
        <v>70</v>
      </c>
      <c r="N6908" s="1">
        <v>1</v>
      </c>
      <c r="O6908" s="1">
        <v>110</v>
      </c>
      <c r="P6908" s="1">
        <v>73</v>
      </c>
      <c r="Q6908" s="1">
        <v>17</v>
      </c>
      <c r="R6908" s="1">
        <v>10</v>
      </c>
      <c r="S6908" s="1">
        <v>1</v>
      </c>
      <c r="T6908" s="1">
        <v>26</v>
      </c>
      <c r="U6908" s="21">
        <v>2</v>
      </c>
    </row>
    <row r="6909">
      <c r="D6909" s="19"/>
      <c r="E6909" s="18" t="s">
        <v>28</v>
      </c>
      <c r="F6909" s="17"/>
      <c r="G6909" s="11">
        <v>49</v>
      </c>
      <c r="H6909" s="23">
        <v>7</v>
      </c>
      <c r="I6909" s="3">
        <v>9</v>
      </c>
      <c r="J6909" s="3">
        <v>2</v>
      </c>
      <c r="K6909" s="3">
        <v>4</v>
      </c>
      <c r="L6909" s="3">
        <v>0</v>
      </c>
      <c r="M6909" s="3">
        <v>7</v>
      </c>
      <c r="N6909" s="3">
        <v>0</v>
      </c>
      <c r="O6909" s="3">
        <v>8</v>
      </c>
      <c r="P6909" s="3">
        <v>3</v>
      </c>
      <c r="Q6909" s="3">
        <v>33</v>
      </c>
      <c r="R6909" s="3">
        <v>5</v>
      </c>
      <c r="S6909" s="3">
        <v>4</v>
      </c>
      <c r="T6909" s="3">
        <v>3</v>
      </c>
      <c r="U6909" s="24">
        <v>0</v>
      </c>
    </row>
    <row r="6910">
      <c r="D6910" s="15" t="s">
        <v>29</v>
      </c>
      <c r="E6910" s="14" t="s">
        <v>30</v>
      </c>
      <c r="F6910" s="16"/>
      <c r="G6910" s="26">
        <v>394</v>
      </c>
      <c r="H6910" s="37">
        <v>111</v>
      </c>
      <c r="I6910" s="6">
        <v>90</v>
      </c>
      <c r="J6910" s="6">
        <v>25</v>
      </c>
      <c r="K6910" s="6">
        <v>15</v>
      </c>
      <c r="L6910" s="6">
        <v>1</v>
      </c>
      <c r="M6910" s="6">
        <v>79</v>
      </c>
      <c r="N6910" s="6">
        <v>2</v>
      </c>
      <c r="O6910" s="6">
        <v>115</v>
      </c>
      <c r="P6910" s="6">
        <v>75</v>
      </c>
      <c r="Q6910" s="6">
        <v>64</v>
      </c>
      <c r="R6910" s="6">
        <v>18</v>
      </c>
      <c r="S6910" s="6">
        <v>8</v>
      </c>
      <c r="T6910" s="6">
        <v>33</v>
      </c>
      <c r="U6910" s="39">
        <v>2</v>
      </c>
    </row>
    <row r="6911">
      <c r="D6911" s="19"/>
      <c r="E6911" s="18" t="s">
        <v>31</v>
      </c>
      <c r="F6911" s="17"/>
      <c r="G6911" s="7">
        <v>366</v>
      </c>
      <c r="H6911" s="12">
        <v>94</v>
      </c>
      <c r="I6911" s="1">
        <v>84</v>
      </c>
      <c r="J6911" s="1">
        <v>23</v>
      </c>
      <c r="K6911" s="1">
        <v>14</v>
      </c>
      <c r="L6911" s="1">
        <v>3</v>
      </c>
      <c r="M6911" s="1">
        <v>71</v>
      </c>
      <c r="N6911" s="1">
        <v>2</v>
      </c>
      <c r="O6911" s="1">
        <v>114</v>
      </c>
      <c r="P6911" s="1">
        <v>63</v>
      </c>
      <c r="Q6911" s="1">
        <v>61</v>
      </c>
      <c r="R6911" s="1">
        <v>17</v>
      </c>
      <c r="S6911" s="1">
        <v>5</v>
      </c>
      <c r="T6911" s="1">
        <v>30</v>
      </c>
      <c r="U6911" s="21">
        <v>0</v>
      </c>
    </row>
    <row r="6912">
      <c r="D6912" s="19"/>
      <c r="E6912" s="18" t="s">
        <v>32</v>
      </c>
      <c r="F6912" s="17"/>
      <c r="G6912" s="7">
        <v>372</v>
      </c>
      <c r="H6912" s="12">
        <v>97</v>
      </c>
      <c r="I6912" s="1">
        <v>78</v>
      </c>
      <c r="J6912" s="1">
        <v>24</v>
      </c>
      <c r="K6912" s="1">
        <v>12</v>
      </c>
      <c r="L6912" s="1">
        <v>2</v>
      </c>
      <c r="M6912" s="1">
        <v>76</v>
      </c>
      <c r="N6912" s="1">
        <v>2</v>
      </c>
      <c r="O6912" s="1">
        <v>113</v>
      </c>
      <c r="P6912" s="1">
        <v>71</v>
      </c>
      <c r="Q6912" s="1">
        <v>65</v>
      </c>
      <c r="R6912" s="1">
        <v>13</v>
      </c>
      <c r="S6912" s="1">
        <v>4</v>
      </c>
      <c r="T6912" s="1">
        <v>30</v>
      </c>
      <c r="U6912" s="21">
        <v>2</v>
      </c>
    </row>
    <row r="6913">
      <c r="D6913" s="19"/>
      <c r="E6913" s="18" t="s">
        <v>33</v>
      </c>
      <c r="F6913" s="17"/>
      <c r="G6913" s="7">
        <v>103</v>
      </c>
      <c r="H6913" s="12">
        <v>23</v>
      </c>
      <c r="I6913" s="1">
        <v>19</v>
      </c>
      <c r="J6913" s="1">
        <v>9</v>
      </c>
      <c r="K6913" s="1">
        <v>3</v>
      </c>
      <c r="L6913" s="1">
        <v>0</v>
      </c>
      <c r="M6913" s="1">
        <v>20</v>
      </c>
      <c r="N6913" s="1">
        <v>1</v>
      </c>
      <c r="O6913" s="1">
        <v>33</v>
      </c>
      <c r="P6913" s="1">
        <v>21</v>
      </c>
      <c r="Q6913" s="1">
        <v>18</v>
      </c>
      <c r="R6913" s="1">
        <v>6</v>
      </c>
      <c r="S6913" s="1">
        <v>3</v>
      </c>
      <c r="T6913" s="1">
        <v>12</v>
      </c>
      <c r="U6913" s="21">
        <v>0</v>
      </c>
    </row>
    <row r="6914">
      <c r="D6914" s="19"/>
      <c r="E6914" s="18" t="s">
        <v>34</v>
      </c>
      <c r="F6914" s="17"/>
      <c r="G6914" s="7">
        <v>241</v>
      </c>
      <c r="H6914" s="12">
        <v>66</v>
      </c>
      <c r="I6914" s="1">
        <v>46</v>
      </c>
      <c r="J6914" s="1">
        <v>7</v>
      </c>
      <c r="K6914" s="1">
        <v>6</v>
      </c>
      <c r="L6914" s="1">
        <v>2</v>
      </c>
      <c r="M6914" s="1">
        <v>51</v>
      </c>
      <c r="N6914" s="1">
        <v>2</v>
      </c>
      <c r="O6914" s="1">
        <v>70</v>
      </c>
      <c r="P6914" s="1">
        <v>42</v>
      </c>
      <c r="Q6914" s="1">
        <v>49</v>
      </c>
      <c r="R6914" s="1">
        <v>12</v>
      </c>
      <c r="S6914" s="1">
        <v>2</v>
      </c>
      <c r="T6914" s="1">
        <v>22</v>
      </c>
      <c r="U6914" s="21">
        <v>1</v>
      </c>
    </row>
    <row r="6915">
      <c r="D6915" s="19"/>
      <c r="E6915" s="18" t="s">
        <v>35</v>
      </c>
      <c r="F6915" s="17"/>
      <c r="G6915" s="7">
        <v>65</v>
      </c>
      <c r="H6915" s="12">
        <v>19</v>
      </c>
      <c r="I6915" s="1">
        <v>15</v>
      </c>
      <c r="J6915" s="1">
        <v>2</v>
      </c>
      <c r="K6915" s="1">
        <v>3</v>
      </c>
      <c r="L6915" s="1">
        <v>0</v>
      </c>
      <c r="M6915" s="1">
        <v>13</v>
      </c>
      <c r="N6915" s="1">
        <v>0</v>
      </c>
      <c r="O6915" s="1">
        <v>13</v>
      </c>
      <c r="P6915" s="1">
        <v>8</v>
      </c>
      <c r="Q6915" s="1">
        <v>11</v>
      </c>
      <c r="R6915" s="1">
        <v>5</v>
      </c>
      <c r="S6915" s="1">
        <v>1</v>
      </c>
      <c r="T6915" s="1">
        <v>7</v>
      </c>
      <c r="U6915" s="21">
        <v>0</v>
      </c>
    </row>
    <row r="6916">
      <c r="D6916" s="19"/>
      <c r="E6916" s="18" t="s">
        <v>36</v>
      </c>
      <c r="F6916" s="17"/>
      <c r="G6916" s="7">
        <v>403</v>
      </c>
      <c r="H6916" s="12">
        <v>112</v>
      </c>
      <c r="I6916" s="1">
        <v>90</v>
      </c>
      <c r="J6916" s="1">
        <v>26</v>
      </c>
      <c r="K6916" s="1">
        <v>9</v>
      </c>
      <c r="L6916" s="1">
        <v>1</v>
      </c>
      <c r="M6916" s="1">
        <v>84</v>
      </c>
      <c r="N6916" s="1">
        <v>2</v>
      </c>
      <c r="O6916" s="1">
        <v>126</v>
      </c>
      <c r="P6916" s="1">
        <v>72</v>
      </c>
      <c r="Q6916" s="1">
        <v>55</v>
      </c>
      <c r="R6916" s="1">
        <v>18</v>
      </c>
      <c r="S6916" s="1">
        <v>6</v>
      </c>
      <c r="T6916" s="1">
        <v>34</v>
      </c>
      <c r="U6916" s="21">
        <v>1</v>
      </c>
    </row>
    <row r="6917">
      <c r="D6917" s="19"/>
      <c r="E6917" s="18" t="s">
        <v>37</v>
      </c>
      <c r="F6917" s="17"/>
      <c r="G6917" s="7">
        <v>90</v>
      </c>
      <c r="H6917" s="12">
        <v>14</v>
      </c>
      <c r="I6917" s="1">
        <v>16</v>
      </c>
      <c r="J6917" s="1">
        <v>7</v>
      </c>
      <c r="K6917" s="1">
        <v>3</v>
      </c>
      <c r="L6917" s="1">
        <v>1</v>
      </c>
      <c r="M6917" s="1">
        <v>16</v>
      </c>
      <c r="N6917" s="1">
        <v>0</v>
      </c>
      <c r="O6917" s="1">
        <v>30</v>
      </c>
      <c r="P6917" s="1">
        <v>16</v>
      </c>
      <c r="Q6917" s="1">
        <v>18</v>
      </c>
      <c r="R6917" s="1">
        <v>1</v>
      </c>
      <c r="S6917" s="1">
        <v>2</v>
      </c>
      <c r="T6917" s="1">
        <v>7</v>
      </c>
      <c r="U6917" s="21">
        <v>1</v>
      </c>
    </row>
    <row r="6918">
      <c r="D6918" s="19"/>
      <c r="E6918" s="18" t="s">
        <v>38</v>
      </c>
      <c r="F6918" s="17"/>
      <c r="G6918" s="7">
        <v>250</v>
      </c>
      <c r="H6918" s="12">
        <v>59</v>
      </c>
      <c r="I6918" s="1">
        <v>48</v>
      </c>
      <c r="J6918" s="1">
        <v>14</v>
      </c>
      <c r="K6918" s="1">
        <v>8</v>
      </c>
      <c r="L6918" s="1">
        <v>2</v>
      </c>
      <c r="M6918" s="1">
        <v>46</v>
      </c>
      <c r="N6918" s="1">
        <v>2</v>
      </c>
      <c r="O6918" s="1">
        <v>75</v>
      </c>
      <c r="P6918" s="1">
        <v>47</v>
      </c>
      <c r="Q6918" s="1">
        <v>49</v>
      </c>
      <c r="R6918" s="1">
        <v>11</v>
      </c>
      <c r="S6918" s="1">
        <v>8</v>
      </c>
      <c r="T6918" s="1">
        <v>27</v>
      </c>
      <c r="U6918" s="21">
        <v>1</v>
      </c>
    </row>
    <row r="6919">
      <c r="D6919" s="19"/>
      <c r="E6919" s="18" t="s">
        <v>39</v>
      </c>
      <c r="F6919" s="17"/>
      <c r="G6919" s="7">
        <v>199</v>
      </c>
      <c r="H6919" s="12">
        <v>50</v>
      </c>
      <c r="I6919" s="1">
        <v>43</v>
      </c>
      <c r="J6919" s="1">
        <v>16</v>
      </c>
      <c r="K6919" s="1">
        <v>7</v>
      </c>
      <c r="L6919" s="1">
        <v>1</v>
      </c>
      <c r="M6919" s="1">
        <v>35</v>
      </c>
      <c r="N6919" s="1">
        <v>1</v>
      </c>
      <c r="O6919" s="1">
        <v>79</v>
      </c>
      <c r="P6919" s="1">
        <v>46</v>
      </c>
      <c r="Q6919" s="1">
        <v>35</v>
      </c>
      <c r="R6919" s="1">
        <v>8</v>
      </c>
      <c r="S6919" s="1">
        <v>4</v>
      </c>
      <c r="T6919" s="1">
        <v>12</v>
      </c>
      <c r="U6919" s="21">
        <v>0</v>
      </c>
    </row>
    <row r="6920">
      <c r="D6920" s="19"/>
      <c r="E6920" s="18" t="s">
        <v>40</v>
      </c>
      <c r="F6920" s="17"/>
      <c r="G6920" s="7">
        <v>241</v>
      </c>
      <c r="H6920" s="12">
        <v>54</v>
      </c>
      <c r="I6920" s="1">
        <v>51</v>
      </c>
      <c r="J6920" s="1">
        <v>18</v>
      </c>
      <c r="K6920" s="1">
        <v>10</v>
      </c>
      <c r="L6920" s="1">
        <v>1</v>
      </c>
      <c r="M6920" s="1">
        <v>47</v>
      </c>
      <c r="N6920" s="1">
        <v>0</v>
      </c>
      <c r="O6920" s="1">
        <v>78</v>
      </c>
      <c r="P6920" s="1">
        <v>42</v>
      </c>
      <c r="Q6920" s="1">
        <v>34</v>
      </c>
      <c r="R6920" s="1">
        <v>10</v>
      </c>
      <c r="S6920" s="1">
        <v>4</v>
      </c>
      <c r="T6920" s="1">
        <v>17</v>
      </c>
      <c r="U6920" s="21">
        <v>1</v>
      </c>
    </row>
    <row r="6921">
      <c r="D6921" s="19"/>
      <c r="E6921" s="18" t="s">
        <v>41</v>
      </c>
      <c r="F6921" s="17"/>
      <c r="G6921" s="11">
        <v>29</v>
      </c>
      <c r="H6921" s="23">
        <v>9</v>
      </c>
      <c r="I6921" s="3">
        <v>4</v>
      </c>
      <c r="J6921" s="3">
        <v>1</v>
      </c>
      <c r="K6921" s="3">
        <v>1</v>
      </c>
      <c r="L6921" s="3">
        <v>2</v>
      </c>
      <c r="M6921" s="3">
        <v>4</v>
      </c>
      <c r="N6921" s="3">
        <v>0</v>
      </c>
      <c r="O6921" s="3">
        <v>9</v>
      </c>
      <c r="P6921" s="3">
        <v>10</v>
      </c>
      <c r="Q6921" s="3">
        <v>4</v>
      </c>
      <c r="R6921" s="3">
        <v>1</v>
      </c>
      <c r="S6921" s="3">
        <v>1</v>
      </c>
      <c r="T6921" s="3">
        <v>5</v>
      </c>
      <c r="U6921" s="24">
        <v>1</v>
      </c>
    </row>
    <row r="6922">
      <c r="D6922" s="19"/>
      <c r="E6922" s="18" t="s">
        <v>42</v>
      </c>
      <c r="F6922" s="17"/>
      <c r="G6922" s="11">
        <v>10</v>
      </c>
      <c r="H6922" s="23">
        <v>1</v>
      </c>
      <c r="I6922" s="3">
        <v>1</v>
      </c>
      <c r="J6922" s="3">
        <v>0</v>
      </c>
      <c r="K6922" s="3">
        <v>1</v>
      </c>
      <c r="L6922" s="3">
        <v>0</v>
      </c>
      <c r="M6922" s="3">
        <v>3</v>
      </c>
      <c r="N6922" s="3">
        <v>0</v>
      </c>
      <c r="O6922" s="3">
        <v>1</v>
      </c>
      <c r="P6922" s="3">
        <v>1</v>
      </c>
      <c r="Q6922" s="3">
        <v>4</v>
      </c>
      <c r="R6922" s="3">
        <v>1</v>
      </c>
      <c r="S6922" s="3">
        <v>0</v>
      </c>
      <c r="T6922" s="3">
        <v>2</v>
      </c>
      <c r="U6922" s="24">
        <v>0</v>
      </c>
    </row>
    <row r="6923">
      <c r="D6923" s="19"/>
      <c r="E6923" s="18" t="s">
        <v>26</v>
      </c>
      <c r="F6923" s="17"/>
      <c r="G6923" s="11">
        <v>1</v>
      </c>
      <c r="H6923" s="23">
        <v>0</v>
      </c>
      <c r="I6923" s="3">
        <v>0</v>
      </c>
      <c r="J6923" s="3">
        <v>0</v>
      </c>
      <c r="K6923" s="3">
        <v>0</v>
      </c>
      <c r="L6923" s="3">
        <v>0</v>
      </c>
      <c r="M6923" s="3">
        <v>0</v>
      </c>
      <c r="N6923" s="3">
        <v>0</v>
      </c>
      <c r="O6923" s="3">
        <v>0</v>
      </c>
      <c r="P6923" s="3">
        <v>0</v>
      </c>
      <c r="Q6923" s="3">
        <v>1</v>
      </c>
      <c r="R6923" s="3">
        <v>0</v>
      </c>
      <c r="S6923" s="3">
        <v>0</v>
      </c>
      <c r="T6923" s="3">
        <v>0</v>
      </c>
      <c r="U6923" s="24">
        <v>0</v>
      </c>
    </row>
    <row r="6924">
      <c r="D6924" s="19"/>
      <c r="E6924" s="18" t="s">
        <v>43</v>
      </c>
      <c r="F6924" s="17"/>
      <c r="G6924" s="7">
        <v>519</v>
      </c>
      <c r="H6924" s="12">
        <v>142</v>
      </c>
      <c r="I6924" s="1">
        <v>114</v>
      </c>
      <c r="J6924" s="1">
        <v>34</v>
      </c>
      <c r="K6924" s="1">
        <v>19</v>
      </c>
      <c r="L6924" s="1">
        <v>3</v>
      </c>
      <c r="M6924" s="1">
        <v>99</v>
      </c>
      <c r="N6924" s="1">
        <v>2</v>
      </c>
      <c r="O6924" s="1">
        <v>154</v>
      </c>
      <c r="P6924" s="1">
        <v>90</v>
      </c>
      <c r="Q6924" s="1">
        <v>93</v>
      </c>
      <c r="R6924" s="1">
        <v>22</v>
      </c>
      <c r="S6924" s="1">
        <v>9</v>
      </c>
      <c r="T6924" s="1">
        <v>40</v>
      </c>
      <c r="U6924" s="21">
        <v>2</v>
      </c>
    </row>
    <row r="6925">
      <c r="D6925" s="15" t="s">
        <v>44</v>
      </c>
      <c r="E6925" s="14" t="s">
        <v>45</v>
      </c>
      <c r="F6925" s="16"/>
      <c r="G6925" s="33">
        <v>0</v>
      </c>
      <c r="H6925" s="43">
        <v>0</v>
      </c>
      <c r="I6925" s="9">
        <v>0</v>
      </c>
      <c r="J6925" s="9">
        <v>0</v>
      </c>
      <c r="K6925" s="9">
        <v>0</v>
      </c>
      <c r="L6925" s="9">
        <v>0</v>
      </c>
      <c r="M6925" s="9">
        <v>0</v>
      </c>
      <c r="N6925" s="9">
        <v>0</v>
      </c>
      <c r="O6925" s="9">
        <v>0</v>
      </c>
      <c r="P6925" s="9">
        <v>0</v>
      </c>
      <c r="Q6925" s="9">
        <v>0</v>
      </c>
      <c r="R6925" s="9">
        <v>0</v>
      </c>
      <c r="S6925" s="9">
        <v>0</v>
      </c>
      <c r="T6925" s="9">
        <v>0</v>
      </c>
      <c r="U6925" s="44">
        <v>0</v>
      </c>
    </row>
    <row r="6926">
      <c r="D6926" s="19"/>
      <c r="E6926" s="18" t="s">
        <v>46</v>
      </c>
      <c r="F6926" s="17"/>
      <c r="G6926" s="11">
        <v>6</v>
      </c>
      <c r="H6926" s="23">
        <v>0</v>
      </c>
      <c r="I6926" s="3">
        <v>1</v>
      </c>
      <c r="J6926" s="3">
        <v>0</v>
      </c>
      <c r="K6926" s="3">
        <v>0</v>
      </c>
      <c r="L6926" s="3">
        <v>0</v>
      </c>
      <c r="M6926" s="3">
        <v>1</v>
      </c>
      <c r="N6926" s="3">
        <v>0</v>
      </c>
      <c r="O6926" s="3">
        <v>2</v>
      </c>
      <c r="P6926" s="3">
        <v>0</v>
      </c>
      <c r="Q6926" s="3">
        <v>3</v>
      </c>
      <c r="R6926" s="3">
        <v>0</v>
      </c>
      <c r="S6926" s="3">
        <v>0</v>
      </c>
      <c r="T6926" s="3">
        <v>1</v>
      </c>
      <c r="U6926" s="24">
        <v>0</v>
      </c>
    </row>
    <row r="6927">
      <c r="D6927" s="19"/>
      <c r="E6927" s="18" t="s">
        <v>47</v>
      </c>
      <c r="F6927" s="17"/>
      <c r="G6927" s="11">
        <v>15</v>
      </c>
      <c r="H6927" s="23">
        <v>2</v>
      </c>
      <c r="I6927" s="3">
        <v>5</v>
      </c>
      <c r="J6927" s="3">
        <v>1</v>
      </c>
      <c r="K6927" s="3">
        <v>2</v>
      </c>
      <c r="L6927" s="3">
        <v>0</v>
      </c>
      <c r="M6927" s="3">
        <v>0</v>
      </c>
      <c r="N6927" s="3">
        <v>0</v>
      </c>
      <c r="O6927" s="3">
        <v>2</v>
      </c>
      <c r="P6927" s="3">
        <v>0</v>
      </c>
      <c r="Q6927" s="3">
        <v>7</v>
      </c>
      <c r="R6927" s="3">
        <v>1</v>
      </c>
      <c r="S6927" s="3">
        <v>2</v>
      </c>
      <c r="T6927" s="3">
        <v>1</v>
      </c>
      <c r="U6927" s="24">
        <v>0</v>
      </c>
    </row>
    <row r="6928">
      <c r="D6928" s="19"/>
      <c r="E6928" s="18" t="s">
        <v>48</v>
      </c>
      <c r="F6928" s="17"/>
      <c r="G6928" s="7">
        <v>80</v>
      </c>
      <c r="H6928" s="12">
        <v>12</v>
      </c>
      <c r="I6928" s="1">
        <v>12</v>
      </c>
      <c r="J6928" s="1">
        <v>6</v>
      </c>
      <c r="K6928" s="1">
        <v>2</v>
      </c>
      <c r="L6928" s="1">
        <v>0</v>
      </c>
      <c r="M6928" s="1">
        <v>10</v>
      </c>
      <c r="N6928" s="1">
        <v>0</v>
      </c>
      <c r="O6928" s="1">
        <v>23</v>
      </c>
      <c r="P6928" s="1">
        <v>12</v>
      </c>
      <c r="Q6928" s="1">
        <v>24</v>
      </c>
      <c r="R6928" s="1">
        <v>6</v>
      </c>
      <c r="S6928" s="1">
        <v>5</v>
      </c>
      <c r="T6928" s="1">
        <v>7</v>
      </c>
      <c r="U6928" s="21">
        <v>1</v>
      </c>
    </row>
    <row r="6929">
      <c r="D6929" s="19"/>
      <c r="E6929" s="18" t="s">
        <v>49</v>
      </c>
      <c r="F6929" s="17"/>
      <c r="G6929" s="7">
        <v>78</v>
      </c>
      <c r="H6929" s="12">
        <v>21</v>
      </c>
      <c r="I6929" s="1">
        <v>16</v>
      </c>
      <c r="J6929" s="1">
        <v>7</v>
      </c>
      <c r="K6929" s="1">
        <v>1</v>
      </c>
      <c r="L6929" s="1">
        <v>0</v>
      </c>
      <c r="M6929" s="1">
        <v>13</v>
      </c>
      <c r="N6929" s="1">
        <v>0</v>
      </c>
      <c r="O6929" s="1">
        <v>21</v>
      </c>
      <c r="P6929" s="1">
        <v>6</v>
      </c>
      <c r="Q6929" s="1">
        <v>21</v>
      </c>
      <c r="R6929" s="1">
        <v>6</v>
      </c>
      <c r="S6929" s="1">
        <v>2</v>
      </c>
      <c r="T6929" s="1">
        <v>6</v>
      </c>
      <c r="U6929" s="21">
        <v>0</v>
      </c>
    </row>
    <row r="6930">
      <c r="D6930" s="19"/>
      <c r="E6930" s="18" t="s">
        <v>50</v>
      </c>
      <c r="F6930" s="17"/>
      <c r="G6930" s="7">
        <v>65</v>
      </c>
      <c r="H6930" s="12">
        <v>16</v>
      </c>
      <c r="I6930" s="1">
        <v>15</v>
      </c>
      <c r="J6930" s="1">
        <v>2</v>
      </c>
      <c r="K6930" s="1">
        <v>5</v>
      </c>
      <c r="L6930" s="1">
        <v>0</v>
      </c>
      <c r="M6930" s="1">
        <v>12</v>
      </c>
      <c r="N6930" s="1">
        <v>0</v>
      </c>
      <c r="O6930" s="1">
        <v>21</v>
      </c>
      <c r="P6930" s="1">
        <v>10</v>
      </c>
      <c r="Q6930" s="1">
        <v>9</v>
      </c>
      <c r="R6930" s="1">
        <v>3</v>
      </c>
      <c r="S6930" s="1">
        <v>0</v>
      </c>
      <c r="T6930" s="1">
        <v>7</v>
      </c>
      <c r="U6930" s="21">
        <v>0</v>
      </c>
    </row>
    <row r="6931">
      <c r="D6931" s="19"/>
      <c r="E6931" s="18" t="s">
        <v>51</v>
      </c>
      <c r="F6931" s="17"/>
      <c r="G6931" s="7">
        <v>57</v>
      </c>
      <c r="H6931" s="12">
        <v>23</v>
      </c>
      <c r="I6931" s="1">
        <v>15</v>
      </c>
      <c r="J6931" s="1">
        <v>4</v>
      </c>
      <c r="K6931" s="1">
        <v>0</v>
      </c>
      <c r="L6931" s="1">
        <v>2</v>
      </c>
      <c r="M6931" s="1">
        <v>12</v>
      </c>
      <c r="N6931" s="1">
        <v>0</v>
      </c>
      <c r="O6931" s="1">
        <v>15</v>
      </c>
      <c r="P6931" s="1">
        <v>6</v>
      </c>
      <c r="Q6931" s="1">
        <v>10</v>
      </c>
      <c r="R6931" s="1">
        <v>1</v>
      </c>
      <c r="S6931" s="1">
        <v>0</v>
      </c>
      <c r="T6931" s="1">
        <v>3</v>
      </c>
      <c r="U6931" s="21">
        <v>0</v>
      </c>
    </row>
    <row r="6932">
      <c r="D6932" s="19"/>
      <c r="E6932" s="18" t="s">
        <v>52</v>
      </c>
      <c r="F6932" s="17"/>
      <c r="G6932" s="7">
        <v>54</v>
      </c>
      <c r="H6932" s="12">
        <v>18</v>
      </c>
      <c r="I6932" s="1">
        <v>11</v>
      </c>
      <c r="J6932" s="1">
        <v>3</v>
      </c>
      <c r="K6932" s="1">
        <v>7</v>
      </c>
      <c r="L6932" s="1">
        <v>0</v>
      </c>
      <c r="M6932" s="1">
        <v>11</v>
      </c>
      <c r="N6932" s="1">
        <v>0</v>
      </c>
      <c r="O6932" s="1">
        <v>15</v>
      </c>
      <c r="P6932" s="1">
        <v>10</v>
      </c>
      <c r="Q6932" s="1">
        <v>7</v>
      </c>
      <c r="R6932" s="1">
        <v>2</v>
      </c>
      <c r="S6932" s="1">
        <v>0</v>
      </c>
      <c r="T6932" s="1">
        <v>3</v>
      </c>
      <c r="U6932" s="21">
        <v>0</v>
      </c>
    </row>
    <row r="6933">
      <c r="D6933" s="19"/>
      <c r="E6933" s="18" t="s">
        <v>53</v>
      </c>
      <c r="F6933" s="17"/>
      <c r="G6933" s="11">
        <v>48</v>
      </c>
      <c r="H6933" s="23">
        <v>14</v>
      </c>
      <c r="I6933" s="3">
        <v>6</v>
      </c>
      <c r="J6933" s="3">
        <v>2</v>
      </c>
      <c r="K6933" s="3">
        <v>0</v>
      </c>
      <c r="L6933" s="3">
        <v>0</v>
      </c>
      <c r="M6933" s="3">
        <v>10</v>
      </c>
      <c r="N6933" s="3">
        <v>0</v>
      </c>
      <c r="O6933" s="3">
        <v>16</v>
      </c>
      <c r="P6933" s="3">
        <v>11</v>
      </c>
      <c r="Q6933" s="3">
        <v>5</v>
      </c>
      <c r="R6933" s="3">
        <v>0</v>
      </c>
      <c r="S6933" s="3">
        <v>0</v>
      </c>
      <c r="T6933" s="3">
        <v>3</v>
      </c>
      <c r="U6933" s="24">
        <v>0</v>
      </c>
    </row>
    <row r="6934">
      <c r="D6934" s="19"/>
      <c r="E6934" s="18" t="s">
        <v>54</v>
      </c>
      <c r="F6934" s="17"/>
      <c r="G6934" s="7">
        <v>117</v>
      </c>
      <c r="H6934" s="12">
        <v>34</v>
      </c>
      <c r="I6934" s="1">
        <v>33</v>
      </c>
      <c r="J6934" s="1">
        <v>7</v>
      </c>
      <c r="K6934" s="1">
        <v>3</v>
      </c>
      <c r="L6934" s="1">
        <v>1</v>
      </c>
      <c r="M6934" s="1">
        <v>33</v>
      </c>
      <c r="N6934" s="1">
        <v>2</v>
      </c>
      <c r="O6934" s="1">
        <v>40</v>
      </c>
      <c r="P6934" s="1">
        <v>35</v>
      </c>
      <c r="Q6934" s="1">
        <v>9</v>
      </c>
      <c r="R6934" s="1">
        <v>4</v>
      </c>
      <c r="S6934" s="1">
        <v>0</v>
      </c>
      <c r="T6934" s="1">
        <v>9</v>
      </c>
      <c r="U6934" s="21">
        <v>1</v>
      </c>
    </row>
    <row r="6935">
      <c r="D6935" s="19"/>
      <c r="E6935" s="18" t="s">
        <v>55</v>
      </c>
      <c r="F6935" s="17"/>
      <c r="G6935" s="11">
        <v>1</v>
      </c>
      <c r="H6935" s="23">
        <v>1</v>
      </c>
      <c r="I6935" s="3">
        <v>0</v>
      </c>
      <c r="J6935" s="3">
        <v>0</v>
      </c>
      <c r="K6935" s="3">
        <v>0</v>
      </c>
      <c r="L6935" s="3">
        <v>0</v>
      </c>
      <c r="M6935" s="3">
        <v>0</v>
      </c>
      <c r="N6935" s="3">
        <v>0</v>
      </c>
      <c r="O6935" s="3">
        <v>0</v>
      </c>
      <c r="P6935" s="3">
        <v>0</v>
      </c>
      <c r="Q6935" s="3">
        <v>0</v>
      </c>
      <c r="R6935" s="3">
        <v>0</v>
      </c>
      <c r="S6935" s="3">
        <v>0</v>
      </c>
      <c r="T6935" s="3">
        <v>0</v>
      </c>
      <c r="U6935" s="24">
        <v>0</v>
      </c>
    </row>
    <row r="6936">
      <c r="D6936" s="19"/>
      <c r="E6936" s="18" t="s">
        <v>26</v>
      </c>
      <c r="F6936" s="17"/>
      <c r="G6936" s="11">
        <v>9</v>
      </c>
      <c r="H6936" s="23">
        <v>2</v>
      </c>
      <c r="I6936" s="3">
        <v>1</v>
      </c>
      <c r="J6936" s="3">
        <v>2</v>
      </c>
      <c r="K6936" s="3">
        <v>0</v>
      </c>
      <c r="L6936" s="3">
        <v>0</v>
      </c>
      <c r="M6936" s="3">
        <v>0</v>
      </c>
      <c r="N6936" s="3">
        <v>0</v>
      </c>
      <c r="O6936" s="3">
        <v>0</v>
      </c>
      <c r="P6936" s="3">
        <v>1</v>
      </c>
      <c r="Q6936" s="3">
        <v>3</v>
      </c>
      <c r="R6936" s="3">
        <v>0</v>
      </c>
      <c r="S6936" s="3">
        <v>0</v>
      </c>
      <c r="T6936" s="3">
        <v>2</v>
      </c>
      <c r="U6936" s="24">
        <v>0</v>
      </c>
    </row>
    <row r="6937">
      <c r="D6937" s="15" t="s">
        <v>56</v>
      </c>
      <c r="E6937" s="14" t="s">
        <v>57</v>
      </c>
      <c r="F6937" s="16"/>
      <c r="G6937" s="33">
        <v>7</v>
      </c>
      <c r="H6937" s="43">
        <v>2</v>
      </c>
      <c r="I6937" s="9">
        <v>1</v>
      </c>
      <c r="J6937" s="9">
        <v>1</v>
      </c>
      <c r="K6937" s="9">
        <v>2</v>
      </c>
      <c r="L6937" s="9">
        <v>0</v>
      </c>
      <c r="M6937" s="9">
        <v>2</v>
      </c>
      <c r="N6937" s="9">
        <v>0</v>
      </c>
      <c r="O6937" s="9">
        <v>2</v>
      </c>
      <c r="P6937" s="9">
        <v>1</v>
      </c>
      <c r="Q6937" s="9">
        <v>1</v>
      </c>
      <c r="R6937" s="9">
        <v>0</v>
      </c>
      <c r="S6937" s="9">
        <v>2</v>
      </c>
      <c r="T6937" s="9">
        <v>1</v>
      </c>
      <c r="U6937" s="44">
        <v>0</v>
      </c>
    </row>
    <row r="6938">
      <c r="D6938" s="19"/>
      <c r="E6938" s="18" t="s">
        <v>58</v>
      </c>
      <c r="F6938" s="17"/>
      <c r="G6938" s="7">
        <v>55</v>
      </c>
      <c r="H6938" s="12">
        <v>8</v>
      </c>
      <c r="I6938" s="1">
        <v>15</v>
      </c>
      <c r="J6938" s="1">
        <v>9</v>
      </c>
      <c r="K6938" s="1">
        <v>2</v>
      </c>
      <c r="L6938" s="1">
        <v>0</v>
      </c>
      <c r="M6938" s="1">
        <v>11</v>
      </c>
      <c r="N6938" s="1">
        <v>1</v>
      </c>
      <c r="O6938" s="1">
        <v>12</v>
      </c>
      <c r="P6938" s="1">
        <v>7</v>
      </c>
      <c r="Q6938" s="1">
        <v>19</v>
      </c>
      <c r="R6938" s="1">
        <v>3</v>
      </c>
      <c r="S6938" s="1">
        <v>5</v>
      </c>
      <c r="T6938" s="1">
        <v>4</v>
      </c>
      <c r="U6938" s="21">
        <v>0</v>
      </c>
    </row>
    <row r="6939">
      <c r="D6939" s="19"/>
      <c r="E6939" s="18" t="s">
        <v>59</v>
      </c>
      <c r="F6939" s="17"/>
      <c r="G6939" s="7">
        <v>196</v>
      </c>
      <c r="H6939" s="12">
        <v>52</v>
      </c>
      <c r="I6939" s="1">
        <v>38</v>
      </c>
      <c r="J6939" s="1">
        <v>8</v>
      </c>
      <c r="K6939" s="1">
        <v>6</v>
      </c>
      <c r="L6939" s="1">
        <v>0</v>
      </c>
      <c r="M6939" s="1">
        <v>36</v>
      </c>
      <c r="N6939" s="1">
        <v>0</v>
      </c>
      <c r="O6939" s="1">
        <v>52</v>
      </c>
      <c r="P6939" s="1">
        <v>36</v>
      </c>
      <c r="Q6939" s="1">
        <v>34</v>
      </c>
      <c r="R6939" s="1">
        <v>8</v>
      </c>
      <c r="S6939" s="1">
        <v>2</v>
      </c>
      <c r="T6939" s="1">
        <v>20</v>
      </c>
      <c r="U6939" s="21">
        <v>1</v>
      </c>
    </row>
    <row r="6940">
      <c r="D6940" s="19"/>
      <c r="E6940" s="18" t="s">
        <v>60</v>
      </c>
      <c r="F6940" s="17"/>
      <c r="G6940" s="7">
        <v>272</v>
      </c>
      <c r="H6940" s="12">
        <v>81</v>
      </c>
      <c r="I6940" s="1">
        <v>61</v>
      </c>
      <c r="J6940" s="1">
        <v>16</v>
      </c>
      <c r="K6940" s="1">
        <v>10</v>
      </c>
      <c r="L6940" s="1">
        <v>3</v>
      </c>
      <c r="M6940" s="1">
        <v>53</v>
      </c>
      <c r="N6940" s="1">
        <v>1</v>
      </c>
      <c r="O6940" s="1">
        <v>89</v>
      </c>
      <c r="P6940" s="1">
        <v>47</v>
      </c>
      <c r="Q6940" s="1">
        <v>44</v>
      </c>
      <c r="R6940" s="1">
        <v>12</v>
      </c>
      <c r="S6940" s="1">
        <v>0</v>
      </c>
      <c r="T6940" s="1">
        <v>17</v>
      </c>
      <c r="U6940" s="21">
        <v>1</v>
      </c>
    </row>
    <row r="6941">
      <c r="D6941" s="19"/>
      <c r="E6941" s="18" t="s">
        <v>26</v>
      </c>
      <c r="F6941" s="17"/>
      <c r="G6941" s="11">
        <v>0</v>
      </c>
      <c r="H6941" s="23">
        <v>0</v>
      </c>
      <c r="I6941" s="3">
        <v>0</v>
      </c>
      <c r="J6941" s="3">
        <v>0</v>
      </c>
      <c r="K6941" s="3">
        <v>0</v>
      </c>
      <c r="L6941" s="3">
        <v>0</v>
      </c>
      <c r="M6941" s="3">
        <v>0</v>
      </c>
      <c r="N6941" s="3">
        <v>0</v>
      </c>
      <c r="O6941" s="3">
        <v>0</v>
      </c>
      <c r="P6941" s="3">
        <v>0</v>
      </c>
      <c r="Q6941" s="3">
        <v>0</v>
      </c>
      <c r="R6941" s="3">
        <v>0</v>
      </c>
      <c r="S6941" s="3">
        <v>0</v>
      </c>
      <c r="T6941" s="3">
        <v>0</v>
      </c>
      <c r="U6941" s="24">
        <v>0</v>
      </c>
    </row>
    <row r="6942">
      <c r="D6942" s="19"/>
      <c r="E6942" s="18" t="s">
        <v>61</v>
      </c>
      <c r="F6942" s="17"/>
      <c r="G6942" s="7">
        <v>62</v>
      </c>
      <c r="H6942" s="12">
        <v>10</v>
      </c>
      <c r="I6942" s="1">
        <v>16</v>
      </c>
      <c r="J6942" s="1">
        <v>10</v>
      </c>
      <c r="K6942" s="1">
        <v>4</v>
      </c>
      <c r="L6942" s="1">
        <v>0</v>
      </c>
      <c r="M6942" s="1">
        <v>13</v>
      </c>
      <c r="N6942" s="1">
        <v>1</v>
      </c>
      <c r="O6942" s="1">
        <v>14</v>
      </c>
      <c r="P6942" s="1">
        <v>8</v>
      </c>
      <c r="Q6942" s="1">
        <v>20</v>
      </c>
      <c r="R6942" s="1">
        <v>3</v>
      </c>
      <c r="S6942" s="1">
        <v>7</v>
      </c>
      <c r="T6942" s="1">
        <v>5</v>
      </c>
      <c r="U6942" s="21">
        <v>0</v>
      </c>
    </row>
    <row r="6943">
      <c r="D6943" s="19"/>
      <c r="E6943" s="18" t="s">
        <v>62</v>
      </c>
      <c r="F6943" s="17"/>
      <c r="G6943" s="7">
        <v>468</v>
      </c>
      <c r="H6943" s="12">
        <v>133</v>
      </c>
      <c r="I6943" s="1">
        <v>99</v>
      </c>
      <c r="J6943" s="1">
        <v>24</v>
      </c>
      <c r="K6943" s="1">
        <v>16</v>
      </c>
      <c r="L6943" s="1">
        <v>3</v>
      </c>
      <c r="M6943" s="1">
        <v>89</v>
      </c>
      <c r="N6943" s="1">
        <v>1</v>
      </c>
      <c r="O6943" s="1">
        <v>141</v>
      </c>
      <c r="P6943" s="1">
        <v>83</v>
      </c>
      <c r="Q6943" s="1">
        <v>78</v>
      </c>
      <c r="R6943" s="1">
        <v>20</v>
      </c>
      <c r="S6943" s="1">
        <v>2</v>
      </c>
      <c r="T6943" s="1">
        <v>37</v>
      </c>
      <c r="U6943" s="21">
        <v>2</v>
      </c>
    </row>
    <row r="6944">
      <c r="D6944" s="15" t="s">
        <v>63</v>
      </c>
      <c r="E6944" s="14" t="s">
        <v>64</v>
      </c>
      <c r="F6944" s="16"/>
      <c r="G6944" s="33">
        <v>3</v>
      </c>
      <c r="H6944" s="43">
        <v>1</v>
      </c>
      <c r="I6944" s="9">
        <v>0</v>
      </c>
      <c r="J6944" s="9">
        <v>0</v>
      </c>
      <c r="K6944" s="9">
        <v>0</v>
      </c>
      <c r="L6944" s="9">
        <v>0</v>
      </c>
      <c r="M6944" s="9">
        <v>0</v>
      </c>
      <c r="N6944" s="9">
        <v>0</v>
      </c>
      <c r="O6944" s="9">
        <v>1</v>
      </c>
      <c r="P6944" s="9">
        <v>0</v>
      </c>
      <c r="Q6944" s="9">
        <v>2</v>
      </c>
      <c r="R6944" s="9">
        <v>0</v>
      </c>
      <c r="S6944" s="9">
        <v>0</v>
      </c>
      <c r="T6944" s="9">
        <v>0</v>
      </c>
      <c r="U6944" s="44">
        <v>0</v>
      </c>
    </row>
    <row r="6945">
      <c r="D6945" s="19"/>
      <c r="E6945" s="18" t="s">
        <v>65</v>
      </c>
      <c r="F6945" s="17"/>
      <c r="G6945" s="11">
        <v>14</v>
      </c>
      <c r="H6945" s="23">
        <v>6</v>
      </c>
      <c r="I6945" s="3">
        <v>2</v>
      </c>
      <c r="J6945" s="3">
        <v>1</v>
      </c>
      <c r="K6945" s="3">
        <v>0</v>
      </c>
      <c r="L6945" s="3">
        <v>0</v>
      </c>
      <c r="M6945" s="3">
        <v>3</v>
      </c>
      <c r="N6945" s="3">
        <v>0</v>
      </c>
      <c r="O6945" s="3">
        <v>2</v>
      </c>
      <c r="P6945" s="3">
        <v>6</v>
      </c>
      <c r="Q6945" s="3">
        <v>1</v>
      </c>
      <c r="R6945" s="3">
        <v>0</v>
      </c>
      <c r="S6945" s="3">
        <v>0</v>
      </c>
      <c r="T6945" s="3">
        <v>1</v>
      </c>
      <c r="U6945" s="24">
        <v>0</v>
      </c>
    </row>
    <row r="6946">
      <c r="D6946" s="19"/>
      <c r="E6946" s="18" t="s">
        <v>66</v>
      </c>
      <c r="F6946" s="17"/>
      <c r="G6946" s="11">
        <v>6</v>
      </c>
      <c r="H6946" s="23">
        <v>2</v>
      </c>
      <c r="I6946" s="3">
        <v>0</v>
      </c>
      <c r="J6946" s="3">
        <v>0</v>
      </c>
      <c r="K6946" s="3">
        <v>0</v>
      </c>
      <c r="L6946" s="3">
        <v>0</v>
      </c>
      <c r="M6946" s="3">
        <v>2</v>
      </c>
      <c r="N6946" s="3">
        <v>0</v>
      </c>
      <c r="O6946" s="3">
        <v>2</v>
      </c>
      <c r="P6946" s="3">
        <v>2</v>
      </c>
      <c r="Q6946" s="3">
        <v>0</v>
      </c>
      <c r="R6946" s="3">
        <v>0</v>
      </c>
      <c r="S6946" s="3">
        <v>0</v>
      </c>
      <c r="T6946" s="3">
        <v>1</v>
      </c>
      <c r="U6946" s="24">
        <v>0</v>
      </c>
    </row>
    <row r="6947">
      <c r="D6947" s="19"/>
      <c r="E6947" s="18" t="s">
        <v>67</v>
      </c>
      <c r="F6947" s="17"/>
      <c r="G6947" s="11">
        <v>48</v>
      </c>
      <c r="H6947" s="23">
        <v>17</v>
      </c>
      <c r="I6947" s="3">
        <v>7</v>
      </c>
      <c r="J6947" s="3">
        <v>1</v>
      </c>
      <c r="K6947" s="3">
        <v>0</v>
      </c>
      <c r="L6947" s="3">
        <v>1</v>
      </c>
      <c r="M6947" s="3">
        <v>6</v>
      </c>
      <c r="N6947" s="3">
        <v>2</v>
      </c>
      <c r="O6947" s="3">
        <v>14</v>
      </c>
      <c r="P6947" s="3">
        <v>20</v>
      </c>
      <c r="Q6947" s="3">
        <v>1</v>
      </c>
      <c r="R6947" s="3">
        <v>0</v>
      </c>
      <c r="S6947" s="3">
        <v>0</v>
      </c>
      <c r="T6947" s="3">
        <v>4</v>
      </c>
      <c r="U6947" s="24">
        <v>0</v>
      </c>
    </row>
    <row r="6948">
      <c r="D6948" s="19"/>
      <c r="E6948" s="18" t="s">
        <v>68</v>
      </c>
      <c r="F6948" s="17"/>
      <c r="G6948" s="11">
        <v>38</v>
      </c>
      <c r="H6948" s="23">
        <v>12</v>
      </c>
      <c r="I6948" s="3">
        <v>9</v>
      </c>
      <c r="J6948" s="3">
        <v>3</v>
      </c>
      <c r="K6948" s="3">
        <v>3</v>
      </c>
      <c r="L6948" s="3">
        <v>0</v>
      </c>
      <c r="M6948" s="3">
        <v>8</v>
      </c>
      <c r="N6948" s="3">
        <v>0</v>
      </c>
      <c r="O6948" s="3">
        <v>10</v>
      </c>
      <c r="P6948" s="3">
        <v>9</v>
      </c>
      <c r="Q6948" s="3">
        <v>1</v>
      </c>
      <c r="R6948" s="3">
        <v>3</v>
      </c>
      <c r="S6948" s="3">
        <v>2</v>
      </c>
      <c r="T6948" s="3">
        <v>2</v>
      </c>
      <c r="U6948" s="24">
        <v>0</v>
      </c>
    </row>
    <row r="6949">
      <c r="D6949" s="19"/>
      <c r="E6949" s="18" t="s">
        <v>69</v>
      </c>
      <c r="F6949" s="17"/>
      <c r="G6949" s="7">
        <v>417</v>
      </c>
      <c r="H6949" s="12">
        <v>102</v>
      </c>
      <c r="I6949" s="1">
        <v>96</v>
      </c>
      <c r="J6949" s="1">
        <v>29</v>
      </c>
      <c r="K6949" s="1">
        <v>17</v>
      </c>
      <c r="L6949" s="1">
        <v>2</v>
      </c>
      <c r="M6949" s="1">
        <v>81</v>
      </c>
      <c r="N6949" s="1">
        <v>0</v>
      </c>
      <c r="O6949" s="1">
        <v>126</v>
      </c>
      <c r="P6949" s="1">
        <v>53</v>
      </c>
      <c r="Q6949" s="1">
        <v>93</v>
      </c>
      <c r="R6949" s="1">
        <v>20</v>
      </c>
      <c r="S6949" s="1">
        <v>7</v>
      </c>
      <c r="T6949" s="1">
        <v>34</v>
      </c>
      <c r="U6949" s="21">
        <v>2</v>
      </c>
    </row>
    <row r="6950">
      <c r="D6950" s="19"/>
      <c r="E6950" s="18" t="s">
        <v>26</v>
      </c>
      <c r="F6950" s="17"/>
      <c r="G6950" s="11">
        <v>4</v>
      </c>
      <c r="H6950" s="23">
        <v>3</v>
      </c>
      <c r="I6950" s="3">
        <v>1</v>
      </c>
      <c r="J6950" s="3">
        <v>0</v>
      </c>
      <c r="K6950" s="3">
        <v>0</v>
      </c>
      <c r="L6950" s="3">
        <v>0</v>
      </c>
      <c r="M6950" s="3">
        <v>2</v>
      </c>
      <c r="N6950" s="3">
        <v>0</v>
      </c>
      <c r="O6950" s="3">
        <v>0</v>
      </c>
      <c r="P6950" s="3">
        <v>1</v>
      </c>
      <c r="Q6950" s="3">
        <v>0</v>
      </c>
      <c r="R6950" s="3">
        <v>0</v>
      </c>
      <c r="S6950" s="3">
        <v>0</v>
      </c>
      <c r="T6950" s="3">
        <v>0</v>
      </c>
      <c r="U6950" s="24">
        <v>0</v>
      </c>
    </row>
    <row r="6951">
      <c r="D6951" s="19"/>
      <c r="E6951" s="18" t="s">
        <v>70</v>
      </c>
      <c r="F6951" s="17"/>
      <c r="G6951" s="7">
        <v>109</v>
      </c>
      <c r="H6951" s="12">
        <v>38</v>
      </c>
      <c r="I6951" s="1">
        <v>18</v>
      </c>
      <c r="J6951" s="1">
        <v>5</v>
      </c>
      <c r="K6951" s="1">
        <v>3</v>
      </c>
      <c r="L6951" s="1">
        <v>1</v>
      </c>
      <c r="M6951" s="1">
        <v>19</v>
      </c>
      <c r="N6951" s="1">
        <v>2</v>
      </c>
      <c r="O6951" s="1">
        <v>29</v>
      </c>
      <c r="P6951" s="1">
        <v>37</v>
      </c>
      <c r="Q6951" s="1">
        <v>5</v>
      </c>
      <c r="R6951" s="1">
        <v>3</v>
      </c>
      <c r="S6951" s="1">
        <v>2</v>
      </c>
      <c r="T6951" s="1">
        <v>8</v>
      </c>
      <c r="U6951" s="21">
        <v>0</v>
      </c>
    </row>
    <row r="6952">
      <c r="D6952" s="15" t="s">
        <v>71</v>
      </c>
      <c r="E6952" s="14" t="s">
        <v>64</v>
      </c>
      <c r="F6952" s="16"/>
      <c r="G6952" s="33">
        <v>4</v>
      </c>
      <c r="H6952" s="43">
        <v>1</v>
      </c>
      <c r="I6952" s="9">
        <v>0</v>
      </c>
      <c r="J6952" s="9">
        <v>0</v>
      </c>
      <c r="K6952" s="9">
        <v>0</v>
      </c>
      <c r="L6952" s="9">
        <v>0</v>
      </c>
      <c r="M6952" s="9">
        <v>1</v>
      </c>
      <c r="N6952" s="9">
        <v>0</v>
      </c>
      <c r="O6952" s="9">
        <v>0</v>
      </c>
      <c r="P6952" s="9">
        <v>0</v>
      </c>
      <c r="Q6952" s="9">
        <v>3</v>
      </c>
      <c r="R6952" s="9">
        <v>0</v>
      </c>
      <c r="S6952" s="9">
        <v>0</v>
      </c>
      <c r="T6952" s="9">
        <v>0</v>
      </c>
      <c r="U6952" s="44">
        <v>0</v>
      </c>
    </row>
    <row r="6953">
      <c r="D6953" s="19"/>
      <c r="E6953" s="18" t="s">
        <v>65</v>
      </c>
      <c r="F6953" s="17"/>
      <c r="G6953" s="11">
        <v>32</v>
      </c>
      <c r="H6953" s="23">
        <v>10</v>
      </c>
      <c r="I6953" s="3">
        <v>7</v>
      </c>
      <c r="J6953" s="3">
        <v>2</v>
      </c>
      <c r="K6953" s="3">
        <v>0</v>
      </c>
      <c r="L6953" s="3">
        <v>0</v>
      </c>
      <c r="M6953" s="3">
        <v>8</v>
      </c>
      <c r="N6953" s="3">
        <v>0</v>
      </c>
      <c r="O6953" s="3">
        <v>9</v>
      </c>
      <c r="P6953" s="3">
        <v>6</v>
      </c>
      <c r="Q6953" s="3">
        <v>5</v>
      </c>
      <c r="R6953" s="3">
        <v>2</v>
      </c>
      <c r="S6953" s="3">
        <v>0</v>
      </c>
      <c r="T6953" s="3">
        <v>1</v>
      </c>
      <c r="U6953" s="24">
        <v>0</v>
      </c>
    </row>
    <row r="6954">
      <c r="D6954" s="19"/>
      <c r="E6954" s="18" t="s">
        <v>66</v>
      </c>
      <c r="F6954" s="17"/>
      <c r="G6954" s="11">
        <v>48</v>
      </c>
      <c r="H6954" s="23">
        <v>11</v>
      </c>
      <c r="I6954" s="3">
        <v>13</v>
      </c>
      <c r="J6954" s="3">
        <v>2</v>
      </c>
      <c r="K6954" s="3">
        <v>3</v>
      </c>
      <c r="L6954" s="3">
        <v>0</v>
      </c>
      <c r="M6954" s="3">
        <v>16</v>
      </c>
      <c r="N6954" s="3">
        <v>1</v>
      </c>
      <c r="O6954" s="3">
        <v>19</v>
      </c>
      <c r="P6954" s="3">
        <v>12</v>
      </c>
      <c r="Q6954" s="3">
        <v>8</v>
      </c>
      <c r="R6954" s="3">
        <v>3</v>
      </c>
      <c r="S6954" s="3">
        <v>0</v>
      </c>
      <c r="T6954" s="3">
        <v>4</v>
      </c>
      <c r="U6954" s="24">
        <v>0</v>
      </c>
    </row>
    <row r="6955">
      <c r="D6955" s="19"/>
      <c r="E6955" s="18" t="s">
        <v>67</v>
      </c>
      <c r="F6955" s="17"/>
      <c r="G6955" s="7">
        <v>410</v>
      </c>
      <c r="H6955" s="12">
        <v>112</v>
      </c>
      <c r="I6955" s="1">
        <v>92</v>
      </c>
      <c r="J6955" s="1">
        <v>27</v>
      </c>
      <c r="K6955" s="1">
        <v>17</v>
      </c>
      <c r="L6955" s="1">
        <v>3</v>
      </c>
      <c r="M6955" s="1">
        <v>66</v>
      </c>
      <c r="N6955" s="1">
        <v>1</v>
      </c>
      <c r="O6955" s="1">
        <v>114</v>
      </c>
      <c r="P6955" s="1">
        <v>65</v>
      </c>
      <c r="Q6955" s="1">
        <v>76</v>
      </c>
      <c r="R6955" s="1">
        <v>14</v>
      </c>
      <c r="S6955" s="1">
        <v>9</v>
      </c>
      <c r="T6955" s="1">
        <v>33</v>
      </c>
      <c r="U6955" s="21">
        <v>2</v>
      </c>
    </row>
    <row r="6956">
      <c r="D6956" s="19"/>
      <c r="E6956" s="18" t="s">
        <v>68</v>
      </c>
      <c r="F6956" s="17"/>
      <c r="G6956" s="11">
        <v>31</v>
      </c>
      <c r="H6956" s="23">
        <v>7</v>
      </c>
      <c r="I6956" s="3">
        <v>3</v>
      </c>
      <c r="J6956" s="3">
        <v>2</v>
      </c>
      <c r="K6956" s="3">
        <v>0</v>
      </c>
      <c r="L6956" s="3">
        <v>0</v>
      </c>
      <c r="M6956" s="3">
        <v>11</v>
      </c>
      <c r="N6956" s="3">
        <v>0</v>
      </c>
      <c r="O6956" s="3">
        <v>12</v>
      </c>
      <c r="P6956" s="3">
        <v>8</v>
      </c>
      <c r="Q6956" s="3">
        <v>5</v>
      </c>
      <c r="R6956" s="3">
        <v>4</v>
      </c>
      <c r="S6956" s="3">
        <v>0</v>
      </c>
      <c r="T6956" s="3">
        <v>4</v>
      </c>
      <c r="U6956" s="24">
        <v>0</v>
      </c>
    </row>
    <row r="6957">
      <c r="D6957" s="19"/>
      <c r="E6957" s="18" t="s">
        <v>72</v>
      </c>
      <c r="F6957" s="17"/>
      <c r="G6957" s="11">
        <v>4</v>
      </c>
      <c r="H6957" s="23">
        <v>2</v>
      </c>
      <c r="I6957" s="3">
        <v>0</v>
      </c>
      <c r="J6957" s="3">
        <v>1</v>
      </c>
      <c r="K6957" s="3">
        <v>0</v>
      </c>
      <c r="L6957" s="3">
        <v>0</v>
      </c>
      <c r="M6957" s="3">
        <v>0</v>
      </c>
      <c r="N6957" s="3">
        <v>0</v>
      </c>
      <c r="O6957" s="3">
        <v>1</v>
      </c>
      <c r="P6957" s="3">
        <v>0</v>
      </c>
      <c r="Q6957" s="3">
        <v>0</v>
      </c>
      <c r="R6957" s="3">
        <v>0</v>
      </c>
      <c r="S6957" s="3">
        <v>0</v>
      </c>
      <c r="T6957" s="3">
        <v>0</v>
      </c>
      <c r="U6957" s="24">
        <v>0</v>
      </c>
    </row>
    <row r="6958">
      <c r="D6958" s="19"/>
      <c r="E6958" s="18" t="s">
        <v>26</v>
      </c>
      <c r="F6958" s="17"/>
      <c r="G6958" s="11">
        <v>1</v>
      </c>
      <c r="H6958" s="23">
        <v>0</v>
      </c>
      <c r="I6958" s="3">
        <v>0</v>
      </c>
      <c r="J6958" s="3">
        <v>0</v>
      </c>
      <c r="K6958" s="3">
        <v>0</v>
      </c>
      <c r="L6958" s="3">
        <v>0</v>
      </c>
      <c r="M6958" s="3">
        <v>0</v>
      </c>
      <c r="N6958" s="3">
        <v>0</v>
      </c>
      <c r="O6958" s="3">
        <v>0</v>
      </c>
      <c r="P6958" s="3">
        <v>0</v>
      </c>
      <c r="Q6958" s="3">
        <v>1</v>
      </c>
      <c r="R6958" s="3">
        <v>0</v>
      </c>
      <c r="S6958" s="3">
        <v>0</v>
      </c>
      <c r="T6958" s="3">
        <v>0</v>
      </c>
      <c r="U6958" s="24">
        <v>0</v>
      </c>
    </row>
    <row r="6959">
      <c r="D6959" s="19"/>
      <c r="E6959" s="18" t="s">
        <v>73</v>
      </c>
      <c r="F6959" s="17"/>
      <c r="G6959" s="7">
        <v>525</v>
      </c>
      <c r="H6959" s="12">
        <v>141</v>
      </c>
      <c r="I6959" s="1">
        <v>115</v>
      </c>
      <c r="J6959" s="1">
        <v>33</v>
      </c>
      <c r="K6959" s="1">
        <v>20</v>
      </c>
      <c r="L6959" s="1">
        <v>3</v>
      </c>
      <c r="M6959" s="1">
        <v>102</v>
      </c>
      <c r="N6959" s="1">
        <v>2</v>
      </c>
      <c r="O6959" s="1">
        <v>154</v>
      </c>
      <c r="P6959" s="1">
        <v>91</v>
      </c>
      <c r="Q6959" s="1">
        <v>97</v>
      </c>
      <c r="R6959" s="1">
        <v>23</v>
      </c>
      <c r="S6959" s="1">
        <v>9</v>
      </c>
      <c r="T6959" s="1">
        <v>42</v>
      </c>
      <c r="U6959" s="21">
        <v>2</v>
      </c>
    </row>
    <row r="6960">
      <c r="D6960" s="15" t="s">
        <v>74</v>
      </c>
      <c r="E6960" s="14" t="s">
        <v>75</v>
      </c>
      <c r="F6960" s="16"/>
      <c r="G6960" s="26">
        <v>118</v>
      </c>
      <c r="H6960" s="37">
        <v>24</v>
      </c>
      <c r="I6960" s="6">
        <v>31</v>
      </c>
      <c r="J6960" s="6">
        <v>10</v>
      </c>
      <c r="K6960" s="6">
        <v>1</v>
      </c>
      <c r="L6960" s="6">
        <v>1</v>
      </c>
      <c r="M6960" s="6">
        <v>33</v>
      </c>
      <c r="N6960" s="6">
        <v>0</v>
      </c>
      <c r="O6960" s="6">
        <v>42</v>
      </c>
      <c r="P6960" s="6">
        <v>23</v>
      </c>
      <c r="Q6960" s="6">
        <v>22</v>
      </c>
      <c r="R6960" s="6">
        <v>4</v>
      </c>
      <c r="S6960" s="6">
        <v>2</v>
      </c>
      <c r="T6960" s="6">
        <v>9</v>
      </c>
      <c r="U6960" s="39">
        <v>0</v>
      </c>
    </row>
    <row r="6961">
      <c r="D6961" s="19"/>
      <c r="E6961" s="18" t="s">
        <v>76</v>
      </c>
      <c r="F6961" s="17"/>
      <c r="G6961" s="11">
        <v>20</v>
      </c>
      <c r="H6961" s="23">
        <v>4</v>
      </c>
      <c r="I6961" s="3">
        <v>2</v>
      </c>
      <c r="J6961" s="3">
        <v>0</v>
      </c>
      <c r="K6961" s="3">
        <v>0</v>
      </c>
      <c r="L6961" s="3">
        <v>0</v>
      </c>
      <c r="M6961" s="3">
        <v>7</v>
      </c>
      <c r="N6961" s="3">
        <v>0</v>
      </c>
      <c r="O6961" s="3">
        <v>8</v>
      </c>
      <c r="P6961" s="3">
        <v>5</v>
      </c>
      <c r="Q6961" s="3">
        <v>5</v>
      </c>
      <c r="R6961" s="3">
        <v>0</v>
      </c>
      <c r="S6961" s="3">
        <v>0</v>
      </c>
      <c r="T6961" s="3">
        <v>1</v>
      </c>
      <c r="U6961" s="24">
        <v>0</v>
      </c>
    </row>
    <row r="6962">
      <c r="D6962" s="19"/>
      <c r="E6962" s="18" t="s">
        <v>77</v>
      </c>
      <c r="F6962" s="17"/>
      <c r="G6962" s="7">
        <v>114</v>
      </c>
      <c r="H6962" s="12">
        <v>30</v>
      </c>
      <c r="I6962" s="1">
        <v>23</v>
      </c>
      <c r="J6962" s="1">
        <v>8</v>
      </c>
      <c r="K6962" s="1">
        <v>5</v>
      </c>
      <c r="L6962" s="1">
        <v>1</v>
      </c>
      <c r="M6962" s="1">
        <v>37</v>
      </c>
      <c r="N6962" s="1">
        <v>0</v>
      </c>
      <c r="O6962" s="1">
        <v>41</v>
      </c>
      <c r="P6962" s="1">
        <v>26</v>
      </c>
      <c r="Q6962" s="1">
        <v>22</v>
      </c>
      <c r="R6962" s="1">
        <v>5</v>
      </c>
      <c r="S6962" s="1">
        <v>1</v>
      </c>
      <c r="T6962" s="1">
        <v>9</v>
      </c>
      <c r="U6962" s="21">
        <v>0</v>
      </c>
    </row>
    <row r="6963">
      <c r="D6963" s="19"/>
      <c r="E6963" s="18" t="s">
        <v>78</v>
      </c>
      <c r="F6963" s="17"/>
      <c r="G6963" s="11">
        <v>6</v>
      </c>
      <c r="H6963" s="23">
        <v>0</v>
      </c>
      <c r="I6963" s="3">
        <v>1</v>
      </c>
      <c r="J6963" s="3">
        <v>0</v>
      </c>
      <c r="K6963" s="3">
        <v>0</v>
      </c>
      <c r="L6963" s="3">
        <v>1</v>
      </c>
      <c r="M6963" s="3">
        <v>1</v>
      </c>
      <c r="N6963" s="3">
        <v>0</v>
      </c>
      <c r="O6963" s="3">
        <v>1</v>
      </c>
      <c r="P6963" s="3">
        <v>1</v>
      </c>
      <c r="Q6963" s="3">
        <v>3</v>
      </c>
      <c r="R6963" s="3">
        <v>0</v>
      </c>
      <c r="S6963" s="3">
        <v>0</v>
      </c>
      <c r="T6963" s="3">
        <v>0</v>
      </c>
      <c r="U6963" s="24">
        <v>0</v>
      </c>
    </row>
    <row r="6964">
      <c r="D6964" s="19"/>
      <c r="E6964" s="18" t="s">
        <v>79</v>
      </c>
      <c r="F6964" s="17"/>
      <c r="G6964" s="11">
        <v>41</v>
      </c>
      <c r="H6964" s="23">
        <v>5</v>
      </c>
      <c r="I6964" s="3">
        <v>10</v>
      </c>
      <c r="J6964" s="3">
        <v>5</v>
      </c>
      <c r="K6964" s="3">
        <v>1</v>
      </c>
      <c r="L6964" s="3">
        <v>1</v>
      </c>
      <c r="M6964" s="3">
        <v>5</v>
      </c>
      <c r="N6964" s="3">
        <v>0</v>
      </c>
      <c r="O6964" s="3">
        <v>11</v>
      </c>
      <c r="P6964" s="3">
        <v>5</v>
      </c>
      <c r="Q6964" s="3">
        <v>18</v>
      </c>
      <c r="R6964" s="3">
        <v>3</v>
      </c>
      <c r="S6964" s="3">
        <v>1</v>
      </c>
      <c r="T6964" s="3">
        <v>2</v>
      </c>
      <c r="U6964" s="24">
        <v>1</v>
      </c>
    </row>
    <row r="6965">
      <c r="D6965" s="19"/>
      <c r="E6965" s="18" t="s">
        <v>80</v>
      </c>
      <c r="F6965" s="17"/>
      <c r="G6965" s="7">
        <v>62</v>
      </c>
      <c r="H6965" s="12">
        <v>14</v>
      </c>
      <c r="I6965" s="1">
        <v>14</v>
      </c>
      <c r="J6965" s="1">
        <v>6</v>
      </c>
      <c r="K6965" s="1">
        <v>2</v>
      </c>
      <c r="L6965" s="1">
        <v>1</v>
      </c>
      <c r="M6965" s="1">
        <v>17</v>
      </c>
      <c r="N6965" s="1">
        <v>0</v>
      </c>
      <c r="O6965" s="1">
        <v>18</v>
      </c>
      <c r="P6965" s="1">
        <v>14</v>
      </c>
      <c r="Q6965" s="1">
        <v>13</v>
      </c>
      <c r="R6965" s="1">
        <v>2</v>
      </c>
      <c r="S6965" s="1">
        <v>3</v>
      </c>
      <c r="T6965" s="1">
        <v>3</v>
      </c>
      <c r="U6965" s="21">
        <v>1</v>
      </c>
    </row>
    <row r="6966">
      <c r="D6966" s="19"/>
      <c r="E6966" s="18" t="s">
        <v>81</v>
      </c>
      <c r="F6966" s="17"/>
      <c r="G6966" s="7">
        <v>427</v>
      </c>
      <c r="H6966" s="12">
        <v>117</v>
      </c>
      <c r="I6966" s="1">
        <v>92</v>
      </c>
      <c r="J6966" s="1">
        <v>24</v>
      </c>
      <c r="K6966" s="1">
        <v>12</v>
      </c>
      <c r="L6966" s="1">
        <v>3</v>
      </c>
      <c r="M6966" s="1">
        <v>85</v>
      </c>
      <c r="N6966" s="1">
        <v>1</v>
      </c>
      <c r="O6966" s="1">
        <v>129</v>
      </c>
      <c r="P6966" s="1">
        <v>81</v>
      </c>
      <c r="Q6966" s="1">
        <v>78</v>
      </c>
      <c r="R6966" s="1">
        <v>17</v>
      </c>
      <c r="S6966" s="1">
        <v>7</v>
      </c>
      <c r="T6966" s="1">
        <v>34</v>
      </c>
      <c r="U6966" s="21">
        <v>2</v>
      </c>
    </row>
    <row r="6967">
      <c r="D6967" s="19"/>
      <c r="E6967" s="18" t="s">
        <v>41</v>
      </c>
      <c r="F6967" s="17"/>
      <c r="G6967" s="11">
        <v>13</v>
      </c>
      <c r="H6967" s="23">
        <v>3</v>
      </c>
      <c r="I6967" s="3">
        <v>2</v>
      </c>
      <c r="J6967" s="3">
        <v>1</v>
      </c>
      <c r="K6967" s="3">
        <v>1</v>
      </c>
      <c r="L6967" s="3">
        <v>0</v>
      </c>
      <c r="M6967" s="3">
        <v>0</v>
      </c>
      <c r="N6967" s="3">
        <v>0</v>
      </c>
      <c r="O6967" s="3">
        <v>3</v>
      </c>
      <c r="P6967" s="3">
        <v>3</v>
      </c>
      <c r="Q6967" s="3">
        <v>4</v>
      </c>
      <c r="R6967" s="3">
        <v>2</v>
      </c>
      <c r="S6967" s="3">
        <v>0</v>
      </c>
      <c r="T6967" s="3">
        <v>2</v>
      </c>
      <c r="U6967" s="24">
        <v>0</v>
      </c>
    </row>
    <row r="6968">
      <c r="D6968" s="19"/>
      <c r="E6968" s="18" t="s">
        <v>82</v>
      </c>
      <c r="F6968" s="17"/>
      <c r="G6968" s="7">
        <v>64</v>
      </c>
      <c r="H6968" s="12">
        <v>19</v>
      </c>
      <c r="I6968" s="1">
        <v>15</v>
      </c>
      <c r="J6968" s="1">
        <v>8</v>
      </c>
      <c r="K6968" s="1">
        <v>8</v>
      </c>
      <c r="L6968" s="1">
        <v>0</v>
      </c>
      <c r="M6968" s="1">
        <v>10</v>
      </c>
      <c r="N6968" s="1">
        <v>1</v>
      </c>
      <c r="O6968" s="1">
        <v>16</v>
      </c>
      <c r="P6968" s="1">
        <v>6</v>
      </c>
      <c r="Q6968" s="1">
        <v>6</v>
      </c>
      <c r="R6968" s="1">
        <v>4</v>
      </c>
      <c r="S6968" s="1">
        <v>2</v>
      </c>
      <c r="T6968" s="1">
        <v>5</v>
      </c>
      <c r="U6968" s="21">
        <v>0</v>
      </c>
    </row>
    <row r="6969">
      <c r="D6969" s="19"/>
      <c r="E6969" s="18" t="s">
        <v>26</v>
      </c>
      <c r="F6969" s="17"/>
      <c r="G6969" s="11">
        <v>0</v>
      </c>
      <c r="H6969" s="23">
        <v>0</v>
      </c>
      <c r="I6969" s="3">
        <v>0</v>
      </c>
      <c r="J6969" s="3">
        <v>0</v>
      </c>
      <c r="K6969" s="3">
        <v>0</v>
      </c>
      <c r="L6969" s="3">
        <v>0</v>
      </c>
      <c r="M6969" s="3">
        <v>0</v>
      </c>
      <c r="N6969" s="3">
        <v>0</v>
      </c>
      <c r="O6969" s="3">
        <v>0</v>
      </c>
      <c r="P6969" s="3">
        <v>0</v>
      </c>
      <c r="Q6969" s="3">
        <v>0</v>
      </c>
      <c r="R6969" s="3">
        <v>0</v>
      </c>
      <c r="S6969" s="3">
        <v>0</v>
      </c>
      <c r="T6969" s="3">
        <v>0</v>
      </c>
      <c r="U6969" s="24">
        <v>0</v>
      </c>
    </row>
    <row r="6970">
      <c r="D6970" s="19"/>
      <c r="E6970" s="18" t="s">
        <v>83</v>
      </c>
      <c r="F6970" s="17"/>
      <c r="G6970" s="7">
        <v>466</v>
      </c>
      <c r="H6970" s="12">
        <v>124</v>
      </c>
      <c r="I6970" s="1">
        <v>100</v>
      </c>
      <c r="J6970" s="1">
        <v>26</v>
      </c>
      <c r="K6970" s="1">
        <v>12</v>
      </c>
      <c r="L6970" s="1">
        <v>3</v>
      </c>
      <c r="M6970" s="1">
        <v>92</v>
      </c>
      <c r="N6970" s="1">
        <v>1</v>
      </c>
      <c r="O6970" s="1">
        <v>139</v>
      </c>
      <c r="P6970" s="1">
        <v>85</v>
      </c>
      <c r="Q6970" s="1">
        <v>92</v>
      </c>
      <c r="R6970" s="1">
        <v>19</v>
      </c>
      <c r="S6970" s="1">
        <v>7</v>
      </c>
      <c r="T6970" s="1">
        <v>37</v>
      </c>
      <c r="U6970" s="21">
        <v>2</v>
      </c>
    </row>
    <row r="6971">
      <c r="D6971" s="15" t="s">
        <v>84</v>
      </c>
      <c r="E6971" s="14" t="s">
        <v>85</v>
      </c>
      <c r="F6971" s="16"/>
      <c r="G6971" s="26">
        <v>179</v>
      </c>
      <c r="H6971" s="37">
        <v>60</v>
      </c>
      <c r="I6971" s="6">
        <v>31</v>
      </c>
      <c r="J6971" s="6">
        <v>4</v>
      </c>
      <c r="K6971" s="6">
        <v>0</v>
      </c>
      <c r="L6971" s="6">
        <v>2</v>
      </c>
      <c r="M6971" s="6">
        <v>48</v>
      </c>
      <c r="N6971" s="6">
        <v>0</v>
      </c>
      <c r="O6971" s="6">
        <v>55</v>
      </c>
      <c r="P6971" s="6">
        <v>35</v>
      </c>
      <c r="Q6971" s="6">
        <v>19</v>
      </c>
      <c r="R6971" s="6">
        <v>6</v>
      </c>
      <c r="S6971" s="6">
        <v>0</v>
      </c>
      <c r="T6971" s="6">
        <v>12</v>
      </c>
      <c r="U6971" s="39">
        <v>1</v>
      </c>
    </row>
    <row r="6972">
      <c r="D6972" s="19"/>
      <c r="E6972" s="18" t="s">
        <v>86</v>
      </c>
      <c r="F6972" s="17"/>
      <c r="G6972" s="7">
        <v>187</v>
      </c>
      <c r="H6972" s="12">
        <v>52</v>
      </c>
      <c r="I6972" s="1">
        <v>53</v>
      </c>
      <c r="J6972" s="1">
        <v>13</v>
      </c>
      <c r="K6972" s="1">
        <v>4</v>
      </c>
      <c r="L6972" s="1">
        <v>1</v>
      </c>
      <c r="M6972" s="1">
        <v>30</v>
      </c>
      <c r="N6972" s="1">
        <v>1</v>
      </c>
      <c r="O6972" s="1">
        <v>65</v>
      </c>
      <c r="P6972" s="1">
        <v>30</v>
      </c>
      <c r="Q6972" s="1">
        <v>37</v>
      </c>
      <c r="R6972" s="1">
        <v>6</v>
      </c>
      <c r="S6972" s="1">
        <v>4</v>
      </c>
      <c r="T6972" s="1">
        <v>14</v>
      </c>
      <c r="U6972" s="21">
        <v>0</v>
      </c>
    </row>
    <row r="6973">
      <c r="D6973" s="19"/>
      <c r="E6973" s="18" t="s">
        <v>87</v>
      </c>
      <c r="F6973" s="17"/>
      <c r="G6973" s="7">
        <v>129</v>
      </c>
      <c r="H6973" s="12">
        <v>28</v>
      </c>
      <c r="I6973" s="1">
        <v>22</v>
      </c>
      <c r="J6973" s="1">
        <v>12</v>
      </c>
      <c r="K6973" s="1">
        <v>10</v>
      </c>
      <c r="L6973" s="1">
        <v>0</v>
      </c>
      <c r="M6973" s="1">
        <v>21</v>
      </c>
      <c r="N6973" s="1">
        <v>1</v>
      </c>
      <c r="O6973" s="1">
        <v>29</v>
      </c>
      <c r="P6973" s="1">
        <v>24</v>
      </c>
      <c r="Q6973" s="1">
        <v>33</v>
      </c>
      <c r="R6973" s="1">
        <v>8</v>
      </c>
      <c r="S6973" s="1">
        <v>4</v>
      </c>
      <c r="T6973" s="1">
        <v>11</v>
      </c>
      <c r="U6973" s="21">
        <v>1</v>
      </c>
    </row>
    <row r="6974">
      <c r="D6974" s="19"/>
      <c r="E6974" s="18" t="s">
        <v>88</v>
      </c>
      <c r="F6974" s="17"/>
      <c r="G6974" s="11">
        <v>31</v>
      </c>
      <c r="H6974" s="23">
        <v>3</v>
      </c>
      <c r="I6974" s="3">
        <v>8</v>
      </c>
      <c r="J6974" s="3">
        <v>5</v>
      </c>
      <c r="K6974" s="3">
        <v>4</v>
      </c>
      <c r="L6974" s="3">
        <v>0</v>
      </c>
      <c r="M6974" s="3">
        <v>2</v>
      </c>
      <c r="N6974" s="3">
        <v>0</v>
      </c>
      <c r="O6974" s="3">
        <v>6</v>
      </c>
      <c r="P6974" s="3">
        <v>2</v>
      </c>
      <c r="Q6974" s="3">
        <v>8</v>
      </c>
      <c r="R6974" s="3">
        <v>1</v>
      </c>
      <c r="S6974" s="3">
        <v>1</v>
      </c>
      <c r="T6974" s="3">
        <v>5</v>
      </c>
      <c r="U6974" s="24">
        <v>0</v>
      </c>
    </row>
    <row r="6975">
      <c r="D6975" s="19"/>
      <c r="E6975" s="18" t="s">
        <v>89</v>
      </c>
      <c r="F6975" s="17"/>
      <c r="G6975" s="11">
        <v>4</v>
      </c>
      <c r="H6975" s="23">
        <v>0</v>
      </c>
      <c r="I6975" s="3">
        <v>1</v>
      </c>
      <c r="J6975" s="3">
        <v>0</v>
      </c>
      <c r="K6975" s="3">
        <v>2</v>
      </c>
      <c r="L6975" s="3">
        <v>0</v>
      </c>
      <c r="M6975" s="3">
        <v>1</v>
      </c>
      <c r="N6975" s="3">
        <v>0</v>
      </c>
      <c r="O6975" s="3">
        <v>0</v>
      </c>
      <c r="P6975" s="3">
        <v>0</v>
      </c>
      <c r="Q6975" s="3">
        <v>1</v>
      </c>
      <c r="R6975" s="3">
        <v>2</v>
      </c>
      <c r="S6975" s="3">
        <v>0</v>
      </c>
      <c r="T6975" s="3">
        <v>0</v>
      </c>
      <c r="U6975" s="24">
        <v>0</v>
      </c>
    </row>
    <row r="6976">
      <c r="D6976" s="19"/>
      <c r="E6976" s="18" t="s">
        <v>26</v>
      </c>
      <c r="F6976" s="17"/>
      <c r="G6976" s="11">
        <v>0</v>
      </c>
      <c r="H6976" s="23">
        <v>0</v>
      </c>
      <c r="I6976" s="3">
        <v>0</v>
      </c>
      <c r="J6976" s="3">
        <v>0</v>
      </c>
      <c r="K6976" s="3">
        <v>0</v>
      </c>
      <c r="L6976" s="3">
        <v>0</v>
      </c>
      <c r="M6976" s="3">
        <v>0</v>
      </c>
      <c r="N6976" s="3">
        <v>0</v>
      </c>
      <c r="O6976" s="3">
        <v>0</v>
      </c>
      <c r="P6976" s="3">
        <v>0</v>
      </c>
      <c r="Q6976" s="3">
        <v>0</v>
      </c>
      <c r="R6976" s="3">
        <v>0</v>
      </c>
      <c r="S6976" s="3">
        <v>0</v>
      </c>
      <c r="T6976" s="3">
        <v>0</v>
      </c>
      <c r="U6976" s="24">
        <v>0</v>
      </c>
    </row>
    <row r="6977">
      <c r="D6977" s="19"/>
      <c r="E6977" s="18" t="s">
        <v>90</v>
      </c>
      <c r="F6977" s="17"/>
      <c r="G6977" s="7">
        <v>366</v>
      </c>
      <c r="H6977" s="12">
        <v>112</v>
      </c>
      <c r="I6977" s="1">
        <v>84</v>
      </c>
      <c r="J6977" s="1">
        <v>17</v>
      </c>
      <c r="K6977" s="1">
        <v>4</v>
      </c>
      <c r="L6977" s="1">
        <v>3</v>
      </c>
      <c r="M6977" s="1">
        <v>78</v>
      </c>
      <c r="N6977" s="1">
        <v>1</v>
      </c>
      <c r="O6977" s="1">
        <v>120</v>
      </c>
      <c r="P6977" s="1">
        <v>65</v>
      </c>
      <c r="Q6977" s="1">
        <v>56</v>
      </c>
      <c r="R6977" s="1">
        <v>12</v>
      </c>
      <c r="S6977" s="1">
        <v>4</v>
      </c>
      <c r="T6977" s="1">
        <v>26</v>
      </c>
      <c r="U6977" s="21">
        <v>1</v>
      </c>
    </row>
    <row r="6978">
      <c r="D6978" s="19"/>
      <c r="E6978" s="18" t="s">
        <v>91</v>
      </c>
      <c r="F6978" s="17"/>
      <c r="G6978" s="7">
        <v>164</v>
      </c>
      <c r="H6978" s="12">
        <v>31</v>
      </c>
      <c r="I6978" s="1">
        <v>31</v>
      </c>
      <c r="J6978" s="1">
        <v>17</v>
      </c>
      <c r="K6978" s="1">
        <v>16</v>
      </c>
      <c r="L6978" s="1">
        <v>0</v>
      </c>
      <c r="M6978" s="1">
        <v>24</v>
      </c>
      <c r="N6978" s="1">
        <v>1</v>
      </c>
      <c r="O6978" s="1">
        <v>35</v>
      </c>
      <c r="P6978" s="1">
        <v>26</v>
      </c>
      <c r="Q6978" s="1">
        <v>42</v>
      </c>
      <c r="R6978" s="1">
        <v>11</v>
      </c>
      <c r="S6978" s="1">
        <v>5</v>
      </c>
      <c r="T6978" s="1">
        <v>16</v>
      </c>
      <c r="U6978" s="21">
        <v>1</v>
      </c>
    </row>
    <row r="6979">
      <c r="D6979" s="15" t="s">
        <v>92</v>
      </c>
      <c r="E6979" s="14" t="s">
        <v>93</v>
      </c>
      <c r="F6979" s="16"/>
      <c r="G6979" s="33">
        <v>0</v>
      </c>
      <c r="H6979" s="43">
        <v>0</v>
      </c>
      <c r="I6979" s="9">
        <v>0</v>
      </c>
      <c r="J6979" s="9">
        <v>0</v>
      </c>
      <c r="K6979" s="9">
        <v>0</v>
      </c>
      <c r="L6979" s="9">
        <v>0</v>
      </c>
      <c r="M6979" s="9">
        <v>0</v>
      </c>
      <c r="N6979" s="9">
        <v>0</v>
      </c>
      <c r="O6979" s="9">
        <v>0</v>
      </c>
      <c r="P6979" s="9">
        <v>0</v>
      </c>
      <c r="Q6979" s="9">
        <v>0</v>
      </c>
      <c r="R6979" s="9">
        <v>0</v>
      </c>
      <c r="S6979" s="9">
        <v>0</v>
      </c>
      <c r="T6979" s="9">
        <v>0</v>
      </c>
      <c r="U6979" s="44">
        <v>0</v>
      </c>
    </row>
    <row r="6980">
      <c r="D6980" s="19"/>
      <c r="E6980" s="18" t="s">
        <v>94</v>
      </c>
      <c r="F6980" s="17"/>
      <c r="G6980" s="11">
        <v>0</v>
      </c>
      <c r="H6980" s="23">
        <v>0</v>
      </c>
      <c r="I6980" s="3">
        <v>0</v>
      </c>
      <c r="J6980" s="3">
        <v>0</v>
      </c>
      <c r="K6980" s="3">
        <v>0</v>
      </c>
      <c r="L6980" s="3">
        <v>0</v>
      </c>
      <c r="M6980" s="3">
        <v>0</v>
      </c>
      <c r="N6980" s="3">
        <v>0</v>
      </c>
      <c r="O6980" s="3">
        <v>0</v>
      </c>
      <c r="P6980" s="3">
        <v>0</v>
      </c>
      <c r="Q6980" s="3">
        <v>0</v>
      </c>
      <c r="R6980" s="3">
        <v>0</v>
      </c>
      <c r="S6980" s="3">
        <v>0</v>
      </c>
      <c r="T6980" s="3">
        <v>0</v>
      </c>
      <c r="U6980" s="24">
        <v>0</v>
      </c>
    </row>
    <row r="6981">
      <c r="D6981" s="19"/>
      <c r="E6981" s="18" t="s">
        <v>95</v>
      </c>
      <c r="F6981" s="17"/>
      <c r="G6981" s="11">
        <v>0</v>
      </c>
      <c r="H6981" s="23">
        <v>0</v>
      </c>
      <c r="I6981" s="3">
        <v>0</v>
      </c>
      <c r="J6981" s="3">
        <v>0</v>
      </c>
      <c r="K6981" s="3">
        <v>0</v>
      </c>
      <c r="L6981" s="3">
        <v>0</v>
      </c>
      <c r="M6981" s="3">
        <v>0</v>
      </c>
      <c r="N6981" s="3">
        <v>0</v>
      </c>
      <c r="O6981" s="3">
        <v>0</v>
      </c>
      <c r="P6981" s="3">
        <v>0</v>
      </c>
      <c r="Q6981" s="3">
        <v>0</v>
      </c>
      <c r="R6981" s="3">
        <v>0</v>
      </c>
      <c r="S6981" s="3">
        <v>0</v>
      </c>
      <c r="T6981" s="3">
        <v>0</v>
      </c>
      <c r="U6981" s="24">
        <v>0</v>
      </c>
    </row>
    <row r="6982">
      <c r="D6982" s="19"/>
      <c r="E6982" s="18" t="s">
        <v>96</v>
      </c>
      <c r="F6982" s="17"/>
      <c r="G6982" s="11">
        <v>0</v>
      </c>
      <c r="H6982" s="23">
        <v>0</v>
      </c>
      <c r="I6982" s="3">
        <v>0</v>
      </c>
      <c r="J6982" s="3">
        <v>0</v>
      </c>
      <c r="K6982" s="3">
        <v>0</v>
      </c>
      <c r="L6982" s="3">
        <v>0</v>
      </c>
      <c r="M6982" s="3">
        <v>0</v>
      </c>
      <c r="N6982" s="3">
        <v>0</v>
      </c>
      <c r="O6982" s="3">
        <v>0</v>
      </c>
      <c r="P6982" s="3">
        <v>0</v>
      </c>
      <c r="Q6982" s="3">
        <v>0</v>
      </c>
      <c r="R6982" s="3">
        <v>0</v>
      </c>
      <c r="S6982" s="3">
        <v>0</v>
      </c>
      <c r="T6982" s="3">
        <v>0</v>
      </c>
      <c r="U6982" s="24">
        <v>0</v>
      </c>
    </row>
    <row r="6983">
      <c r="D6983" s="19"/>
      <c r="E6983" s="18" t="s">
        <v>97</v>
      </c>
      <c r="F6983" s="17"/>
      <c r="G6983" s="11">
        <v>0</v>
      </c>
      <c r="H6983" s="23">
        <v>0</v>
      </c>
      <c r="I6983" s="3">
        <v>0</v>
      </c>
      <c r="J6983" s="3">
        <v>0</v>
      </c>
      <c r="K6983" s="3">
        <v>0</v>
      </c>
      <c r="L6983" s="3">
        <v>0</v>
      </c>
      <c r="M6983" s="3">
        <v>0</v>
      </c>
      <c r="N6983" s="3">
        <v>0</v>
      </c>
      <c r="O6983" s="3">
        <v>0</v>
      </c>
      <c r="P6983" s="3">
        <v>0</v>
      </c>
      <c r="Q6983" s="3">
        <v>0</v>
      </c>
      <c r="R6983" s="3">
        <v>0</v>
      </c>
      <c r="S6983" s="3">
        <v>0</v>
      </c>
      <c r="T6983" s="3">
        <v>0</v>
      </c>
      <c r="U6983" s="24">
        <v>0</v>
      </c>
    </row>
    <row r="6984">
      <c r="D6984" s="19"/>
      <c r="E6984" s="18" t="s">
        <v>98</v>
      </c>
      <c r="F6984" s="17"/>
      <c r="G6984" s="11">
        <v>0</v>
      </c>
      <c r="H6984" s="23">
        <v>0</v>
      </c>
      <c r="I6984" s="3">
        <v>0</v>
      </c>
      <c r="J6984" s="3">
        <v>0</v>
      </c>
      <c r="K6984" s="3">
        <v>0</v>
      </c>
      <c r="L6984" s="3">
        <v>0</v>
      </c>
      <c r="M6984" s="3">
        <v>0</v>
      </c>
      <c r="N6984" s="3">
        <v>0</v>
      </c>
      <c r="O6984" s="3">
        <v>0</v>
      </c>
      <c r="P6984" s="3">
        <v>0</v>
      </c>
      <c r="Q6984" s="3">
        <v>0</v>
      </c>
      <c r="R6984" s="3">
        <v>0</v>
      </c>
      <c r="S6984" s="3">
        <v>0</v>
      </c>
      <c r="T6984" s="3">
        <v>0</v>
      </c>
      <c r="U6984" s="24">
        <v>0</v>
      </c>
    </row>
    <row r="6985">
      <c r="D6985" s="19"/>
      <c r="E6985" s="18" t="s">
        <v>99</v>
      </c>
      <c r="F6985" s="17"/>
      <c r="G6985" s="11">
        <v>0</v>
      </c>
      <c r="H6985" s="23">
        <v>0</v>
      </c>
      <c r="I6985" s="3">
        <v>0</v>
      </c>
      <c r="J6985" s="3">
        <v>0</v>
      </c>
      <c r="K6985" s="3">
        <v>0</v>
      </c>
      <c r="L6985" s="3">
        <v>0</v>
      </c>
      <c r="M6985" s="3">
        <v>0</v>
      </c>
      <c r="N6985" s="3">
        <v>0</v>
      </c>
      <c r="O6985" s="3">
        <v>0</v>
      </c>
      <c r="P6985" s="3">
        <v>0</v>
      </c>
      <c r="Q6985" s="3">
        <v>0</v>
      </c>
      <c r="R6985" s="3">
        <v>0</v>
      </c>
      <c r="S6985" s="3">
        <v>0</v>
      </c>
      <c r="T6985" s="3">
        <v>0</v>
      </c>
      <c r="U6985" s="24">
        <v>0</v>
      </c>
    </row>
    <row r="6986">
      <c r="D6986" s="19"/>
      <c r="E6986" s="18" t="s">
        <v>100</v>
      </c>
      <c r="F6986" s="17"/>
      <c r="G6986" s="11">
        <v>0</v>
      </c>
      <c r="H6986" s="23">
        <v>0</v>
      </c>
      <c r="I6986" s="3">
        <v>0</v>
      </c>
      <c r="J6986" s="3">
        <v>0</v>
      </c>
      <c r="K6986" s="3">
        <v>0</v>
      </c>
      <c r="L6986" s="3">
        <v>0</v>
      </c>
      <c r="M6986" s="3">
        <v>0</v>
      </c>
      <c r="N6986" s="3">
        <v>0</v>
      </c>
      <c r="O6986" s="3">
        <v>0</v>
      </c>
      <c r="P6986" s="3">
        <v>0</v>
      </c>
      <c r="Q6986" s="3">
        <v>0</v>
      </c>
      <c r="R6986" s="3">
        <v>0</v>
      </c>
      <c r="S6986" s="3">
        <v>0</v>
      </c>
      <c r="T6986" s="3">
        <v>0</v>
      </c>
      <c r="U6986" s="24">
        <v>0</v>
      </c>
    </row>
    <row r="6987">
      <c r="D6987" s="19"/>
      <c r="E6987" s="18" t="s">
        <v>101</v>
      </c>
      <c r="F6987" s="17"/>
      <c r="G6987" s="11">
        <v>0</v>
      </c>
      <c r="H6987" s="23">
        <v>0</v>
      </c>
      <c r="I6987" s="3">
        <v>0</v>
      </c>
      <c r="J6987" s="3">
        <v>0</v>
      </c>
      <c r="K6987" s="3">
        <v>0</v>
      </c>
      <c r="L6987" s="3">
        <v>0</v>
      </c>
      <c r="M6987" s="3">
        <v>0</v>
      </c>
      <c r="N6987" s="3">
        <v>0</v>
      </c>
      <c r="O6987" s="3">
        <v>0</v>
      </c>
      <c r="P6987" s="3">
        <v>0</v>
      </c>
      <c r="Q6987" s="3">
        <v>0</v>
      </c>
      <c r="R6987" s="3">
        <v>0</v>
      </c>
      <c r="S6987" s="3">
        <v>0</v>
      </c>
      <c r="T6987" s="3">
        <v>0</v>
      </c>
      <c r="U6987" s="24">
        <v>0</v>
      </c>
    </row>
    <row r="6988">
      <c r="D6988" s="19"/>
      <c r="E6988" s="18" t="s">
        <v>102</v>
      </c>
      <c r="F6988" s="17"/>
      <c r="G6988" s="11">
        <v>0</v>
      </c>
      <c r="H6988" s="23">
        <v>0</v>
      </c>
      <c r="I6988" s="3">
        <v>0</v>
      </c>
      <c r="J6988" s="3">
        <v>0</v>
      </c>
      <c r="K6988" s="3">
        <v>0</v>
      </c>
      <c r="L6988" s="3">
        <v>0</v>
      </c>
      <c r="M6988" s="3">
        <v>0</v>
      </c>
      <c r="N6988" s="3">
        <v>0</v>
      </c>
      <c r="O6988" s="3">
        <v>0</v>
      </c>
      <c r="P6988" s="3">
        <v>0</v>
      </c>
      <c r="Q6988" s="3">
        <v>0</v>
      </c>
      <c r="R6988" s="3">
        <v>0</v>
      </c>
      <c r="S6988" s="3">
        <v>0</v>
      </c>
      <c r="T6988" s="3">
        <v>0</v>
      </c>
      <c r="U6988" s="24">
        <v>0</v>
      </c>
    </row>
    <row r="6989">
      <c r="D6989" s="19"/>
      <c r="E6989" s="18" t="s">
        <v>41</v>
      </c>
      <c r="F6989" s="17"/>
      <c r="G6989" s="11">
        <v>0</v>
      </c>
      <c r="H6989" s="23">
        <v>0</v>
      </c>
      <c r="I6989" s="3">
        <v>0</v>
      </c>
      <c r="J6989" s="3">
        <v>0</v>
      </c>
      <c r="K6989" s="3">
        <v>0</v>
      </c>
      <c r="L6989" s="3">
        <v>0</v>
      </c>
      <c r="M6989" s="3">
        <v>0</v>
      </c>
      <c r="N6989" s="3">
        <v>0</v>
      </c>
      <c r="O6989" s="3">
        <v>0</v>
      </c>
      <c r="P6989" s="3">
        <v>0</v>
      </c>
      <c r="Q6989" s="3">
        <v>0</v>
      </c>
      <c r="R6989" s="3">
        <v>0</v>
      </c>
      <c r="S6989" s="3">
        <v>0</v>
      </c>
      <c r="T6989" s="3">
        <v>0</v>
      </c>
      <c r="U6989" s="24">
        <v>0</v>
      </c>
    </row>
    <row r="6990">
      <c r="D6990" s="19"/>
      <c r="E6990" s="18" t="s">
        <v>103</v>
      </c>
      <c r="F6990" s="17"/>
      <c r="G6990" s="7">
        <v>211</v>
      </c>
      <c r="H6990" s="12">
        <v>27</v>
      </c>
      <c r="I6990" s="1">
        <v>27</v>
      </c>
      <c r="J6990" s="1">
        <v>14</v>
      </c>
      <c r="K6990" s="1">
        <v>12</v>
      </c>
      <c r="L6990" s="1">
        <v>2</v>
      </c>
      <c r="M6990" s="1">
        <v>39</v>
      </c>
      <c r="N6990" s="1">
        <v>1</v>
      </c>
      <c r="O6990" s="1">
        <v>62</v>
      </c>
      <c r="P6990" s="1">
        <v>31</v>
      </c>
      <c r="Q6990" s="1">
        <v>69</v>
      </c>
      <c r="R6990" s="1">
        <v>8</v>
      </c>
      <c r="S6990" s="1">
        <v>1</v>
      </c>
      <c r="T6990" s="1">
        <v>24</v>
      </c>
      <c r="U6990" s="21">
        <v>0</v>
      </c>
    </row>
    <row r="6991">
      <c r="D6991" s="19"/>
      <c r="E6991" s="18" t="s">
        <v>104</v>
      </c>
      <c r="F6991" s="17"/>
      <c r="G6991" s="7">
        <v>319</v>
      </c>
      <c r="H6991" s="12">
        <v>116</v>
      </c>
      <c r="I6991" s="1">
        <v>88</v>
      </c>
      <c r="J6991" s="1">
        <v>20</v>
      </c>
      <c r="K6991" s="1">
        <v>8</v>
      </c>
      <c r="L6991" s="1">
        <v>1</v>
      </c>
      <c r="M6991" s="1">
        <v>63</v>
      </c>
      <c r="N6991" s="1">
        <v>1</v>
      </c>
      <c r="O6991" s="1">
        <v>93</v>
      </c>
      <c r="P6991" s="1">
        <v>60</v>
      </c>
      <c r="Q6991" s="1">
        <v>29</v>
      </c>
      <c r="R6991" s="1">
        <v>15</v>
      </c>
      <c r="S6991" s="1">
        <v>8</v>
      </c>
      <c r="T6991" s="1">
        <v>18</v>
      </c>
      <c r="U6991" s="21">
        <v>2</v>
      </c>
    </row>
    <row r="6992">
      <c r="D6992" s="19"/>
      <c r="E6992" s="18" t="s">
        <v>26</v>
      </c>
      <c r="F6992" s="17"/>
      <c r="G6992" s="11">
        <v>0</v>
      </c>
      <c r="H6992" s="23">
        <v>0</v>
      </c>
      <c r="I6992" s="3">
        <v>0</v>
      </c>
      <c r="J6992" s="3">
        <v>0</v>
      </c>
      <c r="K6992" s="3">
        <v>0</v>
      </c>
      <c r="L6992" s="3">
        <v>0</v>
      </c>
      <c r="M6992" s="3">
        <v>0</v>
      </c>
      <c r="N6992" s="3">
        <v>0</v>
      </c>
      <c r="O6992" s="3">
        <v>0</v>
      </c>
      <c r="P6992" s="3">
        <v>0</v>
      </c>
      <c r="Q6992" s="3">
        <v>0</v>
      </c>
      <c r="R6992" s="3">
        <v>0</v>
      </c>
      <c r="S6992" s="3">
        <v>0</v>
      </c>
      <c r="T6992" s="3">
        <v>0</v>
      </c>
      <c r="U6992" s="24">
        <v>0</v>
      </c>
    </row>
    <row r="6993">
      <c r="D6993" s="19"/>
      <c r="E6993" s="18" t="s">
        <v>105</v>
      </c>
      <c r="F6993" s="17"/>
      <c r="G6993" s="11">
        <v>0</v>
      </c>
      <c r="H6993" s="23">
        <v>0</v>
      </c>
      <c r="I6993" s="3">
        <v>0</v>
      </c>
      <c r="J6993" s="3">
        <v>0</v>
      </c>
      <c r="K6993" s="3">
        <v>0</v>
      </c>
      <c r="L6993" s="3">
        <v>0</v>
      </c>
      <c r="M6993" s="3">
        <v>0</v>
      </c>
      <c r="N6993" s="3">
        <v>0</v>
      </c>
      <c r="O6993" s="3">
        <v>0</v>
      </c>
      <c r="P6993" s="3">
        <v>0</v>
      </c>
      <c r="Q6993" s="3">
        <v>0</v>
      </c>
      <c r="R6993" s="3">
        <v>0</v>
      </c>
      <c r="S6993" s="3">
        <v>0</v>
      </c>
      <c r="T6993" s="3">
        <v>0</v>
      </c>
      <c r="U6993" s="24">
        <v>0</v>
      </c>
    </row>
    <row r="6994">
      <c r="D6994" s="19"/>
      <c r="E6994" s="18" t="s">
        <v>106</v>
      </c>
      <c r="F6994" s="17"/>
      <c r="G6994" s="7">
        <v>530</v>
      </c>
      <c r="H6994" s="12">
        <v>143</v>
      </c>
      <c r="I6994" s="1">
        <v>115</v>
      </c>
      <c r="J6994" s="1">
        <v>34</v>
      </c>
      <c r="K6994" s="1">
        <v>20</v>
      </c>
      <c r="L6994" s="1">
        <v>3</v>
      </c>
      <c r="M6994" s="1">
        <v>102</v>
      </c>
      <c r="N6994" s="1">
        <v>2</v>
      </c>
      <c r="O6994" s="1">
        <v>155</v>
      </c>
      <c r="P6994" s="1">
        <v>91</v>
      </c>
      <c r="Q6994" s="1">
        <v>98</v>
      </c>
      <c r="R6994" s="1">
        <v>23</v>
      </c>
      <c r="S6994" s="1">
        <v>9</v>
      </c>
      <c r="T6994" s="1">
        <v>42</v>
      </c>
      <c r="U6994" s="21">
        <v>2</v>
      </c>
    </row>
    <row r="6995">
      <c r="D6995" s="15" t="s">
        <v>107</v>
      </c>
      <c r="E6995" s="14" t="s">
        <v>108</v>
      </c>
      <c r="F6995" s="16"/>
      <c r="G6995" s="33">
        <v>17</v>
      </c>
      <c r="H6995" s="43">
        <v>3</v>
      </c>
      <c r="I6995" s="9">
        <v>1</v>
      </c>
      <c r="J6995" s="9">
        <v>2</v>
      </c>
      <c r="K6995" s="9">
        <v>1</v>
      </c>
      <c r="L6995" s="9">
        <v>1</v>
      </c>
      <c r="M6995" s="9">
        <v>3</v>
      </c>
      <c r="N6995" s="9">
        <v>0</v>
      </c>
      <c r="O6995" s="9">
        <v>2</v>
      </c>
      <c r="P6995" s="9">
        <v>5</v>
      </c>
      <c r="Q6995" s="9">
        <v>2</v>
      </c>
      <c r="R6995" s="9">
        <v>0</v>
      </c>
      <c r="S6995" s="9">
        <v>0</v>
      </c>
      <c r="T6995" s="9">
        <v>3</v>
      </c>
      <c r="U6995" s="44">
        <v>0</v>
      </c>
    </row>
    <row r="6996">
      <c r="D6996" s="19"/>
      <c r="E6996" s="18" t="s">
        <v>109</v>
      </c>
      <c r="F6996" s="17"/>
      <c r="G6996" s="7">
        <v>322</v>
      </c>
      <c r="H6996" s="12">
        <v>87</v>
      </c>
      <c r="I6996" s="1">
        <v>75</v>
      </c>
      <c r="J6996" s="1">
        <v>15</v>
      </c>
      <c r="K6996" s="1">
        <v>13</v>
      </c>
      <c r="L6996" s="1">
        <v>2</v>
      </c>
      <c r="M6996" s="1">
        <v>69</v>
      </c>
      <c r="N6996" s="1">
        <v>1</v>
      </c>
      <c r="O6996" s="1">
        <v>95</v>
      </c>
      <c r="P6996" s="1">
        <v>59</v>
      </c>
      <c r="Q6996" s="1">
        <v>67</v>
      </c>
      <c r="R6996" s="1">
        <v>15</v>
      </c>
      <c r="S6996" s="1">
        <v>2</v>
      </c>
      <c r="T6996" s="1">
        <v>32</v>
      </c>
      <c r="U6996" s="21">
        <v>1</v>
      </c>
    </row>
    <row r="6997">
      <c r="D6997" s="19"/>
      <c r="E6997" s="18" t="s">
        <v>110</v>
      </c>
      <c r="F6997" s="17"/>
      <c r="G6997" s="7">
        <v>476</v>
      </c>
      <c r="H6997" s="12">
        <v>125</v>
      </c>
      <c r="I6997" s="1">
        <v>100</v>
      </c>
      <c r="J6997" s="1">
        <v>32</v>
      </c>
      <c r="K6997" s="1">
        <v>19</v>
      </c>
      <c r="L6997" s="1">
        <v>3</v>
      </c>
      <c r="M6997" s="1">
        <v>99</v>
      </c>
      <c r="N6997" s="1">
        <v>2</v>
      </c>
      <c r="O6997" s="1">
        <v>149</v>
      </c>
      <c r="P6997" s="1">
        <v>84</v>
      </c>
      <c r="Q6997" s="1">
        <v>87</v>
      </c>
      <c r="R6997" s="1">
        <v>20</v>
      </c>
      <c r="S6997" s="1">
        <v>9</v>
      </c>
      <c r="T6997" s="1">
        <v>38</v>
      </c>
      <c r="U6997" s="21">
        <v>2</v>
      </c>
    </row>
    <row r="6998">
      <c r="D6998" s="19"/>
      <c r="E6998" s="18" t="s">
        <v>111</v>
      </c>
      <c r="F6998" s="17"/>
      <c r="G6998" s="7">
        <v>434</v>
      </c>
      <c r="H6998" s="12">
        <v>113</v>
      </c>
      <c r="I6998" s="1">
        <v>93</v>
      </c>
      <c r="J6998" s="1">
        <v>31</v>
      </c>
      <c r="K6998" s="1">
        <v>17</v>
      </c>
      <c r="L6998" s="1">
        <v>3</v>
      </c>
      <c r="M6998" s="1">
        <v>90</v>
      </c>
      <c r="N6998" s="1">
        <v>2</v>
      </c>
      <c r="O6998" s="1">
        <v>133</v>
      </c>
      <c r="P6998" s="1">
        <v>79</v>
      </c>
      <c r="Q6998" s="1">
        <v>81</v>
      </c>
      <c r="R6998" s="1">
        <v>20</v>
      </c>
      <c r="S6998" s="1">
        <v>8</v>
      </c>
      <c r="T6998" s="1">
        <v>35</v>
      </c>
      <c r="U6998" s="21">
        <v>1</v>
      </c>
    </row>
    <row r="6999">
      <c r="D6999" s="19"/>
      <c r="E6999" s="18" t="s">
        <v>112</v>
      </c>
      <c r="F6999" s="17"/>
      <c r="G6999" s="7">
        <v>359</v>
      </c>
      <c r="H6999" s="12">
        <v>90</v>
      </c>
      <c r="I6999" s="1">
        <v>82</v>
      </c>
      <c r="J6999" s="1">
        <v>26</v>
      </c>
      <c r="K6999" s="1">
        <v>15</v>
      </c>
      <c r="L6999" s="1">
        <v>3</v>
      </c>
      <c r="M6999" s="1">
        <v>73</v>
      </c>
      <c r="N6999" s="1">
        <v>1</v>
      </c>
      <c r="O6999" s="1">
        <v>107</v>
      </c>
      <c r="P6999" s="1">
        <v>71</v>
      </c>
      <c r="Q6999" s="1">
        <v>66</v>
      </c>
      <c r="R6999" s="1">
        <v>16</v>
      </c>
      <c r="S6999" s="1">
        <v>7</v>
      </c>
      <c r="T6999" s="1">
        <v>27</v>
      </c>
      <c r="U6999" s="21">
        <v>1</v>
      </c>
    </row>
    <row r="7000">
      <c r="D7000" s="19"/>
      <c r="E7000" s="18" t="s">
        <v>113</v>
      </c>
      <c r="F7000" s="17"/>
      <c r="G7000" s="7">
        <v>76</v>
      </c>
      <c r="H7000" s="12">
        <v>25</v>
      </c>
      <c r="I7000" s="1">
        <v>15</v>
      </c>
      <c r="J7000" s="1">
        <v>3</v>
      </c>
      <c r="K7000" s="1">
        <v>2</v>
      </c>
      <c r="L7000" s="1">
        <v>2</v>
      </c>
      <c r="M7000" s="1">
        <v>13</v>
      </c>
      <c r="N7000" s="1">
        <v>0</v>
      </c>
      <c r="O7000" s="1">
        <v>20</v>
      </c>
      <c r="P7000" s="1">
        <v>16</v>
      </c>
      <c r="Q7000" s="1">
        <v>13</v>
      </c>
      <c r="R7000" s="1">
        <v>3</v>
      </c>
      <c r="S7000" s="1">
        <v>0</v>
      </c>
      <c r="T7000" s="1">
        <v>10</v>
      </c>
      <c r="U7000" s="21">
        <v>0</v>
      </c>
    </row>
    <row r="7001">
      <c r="D7001" s="19"/>
      <c r="E7001" s="18" t="s">
        <v>114</v>
      </c>
      <c r="F7001" s="17"/>
      <c r="G7001" s="7">
        <v>484</v>
      </c>
      <c r="H7001" s="12">
        <v>129</v>
      </c>
      <c r="I7001" s="1">
        <v>107</v>
      </c>
      <c r="J7001" s="1">
        <v>30</v>
      </c>
      <c r="K7001" s="1">
        <v>19</v>
      </c>
      <c r="L7001" s="1">
        <v>3</v>
      </c>
      <c r="M7001" s="1">
        <v>96</v>
      </c>
      <c r="N7001" s="1">
        <v>1</v>
      </c>
      <c r="O7001" s="1">
        <v>149</v>
      </c>
      <c r="P7001" s="1">
        <v>86</v>
      </c>
      <c r="Q7001" s="1">
        <v>91</v>
      </c>
      <c r="R7001" s="1">
        <v>23</v>
      </c>
      <c r="S7001" s="1">
        <v>9</v>
      </c>
      <c r="T7001" s="1">
        <v>36</v>
      </c>
      <c r="U7001" s="21">
        <v>2</v>
      </c>
    </row>
    <row r="7002">
      <c r="D7002" s="19"/>
      <c r="E7002" s="18" t="s">
        <v>115</v>
      </c>
      <c r="F7002" s="17"/>
      <c r="G7002" s="7">
        <v>369</v>
      </c>
      <c r="H7002" s="12">
        <v>102</v>
      </c>
      <c r="I7002" s="1">
        <v>81</v>
      </c>
      <c r="J7002" s="1">
        <v>27</v>
      </c>
      <c r="K7002" s="1">
        <v>17</v>
      </c>
      <c r="L7002" s="1">
        <v>3</v>
      </c>
      <c r="M7002" s="1">
        <v>78</v>
      </c>
      <c r="N7002" s="1">
        <v>1</v>
      </c>
      <c r="O7002" s="1">
        <v>106</v>
      </c>
      <c r="P7002" s="1">
        <v>68</v>
      </c>
      <c r="Q7002" s="1">
        <v>67</v>
      </c>
      <c r="R7002" s="1">
        <v>20</v>
      </c>
      <c r="S7002" s="1">
        <v>7</v>
      </c>
      <c r="T7002" s="1">
        <v>34</v>
      </c>
      <c r="U7002" s="21">
        <v>1</v>
      </c>
    </row>
    <row r="7003">
      <c r="D7003" s="19"/>
      <c r="E7003" s="18" t="s">
        <v>116</v>
      </c>
      <c r="F7003" s="17"/>
      <c r="G7003" s="7">
        <v>108</v>
      </c>
      <c r="H7003" s="12">
        <v>34</v>
      </c>
      <c r="I7003" s="1">
        <v>26</v>
      </c>
      <c r="J7003" s="1">
        <v>6</v>
      </c>
      <c r="K7003" s="1">
        <v>6</v>
      </c>
      <c r="L7003" s="1">
        <v>1</v>
      </c>
      <c r="M7003" s="1">
        <v>27</v>
      </c>
      <c r="N7003" s="1">
        <v>0</v>
      </c>
      <c r="O7003" s="1">
        <v>32</v>
      </c>
      <c r="P7003" s="1">
        <v>20</v>
      </c>
      <c r="Q7003" s="1">
        <v>14</v>
      </c>
      <c r="R7003" s="1">
        <v>4</v>
      </c>
      <c r="S7003" s="1">
        <v>1</v>
      </c>
      <c r="T7003" s="1">
        <v>14</v>
      </c>
      <c r="U7003" s="21">
        <v>0</v>
      </c>
    </row>
    <row r="7004">
      <c r="D7004" s="19"/>
      <c r="E7004" s="18" t="s">
        <v>117</v>
      </c>
      <c r="F7004" s="17"/>
      <c r="G7004" s="7">
        <v>93</v>
      </c>
      <c r="H7004" s="12">
        <v>23</v>
      </c>
      <c r="I7004" s="1">
        <v>25</v>
      </c>
      <c r="J7004" s="1">
        <v>7</v>
      </c>
      <c r="K7004" s="1">
        <v>4</v>
      </c>
      <c r="L7004" s="1">
        <v>1</v>
      </c>
      <c r="M7004" s="1">
        <v>24</v>
      </c>
      <c r="N7004" s="1">
        <v>1</v>
      </c>
      <c r="O7004" s="1">
        <v>28</v>
      </c>
      <c r="P7004" s="1">
        <v>16</v>
      </c>
      <c r="Q7004" s="1">
        <v>16</v>
      </c>
      <c r="R7004" s="1">
        <v>5</v>
      </c>
      <c r="S7004" s="1">
        <v>5</v>
      </c>
      <c r="T7004" s="1">
        <v>8</v>
      </c>
      <c r="U7004" s="21">
        <v>0</v>
      </c>
    </row>
    <row r="7005">
      <c r="D7005" s="19"/>
      <c r="E7005" s="18" t="s">
        <v>118</v>
      </c>
      <c r="F7005" s="17"/>
      <c r="G7005" s="11">
        <v>3</v>
      </c>
      <c r="H7005" s="23">
        <v>2</v>
      </c>
      <c r="I7005" s="3">
        <v>0</v>
      </c>
      <c r="J7005" s="3">
        <v>0</v>
      </c>
      <c r="K7005" s="3">
        <v>0</v>
      </c>
      <c r="L7005" s="3">
        <v>0</v>
      </c>
      <c r="M7005" s="3">
        <v>0</v>
      </c>
      <c r="N7005" s="3">
        <v>0</v>
      </c>
      <c r="O7005" s="3">
        <v>0</v>
      </c>
      <c r="P7005" s="3">
        <v>0</v>
      </c>
      <c r="Q7005" s="3">
        <v>1</v>
      </c>
      <c r="R7005" s="3">
        <v>0</v>
      </c>
      <c r="S7005" s="3">
        <v>0</v>
      </c>
      <c r="T7005" s="3">
        <v>0</v>
      </c>
      <c r="U7005" s="24">
        <v>0</v>
      </c>
    </row>
    <row r="7006">
      <c r="D7006" s="19"/>
      <c r="E7006" s="18" t="s">
        <v>26</v>
      </c>
      <c r="F7006" s="17"/>
      <c r="G7006" s="11">
        <v>1</v>
      </c>
      <c r="H7006" s="23">
        <v>0</v>
      </c>
      <c r="I7006" s="3">
        <v>0</v>
      </c>
      <c r="J7006" s="3">
        <v>0</v>
      </c>
      <c r="K7006" s="3">
        <v>0</v>
      </c>
      <c r="L7006" s="3">
        <v>0</v>
      </c>
      <c r="M7006" s="3">
        <v>0</v>
      </c>
      <c r="N7006" s="3">
        <v>0</v>
      </c>
      <c r="O7006" s="3">
        <v>0</v>
      </c>
      <c r="P7006" s="3">
        <v>0</v>
      </c>
      <c r="Q7006" s="3">
        <v>0</v>
      </c>
      <c r="R7006" s="3">
        <v>0</v>
      </c>
      <c r="S7006" s="3">
        <v>0</v>
      </c>
      <c r="T7006" s="3">
        <v>1</v>
      </c>
      <c r="U7006" s="24">
        <v>0</v>
      </c>
    </row>
    <row r="7007">
      <c r="D7007" s="19"/>
      <c r="E7007" s="18" t="s">
        <v>119</v>
      </c>
      <c r="F7007" s="17"/>
      <c r="G7007" s="7">
        <v>521</v>
      </c>
      <c r="H7007" s="12">
        <v>139</v>
      </c>
      <c r="I7007" s="1">
        <v>115</v>
      </c>
      <c r="J7007" s="1">
        <v>34</v>
      </c>
      <c r="K7007" s="1">
        <v>19</v>
      </c>
      <c r="L7007" s="1">
        <v>3</v>
      </c>
      <c r="M7007" s="1">
        <v>102</v>
      </c>
      <c r="N7007" s="1">
        <v>2</v>
      </c>
      <c r="O7007" s="1">
        <v>155</v>
      </c>
      <c r="P7007" s="1">
        <v>90</v>
      </c>
      <c r="Q7007" s="1">
        <v>97</v>
      </c>
      <c r="R7007" s="1">
        <v>22</v>
      </c>
      <c r="S7007" s="1">
        <v>9</v>
      </c>
      <c r="T7007" s="1">
        <v>41</v>
      </c>
      <c r="U7007" s="21">
        <v>2</v>
      </c>
    </row>
    <row r="7008">
      <c r="D7008" s="19"/>
      <c r="E7008" s="18" t="s">
        <v>120</v>
      </c>
      <c r="F7008" s="17"/>
      <c r="G7008" s="7">
        <v>500</v>
      </c>
      <c r="H7008" s="12">
        <v>133</v>
      </c>
      <c r="I7008" s="1">
        <v>111</v>
      </c>
      <c r="J7008" s="1">
        <v>32</v>
      </c>
      <c r="K7008" s="1">
        <v>19</v>
      </c>
      <c r="L7008" s="1">
        <v>3</v>
      </c>
      <c r="M7008" s="1">
        <v>99</v>
      </c>
      <c r="N7008" s="1">
        <v>2</v>
      </c>
      <c r="O7008" s="1">
        <v>151</v>
      </c>
      <c r="P7008" s="1">
        <v>89</v>
      </c>
      <c r="Q7008" s="1">
        <v>93</v>
      </c>
      <c r="R7008" s="1">
        <v>23</v>
      </c>
      <c r="S7008" s="1">
        <v>9</v>
      </c>
      <c r="T7008" s="1">
        <v>38</v>
      </c>
      <c r="U7008" s="21">
        <v>2</v>
      </c>
    </row>
    <row r="7009">
      <c r="D7009" s="15" t="s">
        <v>121</v>
      </c>
      <c r="E7009" s="14" t="s">
        <v>122</v>
      </c>
      <c r="F7009" s="16"/>
      <c r="G7009" s="26">
        <v>241</v>
      </c>
      <c r="H7009" s="37">
        <v>68</v>
      </c>
      <c r="I7009" s="6">
        <v>46</v>
      </c>
      <c r="J7009" s="6">
        <v>8</v>
      </c>
      <c r="K7009" s="6">
        <v>1</v>
      </c>
      <c r="L7009" s="6">
        <v>1</v>
      </c>
      <c r="M7009" s="6">
        <v>60</v>
      </c>
      <c r="N7009" s="6">
        <v>0</v>
      </c>
      <c r="O7009" s="6">
        <v>81</v>
      </c>
      <c r="P7009" s="6">
        <v>59</v>
      </c>
      <c r="Q7009" s="6">
        <v>20</v>
      </c>
      <c r="R7009" s="6">
        <v>6</v>
      </c>
      <c r="S7009" s="6">
        <v>3</v>
      </c>
      <c r="T7009" s="6">
        <v>20</v>
      </c>
      <c r="U7009" s="39">
        <v>0</v>
      </c>
    </row>
    <row r="7010">
      <c r="D7010" s="19"/>
      <c r="E7010" s="18" t="s">
        <v>123</v>
      </c>
      <c r="F7010" s="17"/>
      <c r="G7010" s="7">
        <v>198</v>
      </c>
      <c r="H7010" s="12">
        <v>55</v>
      </c>
      <c r="I7010" s="1">
        <v>47</v>
      </c>
      <c r="J7010" s="1">
        <v>15</v>
      </c>
      <c r="K7010" s="1">
        <v>11</v>
      </c>
      <c r="L7010" s="1">
        <v>2</v>
      </c>
      <c r="M7010" s="1">
        <v>32</v>
      </c>
      <c r="N7010" s="1">
        <v>1</v>
      </c>
      <c r="O7010" s="1">
        <v>58</v>
      </c>
      <c r="P7010" s="1">
        <v>25</v>
      </c>
      <c r="Q7010" s="1">
        <v>45</v>
      </c>
      <c r="R7010" s="1">
        <v>9</v>
      </c>
      <c r="S7010" s="1">
        <v>3</v>
      </c>
      <c r="T7010" s="1">
        <v>14</v>
      </c>
      <c r="U7010" s="21">
        <v>1</v>
      </c>
    </row>
    <row r="7011">
      <c r="D7011" s="19"/>
      <c r="E7011" s="18" t="s">
        <v>124</v>
      </c>
      <c r="F7011" s="17"/>
      <c r="G7011" s="11">
        <v>45</v>
      </c>
      <c r="H7011" s="23">
        <v>12</v>
      </c>
      <c r="I7011" s="3">
        <v>12</v>
      </c>
      <c r="J7011" s="3">
        <v>6</v>
      </c>
      <c r="K7011" s="3">
        <v>3</v>
      </c>
      <c r="L7011" s="3">
        <v>0</v>
      </c>
      <c r="M7011" s="3">
        <v>4</v>
      </c>
      <c r="N7011" s="3">
        <v>1</v>
      </c>
      <c r="O7011" s="3">
        <v>12</v>
      </c>
      <c r="P7011" s="3">
        <v>5</v>
      </c>
      <c r="Q7011" s="3">
        <v>17</v>
      </c>
      <c r="R7011" s="3">
        <v>3</v>
      </c>
      <c r="S7011" s="3">
        <v>1</v>
      </c>
      <c r="T7011" s="3">
        <v>2</v>
      </c>
      <c r="U7011" s="24">
        <v>1</v>
      </c>
    </row>
    <row r="7012">
      <c r="D7012" s="19"/>
      <c r="E7012" s="18" t="s">
        <v>125</v>
      </c>
      <c r="F7012" s="17"/>
      <c r="G7012" s="11">
        <v>34</v>
      </c>
      <c r="H7012" s="23">
        <v>3</v>
      </c>
      <c r="I7012" s="3">
        <v>8</v>
      </c>
      <c r="J7012" s="3">
        <v>4</v>
      </c>
      <c r="K7012" s="3">
        <v>4</v>
      </c>
      <c r="L7012" s="3">
        <v>0</v>
      </c>
      <c r="M7012" s="3">
        <v>5</v>
      </c>
      <c r="N7012" s="3">
        <v>0</v>
      </c>
      <c r="O7012" s="3">
        <v>2</v>
      </c>
      <c r="P7012" s="3">
        <v>2</v>
      </c>
      <c r="Q7012" s="3">
        <v>14</v>
      </c>
      <c r="R7012" s="3">
        <v>4</v>
      </c>
      <c r="S7012" s="3">
        <v>2</v>
      </c>
      <c r="T7012" s="3">
        <v>6</v>
      </c>
      <c r="U7012" s="24">
        <v>0</v>
      </c>
    </row>
    <row r="7013">
      <c r="D7013" s="19"/>
      <c r="E7013" s="18" t="s">
        <v>126</v>
      </c>
      <c r="F7013" s="17"/>
      <c r="G7013" s="11">
        <v>12</v>
      </c>
      <c r="H7013" s="23">
        <v>5</v>
      </c>
      <c r="I7013" s="3">
        <v>2</v>
      </c>
      <c r="J7013" s="3">
        <v>1</v>
      </c>
      <c r="K7013" s="3">
        <v>1</v>
      </c>
      <c r="L7013" s="3">
        <v>0</v>
      </c>
      <c r="M7013" s="3">
        <v>1</v>
      </c>
      <c r="N7013" s="3">
        <v>0</v>
      </c>
      <c r="O7013" s="3">
        <v>2</v>
      </c>
      <c r="P7013" s="3">
        <v>0</v>
      </c>
      <c r="Q7013" s="3">
        <v>2</v>
      </c>
      <c r="R7013" s="3">
        <v>1</v>
      </c>
      <c r="S7013" s="3">
        <v>0</v>
      </c>
      <c r="T7013" s="3">
        <v>0</v>
      </c>
      <c r="U7013" s="24">
        <v>0</v>
      </c>
    </row>
    <row r="7014">
      <c r="D7014" s="19"/>
      <c r="E7014" s="18" t="s">
        <v>26</v>
      </c>
      <c r="F7014" s="17"/>
      <c r="G7014" s="11">
        <v>0</v>
      </c>
      <c r="H7014" s="23">
        <v>0</v>
      </c>
      <c r="I7014" s="3">
        <v>0</v>
      </c>
      <c r="J7014" s="3">
        <v>0</v>
      </c>
      <c r="K7014" s="3">
        <v>0</v>
      </c>
      <c r="L7014" s="3">
        <v>0</v>
      </c>
      <c r="M7014" s="3">
        <v>0</v>
      </c>
      <c r="N7014" s="3">
        <v>0</v>
      </c>
      <c r="O7014" s="3">
        <v>0</v>
      </c>
      <c r="P7014" s="3">
        <v>0</v>
      </c>
      <c r="Q7014" s="3">
        <v>0</v>
      </c>
      <c r="R7014" s="3">
        <v>0</v>
      </c>
      <c r="S7014" s="3">
        <v>0</v>
      </c>
      <c r="T7014" s="3">
        <v>0</v>
      </c>
      <c r="U7014" s="24">
        <v>0</v>
      </c>
    </row>
    <row r="7015">
      <c r="D7015" s="19"/>
      <c r="E7015" s="18" t="s">
        <v>127</v>
      </c>
      <c r="F7015" s="17"/>
      <c r="G7015" s="7">
        <v>439</v>
      </c>
      <c r="H7015" s="12">
        <v>123</v>
      </c>
      <c r="I7015" s="1">
        <v>93</v>
      </c>
      <c r="J7015" s="1">
        <v>23</v>
      </c>
      <c r="K7015" s="1">
        <v>12</v>
      </c>
      <c r="L7015" s="1">
        <v>3</v>
      </c>
      <c r="M7015" s="1">
        <v>92</v>
      </c>
      <c r="N7015" s="1">
        <v>1</v>
      </c>
      <c r="O7015" s="1">
        <v>139</v>
      </c>
      <c r="P7015" s="1">
        <v>84</v>
      </c>
      <c r="Q7015" s="1">
        <v>65</v>
      </c>
      <c r="R7015" s="1">
        <v>15</v>
      </c>
      <c r="S7015" s="1">
        <v>6</v>
      </c>
      <c r="T7015" s="1">
        <v>34</v>
      </c>
      <c r="U7015" s="21">
        <v>1</v>
      </c>
    </row>
    <row r="7016">
      <c r="D7016" s="19"/>
      <c r="E7016" s="18" t="s">
        <v>128</v>
      </c>
      <c r="F7016" s="17"/>
      <c r="G7016" s="11">
        <v>46</v>
      </c>
      <c r="H7016" s="23">
        <v>8</v>
      </c>
      <c r="I7016" s="3">
        <v>10</v>
      </c>
      <c r="J7016" s="3">
        <v>5</v>
      </c>
      <c r="K7016" s="3">
        <v>5</v>
      </c>
      <c r="L7016" s="3">
        <v>0</v>
      </c>
      <c r="M7016" s="3">
        <v>6</v>
      </c>
      <c r="N7016" s="3">
        <v>0</v>
      </c>
      <c r="O7016" s="3">
        <v>4</v>
      </c>
      <c r="P7016" s="3">
        <v>2</v>
      </c>
      <c r="Q7016" s="3">
        <v>16</v>
      </c>
      <c r="R7016" s="3">
        <v>5</v>
      </c>
      <c r="S7016" s="3">
        <v>2</v>
      </c>
      <c r="T7016" s="3">
        <v>6</v>
      </c>
      <c r="U7016" s="24">
        <v>0</v>
      </c>
    </row>
    <row r="7017">
      <c r="D7017" s="15" t="s">
        <v>129</v>
      </c>
      <c r="E7017" s="14" t="s">
        <v>130</v>
      </c>
      <c r="F7017" s="16"/>
      <c r="G7017" s="33">
        <v>49</v>
      </c>
      <c r="H7017" s="43">
        <v>12</v>
      </c>
      <c r="I7017" s="9">
        <v>11</v>
      </c>
      <c r="J7017" s="9">
        <v>4</v>
      </c>
      <c r="K7017" s="9">
        <v>3</v>
      </c>
      <c r="L7017" s="9">
        <v>0</v>
      </c>
      <c r="M7017" s="9">
        <v>5</v>
      </c>
      <c r="N7017" s="9">
        <v>1</v>
      </c>
      <c r="O7017" s="9">
        <v>12</v>
      </c>
      <c r="P7017" s="9">
        <v>24</v>
      </c>
      <c r="Q7017" s="9">
        <v>0</v>
      </c>
      <c r="R7017" s="9">
        <v>3</v>
      </c>
      <c r="S7017" s="9">
        <v>1</v>
      </c>
      <c r="T7017" s="9">
        <v>6</v>
      </c>
      <c r="U7017" s="44">
        <v>0</v>
      </c>
    </row>
    <row r="7018">
      <c r="D7018" s="19"/>
      <c r="E7018" s="18" t="s">
        <v>131</v>
      </c>
      <c r="F7018" s="17"/>
      <c r="G7018" s="11">
        <v>13</v>
      </c>
      <c r="H7018" s="23">
        <v>3</v>
      </c>
      <c r="I7018" s="3">
        <v>5</v>
      </c>
      <c r="J7018" s="3">
        <v>2</v>
      </c>
      <c r="K7018" s="3">
        <v>2</v>
      </c>
      <c r="L7018" s="3">
        <v>0</v>
      </c>
      <c r="M7018" s="3">
        <v>1</v>
      </c>
      <c r="N7018" s="3">
        <v>1</v>
      </c>
      <c r="O7018" s="3">
        <v>7</v>
      </c>
      <c r="P7018" s="3">
        <v>4</v>
      </c>
      <c r="Q7018" s="3">
        <v>2</v>
      </c>
      <c r="R7018" s="3">
        <v>1</v>
      </c>
      <c r="S7018" s="3">
        <v>0</v>
      </c>
      <c r="T7018" s="3">
        <v>1</v>
      </c>
      <c r="U7018" s="24">
        <v>0</v>
      </c>
    </row>
    <row r="7019">
      <c r="D7019" s="19"/>
      <c r="E7019" s="18" t="s">
        <v>132</v>
      </c>
      <c r="F7019" s="17"/>
      <c r="G7019" s="7">
        <v>197</v>
      </c>
      <c r="H7019" s="12">
        <v>46</v>
      </c>
      <c r="I7019" s="1">
        <v>46</v>
      </c>
      <c r="J7019" s="1">
        <v>19</v>
      </c>
      <c r="K7019" s="1">
        <v>10</v>
      </c>
      <c r="L7019" s="1">
        <v>1</v>
      </c>
      <c r="M7019" s="1">
        <v>39</v>
      </c>
      <c r="N7019" s="1">
        <v>1</v>
      </c>
      <c r="O7019" s="1">
        <v>75</v>
      </c>
      <c r="P7019" s="1">
        <v>46</v>
      </c>
      <c r="Q7019" s="1">
        <v>26</v>
      </c>
      <c r="R7019" s="1">
        <v>10</v>
      </c>
      <c r="S7019" s="1">
        <v>3</v>
      </c>
      <c r="T7019" s="1">
        <v>15</v>
      </c>
      <c r="U7019" s="21">
        <v>1</v>
      </c>
    </row>
    <row r="7020">
      <c r="D7020" s="19"/>
      <c r="E7020" s="18" t="s">
        <v>133</v>
      </c>
      <c r="F7020" s="17"/>
      <c r="G7020" s="7">
        <v>279</v>
      </c>
      <c r="H7020" s="12">
        <v>74</v>
      </c>
      <c r="I7020" s="1">
        <v>65</v>
      </c>
      <c r="J7020" s="1">
        <v>15</v>
      </c>
      <c r="K7020" s="1">
        <v>12</v>
      </c>
      <c r="L7020" s="1">
        <v>3</v>
      </c>
      <c r="M7020" s="1">
        <v>77</v>
      </c>
      <c r="N7020" s="1">
        <v>0</v>
      </c>
      <c r="O7020" s="1">
        <v>84</v>
      </c>
      <c r="P7020" s="1">
        <v>57</v>
      </c>
      <c r="Q7020" s="1">
        <v>36</v>
      </c>
      <c r="R7020" s="1">
        <v>7</v>
      </c>
      <c r="S7020" s="1">
        <v>0</v>
      </c>
      <c r="T7020" s="1">
        <v>25</v>
      </c>
      <c r="U7020" s="21">
        <v>1</v>
      </c>
    </row>
    <row r="7021">
      <c r="D7021" s="19"/>
      <c r="E7021" s="18" t="s">
        <v>134</v>
      </c>
      <c r="F7021" s="17"/>
      <c r="G7021" s="7">
        <v>394</v>
      </c>
      <c r="H7021" s="12">
        <v>102</v>
      </c>
      <c r="I7021" s="1">
        <v>88</v>
      </c>
      <c r="J7021" s="1">
        <v>24</v>
      </c>
      <c r="K7021" s="1">
        <v>15</v>
      </c>
      <c r="L7021" s="1">
        <v>2</v>
      </c>
      <c r="M7021" s="1">
        <v>92</v>
      </c>
      <c r="N7021" s="1">
        <v>1</v>
      </c>
      <c r="O7021" s="1">
        <v>110</v>
      </c>
      <c r="P7021" s="1">
        <v>68</v>
      </c>
      <c r="Q7021" s="1">
        <v>70</v>
      </c>
      <c r="R7021" s="1">
        <v>12</v>
      </c>
      <c r="S7021" s="1">
        <v>4</v>
      </c>
      <c r="T7021" s="1">
        <v>31</v>
      </c>
      <c r="U7021" s="21">
        <v>2</v>
      </c>
    </row>
    <row r="7022">
      <c r="D7022" s="19"/>
      <c r="E7022" s="18" t="s">
        <v>135</v>
      </c>
      <c r="F7022" s="17"/>
      <c r="G7022" s="7">
        <v>375</v>
      </c>
      <c r="H7022" s="12">
        <v>94</v>
      </c>
      <c r="I7022" s="1">
        <v>88</v>
      </c>
      <c r="J7022" s="1">
        <v>30</v>
      </c>
      <c r="K7022" s="1">
        <v>13</v>
      </c>
      <c r="L7022" s="1">
        <v>3</v>
      </c>
      <c r="M7022" s="1">
        <v>79</v>
      </c>
      <c r="N7022" s="1">
        <v>2</v>
      </c>
      <c r="O7022" s="1">
        <v>116</v>
      </c>
      <c r="P7022" s="1">
        <v>77</v>
      </c>
      <c r="Q7022" s="1">
        <v>67</v>
      </c>
      <c r="R7022" s="1">
        <v>13</v>
      </c>
      <c r="S7022" s="1">
        <v>6</v>
      </c>
      <c r="T7022" s="1">
        <v>30</v>
      </c>
      <c r="U7022" s="21">
        <v>1</v>
      </c>
    </row>
    <row r="7023">
      <c r="D7023" s="19"/>
      <c r="E7023" s="18" t="s">
        <v>136</v>
      </c>
      <c r="F7023" s="17"/>
      <c r="G7023" s="7">
        <v>252</v>
      </c>
      <c r="H7023" s="12">
        <v>73</v>
      </c>
      <c r="I7023" s="1">
        <v>46</v>
      </c>
      <c r="J7023" s="1">
        <v>12</v>
      </c>
      <c r="K7023" s="1">
        <v>10</v>
      </c>
      <c r="L7023" s="1">
        <v>1</v>
      </c>
      <c r="M7023" s="1">
        <v>55</v>
      </c>
      <c r="N7023" s="1">
        <v>2</v>
      </c>
      <c r="O7023" s="1">
        <v>76</v>
      </c>
      <c r="P7023" s="1">
        <v>42</v>
      </c>
      <c r="Q7023" s="1">
        <v>59</v>
      </c>
      <c r="R7023" s="1">
        <v>13</v>
      </c>
      <c r="S7023" s="1">
        <v>5</v>
      </c>
      <c r="T7023" s="1">
        <v>22</v>
      </c>
      <c r="U7023" s="21">
        <v>1</v>
      </c>
    </row>
    <row r="7024">
      <c r="D7024" s="19"/>
      <c r="E7024" s="18" t="s">
        <v>137</v>
      </c>
      <c r="F7024" s="17"/>
      <c r="G7024" s="7">
        <v>120</v>
      </c>
      <c r="H7024" s="12">
        <v>18</v>
      </c>
      <c r="I7024" s="1">
        <v>22</v>
      </c>
      <c r="J7024" s="1">
        <v>13</v>
      </c>
      <c r="K7024" s="1">
        <v>8</v>
      </c>
      <c r="L7024" s="1">
        <v>1</v>
      </c>
      <c r="M7024" s="1">
        <v>18</v>
      </c>
      <c r="N7024" s="1">
        <v>0</v>
      </c>
      <c r="O7024" s="1">
        <v>38</v>
      </c>
      <c r="P7024" s="1">
        <v>28</v>
      </c>
      <c r="Q7024" s="1">
        <v>23</v>
      </c>
      <c r="R7024" s="1">
        <v>2</v>
      </c>
      <c r="S7024" s="1">
        <v>4</v>
      </c>
      <c r="T7024" s="1">
        <v>14</v>
      </c>
      <c r="U7024" s="21">
        <v>1</v>
      </c>
    </row>
    <row r="7025">
      <c r="D7025" s="19"/>
      <c r="E7025" s="18" t="s">
        <v>138</v>
      </c>
      <c r="F7025" s="17"/>
      <c r="G7025" s="7">
        <v>219</v>
      </c>
      <c r="H7025" s="12">
        <v>59</v>
      </c>
      <c r="I7025" s="1">
        <v>47</v>
      </c>
      <c r="J7025" s="1">
        <v>15</v>
      </c>
      <c r="K7025" s="1">
        <v>6</v>
      </c>
      <c r="L7025" s="1">
        <v>3</v>
      </c>
      <c r="M7025" s="1">
        <v>53</v>
      </c>
      <c r="N7025" s="1">
        <v>2</v>
      </c>
      <c r="O7025" s="1">
        <v>68</v>
      </c>
      <c r="P7025" s="1">
        <v>58</v>
      </c>
      <c r="Q7025" s="1">
        <v>17</v>
      </c>
      <c r="R7025" s="1">
        <v>5</v>
      </c>
      <c r="S7025" s="1">
        <v>0</v>
      </c>
      <c r="T7025" s="1">
        <v>18</v>
      </c>
      <c r="U7025" s="21">
        <v>0</v>
      </c>
    </row>
    <row r="7026">
      <c r="D7026" s="19"/>
      <c r="E7026" s="18" t="s">
        <v>139</v>
      </c>
      <c r="F7026" s="17"/>
      <c r="G7026" s="7">
        <v>244</v>
      </c>
      <c r="H7026" s="12">
        <v>63</v>
      </c>
      <c r="I7026" s="1">
        <v>54</v>
      </c>
      <c r="J7026" s="1">
        <v>16</v>
      </c>
      <c r="K7026" s="1">
        <v>11</v>
      </c>
      <c r="L7026" s="1">
        <v>1</v>
      </c>
      <c r="M7026" s="1">
        <v>57</v>
      </c>
      <c r="N7026" s="1">
        <v>1</v>
      </c>
      <c r="O7026" s="1">
        <v>85</v>
      </c>
      <c r="P7026" s="1">
        <v>59</v>
      </c>
      <c r="Q7026" s="1">
        <v>36</v>
      </c>
      <c r="R7026" s="1">
        <v>10</v>
      </c>
      <c r="S7026" s="1">
        <v>4</v>
      </c>
      <c r="T7026" s="1">
        <v>21</v>
      </c>
      <c r="U7026" s="21">
        <v>0</v>
      </c>
    </row>
    <row r="7027">
      <c r="D7027" s="19"/>
      <c r="E7027" s="18" t="s">
        <v>140</v>
      </c>
      <c r="F7027" s="17"/>
      <c r="G7027" s="7">
        <v>86</v>
      </c>
      <c r="H7027" s="12">
        <v>25</v>
      </c>
      <c r="I7027" s="1">
        <v>21</v>
      </c>
      <c r="J7027" s="1">
        <v>5</v>
      </c>
      <c r="K7027" s="1">
        <v>1</v>
      </c>
      <c r="L7027" s="1">
        <v>0</v>
      </c>
      <c r="M7027" s="1">
        <v>19</v>
      </c>
      <c r="N7027" s="1">
        <v>1</v>
      </c>
      <c r="O7027" s="1">
        <v>30</v>
      </c>
      <c r="P7027" s="1">
        <v>24</v>
      </c>
      <c r="Q7027" s="1">
        <v>10</v>
      </c>
      <c r="R7027" s="1">
        <v>4</v>
      </c>
      <c r="S7027" s="1">
        <v>3</v>
      </c>
      <c r="T7027" s="1">
        <v>9</v>
      </c>
      <c r="U7027" s="21">
        <v>0</v>
      </c>
    </row>
    <row r="7028">
      <c r="D7028" s="19"/>
      <c r="E7028" s="18" t="s">
        <v>141</v>
      </c>
      <c r="F7028" s="17"/>
      <c r="G7028" s="7">
        <v>314</v>
      </c>
      <c r="H7028" s="12">
        <v>84</v>
      </c>
      <c r="I7028" s="1">
        <v>66</v>
      </c>
      <c r="J7028" s="1">
        <v>22</v>
      </c>
      <c r="K7028" s="1">
        <v>15</v>
      </c>
      <c r="L7028" s="1">
        <v>3</v>
      </c>
      <c r="M7028" s="1">
        <v>74</v>
      </c>
      <c r="N7028" s="1">
        <v>1</v>
      </c>
      <c r="O7028" s="1">
        <v>104</v>
      </c>
      <c r="P7028" s="1">
        <v>61</v>
      </c>
      <c r="Q7028" s="1">
        <v>52</v>
      </c>
      <c r="R7028" s="1">
        <v>8</v>
      </c>
      <c r="S7028" s="1">
        <v>3</v>
      </c>
      <c r="T7028" s="1">
        <v>26</v>
      </c>
      <c r="U7028" s="21">
        <v>1</v>
      </c>
    </row>
    <row r="7029">
      <c r="D7029" s="19"/>
      <c r="E7029" s="18" t="s">
        <v>142</v>
      </c>
      <c r="F7029" s="17"/>
      <c r="G7029" s="7">
        <v>126</v>
      </c>
      <c r="H7029" s="12">
        <v>27</v>
      </c>
      <c r="I7029" s="1">
        <v>22</v>
      </c>
      <c r="J7029" s="1">
        <v>10</v>
      </c>
      <c r="K7029" s="1">
        <v>6</v>
      </c>
      <c r="L7029" s="1">
        <v>0</v>
      </c>
      <c r="M7029" s="1">
        <v>34</v>
      </c>
      <c r="N7029" s="1">
        <v>0</v>
      </c>
      <c r="O7029" s="1">
        <v>40</v>
      </c>
      <c r="P7029" s="1">
        <v>30</v>
      </c>
      <c r="Q7029" s="1">
        <v>21</v>
      </c>
      <c r="R7029" s="1">
        <v>2</v>
      </c>
      <c r="S7029" s="1">
        <v>0</v>
      </c>
      <c r="T7029" s="1">
        <v>13</v>
      </c>
      <c r="U7029" s="21">
        <v>0</v>
      </c>
    </row>
    <row r="7030">
      <c r="D7030" s="19"/>
      <c r="E7030" s="18" t="s">
        <v>143</v>
      </c>
      <c r="F7030" s="17"/>
      <c r="G7030" s="7">
        <v>79</v>
      </c>
      <c r="H7030" s="12">
        <v>19</v>
      </c>
      <c r="I7030" s="1">
        <v>19</v>
      </c>
      <c r="J7030" s="1">
        <v>2</v>
      </c>
      <c r="K7030" s="1">
        <v>2</v>
      </c>
      <c r="L7030" s="1">
        <v>0</v>
      </c>
      <c r="M7030" s="1">
        <v>21</v>
      </c>
      <c r="N7030" s="1">
        <v>1</v>
      </c>
      <c r="O7030" s="1">
        <v>31</v>
      </c>
      <c r="P7030" s="1">
        <v>17</v>
      </c>
      <c r="Q7030" s="1">
        <v>12</v>
      </c>
      <c r="R7030" s="1">
        <v>1</v>
      </c>
      <c r="S7030" s="1">
        <v>0</v>
      </c>
      <c r="T7030" s="1">
        <v>9</v>
      </c>
      <c r="U7030" s="21">
        <v>0</v>
      </c>
    </row>
    <row r="7031">
      <c r="D7031" s="19"/>
      <c r="E7031" s="18" t="s">
        <v>144</v>
      </c>
      <c r="F7031" s="17"/>
      <c r="G7031" s="7">
        <v>112</v>
      </c>
      <c r="H7031" s="12">
        <v>27</v>
      </c>
      <c r="I7031" s="1">
        <v>27</v>
      </c>
      <c r="J7031" s="1">
        <v>11</v>
      </c>
      <c r="K7031" s="1">
        <v>5</v>
      </c>
      <c r="L7031" s="1">
        <v>2</v>
      </c>
      <c r="M7031" s="1">
        <v>27</v>
      </c>
      <c r="N7031" s="1">
        <v>0</v>
      </c>
      <c r="O7031" s="1">
        <v>39</v>
      </c>
      <c r="P7031" s="1">
        <v>27</v>
      </c>
      <c r="Q7031" s="1">
        <v>18</v>
      </c>
      <c r="R7031" s="1">
        <v>6</v>
      </c>
      <c r="S7031" s="1">
        <v>4</v>
      </c>
      <c r="T7031" s="1">
        <v>5</v>
      </c>
      <c r="U7031" s="21">
        <v>0</v>
      </c>
    </row>
    <row r="7032">
      <c r="D7032" s="19"/>
      <c r="E7032" s="18" t="s">
        <v>41</v>
      </c>
      <c r="F7032" s="17"/>
      <c r="G7032" s="11">
        <v>16</v>
      </c>
      <c r="H7032" s="23">
        <v>3</v>
      </c>
      <c r="I7032" s="3">
        <v>1</v>
      </c>
      <c r="J7032" s="3">
        <v>0</v>
      </c>
      <c r="K7032" s="3">
        <v>0</v>
      </c>
      <c r="L7032" s="3">
        <v>0</v>
      </c>
      <c r="M7032" s="3">
        <v>5</v>
      </c>
      <c r="N7032" s="3">
        <v>0</v>
      </c>
      <c r="O7032" s="3">
        <v>6</v>
      </c>
      <c r="P7032" s="3">
        <v>2</v>
      </c>
      <c r="Q7032" s="3">
        <v>4</v>
      </c>
      <c r="R7032" s="3">
        <v>2</v>
      </c>
      <c r="S7032" s="3">
        <v>1</v>
      </c>
      <c r="T7032" s="3">
        <v>5</v>
      </c>
      <c r="U7032" s="24">
        <v>0</v>
      </c>
    </row>
    <row r="7033">
      <c r="D7033" s="19"/>
      <c r="E7033" s="18" t="s">
        <v>145</v>
      </c>
      <c r="F7033" s="17"/>
      <c r="G7033" s="11">
        <v>15</v>
      </c>
      <c r="H7033" s="23">
        <v>9</v>
      </c>
      <c r="I7033" s="3">
        <v>1</v>
      </c>
      <c r="J7033" s="3">
        <v>1</v>
      </c>
      <c r="K7033" s="3">
        <v>0</v>
      </c>
      <c r="L7033" s="3">
        <v>0</v>
      </c>
      <c r="M7033" s="3">
        <v>0</v>
      </c>
      <c r="N7033" s="3">
        <v>0</v>
      </c>
      <c r="O7033" s="3">
        <v>2</v>
      </c>
      <c r="P7033" s="3">
        <v>0</v>
      </c>
      <c r="Q7033" s="3">
        <v>3</v>
      </c>
      <c r="R7033" s="3">
        <v>2</v>
      </c>
      <c r="S7033" s="3">
        <v>0</v>
      </c>
      <c r="T7033" s="3">
        <v>2</v>
      </c>
      <c r="U7033" s="24">
        <v>0</v>
      </c>
    </row>
    <row r="7034">
      <c r="D7034" s="19"/>
      <c r="E7034" s="18" t="s">
        <v>26</v>
      </c>
      <c r="F7034" s="17"/>
      <c r="G7034" s="11">
        <v>0</v>
      </c>
      <c r="H7034" s="23">
        <v>0</v>
      </c>
      <c r="I7034" s="3">
        <v>0</v>
      </c>
      <c r="J7034" s="3">
        <v>0</v>
      </c>
      <c r="K7034" s="3">
        <v>0</v>
      </c>
      <c r="L7034" s="3">
        <v>0</v>
      </c>
      <c r="M7034" s="3">
        <v>0</v>
      </c>
      <c r="N7034" s="3">
        <v>0</v>
      </c>
      <c r="O7034" s="3">
        <v>0</v>
      </c>
      <c r="P7034" s="3">
        <v>0</v>
      </c>
      <c r="Q7034" s="3">
        <v>0</v>
      </c>
      <c r="R7034" s="3">
        <v>0</v>
      </c>
      <c r="S7034" s="3">
        <v>0</v>
      </c>
      <c r="T7034" s="3">
        <v>0</v>
      </c>
      <c r="U7034" s="24">
        <v>0</v>
      </c>
    </row>
    <row r="7035">
      <c r="D7035" s="15" t="s">
        <v>146</v>
      </c>
      <c r="E7035" s="14" t="s">
        <v>147</v>
      </c>
      <c r="F7035" s="16"/>
      <c r="G7035" s="26">
        <v>273</v>
      </c>
      <c r="H7035" s="37">
        <v>73</v>
      </c>
      <c r="I7035" s="6">
        <v>56</v>
      </c>
      <c r="J7035" s="6">
        <v>12</v>
      </c>
      <c r="K7035" s="6">
        <v>5</v>
      </c>
      <c r="L7035" s="6">
        <v>3</v>
      </c>
      <c r="M7035" s="6">
        <v>62</v>
      </c>
      <c r="N7035" s="6">
        <v>1</v>
      </c>
      <c r="O7035" s="6">
        <v>96</v>
      </c>
      <c r="P7035" s="6">
        <v>58</v>
      </c>
      <c r="Q7035" s="6">
        <v>30</v>
      </c>
      <c r="R7035" s="6">
        <v>9</v>
      </c>
      <c r="S7035" s="6">
        <v>2</v>
      </c>
      <c r="T7035" s="6">
        <v>21</v>
      </c>
      <c r="U7035" s="39">
        <v>1</v>
      </c>
    </row>
    <row r="7036">
      <c r="D7036" s="19"/>
      <c r="E7036" s="18" t="s">
        <v>148</v>
      </c>
      <c r="F7036" s="17"/>
      <c r="G7036" s="7">
        <v>224</v>
      </c>
      <c r="H7036" s="12">
        <v>64</v>
      </c>
      <c r="I7036" s="1">
        <v>54</v>
      </c>
      <c r="J7036" s="1">
        <v>19</v>
      </c>
      <c r="K7036" s="1">
        <v>12</v>
      </c>
      <c r="L7036" s="1">
        <v>0</v>
      </c>
      <c r="M7036" s="1">
        <v>37</v>
      </c>
      <c r="N7036" s="1">
        <v>1</v>
      </c>
      <c r="O7036" s="1">
        <v>54</v>
      </c>
      <c r="P7036" s="1">
        <v>33</v>
      </c>
      <c r="Q7036" s="1">
        <v>56</v>
      </c>
      <c r="R7036" s="1">
        <v>10</v>
      </c>
      <c r="S7036" s="1">
        <v>6</v>
      </c>
      <c r="T7036" s="1">
        <v>16</v>
      </c>
      <c r="U7036" s="21">
        <v>1</v>
      </c>
    </row>
    <row r="7037">
      <c r="D7037" s="19"/>
      <c r="E7037" s="18" t="s">
        <v>149</v>
      </c>
      <c r="F7037" s="17"/>
      <c r="G7037" s="11">
        <v>29</v>
      </c>
      <c r="H7037" s="23">
        <v>6</v>
      </c>
      <c r="I7037" s="3">
        <v>5</v>
      </c>
      <c r="J7037" s="3">
        <v>2</v>
      </c>
      <c r="K7037" s="3">
        <v>3</v>
      </c>
      <c r="L7037" s="3">
        <v>0</v>
      </c>
      <c r="M7037" s="3">
        <v>3</v>
      </c>
      <c r="N7037" s="3">
        <v>0</v>
      </c>
      <c r="O7037" s="3">
        <v>5</v>
      </c>
      <c r="P7037" s="3">
        <v>0</v>
      </c>
      <c r="Q7037" s="3">
        <v>9</v>
      </c>
      <c r="R7037" s="3">
        <v>4</v>
      </c>
      <c r="S7037" s="3">
        <v>1</v>
      </c>
      <c r="T7037" s="3">
        <v>5</v>
      </c>
      <c r="U7037" s="24">
        <v>0</v>
      </c>
    </row>
    <row r="7038">
      <c r="D7038" s="19"/>
      <c r="E7038" s="18" t="s">
        <v>150</v>
      </c>
      <c r="F7038" s="17"/>
      <c r="G7038" s="11">
        <v>4</v>
      </c>
      <c r="H7038" s="23">
        <v>0</v>
      </c>
      <c r="I7038" s="3">
        <v>0</v>
      </c>
      <c r="J7038" s="3">
        <v>1</v>
      </c>
      <c r="K7038" s="3">
        <v>0</v>
      </c>
      <c r="L7038" s="3">
        <v>0</v>
      </c>
      <c r="M7038" s="3">
        <v>0</v>
      </c>
      <c r="N7038" s="3">
        <v>0</v>
      </c>
      <c r="O7038" s="3">
        <v>0</v>
      </c>
      <c r="P7038" s="3">
        <v>0</v>
      </c>
      <c r="Q7038" s="3">
        <v>3</v>
      </c>
      <c r="R7038" s="3">
        <v>0</v>
      </c>
      <c r="S7038" s="3">
        <v>0</v>
      </c>
      <c r="T7038" s="3">
        <v>0</v>
      </c>
      <c r="U7038" s="24">
        <v>0</v>
      </c>
    </row>
    <row r="7039">
      <c r="D7039" s="19"/>
      <c r="E7039" s="18" t="s">
        <v>26</v>
      </c>
      <c r="F7039" s="17"/>
      <c r="G7039" s="11">
        <v>0</v>
      </c>
      <c r="H7039" s="23">
        <v>0</v>
      </c>
      <c r="I7039" s="3">
        <v>0</v>
      </c>
      <c r="J7039" s="3">
        <v>0</v>
      </c>
      <c r="K7039" s="3">
        <v>0</v>
      </c>
      <c r="L7039" s="3">
        <v>0</v>
      </c>
      <c r="M7039" s="3">
        <v>0</v>
      </c>
      <c r="N7039" s="3">
        <v>0</v>
      </c>
      <c r="O7039" s="3">
        <v>0</v>
      </c>
      <c r="P7039" s="3">
        <v>0</v>
      </c>
      <c r="Q7039" s="3">
        <v>0</v>
      </c>
      <c r="R7039" s="3">
        <v>0</v>
      </c>
      <c r="S7039" s="3">
        <v>0</v>
      </c>
      <c r="T7039" s="3">
        <v>0</v>
      </c>
      <c r="U7039" s="24">
        <v>0</v>
      </c>
    </row>
    <row r="7040">
      <c r="D7040" s="19"/>
      <c r="E7040" s="18" t="s">
        <v>151</v>
      </c>
      <c r="F7040" s="17"/>
      <c r="G7040" s="7">
        <v>497</v>
      </c>
      <c r="H7040" s="12">
        <v>137</v>
      </c>
      <c r="I7040" s="1">
        <v>110</v>
      </c>
      <c r="J7040" s="1">
        <v>31</v>
      </c>
      <c r="K7040" s="1">
        <v>17</v>
      </c>
      <c r="L7040" s="1">
        <v>3</v>
      </c>
      <c r="M7040" s="1">
        <v>99</v>
      </c>
      <c r="N7040" s="1">
        <v>2</v>
      </c>
      <c r="O7040" s="1">
        <v>150</v>
      </c>
      <c r="P7040" s="1">
        <v>91</v>
      </c>
      <c r="Q7040" s="1">
        <v>86</v>
      </c>
      <c r="R7040" s="1">
        <v>19</v>
      </c>
      <c r="S7040" s="1">
        <v>8</v>
      </c>
      <c r="T7040" s="1">
        <v>37</v>
      </c>
      <c r="U7040" s="21">
        <v>2</v>
      </c>
    </row>
    <row r="7041">
      <c r="D7041" s="19"/>
      <c r="E7041" s="18" t="s">
        <v>152</v>
      </c>
      <c r="F7041" s="17"/>
      <c r="G7041" s="11">
        <v>33</v>
      </c>
      <c r="H7041" s="23">
        <v>6</v>
      </c>
      <c r="I7041" s="3">
        <v>5</v>
      </c>
      <c r="J7041" s="3">
        <v>3</v>
      </c>
      <c r="K7041" s="3">
        <v>3</v>
      </c>
      <c r="L7041" s="3">
        <v>0</v>
      </c>
      <c r="M7041" s="3">
        <v>3</v>
      </c>
      <c r="N7041" s="3">
        <v>0</v>
      </c>
      <c r="O7041" s="3">
        <v>5</v>
      </c>
      <c r="P7041" s="3">
        <v>0</v>
      </c>
      <c r="Q7041" s="3">
        <v>12</v>
      </c>
      <c r="R7041" s="3">
        <v>4</v>
      </c>
      <c r="S7041" s="3">
        <v>1</v>
      </c>
      <c r="T7041" s="3">
        <v>5</v>
      </c>
      <c r="U7041" s="24">
        <v>0</v>
      </c>
    </row>
    <row r="7042">
      <c r="D7042" s="15" t="s">
        <v>153</v>
      </c>
      <c r="E7042" s="14" t="s">
        <v>154</v>
      </c>
      <c r="F7042" s="16"/>
      <c r="G7042" s="26">
        <v>279</v>
      </c>
      <c r="H7042" s="37">
        <v>70</v>
      </c>
      <c r="I7042" s="6">
        <v>63</v>
      </c>
      <c r="J7042" s="6">
        <v>23</v>
      </c>
      <c r="K7042" s="6">
        <v>15</v>
      </c>
      <c r="L7042" s="6">
        <v>0</v>
      </c>
      <c r="M7042" s="6">
        <v>58</v>
      </c>
      <c r="N7042" s="6">
        <v>2</v>
      </c>
      <c r="O7042" s="6">
        <v>86</v>
      </c>
      <c r="P7042" s="6">
        <v>58</v>
      </c>
      <c r="Q7042" s="6">
        <v>39</v>
      </c>
      <c r="R7042" s="6">
        <v>13</v>
      </c>
      <c r="S7042" s="6">
        <v>3</v>
      </c>
      <c r="T7042" s="6">
        <v>25</v>
      </c>
      <c r="U7042" s="39">
        <v>1</v>
      </c>
    </row>
    <row r="7043">
      <c r="D7043" s="19"/>
      <c r="E7043" s="18" t="s">
        <v>155</v>
      </c>
      <c r="F7043" s="17"/>
      <c r="G7043" s="7">
        <v>375</v>
      </c>
      <c r="H7043" s="12">
        <v>96</v>
      </c>
      <c r="I7043" s="1">
        <v>88</v>
      </c>
      <c r="J7043" s="1">
        <v>29</v>
      </c>
      <c r="K7043" s="1">
        <v>15</v>
      </c>
      <c r="L7043" s="1">
        <v>1</v>
      </c>
      <c r="M7043" s="1">
        <v>79</v>
      </c>
      <c r="N7043" s="1">
        <v>2</v>
      </c>
      <c r="O7043" s="1">
        <v>113</v>
      </c>
      <c r="P7043" s="1">
        <v>65</v>
      </c>
      <c r="Q7043" s="1">
        <v>61</v>
      </c>
      <c r="R7043" s="1">
        <v>11</v>
      </c>
      <c r="S7043" s="1">
        <v>8</v>
      </c>
      <c r="T7043" s="1">
        <v>31</v>
      </c>
      <c r="U7043" s="21">
        <v>1</v>
      </c>
    </row>
    <row r="7044">
      <c r="D7044" s="19"/>
      <c r="E7044" s="18" t="s">
        <v>156</v>
      </c>
      <c r="F7044" s="17"/>
      <c r="G7044" s="7">
        <v>213</v>
      </c>
      <c r="H7044" s="12">
        <v>61</v>
      </c>
      <c r="I7044" s="1">
        <v>47</v>
      </c>
      <c r="J7044" s="1">
        <v>16</v>
      </c>
      <c r="K7044" s="1">
        <v>7</v>
      </c>
      <c r="L7044" s="1">
        <v>1</v>
      </c>
      <c r="M7044" s="1">
        <v>45</v>
      </c>
      <c r="N7044" s="1">
        <v>0</v>
      </c>
      <c r="O7044" s="1">
        <v>77</v>
      </c>
      <c r="P7044" s="1">
        <v>43</v>
      </c>
      <c r="Q7044" s="1">
        <v>35</v>
      </c>
      <c r="R7044" s="1">
        <v>9</v>
      </c>
      <c r="S7044" s="1">
        <v>1</v>
      </c>
      <c r="T7044" s="1">
        <v>14</v>
      </c>
      <c r="U7044" s="21">
        <v>1</v>
      </c>
    </row>
    <row r="7045">
      <c r="D7045" s="19"/>
      <c r="E7045" s="18" t="s">
        <v>157</v>
      </c>
      <c r="F7045" s="17"/>
      <c r="G7045" s="7">
        <v>421</v>
      </c>
      <c r="H7045" s="12">
        <v>109</v>
      </c>
      <c r="I7045" s="1">
        <v>93</v>
      </c>
      <c r="J7045" s="1">
        <v>28</v>
      </c>
      <c r="K7045" s="1">
        <v>16</v>
      </c>
      <c r="L7045" s="1">
        <v>3</v>
      </c>
      <c r="M7045" s="1">
        <v>85</v>
      </c>
      <c r="N7045" s="1">
        <v>1</v>
      </c>
      <c r="O7045" s="1">
        <v>132</v>
      </c>
      <c r="P7045" s="1">
        <v>74</v>
      </c>
      <c r="Q7045" s="1">
        <v>74</v>
      </c>
      <c r="R7045" s="1">
        <v>17</v>
      </c>
      <c r="S7045" s="1">
        <v>7</v>
      </c>
      <c r="T7045" s="1">
        <v>34</v>
      </c>
      <c r="U7045" s="21">
        <v>2</v>
      </c>
    </row>
    <row r="7046">
      <c r="D7046" s="19"/>
      <c r="E7046" s="18" t="s">
        <v>158</v>
      </c>
      <c r="F7046" s="17"/>
      <c r="G7046" s="7">
        <v>388</v>
      </c>
      <c r="H7046" s="12">
        <v>89</v>
      </c>
      <c r="I7046" s="1">
        <v>79</v>
      </c>
      <c r="J7046" s="1">
        <v>25</v>
      </c>
      <c r="K7046" s="1">
        <v>15</v>
      </c>
      <c r="L7046" s="1">
        <v>2</v>
      </c>
      <c r="M7046" s="1">
        <v>81</v>
      </c>
      <c r="N7046" s="1">
        <v>1</v>
      </c>
      <c r="O7046" s="1">
        <v>116</v>
      </c>
      <c r="P7046" s="1">
        <v>72</v>
      </c>
      <c r="Q7046" s="1">
        <v>75</v>
      </c>
      <c r="R7046" s="1">
        <v>15</v>
      </c>
      <c r="S7046" s="1">
        <v>7</v>
      </c>
      <c r="T7046" s="1">
        <v>35</v>
      </c>
      <c r="U7046" s="21">
        <v>2</v>
      </c>
    </row>
    <row r="7047">
      <c r="D7047" s="19"/>
      <c r="E7047" s="18" t="s">
        <v>159</v>
      </c>
      <c r="F7047" s="17"/>
      <c r="G7047" s="7">
        <v>248</v>
      </c>
      <c r="H7047" s="12">
        <v>48</v>
      </c>
      <c r="I7047" s="1">
        <v>57</v>
      </c>
      <c r="J7047" s="1">
        <v>21</v>
      </c>
      <c r="K7047" s="1">
        <v>10</v>
      </c>
      <c r="L7047" s="1">
        <v>0</v>
      </c>
      <c r="M7047" s="1">
        <v>42</v>
      </c>
      <c r="N7047" s="1">
        <v>0</v>
      </c>
      <c r="O7047" s="1">
        <v>78</v>
      </c>
      <c r="P7047" s="1">
        <v>46</v>
      </c>
      <c r="Q7047" s="1">
        <v>42</v>
      </c>
      <c r="R7047" s="1">
        <v>7</v>
      </c>
      <c r="S7047" s="1">
        <v>5</v>
      </c>
      <c r="T7047" s="1">
        <v>24</v>
      </c>
      <c r="U7047" s="21">
        <v>0</v>
      </c>
    </row>
    <row r="7048">
      <c r="D7048" s="19"/>
      <c r="E7048" s="18" t="s">
        <v>160</v>
      </c>
      <c r="F7048" s="17"/>
      <c r="G7048" s="7">
        <v>135</v>
      </c>
      <c r="H7048" s="12">
        <v>36</v>
      </c>
      <c r="I7048" s="1">
        <v>25</v>
      </c>
      <c r="J7048" s="1">
        <v>12</v>
      </c>
      <c r="K7048" s="1">
        <v>6</v>
      </c>
      <c r="L7048" s="1">
        <v>0</v>
      </c>
      <c r="M7048" s="1">
        <v>24</v>
      </c>
      <c r="N7048" s="1">
        <v>0</v>
      </c>
      <c r="O7048" s="1">
        <v>49</v>
      </c>
      <c r="P7048" s="1">
        <v>32</v>
      </c>
      <c r="Q7048" s="1">
        <v>17</v>
      </c>
      <c r="R7048" s="1">
        <v>5</v>
      </c>
      <c r="S7048" s="1">
        <v>1</v>
      </c>
      <c r="T7048" s="1">
        <v>13</v>
      </c>
      <c r="U7048" s="21">
        <v>0</v>
      </c>
    </row>
    <row r="7049">
      <c r="D7049" s="19"/>
      <c r="E7049" s="18" t="s">
        <v>161</v>
      </c>
      <c r="F7049" s="17"/>
      <c r="G7049" s="7">
        <v>353</v>
      </c>
      <c r="H7049" s="12">
        <v>83</v>
      </c>
      <c r="I7049" s="1">
        <v>80</v>
      </c>
      <c r="J7049" s="1">
        <v>21</v>
      </c>
      <c r="K7049" s="1">
        <v>13</v>
      </c>
      <c r="L7049" s="1">
        <v>3</v>
      </c>
      <c r="M7049" s="1">
        <v>77</v>
      </c>
      <c r="N7049" s="1">
        <v>0</v>
      </c>
      <c r="O7049" s="1">
        <v>111</v>
      </c>
      <c r="P7049" s="1">
        <v>59</v>
      </c>
      <c r="Q7049" s="1">
        <v>63</v>
      </c>
      <c r="R7049" s="1">
        <v>14</v>
      </c>
      <c r="S7049" s="1">
        <v>7</v>
      </c>
      <c r="T7049" s="1">
        <v>29</v>
      </c>
      <c r="U7049" s="21">
        <v>2</v>
      </c>
    </row>
    <row r="7050">
      <c r="D7050" s="19"/>
      <c r="E7050" s="18" t="s">
        <v>162</v>
      </c>
      <c r="F7050" s="17"/>
      <c r="G7050" s="7">
        <v>218</v>
      </c>
      <c r="H7050" s="12">
        <v>47</v>
      </c>
      <c r="I7050" s="1">
        <v>39</v>
      </c>
      <c r="J7050" s="1">
        <v>17</v>
      </c>
      <c r="K7050" s="1">
        <v>8</v>
      </c>
      <c r="L7050" s="1">
        <v>1</v>
      </c>
      <c r="M7050" s="1">
        <v>45</v>
      </c>
      <c r="N7050" s="1">
        <v>0</v>
      </c>
      <c r="O7050" s="1">
        <v>70</v>
      </c>
      <c r="P7050" s="1">
        <v>42</v>
      </c>
      <c r="Q7050" s="1">
        <v>34</v>
      </c>
      <c r="R7050" s="1">
        <v>8</v>
      </c>
      <c r="S7050" s="1">
        <v>2</v>
      </c>
      <c r="T7050" s="1">
        <v>20</v>
      </c>
      <c r="U7050" s="21">
        <v>0</v>
      </c>
    </row>
    <row r="7051">
      <c r="D7051" s="19"/>
      <c r="E7051" s="18" t="s">
        <v>163</v>
      </c>
      <c r="F7051" s="17"/>
      <c r="G7051" s="7">
        <v>254</v>
      </c>
      <c r="H7051" s="12">
        <v>65</v>
      </c>
      <c r="I7051" s="1">
        <v>53</v>
      </c>
      <c r="J7051" s="1">
        <v>17</v>
      </c>
      <c r="K7051" s="1">
        <v>7</v>
      </c>
      <c r="L7051" s="1">
        <v>1</v>
      </c>
      <c r="M7051" s="1">
        <v>53</v>
      </c>
      <c r="N7051" s="1">
        <v>1</v>
      </c>
      <c r="O7051" s="1">
        <v>80</v>
      </c>
      <c r="P7051" s="1">
        <v>48</v>
      </c>
      <c r="Q7051" s="1">
        <v>46</v>
      </c>
      <c r="R7051" s="1">
        <v>9</v>
      </c>
      <c r="S7051" s="1">
        <v>5</v>
      </c>
      <c r="T7051" s="1">
        <v>19</v>
      </c>
      <c r="U7051" s="21">
        <v>0</v>
      </c>
    </row>
    <row r="7052">
      <c r="D7052" s="19"/>
      <c r="E7052" s="18" t="s">
        <v>164</v>
      </c>
      <c r="F7052" s="17"/>
      <c r="G7052" s="7">
        <v>166</v>
      </c>
      <c r="H7052" s="12">
        <v>42</v>
      </c>
      <c r="I7052" s="1">
        <v>34</v>
      </c>
      <c r="J7052" s="1">
        <v>10</v>
      </c>
      <c r="K7052" s="1">
        <v>6</v>
      </c>
      <c r="L7052" s="1">
        <v>1</v>
      </c>
      <c r="M7052" s="1">
        <v>35</v>
      </c>
      <c r="N7052" s="1">
        <v>1</v>
      </c>
      <c r="O7052" s="1">
        <v>55</v>
      </c>
      <c r="P7052" s="1">
        <v>30</v>
      </c>
      <c r="Q7052" s="1">
        <v>23</v>
      </c>
      <c r="R7052" s="1">
        <v>6</v>
      </c>
      <c r="S7052" s="1">
        <v>5</v>
      </c>
      <c r="T7052" s="1">
        <v>17</v>
      </c>
      <c r="U7052" s="21">
        <v>1</v>
      </c>
    </row>
    <row r="7053">
      <c r="D7053" s="19"/>
      <c r="E7053" s="18" t="s">
        <v>165</v>
      </c>
      <c r="F7053" s="17"/>
      <c r="G7053" s="7">
        <v>224</v>
      </c>
      <c r="H7053" s="12">
        <v>43</v>
      </c>
      <c r="I7053" s="1">
        <v>43</v>
      </c>
      <c r="J7053" s="1">
        <v>18</v>
      </c>
      <c r="K7053" s="1">
        <v>8</v>
      </c>
      <c r="L7053" s="1">
        <v>1</v>
      </c>
      <c r="M7053" s="1">
        <v>44</v>
      </c>
      <c r="N7053" s="1">
        <v>0</v>
      </c>
      <c r="O7053" s="1">
        <v>69</v>
      </c>
      <c r="P7053" s="1">
        <v>51</v>
      </c>
      <c r="Q7053" s="1">
        <v>40</v>
      </c>
      <c r="R7053" s="1">
        <v>11</v>
      </c>
      <c r="S7053" s="1">
        <v>5</v>
      </c>
      <c r="T7053" s="1">
        <v>19</v>
      </c>
      <c r="U7053" s="21">
        <v>0</v>
      </c>
    </row>
    <row r="7054">
      <c r="D7054" s="19"/>
      <c r="E7054" s="18" t="s">
        <v>166</v>
      </c>
      <c r="F7054" s="17"/>
      <c r="G7054" s="7">
        <v>188</v>
      </c>
      <c r="H7054" s="12">
        <v>38</v>
      </c>
      <c r="I7054" s="1">
        <v>36</v>
      </c>
      <c r="J7054" s="1">
        <v>14</v>
      </c>
      <c r="K7054" s="1">
        <v>9</v>
      </c>
      <c r="L7054" s="1">
        <v>0</v>
      </c>
      <c r="M7054" s="1">
        <v>31</v>
      </c>
      <c r="N7054" s="1">
        <v>0</v>
      </c>
      <c r="O7054" s="1">
        <v>62</v>
      </c>
      <c r="P7054" s="1">
        <v>33</v>
      </c>
      <c r="Q7054" s="1">
        <v>42</v>
      </c>
      <c r="R7054" s="1">
        <v>10</v>
      </c>
      <c r="S7054" s="1">
        <v>4</v>
      </c>
      <c r="T7054" s="1">
        <v>17</v>
      </c>
      <c r="U7054" s="21">
        <v>1</v>
      </c>
    </row>
    <row r="7055">
      <c r="D7055" s="19"/>
      <c r="E7055" s="18" t="s">
        <v>167</v>
      </c>
      <c r="F7055" s="17"/>
      <c r="G7055" s="7">
        <v>126</v>
      </c>
      <c r="H7055" s="12">
        <v>26</v>
      </c>
      <c r="I7055" s="1">
        <v>21</v>
      </c>
      <c r="J7055" s="1">
        <v>12</v>
      </c>
      <c r="K7055" s="1">
        <v>8</v>
      </c>
      <c r="L7055" s="1">
        <v>0</v>
      </c>
      <c r="M7055" s="1">
        <v>25</v>
      </c>
      <c r="N7055" s="1">
        <v>0</v>
      </c>
      <c r="O7055" s="1">
        <v>37</v>
      </c>
      <c r="P7055" s="1">
        <v>20</v>
      </c>
      <c r="Q7055" s="1">
        <v>22</v>
      </c>
      <c r="R7055" s="1">
        <v>4</v>
      </c>
      <c r="S7055" s="1">
        <v>0</v>
      </c>
      <c r="T7055" s="1">
        <v>12</v>
      </c>
      <c r="U7055" s="21">
        <v>1</v>
      </c>
    </row>
    <row r="7056">
      <c r="D7056" s="19"/>
      <c r="E7056" s="18" t="s">
        <v>41</v>
      </c>
      <c r="F7056" s="17"/>
      <c r="G7056" s="11">
        <v>24</v>
      </c>
      <c r="H7056" s="23">
        <v>9</v>
      </c>
      <c r="I7056" s="3">
        <v>6</v>
      </c>
      <c r="J7056" s="3">
        <v>0</v>
      </c>
      <c r="K7056" s="3">
        <v>0</v>
      </c>
      <c r="L7056" s="3">
        <v>0</v>
      </c>
      <c r="M7056" s="3">
        <v>1</v>
      </c>
      <c r="N7056" s="3">
        <v>0</v>
      </c>
      <c r="O7056" s="3">
        <v>5</v>
      </c>
      <c r="P7056" s="3">
        <v>1</v>
      </c>
      <c r="Q7056" s="3">
        <v>2</v>
      </c>
      <c r="R7056" s="3">
        <v>2</v>
      </c>
      <c r="S7056" s="3">
        <v>1</v>
      </c>
      <c r="T7056" s="3">
        <v>4</v>
      </c>
      <c r="U7056" s="24">
        <v>0</v>
      </c>
    </row>
    <row r="7057">
      <c r="D7057" s="57"/>
      <c r="E7057" s="54" t="s">
        <v>26</v>
      </c>
      <c r="F7057" s="62"/>
      <c r="G7057" s="59">
        <v>10</v>
      </c>
      <c r="H7057" s="73">
        <v>2</v>
      </c>
      <c r="I7057" s="38">
        <v>1</v>
      </c>
      <c r="J7057" s="38">
        <v>1</v>
      </c>
      <c r="K7057" s="38">
        <v>0</v>
      </c>
      <c r="L7057" s="38">
        <v>0</v>
      </c>
      <c r="M7057" s="38">
        <v>0</v>
      </c>
      <c r="N7057" s="38">
        <v>0</v>
      </c>
      <c r="O7057" s="38">
        <v>1</v>
      </c>
      <c r="P7057" s="38">
        <v>0</v>
      </c>
      <c r="Q7057" s="38">
        <v>5</v>
      </c>
      <c r="R7057" s="38">
        <v>1</v>
      </c>
      <c r="S7057" s="38">
        <v>0</v>
      </c>
      <c r="T7057" s="38">
        <v>1</v>
      </c>
      <c r="U7057" s="74">
        <v>0</v>
      </c>
    </row>
    <row r="7059">
      <c r="B7059" s="63" t="str">
        <f ca="1" xml:space="preserve"> HYPERLINK("#'目次'!B50", "[44]")</f>
        <v>[44]</v>
      </c>
      <c r="C7059" s="49" t="s">
        <v>596</v>
      </c>
    </row>
    <row r="7062">
      <c r="C7062" s="49" t="s">
        <v>14</v>
      </c>
    </row>
    <row r="7063">
      <c r="D7063" s="64"/>
      <c r="E7063" s="47"/>
      <c r="F7063" s="47"/>
      <c r="G7063" s="61" t="s">
        <v>15</v>
      </c>
      <c r="H7063" s="66" t="s">
        <v>597</v>
      </c>
      <c r="I7063" s="28" t="s">
        <v>598</v>
      </c>
      <c r="J7063" s="28" t="s">
        <v>599</v>
      </c>
      <c r="K7063" s="28" t="s">
        <v>600</v>
      </c>
      <c r="L7063" s="28" t="s">
        <v>601</v>
      </c>
      <c r="M7063" s="28" t="s">
        <v>602</v>
      </c>
      <c r="N7063" s="28" t="s">
        <v>603</v>
      </c>
      <c r="O7063" s="28" t="s">
        <v>604</v>
      </c>
      <c r="P7063" s="28" t="s">
        <v>605</v>
      </c>
      <c r="Q7063" s="28" t="s">
        <v>41</v>
      </c>
      <c r="R7063" s="28" t="s">
        <v>606</v>
      </c>
      <c r="S7063" s="28" t="s">
        <v>26</v>
      </c>
      <c r="T7063" s="58" t="s">
        <v>607</v>
      </c>
    </row>
    <row r="7064">
      <c r="D7064" s="55"/>
      <c r="E7064" s="48"/>
      <c r="F7064" s="48"/>
      <c r="G7064" s="68"/>
      <c r="H7064" s="70"/>
      <c r="I7064" s="29"/>
      <c r="J7064" s="29"/>
      <c r="K7064" s="29"/>
      <c r="L7064" s="29"/>
      <c r="M7064" s="29"/>
      <c r="N7064" s="29"/>
      <c r="O7064" s="29"/>
      <c r="P7064" s="29"/>
      <c r="Q7064" s="29"/>
      <c r="R7064" s="29"/>
      <c r="S7064" s="29"/>
      <c r="T7064" s="65"/>
    </row>
    <row r="7065">
      <c r="D7065" s="56"/>
      <c r="E7065" s="60" t="s">
        <v>15</v>
      </c>
      <c r="F7065" s="67"/>
      <c r="G7065" s="69">
        <v>1093</v>
      </c>
      <c r="H7065" s="35">
        <v>177</v>
      </c>
      <c r="I7065" s="35">
        <v>21</v>
      </c>
      <c r="J7065" s="35">
        <v>1058</v>
      </c>
      <c r="K7065" s="35">
        <v>988</v>
      </c>
      <c r="L7065" s="35">
        <v>184</v>
      </c>
      <c r="M7065" s="35">
        <v>966</v>
      </c>
      <c r="N7065" s="35">
        <v>754</v>
      </c>
      <c r="O7065" s="35">
        <v>901</v>
      </c>
      <c r="P7065" s="35">
        <v>77</v>
      </c>
      <c r="Q7065" s="35">
        <v>22</v>
      </c>
      <c r="R7065" s="35">
        <v>1</v>
      </c>
      <c r="S7065" s="35">
        <v>0</v>
      </c>
      <c r="T7065" s="75">
        <v>1092</v>
      </c>
    </row>
    <row r="7066">
      <c r="D7066" s="15" t="s">
        <v>20</v>
      </c>
      <c r="E7066" s="14" t="s">
        <v>21</v>
      </c>
      <c r="F7066" s="16"/>
      <c r="G7066" s="26">
        <v>211</v>
      </c>
      <c r="H7066" s="37">
        <v>27</v>
      </c>
      <c r="I7066" s="6">
        <v>6</v>
      </c>
      <c r="J7066" s="6">
        <v>204</v>
      </c>
      <c r="K7066" s="6">
        <v>191</v>
      </c>
      <c r="L7066" s="6">
        <v>31</v>
      </c>
      <c r="M7066" s="6">
        <v>189</v>
      </c>
      <c r="N7066" s="6">
        <v>158</v>
      </c>
      <c r="O7066" s="6">
        <v>176</v>
      </c>
      <c r="P7066" s="6">
        <v>16</v>
      </c>
      <c r="Q7066" s="6">
        <v>8</v>
      </c>
      <c r="R7066" s="6">
        <v>0</v>
      </c>
      <c r="S7066" s="6">
        <v>0</v>
      </c>
      <c r="T7066" s="39">
        <v>211</v>
      </c>
    </row>
    <row r="7067">
      <c r="D7067" s="19"/>
      <c r="E7067" s="18" t="s">
        <v>22</v>
      </c>
      <c r="F7067" s="17"/>
      <c r="G7067" s="7">
        <v>539</v>
      </c>
      <c r="H7067" s="12">
        <v>89</v>
      </c>
      <c r="I7067" s="1">
        <v>11</v>
      </c>
      <c r="J7067" s="1">
        <v>528</v>
      </c>
      <c r="K7067" s="1">
        <v>490</v>
      </c>
      <c r="L7067" s="1">
        <v>91</v>
      </c>
      <c r="M7067" s="1">
        <v>472</v>
      </c>
      <c r="N7067" s="1">
        <v>363</v>
      </c>
      <c r="O7067" s="1">
        <v>443</v>
      </c>
      <c r="P7067" s="1">
        <v>31</v>
      </c>
      <c r="Q7067" s="1">
        <v>8</v>
      </c>
      <c r="R7067" s="1">
        <v>1</v>
      </c>
      <c r="S7067" s="1">
        <v>0</v>
      </c>
      <c r="T7067" s="21">
        <v>538</v>
      </c>
    </row>
    <row r="7068">
      <c r="D7068" s="19"/>
      <c r="E7068" s="18" t="s">
        <v>23</v>
      </c>
      <c r="F7068" s="17"/>
      <c r="G7068" s="7">
        <v>263</v>
      </c>
      <c r="H7068" s="12">
        <v>46</v>
      </c>
      <c r="I7068" s="1">
        <v>3</v>
      </c>
      <c r="J7068" s="1">
        <v>252</v>
      </c>
      <c r="K7068" s="1">
        <v>237</v>
      </c>
      <c r="L7068" s="1">
        <v>48</v>
      </c>
      <c r="M7068" s="1">
        <v>234</v>
      </c>
      <c r="N7068" s="1">
        <v>178</v>
      </c>
      <c r="O7068" s="1">
        <v>217</v>
      </c>
      <c r="P7068" s="1">
        <v>20</v>
      </c>
      <c r="Q7068" s="1">
        <v>2</v>
      </c>
      <c r="R7068" s="1">
        <v>0</v>
      </c>
      <c r="S7068" s="1">
        <v>0</v>
      </c>
      <c r="T7068" s="21">
        <v>263</v>
      </c>
    </row>
    <row r="7069">
      <c r="D7069" s="19"/>
      <c r="E7069" s="18" t="s">
        <v>24</v>
      </c>
      <c r="F7069" s="17"/>
      <c r="G7069" s="7">
        <v>74</v>
      </c>
      <c r="H7069" s="12">
        <v>14</v>
      </c>
      <c r="I7069" s="1">
        <v>1</v>
      </c>
      <c r="J7069" s="1">
        <v>70</v>
      </c>
      <c r="K7069" s="1">
        <v>66</v>
      </c>
      <c r="L7069" s="1">
        <v>13</v>
      </c>
      <c r="M7069" s="1">
        <v>66</v>
      </c>
      <c r="N7069" s="1">
        <v>51</v>
      </c>
      <c r="O7069" s="1">
        <v>62</v>
      </c>
      <c r="P7069" s="1">
        <v>9</v>
      </c>
      <c r="Q7069" s="1">
        <v>4</v>
      </c>
      <c r="R7069" s="1">
        <v>0</v>
      </c>
      <c r="S7069" s="1">
        <v>0</v>
      </c>
      <c r="T7069" s="21">
        <v>74</v>
      </c>
    </row>
    <row r="7070">
      <c r="D7070" s="19"/>
      <c r="E7070" s="18" t="s">
        <v>25</v>
      </c>
      <c r="F7070" s="17"/>
      <c r="G7070" s="11">
        <v>6</v>
      </c>
      <c r="H7070" s="23">
        <v>1</v>
      </c>
      <c r="I7070" s="3">
        <v>0</v>
      </c>
      <c r="J7070" s="3">
        <v>4</v>
      </c>
      <c r="K7070" s="3">
        <v>4</v>
      </c>
      <c r="L7070" s="3">
        <v>1</v>
      </c>
      <c r="M7070" s="3">
        <v>5</v>
      </c>
      <c r="N7070" s="3">
        <v>4</v>
      </c>
      <c r="O7070" s="3">
        <v>3</v>
      </c>
      <c r="P7070" s="3">
        <v>1</v>
      </c>
      <c r="Q7070" s="3">
        <v>0</v>
      </c>
      <c r="R7070" s="3">
        <v>0</v>
      </c>
      <c r="S7070" s="3">
        <v>0</v>
      </c>
      <c r="T7070" s="24">
        <v>6</v>
      </c>
    </row>
    <row r="7071">
      <c r="D7071" s="19"/>
      <c r="E7071" s="18" t="s">
        <v>26</v>
      </c>
      <c r="F7071" s="17"/>
      <c r="G7071" s="11">
        <v>0</v>
      </c>
      <c r="H7071" s="23">
        <v>0</v>
      </c>
      <c r="I7071" s="3">
        <v>0</v>
      </c>
      <c r="J7071" s="3">
        <v>0</v>
      </c>
      <c r="K7071" s="3">
        <v>0</v>
      </c>
      <c r="L7071" s="3">
        <v>0</v>
      </c>
      <c r="M7071" s="3">
        <v>0</v>
      </c>
      <c r="N7071" s="3">
        <v>0</v>
      </c>
      <c r="O7071" s="3">
        <v>0</v>
      </c>
      <c r="P7071" s="3">
        <v>0</v>
      </c>
      <c r="Q7071" s="3">
        <v>0</v>
      </c>
      <c r="R7071" s="3">
        <v>0</v>
      </c>
      <c r="S7071" s="3">
        <v>0</v>
      </c>
      <c r="T7071" s="24">
        <v>0</v>
      </c>
    </row>
    <row r="7072">
      <c r="D7072" s="19"/>
      <c r="E7072" s="18" t="s">
        <v>27</v>
      </c>
      <c r="F7072" s="17"/>
      <c r="G7072" s="7">
        <v>750</v>
      </c>
      <c r="H7072" s="12">
        <v>116</v>
      </c>
      <c r="I7072" s="1">
        <v>17</v>
      </c>
      <c r="J7072" s="1">
        <v>732</v>
      </c>
      <c r="K7072" s="1">
        <v>681</v>
      </c>
      <c r="L7072" s="1">
        <v>122</v>
      </c>
      <c r="M7072" s="1">
        <v>661</v>
      </c>
      <c r="N7072" s="1">
        <v>521</v>
      </c>
      <c r="O7072" s="1">
        <v>619</v>
      </c>
      <c r="P7072" s="1">
        <v>47</v>
      </c>
      <c r="Q7072" s="1">
        <v>16</v>
      </c>
      <c r="R7072" s="1">
        <v>1</v>
      </c>
      <c r="S7072" s="1">
        <v>0</v>
      </c>
      <c r="T7072" s="21">
        <v>749</v>
      </c>
    </row>
    <row r="7073">
      <c r="D7073" s="19"/>
      <c r="E7073" s="18" t="s">
        <v>28</v>
      </c>
      <c r="F7073" s="17"/>
      <c r="G7073" s="7">
        <v>80</v>
      </c>
      <c r="H7073" s="12">
        <v>15</v>
      </c>
      <c r="I7073" s="1">
        <v>1</v>
      </c>
      <c r="J7073" s="1">
        <v>74</v>
      </c>
      <c r="K7073" s="1">
        <v>70</v>
      </c>
      <c r="L7073" s="1">
        <v>14</v>
      </c>
      <c r="M7073" s="1">
        <v>71</v>
      </c>
      <c r="N7073" s="1">
        <v>55</v>
      </c>
      <c r="O7073" s="1">
        <v>65</v>
      </c>
      <c r="P7073" s="1">
        <v>10</v>
      </c>
      <c r="Q7073" s="1">
        <v>4</v>
      </c>
      <c r="R7073" s="1">
        <v>0</v>
      </c>
      <c r="S7073" s="1">
        <v>0</v>
      </c>
      <c r="T7073" s="21">
        <v>80</v>
      </c>
    </row>
    <row r="7074">
      <c r="D7074" s="15" t="s">
        <v>29</v>
      </c>
      <c r="E7074" s="14" t="s">
        <v>30</v>
      </c>
      <c r="F7074" s="16"/>
      <c r="G7074" s="26">
        <v>823</v>
      </c>
      <c r="H7074" s="37">
        <v>129</v>
      </c>
      <c r="I7074" s="6">
        <v>16</v>
      </c>
      <c r="J7074" s="6">
        <v>800</v>
      </c>
      <c r="K7074" s="6">
        <v>749</v>
      </c>
      <c r="L7074" s="6">
        <v>129</v>
      </c>
      <c r="M7074" s="6">
        <v>739</v>
      </c>
      <c r="N7074" s="6">
        <v>587</v>
      </c>
      <c r="O7074" s="6">
        <v>675</v>
      </c>
      <c r="P7074" s="6">
        <v>58</v>
      </c>
      <c r="Q7074" s="6">
        <v>17</v>
      </c>
      <c r="R7074" s="6">
        <v>1</v>
      </c>
      <c r="S7074" s="6">
        <v>0</v>
      </c>
      <c r="T7074" s="39">
        <v>822</v>
      </c>
    </row>
    <row r="7075">
      <c r="D7075" s="19"/>
      <c r="E7075" s="18" t="s">
        <v>31</v>
      </c>
      <c r="F7075" s="17"/>
      <c r="G7075" s="7">
        <v>798</v>
      </c>
      <c r="H7075" s="12">
        <v>133</v>
      </c>
      <c r="I7075" s="1">
        <v>14</v>
      </c>
      <c r="J7075" s="1">
        <v>780</v>
      </c>
      <c r="K7075" s="1">
        <v>731</v>
      </c>
      <c r="L7075" s="1">
        <v>140</v>
      </c>
      <c r="M7075" s="1">
        <v>706</v>
      </c>
      <c r="N7075" s="1">
        <v>575</v>
      </c>
      <c r="O7075" s="1">
        <v>661</v>
      </c>
      <c r="P7075" s="1">
        <v>50</v>
      </c>
      <c r="Q7075" s="1">
        <v>17</v>
      </c>
      <c r="R7075" s="1">
        <v>1</v>
      </c>
      <c r="S7075" s="1">
        <v>0</v>
      </c>
      <c r="T7075" s="21">
        <v>797</v>
      </c>
    </row>
    <row r="7076">
      <c r="D7076" s="19"/>
      <c r="E7076" s="18" t="s">
        <v>32</v>
      </c>
      <c r="F7076" s="17"/>
      <c r="G7076" s="7">
        <v>808</v>
      </c>
      <c r="H7076" s="12">
        <v>131</v>
      </c>
      <c r="I7076" s="1">
        <v>16</v>
      </c>
      <c r="J7076" s="1">
        <v>788</v>
      </c>
      <c r="K7076" s="1">
        <v>741</v>
      </c>
      <c r="L7076" s="1">
        <v>144</v>
      </c>
      <c r="M7076" s="1">
        <v>710</v>
      </c>
      <c r="N7076" s="1">
        <v>572</v>
      </c>
      <c r="O7076" s="1">
        <v>677</v>
      </c>
      <c r="P7076" s="1">
        <v>56</v>
      </c>
      <c r="Q7076" s="1">
        <v>20</v>
      </c>
      <c r="R7076" s="1">
        <v>1</v>
      </c>
      <c r="S7076" s="1">
        <v>0</v>
      </c>
      <c r="T7076" s="21">
        <v>807</v>
      </c>
    </row>
    <row r="7077">
      <c r="D7077" s="19"/>
      <c r="E7077" s="18" t="s">
        <v>33</v>
      </c>
      <c r="F7077" s="17"/>
      <c r="G7077" s="7">
        <v>206</v>
      </c>
      <c r="H7077" s="12">
        <v>28</v>
      </c>
      <c r="I7077" s="1">
        <v>5</v>
      </c>
      <c r="J7077" s="1">
        <v>200</v>
      </c>
      <c r="K7077" s="1">
        <v>187</v>
      </c>
      <c r="L7077" s="1">
        <v>27</v>
      </c>
      <c r="M7077" s="1">
        <v>190</v>
      </c>
      <c r="N7077" s="1">
        <v>147</v>
      </c>
      <c r="O7077" s="1">
        <v>170</v>
      </c>
      <c r="P7077" s="1">
        <v>14</v>
      </c>
      <c r="Q7077" s="1">
        <v>9</v>
      </c>
      <c r="R7077" s="1">
        <v>0</v>
      </c>
      <c r="S7077" s="1">
        <v>0</v>
      </c>
      <c r="T7077" s="21">
        <v>206</v>
      </c>
    </row>
    <row r="7078">
      <c r="D7078" s="19"/>
      <c r="E7078" s="18" t="s">
        <v>34</v>
      </c>
      <c r="F7078" s="17"/>
      <c r="G7078" s="7">
        <v>488</v>
      </c>
      <c r="H7078" s="12">
        <v>81</v>
      </c>
      <c r="I7078" s="1">
        <v>7</v>
      </c>
      <c r="J7078" s="1">
        <v>479</v>
      </c>
      <c r="K7078" s="1">
        <v>448</v>
      </c>
      <c r="L7078" s="1">
        <v>90</v>
      </c>
      <c r="M7078" s="1">
        <v>431</v>
      </c>
      <c r="N7078" s="1">
        <v>344</v>
      </c>
      <c r="O7078" s="1">
        <v>423</v>
      </c>
      <c r="P7078" s="1">
        <v>39</v>
      </c>
      <c r="Q7078" s="1">
        <v>10</v>
      </c>
      <c r="R7078" s="1">
        <v>0</v>
      </c>
      <c r="S7078" s="1">
        <v>0</v>
      </c>
      <c r="T7078" s="21">
        <v>488</v>
      </c>
    </row>
    <row r="7079">
      <c r="D7079" s="19"/>
      <c r="E7079" s="18" t="s">
        <v>35</v>
      </c>
      <c r="F7079" s="17"/>
      <c r="G7079" s="7">
        <v>154</v>
      </c>
      <c r="H7079" s="12">
        <v>29</v>
      </c>
      <c r="I7079" s="1">
        <v>2</v>
      </c>
      <c r="J7079" s="1">
        <v>149</v>
      </c>
      <c r="K7079" s="1">
        <v>133</v>
      </c>
      <c r="L7079" s="1">
        <v>24</v>
      </c>
      <c r="M7079" s="1">
        <v>138</v>
      </c>
      <c r="N7079" s="1">
        <v>107</v>
      </c>
      <c r="O7079" s="1">
        <v>128</v>
      </c>
      <c r="P7079" s="1">
        <v>12</v>
      </c>
      <c r="Q7079" s="1">
        <v>3</v>
      </c>
      <c r="R7079" s="1">
        <v>0</v>
      </c>
      <c r="S7079" s="1">
        <v>0</v>
      </c>
      <c r="T7079" s="21">
        <v>154</v>
      </c>
    </row>
    <row r="7080">
      <c r="D7080" s="19"/>
      <c r="E7080" s="18" t="s">
        <v>36</v>
      </c>
      <c r="F7080" s="17"/>
      <c r="G7080" s="7">
        <v>871</v>
      </c>
      <c r="H7080" s="12">
        <v>127</v>
      </c>
      <c r="I7080" s="1">
        <v>12</v>
      </c>
      <c r="J7080" s="1">
        <v>844</v>
      </c>
      <c r="K7080" s="1">
        <v>789</v>
      </c>
      <c r="L7080" s="1">
        <v>139</v>
      </c>
      <c r="M7080" s="1">
        <v>778</v>
      </c>
      <c r="N7080" s="1">
        <v>614</v>
      </c>
      <c r="O7080" s="1">
        <v>716</v>
      </c>
      <c r="P7080" s="1">
        <v>66</v>
      </c>
      <c r="Q7080" s="1">
        <v>19</v>
      </c>
      <c r="R7080" s="1">
        <v>1</v>
      </c>
      <c r="S7080" s="1">
        <v>0</v>
      </c>
      <c r="T7080" s="21">
        <v>870</v>
      </c>
    </row>
    <row r="7081">
      <c r="D7081" s="19"/>
      <c r="E7081" s="18" t="s">
        <v>37</v>
      </c>
      <c r="F7081" s="17"/>
      <c r="G7081" s="7">
        <v>366</v>
      </c>
      <c r="H7081" s="12">
        <v>56</v>
      </c>
      <c r="I7081" s="1">
        <v>8</v>
      </c>
      <c r="J7081" s="1">
        <v>358</v>
      </c>
      <c r="K7081" s="1">
        <v>337</v>
      </c>
      <c r="L7081" s="1">
        <v>67</v>
      </c>
      <c r="M7081" s="1">
        <v>317</v>
      </c>
      <c r="N7081" s="1">
        <v>252</v>
      </c>
      <c r="O7081" s="1">
        <v>308</v>
      </c>
      <c r="P7081" s="1">
        <v>23</v>
      </c>
      <c r="Q7081" s="1">
        <v>7</v>
      </c>
      <c r="R7081" s="1">
        <v>1</v>
      </c>
      <c r="S7081" s="1">
        <v>0</v>
      </c>
      <c r="T7081" s="21">
        <v>365</v>
      </c>
    </row>
    <row r="7082">
      <c r="D7082" s="19"/>
      <c r="E7082" s="18" t="s">
        <v>38</v>
      </c>
      <c r="F7082" s="17"/>
      <c r="G7082" s="7">
        <v>552</v>
      </c>
      <c r="H7082" s="12">
        <v>94</v>
      </c>
      <c r="I7082" s="1">
        <v>12</v>
      </c>
      <c r="J7082" s="1">
        <v>541</v>
      </c>
      <c r="K7082" s="1">
        <v>511</v>
      </c>
      <c r="L7082" s="1">
        <v>94</v>
      </c>
      <c r="M7082" s="1">
        <v>494</v>
      </c>
      <c r="N7082" s="1">
        <v>393</v>
      </c>
      <c r="O7082" s="1">
        <v>457</v>
      </c>
      <c r="P7082" s="1">
        <v>39</v>
      </c>
      <c r="Q7082" s="1">
        <v>12</v>
      </c>
      <c r="R7082" s="1">
        <v>0</v>
      </c>
      <c r="S7082" s="1">
        <v>0</v>
      </c>
      <c r="T7082" s="21">
        <v>552</v>
      </c>
    </row>
    <row r="7083">
      <c r="D7083" s="19"/>
      <c r="E7083" s="18" t="s">
        <v>39</v>
      </c>
      <c r="F7083" s="17"/>
      <c r="G7083" s="7">
        <v>514</v>
      </c>
      <c r="H7083" s="12">
        <v>90</v>
      </c>
      <c r="I7083" s="1">
        <v>8</v>
      </c>
      <c r="J7083" s="1">
        <v>499</v>
      </c>
      <c r="K7083" s="1">
        <v>478</v>
      </c>
      <c r="L7083" s="1">
        <v>87</v>
      </c>
      <c r="M7083" s="1">
        <v>460</v>
      </c>
      <c r="N7083" s="1">
        <v>357</v>
      </c>
      <c r="O7083" s="1">
        <v>445</v>
      </c>
      <c r="P7083" s="1">
        <v>42</v>
      </c>
      <c r="Q7083" s="1">
        <v>12</v>
      </c>
      <c r="R7083" s="1">
        <v>0</v>
      </c>
      <c r="S7083" s="1">
        <v>0</v>
      </c>
      <c r="T7083" s="21">
        <v>514</v>
      </c>
    </row>
    <row r="7084">
      <c r="D7084" s="19"/>
      <c r="E7084" s="18" t="s">
        <v>40</v>
      </c>
      <c r="F7084" s="17"/>
      <c r="G7084" s="7">
        <v>559</v>
      </c>
      <c r="H7084" s="12">
        <v>81</v>
      </c>
      <c r="I7084" s="1">
        <v>10</v>
      </c>
      <c r="J7084" s="1">
        <v>541</v>
      </c>
      <c r="K7084" s="1">
        <v>511</v>
      </c>
      <c r="L7084" s="1">
        <v>100</v>
      </c>
      <c r="M7084" s="1">
        <v>493</v>
      </c>
      <c r="N7084" s="1">
        <v>392</v>
      </c>
      <c r="O7084" s="1">
        <v>461</v>
      </c>
      <c r="P7084" s="1">
        <v>37</v>
      </c>
      <c r="Q7084" s="1">
        <v>15</v>
      </c>
      <c r="R7084" s="1">
        <v>0</v>
      </c>
      <c r="S7084" s="1">
        <v>0</v>
      </c>
      <c r="T7084" s="21">
        <v>559</v>
      </c>
    </row>
    <row r="7085">
      <c r="D7085" s="19"/>
      <c r="E7085" s="18" t="s">
        <v>41</v>
      </c>
      <c r="F7085" s="17"/>
      <c r="G7085" s="7">
        <v>71</v>
      </c>
      <c r="H7085" s="12">
        <v>10</v>
      </c>
      <c r="I7085" s="1">
        <v>0</v>
      </c>
      <c r="J7085" s="1">
        <v>68</v>
      </c>
      <c r="K7085" s="1">
        <v>66</v>
      </c>
      <c r="L7085" s="1">
        <v>12</v>
      </c>
      <c r="M7085" s="1">
        <v>65</v>
      </c>
      <c r="N7085" s="1">
        <v>53</v>
      </c>
      <c r="O7085" s="1">
        <v>63</v>
      </c>
      <c r="P7085" s="1">
        <v>7</v>
      </c>
      <c r="Q7085" s="1">
        <v>6</v>
      </c>
      <c r="R7085" s="1">
        <v>0</v>
      </c>
      <c r="S7085" s="1">
        <v>0</v>
      </c>
      <c r="T7085" s="21">
        <v>71</v>
      </c>
    </row>
    <row r="7086">
      <c r="D7086" s="19"/>
      <c r="E7086" s="18" t="s">
        <v>42</v>
      </c>
      <c r="F7086" s="17"/>
      <c r="G7086" s="11">
        <v>11</v>
      </c>
      <c r="H7086" s="23">
        <v>4</v>
      </c>
      <c r="I7086" s="3">
        <v>0</v>
      </c>
      <c r="J7086" s="3">
        <v>10</v>
      </c>
      <c r="K7086" s="3">
        <v>11</v>
      </c>
      <c r="L7086" s="3">
        <v>3</v>
      </c>
      <c r="M7086" s="3">
        <v>8</v>
      </c>
      <c r="N7086" s="3">
        <v>8</v>
      </c>
      <c r="O7086" s="3">
        <v>7</v>
      </c>
      <c r="P7086" s="3">
        <v>1</v>
      </c>
      <c r="Q7086" s="3">
        <v>0</v>
      </c>
      <c r="R7086" s="3">
        <v>0</v>
      </c>
      <c r="S7086" s="3">
        <v>0</v>
      </c>
      <c r="T7086" s="24">
        <v>11</v>
      </c>
    </row>
    <row r="7087">
      <c r="D7087" s="19"/>
      <c r="E7087" s="18" t="s">
        <v>26</v>
      </c>
      <c r="F7087" s="17"/>
      <c r="G7087" s="11">
        <v>2</v>
      </c>
      <c r="H7087" s="23">
        <v>1</v>
      </c>
      <c r="I7087" s="3">
        <v>0</v>
      </c>
      <c r="J7087" s="3">
        <v>2</v>
      </c>
      <c r="K7087" s="3">
        <v>2</v>
      </c>
      <c r="L7087" s="3">
        <v>1</v>
      </c>
      <c r="M7087" s="3">
        <v>1</v>
      </c>
      <c r="N7087" s="3">
        <v>2</v>
      </c>
      <c r="O7087" s="3">
        <v>2</v>
      </c>
      <c r="P7087" s="3">
        <v>0</v>
      </c>
      <c r="Q7087" s="3">
        <v>0</v>
      </c>
      <c r="R7087" s="3">
        <v>0</v>
      </c>
      <c r="S7087" s="3">
        <v>0</v>
      </c>
      <c r="T7087" s="24">
        <v>2</v>
      </c>
    </row>
    <row r="7088">
      <c r="D7088" s="19"/>
      <c r="E7088" s="18" t="s">
        <v>43</v>
      </c>
      <c r="F7088" s="17"/>
      <c r="G7088" s="7">
        <v>1080</v>
      </c>
      <c r="H7088" s="12">
        <v>172</v>
      </c>
      <c r="I7088" s="1">
        <v>21</v>
      </c>
      <c r="J7088" s="1">
        <v>1046</v>
      </c>
      <c r="K7088" s="1">
        <v>975</v>
      </c>
      <c r="L7088" s="1">
        <v>180</v>
      </c>
      <c r="M7088" s="1">
        <v>957</v>
      </c>
      <c r="N7088" s="1">
        <v>744</v>
      </c>
      <c r="O7088" s="1">
        <v>892</v>
      </c>
      <c r="P7088" s="1">
        <v>76</v>
      </c>
      <c r="Q7088" s="1">
        <v>22</v>
      </c>
      <c r="R7088" s="1">
        <v>1</v>
      </c>
      <c r="S7088" s="1">
        <v>0</v>
      </c>
      <c r="T7088" s="21">
        <v>1079</v>
      </c>
    </row>
    <row r="7089">
      <c r="D7089" s="15" t="s">
        <v>44</v>
      </c>
      <c r="E7089" s="14" t="s">
        <v>45</v>
      </c>
      <c r="F7089" s="16"/>
      <c r="G7089" s="33">
        <v>3</v>
      </c>
      <c r="H7089" s="43">
        <v>0</v>
      </c>
      <c r="I7089" s="9">
        <v>0</v>
      </c>
      <c r="J7089" s="9">
        <v>3</v>
      </c>
      <c r="K7089" s="9">
        <v>2</v>
      </c>
      <c r="L7089" s="9">
        <v>1</v>
      </c>
      <c r="M7089" s="9">
        <v>2</v>
      </c>
      <c r="N7089" s="9">
        <v>1</v>
      </c>
      <c r="O7089" s="9">
        <v>2</v>
      </c>
      <c r="P7089" s="9">
        <v>0</v>
      </c>
      <c r="Q7089" s="9">
        <v>0</v>
      </c>
      <c r="R7089" s="9">
        <v>0</v>
      </c>
      <c r="S7089" s="9">
        <v>0</v>
      </c>
      <c r="T7089" s="44">
        <v>3</v>
      </c>
    </row>
    <row r="7090">
      <c r="D7090" s="19"/>
      <c r="E7090" s="18" t="s">
        <v>46</v>
      </c>
      <c r="F7090" s="17"/>
      <c r="G7090" s="11">
        <v>11</v>
      </c>
      <c r="H7090" s="23">
        <v>2</v>
      </c>
      <c r="I7090" s="3">
        <v>0</v>
      </c>
      <c r="J7090" s="3">
        <v>11</v>
      </c>
      <c r="K7090" s="3">
        <v>11</v>
      </c>
      <c r="L7090" s="3">
        <v>5</v>
      </c>
      <c r="M7090" s="3">
        <v>10</v>
      </c>
      <c r="N7090" s="3">
        <v>9</v>
      </c>
      <c r="O7090" s="3">
        <v>7</v>
      </c>
      <c r="P7090" s="3">
        <v>2</v>
      </c>
      <c r="Q7090" s="3">
        <v>1</v>
      </c>
      <c r="R7090" s="3">
        <v>0</v>
      </c>
      <c r="S7090" s="3">
        <v>0</v>
      </c>
      <c r="T7090" s="24">
        <v>11</v>
      </c>
    </row>
    <row r="7091">
      <c r="D7091" s="19"/>
      <c r="E7091" s="18" t="s">
        <v>47</v>
      </c>
      <c r="F7091" s="17"/>
      <c r="G7091" s="11">
        <v>25</v>
      </c>
      <c r="H7091" s="23">
        <v>4</v>
      </c>
      <c r="I7091" s="3">
        <v>0</v>
      </c>
      <c r="J7091" s="3">
        <v>24</v>
      </c>
      <c r="K7091" s="3">
        <v>21</v>
      </c>
      <c r="L7091" s="3">
        <v>7</v>
      </c>
      <c r="M7091" s="3">
        <v>20</v>
      </c>
      <c r="N7091" s="3">
        <v>11</v>
      </c>
      <c r="O7091" s="3">
        <v>14</v>
      </c>
      <c r="P7091" s="3">
        <v>3</v>
      </c>
      <c r="Q7091" s="3">
        <v>1</v>
      </c>
      <c r="R7091" s="3">
        <v>0</v>
      </c>
      <c r="S7091" s="3">
        <v>0</v>
      </c>
      <c r="T7091" s="24">
        <v>25</v>
      </c>
    </row>
    <row r="7092">
      <c r="D7092" s="19"/>
      <c r="E7092" s="18" t="s">
        <v>48</v>
      </c>
      <c r="F7092" s="17"/>
      <c r="G7092" s="7">
        <v>160</v>
      </c>
      <c r="H7092" s="12">
        <v>20</v>
      </c>
      <c r="I7092" s="1">
        <v>4</v>
      </c>
      <c r="J7092" s="1">
        <v>149</v>
      </c>
      <c r="K7092" s="1">
        <v>144</v>
      </c>
      <c r="L7092" s="1">
        <v>32</v>
      </c>
      <c r="M7092" s="1">
        <v>133</v>
      </c>
      <c r="N7092" s="1">
        <v>97</v>
      </c>
      <c r="O7092" s="1">
        <v>116</v>
      </c>
      <c r="P7092" s="1">
        <v>4</v>
      </c>
      <c r="Q7092" s="1">
        <v>3</v>
      </c>
      <c r="R7092" s="1">
        <v>1</v>
      </c>
      <c r="S7092" s="1">
        <v>0</v>
      </c>
      <c r="T7092" s="21">
        <v>159</v>
      </c>
    </row>
    <row r="7093">
      <c r="D7093" s="19"/>
      <c r="E7093" s="18" t="s">
        <v>49</v>
      </c>
      <c r="F7093" s="17"/>
      <c r="G7093" s="7">
        <v>166</v>
      </c>
      <c r="H7093" s="12">
        <v>33</v>
      </c>
      <c r="I7093" s="1">
        <v>4</v>
      </c>
      <c r="J7093" s="1">
        <v>160</v>
      </c>
      <c r="K7093" s="1">
        <v>151</v>
      </c>
      <c r="L7093" s="1">
        <v>31</v>
      </c>
      <c r="M7093" s="1">
        <v>142</v>
      </c>
      <c r="N7093" s="1">
        <v>102</v>
      </c>
      <c r="O7093" s="1">
        <v>129</v>
      </c>
      <c r="P7093" s="1">
        <v>12</v>
      </c>
      <c r="Q7093" s="1">
        <v>6</v>
      </c>
      <c r="R7093" s="1">
        <v>0</v>
      </c>
      <c r="S7093" s="1">
        <v>0</v>
      </c>
      <c r="T7093" s="21">
        <v>166</v>
      </c>
    </row>
    <row r="7094">
      <c r="D7094" s="19"/>
      <c r="E7094" s="18" t="s">
        <v>50</v>
      </c>
      <c r="F7094" s="17"/>
      <c r="G7094" s="7">
        <v>129</v>
      </c>
      <c r="H7094" s="12">
        <v>21</v>
      </c>
      <c r="I7094" s="1">
        <v>2</v>
      </c>
      <c r="J7094" s="1">
        <v>127</v>
      </c>
      <c r="K7094" s="1">
        <v>116</v>
      </c>
      <c r="L7094" s="1">
        <v>24</v>
      </c>
      <c r="M7094" s="1">
        <v>112</v>
      </c>
      <c r="N7094" s="1">
        <v>85</v>
      </c>
      <c r="O7094" s="1">
        <v>105</v>
      </c>
      <c r="P7094" s="1">
        <v>4</v>
      </c>
      <c r="Q7094" s="1">
        <v>3</v>
      </c>
      <c r="R7094" s="1">
        <v>0</v>
      </c>
      <c r="S7094" s="1">
        <v>0</v>
      </c>
      <c r="T7094" s="21">
        <v>129</v>
      </c>
    </row>
    <row r="7095">
      <c r="D7095" s="19"/>
      <c r="E7095" s="18" t="s">
        <v>51</v>
      </c>
      <c r="F7095" s="17"/>
      <c r="G7095" s="7">
        <v>124</v>
      </c>
      <c r="H7095" s="12">
        <v>23</v>
      </c>
      <c r="I7095" s="1">
        <v>2</v>
      </c>
      <c r="J7095" s="1">
        <v>121</v>
      </c>
      <c r="K7095" s="1">
        <v>107</v>
      </c>
      <c r="L7095" s="1">
        <v>24</v>
      </c>
      <c r="M7095" s="1">
        <v>107</v>
      </c>
      <c r="N7095" s="1">
        <v>83</v>
      </c>
      <c r="O7095" s="1">
        <v>98</v>
      </c>
      <c r="P7095" s="1">
        <v>6</v>
      </c>
      <c r="Q7095" s="1">
        <v>0</v>
      </c>
      <c r="R7095" s="1">
        <v>0</v>
      </c>
      <c r="S7095" s="1">
        <v>0</v>
      </c>
      <c r="T7095" s="21">
        <v>124</v>
      </c>
    </row>
    <row r="7096">
      <c r="D7096" s="19"/>
      <c r="E7096" s="18" t="s">
        <v>52</v>
      </c>
      <c r="F7096" s="17"/>
      <c r="G7096" s="7">
        <v>114</v>
      </c>
      <c r="H7096" s="12">
        <v>13</v>
      </c>
      <c r="I7096" s="1">
        <v>0</v>
      </c>
      <c r="J7096" s="1">
        <v>110</v>
      </c>
      <c r="K7096" s="1">
        <v>100</v>
      </c>
      <c r="L7096" s="1">
        <v>14</v>
      </c>
      <c r="M7096" s="1">
        <v>104</v>
      </c>
      <c r="N7096" s="1">
        <v>87</v>
      </c>
      <c r="O7096" s="1">
        <v>100</v>
      </c>
      <c r="P7096" s="1">
        <v>11</v>
      </c>
      <c r="Q7096" s="1">
        <v>0</v>
      </c>
      <c r="R7096" s="1">
        <v>0</v>
      </c>
      <c r="S7096" s="1">
        <v>0</v>
      </c>
      <c r="T7096" s="21">
        <v>114</v>
      </c>
    </row>
    <row r="7097">
      <c r="D7097" s="19"/>
      <c r="E7097" s="18" t="s">
        <v>53</v>
      </c>
      <c r="F7097" s="17"/>
      <c r="G7097" s="7">
        <v>95</v>
      </c>
      <c r="H7097" s="12">
        <v>17</v>
      </c>
      <c r="I7097" s="1">
        <v>1</v>
      </c>
      <c r="J7097" s="1">
        <v>93</v>
      </c>
      <c r="K7097" s="1">
        <v>88</v>
      </c>
      <c r="L7097" s="1">
        <v>14</v>
      </c>
      <c r="M7097" s="1">
        <v>90</v>
      </c>
      <c r="N7097" s="1">
        <v>77</v>
      </c>
      <c r="O7097" s="1">
        <v>84</v>
      </c>
      <c r="P7097" s="1">
        <v>6</v>
      </c>
      <c r="Q7097" s="1">
        <v>0</v>
      </c>
      <c r="R7097" s="1">
        <v>0</v>
      </c>
      <c r="S7097" s="1">
        <v>0</v>
      </c>
      <c r="T7097" s="21">
        <v>95</v>
      </c>
    </row>
    <row r="7098">
      <c r="D7098" s="19"/>
      <c r="E7098" s="18" t="s">
        <v>54</v>
      </c>
      <c r="F7098" s="17"/>
      <c r="G7098" s="7">
        <v>253</v>
      </c>
      <c r="H7098" s="12">
        <v>42</v>
      </c>
      <c r="I7098" s="1">
        <v>8</v>
      </c>
      <c r="J7098" s="1">
        <v>248</v>
      </c>
      <c r="K7098" s="1">
        <v>236</v>
      </c>
      <c r="L7098" s="1">
        <v>28</v>
      </c>
      <c r="M7098" s="1">
        <v>237</v>
      </c>
      <c r="N7098" s="1">
        <v>193</v>
      </c>
      <c r="O7098" s="1">
        <v>236</v>
      </c>
      <c r="P7098" s="1">
        <v>28</v>
      </c>
      <c r="Q7098" s="1">
        <v>7</v>
      </c>
      <c r="R7098" s="1">
        <v>0</v>
      </c>
      <c r="S7098" s="1">
        <v>0</v>
      </c>
      <c r="T7098" s="21">
        <v>253</v>
      </c>
    </row>
    <row r="7099">
      <c r="D7099" s="19"/>
      <c r="E7099" s="18" t="s">
        <v>55</v>
      </c>
      <c r="F7099" s="17"/>
      <c r="G7099" s="11">
        <v>1</v>
      </c>
      <c r="H7099" s="23">
        <v>0</v>
      </c>
      <c r="I7099" s="3">
        <v>0</v>
      </c>
      <c r="J7099" s="3">
        <v>1</v>
      </c>
      <c r="K7099" s="3">
        <v>1</v>
      </c>
      <c r="L7099" s="3">
        <v>0</v>
      </c>
      <c r="M7099" s="3">
        <v>1</v>
      </c>
      <c r="N7099" s="3">
        <v>1</v>
      </c>
      <c r="O7099" s="3">
        <v>0</v>
      </c>
      <c r="P7099" s="3">
        <v>0</v>
      </c>
      <c r="Q7099" s="3">
        <v>0</v>
      </c>
      <c r="R7099" s="3">
        <v>0</v>
      </c>
      <c r="S7099" s="3">
        <v>0</v>
      </c>
      <c r="T7099" s="24">
        <v>1</v>
      </c>
    </row>
    <row r="7100">
      <c r="D7100" s="19"/>
      <c r="E7100" s="18" t="s">
        <v>26</v>
      </c>
      <c r="F7100" s="17"/>
      <c r="G7100" s="11">
        <v>12</v>
      </c>
      <c r="H7100" s="23">
        <v>2</v>
      </c>
      <c r="I7100" s="3">
        <v>0</v>
      </c>
      <c r="J7100" s="3">
        <v>11</v>
      </c>
      <c r="K7100" s="3">
        <v>11</v>
      </c>
      <c r="L7100" s="3">
        <v>4</v>
      </c>
      <c r="M7100" s="3">
        <v>8</v>
      </c>
      <c r="N7100" s="3">
        <v>8</v>
      </c>
      <c r="O7100" s="3">
        <v>10</v>
      </c>
      <c r="P7100" s="3">
        <v>1</v>
      </c>
      <c r="Q7100" s="3">
        <v>1</v>
      </c>
      <c r="R7100" s="3">
        <v>0</v>
      </c>
      <c r="S7100" s="3">
        <v>0</v>
      </c>
      <c r="T7100" s="24">
        <v>12</v>
      </c>
    </row>
    <row r="7101">
      <c r="D7101" s="15" t="s">
        <v>56</v>
      </c>
      <c r="E7101" s="14" t="s">
        <v>57</v>
      </c>
      <c r="F7101" s="16"/>
      <c r="G7101" s="33">
        <v>15</v>
      </c>
      <c r="H7101" s="43">
        <v>3</v>
      </c>
      <c r="I7101" s="9">
        <v>0</v>
      </c>
      <c r="J7101" s="9">
        <v>14</v>
      </c>
      <c r="K7101" s="9">
        <v>11</v>
      </c>
      <c r="L7101" s="9">
        <v>2</v>
      </c>
      <c r="M7101" s="9">
        <v>14</v>
      </c>
      <c r="N7101" s="9">
        <v>9</v>
      </c>
      <c r="O7101" s="9">
        <v>7</v>
      </c>
      <c r="P7101" s="9">
        <v>3</v>
      </c>
      <c r="Q7101" s="9">
        <v>0</v>
      </c>
      <c r="R7101" s="9">
        <v>0</v>
      </c>
      <c r="S7101" s="9">
        <v>0</v>
      </c>
      <c r="T7101" s="44">
        <v>15</v>
      </c>
    </row>
    <row r="7102">
      <c r="D7102" s="19"/>
      <c r="E7102" s="18" t="s">
        <v>58</v>
      </c>
      <c r="F7102" s="17"/>
      <c r="G7102" s="7">
        <v>111</v>
      </c>
      <c r="H7102" s="12">
        <v>15</v>
      </c>
      <c r="I7102" s="1">
        <v>2</v>
      </c>
      <c r="J7102" s="1">
        <v>105</v>
      </c>
      <c r="K7102" s="1">
        <v>96</v>
      </c>
      <c r="L7102" s="1">
        <v>18</v>
      </c>
      <c r="M7102" s="1">
        <v>99</v>
      </c>
      <c r="N7102" s="1">
        <v>65</v>
      </c>
      <c r="O7102" s="1">
        <v>84</v>
      </c>
      <c r="P7102" s="1">
        <v>6</v>
      </c>
      <c r="Q7102" s="1">
        <v>4</v>
      </c>
      <c r="R7102" s="1">
        <v>0</v>
      </c>
      <c r="S7102" s="1">
        <v>0</v>
      </c>
      <c r="T7102" s="21">
        <v>111</v>
      </c>
    </row>
    <row r="7103">
      <c r="D7103" s="19"/>
      <c r="E7103" s="18" t="s">
        <v>59</v>
      </c>
      <c r="F7103" s="17"/>
      <c r="G7103" s="7">
        <v>404</v>
      </c>
      <c r="H7103" s="12">
        <v>69</v>
      </c>
      <c r="I7103" s="1">
        <v>9</v>
      </c>
      <c r="J7103" s="1">
        <v>391</v>
      </c>
      <c r="K7103" s="1">
        <v>362</v>
      </c>
      <c r="L7103" s="1">
        <v>79</v>
      </c>
      <c r="M7103" s="1">
        <v>346</v>
      </c>
      <c r="N7103" s="1">
        <v>286</v>
      </c>
      <c r="O7103" s="1">
        <v>323</v>
      </c>
      <c r="P7103" s="1">
        <v>31</v>
      </c>
      <c r="Q7103" s="1">
        <v>8</v>
      </c>
      <c r="R7103" s="1">
        <v>0</v>
      </c>
      <c r="S7103" s="1">
        <v>0</v>
      </c>
      <c r="T7103" s="21">
        <v>404</v>
      </c>
    </row>
    <row r="7104">
      <c r="D7104" s="19"/>
      <c r="E7104" s="18" t="s">
        <v>60</v>
      </c>
      <c r="F7104" s="17"/>
      <c r="G7104" s="7">
        <v>562</v>
      </c>
      <c r="H7104" s="12">
        <v>90</v>
      </c>
      <c r="I7104" s="1">
        <v>10</v>
      </c>
      <c r="J7104" s="1">
        <v>547</v>
      </c>
      <c r="K7104" s="1">
        <v>518</v>
      </c>
      <c r="L7104" s="1">
        <v>85</v>
      </c>
      <c r="M7104" s="1">
        <v>506</v>
      </c>
      <c r="N7104" s="1">
        <v>394</v>
      </c>
      <c r="O7104" s="1">
        <v>487</v>
      </c>
      <c r="P7104" s="1">
        <v>37</v>
      </c>
      <c r="Q7104" s="1">
        <v>10</v>
      </c>
      <c r="R7104" s="1">
        <v>1</v>
      </c>
      <c r="S7104" s="1">
        <v>0</v>
      </c>
      <c r="T7104" s="21">
        <v>561</v>
      </c>
    </row>
    <row r="7105">
      <c r="D7105" s="19"/>
      <c r="E7105" s="18" t="s">
        <v>26</v>
      </c>
      <c r="F7105" s="17"/>
      <c r="G7105" s="11">
        <v>1</v>
      </c>
      <c r="H7105" s="23">
        <v>0</v>
      </c>
      <c r="I7105" s="3">
        <v>0</v>
      </c>
      <c r="J7105" s="3">
        <v>1</v>
      </c>
      <c r="K7105" s="3">
        <v>1</v>
      </c>
      <c r="L7105" s="3">
        <v>0</v>
      </c>
      <c r="M7105" s="3">
        <v>1</v>
      </c>
      <c r="N7105" s="3">
        <v>0</v>
      </c>
      <c r="O7105" s="3">
        <v>0</v>
      </c>
      <c r="P7105" s="3">
        <v>0</v>
      </c>
      <c r="Q7105" s="3">
        <v>0</v>
      </c>
      <c r="R7105" s="3">
        <v>0</v>
      </c>
      <c r="S7105" s="3">
        <v>0</v>
      </c>
      <c r="T7105" s="24">
        <v>1</v>
      </c>
    </row>
    <row r="7106">
      <c r="D7106" s="19"/>
      <c r="E7106" s="18" t="s">
        <v>61</v>
      </c>
      <c r="F7106" s="17"/>
      <c r="G7106" s="7">
        <v>126</v>
      </c>
      <c r="H7106" s="12">
        <v>18</v>
      </c>
      <c r="I7106" s="1">
        <v>2</v>
      </c>
      <c r="J7106" s="1">
        <v>119</v>
      </c>
      <c r="K7106" s="1">
        <v>107</v>
      </c>
      <c r="L7106" s="1">
        <v>20</v>
      </c>
      <c r="M7106" s="1">
        <v>113</v>
      </c>
      <c r="N7106" s="1">
        <v>74</v>
      </c>
      <c r="O7106" s="1">
        <v>91</v>
      </c>
      <c r="P7106" s="1">
        <v>9</v>
      </c>
      <c r="Q7106" s="1">
        <v>4</v>
      </c>
      <c r="R7106" s="1">
        <v>0</v>
      </c>
      <c r="S7106" s="1">
        <v>0</v>
      </c>
      <c r="T7106" s="21">
        <v>126</v>
      </c>
    </row>
    <row r="7107">
      <c r="D7107" s="19"/>
      <c r="E7107" s="18" t="s">
        <v>62</v>
      </c>
      <c r="F7107" s="17"/>
      <c r="G7107" s="7">
        <v>966</v>
      </c>
      <c r="H7107" s="12">
        <v>159</v>
      </c>
      <c r="I7107" s="1">
        <v>19</v>
      </c>
      <c r="J7107" s="1">
        <v>938</v>
      </c>
      <c r="K7107" s="1">
        <v>880</v>
      </c>
      <c r="L7107" s="1">
        <v>164</v>
      </c>
      <c r="M7107" s="1">
        <v>852</v>
      </c>
      <c r="N7107" s="1">
        <v>680</v>
      </c>
      <c r="O7107" s="1">
        <v>810</v>
      </c>
      <c r="P7107" s="1">
        <v>68</v>
      </c>
      <c r="Q7107" s="1">
        <v>18</v>
      </c>
      <c r="R7107" s="1">
        <v>1</v>
      </c>
      <c r="S7107" s="1">
        <v>0</v>
      </c>
      <c r="T7107" s="21">
        <v>965</v>
      </c>
    </row>
    <row r="7108">
      <c r="D7108" s="15" t="s">
        <v>63</v>
      </c>
      <c r="E7108" s="14" t="s">
        <v>64</v>
      </c>
      <c r="F7108" s="16"/>
      <c r="G7108" s="33">
        <v>17</v>
      </c>
      <c r="H7108" s="43">
        <v>6</v>
      </c>
      <c r="I7108" s="9">
        <v>1</v>
      </c>
      <c r="J7108" s="9">
        <v>17</v>
      </c>
      <c r="K7108" s="9">
        <v>15</v>
      </c>
      <c r="L7108" s="9">
        <v>3</v>
      </c>
      <c r="M7108" s="9">
        <v>13</v>
      </c>
      <c r="N7108" s="9">
        <v>13</v>
      </c>
      <c r="O7108" s="9">
        <v>13</v>
      </c>
      <c r="P7108" s="9">
        <v>1</v>
      </c>
      <c r="Q7108" s="9">
        <v>0</v>
      </c>
      <c r="R7108" s="9">
        <v>0</v>
      </c>
      <c r="S7108" s="9">
        <v>0</v>
      </c>
      <c r="T7108" s="44">
        <v>17</v>
      </c>
    </row>
    <row r="7109">
      <c r="D7109" s="19"/>
      <c r="E7109" s="18" t="s">
        <v>65</v>
      </c>
      <c r="F7109" s="17"/>
      <c r="G7109" s="11">
        <v>38</v>
      </c>
      <c r="H7109" s="23">
        <v>6</v>
      </c>
      <c r="I7109" s="3">
        <v>0</v>
      </c>
      <c r="J7109" s="3">
        <v>37</v>
      </c>
      <c r="K7109" s="3">
        <v>34</v>
      </c>
      <c r="L7109" s="3">
        <v>6</v>
      </c>
      <c r="M7109" s="3">
        <v>32</v>
      </c>
      <c r="N7109" s="3">
        <v>23</v>
      </c>
      <c r="O7109" s="3">
        <v>33</v>
      </c>
      <c r="P7109" s="3">
        <v>3</v>
      </c>
      <c r="Q7109" s="3">
        <v>4</v>
      </c>
      <c r="R7109" s="3">
        <v>0</v>
      </c>
      <c r="S7109" s="3">
        <v>0</v>
      </c>
      <c r="T7109" s="24">
        <v>38</v>
      </c>
    </row>
    <row r="7110">
      <c r="D7110" s="19"/>
      <c r="E7110" s="18" t="s">
        <v>66</v>
      </c>
      <c r="F7110" s="17"/>
      <c r="G7110" s="11">
        <v>14</v>
      </c>
      <c r="H7110" s="23">
        <v>0</v>
      </c>
      <c r="I7110" s="3">
        <v>1</v>
      </c>
      <c r="J7110" s="3">
        <v>14</v>
      </c>
      <c r="K7110" s="3">
        <v>14</v>
      </c>
      <c r="L7110" s="3">
        <v>1</v>
      </c>
      <c r="M7110" s="3">
        <v>11</v>
      </c>
      <c r="N7110" s="3">
        <v>10</v>
      </c>
      <c r="O7110" s="3">
        <v>13</v>
      </c>
      <c r="P7110" s="3">
        <v>0</v>
      </c>
      <c r="Q7110" s="3">
        <v>0</v>
      </c>
      <c r="R7110" s="3">
        <v>0</v>
      </c>
      <c r="S7110" s="3">
        <v>0</v>
      </c>
      <c r="T7110" s="24">
        <v>14</v>
      </c>
    </row>
    <row r="7111">
      <c r="D7111" s="19"/>
      <c r="E7111" s="18" t="s">
        <v>67</v>
      </c>
      <c r="F7111" s="17"/>
      <c r="G7111" s="7">
        <v>95</v>
      </c>
      <c r="H7111" s="12">
        <v>7</v>
      </c>
      <c r="I7111" s="1">
        <v>1</v>
      </c>
      <c r="J7111" s="1">
        <v>88</v>
      </c>
      <c r="K7111" s="1">
        <v>80</v>
      </c>
      <c r="L7111" s="1">
        <v>10</v>
      </c>
      <c r="M7111" s="1">
        <v>90</v>
      </c>
      <c r="N7111" s="1">
        <v>70</v>
      </c>
      <c r="O7111" s="1">
        <v>82</v>
      </c>
      <c r="P7111" s="1">
        <v>8</v>
      </c>
      <c r="Q7111" s="1">
        <v>5</v>
      </c>
      <c r="R7111" s="1">
        <v>0</v>
      </c>
      <c r="S7111" s="1">
        <v>0</v>
      </c>
      <c r="T7111" s="21">
        <v>95</v>
      </c>
    </row>
    <row r="7112">
      <c r="D7112" s="19"/>
      <c r="E7112" s="18" t="s">
        <v>68</v>
      </c>
      <c r="F7112" s="17"/>
      <c r="G7112" s="7">
        <v>81</v>
      </c>
      <c r="H7112" s="12">
        <v>10</v>
      </c>
      <c r="I7112" s="1">
        <v>2</v>
      </c>
      <c r="J7112" s="1">
        <v>79</v>
      </c>
      <c r="K7112" s="1">
        <v>66</v>
      </c>
      <c r="L7112" s="1">
        <v>14</v>
      </c>
      <c r="M7112" s="1">
        <v>70</v>
      </c>
      <c r="N7112" s="1">
        <v>57</v>
      </c>
      <c r="O7112" s="1">
        <v>69</v>
      </c>
      <c r="P7112" s="1">
        <v>8</v>
      </c>
      <c r="Q7112" s="1">
        <v>1</v>
      </c>
      <c r="R7112" s="1">
        <v>0</v>
      </c>
      <c r="S7112" s="1">
        <v>0</v>
      </c>
      <c r="T7112" s="21">
        <v>81</v>
      </c>
    </row>
    <row r="7113">
      <c r="D7113" s="19"/>
      <c r="E7113" s="18" t="s">
        <v>69</v>
      </c>
      <c r="F7113" s="17"/>
      <c r="G7113" s="7">
        <v>844</v>
      </c>
      <c r="H7113" s="12">
        <v>148</v>
      </c>
      <c r="I7113" s="1">
        <v>16</v>
      </c>
      <c r="J7113" s="1">
        <v>820</v>
      </c>
      <c r="K7113" s="1">
        <v>777</v>
      </c>
      <c r="L7113" s="1">
        <v>149</v>
      </c>
      <c r="M7113" s="1">
        <v>746</v>
      </c>
      <c r="N7113" s="1">
        <v>579</v>
      </c>
      <c r="O7113" s="1">
        <v>688</v>
      </c>
      <c r="P7113" s="1">
        <v>57</v>
      </c>
      <c r="Q7113" s="1">
        <v>12</v>
      </c>
      <c r="R7113" s="1">
        <v>1</v>
      </c>
      <c r="S7113" s="1">
        <v>0</v>
      </c>
      <c r="T7113" s="21">
        <v>843</v>
      </c>
    </row>
    <row r="7114">
      <c r="D7114" s="19"/>
      <c r="E7114" s="18" t="s">
        <v>26</v>
      </c>
      <c r="F7114" s="17"/>
      <c r="G7114" s="11">
        <v>4</v>
      </c>
      <c r="H7114" s="23">
        <v>0</v>
      </c>
      <c r="I7114" s="3">
        <v>0</v>
      </c>
      <c r="J7114" s="3">
        <v>3</v>
      </c>
      <c r="K7114" s="3">
        <v>2</v>
      </c>
      <c r="L7114" s="3">
        <v>1</v>
      </c>
      <c r="M7114" s="3">
        <v>4</v>
      </c>
      <c r="N7114" s="3">
        <v>2</v>
      </c>
      <c r="O7114" s="3">
        <v>3</v>
      </c>
      <c r="P7114" s="3">
        <v>0</v>
      </c>
      <c r="Q7114" s="3">
        <v>0</v>
      </c>
      <c r="R7114" s="3">
        <v>0</v>
      </c>
      <c r="S7114" s="3">
        <v>0</v>
      </c>
      <c r="T7114" s="24">
        <v>4</v>
      </c>
    </row>
    <row r="7115">
      <c r="D7115" s="19"/>
      <c r="E7115" s="18" t="s">
        <v>70</v>
      </c>
      <c r="F7115" s="17"/>
      <c r="G7115" s="7">
        <v>245</v>
      </c>
      <c r="H7115" s="12">
        <v>29</v>
      </c>
      <c r="I7115" s="1">
        <v>5</v>
      </c>
      <c r="J7115" s="1">
        <v>235</v>
      </c>
      <c r="K7115" s="1">
        <v>209</v>
      </c>
      <c r="L7115" s="1">
        <v>34</v>
      </c>
      <c r="M7115" s="1">
        <v>216</v>
      </c>
      <c r="N7115" s="1">
        <v>173</v>
      </c>
      <c r="O7115" s="1">
        <v>210</v>
      </c>
      <c r="P7115" s="1">
        <v>20</v>
      </c>
      <c r="Q7115" s="1">
        <v>10</v>
      </c>
      <c r="R7115" s="1">
        <v>0</v>
      </c>
      <c r="S7115" s="1">
        <v>0</v>
      </c>
      <c r="T7115" s="21">
        <v>245</v>
      </c>
    </row>
    <row r="7116">
      <c r="D7116" s="15" t="s">
        <v>71</v>
      </c>
      <c r="E7116" s="14" t="s">
        <v>64</v>
      </c>
      <c r="F7116" s="16"/>
      <c r="G7116" s="33">
        <v>15</v>
      </c>
      <c r="H7116" s="43">
        <v>5</v>
      </c>
      <c r="I7116" s="9">
        <v>0</v>
      </c>
      <c r="J7116" s="9">
        <v>14</v>
      </c>
      <c r="K7116" s="9">
        <v>12</v>
      </c>
      <c r="L7116" s="9">
        <v>3</v>
      </c>
      <c r="M7116" s="9">
        <v>12</v>
      </c>
      <c r="N7116" s="9">
        <v>12</v>
      </c>
      <c r="O7116" s="9">
        <v>11</v>
      </c>
      <c r="P7116" s="9">
        <v>1</v>
      </c>
      <c r="Q7116" s="9">
        <v>0</v>
      </c>
      <c r="R7116" s="9">
        <v>0</v>
      </c>
      <c r="S7116" s="9">
        <v>0</v>
      </c>
      <c r="T7116" s="44">
        <v>15</v>
      </c>
    </row>
    <row r="7117">
      <c r="D7117" s="19"/>
      <c r="E7117" s="18" t="s">
        <v>65</v>
      </c>
      <c r="F7117" s="17"/>
      <c r="G7117" s="7">
        <v>58</v>
      </c>
      <c r="H7117" s="12">
        <v>6</v>
      </c>
      <c r="I7117" s="1">
        <v>1</v>
      </c>
      <c r="J7117" s="1">
        <v>58</v>
      </c>
      <c r="K7117" s="1">
        <v>51</v>
      </c>
      <c r="L7117" s="1">
        <v>7</v>
      </c>
      <c r="M7117" s="1">
        <v>52</v>
      </c>
      <c r="N7117" s="1">
        <v>35</v>
      </c>
      <c r="O7117" s="1">
        <v>49</v>
      </c>
      <c r="P7117" s="1">
        <v>4</v>
      </c>
      <c r="Q7117" s="1">
        <v>2</v>
      </c>
      <c r="R7117" s="1">
        <v>0</v>
      </c>
      <c r="S7117" s="1">
        <v>0</v>
      </c>
      <c r="T7117" s="21">
        <v>58</v>
      </c>
    </row>
    <row r="7118">
      <c r="D7118" s="19"/>
      <c r="E7118" s="18" t="s">
        <v>66</v>
      </c>
      <c r="F7118" s="17"/>
      <c r="G7118" s="7">
        <v>113</v>
      </c>
      <c r="H7118" s="12">
        <v>21</v>
      </c>
      <c r="I7118" s="1">
        <v>4</v>
      </c>
      <c r="J7118" s="1">
        <v>110</v>
      </c>
      <c r="K7118" s="1">
        <v>99</v>
      </c>
      <c r="L7118" s="1">
        <v>22</v>
      </c>
      <c r="M7118" s="1">
        <v>101</v>
      </c>
      <c r="N7118" s="1">
        <v>88</v>
      </c>
      <c r="O7118" s="1">
        <v>105</v>
      </c>
      <c r="P7118" s="1">
        <v>13</v>
      </c>
      <c r="Q7118" s="1">
        <v>3</v>
      </c>
      <c r="R7118" s="1">
        <v>0</v>
      </c>
      <c r="S7118" s="1">
        <v>0</v>
      </c>
      <c r="T7118" s="21">
        <v>113</v>
      </c>
    </row>
    <row r="7119">
      <c r="D7119" s="19"/>
      <c r="E7119" s="18" t="s">
        <v>67</v>
      </c>
      <c r="F7119" s="17"/>
      <c r="G7119" s="7">
        <v>837</v>
      </c>
      <c r="H7119" s="12">
        <v>136</v>
      </c>
      <c r="I7119" s="1">
        <v>13</v>
      </c>
      <c r="J7119" s="1">
        <v>813</v>
      </c>
      <c r="K7119" s="1">
        <v>769</v>
      </c>
      <c r="L7119" s="1">
        <v>131</v>
      </c>
      <c r="M7119" s="1">
        <v>745</v>
      </c>
      <c r="N7119" s="1">
        <v>578</v>
      </c>
      <c r="O7119" s="1">
        <v>687</v>
      </c>
      <c r="P7119" s="1">
        <v>56</v>
      </c>
      <c r="Q7119" s="1">
        <v>15</v>
      </c>
      <c r="R7119" s="1">
        <v>1</v>
      </c>
      <c r="S7119" s="1">
        <v>0</v>
      </c>
      <c r="T7119" s="21">
        <v>836</v>
      </c>
    </row>
    <row r="7120">
      <c r="D7120" s="19"/>
      <c r="E7120" s="18" t="s">
        <v>68</v>
      </c>
      <c r="F7120" s="17"/>
      <c r="G7120" s="7">
        <v>61</v>
      </c>
      <c r="H7120" s="12">
        <v>7</v>
      </c>
      <c r="I7120" s="1">
        <v>3</v>
      </c>
      <c r="J7120" s="1">
        <v>55</v>
      </c>
      <c r="K7120" s="1">
        <v>50</v>
      </c>
      <c r="L7120" s="1">
        <v>19</v>
      </c>
      <c r="M7120" s="1">
        <v>49</v>
      </c>
      <c r="N7120" s="1">
        <v>37</v>
      </c>
      <c r="O7120" s="1">
        <v>42</v>
      </c>
      <c r="P7120" s="1">
        <v>3</v>
      </c>
      <c r="Q7120" s="1">
        <v>2</v>
      </c>
      <c r="R7120" s="1">
        <v>0</v>
      </c>
      <c r="S7120" s="1">
        <v>0</v>
      </c>
      <c r="T7120" s="21">
        <v>61</v>
      </c>
    </row>
    <row r="7121">
      <c r="D7121" s="19"/>
      <c r="E7121" s="18" t="s">
        <v>72</v>
      </c>
      <c r="F7121" s="17"/>
      <c r="G7121" s="11">
        <v>5</v>
      </c>
      <c r="H7121" s="23">
        <v>2</v>
      </c>
      <c r="I7121" s="3">
        <v>0</v>
      </c>
      <c r="J7121" s="3">
        <v>5</v>
      </c>
      <c r="K7121" s="3">
        <v>4</v>
      </c>
      <c r="L7121" s="3">
        <v>1</v>
      </c>
      <c r="M7121" s="3">
        <v>4</v>
      </c>
      <c r="N7121" s="3">
        <v>3</v>
      </c>
      <c r="O7121" s="3">
        <v>4</v>
      </c>
      <c r="P7121" s="3">
        <v>0</v>
      </c>
      <c r="Q7121" s="3">
        <v>0</v>
      </c>
      <c r="R7121" s="3">
        <v>0</v>
      </c>
      <c r="S7121" s="3">
        <v>0</v>
      </c>
      <c r="T7121" s="24">
        <v>5</v>
      </c>
    </row>
    <row r="7122">
      <c r="D7122" s="19"/>
      <c r="E7122" s="18" t="s">
        <v>26</v>
      </c>
      <c r="F7122" s="17"/>
      <c r="G7122" s="11">
        <v>4</v>
      </c>
      <c r="H7122" s="23">
        <v>0</v>
      </c>
      <c r="I7122" s="3">
        <v>0</v>
      </c>
      <c r="J7122" s="3">
        <v>3</v>
      </c>
      <c r="K7122" s="3">
        <v>3</v>
      </c>
      <c r="L7122" s="3">
        <v>1</v>
      </c>
      <c r="M7122" s="3">
        <v>3</v>
      </c>
      <c r="N7122" s="3">
        <v>1</v>
      </c>
      <c r="O7122" s="3">
        <v>3</v>
      </c>
      <c r="P7122" s="3">
        <v>0</v>
      </c>
      <c r="Q7122" s="3">
        <v>0</v>
      </c>
      <c r="R7122" s="3">
        <v>0</v>
      </c>
      <c r="S7122" s="3">
        <v>0</v>
      </c>
      <c r="T7122" s="24">
        <v>4</v>
      </c>
    </row>
    <row r="7123">
      <c r="D7123" s="19"/>
      <c r="E7123" s="18" t="s">
        <v>73</v>
      </c>
      <c r="F7123" s="17"/>
      <c r="G7123" s="7">
        <v>1084</v>
      </c>
      <c r="H7123" s="12">
        <v>175</v>
      </c>
      <c r="I7123" s="1">
        <v>21</v>
      </c>
      <c r="J7123" s="1">
        <v>1050</v>
      </c>
      <c r="K7123" s="1">
        <v>981</v>
      </c>
      <c r="L7123" s="1">
        <v>182</v>
      </c>
      <c r="M7123" s="1">
        <v>959</v>
      </c>
      <c r="N7123" s="1">
        <v>750</v>
      </c>
      <c r="O7123" s="1">
        <v>894</v>
      </c>
      <c r="P7123" s="1">
        <v>77</v>
      </c>
      <c r="Q7123" s="1">
        <v>22</v>
      </c>
      <c r="R7123" s="1">
        <v>1</v>
      </c>
      <c r="S7123" s="1">
        <v>0</v>
      </c>
      <c r="T7123" s="21">
        <v>1083</v>
      </c>
    </row>
    <row r="7124">
      <c r="D7124" s="15" t="s">
        <v>74</v>
      </c>
      <c r="E7124" s="14" t="s">
        <v>75</v>
      </c>
      <c r="F7124" s="16"/>
      <c r="G7124" s="26">
        <v>315</v>
      </c>
      <c r="H7124" s="37">
        <v>48</v>
      </c>
      <c r="I7124" s="6">
        <v>7</v>
      </c>
      <c r="J7124" s="6">
        <v>307</v>
      </c>
      <c r="K7124" s="6">
        <v>293</v>
      </c>
      <c r="L7124" s="6">
        <v>49</v>
      </c>
      <c r="M7124" s="6">
        <v>280</v>
      </c>
      <c r="N7124" s="6">
        <v>220</v>
      </c>
      <c r="O7124" s="6">
        <v>261</v>
      </c>
      <c r="P7124" s="6">
        <v>21</v>
      </c>
      <c r="Q7124" s="6">
        <v>13</v>
      </c>
      <c r="R7124" s="6">
        <v>0</v>
      </c>
      <c r="S7124" s="6">
        <v>0</v>
      </c>
      <c r="T7124" s="39">
        <v>315</v>
      </c>
    </row>
    <row r="7125">
      <c r="D7125" s="19"/>
      <c r="E7125" s="18" t="s">
        <v>76</v>
      </c>
      <c r="F7125" s="17"/>
      <c r="G7125" s="7">
        <v>78</v>
      </c>
      <c r="H7125" s="12">
        <v>14</v>
      </c>
      <c r="I7125" s="1">
        <v>2</v>
      </c>
      <c r="J7125" s="1">
        <v>76</v>
      </c>
      <c r="K7125" s="1">
        <v>73</v>
      </c>
      <c r="L7125" s="1">
        <v>18</v>
      </c>
      <c r="M7125" s="1">
        <v>68</v>
      </c>
      <c r="N7125" s="1">
        <v>58</v>
      </c>
      <c r="O7125" s="1">
        <v>66</v>
      </c>
      <c r="P7125" s="1">
        <v>5</v>
      </c>
      <c r="Q7125" s="1">
        <v>1</v>
      </c>
      <c r="R7125" s="1">
        <v>0</v>
      </c>
      <c r="S7125" s="1">
        <v>0</v>
      </c>
      <c r="T7125" s="21">
        <v>78</v>
      </c>
    </row>
    <row r="7126">
      <c r="D7126" s="19"/>
      <c r="E7126" s="18" t="s">
        <v>77</v>
      </c>
      <c r="F7126" s="17"/>
      <c r="G7126" s="7">
        <v>297</v>
      </c>
      <c r="H7126" s="12">
        <v>43</v>
      </c>
      <c r="I7126" s="1">
        <v>3</v>
      </c>
      <c r="J7126" s="1">
        <v>292</v>
      </c>
      <c r="K7126" s="1">
        <v>278</v>
      </c>
      <c r="L7126" s="1">
        <v>51</v>
      </c>
      <c r="M7126" s="1">
        <v>261</v>
      </c>
      <c r="N7126" s="1">
        <v>220</v>
      </c>
      <c r="O7126" s="1">
        <v>260</v>
      </c>
      <c r="P7126" s="1">
        <v>27</v>
      </c>
      <c r="Q7126" s="1">
        <v>7</v>
      </c>
      <c r="R7126" s="1">
        <v>0</v>
      </c>
      <c r="S7126" s="1">
        <v>0</v>
      </c>
      <c r="T7126" s="21">
        <v>297</v>
      </c>
    </row>
    <row r="7127">
      <c r="D7127" s="19"/>
      <c r="E7127" s="18" t="s">
        <v>78</v>
      </c>
      <c r="F7127" s="17"/>
      <c r="G7127" s="11">
        <v>12</v>
      </c>
      <c r="H7127" s="23">
        <v>2</v>
      </c>
      <c r="I7127" s="3">
        <v>0</v>
      </c>
      <c r="J7127" s="3">
        <v>12</v>
      </c>
      <c r="K7127" s="3">
        <v>10</v>
      </c>
      <c r="L7127" s="3">
        <v>1</v>
      </c>
      <c r="M7127" s="3">
        <v>11</v>
      </c>
      <c r="N7127" s="3">
        <v>7</v>
      </c>
      <c r="O7127" s="3">
        <v>8</v>
      </c>
      <c r="P7127" s="3">
        <v>1</v>
      </c>
      <c r="Q7127" s="3">
        <v>0</v>
      </c>
      <c r="R7127" s="3">
        <v>0</v>
      </c>
      <c r="S7127" s="3">
        <v>0</v>
      </c>
      <c r="T7127" s="24">
        <v>12</v>
      </c>
    </row>
    <row r="7128">
      <c r="D7128" s="19"/>
      <c r="E7128" s="18" t="s">
        <v>79</v>
      </c>
      <c r="F7128" s="17"/>
      <c r="G7128" s="7">
        <v>116</v>
      </c>
      <c r="H7128" s="12">
        <v>24</v>
      </c>
      <c r="I7128" s="1">
        <v>3</v>
      </c>
      <c r="J7128" s="1">
        <v>115</v>
      </c>
      <c r="K7128" s="1">
        <v>108</v>
      </c>
      <c r="L7128" s="1">
        <v>18</v>
      </c>
      <c r="M7128" s="1">
        <v>105</v>
      </c>
      <c r="N7128" s="1">
        <v>82</v>
      </c>
      <c r="O7128" s="1">
        <v>94</v>
      </c>
      <c r="P7128" s="1">
        <v>10</v>
      </c>
      <c r="Q7128" s="1">
        <v>4</v>
      </c>
      <c r="R7128" s="1">
        <v>0</v>
      </c>
      <c r="S7128" s="1">
        <v>0</v>
      </c>
      <c r="T7128" s="21">
        <v>116</v>
      </c>
    </row>
    <row r="7129">
      <c r="D7129" s="19"/>
      <c r="E7129" s="18" t="s">
        <v>80</v>
      </c>
      <c r="F7129" s="17"/>
      <c r="G7129" s="7">
        <v>175</v>
      </c>
      <c r="H7129" s="12">
        <v>27</v>
      </c>
      <c r="I7129" s="1">
        <v>3</v>
      </c>
      <c r="J7129" s="1">
        <v>171</v>
      </c>
      <c r="K7129" s="1">
        <v>166</v>
      </c>
      <c r="L7129" s="1">
        <v>25</v>
      </c>
      <c r="M7129" s="1">
        <v>160</v>
      </c>
      <c r="N7129" s="1">
        <v>129</v>
      </c>
      <c r="O7129" s="1">
        <v>144</v>
      </c>
      <c r="P7129" s="1">
        <v>10</v>
      </c>
      <c r="Q7129" s="1">
        <v>4</v>
      </c>
      <c r="R7129" s="1">
        <v>0</v>
      </c>
      <c r="S7129" s="1">
        <v>0</v>
      </c>
      <c r="T7129" s="21">
        <v>175</v>
      </c>
    </row>
    <row r="7130">
      <c r="D7130" s="19"/>
      <c r="E7130" s="18" t="s">
        <v>81</v>
      </c>
      <c r="F7130" s="17"/>
      <c r="G7130" s="7">
        <v>908</v>
      </c>
      <c r="H7130" s="12">
        <v>142</v>
      </c>
      <c r="I7130" s="1">
        <v>18</v>
      </c>
      <c r="J7130" s="1">
        <v>888</v>
      </c>
      <c r="K7130" s="1">
        <v>831</v>
      </c>
      <c r="L7130" s="1">
        <v>156</v>
      </c>
      <c r="M7130" s="1">
        <v>801</v>
      </c>
      <c r="N7130" s="1">
        <v>633</v>
      </c>
      <c r="O7130" s="1">
        <v>766</v>
      </c>
      <c r="P7130" s="1">
        <v>67</v>
      </c>
      <c r="Q7130" s="1">
        <v>17</v>
      </c>
      <c r="R7130" s="1">
        <v>1</v>
      </c>
      <c r="S7130" s="1">
        <v>0</v>
      </c>
      <c r="T7130" s="21">
        <v>907</v>
      </c>
    </row>
    <row r="7131">
      <c r="D7131" s="19"/>
      <c r="E7131" s="18" t="s">
        <v>41</v>
      </c>
      <c r="F7131" s="17"/>
      <c r="G7131" s="11">
        <v>26</v>
      </c>
      <c r="H7131" s="23">
        <v>6</v>
      </c>
      <c r="I7131" s="3">
        <v>0</v>
      </c>
      <c r="J7131" s="3">
        <v>26</v>
      </c>
      <c r="K7131" s="3">
        <v>25</v>
      </c>
      <c r="L7131" s="3">
        <v>2</v>
      </c>
      <c r="M7131" s="3">
        <v>25</v>
      </c>
      <c r="N7131" s="3">
        <v>16</v>
      </c>
      <c r="O7131" s="3">
        <v>23</v>
      </c>
      <c r="P7131" s="3">
        <v>2</v>
      </c>
      <c r="Q7131" s="3">
        <v>2</v>
      </c>
      <c r="R7131" s="3">
        <v>0</v>
      </c>
      <c r="S7131" s="3">
        <v>0</v>
      </c>
      <c r="T7131" s="24">
        <v>26</v>
      </c>
    </row>
    <row r="7132">
      <c r="D7132" s="19"/>
      <c r="E7132" s="18" t="s">
        <v>82</v>
      </c>
      <c r="F7132" s="17"/>
      <c r="G7132" s="7">
        <v>96</v>
      </c>
      <c r="H7132" s="12">
        <v>19</v>
      </c>
      <c r="I7132" s="1">
        <v>2</v>
      </c>
      <c r="J7132" s="1">
        <v>86</v>
      </c>
      <c r="K7132" s="1">
        <v>75</v>
      </c>
      <c r="L7132" s="1">
        <v>14</v>
      </c>
      <c r="M7132" s="1">
        <v>86</v>
      </c>
      <c r="N7132" s="1">
        <v>57</v>
      </c>
      <c r="O7132" s="1">
        <v>69</v>
      </c>
      <c r="P7132" s="1">
        <v>5</v>
      </c>
      <c r="Q7132" s="1">
        <v>1</v>
      </c>
      <c r="R7132" s="1">
        <v>0</v>
      </c>
      <c r="S7132" s="1">
        <v>0</v>
      </c>
      <c r="T7132" s="21">
        <v>96</v>
      </c>
    </row>
    <row r="7133">
      <c r="D7133" s="19"/>
      <c r="E7133" s="18" t="s">
        <v>26</v>
      </c>
      <c r="F7133" s="17"/>
      <c r="G7133" s="11">
        <v>0</v>
      </c>
      <c r="H7133" s="23">
        <v>0</v>
      </c>
      <c r="I7133" s="3">
        <v>0</v>
      </c>
      <c r="J7133" s="3">
        <v>0</v>
      </c>
      <c r="K7133" s="3">
        <v>0</v>
      </c>
      <c r="L7133" s="3">
        <v>0</v>
      </c>
      <c r="M7133" s="3">
        <v>0</v>
      </c>
      <c r="N7133" s="3">
        <v>0</v>
      </c>
      <c r="O7133" s="3">
        <v>0</v>
      </c>
      <c r="P7133" s="3">
        <v>0</v>
      </c>
      <c r="Q7133" s="3">
        <v>0</v>
      </c>
      <c r="R7133" s="3">
        <v>0</v>
      </c>
      <c r="S7133" s="3">
        <v>0</v>
      </c>
      <c r="T7133" s="24">
        <v>0</v>
      </c>
    </row>
    <row r="7134">
      <c r="D7134" s="19"/>
      <c r="E7134" s="18" t="s">
        <v>83</v>
      </c>
      <c r="F7134" s="17"/>
      <c r="G7134" s="7">
        <v>997</v>
      </c>
      <c r="H7134" s="12">
        <v>158</v>
      </c>
      <c r="I7134" s="1">
        <v>19</v>
      </c>
      <c r="J7134" s="1">
        <v>972</v>
      </c>
      <c r="K7134" s="1">
        <v>913</v>
      </c>
      <c r="L7134" s="1">
        <v>170</v>
      </c>
      <c r="M7134" s="1">
        <v>880</v>
      </c>
      <c r="N7134" s="1">
        <v>697</v>
      </c>
      <c r="O7134" s="1">
        <v>832</v>
      </c>
      <c r="P7134" s="1">
        <v>72</v>
      </c>
      <c r="Q7134" s="1">
        <v>21</v>
      </c>
      <c r="R7134" s="1">
        <v>1</v>
      </c>
      <c r="S7134" s="1">
        <v>0</v>
      </c>
      <c r="T7134" s="21">
        <v>996</v>
      </c>
    </row>
    <row r="7135">
      <c r="D7135" s="15" t="s">
        <v>84</v>
      </c>
      <c r="E7135" s="14" t="s">
        <v>85</v>
      </c>
      <c r="F7135" s="16"/>
      <c r="G7135" s="26">
        <v>394</v>
      </c>
      <c r="H7135" s="37">
        <v>64</v>
      </c>
      <c r="I7135" s="6">
        <v>12</v>
      </c>
      <c r="J7135" s="6">
        <v>381</v>
      </c>
      <c r="K7135" s="6">
        <v>354</v>
      </c>
      <c r="L7135" s="6">
        <v>64</v>
      </c>
      <c r="M7135" s="6">
        <v>353</v>
      </c>
      <c r="N7135" s="6">
        <v>294</v>
      </c>
      <c r="O7135" s="6">
        <v>336</v>
      </c>
      <c r="P7135" s="6">
        <v>30</v>
      </c>
      <c r="Q7135" s="6">
        <v>9</v>
      </c>
      <c r="R7135" s="6">
        <v>0</v>
      </c>
      <c r="S7135" s="6">
        <v>0</v>
      </c>
      <c r="T7135" s="39">
        <v>394</v>
      </c>
    </row>
    <row r="7136">
      <c r="D7136" s="19"/>
      <c r="E7136" s="18" t="s">
        <v>86</v>
      </c>
      <c r="F7136" s="17"/>
      <c r="G7136" s="7">
        <v>401</v>
      </c>
      <c r="H7136" s="12">
        <v>66</v>
      </c>
      <c r="I7136" s="1">
        <v>5</v>
      </c>
      <c r="J7136" s="1">
        <v>391</v>
      </c>
      <c r="K7136" s="1">
        <v>368</v>
      </c>
      <c r="L7136" s="1">
        <v>67</v>
      </c>
      <c r="M7136" s="1">
        <v>354</v>
      </c>
      <c r="N7136" s="1">
        <v>278</v>
      </c>
      <c r="O7136" s="1">
        <v>335</v>
      </c>
      <c r="P7136" s="1">
        <v>30</v>
      </c>
      <c r="Q7136" s="1">
        <v>8</v>
      </c>
      <c r="R7136" s="1">
        <v>1</v>
      </c>
      <c r="S7136" s="1">
        <v>0</v>
      </c>
      <c r="T7136" s="21">
        <v>400</v>
      </c>
    </row>
    <row r="7137">
      <c r="D7137" s="19"/>
      <c r="E7137" s="18" t="s">
        <v>87</v>
      </c>
      <c r="F7137" s="17"/>
      <c r="G7137" s="7">
        <v>247</v>
      </c>
      <c r="H7137" s="12">
        <v>33</v>
      </c>
      <c r="I7137" s="1">
        <v>4</v>
      </c>
      <c r="J7137" s="1">
        <v>237</v>
      </c>
      <c r="K7137" s="1">
        <v>226</v>
      </c>
      <c r="L7137" s="1">
        <v>43</v>
      </c>
      <c r="M7137" s="1">
        <v>216</v>
      </c>
      <c r="N7137" s="1">
        <v>156</v>
      </c>
      <c r="O7137" s="1">
        <v>196</v>
      </c>
      <c r="P7137" s="1">
        <v>13</v>
      </c>
      <c r="Q7137" s="1">
        <v>4</v>
      </c>
      <c r="R7137" s="1">
        <v>0</v>
      </c>
      <c r="S7137" s="1">
        <v>0</v>
      </c>
      <c r="T7137" s="21">
        <v>247</v>
      </c>
    </row>
    <row r="7138">
      <c r="D7138" s="19"/>
      <c r="E7138" s="18" t="s">
        <v>88</v>
      </c>
      <c r="F7138" s="17"/>
      <c r="G7138" s="11">
        <v>46</v>
      </c>
      <c r="H7138" s="23">
        <v>14</v>
      </c>
      <c r="I7138" s="3">
        <v>0</v>
      </c>
      <c r="J7138" s="3">
        <v>45</v>
      </c>
      <c r="K7138" s="3">
        <v>36</v>
      </c>
      <c r="L7138" s="3">
        <v>10</v>
      </c>
      <c r="M7138" s="3">
        <v>38</v>
      </c>
      <c r="N7138" s="3">
        <v>22</v>
      </c>
      <c r="O7138" s="3">
        <v>31</v>
      </c>
      <c r="P7138" s="3">
        <v>4</v>
      </c>
      <c r="Q7138" s="3">
        <v>1</v>
      </c>
      <c r="R7138" s="3">
        <v>0</v>
      </c>
      <c r="S7138" s="3">
        <v>0</v>
      </c>
      <c r="T7138" s="24">
        <v>46</v>
      </c>
    </row>
    <row r="7139">
      <c r="D7139" s="19"/>
      <c r="E7139" s="18" t="s">
        <v>89</v>
      </c>
      <c r="F7139" s="17"/>
      <c r="G7139" s="11">
        <v>5</v>
      </c>
      <c r="H7139" s="23">
        <v>0</v>
      </c>
      <c r="I7139" s="3">
        <v>0</v>
      </c>
      <c r="J7139" s="3">
        <v>4</v>
      </c>
      <c r="K7139" s="3">
        <v>4</v>
      </c>
      <c r="L7139" s="3">
        <v>0</v>
      </c>
      <c r="M7139" s="3">
        <v>5</v>
      </c>
      <c r="N7139" s="3">
        <v>4</v>
      </c>
      <c r="O7139" s="3">
        <v>3</v>
      </c>
      <c r="P7139" s="3">
        <v>0</v>
      </c>
      <c r="Q7139" s="3">
        <v>0</v>
      </c>
      <c r="R7139" s="3">
        <v>0</v>
      </c>
      <c r="S7139" s="3">
        <v>0</v>
      </c>
      <c r="T7139" s="24">
        <v>5</v>
      </c>
    </row>
    <row r="7140">
      <c r="D7140" s="19"/>
      <c r="E7140" s="18" t="s">
        <v>26</v>
      </c>
      <c r="F7140" s="17"/>
      <c r="G7140" s="11">
        <v>0</v>
      </c>
      <c r="H7140" s="23">
        <v>0</v>
      </c>
      <c r="I7140" s="3">
        <v>0</v>
      </c>
      <c r="J7140" s="3">
        <v>0</v>
      </c>
      <c r="K7140" s="3">
        <v>0</v>
      </c>
      <c r="L7140" s="3">
        <v>0</v>
      </c>
      <c r="M7140" s="3">
        <v>0</v>
      </c>
      <c r="N7140" s="3">
        <v>0</v>
      </c>
      <c r="O7140" s="3">
        <v>0</v>
      </c>
      <c r="P7140" s="3">
        <v>0</v>
      </c>
      <c r="Q7140" s="3">
        <v>0</v>
      </c>
      <c r="R7140" s="3">
        <v>0</v>
      </c>
      <c r="S7140" s="3">
        <v>0</v>
      </c>
      <c r="T7140" s="24">
        <v>0</v>
      </c>
    </row>
    <row r="7141">
      <c r="D7141" s="19"/>
      <c r="E7141" s="18" t="s">
        <v>90</v>
      </c>
      <c r="F7141" s="17"/>
      <c r="G7141" s="7">
        <v>795</v>
      </c>
      <c r="H7141" s="12">
        <v>130</v>
      </c>
      <c r="I7141" s="1">
        <v>17</v>
      </c>
      <c r="J7141" s="1">
        <v>772</v>
      </c>
      <c r="K7141" s="1">
        <v>722</v>
      </c>
      <c r="L7141" s="1">
        <v>131</v>
      </c>
      <c r="M7141" s="1">
        <v>707</v>
      </c>
      <c r="N7141" s="1">
        <v>572</v>
      </c>
      <c r="O7141" s="1">
        <v>671</v>
      </c>
      <c r="P7141" s="1">
        <v>60</v>
      </c>
      <c r="Q7141" s="1">
        <v>17</v>
      </c>
      <c r="R7141" s="1">
        <v>1</v>
      </c>
      <c r="S7141" s="1">
        <v>0</v>
      </c>
      <c r="T7141" s="21">
        <v>794</v>
      </c>
    </row>
    <row r="7142">
      <c r="D7142" s="19"/>
      <c r="E7142" s="18" t="s">
        <v>91</v>
      </c>
      <c r="F7142" s="17"/>
      <c r="G7142" s="7">
        <v>298</v>
      </c>
      <c r="H7142" s="12">
        <v>47</v>
      </c>
      <c r="I7142" s="1">
        <v>4</v>
      </c>
      <c r="J7142" s="1">
        <v>286</v>
      </c>
      <c r="K7142" s="1">
        <v>266</v>
      </c>
      <c r="L7142" s="1">
        <v>53</v>
      </c>
      <c r="M7142" s="1">
        <v>259</v>
      </c>
      <c r="N7142" s="1">
        <v>182</v>
      </c>
      <c r="O7142" s="1">
        <v>230</v>
      </c>
      <c r="P7142" s="1">
        <v>17</v>
      </c>
      <c r="Q7142" s="1">
        <v>5</v>
      </c>
      <c r="R7142" s="1">
        <v>0</v>
      </c>
      <c r="S7142" s="1">
        <v>0</v>
      </c>
      <c r="T7142" s="21">
        <v>298</v>
      </c>
    </row>
    <row r="7143">
      <c r="D7143" s="15" t="s">
        <v>92</v>
      </c>
      <c r="E7143" s="14" t="s">
        <v>93</v>
      </c>
      <c r="F7143" s="16"/>
      <c r="G7143" s="33">
        <v>46</v>
      </c>
      <c r="H7143" s="43">
        <v>3</v>
      </c>
      <c r="I7143" s="9">
        <v>0</v>
      </c>
      <c r="J7143" s="9">
        <v>46</v>
      </c>
      <c r="K7143" s="9">
        <v>42</v>
      </c>
      <c r="L7143" s="9">
        <v>5</v>
      </c>
      <c r="M7143" s="9">
        <v>44</v>
      </c>
      <c r="N7143" s="9">
        <v>33</v>
      </c>
      <c r="O7143" s="9">
        <v>39</v>
      </c>
      <c r="P7143" s="9">
        <v>3</v>
      </c>
      <c r="Q7143" s="9">
        <v>1</v>
      </c>
      <c r="R7143" s="9">
        <v>0</v>
      </c>
      <c r="S7143" s="9">
        <v>0</v>
      </c>
      <c r="T7143" s="44">
        <v>46</v>
      </c>
    </row>
    <row r="7144">
      <c r="D7144" s="19"/>
      <c r="E7144" s="18" t="s">
        <v>94</v>
      </c>
      <c r="F7144" s="17"/>
      <c r="G7144" s="7">
        <v>189</v>
      </c>
      <c r="H7144" s="12">
        <v>28</v>
      </c>
      <c r="I7144" s="1">
        <v>3</v>
      </c>
      <c r="J7144" s="1">
        <v>185</v>
      </c>
      <c r="K7144" s="1">
        <v>174</v>
      </c>
      <c r="L7144" s="1">
        <v>30</v>
      </c>
      <c r="M7144" s="1">
        <v>175</v>
      </c>
      <c r="N7144" s="1">
        <v>138</v>
      </c>
      <c r="O7144" s="1">
        <v>165</v>
      </c>
      <c r="P7144" s="1">
        <v>11</v>
      </c>
      <c r="Q7144" s="1">
        <v>5</v>
      </c>
      <c r="R7144" s="1">
        <v>0</v>
      </c>
      <c r="S7144" s="1">
        <v>0</v>
      </c>
      <c r="T7144" s="21">
        <v>189</v>
      </c>
    </row>
    <row r="7145">
      <c r="D7145" s="19"/>
      <c r="E7145" s="18" t="s">
        <v>95</v>
      </c>
      <c r="F7145" s="17"/>
      <c r="G7145" s="7">
        <v>69</v>
      </c>
      <c r="H7145" s="12">
        <v>7</v>
      </c>
      <c r="I7145" s="1">
        <v>0</v>
      </c>
      <c r="J7145" s="1">
        <v>66</v>
      </c>
      <c r="K7145" s="1">
        <v>63</v>
      </c>
      <c r="L7145" s="1">
        <v>8</v>
      </c>
      <c r="M7145" s="1">
        <v>64</v>
      </c>
      <c r="N7145" s="1">
        <v>48</v>
      </c>
      <c r="O7145" s="1">
        <v>61</v>
      </c>
      <c r="P7145" s="1">
        <v>3</v>
      </c>
      <c r="Q7145" s="1">
        <v>1</v>
      </c>
      <c r="R7145" s="1">
        <v>0</v>
      </c>
      <c r="S7145" s="1">
        <v>0</v>
      </c>
      <c r="T7145" s="21">
        <v>69</v>
      </c>
    </row>
    <row r="7146">
      <c r="D7146" s="19"/>
      <c r="E7146" s="18" t="s">
        <v>96</v>
      </c>
      <c r="F7146" s="17"/>
      <c r="G7146" s="11">
        <v>21</v>
      </c>
      <c r="H7146" s="23">
        <v>1</v>
      </c>
      <c r="I7146" s="3">
        <v>0</v>
      </c>
      <c r="J7146" s="3">
        <v>19</v>
      </c>
      <c r="K7146" s="3">
        <v>19</v>
      </c>
      <c r="L7146" s="3">
        <v>2</v>
      </c>
      <c r="M7146" s="3">
        <v>20</v>
      </c>
      <c r="N7146" s="3">
        <v>16</v>
      </c>
      <c r="O7146" s="3">
        <v>17</v>
      </c>
      <c r="P7146" s="3">
        <v>1</v>
      </c>
      <c r="Q7146" s="3">
        <v>2</v>
      </c>
      <c r="R7146" s="3">
        <v>0</v>
      </c>
      <c r="S7146" s="3">
        <v>0</v>
      </c>
      <c r="T7146" s="24">
        <v>21</v>
      </c>
    </row>
    <row r="7147">
      <c r="D7147" s="19"/>
      <c r="E7147" s="18" t="s">
        <v>97</v>
      </c>
      <c r="F7147" s="17"/>
      <c r="G7147" s="11">
        <v>40</v>
      </c>
      <c r="H7147" s="23">
        <v>5</v>
      </c>
      <c r="I7147" s="3">
        <v>0</v>
      </c>
      <c r="J7147" s="3">
        <v>40</v>
      </c>
      <c r="K7147" s="3">
        <v>39</v>
      </c>
      <c r="L7147" s="3">
        <v>6</v>
      </c>
      <c r="M7147" s="3">
        <v>36</v>
      </c>
      <c r="N7147" s="3">
        <v>31</v>
      </c>
      <c r="O7147" s="3">
        <v>36</v>
      </c>
      <c r="P7147" s="3">
        <v>4</v>
      </c>
      <c r="Q7147" s="3">
        <v>0</v>
      </c>
      <c r="R7147" s="3">
        <v>0</v>
      </c>
      <c r="S7147" s="3">
        <v>0</v>
      </c>
      <c r="T7147" s="24">
        <v>40</v>
      </c>
    </row>
    <row r="7148">
      <c r="D7148" s="19"/>
      <c r="E7148" s="18" t="s">
        <v>98</v>
      </c>
      <c r="F7148" s="17"/>
      <c r="G7148" s="7">
        <v>62</v>
      </c>
      <c r="H7148" s="12">
        <v>10</v>
      </c>
      <c r="I7148" s="1">
        <v>0</v>
      </c>
      <c r="J7148" s="1">
        <v>60</v>
      </c>
      <c r="K7148" s="1">
        <v>58</v>
      </c>
      <c r="L7148" s="1">
        <v>14</v>
      </c>
      <c r="M7148" s="1">
        <v>55</v>
      </c>
      <c r="N7148" s="1">
        <v>44</v>
      </c>
      <c r="O7148" s="1">
        <v>54</v>
      </c>
      <c r="P7148" s="1">
        <v>6</v>
      </c>
      <c r="Q7148" s="1">
        <v>4</v>
      </c>
      <c r="R7148" s="1">
        <v>0</v>
      </c>
      <c r="S7148" s="1">
        <v>0</v>
      </c>
      <c r="T7148" s="21">
        <v>62</v>
      </c>
    </row>
    <row r="7149">
      <c r="D7149" s="19"/>
      <c r="E7149" s="18" t="s">
        <v>99</v>
      </c>
      <c r="F7149" s="17"/>
      <c r="G7149" s="11">
        <v>20</v>
      </c>
      <c r="H7149" s="23">
        <v>2</v>
      </c>
      <c r="I7149" s="3">
        <v>1</v>
      </c>
      <c r="J7149" s="3">
        <v>20</v>
      </c>
      <c r="K7149" s="3">
        <v>18</v>
      </c>
      <c r="L7149" s="3">
        <v>2</v>
      </c>
      <c r="M7149" s="3">
        <v>18</v>
      </c>
      <c r="N7149" s="3">
        <v>12</v>
      </c>
      <c r="O7149" s="3">
        <v>17</v>
      </c>
      <c r="P7149" s="3">
        <v>5</v>
      </c>
      <c r="Q7149" s="3">
        <v>0</v>
      </c>
      <c r="R7149" s="3">
        <v>0</v>
      </c>
      <c r="S7149" s="3">
        <v>0</v>
      </c>
      <c r="T7149" s="24">
        <v>20</v>
      </c>
    </row>
    <row r="7150">
      <c r="D7150" s="19"/>
      <c r="E7150" s="18" t="s">
        <v>100</v>
      </c>
      <c r="F7150" s="17"/>
      <c r="G7150" s="11">
        <v>39</v>
      </c>
      <c r="H7150" s="23">
        <v>9</v>
      </c>
      <c r="I7150" s="3">
        <v>1</v>
      </c>
      <c r="J7150" s="3">
        <v>38</v>
      </c>
      <c r="K7150" s="3">
        <v>36</v>
      </c>
      <c r="L7150" s="3">
        <v>6</v>
      </c>
      <c r="M7150" s="3">
        <v>36</v>
      </c>
      <c r="N7150" s="3">
        <v>28</v>
      </c>
      <c r="O7150" s="3">
        <v>36</v>
      </c>
      <c r="P7150" s="3">
        <v>3</v>
      </c>
      <c r="Q7150" s="3">
        <v>1</v>
      </c>
      <c r="R7150" s="3">
        <v>0</v>
      </c>
      <c r="S7150" s="3">
        <v>0</v>
      </c>
      <c r="T7150" s="24">
        <v>39</v>
      </c>
    </row>
    <row r="7151">
      <c r="D7151" s="19"/>
      <c r="E7151" s="18" t="s">
        <v>101</v>
      </c>
      <c r="F7151" s="17"/>
      <c r="G7151" s="7">
        <v>148</v>
      </c>
      <c r="H7151" s="12">
        <v>21</v>
      </c>
      <c r="I7151" s="1">
        <v>2</v>
      </c>
      <c r="J7151" s="1">
        <v>137</v>
      </c>
      <c r="K7151" s="1">
        <v>138</v>
      </c>
      <c r="L7151" s="1">
        <v>21</v>
      </c>
      <c r="M7151" s="1">
        <v>135</v>
      </c>
      <c r="N7151" s="1">
        <v>101</v>
      </c>
      <c r="O7151" s="1">
        <v>128</v>
      </c>
      <c r="P7151" s="1">
        <v>9</v>
      </c>
      <c r="Q7151" s="1">
        <v>4</v>
      </c>
      <c r="R7151" s="1">
        <v>0</v>
      </c>
      <c r="S7151" s="1">
        <v>0</v>
      </c>
      <c r="T7151" s="21">
        <v>148</v>
      </c>
    </row>
    <row r="7152">
      <c r="D7152" s="19"/>
      <c r="E7152" s="18" t="s">
        <v>102</v>
      </c>
      <c r="F7152" s="17"/>
      <c r="G7152" s="7">
        <v>82</v>
      </c>
      <c r="H7152" s="12">
        <v>12</v>
      </c>
      <c r="I7152" s="1">
        <v>1</v>
      </c>
      <c r="J7152" s="1">
        <v>79</v>
      </c>
      <c r="K7152" s="1">
        <v>73</v>
      </c>
      <c r="L7152" s="1">
        <v>15</v>
      </c>
      <c r="M7152" s="1">
        <v>75</v>
      </c>
      <c r="N7152" s="1">
        <v>54</v>
      </c>
      <c r="O7152" s="1">
        <v>75</v>
      </c>
      <c r="P7152" s="1">
        <v>6</v>
      </c>
      <c r="Q7152" s="1">
        <v>2</v>
      </c>
      <c r="R7152" s="1">
        <v>0</v>
      </c>
      <c r="S7152" s="1">
        <v>0</v>
      </c>
      <c r="T7152" s="21">
        <v>82</v>
      </c>
    </row>
    <row r="7153">
      <c r="D7153" s="19"/>
      <c r="E7153" s="18" t="s">
        <v>41</v>
      </c>
      <c r="F7153" s="17"/>
      <c r="G7153" s="7">
        <v>161</v>
      </c>
      <c r="H7153" s="12">
        <v>26</v>
      </c>
      <c r="I7153" s="1">
        <v>3</v>
      </c>
      <c r="J7153" s="1">
        <v>157</v>
      </c>
      <c r="K7153" s="1">
        <v>147</v>
      </c>
      <c r="L7153" s="1">
        <v>36</v>
      </c>
      <c r="M7153" s="1">
        <v>135</v>
      </c>
      <c r="N7153" s="1">
        <v>113</v>
      </c>
      <c r="O7153" s="1">
        <v>134</v>
      </c>
      <c r="P7153" s="1">
        <v>6</v>
      </c>
      <c r="Q7153" s="1">
        <v>6</v>
      </c>
      <c r="R7153" s="1">
        <v>1</v>
      </c>
      <c r="S7153" s="1">
        <v>0</v>
      </c>
      <c r="T7153" s="21">
        <v>160</v>
      </c>
    </row>
    <row r="7154">
      <c r="D7154" s="19"/>
      <c r="E7154" s="18" t="s">
        <v>103</v>
      </c>
      <c r="F7154" s="17"/>
      <c r="G7154" s="7">
        <v>211</v>
      </c>
      <c r="H7154" s="12">
        <v>39</v>
      </c>
      <c r="I7154" s="1">
        <v>6</v>
      </c>
      <c r="J7154" s="1">
        <v>208</v>
      </c>
      <c r="K7154" s="1">
        <v>189</v>
      </c>
      <c r="L7154" s="1">
        <v>43</v>
      </c>
      <c r="M7154" s="1">
        <v>178</v>
      </c>
      <c r="N7154" s="1">
        <v>134</v>
      </c>
      <c r="O7154" s="1">
        <v>170</v>
      </c>
      <c r="P7154" s="1">
        <v>15</v>
      </c>
      <c r="Q7154" s="1">
        <v>3</v>
      </c>
      <c r="R7154" s="1">
        <v>0</v>
      </c>
      <c r="S7154" s="1">
        <v>0</v>
      </c>
      <c r="T7154" s="21">
        <v>211</v>
      </c>
    </row>
    <row r="7155">
      <c r="D7155" s="19"/>
      <c r="E7155" s="18" t="s">
        <v>104</v>
      </c>
      <c r="F7155" s="17"/>
      <c r="G7155" s="7">
        <v>319</v>
      </c>
      <c r="H7155" s="12">
        <v>50</v>
      </c>
      <c r="I7155" s="1">
        <v>7</v>
      </c>
      <c r="J7155" s="1">
        <v>305</v>
      </c>
      <c r="K7155" s="1">
        <v>285</v>
      </c>
      <c r="L7155" s="1">
        <v>46</v>
      </c>
      <c r="M7155" s="1">
        <v>286</v>
      </c>
      <c r="N7155" s="1">
        <v>227</v>
      </c>
      <c r="O7155" s="1">
        <v>255</v>
      </c>
      <c r="P7155" s="1">
        <v>26</v>
      </c>
      <c r="Q7155" s="1">
        <v>3</v>
      </c>
      <c r="R7155" s="1">
        <v>0</v>
      </c>
      <c r="S7155" s="1">
        <v>0</v>
      </c>
      <c r="T7155" s="21">
        <v>319</v>
      </c>
    </row>
    <row r="7156">
      <c r="D7156" s="19"/>
      <c r="E7156" s="18" t="s">
        <v>26</v>
      </c>
      <c r="F7156" s="17"/>
      <c r="G7156" s="11">
        <v>5</v>
      </c>
      <c r="H7156" s="23">
        <v>1</v>
      </c>
      <c r="I7156" s="3">
        <v>0</v>
      </c>
      <c r="J7156" s="3">
        <v>5</v>
      </c>
      <c r="K7156" s="3">
        <v>4</v>
      </c>
      <c r="L7156" s="3">
        <v>0</v>
      </c>
      <c r="M7156" s="3">
        <v>5</v>
      </c>
      <c r="N7156" s="3">
        <v>4</v>
      </c>
      <c r="O7156" s="3">
        <v>5</v>
      </c>
      <c r="P7156" s="3">
        <v>0</v>
      </c>
      <c r="Q7156" s="3">
        <v>0</v>
      </c>
      <c r="R7156" s="3">
        <v>0</v>
      </c>
      <c r="S7156" s="3">
        <v>0</v>
      </c>
      <c r="T7156" s="24">
        <v>5</v>
      </c>
    </row>
    <row r="7157">
      <c r="D7157" s="19"/>
      <c r="E7157" s="18" t="s">
        <v>105</v>
      </c>
      <c r="F7157" s="17"/>
      <c r="G7157" s="7">
        <v>558</v>
      </c>
      <c r="H7157" s="12">
        <v>87</v>
      </c>
      <c r="I7157" s="1">
        <v>8</v>
      </c>
      <c r="J7157" s="1">
        <v>540</v>
      </c>
      <c r="K7157" s="1">
        <v>510</v>
      </c>
      <c r="L7157" s="1">
        <v>95</v>
      </c>
      <c r="M7157" s="1">
        <v>497</v>
      </c>
      <c r="N7157" s="1">
        <v>389</v>
      </c>
      <c r="O7157" s="1">
        <v>471</v>
      </c>
      <c r="P7157" s="1">
        <v>36</v>
      </c>
      <c r="Q7157" s="1">
        <v>16</v>
      </c>
      <c r="R7157" s="1">
        <v>1</v>
      </c>
      <c r="S7157" s="1">
        <v>0</v>
      </c>
      <c r="T7157" s="21">
        <v>557</v>
      </c>
    </row>
    <row r="7158">
      <c r="D7158" s="19"/>
      <c r="E7158" s="18" t="s">
        <v>106</v>
      </c>
      <c r="F7158" s="17"/>
      <c r="G7158" s="7">
        <v>530</v>
      </c>
      <c r="H7158" s="12">
        <v>89</v>
      </c>
      <c r="I7158" s="1">
        <v>13</v>
      </c>
      <c r="J7158" s="1">
        <v>513</v>
      </c>
      <c r="K7158" s="1">
        <v>474</v>
      </c>
      <c r="L7158" s="1">
        <v>89</v>
      </c>
      <c r="M7158" s="1">
        <v>464</v>
      </c>
      <c r="N7158" s="1">
        <v>361</v>
      </c>
      <c r="O7158" s="1">
        <v>425</v>
      </c>
      <c r="P7158" s="1">
        <v>41</v>
      </c>
      <c r="Q7158" s="1">
        <v>6</v>
      </c>
      <c r="R7158" s="1">
        <v>0</v>
      </c>
      <c r="S7158" s="1">
        <v>0</v>
      </c>
      <c r="T7158" s="21">
        <v>530</v>
      </c>
    </row>
    <row r="7159">
      <c r="D7159" s="15" t="s">
        <v>107</v>
      </c>
      <c r="E7159" s="14" t="s">
        <v>108</v>
      </c>
      <c r="F7159" s="16"/>
      <c r="G7159" s="33">
        <v>32</v>
      </c>
      <c r="H7159" s="43">
        <v>10</v>
      </c>
      <c r="I7159" s="9">
        <v>2</v>
      </c>
      <c r="J7159" s="9">
        <v>30</v>
      </c>
      <c r="K7159" s="9">
        <v>28</v>
      </c>
      <c r="L7159" s="9">
        <v>10</v>
      </c>
      <c r="M7159" s="9">
        <v>22</v>
      </c>
      <c r="N7159" s="9">
        <v>23</v>
      </c>
      <c r="O7159" s="9">
        <v>23</v>
      </c>
      <c r="P7159" s="9">
        <v>4</v>
      </c>
      <c r="Q7159" s="9">
        <v>1</v>
      </c>
      <c r="R7159" s="9">
        <v>0</v>
      </c>
      <c r="S7159" s="9">
        <v>0</v>
      </c>
      <c r="T7159" s="44">
        <v>32</v>
      </c>
    </row>
    <row r="7160">
      <c r="D7160" s="19"/>
      <c r="E7160" s="18" t="s">
        <v>109</v>
      </c>
      <c r="F7160" s="17"/>
      <c r="G7160" s="7">
        <v>715</v>
      </c>
      <c r="H7160" s="12">
        <v>130</v>
      </c>
      <c r="I7160" s="1">
        <v>17</v>
      </c>
      <c r="J7160" s="1">
        <v>696</v>
      </c>
      <c r="K7160" s="1">
        <v>661</v>
      </c>
      <c r="L7160" s="1">
        <v>131</v>
      </c>
      <c r="M7160" s="1">
        <v>628</v>
      </c>
      <c r="N7160" s="1">
        <v>512</v>
      </c>
      <c r="O7160" s="1">
        <v>615</v>
      </c>
      <c r="P7160" s="1">
        <v>53</v>
      </c>
      <c r="Q7160" s="1">
        <v>17</v>
      </c>
      <c r="R7160" s="1">
        <v>1</v>
      </c>
      <c r="S7160" s="1">
        <v>0</v>
      </c>
      <c r="T7160" s="21">
        <v>714</v>
      </c>
    </row>
    <row r="7161">
      <c r="D7161" s="19"/>
      <c r="E7161" s="18" t="s">
        <v>110</v>
      </c>
      <c r="F7161" s="17"/>
      <c r="G7161" s="7">
        <v>1003</v>
      </c>
      <c r="H7161" s="12">
        <v>157</v>
      </c>
      <c r="I7161" s="1">
        <v>18</v>
      </c>
      <c r="J7161" s="1">
        <v>975</v>
      </c>
      <c r="K7161" s="1">
        <v>915</v>
      </c>
      <c r="L7161" s="1">
        <v>155</v>
      </c>
      <c r="M7161" s="1">
        <v>906</v>
      </c>
      <c r="N7161" s="1">
        <v>706</v>
      </c>
      <c r="O7161" s="1">
        <v>842</v>
      </c>
      <c r="P7161" s="1">
        <v>72</v>
      </c>
      <c r="Q7161" s="1">
        <v>21</v>
      </c>
      <c r="R7161" s="1">
        <v>1</v>
      </c>
      <c r="S7161" s="1">
        <v>0</v>
      </c>
      <c r="T7161" s="21">
        <v>1002</v>
      </c>
    </row>
    <row r="7162">
      <c r="D7162" s="19"/>
      <c r="E7162" s="18" t="s">
        <v>111</v>
      </c>
      <c r="F7162" s="17"/>
      <c r="G7162" s="7">
        <v>921</v>
      </c>
      <c r="H7162" s="12">
        <v>144</v>
      </c>
      <c r="I7162" s="1">
        <v>18</v>
      </c>
      <c r="J7162" s="1">
        <v>900</v>
      </c>
      <c r="K7162" s="1">
        <v>841</v>
      </c>
      <c r="L7162" s="1">
        <v>144</v>
      </c>
      <c r="M7162" s="1">
        <v>830</v>
      </c>
      <c r="N7162" s="1">
        <v>659</v>
      </c>
      <c r="O7162" s="1">
        <v>782</v>
      </c>
      <c r="P7162" s="1">
        <v>72</v>
      </c>
      <c r="Q7162" s="1">
        <v>21</v>
      </c>
      <c r="R7162" s="1">
        <v>1</v>
      </c>
      <c r="S7162" s="1">
        <v>0</v>
      </c>
      <c r="T7162" s="21">
        <v>920</v>
      </c>
    </row>
    <row r="7163">
      <c r="D7163" s="19"/>
      <c r="E7163" s="18" t="s">
        <v>112</v>
      </c>
      <c r="F7163" s="17"/>
      <c r="G7163" s="7">
        <v>765</v>
      </c>
      <c r="H7163" s="12">
        <v>118</v>
      </c>
      <c r="I7163" s="1">
        <v>12</v>
      </c>
      <c r="J7163" s="1">
        <v>746</v>
      </c>
      <c r="K7163" s="1">
        <v>702</v>
      </c>
      <c r="L7163" s="1">
        <v>122</v>
      </c>
      <c r="M7163" s="1">
        <v>691</v>
      </c>
      <c r="N7163" s="1">
        <v>552</v>
      </c>
      <c r="O7163" s="1">
        <v>646</v>
      </c>
      <c r="P7163" s="1">
        <v>64</v>
      </c>
      <c r="Q7163" s="1">
        <v>18</v>
      </c>
      <c r="R7163" s="1">
        <v>0</v>
      </c>
      <c r="S7163" s="1">
        <v>0</v>
      </c>
      <c r="T7163" s="21">
        <v>765</v>
      </c>
    </row>
    <row r="7164">
      <c r="D7164" s="19"/>
      <c r="E7164" s="18" t="s">
        <v>113</v>
      </c>
      <c r="F7164" s="17"/>
      <c r="G7164" s="7">
        <v>197</v>
      </c>
      <c r="H7164" s="12">
        <v>28</v>
      </c>
      <c r="I7164" s="1">
        <v>4</v>
      </c>
      <c r="J7164" s="1">
        <v>190</v>
      </c>
      <c r="K7164" s="1">
        <v>180</v>
      </c>
      <c r="L7164" s="1">
        <v>32</v>
      </c>
      <c r="M7164" s="1">
        <v>182</v>
      </c>
      <c r="N7164" s="1">
        <v>148</v>
      </c>
      <c r="O7164" s="1">
        <v>171</v>
      </c>
      <c r="P7164" s="1">
        <v>18</v>
      </c>
      <c r="Q7164" s="1">
        <v>3</v>
      </c>
      <c r="R7164" s="1">
        <v>0</v>
      </c>
      <c r="S7164" s="1">
        <v>0</v>
      </c>
      <c r="T7164" s="21">
        <v>197</v>
      </c>
    </row>
    <row r="7165">
      <c r="D7165" s="19"/>
      <c r="E7165" s="18" t="s">
        <v>114</v>
      </c>
      <c r="F7165" s="17"/>
      <c r="G7165" s="7">
        <v>1029</v>
      </c>
      <c r="H7165" s="12">
        <v>159</v>
      </c>
      <c r="I7165" s="1">
        <v>19</v>
      </c>
      <c r="J7165" s="1">
        <v>999</v>
      </c>
      <c r="K7165" s="1">
        <v>941</v>
      </c>
      <c r="L7165" s="1">
        <v>163</v>
      </c>
      <c r="M7165" s="1">
        <v>919</v>
      </c>
      <c r="N7165" s="1">
        <v>719</v>
      </c>
      <c r="O7165" s="1">
        <v>858</v>
      </c>
      <c r="P7165" s="1">
        <v>75</v>
      </c>
      <c r="Q7165" s="1">
        <v>21</v>
      </c>
      <c r="R7165" s="1">
        <v>1</v>
      </c>
      <c r="S7165" s="1">
        <v>0</v>
      </c>
      <c r="T7165" s="21">
        <v>1028</v>
      </c>
    </row>
    <row r="7166">
      <c r="D7166" s="19"/>
      <c r="E7166" s="18" t="s">
        <v>115</v>
      </c>
      <c r="F7166" s="17"/>
      <c r="G7166" s="7">
        <v>793</v>
      </c>
      <c r="H7166" s="12">
        <v>111</v>
      </c>
      <c r="I7166" s="1">
        <v>14</v>
      </c>
      <c r="J7166" s="1">
        <v>774</v>
      </c>
      <c r="K7166" s="1">
        <v>729</v>
      </c>
      <c r="L7166" s="1">
        <v>108</v>
      </c>
      <c r="M7166" s="1">
        <v>726</v>
      </c>
      <c r="N7166" s="1">
        <v>573</v>
      </c>
      <c r="O7166" s="1">
        <v>691</v>
      </c>
      <c r="P7166" s="1">
        <v>65</v>
      </c>
      <c r="Q7166" s="1">
        <v>18</v>
      </c>
      <c r="R7166" s="1">
        <v>0</v>
      </c>
      <c r="S7166" s="1">
        <v>0</v>
      </c>
      <c r="T7166" s="21">
        <v>793</v>
      </c>
    </row>
    <row r="7167">
      <c r="D7167" s="19"/>
      <c r="E7167" s="18" t="s">
        <v>116</v>
      </c>
      <c r="F7167" s="17"/>
      <c r="G7167" s="7">
        <v>253</v>
      </c>
      <c r="H7167" s="12">
        <v>36</v>
      </c>
      <c r="I7167" s="1">
        <v>2</v>
      </c>
      <c r="J7167" s="1">
        <v>244</v>
      </c>
      <c r="K7167" s="1">
        <v>229</v>
      </c>
      <c r="L7167" s="1">
        <v>43</v>
      </c>
      <c r="M7167" s="1">
        <v>224</v>
      </c>
      <c r="N7167" s="1">
        <v>190</v>
      </c>
      <c r="O7167" s="1">
        <v>218</v>
      </c>
      <c r="P7167" s="1">
        <v>24</v>
      </c>
      <c r="Q7167" s="1">
        <v>10</v>
      </c>
      <c r="R7167" s="1">
        <v>0</v>
      </c>
      <c r="S7167" s="1">
        <v>0</v>
      </c>
      <c r="T7167" s="21">
        <v>253</v>
      </c>
    </row>
    <row r="7168">
      <c r="D7168" s="19"/>
      <c r="E7168" s="18" t="s">
        <v>117</v>
      </c>
      <c r="F7168" s="17"/>
      <c r="G7168" s="7">
        <v>200</v>
      </c>
      <c r="H7168" s="12">
        <v>35</v>
      </c>
      <c r="I7168" s="1">
        <v>4</v>
      </c>
      <c r="J7168" s="1">
        <v>197</v>
      </c>
      <c r="K7168" s="1">
        <v>184</v>
      </c>
      <c r="L7168" s="1">
        <v>23</v>
      </c>
      <c r="M7168" s="1">
        <v>189</v>
      </c>
      <c r="N7168" s="1">
        <v>155</v>
      </c>
      <c r="O7168" s="1">
        <v>165</v>
      </c>
      <c r="P7168" s="1">
        <v>27</v>
      </c>
      <c r="Q7168" s="1">
        <v>4</v>
      </c>
      <c r="R7168" s="1">
        <v>0</v>
      </c>
      <c r="S7168" s="1">
        <v>0</v>
      </c>
      <c r="T7168" s="21">
        <v>200</v>
      </c>
    </row>
    <row r="7169">
      <c r="D7169" s="19"/>
      <c r="E7169" s="18" t="s">
        <v>118</v>
      </c>
      <c r="F7169" s="17"/>
      <c r="G7169" s="11">
        <v>3</v>
      </c>
      <c r="H7169" s="23">
        <v>1</v>
      </c>
      <c r="I7169" s="3">
        <v>0</v>
      </c>
      <c r="J7169" s="3">
        <v>3</v>
      </c>
      <c r="K7169" s="3">
        <v>3</v>
      </c>
      <c r="L7169" s="3">
        <v>0</v>
      </c>
      <c r="M7169" s="3">
        <v>3</v>
      </c>
      <c r="N7169" s="3">
        <v>2</v>
      </c>
      <c r="O7169" s="3">
        <v>1</v>
      </c>
      <c r="P7169" s="3">
        <v>0</v>
      </c>
      <c r="Q7169" s="3">
        <v>0</v>
      </c>
      <c r="R7169" s="3">
        <v>0</v>
      </c>
      <c r="S7169" s="3">
        <v>0</v>
      </c>
      <c r="T7169" s="24">
        <v>3</v>
      </c>
    </row>
    <row r="7170">
      <c r="D7170" s="19"/>
      <c r="E7170" s="18" t="s">
        <v>26</v>
      </c>
      <c r="F7170" s="17"/>
      <c r="G7170" s="11">
        <v>1</v>
      </c>
      <c r="H7170" s="23">
        <v>0</v>
      </c>
      <c r="I7170" s="3">
        <v>0</v>
      </c>
      <c r="J7170" s="3">
        <v>1</v>
      </c>
      <c r="K7170" s="3">
        <v>1</v>
      </c>
      <c r="L7170" s="3">
        <v>0</v>
      </c>
      <c r="M7170" s="3">
        <v>1</v>
      </c>
      <c r="N7170" s="3">
        <v>1</v>
      </c>
      <c r="O7170" s="3">
        <v>1</v>
      </c>
      <c r="P7170" s="3">
        <v>0</v>
      </c>
      <c r="Q7170" s="3">
        <v>0</v>
      </c>
      <c r="R7170" s="3">
        <v>0</v>
      </c>
      <c r="S7170" s="3">
        <v>0</v>
      </c>
      <c r="T7170" s="24">
        <v>1</v>
      </c>
    </row>
    <row r="7171">
      <c r="D7171" s="19"/>
      <c r="E7171" s="18" t="s">
        <v>119</v>
      </c>
      <c r="F7171" s="17"/>
      <c r="G7171" s="7">
        <v>1080</v>
      </c>
      <c r="H7171" s="12">
        <v>174</v>
      </c>
      <c r="I7171" s="1">
        <v>21</v>
      </c>
      <c r="J7171" s="1">
        <v>1047</v>
      </c>
      <c r="K7171" s="1">
        <v>979</v>
      </c>
      <c r="L7171" s="1">
        <v>182</v>
      </c>
      <c r="M7171" s="1">
        <v>957</v>
      </c>
      <c r="N7171" s="1">
        <v>747</v>
      </c>
      <c r="O7171" s="1">
        <v>894</v>
      </c>
      <c r="P7171" s="1">
        <v>76</v>
      </c>
      <c r="Q7171" s="1">
        <v>22</v>
      </c>
      <c r="R7171" s="1">
        <v>1</v>
      </c>
      <c r="S7171" s="1">
        <v>0</v>
      </c>
      <c r="T7171" s="21">
        <v>1079</v>
      </c>
    </row>
    <row r="7172">
      <c r="D7172" s="19"/>
      <c r="E7172" s="18" t="s">
        <v>120</v>
      </c>
      <c r="F7172" s="17"/>
      <c r="G7172" s="7">
        <v>1054</v>
      </c>
      <c r="H7172" s="12">
        <v>170</v>
      </c>
      <c r="I7172" s="1">
        <v>20</v>
      </c>
      <c r="J7172" s="1">
        <v>1024</v>
      </c>
      <c r="K7172" s="1">
        <v>963</v>
      </c>
      <c r="L7172" s="1">
        <v>169</v>
      </c>
      <c r="M7172" s="1">
        <v>940</v>
      </c>
      <c r="N7172" s="1">
        <v>733</v>
      </c>
      <c r="O7172" s="1">
        <v>878</v>
      </c>
      <c r="P7172" s="1">
        <v>76</v>
      </c>
      <c r="Q7172" s="1">
        <v>22</v>
      </c>
      <c r="R7172" s="1">
        <v>1</v>
      </c>
      <c r="S7172" s="1">
        <v>0</v>
      </c>
      <c r="T7172" s="21">
        <v>1053</v>
      </c>
    </row>
    <row r="7173">
      <c r="D7173" s="15" t="s">
        <v>121</v>
      </c>
      <c r="E7173" s="14" t="s">
        <v>122</v>
      </c>
      <c r="F7173" s="16"/>
      <c r="G7173" s="26">
        <v>564</v>
      </c>
      <c r="H7173" s="37">
        <v>90</v>
      </c>
      <c r="I7173" s="6">
        <v>15</v>
      </c>
      <c r="J7173" s="6">
        <v>549</v>
      </c>
      <c r="K7173" s="6">
        <v>517</v>
      </c>
      <c r="L7173" s="6">
        <v>94</v>
      </c>
      <c r="M7173" s="6">
        <v>500</v>
      </c>
      <c r="N7173" s="6">
        <v>416</v>
      </c>
      <c r="O7173" s="6">
        <v>471</v>
      </c>
      <c r="P7173" s="6">
        <v>37</v>
      </c>
      <c r="Q7173" s="6">
        <v>11</v>
      </c>
      <c r="R7173" s="6">
        <v>1</v>
      </c>
      <c r="S7173" s="6">
        <v>0</v>
      </c>
      <c r="T7173" s="39">
        <v>563</v>
      </c>
    </row>
    <row r="7174">
      <c r="D7174" s="19"/>
      <c r="E7174" s="18" t="s">
        <v>123</v>
      </c>
      <c r="F7174" s="17"/>
      <c r="G7174" s="7">
        <v>396</v>
      </c>
      <c r="H7174" s="12">
        <v>65</v>
      </c>
      <c r="I7174" s="1">
        <v>5</v>
      </c>
      <c r="J7174" s="1">
        <v>385</v>
      </c>
      <c r="K7174" s="1">
        <v>358</v>
      </c>
      <c r="L7174" s="1">
        <v>65</v>
      </c>
      <c r="M7174" s="1">
        <v>350</v>
      </c>
      <c r="N7174" s="1">
        <v>263</v>
      </c>
      <c r="O7174" s="1">
        <v>325</v>
      </c>
      <c r="P7174" s="1">
        <v>33</v>
      </c>
      <c r="Q7174" s="1">
        <v>8</v>
      </c>
      <c r="R7174" s="1">
        <v>0</v>
      </c>
      <c r="S7174" s="1">
        <v>0</v>
      </c>
      <c r="T7174" s="21">
        <v>396</v>
      </c>
    </row>
    <row r="7175">
      <c r="D7175" s="19"/>
      <c r="E7175" s="18" t="s">
        <v>124</v>
      </c>
      <c r="F7175" s="17"/>
      <c r="G7175" s="7">
        <v>69</v>
      </c>
      <c r="H7175" s="12">
        <v>13</v>
      </c>
      <c r="I7175" s="1">
        <v>0</v>
      </c>
      <c r="J7175" s="1">
        <v>63</v>
      </c>
      <c r="K7175" s="1">
        <v>57</v>
      </c>
      <c r="L7175" s="1">
        <v>14</v>
      </c>
      <c r="M7175" s="1">
        <v>57</v>
      </c>
      <c r="N7175" s="1">
        <v>44</v>
      </c>
      <c r="O7175" s="1">
        <v>58</v>
      </c>
      <c r="P7175" s="1">
        <v>5</v>
      </c>
      <c r="Q7175" s="1">
        <v>1</v>
      </c>
      <c r="R7175" s="1">
        <v>0</v>
      </c>
      <c r="S7175" s="1">
        <v>0</v>
      </c>
      <c r="T7175" s="21">
        <v>69</v>
      </c>
    </row>
    <row r="7176">
      <c r="D7176" s="19"/>
      <c r="E7176" s="18" t="s">
        <v>125</v>
      </c>
      <c r="F7176" s="17"/>
      <c r="G7176" s="7">
        <v>50</v>
      </c>
      <c r="H7176" s="12">
        <v>7</v>
      </c>
      <c r="I7176" s="1">
        <v>0</v>
      </c>
      <c r="J7176" s="1">
        <v>48</v>
      </c>
      <c r="K7176" s="1">
        <v>45</v>
      </c>
      <c r="L7176" s="1">
        <v>9</v>
      </c>
      <c r="M7176" s="1">
        <v>47</v>
      </c>
      <c r="N7176" s="1">
        <v>23</v>
      </c>
      <c r="O7176" s="1">
        <v>39</v>
      </c>
      <c r="P7176" s="1">
        <v>2</v>
      </c>
      <c r="Q7176" s="1">
        <v>2</v>
      </c>
      <c r="R7176" s="1">
        <v>0</v>
      </c>
      <c r="S7176" s="1">
        <v>0</v>
      </c>
      <c r="T7176" s="21">
        <v>50</v>
      </c>
    </row>
    <row r="7177">
      <c r="D7177" s="19"/>
      <c r="E7177" s="18" t="s">
        <v>126</v>
      </c>
      <c r="F7177" s="17"/>
      <c r="G7177" s="11">
        <v>14</v>
      </c>
      <c r="H7177" s="23">
        <v>2</v>
      </c>
      <c r="I7177" s="3">
        <v>1</v>
      </c>
      <c r="J7177" s="3">
        <v>13</v>
      </c>
      <c r="K7177" s="3">
        <v>11</v>
      </c>
      <c r="L7177" s="3">
        <v>2</v>
      </c>
      <c r="M7177" s="3">
        <v>12</v>
      </c>
      <c r="N7177" s="3">
        <v>8</v>
      </c>
      <c r="O7177" s="3">
        <v>8</v>
      </c>
      <c r="P7177" s="3">
        <v>0</v>
      </c>
      <c r="Q7177" s="3">
        <v>0</v>
      </c>
      <c r="R7177" s="3">
        <v>0</v>
      </c>
      <c r="S7177" s="3">
        <v>0</v>
      </c>
      <c r="T7177" s="24">
        <v>14</v>
      </c>
    </row>
    <row r="7178">
      <c r="D7178" s="19"/>
      <c r="E7178" s="18" t="s">
        <v>26</v>
      </c>
      <c r="F7178" s="17"/>
      <c r="G7178" s="11">
        <v>0</v>
      </c>
      <c r="H7178" s="23">
        <v>0</v>
      </c>
      <c r="I7178" s="3">
        <v>0</v>
      </c>
      <c r="J7178" s="3">
        <v>0</v>
      </c>
      <c r="K7178" s="3">
        <v>0</v>
      </c>
      <c r="L7178" s="3">
        <v>0</v>
      </c>
      <c r="M7178" s="3">
        <v>0</v>
      </c>
      <c r="N7178" s="3">
        <v>0</v>
      </c>
      <c r="O7178" s="3">
        <v>0</v>
      </c>
      <c r="P7178" s="3">
        <v>0</v>
      </c>
      <c r="Q7178" s="3">
        <v>0</v>
      </c>
      <c r="R7178" s="3">
        <v>0</v>
      </c>
      <c r="S7178" s="3">
        <v>0</v>
      </c>
      <c r="T7178" s="24">
        <v>0</v>
      </c>
    </row>
    <row r="7179">
      <c r="D7179" s="19"/>
      <c r="E7179" s="18" t="s">
        <v>127</v>
      </c>
      <c r="F7179" s="17"/>
      <c r="G7179" s="7">
        <v>960</v>
      </c>
      <c r="H7179" s="12">
        <v>155</v>
      </c>
      <c r="I7179" s="1">
        <v>20</v>
      </c>
      <c r="J7179" s="1">
        <v>934</v>
      </c>
      <c r="K7179" s="1">
        <v>875</v>
      </c>
      <c r="L7179" s="1">
        <v>159</v>
      </c>
      <c r="M7179" s="1">
        <v>850</v>
      </c>
      <c r="N7179" s="1">
        <v>679</v>
      </c>
      <c r="O7179" s="1">
        <v>796</v>
      </c>
      <c r="P7179" s="1">
        <v>70</v>
      </c>
      <c r="Q7179" s="1">
        <v>19</v>
      </c>
      <c r="R7179" s="1">
        <v>1</v>
      </c>
      <c r="S7179" s="1">
        <v>0</v>
      </c>
      <c r="T7179" s="21">
        <v>959</v>
      </c>
    </row>
    <row r="7180">
      <c r="D7180" s="19"/>
      <c r="E7180" s="18" t="s">
        <v>128</v>
      </c>
      <c r="F7180" s="17"/>
      <c r="G7180" s="7">
        <v>64</v>
      </c>
      <c r="H7180" s="12">
        <v>9</v>
      </c>
      <c r="I7180" s="1">
        <v>1</v>
      </c>
      <c r="J7180" s="1">
        <v>61</v>
      </c>
      <c r="K7180" s="1">
        <v>56</v>
      </c>
      <c r="L7180" s="1">
        <v>11</v>
      </c>
      <c r="M7180" s="1">
        <v>59</v>
      </c>
      <c r="N7180" s="1">
        <v>31</v>
      </c>
      <c r="O7180" s="1">
        <v>47</v>
      </c>
      <c r="P7180" s="1">
        <v>2</v>
      </c>
      <c r="Q7180" s="1">
        <v>2</v>
      </c>
      <c r="R7180" s="1">
        <v>0</v>
      </c>
      <c r="S7180" s="1">
        <v>0</v>
      </c>
      <c r="T7180" s="21">
        <v>64</v>
      </c>
    </row>
    <row r="7181">
      <c r="D7181" s="15" t="s">
        <v>129</v>
      </c>
      <c r="E7181" s="14" t="s">
        <v>130</v>
      </c>
      <c r="F7181" s="16"/>
      <c r="G7181" s="26">
        <v>130</v>
      </c>
      <c r="H7181" s="37">
        <v>15</v>
      </c>
      <c r="I7181" s="6">
        <v>2</v>
      </c>
      <c r="J7181" s="6">
        <v>126</v>
      </c>
      <c r="K7181" s="6">
        <v>117</v>
      </c>
      <c r="L7181" s="6">
        <v>17</v>
      </c>
      <c r="M7181" s="6">
        <v>119</v>
      </c>
      <c r="N7181" s="6">
        <v>89</v>
      </c>
      <c r="O7181" s="6">
        <v>116</v>
      </c>
      <c r="P7181" s="6">
        <v>10</v>
      </c>
      <c r="Q7181" s="6">
        <v>6</v>
      </c>
      <c r="R7181" s="6">
        <v>0</v>
      </c>
      <c r="S7181" s="6">
        <v>0</v>
      </c>
      <c r="T7181" s="39">
        <v>130</v>
      </c>
    </row>
    <row r="7182">
      <c r="D7182" s="19"/>
      <c r="E7182" s="18" t="s">
        <v>131</v>
      </c>
      <c r="F7182" s="17"/>
      <c r="G7182" s="11">
        <v>32</v>
      </c>
      <c r="H7182" s="23">
        <v>2</v>
      </c>
      <c r="I7182" s="3">
        <v>1</v>
      </c>
      <c r="J7182" s="3">
        <v>32</v>
      </c>
      <c r="K7182" s="3">
        <v>28</v>
      </c>
      <c r="L7182" s="3">
        <v>4</v>
      </c>
      <c r="M7182" s="3">
        <v>30</v>
      </c>
      <c r="N7182" s="3">
        <v>23</v>
      </c>
      <c r="O7182" s="3">
        <v>28</v>
      </c>
      <c r="P7182" s="3">
        <v>2</v>
      </c>
      <c r="Q7182" s="3">
        <v>2</v>
      </c>
      <c r="R7182" s="3">
        <v>0</v>
      </c>
      <c r="S7182" s="3">
        <v>0</v>
      </c>
      <c r="T7182" s="24">
        <v>32</v>
      </c>
    </row>
    <row r="7183">
      <c r="D7183" s="19"/>
      <c r="E7183" s="18" t="s">
        <v>132</v>
      </c>
      <c r="F7183" s="17"/>
      <c r="G7183" s="7">
        <v>492</v>
      </c>
      <c r="H7183" s="12">
        <v>73</v>
      </c>
      <c r="I7183" s="1">
        <v>4</v>
      </c>
      <c r="J7183" s="1">
        <v>481</v>
      </c>
      <c r="K7183" s="1">
        <v>455</v>
      </c>
      <c r="L7183" s="1">
        <v>83</v>
      </c>
      <c r="M7183" s="1">
        <v>438</v>
      </c>
      <c r="N7183" s="1">
        <v>353</v>
      </c>
      <c r="O7183" s="1">
        <v>427</v>
      </c>
      <c r="P7183" s="1">
        <v>39</v>
      </c>
      <c r="Q7183" s="1">
        <v>9</v>
      </c>
      <c r="R7183" s="1">
        <v>0</v>
      </c>
      <c r="S7183" s="1">
        <v>0</v>
      </c>
      <c r="T7183" s="21">
        <v>492</v>
      </c>
    </row>
    <row r="7184">
      <c r="D7184" s="19"/>
      <c r="E7184" s="18" t="s">
        <v>133</v>
      </c>
      <c r="F7184" s="17"/>
      <c r="G7184" s="7">
        <v>610</v>
      </c>
      <c r="H7184" s="12">
        <v>100</v>
      </c>
      <c r="I7184" s="1">
        <v>15</v>
      </c>
      <c r="J7184" s="1">
        <v>600</v>
      </c>
      <c r="K7184" s="1">
        <v>568</v>
      </c>
      <c r="L7184" s="1">
        <v>97</v>
      </c>
      <c r="M7184" s="1">
        <v>547</v>
      </c>
      <c r="N7184" s="1">
        <v>476</v>
      </c>
      <c r="O7184" s="1">
        <v>534</v>
      </c>
      <c r="P7184" s="1">
        <v>51</v>
      </c>
      <c r="Q7184" s="1">
        <v>16</v>
      </c>
      <c r="R7184" s="1">
        <v>0</v>
      </c>
      <c r="S7184" s="1">
        <v>0</v>
      </c>
      <c r="T7184" s="21">
        <v>610</v>
      </c>
    </row>
    <row r="7185">
      <c r="D7185" s="19"/>
      <c r="E7185" s="18" t="s">
        <v>134</v>
      </c>
      <c r="F7185" s="17"/>
      <c r="G7185" s="7">
        <v>869</v>
      </c>
      <c r="H7185" s="12">
        <v>146</v>
      </c>
      <c r="I7185" s="1">
        <v>16</v>
      </c>
      <c r="J7185" s="1">
        <v>846</v>
      </c>
      <c r="K7185" s="1">
        <v>797</v>
      </c>
      <c r="L7185" s="1">
        <v>148</v>
      </c>
      <c r="M7185" s="1">
        <v>771</v>
      </c>
      <c r="N7185" s="1">
        <v>620</v>
      </c>
      <c r="O7185" s="1">
        <v>716</v>
      </c>
      <c r="P7185" s="1">
        <v>70</v>
      </c>
      <c r="Q7185" s="1">
        <v>16</v>
      </c>
      <c r="R7185" s="1">
        <v>1</v>
      </c>
      <c r="S7185" s="1">
        <v>0</v>
      </c>
      <c r="T7185" s="21">
        <v>868</v>
      </c>
    </row>
    <row r="7186">
      <c r="D7186" s="19"/>
      <c r="E7186" s="18" t="s">
        <v>135</v>
      </c>
      <c r="F7186" s="17"/>
      <c r="G7186" s="7">
        <v>842</v>
      </c>
      <c r="H7186" s="12">
        <v>133</v>
      </c>
      <c r="I7186" s="1">
        <v>13</v>
      </c>
      <c r="J7186" s="1">
        <v>819</v>
      </c>
      <c r="K7186" s="1">
        <v>775</v>
      </c>
      <c r="L7186" s="1">
        <v>137</v>
      </c>
      <c r="M7186" s="1">
        <v>752</v>
      </c>
      <c r="N7186" s="1">
        <v>587</v>
      </c>
      <c r="O7186" s="1">
        <v>704</v>
      </c>
      <c r="P7186" s="1">
        <v>63</v>
      </c>
      <c r="Q7186" s="1">
        <v>16</v>
      </c>
      <c r="R7186" s="1">
        <v>1</v>
      </c>
      <c r="S7186" s="1">
        <v>0</v>
      </c>
      <c r="T7186" s="21">
        <v>841</v>
      </c>
    </row>
    <row r="7187">
      <c r="D7187" s="19"/>
      <c r="E7187" s="18" t="s">
        <v>136</v>
      </c>
      <c r="F7187" s="17"/>
      <c r="G7187" s="7">
        <v>514</v>
      </c>
      <c r="H7187" s="12">
        <v>90</v>
      </c>
      <c r="I7187" s="1">
        <v>11</v>
      </c>
      <c r="J7187" s="1">
        <v>505</v>
      </c>
      <c r="K7187" s="1">
        <v>480</v>
      </c>
      <c r="L7187" s="1">
        <v>80</v>
      </c>
      <c r="M7187" s="1">
        <v>454</v>
      </c>
      <c r="N7187" s="1">
        <v>357</v>
      </c>
      <c r="O7187" s="1">
        <v>422</v>
      </c>
      <c r="P7187" s="1">
        <v>38</v>
      </c>
      <c r="Q7187" s="1">
        <v>8</v>
      </c>
      <c r="R7187" s="1">
        <v>1</v>
      </c>
      <c r="S7187" s="1">
        <v>0</v>
      </c>
      <c r="T7187" s="21">
        <v>513</v>
      </c>
    </row>
    <row r="7188">
      <c r="D7188" s="19"/>
      <c r="E7188" s="18" t="s">
        <v>137</v>
      </c>
      <c r="F7188" s="17"/>
      <c r="G7188" s="7">
        <v>487</v>
      </c>
      <c r="H7188" s="12">
        <v>72</v>
      </c>
      <c r="I7188" s="1">
        <v>8</v>
      </c>
      <c r="J7188" s="1">
        <v>478</v>
      </c>
      <c r="K7188" s="1">
        <v>454</v>
      </c>
      <c r="L7188" s="1">
        <v>78</v>
      </c>
      <c r="M7188" s="1">
        <v>437</v>
      </c>
      <c r="N7188" s="1">
        <v>344</v>
      </c>
      <c r="O7188" s="1">
        <v>420</v>
      </c>
      <c r="P7188" s="1">
        <v>28</v>
      </c>
      <c r="Q7188" s="1">
        <v>11</v>
      </c>
      <c r="R7188" s="1">
        <v>0</v>
      </c>
      <c r="S7188" s="1">
        <v>0</v>
      </c>
      <c r="T7188" s="21">
        <v>487</v>
      </c>
    </row>
    <row r="7189">
      <c r="D7189" s="19"/>
      <c r="E7189" s="18" t="s">
        <v>138</v>
      </c>
      <c r="F7189" s="17"/>
      <c r="G7189" s="7">
        <v>480</v>
      </c>
      <c r="H7189" s="12">
        <v>66</v>
      </c>
      <c r="I7189" s="1">
        <v>9</v>
      </c>
      <c r="J7189" s="1">
        <v>471</v>
      </c>
      <c r="K7189" s="1">
        <v>444</v>
      </c>
      <c r="L7189" s="1">
        <v>69</v>
      </c>
      <c r="M7189" s="1">
        <v>434</v>
      </c>
      <c r="N7189" s="1">
        <v>367</v>
      </c>
      <c r="O7189" s="1">
        <v>413</v>
      </c>
      <c r="P7189" s="1">
        <v>41</v>
      </c>
      <c r="Q7189" s="1">
        <v>15</v>
      </c>
      <c r="R7189" s="1">
        <v>0</v>
      </c>
      <c r="S7189" s="1">
        <v>0</v>
      </c>
      <c r="T7189" s="21">
        <v>480</v>
      </c>
    </row>
    <row r="7190">
      <c r="D7190" s="19"/>
      <c r="E7190" s="18" t="s">
        <v>139</v>
      </c>
      <c r="F7190" s="17"/>
      <c r="G7190" s="7">
        <v>624</v>
      </c>
      <c r="H7190" s="12">
        <v>87</v>
      </c>
      <c r="I7190" s="1">
        <v>12</v>
      </c>
      <c r="J7190" s="1">
        <v>612</v>
      </c>
      <c r="K7190" s="1">
        <v>576</v>
      </c>
      <c r="L7190" s="1">
        <v>101</v>
      </c>
      <c r="M7190" s="1">
        <v>557</v>
      </c>
      <c r="N7190" s="1">
        <v>444</v>
      </c>
      <c r="O7190" s="1">
        <v>528</v>
      </c>
      <c r="P7190" s="1">
        <v>50</v>
      </c>
      <c r="Q7190" s="1">
        <v>14</v>
      </c>
      <c r="R7190" s="1">
        <v>0</v>
      </c>
      <c r="S7190" s="1">
        <v>0</v>
      </c>
      <c r="T7190" s="21">
        <v>624</v>
      </c>
    </row>
    <row r="7191">
      <c r="D7191" s="19"/>
      <c r="E7191" s="18" t="s">
        <v>140</v>
      </c>
      <c r="F7191" s="17"/>
      <c r="G7191" s="7">
        <v>172</v>
      </c>
      <c r="H7191" s="12">
        <v>22</v>
      </c>
      <c r="I7191" s="1">
        <v>3</v>
      </c>
      <c r="J7191" s="1">
        <v>168</v>
      </c>
      <c r="K7191" s="1">
        <v>148</v>
      </c>
      <c r="L7191" s="1">
        <v>26</v>
      </c>
      <c r="M7191" s="1">
        <v>157</v>
      </c>
      <c r="N7191" s="1">
        <v>122</v>
      </c>
      <c r="O7191" s="1">
        <v>152</v>
      </c>
      <c r="P7191" s="1">
        <v>22</v>
      </c>
      <c r="Q7191" s="1">
        <v>7</v>
      </c>
      <c r="R7191" s="1">
        <v>0</v>
      </c>
      <c r="S7191" s="1">
        <v>0</v>
      </c>
      <c r="T7191" s="21">
        <v>172</v>
      </c>
    </row>
    <row r="7192">
      <c r="D7192" s="19"/>
      <c r="E7192" s="18" t="s">
        <v>141</v>
      </c>
      <c r="F7192" s="17"/>
      <c r="G7192" s="7">
        <v>683</v>
      </c>
      <c r="H7192" s="12">
        <v>110</v>
      </c>
      <c r="I7192" s="1">
        <v>10</v>
      </c>
      <c r="J7192" s="1">
        <v>666</v>
      </c>
      <c r="K7192" s="1">
        <v>627</v>
      </c>
      <c r="L7192" s="1">
        <v>113</v>
      </c>
      <c r="M7192" s="1">
        <v>607</v>
      </c>
      <c r="N7192" s="1">
        <v>489</v>
      </c>
      <c r="O7192" s="1">
        <v>578</v>
      </c>
      <c r="P7192" s="1">
        <v>54</v>
      </c>
      <c r="Q7192" s="1">
        <v>14</v>
      </c>
      <c r="R7192" s="1">
        <v>0</v>
      </c>
      <c r="S7192" s="1">
        <v>0</v>
      </c>
      <c r="T7192" s="21">
        <v>683</v>
      </c>
    </row>
    <row r="7193">
      <c r="D7193" s="19"/>
      <c r="E7193" s="18" t="s">
        <v>142</v>
      </c>
      <c r="F7193" s="17"/>
      <c r="G7193" s="7">
        <v>341</v>
      </c>
      <c r="H7193" s="12">
        <v>47</v>
      </c>
      <c r="I7193" s="1">
        <v>8</v>
      </c>
      <c r="J7193" s="1">
        <v>331</v>
      </c>
      <c r="K7193" s="1">
        <v>312</v>
      </c>
      <c r="L7193" s="1">
        <v>61</v>
      </c>
      <c r="M7193" s="1">
        <v>301</v>
      </c>
      <c r="N7193" s="1">
        <v>244</v>
      </c>
      <c r="O7193" s="1">
        <v>296</v>
      </c>
      <c r="P7193" s="1">
        <v>22</v>
      </c>
      <c r="Q7193" s="1">
        <v>7</v>
      </c>
      <c r="R7193" s="1">
        <v>1</v>
      </c>
      <c r="S7193" s="1">
        <v>0</v>
      </c>
      <c r="T7193" s="21">
        <v>340</v>
      </c>
    </row>
    <row r="7194">
      <c r="D7194" s="19"/>
      <c r="E7194" s="18" t="s">
        <v>143</v>
      </c>
      <c r="F7194" s="17"/>
      <c r="G7194" s="7">
        <v>185</v>
      </c>
      <c r="H7194" s="12">
        <v>21</v>
      </c>
      <c r="I7194" s="1">
        <v>2</v>
      </c>
      <c r="J7194" s="1">
        <v>184</v>
      </c>
      <c r="K7194" s="1">
        <v>173</v>
      </c>
      <c r="L7194" s="1">
        <v>34</v>
      </c>
      <c r="M7194" s="1">
        <v>162</v>
      </c>
      <c r="N7194" s="1">
        <v>132</v>
      </c>
      <c r="O7194" s="1">
        <v>162</v>
      </c>
      <c r="P7194" s="1">
        <v>18</v>
      </c>
      <c r="Q7194" s="1">
        <v>4</v>
      </c>
      <c r="R7194" s="1">
        <v>0</v>
      </c>
      <c r="S7194" s="1">
        <v>0</v>
      </c>
      <c r="T7194" s="21">
        <v>185</v>
      </c>
    </row>
    <row r="7195">
      <c r="D7195" s="19"/>
      <c r="E7195" s="18" t="s">
        <v>144</v>
      </c>
      <c r="F7195" s="17"/>
      <c r="G7195" s="7">
        <v>219</v>
      </c>
      <c r="H7195" s="12">
        <v>33</v>
      </c>
      <c r="I7195" s="1">
        <v>3</v>
      </c>
      <c r="J7195" s="1">
        <v>214</v>
      </c>
      <c r="K7195" s="1">
        <v>203</v>
      </c>
      <c r="L7195" s="1">
        <v>31</v>
      </c>
      <c r="M7195" s="1">
        <v>194</v>
      </c>
      <c r="N7195" s="1">
        <v>153</v>
      </c>
      <c r="O7195" s="1">
        <v>183</v>
      </c>
      <c r="P7195" s="1">
        <v>19</v>
      </c>
      <c r="Q7195" s="1">
        <v>7</v>
      </c>
      <c r="R7195" s="1">
        <v>0</v>
      </c>
      <c r="S7195" s="1">
        <v>0</v>
      </c>
      <c r="T7195" s="21">
        <v>219</v>
      </c>
    </row>
    <row r="7196">
      <c r="D7196" s="19"/>
      <c r="E7196" s="18" t="s">
        <v>41</v>
      </c>
      <c r="F7196" s="17"/>
      <c r="G7196" s="11">
        <v>40</v>
      </c>
      <c r="H7196" s="23">
        <v>5</v>
      </c>
      <c r="I7196" s="3">
        <v>1</v>
      </c>
      <c r="J7196" s="3">
        <v>38</v>
      </c>
      <c r="K7196" s="3">
        <v>37</v>
      </c>
      <c r="L7196" s="3">
        <v>9</v>
      </c>
      <c r="M7196" s="3">
        <v>37</v>
      </c>
      <c r="N7196" s="3">
        <v>30</v>
      </c>
      <c r="O7196" s="3">
        <v>32</v>
      </c>
      <c r="P7196" s="3">
        <v>3</v>
      </c>
      <c r="Q7196" s="3">
        <v>5</v>
      </c>
      <c r="R7196" s="3">
        <v>0</v>
      </c>
      <c r="S7196" s="3">
        <v>0</v>
      </c>
      <c r="T7196" s="24">
        <v>40</v>
      </c>
    </row>
    <row r="7197">
      <c r="D7197" s="19"/>
      <c r="E7197" s="18" t="s">
        <v>145</v>
      </c>
      <c r="F7197" s="17"/>
      <c r="G7197" s="11">
        <v>19</v>
      </c>
      <c r="H7197" s="23">
        <v>3</v>
      </c>
      <c r="I7197" s="3">
        <v>0</v>
      </c>
      <c r="J7197" s="3">
        <v>17</v>
      </c>
      <c r="K7197" s="3">
        <v>16</v>
      </c>
      <c r="L7197" s="3">
        <v>3</v>
      </c>
      <c r="M7197" s="3">
        <v>17</v>
      </c>
      <c r="N7197" s="3">
        <v>11</v>
      </c>
      <c r="O7197" s="3">
        <v>12</v>
      </c>
      <c r="P7197" s="3">
        <v>1</v>
      </c>
      <c r="Q7197" s="3">
        <v>0</v>
      </c>
      <c r="R7197" s="3">
        <v>0</v>
      </c>
      <c r="S7197" s="3">
        <v>0</v>
      </c>
      <c r="T7197" s="24">
        <v>19</v>
      </c>
    </row>
    <row r="7198">
      <c r="D7198" s="19"/>
      <c r="E7198" s="18" t="s">
        <v>26</v>
      </c>
      <c r="F7198" s="17"/>
      <c r="G7198" s="11">
        <v>0</v>
      </c>
      <c r="H7198" s="23">
        <v>0</v>
      </c>
      <c r="I7198" s="3">
        <v>0</v>
      </c>
      <c r="J7198" s="3">
        <v>0</v>
      </c>
      <c r="K7198" s="3">
        <v>0</v>
      </c>
      <c r="L7198" s="3">
        <v>0</v>
      </c>
      <c r="M7198" s="3">
        <v>0</v>
      </c>
      <c r="N7198" s="3">
        <v>0</v>
      </c>
      <c r="O7198" s="3">
        <v>0</v>
      </c>
      <c r="P7198" s="3">
        <v>0</v>
      </c>
      <c r="Q7198" s="3">
        <v>0</v>
      </c>
      <c r="R7198" s="3">
        <v>0</v>
      </c>
      <c r="S7198" s="3">
        <v>0</v>
      </c>
      <c r="T7198" s="24">
        <v>0</v>
      </c>
    </row>
    <row r="7199">
      <c r="D7199" s="15" t="s">
        <v>146</v>
      </c>
      <c r="E7199" s="14" t="s">
        <v>147</v>
      </c>
      <c r="F7199" s="16"/>
      <c r="G7199" s="26">
        <v>628</v>
      </c>
      <c r="H7199" s="37">
        <v>98</v>
      </c>
      <c r="I7199" s="6">
        <v>16</v>
      </c>
      <c r="J7199" s="6">
        <v>614</v>
      </c>
      <c r="K7199" s="6">
        <v>579</v>
      </c>
      <c r="L7199" s="6">
        <v>103</v>
      </c>
      <c r="M7199" s="6">
        <v>554</v>
      </c>
      <c r="N7199" s="6">
        <v>465</v>
      </c>
      <c r="O7199" s="6">
        <v>524</v>
      </c>
      <c r="P7199" s="6">
        <v>43</v>
      </c>
      <c r="Q7199" s="6">
        <v>13</v>
      </c>
      <c r="R7199" s="6">
        <v>1</v>
      </c>
      <c r="S7199" s="6">
        <v>0</v>
      </c>
      <c r="T7199" s="39">
        <v>627</v>
      </c>
    </row>
    <row r="7200">
      <c r="D7200" s="19"/>
      <c r="E7200" s="18" t="s">
        <v>148</v>
      </c>
      <c r="F7200" s="17"/>
      <c r="G7200" s="7">
        <v>423</v>
      </c>
      <c r="H7200" s="12">
        <v>74</v>
      </c>
      <c r="I7200" s="1">
        <v>5</v>
      </c>
      <c r="J7200" s="1">
        <v>407</v>
      </c>
      <c r="K7200" s="1">
        <v>376</v>
      </c>
      <c r="L7200" s="1">
        <v>77</v>
      </c>
      <c r="M7200" s="1">
        <v>373</v>
      </c>
      <c r="N7200" s="1">
        <v>268</v>
      </c>
      <c r="O7200" s="1">
        <v>348</v>
      </c>
      <c r="P7200" s="1">
        <v>32</v>
      </c>
      <c r="Q7200" s="1">
        <v>8</v>
      </c>
      <c r="R7200" s="1">
        <v>0</v>
      </c>
      <c r="S7200" s="1">
        <v>0</v>
      </c>
      <c r="T7200" s="21">
        <v>423</v>
      </c>
    </row>
    <row r="7201">
      <c r="D7201" s="19"/>
      <c r="E7201" s="18" t="s">
        <v>149</v>
      </c>
      <c r="F7201" s="17"/>
      <c r="G7201" s="11">
        <v>36</v>
      </c>
      <c r="H7201" s="23">
        <v>4</v>
      </c>
      <c r="I7201" s="3">
        <v>0</v>
      </c>
      <c r="J7201" s="3">
        <v>33</v>
      </c>
      <c r="K7201" s="3">
        <v>30</v>
      </c>
      <c r="L7201" s="3">
        <v>2</v>
      </c>
      <c r="M7201" s="3">
        <v>35</v>
      </c>
      <c r="N7201" s="3">
        <v>18</v>
      </c>
      <c r="O7201" s="3">
        <v>27</v>
      </c>
      <c r="P7201" s="3">
        <v>2</v>
      </c>
      <c r="Q7201" s="3">
        <v>1</v>
      </c>
      <c r="R7201" s="3">
        <v>0</v>
      </c>
      <c r="S7201" s="3">
        <v>0</v>
      </c>
      <c r="T7201" s="24">
        <v>36</v>
      </c>
    </row>
    <row r="7202">
      <c r="D7202" s="19"/>
      <c r="E7202" s="18" t="s">
        <v>150</v>
      </c>
      <c r="F7202" s="17"/>
      <c r="G7202" s="11">
        <v>6</v>
      </c>
      <c r="H7202" s="23">
        <v>1</v>
      </c>
      <c r="I7202" s="3">
        <v>0</v>
      </c>
      <c r="J7202" s="3">
        <v>4</v>
      </c>
      <c r="K7202" s="3">
        <v>3</v>
      </c>
      <c r="L7202" s="3">
        <v>2</v>
      </c>
      <c r="M7202" s="3">
        <v>4</v>
      </c>
      <c r="N7202" s="3">
        <v>3</v>
      </c>
      <c r="O7202" s="3">
        <v>2</v>
      </c>
      <c r="P7202" s="3">
        <v>0</v>
      </c>
      <c r="Q7202" s="3">
        <v>0</v>
      </c>
      <c r="R7202" s="3">
        <v>0</v>
      </c>
      <c r="S7202" s="3">
        <v>0</v>
      </c>
      <c r="T7202" s="24">
        <v>6</v>
      </c>
    </row>
    <row r="7203">
      <c r="D7203" s="19"/>
      <c r="E7203" s="18" t="s">
        <v>26</v>
      </c>
      <c r="F7203" s="17"/>
      <c r="G7203" s="11">
        <v>0</v>
      </c>
      <c r="H7203" s="23">
        <v>0</v>
      </c>
      <c r="I7203" s="3">
        <v>0</v>
      </c>
      <c r="J7203" s="3">
        <v>0</v>
      </c>
      <c r="K7203" s="3">
        <v>0</v>
      </c>
      <c r="L7203" s="3">
        <v>0</v>
      </c>
      <c r="M7203" s="3">
        <v>0</v>
      </c>
      <c r="N7203" s="3">
        <v>0</v>
      </c>
      <c r="O7203" s="3">
        <v>0</v>
      </c>
      <c r="P7203" s="3">
        <v>0</v>
      </c>
      <c r="Q7203" s="3">
        <v>0</v>
      </c>
      <c r="R7203" s="3">
        <v>0</v>
      </c>
      <c r="S7203" s="3">
        <v>0</v>
      </c>
      <c r="T7203" s="24">
        <v>0</v>
      </c>
    </row>
    <row r="7204">
      <c r="D7204" s="19"/>
      <c r="E7204" s="18" t="s">
        <v>151</v>
      </c>
      <c r="F7204" s="17"/>
      <c r="G7204" s="7">
        <v>1051</v>
      </c>
      <c r="H7204" s="12">
        <v>172</v>
      </c>
      <c r="I7204" s="1">
        <v>21</v>
      </c>
      <c r="J7204" s="1">
        <v>1021</v>
      </c>
      <c r="K7204" s="1">
        <v>955</v>
      </c>
      <c r="L7204" s="1">
        <v>180</v>
      </c>
      <c r="M7204" s="1">
        <v>927</v>
      </c>
      <c r="N7204" s="1">
        <v>733</v>
      </c>
      <c r="O7204" s="1">
        <v>872</v>
      </c>
      <c r="P7204" s="1">
        <v>75</v>
      </c>
      <c r="Q7204" s="1">
        <v>21</v>
      </c>
      <c r="R7204" s="1">
        <v>1</v>
      </c>
      <c r="S7204" s="1">
        <v>0</v>
      </c>
      <c r="T7204" s="21">
        <v>1050</v>
      </c>
    </row>
    <row r="7205">
      <c r="D7205" s="19"/>
      <c r="E7205" s="18" t="s">
        <v>152</v>
      </c>
      <c r="F7205" s="17"/>
      <c r="G7205" s="11">
        <v>42</v>
      </c>
      <c r="H7205" s="23">
        <v>5</v>
      </c>
      <c r="I7205" s="3">
        <v>0</v>
      </c>
      <c r="J7205" s="3">
        <v>37</v>
      </c>
      <c r="K7205" s="3">
        <v>33</v>
      </c>
      <c r="L7205" s="3">
        <v>4</v>
      </c>
      <c r="M7205" s="3">
        <v>39</v>
      </c>
      <c r="N7205" s="3">
        <v>21</v>
      </c>
      <c r="O7205" s="3">
        <v>29</v>
      </c>
      <c r="P7205" s="3">
        <v>2</v>
      </c>
      <c r="Q7205" s="3">
        <v>1</v>
      </c>
      <c r="R7205" s="3">
        <v>0</v>
      </c>
      <c r="S7205" s="3">
        <v>0</v>
      </c>
      <c r="T7205" s="24">
        <v>42</v>
      </c>
    </row>
    <row r="7206">
      <c r="D7206" s="15" t="s">
        <v>153</v>
      </c>
      <c r="E7206" s="14" t="s">
        <v>154</v>
      </c>
      <c r="F7206" s="16"/>
      <c r="G7206" s="26">
        <v>596</v>
      </c>
      <c r="H7206" s="37">
        <v>95</v>
      </c>
      <c r="I7206" s="6">
        <v>10</v>
      </c>
      <c r="J7206" s="6">
        <v>581</v>
      </c>
      <c r="K7206" s="6">
        <v>545</v>
      </c>
      <c r="L7206" s="6">
        <v>91</v>
      </c>
      <c r="M7206" s="6">
        <v>542</v>
      </c>
      <c r="N7206" s="6">
        <v>428</v>
      </c>
      <c r="O7206" s="6">
        <v>502</v>
      </c>
      <c r="P7206" s="6">
        <v>48</v>
      </c>
      <c r="Q7206" s="6">
        <v>15</v>
      </c>
      <c r="R7206" s="6">
        <v>0</v>
      </c>
      <c r="S7206" s="6">
        <v>0</v>
      </c>
      <c r="T7206" s="39">
        <v>596</v>
      </c>
    </row>
    <row r="7207">
      <c r="D7207" s="19"/>
      <c r="E7207" s="18" t="s">
        <v>155</v>
      </c>
      <c r="F7207" s="17"/>
      <c r="G7207" s="7">
        <v>800</v>
      </c>
      <c r="H7207" s="12">
        <v>124</v>
      </c>
      <c r="I7207" s="1">
        <v>13</v>
      </c>
      <c r="J7207" s="1">
        <v>778</v>
      </c>
      <c r="K7207" s="1">
        <v>729</v>
      </c>
      <c r="L7207" s="1">
        <v>124</v>
      </c>
      <c r="M7207" s="1">
        <v>722</v>
      </c>
      <c r="N7207" s="1">
        <v>560</v>
      </c>
      <c r="O7207" s="1">
        <v>664</v>
      </c>
      <c r="P7207" s="1">
        <v>58</v>
      </c>
      <c r="Q7207" s="1">
        <v>20</v>
      </c>
      <c r="R7207" s="1">
        <v>0</v>
      </c>
      <c r="S7207" s="1">
        <v>0</v>
      </c>
      <c r="T7207" s="21">
        <v>800</v>
      </c>
    </row>
    <row r="7208">
      <c r="D7208" s="19"/>
      <c r="E7208" s="18" t="s">
        <v>156</v>
      </c>
      <c r="F7208" s="17"/>
      <c r="G7208" s="7">
        <v>449</v>
      </c>
      <c r="H7208" s="12">
        <v>68</v>
      </c>
      <c r="I7208" s="1">
        <v>5</v>
      </c>
      <c r="J7208" s="1">
        <v>439</v>
      </c>
      <c r="K7208" s="1">
        <v>414</v>
      </c>
      <c r="L7208" s="1">
        <v>66</v>
      </c>
      <c r="M7208" s="1">
        <v>418</v>
      </c>
      <c r="N7208" s="1">
        <v>334</v>
      </c>
      <c r="O7208" s="1">
        <v>386</v>
      </c>
      <c r="P7208" s="1">
        <v>36</v>
      </c>
      <c r="Q7208" s="1">
        <v>12</v>
      </c>
      <c r="R7208" s="1">
        <v>0</v>
      </c>
      <c r="S7208" s="1">
        <v>0</v>
      </c>
      <c r="T7208" s="21">
        <v>449</v>
      </c>
    </row>
    <row r="7209">
      <c r="D7209" s="19"/>
      <c r="E7209" s="18" t="s">
        <v>157</v>
      </c>
      <c r="F7209" s="17"/>
      <c r="G7209" s="7">
        <v>867</v>
      </c>
      <c r="H7209" s="12">
        <v>135</v>
      </c>
      <c r="I7209" s="1">
        <v>17</v>
      </c>
      <c r="J7209" s="1">
        <v>841</v>
      </c>
      <c r="K7209" s="1">
        <v>792</v>
      </c>
      <c r="L7209" s="1">
        <v>144</v>
      </c>
      <c r="M7209" s="1">
        <v>775</v>
      </c>
      <c r="N7209" s="1">
        <v>618</v>
      </c>
      <c r="O7209" s="1">
        <v>718</v>
      </c>
      <c r="P7209" s="1">
        <v>62</v>
      </c>
      <c r="Q7209" s="1">
        <v>19</v>
      </c>
      <c r="R7209" s="1">
        <v>1</v>
      </c>
      <c r="S7209" s="1">
        <v>0</v>
      </c>
      <c r="T7209" s="21">
        <v>866</v>
      </c>
    </row>
    <row r="7210">
      <c r="D7210" s="19"/>
      <c r="E7210" s="18" t="s">
        <v>158</v>
      </c>
      <c r="F7210" s="17"/>
      <c r="G7210" s="7">
        <v>818</v>
      </c>
      <c r="H7210" s="12">
        <v>125</v>
      </c>
      <c r="I7210" s="1">
        <v>15</v>
      </c>
      <c r="J7210" s="1">
        <v>799</v>
      </c>
      <c r="K7210" s="1">
        <v>747</v>
      </c>
      <c r="L7210" s="1">
        <v>136</v>
      </c>
      <c r="M7210" s="1">
        <v>730</v>
      </c>
      <c r="N7210" s="1">
        <v>591</v>
      </c>
      <c r="O7210" s="1">
        <v>683</v>
      </c>
      <c r="P7210" s="1">
        <v>65</v>
      </c>
      <c r="Q7210" s="1">
        <v>15</v>
      </c>
      <c r="R7210" s="1">
        <v>0</v>
      </c>
      <c r="S7210" s="1">
        <v>0</v>
      </c>
      <c r="T7210" s="21">
        <v>818</v>
      </c>
    </row>
    <row r="7211">
      <c r="D7211" s="19"/>
      <c r="E7211" s="18" t="s">
        <v>159</v>
      </c>
      <c r="F7211" s="17"/>
      <c r="G7211" s="7">
        <v>595</v>
      </c>
      <c r="H7211" s="12">
        <v>81</v>
      </c>
      <c r="I7211" s="1">
        <v>10</v>
      </c>
      <c r="J7211" s="1">
        <v>580</v>
      </c>
      <c r="K7211" s="1">
        <v>545</v>
      </c>
      <c r="L7211" s="1">
        <v>87</v>
      </c>
      <c r="M7211" s="1">
        <v>544</v>
      </c>
      <c r="N7211" s="1">
        <v>438</v>
      </c>
      <c r="O7211" s="1">
        <v>504</v>
      </c>
      <c r="P7211" s="1">
        <v>45</v>
      </c>
      <c r="Q7211" s="1">
        <v>14</v>
      </c>
      <c r="R7211" s="1">
        <v>1</v>
      </c>
      <c r="S7211" s="1">
        <v>0</v>
      </c>
      <c r="T7211" s="21">
        <v>594</v>
      </c>
    </row>
    <row r="7212">
      <c r="D7212" s="19"/>
      <c r="E7212" s="18" t="s">
        <v>160</v>
      </c>
      <c r="F7212" s="17"/>
      <c r="G7212" s="7">
        <v>330</v>
      </c>
      <c r="H7212" s="12">
        <v>49</v>
      </c>
      <c r="I7212" s="1">
        <v>5</v>
      </c>
      <c r="J7212" s="1">
        <v>320</v>
      </c>
      <c r="K7212" s="1">
        <v>302</v>
      </c>
      <c r="L7212" s="1">
        <v>51</v>
      </c>
      <c r="M7212" s="1">
        <v>306</v>
      </c>
      <c r="N7212" s="1">
        <v>243</v>
      </c>
      <c r="O7212" s="1">
        <v>280</v>
      </c>
      <c r="P7212" s="1">
        <v>32</v>
      </c>
      <c r="Q7212" s="1">
        <v>10</v>
      </c>
      <c r="R7212" s="1">
        <v>0</v>
      </c>
      <c r="S7212" s="1">
        <v>0</v>
      </c>
      <c r="T7212" s="21">
        <v>330</v>
      </c>
    </row>
    <row r="7213">
      <c r="D7213" s="19"/>
      <c r="E7213" s="18" t="s">
        <v>161</v>
      </c>
      <c r="F7213" s="17"/>
      <c r="G7213" s="7">
        <v>744</v>
      </c>
      <c r="H7213" s="12">
        <v>107</v>
      </c>
      <c r="I7213" s="1">
        <v>13</v>
      </c>
      <c r="J7213" s="1">
        <v>731</v>
      </c>
      <c r="K7213" s="1">
        <v>684</v>
      </c>
      <c r="L7213" s="1">
        <v>118</v>
      </c>
      <c r="M7213" s="1">
        <v>678</v>
      </c>
      <c r="N7213" s="1">
        <v>534</v>
      </c>
      <c r="O7213" s="1">
        <v>620</v>
      </c>
      <c r="P7213" s="1">
        <v>59</v>
      </c>
      <c r="Q7213" s="1">
        <v>16</v>
      </c>
      <c r="R7213" s="1">
        <v>0</v>
      </c>
      <c r="S7213" s="1">
        <v>0</v>
      </c>
      <c r="T7213" s="21">
        <v>744</v>
      </c>
    </row>
    <row r="7214">
      <c r="D7214" s="19"/>
      <c r="E7214" s="18" t="s">
        <v>162</v>
      </c>
      <c r="F7214" s="17"/>
      <c r="G7214" s="7">
        <v>519</v>
      </c>
      <c r="H7214" s="12">
        <v>80</v>
      </c>
      <c r="I7214" s="1">
        <v>6</v>
      </c>
      <c r="J7214" s="1">
        <v>511</v>
      </c>
      <c r="K7214" s="1">
        <v>480</v>
      </c>
      <c r="L7214" s="1">
        <v>78</v>
      </c>
      <c r="M7214" s="1">
        <v>478</v>
      </c>
      <c r="N7214" s="1">
        <v>382</v>
      </c>
      <c r="O7214" s="1">
        <v>451</v>
      </c>
      <c r="P7214" s="1">
        <v>34</v>
      </c>
      <c r="Q7214" s="1">
        <v>12</v>
      </c>
      <c r="R7214" s="1">
        <v>0</v>
      </c>
      <c r="S7214" s="1">
        <v>0</v>
      </c>
      <c r="T7214" s="21">
        <v>519</v>
      </c>
    </row>
    <row r="7215">
      <c r="D7215" s="19"/>
      <c r="E7215" s="18" t="s">
        <v>163</v>
      </c>
      <c r="F7215" s="17"/>
      <c r="G7215" s="7">
        <v>576</v>
      </c>
      <c r="H7215" s="12">
        <v>89</v>
      </c>
      <c r="I7215" s="1">
        <v>9</v>
      </c>
      <c r="J7215" s="1">
        <v>561</v>
      </c>
      <c r="K7215" s="1">
        <v>532</v>
      </c>
      <c r="L7215" s="1">
        <v>88</v>
      </c>
      <c r="M7215" s="1">
        <v>527</v>
      </c>
      <c r="N7215" s="1">
        <v>409</v>
      </c>
      <c r="O7215" s="1">
        <v>485</v>
      </c>
      <c r="P7215" s="1">
        <v>40</v>
      </c>
      <c r="Q7215" s="1">
        <v>9</v>
      </c>
      <c r="R7215" s="1">
        <v>1</v>
      </c>
      <c r="S7215" s="1">
        <v>0</v>
      </c>
      <c r="T7215" s="21">
        <v>575</v>
      </c>
    </row>
    <row r="7216">
      <c r="D7216" s="19"/>
      <c r="E7216" s="18" t="s">
        <v>164</v>
      </c>
      <c r="F7216" s="17"/>
      <c r="G7216" s="7">
        <v>372</v>
      </c>
      <c r="H7216" s="12">
        <v>64</v>
      </c>
      <c r="I7216" s="1">
        <v>6</v>
      </c>
      <c r="J7216" s="1">
        <v>368</v>
      </c>
      <c r="K7216" s="1">
        <v>351</v>
      </c>
      <c r="L7216" s="1">
        <v>64</v>
      </c>
      <c r="M7216" s="1">
        <v>340</v>
      </c>
      <c r="N7216" s="1">
        <v>266</v>
      </c>
      <c r="O7216" s="1">
        <v>311</v>
      </c>
      <c r="P7216" s="1">
        <v>38</v>
      </c>
      <c r="Q7216" s="1">
        <v>8</v>
      </c>
      <c r="R7216" s="1">
        <v>0</v>
      </c>
      <c r="S7216" s="1">
        <v>0</v>
      </c>
      <c r="T7216" s="21">
        <v>372</v>
      </c>
    </row>
    <row r="7217">
      <c r="D7217" s="19"/>
      <c r="E7217" s="18" t="s">
        <v>165</v>
      </c>
      <c r="F7217" s="17"/>
      <c r="G7217" s="7">
        <v>520</v>
      </c>
      <c r="H7217" s="12">
        <v>75</v>
      </c>
      <c r="I7217" s="1">
        <v>7</v>
      </c>
      <c r="J7217" s="1">
        <v>512</v>
      </c>
      <c r="K7217" s="1">
        <v>480</v>
      </c>
      <c r="L7217" s="1">
        <v>73</v>
      </c>
      <c r="M7217" s="1">
        <v>478</v>
      </c>
      <c r="N7217" s="1">
        <v>383</v>
      </c>
      <c r="O7217" s="1">
        <v>448</v>
      </c>
      <c r="P7217" s="1">
        <v>39</v>
      </c>
      <c r="Q7217" s="1">
        <v>10</v>
      </c>
      <c r="R7217" s="1">
        <v>0</v>
      </c>
      <c r="S7217" s="1">
        <v>0</v>
      </c>
      <c r="T7217" s="21">
        <v>520</v>
      </c>
    </row>
    <row r="7218">
      <c r="D7218" s="19"/>
      <c r="E7218" s="18" t="s">
        <v>166</v>
      </c>
      <c r="F7218" s="17"/>
      <c r="G7218" s="7">
        <v>445</v>
      </c>
      <c r="H7218" s="12">
        <v>66</v>
      </c>
      <c r="I7218" s="1">
        <v>8</v>
      </c>
      <c r="J7218" s="1">
        <v>435</v>
      </c>
      <c r="K7218" s="1">
        <v>411</v>
      </c>
      <c r="L7218" s="1">
        <v>64</v>
      </c>
      <c r="M7218" s="1">
        <v>412</v>
      </c>
      <c r="N7218" s="1">
        <v>312</v>
      </c>
      <c r="O7218" s="1">
        <v>379</v>
      </c>
      <c r="P7218" s="1">
        <v>33</v>
      </c>
      <c r="Q7218" s="1">
        <v>13</v>
      </c>
      <c r="R7218" s="1">
        <v>0</v>
      </c>
      <c r="S7218" s="1">
        <v>0</v>
      </c>
      <c r="T7218" s="21">
        <v>445</v>
      </c>
    </row>
    <row r="7219">
      <c r="D7219" s="19"/>
      <c r="E7219" s="18" t="s">
        <v>167</v>
      </c>
      <c r="F7219" s="17"/>
      <c r="G7219" s="7">
        <v>294</v>
      </c>
      <c r="H7219" s="12">
        <v>41</v>
      </c>
      <c r="I7219" s="1">
        <v>3</v>
      </c>
      <c r="J7219" s="1">
        <v>286</v>
      </c>
      <c r="K7219" s="1">
        <v>267</v>
      </c>
      <c r="L7219" s="1">
        <v>49</v>
      </c>
      <c r="M7219" s="1">
        <v>272</v>
      </c>
      <c r="N7219" s="1">
        <v>209</v>
      </c>
      <c r="O7219" s="1">
        <v>247</v>
      </c>
      <c r="P7219" s="1">
        <v>21</v>
      </c>
      <c r="Q7219" s="1">
        <v>5</v>
      </c>
      <c r="R7219" s="1">
        <v>0</v>
      </c>
      <c r="S7219" s="1">
        <v>0</v>
      </c>
      <c r="T7219" s="21">
        <v>294</v>
      </c>
    </row>
    <row r="7220">
      <c r="D7220" s="19"/>
      <c r="E7220" s="18" t="s">
        <v>41</v>
      </c>
      <c r="F7220" s="17"/>
      <c r="G7220" s="7">
        <v>62</v>
      </c>
      <c r="H7220" s="12">
        <v>15</v>
      </c>
      <c r="I7220" s="1">
        <v>3</v>
      </c>
      <c r="J7220" s="1">
        <v>58</v>
      </c>
      <c r="K7220" s="1">
        <v>53</v>
      </c>
      <c r="L7220" s="1">
        <v>14</v>
      </c>
      <c r="M7220" s="1">
        <v>50</v>
      </c>
      <c r="N7220" s="1">
        <v>37</v>
      </c>
      <c r="O7220" s="1">
        <v>47</v>
      </c>
      <c r="P7220" s="1">
        <v>3</v>
      </c>
      <c r="Q7220" s="1">
        <v>4</v>
      </c>
      <c r="R7220" s="1">
        <v>0</v>
      </c>
      <c r="S7220" s="1">
        <v>0</v>
      </c>
      <c r="T7220" s="21">
        <v>62</v>
      </c>
    </row>
    <row r="7221">
      <c r="D7221" s="57"/>
      <c r="E7221" s="54" t="s">
        <v>26</v>
      </c>
      <c r="F7221" s="62"/>
      <c r="G7221" s="59">
        <v>17</v>
      </c>
      <c r="H7221" s="73">
        <v>4</v>
      </c>
      <c r="I7221" s="38">
        <v>0</v>
      </c>
      <c r="J7221" s="38">
        <v>16</v>
      </c>
      <c r="K7221" s="38">
        <v>14</v>
      </c>
      <c r="L7221" s="38">
        <v>2</v>
      </c>
      <c r="M7221" s="38">
        <v>15</v>
      </c>
      <c r="N7221" s="38">
        <v>9</v>
      </c>
      <c r="O7221" s="38">
        <v>11</v>
      </c>
      <c r="P7221" s="38">
        <v>0</v>
      </c>
      <c r="Q7221" s="38">
        <v>0</v>
      </c>
      <c r="R7221" s="38">
        <v>0</v>
      </c>
      <c r="S7221" s="38">
        <v>0</v>
      </c>
      <c r="T7221" s="74">
        <v>17</v>
      </c>
    </row>
    <row r="7223">
      <c r="B7223" s="63" t="str">
        <f ca="1" xml:space="preserve"> HYPERLINK("#'目次'!B51", "[45]")</f>
        <v>[45]</v>
      </c>
      <c r="C7223" s="49" t="s">
        <v>610</v>
      </c>
    </row>
    <row r="7226">
      <c r="C7226" s="49" t="s">
        <v>14</v>
      </c>
    </row>
    <row r="7227">
      <c r="D7227" s="64"/>
      <c r="E7227" s="47"/>
      <c r="F7227" s="47"/>
      <c r="G7227" s="61" t="s">
        <v>15</v>
      </c>
      <c r="H7227" s="66" t="s">
        <v>597</v>
      </c>
      <c r="I7227" s="28" t="s">
        <v>598</v>
      </c>
      <c r="J7227" s="28" t="s">
        <v>599</v>
      </c>
      <c r="K7227" s="28" t="s">
        <v>600</v>
      </c>
      <c r="L7227" s="28" t="s">
        <v>601</v>
      </c>
      <c r="M7227" s="28" t="s">
        <v>602</v>
      </c>
      <c r="N7227" s="28" t="s">
        <v>603</v>
      </c>
      <c r="O7227" s="28" t="s">
        <v>604</v>
      </c>
      <c r="P7227" s="28" t="s">
        <v>605</v>
      </c>
      <c r="Q7227" s="28" t="s">
        <v>41</v>
      </c>
      <c r="R7227" s="28" t="s">
        <v>611</v>
      </c>
      <c r="S7227" s="28" t="s">
        <v>26</v>
      </c>
      <c r="T7227" s="58" t="s">
        <v>612</v>
      </c>
    </row>
    <row r="7228">
      <c r="D7228" s="55"/>
      <c r="E7228" s="48"/>
      <c r="F7228" s="48"/>
      <c r="G7228" s="68"/>
      <c r="H7228" s="70"/>
      <c r="I7228" s="29"/>
      <c r="J7228" s="29"/>
      <c r="K7228" s="29"/>
      <c r="L7228" s="29"/>
      <c r="M7228" s="29"/>
      <c r="N7228" s="29"/>
      <c r="O7228" s="29"/>
      <c r="P7228" s="29"/>
      <c r="Q7228" s="29"/>
      <c r="R7228" s="29"/>
      <c r="S7228" s="29"/>
      <c r="T7228" s="65"/>
    </row>
    <row r="7229">
      <c r="D7229" s="56"/>
      <c r="E7229" s="60" t="s">
        <v>15</v>
      </c>
      <c r="F7229" s="67"/>
      <c r="G7229" s="69">
        <v>1093</v>
      </c>
      <c r="H7229" s="35">
        <v>76</v>
      </c>
      <c r="I7229" s="35">
        <v>5</v>
      </c>
      <c r="J7229" s="35">
        <v>885</v>
      </c>
      <c r="K7229" s="35">
        <v>746</v>
      </c>
      <c r="L7229" s="35">
        <v>146</v>
      </c>
      <c r="M7229" s="35">
        <v>952</v>
      </c>
      <c r="N7229" s="35">
        <v>583</v>
      </c>
      <c r="O7229" s="35">
        <v>711</v>
      </c>
      <c r="P7229" s="35">
        <v>19</v>
      </c>
      <c r="Q7229" s="35">
        <v>16</v>
      </c>
      <c r="R7229" s="35">
        <v>1</v>
      </c>
      <c r="S7229" s="35">
        <v>4</v>
      </c>
      <c r="T7229" s="75">
        <v>1088</v>
      </c>
    </row>
    <row r="7230">
      <c r="D7230" s="15" t="s">
        <v>20</v>
      </c>
      <c r="E7230" s="14" t="s">
        <v>21</v>
      </c>
      <c r="F7230" s="16"/>
      <c r="G7230" s="26">
        <v>211</v>
      </c>
      <c r="H7230" s="37">
        <v>14</v>
      </c>
      <c r="I7230" s="6">
        <v>1</v>
      </c>
      <c r="J7230" s="6">
        <v>165</v>
      </c>
      <c r="K7230" s="6">
        <v>147</v>
      </c>
      <c r="L7230" s="6">
        <v>24</v>
      </c>
      <c r="M7230" s="6">
        <v>187</v>
      </c>
      <c r="N7230" s="6">
        <v>129</v>
      </c>
      <c r="O7230" s="6">
        <v>143</v>
      </c>
      <c r="P7230" s="6">
        <v>4</v>
      </c>
      <c r="Q7230" s="6">
        <v>3</v>
      </c>
      <c r="R7230" s="6">
        <v>0</v>
      </c>
      <c r="S7230" s="6">
        <v>1</v>
      </c>
      <c r="T7230" s="39">
        <v>210</v>
      </c>
    </row>
    <row r="7231">
      <c r="D7231" s="19"/>
      <c r="E7231" s="18" t="s">
        <v>22</v>
      </c>
      <c r="F7231" s="17"/>
      <c r="G7231" s="7">
        <v>539</v>
      </c>
      <c r="H7231" s="12">
        <v>32</v>
      </c>
      <c r="I7231" s="1">
        <v>3</v>
      </c>
      <c r="J7231" s="1">
        <v>441</v>
      </c>
      <c r="K7231" s="1">
        <v>371</v>
      </c>
      <c r="L7231" s="1">
        <v>74</v>
      </c>
      <c r="M7231" s="1">
        <v>463</v>
      </c>
      <c r="N7231" s="1">
        <v>269</v>
      </c>
      <c r="O7231" s="1">
        <v>349</v>
      </c>
      <c r="P7231" s="1">
        <v>6</v>
      </c>
      <c r="Q7231" s="1">
        <v>9</v>
      </c>
      <c r="R7231" s="1">
        <v>1</v>
      </c>
      <c r="S7231" s="1">
        <v>2</v>
      </c>
      <c r="T7231" s="21">
        <v>536</v>
      </c>
    </row>
    <row r="7232">
      <c r="D7232" s="19"/>
      <c r="E7232" s="18" t="s">
        <v>23</v>
      </c>
      <c r="F7232" s="17"/>
      <c r="G7232" s="7">
        <v>263</v>
      </c>
      <c r="H7232" s="12">
        <v>22</v>
      </c>
      <c r="I7232" s="1">
        <v>1</v>
      </c>
      <c r="J7232" s="1">
        <v>221</v>
      </c>
      <c r="K7232" s="1">
        <v>177</v>
      </c>
      <c r="L7232" s="1">
        <v>36</v>
      </c>
      <c r="M7232" s="1">
        <v>233</v>
      </c>
      <c r="N7232" s="1">
        <v>135</v>
      </c>
      <c r="O7232" s="1">
        <v>168</v>
      </c>
      <c r="P7232" s="1">
        <v>5</v>
      </c>
      <c r="Q7232" s="1">
        <v>3</v>
      </c>
      <c r="R7232" s="1">
        <v>0</v>
      </c>
      <c r="S7232" s="1">
        <v>0</v>
      </c>
      <c r="T7232" s="21">
        <v>263</v>
      </c>
    </row>
    <row r="7233">
      <c r="D7233" s="19"/>
      <c r="E7233" s="18" t="s">
        <v>24</v>
      </c>
      <c r="F7233" s="17"/>
      <c r="G7233" s="7">
        <v>74</v>
      </c>
      <c r="H7233" s="12">
        <v>7</v>
      </c>
      <c r="I7233" s="1">
        <v>0</v>
      </c>
      <c r="J7233" s="1">
        <v>54</v>
      </c>
      <c r="K7233" s="1">
        <v>47</v>
      </c>
      <c r="L7233" s="1">
        <v>11</v>
      </c>
      <c r="M7233" s="1">
        <v>64</v>
      </c>
      <c r="N7233" s="1">
        <v>45</v>
      </c>
      <c r="O7233" s="1">
        <v>48</v>
      </c>
      <c r="P7233" s="1">
        <v>4</v>
      </c>
      <c r="Q7233" s="1">
        <v>1</v>
      </c>
      <c r="R7233" s="1">
        <v>0</v>
      </c>
      <c r="S7233" s="1">
        <v>1</v>
      </c>
      <c r="T7233" s="21">
        <v>73</v>
      </c>
    </row>
    <row r="7234">
      <c r="D7234" s="19"/>
      <c r="E7234" s="18" t="s">
        <v>25</v>
      </c>
      <c r="F7234" s="17"/>
      <c r="G7234" s="11">
        <v>6</v>
      </c>
      <c r="H7234" s="23">
        <v>1</v>
      </c>
      <c r="I7234" s="3">
        <v>0</v>
      </c>
      <c r="J7234" s="3">
        <v>4</v>
      </c>
      <c r="K7234" s="3">
        <v>4</v>
      </c>
      <c r="L7234" s="3">
        <v>1</v>
      </c>
      <c r="M7234" s="3">
        <v>5</v>
      </c>
      <c r="N7234" s="3">
        <v>5</v>
      </c>
      <c r="O7234" s="3">
        <v>3</v>
      </c>
      <c r="P7234" s="3">
        <v>0</v>
      </c>
      <c r="Q7234" s="3">
        <v>0</v>
      </c>
      <c r="R7234" s="3">
        <v>0</v>
      </c>
      <c r="S7234" s="3">
        <v>0</v>
      </c>
      <c r="T7234" s="24">
        <v>6</v>
      </c>
    </row>
    <row r="7235">
      <c r="D7235" s="19"/>
      <c r="E7235" s="18" t="s">
        <v>26</v>
      </c>
      <c r="F7235" s="17"/>
      <c r="G7235" s="11">
        <v>0</v>
      </c>
      <c r="H7235" s="23">
        <v>0</v>
      </c>
      <c r="I7235" s="3">
        <v>0</v>
      </c>
      <c r="J7235" s="3">
        <v>0</v>
      </c>
      <c r="K7235" s="3">
        <v>0</v>
      </c>
      <c r="L7235" s="3">
        <v>0</v>
      </c>
      <c r="M7235" s="3">
        <v>0</v>
      </c>
      <c r="N7235" s="3">
        <v>0</v>
      </c>
      <c r="O7235" s="3">
        <v>0</v>
      </c>
      <c r="P7235" s="3">
        <v>0</v>
      </c>
      <c r="Q7235" s="3">
        <v>0</v>
      </c>
      <c r="R7235" s="3">
        <v>0</v>
      </c>
      <c r="S7235" s="3">
        <v>0</v>
      </c>
      <c r="T7235" s="24">
        <v>0</v>
      </c>
    </row>
    <row r="7236">
      <c r="D7236" s="19"/>
      <c r="E7236" s="18" t="s">
        <v>27</v>
      </c>
      <c r="F7236" s="17"/>
      <c r="G7236" s="7">
        <v>750</v>
      </c>
      <c r="H7236" s="12">
        <v>46</v>
      </c>
      <c r="I7236" s="1">
        <v>4</v>
      </c>
      <c r="J7236" s="1">
        <v>606</v>
      </c>
      <c r="K7236" s="1">
        <v>518</v>
      </c>
      <c r="L7236" s="1">
        <v>98</v>
      </c>
      <c r="M7236" s="1">
        <v>650</v>
      </c>
      <c r="N7236" s="1">
        <v>398</v>
      </c>
      <c r="O7236" s="1">
        <v>492</v>
      </c>
      <c r="P7236" s="1">
        <v>10</v>
      </c>
      <c r="Q7236" s="1">
        <v>12</v>
      </c>
      <c r="R7236" s="1">
        <v>1</v>
      </c>
      <c r="S7236" s="1">
        <v>3</v>
      </c>
      <c r="T7236" s="21">
        <v>746</v>
      </c>
    </row>
    <row r="7237">
      <c r="D7237" s="19"/>
      <c r="E7237" s="18" t="s">
        <v>28</v>
      </c>
      <c r="F7237" s="17"/>
      <c r="G7237" s="7">
        <v>80</v>
      </c>
      <c r="H7237" s="12">
        <v>8</v>
      </c>
      <c r="I7237" s="1">
        <v>0</v>
      </c>
      <c r="J7237" s="1">
        <v>58</v>
      </c>
      <c r="K7237" s="1">
        <v>51</v>
      </c>
      <c r="L7237" s="1">
        <v>12</v>
      </c>
      <c r="M7237" s="1">
        <v>69</v>
      </c>
      <c r="N7237" s="1">
        <v>50</v>
      </c>
      <c r="O7237" s="1">
        <v>51</v>
      </c>
      <c r="P7237" s="1">
        <v>4</v>
      </c>
      <c r="Q7237" s="1">
        <v>1</v>
      </c>
      <c r="R7237" s="1">
        <v>0</v>
      </c>
      <c r="S7237" s="1">
        <v>1</v>
      </c>
      <c r="T7237" s="21">
        <v>79</v>
      </c>
    </row>
    <row r="7238">
      <c r="D7238" s="15" t="s">
        <v>29</v>
      </c>
      <c r="E7238" s="14" t="s">
        <v>30</v>
      </c>
      <c r="F7238" s="16"/>
      <c r="G7238" s="26">
        <v>823</v>
      </c>
      <c r="H7238" s="37">
        <v>49</v>
      </c>
      <c r="I7238" s="6">
        <v>4</v>
      </c>
      <c r="J7238" s="6">
        <v>669</v>
      </c>
      <c r="K7238" s="6">
        <v>563</v>
      </c>
      <c r="L7238" s="6">
        <v>96</v>
      </c>
      <c r="M7238" s="6">
        <v>728</v>
      </c>
      <c r="N7238" s="6">
        <v>453</v>
      </c>
      <c r="O7238" s="6">
        <v>539</v>
      </c>
      <c r="P7238" s="6">
        <v>15</v>
      </c>
      <c r="Q7238" s="6">
        <v>13</v>
      </c>
      <c r="R7238" s="6">
        <v>0</v>
      </c>
      <c r="S7238" s="6">
        <v>3</v>
      </c>
      <c r="T7238" s="39">
        <v>820</v>
      </c>
    </row>
    <row r="7239">
      <c r="D7239" s="19"/>
      <c r="E7239" s="18" t="s">
        <v>31</v>
      </c>
      <c r="F7239" s="17"/>
      <c r="G7239" s="7">
        <v>798</v>
      </c>
      <c r="H7239" s="12">
        <v>58</v>
      </c>
      <c r="I7239" s="1">
        <v>4</v>
      </c>
      <c r="J7239" s="1">
        <v>655</v>
      </c>
      <c r="K7239" s="1">
        <v>552</v>
      </c>
      <c r="L7239" s="1">
        <v>116</v>
      </c>
      <c r="M7239" s="1">
        <v>699</v>
      </c>
      <c r="N7239" s="1">
        <v>447</v>
      </c>
      <c r="O7239" s="1">
        <v>527</v>
      </c>
      <c r="P7239" s="1">
        <v>13</v>
      </c>
      <c r="Q7239" s="1">
        <v>14</v>
      </c>
      <c r="R7239" s="1">
        <v>0</v>
      </c>
      <c r="S7239" s="1">
        <v>3</v>
      </c>
      <c r="T7239" s="21">
        <v>795</v>
      </c>
    </row>
    <row r="7240">
      <c r="D7240" s="19"/>
      <c r="E7240" s="18" t="s">
        <v>32</v>
      </c>
      <c r="F7240" s="17"/>
      <c r="G7240" s="7">
        <v>808</v>
      </c>
      <c r="H7240" s="12">
        <v>54</v>
      </c>
      <c r="I7240" s="1">
        <v>4</v>
      </c>
      <c r="J7240" s="1">
        <v>663</v>
      </c>
      <c r="K7240" s="1">
        <v>576</v>
      </c>
      <c r="L7240" s="1">
        <v>117</v>
      </c>
      <c r="M7240" s="1">
        <v>701</v>
      </c>
      <c r="N7240" s="1">
        <v>440</v>
      </c>
      <c r="O7240" s="1">
        <v>547</v>
      </c>
      <c r="P7240" s="1">
        <v>13</v>
      </c>
      <c r="Q7240" s="1">
        <v>12</v>
      </c>
      <c r="R7240" s="1">
        <v>0</v>
      </c>
      <c r="S7240" s="1">
        <v>4</v>
      </c>
      <c r="T7240" s="21">
        <v>804</v>
      </c>
    </row>
    <row r="7241">
      <c r="D7241" s="19"/>
      <c r="E7241" s="18" t="s">
        <v>33</v>
      </c>
      <c r="F7241" s="17"/>
      <c r="G7241" s="7">
        <v>206</v>
      </c>
      <c r="H7241" s="12">
        <v>13</v>
      </c>
      <c r="I7241" s="1">
        <v>1</v>
      </c>
      <c r="J7241" s="1">
        <v>162</v>
      </c>
      <c r="K7241" s="1">
        <v>139</v>
      </c>
      <c r="L7241" s="1">
        <v>22</v>
      </c>
      <c r="M7241" s="1">
        <v>187</v>
      </c>
      <c r="N7241" s="1">
        <v>113</v>
      </c>
      <c r="O7241" s="1">
        <v>135</v>
      </c>
      <c r="P7241" s="1">
        <v>5</v>
      </c>
      <c r="Q7241" s="1">
        <v>7</v>
      </c>
      <c r="R7241" s="1">
        <v>0</v>
      </c>
      <c r="S7241" s="1">
        <v>0</v>
      </c>
      <c r="T7241" s="21">
        <v>206</v>
      </c>
    </row>
    <row r="7242">
      <c r="D7242" s="19"/>
      <c r="E7242" s="18" t="s">
        <v>34</v>
      </c>
      <c r="F7242" s="17"/>
      <c r="G7242" s="7">
        <v>488</v>
      </c>
      <c r="H7242" s="12">
        <v>25</v>
      </c>
      <c r="I7242" s="1">
        <v>1</v>
      </c>
      <c r="J7242" s="1">
        <v>412</v>
      </c>
      <c r="K7242" s="1">
        <v>345</v>
      </c>
      <c r="L7242" s="1">
        <v>69</v>
      </c>
      <c r="M7242" s="1">
        <v>423</v>
      </c>
      <c r="N7242" s="1">
        <v>262</v>
      </c>
      <c r="O7242" s="1">
        <v>337</v>
      </c>
      <c r="P7242" s="1">
        <v>10</v>
      </c>
      <c r="Q7242" s="1">
        <v>10</v>
      </c>
      <c r="R7242" s="1">
        <v>0</v>
      </c>
      <c r="S7242" s="1">
        <v>2</v>
      </c>
      <c r="T7242" s="21">
        <v>486</v>
      </c>
    </row>
    <row r="7243">
      <c r="D7243" s="19"/>
      <c r="E7243" s="18" t="s">
        <v>35</v>
      </c>
      <c r="F7243" s="17"/>
      <c r="G7243" s="7">
        <v>154</v>
      </c>
      <c r="H7243" s="12">
        <v>8</v>
      </c>
      <c r="I7243" s="1">
        <v>0</v>
      </c>
      <c r="J7243" s="1">
        <v>124</v>
      </c>
      <c r="K7243" s="1">
        <v>106</v>
      </c>
      <c r="L7243" s="1">
        <v>17</v>
      </c>
      <c r="M7243" s="1">
        <v>137</v>
      </c>
      <c r="N7243" s="1">
        <v>83</v>
      </c>
      <c r="O7243" s="1">
        <v>105</v>
      </c>
      <c r="P7243" s="1">
        <v>4</v>
      </c>
      <c r="Q7243" s="1">
        <v>3</v>
      </c>
      <c r="R7243" s="1">
        <v>0</v>
      </c>
      <c r="S7243" s="1">
        <v>0</v>
      </c>
      <c r="T7243" s="21">
        <v>154</v>
      </c>
    </row>
    <row r="7244">
      <c r="D7244" s="19"/>
      <c r="E7244" s="18" t="s">
        <v>36</v>
      </c>
      <c r="F7244" s="17"/>
      <c r="G7244" s="7">
        <v>871</v>
      </c>
      <c r="H7244" s="12">
        <v>51</v>
      </c>
      <c r="I7244" s="1">
        <v>3</v>
      </c>
      <c r="J7244" s="1">
        <v>705</v>
      </c>
      <c r="K7244" s="1">
        <v>604</v>
      </c>
      <c r="L7244" s="1">
        <v>115</v>
      </c>
      <c r="M7244" s="1">
        <v>766</v>
      </c>
      <c r="N7244" s="1">
        <v>473</v>
      </c>
      <c r="O7244" s="1">
        <v>564</v>
      </c>
      <c r="P7244" s="1">
        <v>17</v>
      </c>
      <c r="Q7244" s="1">
        <v>14</v>
      </c>
      <c r="R7244" s="1">
        <v>0</v>
      </c>
      <c r="S7244" s="1">
        <v>3</v>
      </c>
      <c r="T7244" s="21">
        <v>868</v>
      </c>
    </row>
    <row r="7245">
      <c r="D7245" s="19"/>
      <c r="E7245" s="18" t="s">
        <v>37</v>
      </c>
      <c r="F7245" s="17"/>
      <c r="G7245" s="7">
        <v>366</v>
      </c>
      <c r="H7245" s="12">
        <v>27</v>
      </c>
      <c r="I7245" s="1">
        <v>4</v>
      </c>
      <c r="J7245" s="1">
        <v>308</v>
      </c>
      <c r="K7245" s="1">
        <v>271</v>
      </c>
      <c r="L7245" s="1">
        <v>60</v>
      </c>
      <c r="M7245" s="1">
        <v>311</v>
      </c>
      <c r="N7245" s="1">
        <v>205</v>
      </c>
      <c r="O7245" s="1">
        <v>252</v>
      </c>
      <c r="P7245" s="1">
        <v>6</v>
      </c>
      <c r="Q7245" s="1">
        <v>6</v>
      </c>
      <c r="R7245" s="1">
        <v>0</v>
      </c>
      <c r="S7245" s="1">
        <v>1</v>
      </c>
      <c r="T7245" s="21">
        <v>365</v>
      </c>
    </row>
    <row r="7246">
      <c r="D7246" s="19"/>
      <c r="E7246" s="18" t="s">
        <v>38</v>
      </c>
      <c r="F7246" s="17"/>
      <c r="G7246" s="7">
        <v>552</v>
      </c>
      <c r="H7246" s="12">
        <v>40</v>
      </c>
      <c r="I7246" s="1">
        <v>4</v>
      </c>
      <c r="J7246" s="1">
        <v>448</v>
      </c>
      <c r="K7246" s="1">
        <v>379</v>
      </c>
      <c r="L7246" s="1">
        <v>75</v>
      </c>
      <c r="M7246" s="1">
        <v>482</v>
      </c>
      <c r="N7246" s="1">
        <v>305</v>
      </c>
      <c r="O7246" s="1">
        <v>351</v>
      </c>
      <c r="P7246" s="1">
        <v>8</v>
      </c>
      <c r="Q7246" s="1">
        <v>11</v>
      </c>
      <c r="R7246" s="1">
        <v>0</v>
      </c>
      <c r="S7246" s="1">
        <v>2</v>
      </c>
      <c r="T7246" s="21">
        <v>550</v>
      </c>
    </row>
    <row r="7247">
      <c r="D7247" s="19"/>
      <c r="E7247" s="18" t="s">
        <v>39</v>
      </c>
      <c r="F7247" s="17"/>
      <c r="G7247" s="7">
        <v>514</v>
      </c>
      <c r="H7247" s="12">
        <v>36</v>
      </c>
      <c r="I7247" s="1">
        <v>1</v>
      </c>
      <c r="J7247" s="1">
        <v>412</v>
      </c>
      <c r="K7247" s="1">
        <v>362</v>
      </c>
      <c r="L7247" s="1">
        <v>72</v>
      </c>
      <c r="M7247" s="1">
        <v>454</v>
      </c>
      <c r="N7247" s="1">
        <v>266</v>
      </c>
      <c r="O7247" s="1">
        <v>369</v>
      </c>
      <c r="P7247" s="1">
        <v>10</v>
      </c>
      <c r="Q7247" s="1">
        <v>8</v>
      </c>
      <c r="R7247" s="1">
        <v>0</v>
      </c>
      <c r="S7247" s="1">
        <v>0</v>
      </c>
      <c r="T7247" s="21">
        <v>514</v>
      </c>
    </row>
    <row r="7248">
      <c r="D7248" s="19"/>
      <c r="E7248" s="18" t="s">
        <v>40</v>
      </c>
      <c r="F7248" s="17"/>
      <c r="G7248" s="7">
        <v>559</v>
      </c>
      <c r="H7248" s="12">
        <v>32</v>
      </c>
      <c r="I7248" s="1">
        <v>3</v>
      </c>
      <c r="J7248" s="1">
        <v>448</v>
      </c>
      <c r="K7248" s="1">
        <v>400</v>
      </c>
      <c r="L7248" s="1">
        <v>80</v>
      </c>
      <c r="M7248" s="1">
        <v>485</v>
      </c>
      <c r="N7248" s="1">
        <v>304</v>
      </c>
      <c r="O7248" s="1">
        <v>372</v>
      </c>
      <c r="P7248" s="1">
        <v>8</v>
      </c>
      <c r="Q7248" s="1">
        <v>11</v>
      </c>
      <c r="R7248" s="1">
        <v>0</v>
      </c>
      <c r="S7248" s="1">
        <v>2</v>
      </c>
      <c r="T7248" s="21">
        <v>557</v>
      </c>
    </row>
    <row r="7249">
      <c r="D7249" s="19"/>
      <c r="E7249" s="18" t="s">
        <v>41</v>
      </c>
      <c r="F7249" s="17"/>
      <c r="G7249" s="7">
        <v>71</v>
      </c>
      <c r="H7249" s="12">
        <v>4</v>
      </c>
      <c r="I7249" s="1">
        <v>0</v>
      </c>
      <c r="J7249" s="1">
        <v>55</v>
      </c>
      <c r="K7249" s="1">
        <v>41</v>
      </c>
      <c r="L7249" s="1">
        <v>9</v>
      </c>
      <c r="M7249" s="1">
        <v>64</v>
      </c>
      <c r="N7249" s="1">
        <v>40</v>
      </c>
      <c r="O7249" s="1">
        <v>46</v>
      </c>
      <c r="P7249" s="1">
        <v>0</v>
      </c>
      <c r="Q7249" s="1">
        <v>3</v>
      </c>
      <c r="R7249" s="1">
        <v>0</v>
      </c>
      <c r="S7249" s="1">
        <v>0</v>
      </c>
      <c r="T7249" s="21">
        <v>71</v>
      </c>
    </row>
    <row r="7250">
      <c r="D7250" s="19"/>
      <c r="E7250" s="18" t="s">
        <v>42</v>
      </c>
      <c r="F7250" s="17"/>
      <c r="G7250" s="11">
        <v>11</v>
      </c>
      <c r="H7250" s="23">
        <v>3</v>
      </c>
      <c r="I7250" s="3">
        <v>0</v>
      </c>
      <c r="J7250" s="3">
        <v>8</v>
      </c>
      <c r="K7250" s="3">
        <v>5</v>
      </c>
      <c r="L7250" s="3">
        <v>1</v>
      </c>
      <c r="M7250" s="3">
        <v>7</v>
      </c>
      <c r="N7250" s="3">
        <v>5</v>
      </c>
      <c r="O7250" s="3">
        <v>5</v>
      </c>
      <c r="P7250" s="3">
        <v>0</v>
      </c>
      <c r="Q7250" s="3">
        <v>0</v>
      </c>
      <c r="R7250" s="3">
        <v>1</v>
      </c>
      <c r="S7250" s="3">
        <v>0</v>
      </c>
      <c r="T7250" s="24">
        <v>10</v>
      </c>
    </row>
    <row r="7251">
      <c r="D7251" s="19"/>
      <c r="E7251" s="18" t="s">
        <v>26</v>
      </c>
      <c r="F7251" s="17"/>
      <c r="G7251" s="11">
        <v>2</v>
      </c>
      <c r="H7251" s="23">
        <v>0</v>
      </c>
      <c r="I7251" s="3">
        <v>0</v>
      </c>
      <c r="J7251" s="3">
        <v>2</v>
      </c>
      <c r="K7251" s="3">
        <v>1</v>
      </c>
      <c r="L7251" s="3">
        <v>1</v>
      </c>
      <c r="M7251" s="3">
        <v>1</v>
      </c>
      <c r="N7251" s="3">
        <v>2</v>
      </c>
      <c r="O7251" s="3">
        <v>2</v>
      </c>
      <c r="P7251" s="3">
        <v>0</v>
      </c>
      <c r="Q7251" s="3">
        <v>0</v>
      </c>
      <c r="R7251" s="3">
        <v>0</v>
      </c>
      <c r="S7251" s="3">
        <v>0</v>
      </c>
      <c r="T7251" s="24">
        <v>2</v>
      </c>
    </row>
    <row r="7252">
      <c r="D7252" s="19"/>
      <c r="E7252" s="18" t="s">
        <v>43</v>
      </c>
      <c r="F7252" s="17"/>
      <c r="G7252" s="7">
        <v>1080</v>
      </c>
      <c r="H7252" s="12">
        <v>73</v>
      </c>
      <c r="I7252" s="1">
        <v>5</v>
      </c>
      <c r="J7252" s="1">
        <v>875</v>
      </c>
      <c r="K7252" s="1">
        <v>740</v>
      </c>
      <c r="L7252" s="1">
        <v>144</v>
      </c>
      <c r="M7252" s="1">
        <v>944</v>
      </c>
      <c r="N7252" s="1">
        <v>576</v>
      </c>
      <c r="O7252" s="1">
        <v>704</v>
      </c>
      <c r="P7252" s="1">
        <v>19</v>
      </c>
      <c r="Q7252" s="1">
        <v>16</v>
      </c>
      <c r="R7252" s="1">
        <v>0</v>
      </c>
      <c r="S7252" s="1">
        <v>4</v>
      </c>
      <c r="T7252" s="21">
        <v>1076</v>
      </c>
    </row>
    <row r="7253">
      <c r="D7253" s="15" t="s">
        <v>44</v>
      </c>
      <c r="E7253" s="14" t="s">
        <v>45</v>
      </c>
      <c r="F7253" s="16"/>
      <c r="G7253" s="33">
        <v>3</v>
      </c>
      <c r="H7253" s="43">
        <v>0</v>
      </c>
      <c r="I7253" s="9">
        <v>0</v>
      </c>
      <c r="J7253" s="9">
        <v>3</v>
      </c>
      <c r="K7253" s="9">
        <v>3</v>
      </c>
      <c r="L7253" s="9">
        <v>1</v>
      </c>
      <c r="M7253" s="9">
        <v>2</v>
      </c>
      <c r="N7253" s="9">
        <v>1</v>
      </c>
      <c r="O7253" s="9">
        <v>2</v>
      </c>
      <c r="P7253" s="9">
        <v>0</v>
      </c>
      <c r="Q7253" s="9">
        <v>0</v>
      </c>
      <c r="R7253" s="9">
        <v>0</v>
      </c>
      <c r="S7253" s="9">
        <v>0</v>
      </c>
      <c r="T7253" s="44">
        <v>3</v>
      </c>
    </row>
    <row r="7254">
      <c r="D7254" s="19"/>
      <c r="E7254" s="18" t="s">
        <v>46</v>
      </c>
      <c r="F7254" s="17"/>
      <c r="G7254" s="11">
        <v>11</v>
      </c>
      <c r="H7254" s="23">
        <v>2</v>
      </c>
      <c r="I7254" s="3">
        <v>0</v>
      </c>
      <c r="J7254" s="3">
        <v>8</v>
      </c>
      <c r="K7254" s="3">
        <v>7</v>
      </c>
      <c r="L7254" s="3">
        <v>5</v>
      </c>
      <c r="M7254" s="3">
        <v>10</v>
      </c>
      <c r="N7254" s="3">
        <v>9</v>
      </c>
      <c r="O7254" s="3">
        <v>5</v>
      </c>
      <c r="P7254" s="3">
        <v>0</v>
      </c>
      <c r="Q7254" s="3">
        <v>1</v>
      </c>
      <c r="R7254" s="3">
        <v>0</v>
      </c>
      <c r="S7254" s="3">
        <v>0</v>
      </c>
      <c r="T7254" s="24">
        <v>11</v>
      </c>
    </row>
    <row r="7255">
      <c r="D7255" s="19"/>
      <c r="E7255" s="18" t="s">
        <v>47</v>
      </c>
      <c r="F7255" s="17"/>
      <c r="G7255" s="11">
        <v>25</v>
      </c>
      <c r="H7255" s="23">
        <v>2</v>
      </c>
      <c r="I7255" s="3">
        <v>0</v>
      </c>
      <c r="J7255" s="3">
        <v>19</v>
      </c>
      <c r="K7255" s="3">
        <v>16</v>
      </c>
      <c r="L7255" s="3">
        <v>4</v>
      </c>
      <c r="M7255" s="3">
        <v>20</v>
      </c>
      <c r="N7255" s="3">
        <v>9</v>
      </c>
      <c r="O7255" s="3">
        <v>12</v>
      </c>
      <c r="P7255" s="3">
        <v>2</v>
      </c>
      <c r="Q7255" s="3">
        <v>1</v>
      </c>
      <c r="R7255" s="3">
        <v>0</v>
      </c>
      <c r="S7255" s="3">
        <v>0</v>
      </c>
      <c r="T7255" s="24">
        <v>25</v>
      </c>
    </row>
    <row r="7256">
      <c r="D7256" s="19"/>
      <c r="E7256" s="18" t="s">
        <v>48</v>
      </c>
      <c r="F7256" s="17"/>
      <c r="G7256" s="7">
        <v>160</v>
      </c>
      <c r="H7256" s="12">
        <v>12</v>
      </c>
      <c r="I7256" s="1">
        <v>3</v>
      </c>
      <c r="J7256" s="1">
        <v>133</v>
      </c>
      <c r="K7256" s="1">
        <v>111</v>
      </c>
      <c r="L7256" s="1">
        <v>29</v>
      </c>
      <c r="M7256" s="1">
        <v>129</v>
      </c>
      <c r="N7256" s="1">
        <v>73</v>
      </c>
      <c r="O7256" s="1">
        <v>95</v>
      </c>
      <c r="P7256" s="1">
        <v>2</v>
      </c>
      <c r="Q7256" s="1">
        <v>2</v>
      </c>
      <c r="R7256" s="1">
        <v>0</v>
      </c>
      <c r="S7256" s="1">
        <v>0</v>
      </c>
      <c r="T7256" s="21">
        <v>160</v>
      </c>
    </row>
    <row r="7257">
      <c r="D7257" s="19"/>
      <c r="E7257" s="18" t="s">
        <v>49</v>
      </c>
      <c r="F7257" s="17"/>
      <c r="G7257" s="7">
        <v>166</v>
      </c>
      <c r="H7257" s="12">
        <v>17</v>
      </c>
      <c r="I7257" s="1">
        <v>0</v>
      </c>
      <c r="J7257" s="1">
        <v>131</v>
      </c>
      <c r="K7257" s="1">
        <v>104</v>
      </c>
      <c r="L7257" s="1">
        <v>25</v>
      </c>
      <c r="M7257" s="1">
        <v>143</v>
      </c>
      <c r="N7257" s="1">
        <v>73</v>
      </c>
      <c r="O7257" s="1">
        <v>103</v>
      </c>
      <c r="P7257" s="1">
        <v>9</v>
      </c>
      <c r="Q7257" s="1">
        <v>3</v>
      </c>
      <c r="R7257" s="1">
        <v>0</v>
      </c>
      <c r="S7257" s="1">
        <v>0</v>
      </c>
      <c r="T7257" s="21">
        <v>166</v>
      </c>
    </row>
    <row r="7258">
      <c r="D7258" s="19"/>
      <c r="E7258" s="18" t="s">
        <v>50</v>
      </c>
      <c r="F7258" s="17"/>
      <c r="G7258" s="7">
        <v>129</v>
      </c>
      <c r="H7258" s="12">
        <v>9</v>
      </c>
      <c r="I7258" s="1">
        <v>0</v>
      </c>
      <c r="J7258" s="1">
        <v>109</v>
      </c>
      <c r="K7258" s="1">
        <v>85</v>
      </c>
      <c r="L7258" s="1">
        <v>21</v>
      </c>
      <c r="M7258" s="1">
        <v>108</v>
      </c>
      <c r="N7258" s="1">
        <v>67</v>
      </c>
      <c r="O7258" s="1">
        <v>82</v>
      </c>
      <c r="P7258" s="1">
        <v>0</v>
      </c>
      <c r="Q7258" s="1">
        <v>1</v>
      </c>
      <c r="R7258" s="1">
        <v>0</v>
      </c>
      <c r="S7258" s="1">
        <v>2</v>
      </c>
      <c r="T7258" s="21">
        <v>127</v>
      </c>
    </row>
    <row r="7259">
      <c r="D7259" s="19"/>
      <c r="E7259" s="18" t="s">
        <v>51</v>
      </c>
      <c r="F7259" s="17"/>
      <c r="G7259" s="7">
        <v>124</v>
      </c>
      <c r="H7259" s="12">
        <v>11</v>
      </c>
      <c r="I7259" s="1">
        <v>0</v>
      </c>
      <c r="J7259" s="1">
        <v>98</v>
      </c>
      <c r="K7259" s="1">
        <v>84</v>
      </c>
      <c r="L7259" s="1">
        <v>16</v>
      </c>
      <c r="M7259" s="1">
        <v>105</v>
      </c>
      <c r="N7259" s="1">
        <v>67</v>
      </c>
      <c r="O7259" s="1">
        <v>74</v>
      </c>
      <c r="P7259" s="1">
        <v>2</v>
      </c>
      <c r="Q7259" s="1">
        <v>0</v>
      </c>
      <c r="R7259" s="1">
        <v>0</v>
      </c>
      <c r="S7259" s="1">
        <v>1</v>
      </c>
      <c r="T7259" s="21">
        <v>123</v>
      </c>
    </row>
    <row r="7260">
      <c r="D7260" s="19"/>
      <c r="E7260" s="18" t="s">
        <v>52</v>
      </c>
      <c r="F7260" s="17"/>
      <c r="G7260" s="7">
        <v>114</v>
      </c>
      <c r="H7260" s="12">
        <v>2</v>
      </c>
      <c r="I7260" s="1">
        <v>1</v>
      </c>
      <c r="J7260" s="1">
        <v>93</v>
      </c>
      <c r="K7260" s="1">
        <v>75</v>
      </c>
      <c r="L7260" s="1">
        <v>13</v>
      </c>
      <c r="M7260" s="1">
        <v>104</v>
      </c>
      <c r="N7260" s="1">
        <v>71</v>
      </c>
      <c r="O7260" s="1">
        <v>77</v>
      </c>
      <c r="P7260" s="1">
        <v>0</v>
      </c>
      <c r="Q7260" s="1">
        <v>0</v>
      </c>
      <c r="R7260" s="1">
        <v>0</v>
      </c>
      <c r="S7260" s="1">
        <v>0</v>
      </c>
      <c r="T7260" s="21">
        <v>114</v>
      </c>
    </row>
    <row r="7261">
      <c r="D7261" s="19"/>
      <c r="E7261" s="18" t="s">
        <v>53</v>
      </c>
      <c r="F7261" s="17"/>
      <c r="G7261" s="7">
        <v>95</v>
      </c>
      <c r="H7261" s="12">
        <v>5</v>
      </c>
      <c r="I7261" s="1">
        <v>1</v>
      </c>
      <c r="J7261" s="1">
        <v>77</v>
      </c>
      <c r="K7261" s="1">
        <v>70</v>
      </c>
      <c r="L7261" s="1">
        <v>8</v>
      </c>
      <c r="M7261" s="1">
        <v>87</v>
      </c>
      <c r="N7261" s="1">
        <v>56</v>
      </c>
      <c r="O7261" s="1">
        <v>63</v>
      </c>
      <c r="P7261" s="1">
        <v>1</v>
      </c>
      <c r="Q7261" s="1">
        <v>2</v>
      </c>
      <c r="R7261" s="1">
        <v>0</v>
      </c>
      <c r="S7261" s="1">
        <v>0</v>
      </c>
      <c r="T7261" s="21">
        <v>95</v>
      </c>
    </row>
    <row r="7262">
      <c r="D7262" s="19"/>
      <c r="E7262" s="18" t="s">
        <v>54</v>
      </c>
      <c r="F7262" s="17"/>
      <c r="G7262" s="7">
        <v>253</v>
      </c>
      <c r="H7262" s="12">
        <v>14</v>
      </c>
      <c r="I7262" s="1">
        <v>0</v>
      </c>
      <c r="J7262" s="1">
        <v>207</v>
      </c>
      <c r="K7262" s="1">
        <v>186</v>
      </c>
      <c r="L7262" s="1">
        <v>22</v>
      </c>
      <c r="M7262" s="1">
        <v>235</v>
      </c>
      <c r="N7262" s="1">
        <v>151</v>
      </c>
      <c r="O7262" s="1">
        <v>191</v>
      </c>
      <c r="P7262" s="1">
        <v>3</v>
      </c>
      <c r="Q7262" s="1">
        <v>5</v>
      </c>
      <c r="R7262" s="1">
        <v>1</v>
      </c>
      <c r="S7262" s="1">
        <v>1</v>
      </c>
      <c r="T7262" s="21">
        <v>251</v>
      </c>
    </row>
    <row r="7263">
      <c r="D7263" s="19"/>
      <c r="E7263" s="18" t="s">
        <v>55</v>
      </c>
      <c r="F7263" s="17"/>
      <c r="G7263" s="11">
        <v>1</v>
      </c>
      <c r="H7263" s="23">
        <v>0</v>
      </c>
      <c r="I7263" s="3">
        <v>0</v>
      </c>
      <c r="J7263" s="3">
        <v>1</v>
      </c>
      <c r="K7263" s="3">
        <v>0</v>
      </c>
      <c r="L7263" s="3">
        <v>0</v>
      </c>
      <c r="M7263" s="3">
        <v>1</v>
      </c>
      <c r="N7263" s="3">
        <v>1</v>
      </c>
      <c r="O7263" s="3">
        <v>0</v>
      </c>
      <c r="P7263" s="3">
        <v>0</v>
      </c>
      <c r="Q7263" s="3">
        <v>0</v>
      </c>
      <c r="R7263" s="3">
        <v>0</v>
      </c>
      <c r="S7263" s="3">
        <v>0</v>
      </c>
      <c r="T7263" s="24">
        <v>1</v>
      </c>
    </row>
    <row r="7264">
      <c r="D7264" s="19"/>
      <c r="E7264" s="18" t="s">
        <v>26</v>
      </c>
      <c r="F7264" s="17"/>
      <c r="G7264" s="11">
        <v>12</v>
      </c>
      <c r="H7264" s="23">
        <v>2</v>
      </c>
      <c r="I7264" s="3">
        <v>0</v>
      </c>
      <c r="J7264" s="3">
        <v>6</v>
      </c>
      <c r="K7264" s="3">
        <v>5</v>
      </c>
      <c r="L7264" s="3">
        <v>2</v>
      </c>
      <c r="M7264" s="3">
        <v>8</v>
      </c>
      <c r="N7264" s="3">
        <v>5</v>
      </c>
      <c r="O7264" s="3">
        <v>7</v>
      </c>
      <c r="P7264" s="3">
        <v>0</v>
      </c>
      <c r="Q7264" s="3">
        <v>1</v>
      </c>
      <c r="R7264" s="3">
        <v>0</v>
      </c>
      <c r="S7264" s="3">
        <v>0</v>
      </c>
      <c r="T7264" s="24">
        <v>12</v>
      </c>
    </row>
    <row r="7265">
      <c r="D7265" s="15" t="s">
        <v>56</v>
      </c>
      <c r="E7265" s="14" t="s">
        <v>57</v>
      </c>
      <c r="F7265" s="16"/>
      <c r="G7265" s="33">
        <v>15</v>
      </c>
      <c r="H7265" s="43">
        <v>1</v>
      </c>
      <c r="I7265" s="9">
        <v>0</v>
      </c>
      <c r="J7265" s="9">
        <v>14</v>
      </c>
      <c r="K7265" s="9">
        <v>10</v>
      </c>
      <c r="L7265" s="9">
        <v>1</v>
      </c>
      <c r="M7265" s="9">
        <v>13</v>
      </c>
      <c r="N7265" s="9">
        <v>7</v>
      </c>
      <c r="O7265" s="9">
        <v>5</v>
      </c>
      <c r="P7265" s="9">
        <v>0</v>
      </c>
      <c r="Q7265" s="9">
        <v>1</v>
      </c>
      <c r="R7265" s="9">
        <v>0</v>
      </c>
      <c r="S7265" s="9">
        <v>0</v>
      </c>
      <c r="T7265" s="44">
        <v>15</v>
      </c>
    </row>
    <row r="7266">
      <c r="D7266" s="19"/>
      <c r="E7266" s="18" t="s">
        <v>58</v>
      </c>
      <c r="F7266" s="17"/>
      <c r="G7266" s="7">
        <v>111</v>
      </c>
      <c r="H7266" s="12">
        <v>5</v>
      </c>
      <c r="I7266" s="1">
        <v>0</v>
      </c>
      <c r="J7266" s="1">
        <v>86</v>
      </c>
      <c r="K7266" s="1">
        <v>73</v>
      </c>
      <c r="L7266" s="1">
        <v>13</v>
      </c>
      <c r="M7266" s="1">
        <v>97</v>
      </c>
      <c r="N7266" s="1">
        <v>55</v>
      </c>
      <c r="O7266" s="1">
        <v>62</v>
      </c>
      <c r="P7266" s="1">
        <v>1</v>
      </c>
      <c r="Q7266" s="1">
        <v>2</v>
      </c>
      <c r="R7266" s="1">
        <v>0</v>
      </c>
      <c r="S7266" s="1">
        <v>2</v>
      </c>
      <c r="T7266" s="21">
        <v>109</v>
      </c>
    </row>
    <row r="7267">
      <c r="D7267" s="19"/>
      <c r="E7267" s="18" t="s">
        <v>59</v>
      </c>
      <c r="F7267" s="17"/>
      <c r="G7267" s="7">
        <v>404</v>
      </c>
      <c r="H7267" s="12">
        <v>26</v>
      </c>
      <c r="I7267" s="1">
        <v>2</v>
      </c>
      <c r="J7267" s="1">
        <v>325</v>
      </c>
      <c r="K7267" s="1">
        <v>256</v>
      </c>
      <c r="L7267" s="1">
        <v>63</v>
      </c>
      <c r="M7267" s="1">
        <v>341</v>
      </c>
      <c r="N7267" s="1">
        <v>212</v>
      </c>
      <c r="O7267" s="1">
        <v>255</v>
      </c>
      <c r="P7267" s="1">
        <v>8</v>
      </c>
      <c r="Q7267" s="1">
        <v>8</v>
      </c>
      <c r="R7267" s="1">
        <v>0</v>
      </c>
      <c r="S7267" s="1">
        <v>0</v>
      </c>
      <c r="T7267" s="21">
        <v>404</v>
      </c>
    </row>
    <row r="7268">
      <c r="D7268" s="19"/>
      <c r="E7268" s="18" t="s">
        <v>60</v>
      </c>
      <c r="F7268" s="17"/>
      <c r="G7268" s="7">
        <v>562</v>
      </c>
      <c r="H7268" s="12">
        <v>44</v>
      </c>
      <c r="I7268" s="1">
        <v>3</v>
      </c>
      <c r="J7268" s="1">
        <v>460</v>
      </c>
      <c r="K7268" s="1">
        <v>407</v>
      </c>
      <c r="L7268" s="1">
        <v>69</v>
      </c>
      <c r="M7268" s="1">
        <v>500</v>
      </c>
      <c r="N7268" s="1">
        <v>309</v>
      </c>
      <c r="O7268" s="1">
        <v>389</v>
      </c>
      <c r="P7268" s="1">
        <v>10</v>
      </c>
      <c r="Q7268" s="1">
        <v>5</v>
      </c>
      <c r="R7268" s="1">
        <v>1</v>
      </c>
      <c r="S7268" s="1">
        <v>2</v>
      </c>
      <c r="T7268" s="21">
        <v>559</v>
      </c>
    </row>
    <row r="7269">
      <c r="D7269" s="19"/>
      <c r="E7269" s="18" t="s">
        <v>26</v>
      </c>
      <c r="F7269" s="17"/>
      <c r="G7269" s="11">
        <v>1</v>
      </c>
      <c r="H7269" s="23">
        <v>0</v>
      </c>
      <c r="I7269" s="3">
        <v>0</v>
      </c>
      <c r="J7269" s="3">
        <v>0</v>
      </c>
      <c r="K7269" s="3">
        <v>0</v>
      </c>
      <c r="L7269" s="3">
        <v>0</v>
      </c>
      <c r="M7269" s="3">
        <v>1</v>
      </c>
      <c r="N7269" s="3">
        <v>0</v>
      </c>
      <c r="O7269" s="3">
        <v>0</v>
      </c>
      <c r="P7269" s="3">
        <v>0</v>
      </c>
      <c r="Q7269" s="3">
        <v>0</v>
      </c>
      <c r="R7269" s="3">
        <v>0</v>
      </c>
      <c r="S7269" s="3">
        <v>0</v>
      </c>
      <c r="T7269" s="24">
        <v>1</v>
      </c>
    </row>
    <row r="7270">
      <c r="D7270" s="19"/>
      <c r="E7270" s="18" t="s">
        <v>61</v>
      </c>
      <c r="F7270" s="17"/>
      <c r="G7270" s="7">
        <v>126</v>
      </c>
      <c r="H7270" s="12">
        <v>6</v>
      </c>
      <c r="I7270" s="1">
        <v>0</v>
      </c>
      <c r="J7270" s="1">
        <v>100</v>
      </c>
      <c r="K7270" s="1">
        <v>83</v>
      </c>
      <c r="L7270" s="1">
        <v>14</v>
      </c>
      <c r="M7270" s="1">
        <v>110</v>
      </c>
      <c r="N7270" s="1">
        <v>62</v>
      </c>
      <c r="O7270" s="1">
        <v>67</v>
      </c>
      <c r="P7270" s="1">
        <v>1</v>
      </c>
      <c r="Q7270" s="1">
        <v>3</v>
      </c>
      <c r="R7270" s="1">
        <v>0</v>
      </c>
      <c r="S7270" s="1">
        <v>2</v>
      </c>
      <c r="T7270" s="21">
        <v>124</v>
      </c>
    </row>
    <row r="7271">
      <c r="D7271" s="19"/>
      <c r="E7271" s="18" t="s">
        <v>62</v>
      </c>
      <c r="F7271" s="17"/>
      <c r="G7271" s="7">
        <v>966</v>
      </c>
      <c r="H7271" s="12">
        <v>70</v>
      </c>
      <c r="I7271" s="1">
        <v>5</v>
      </c>
      <c r="J7271" s="1">
        <v>785</v>
      </c>
      <c r="K7271" s="1">
        <v>663</v>
      </c>
      <c r="L7271" s="1">
        <v>132</v>
      </c>
      <c r="M7271" s="1">
        <v>841</v>
      </c>
      <c r="N7271" s="1">
        <v>521</v>
      </c>
      <c r="O7271" s="1">
        <v>644</v>
      </c>
      <c r="P7271" s="1">
        <v>18</v>
      </c>
      <c r="Q7271" s="1">
        <v>13</v>
      </c>
      <c r="R7271" s="1">
        <v>1</v>
      </c>
      <c r="S7271" s="1">
        <v>2</v>
      </c>
      <c r="T7271" s="21">
        <v>963</v>
      </c>
    </row>
    <row r="7272">
      <c r="D7272" s="15" t="s">
        <v>63</v>
      </c>
      <c r="E7272" s="14" t="s">
        <v>64</v>
      </c>
      <c r="F7272" s="16"/>
      <c r="G7272" s="33">
        <v>17</v>
      </c>
      <c r="H7272" s="43">
        <v>2</v>
      </c>
      <c r="I7272" s="9">
        <v>0</v>
      </c>
      <c r="J7272" s="9">
        <v>11</v>
      </c>
      <c r="K7272" s="9">
        <v>13</v>
      </c>
      <c r="L7272" s="9">
        <v>2</v>
      </c>
      <c r="M7272" s="9">
        <v>13</v>
      </c>
      <c r="N7272" s="9">
        <v>11</v>
      </c>
      <c r="O7272" s="9">
        <v>11</v>
      </c>
      <c r="P7272" s="9">
        <v>0</v>
      </c>
      <c r="Q7272" s="9">
        <v>0</v>
      </c>
      <c r="R7272" s="9">
        <v>0</v>
      </c>
      <c r="S7272" s="9">
        <v>0</v>
      </c>
      <c r="T7272" s="44">
        <v>17</v>
      </c>
    </row>
    <row r="7273">
      <c r="D7273" s="19"/>
      <c r="E7273" s="18" t="s">
        <v>65</v>
      </c>
      <c r="F7273" s="17"/>
      <c r="G7273" s="11">
        <v>38</v>
      </c>
      <c r="H7273" s="23">
        <v>1</v>
      </c>
      <c r="I7273" s="3">
        <v>0</v>
      </c>
      <c r="J7273" s="3">
        <v>30</v>
      </c>
      <c r="K7273" s="3">
        <v>25</v>
      </c>
      <c r="L7273" s="3">
        <v>6</v>
      </c>
      <c r="M7273" s="3">
        <v>31</v>
      </c>
      <c r="N7273" s="3">
        <v>16</v>
      </c>
      <c r="O7273" s="3">
        <v>27</v>
      </c>
      <c r="P7273" s="3">
        <v>0</v>
      </c>
      <c r="Q7273" s="3">
        <v>2</v>
      </c>
      <c r="R7273" s="3">
        <v>0</v>
      </c>
      <c r="S7273" s="3">
        <v>0</v>
      </c>
      <c r="T7273" s="24">
        <v>38</v>
      </c>
    </row>
    <row r="7274">
      <c r="D7274" s="19"/>
      <c r="E7274" s="18" t="s">
        <v>66</v>
      </c>
      <c r="F7274" s="17"/>
      <c r="G7274" s="11">
        <v>14</v>
      </c>
      <c r="H7274" s="23">
        <v>0</v>
      </c>
      <c r="I7274" s="3">
        <v>1</v>
      </c>
      <c r="J7274" s="3">
        <v>11</v>
      </c>
      <c r="K7274" s="3">
        <v>12</v>
      </c>
      <c r="L7274" s="3">
        <v>2</v>
      </c>
      <c r="M7274" s="3">
        <v>12</v>
      </c>
      <c r="N7274" s="3">
        <v>11</v>
      </c>
      <c r="O7274" s="3">
        <v>11</v>
      </c>
      <c r="P7274" s="3">
        <v>1</v>
      </c>
      <c r="Q7274" s="3">
        <v>0</v>
      </c>
      <c r="R7274" s="3">
        <v>0</v>
      </c>
      <c r="S7274" s="3">
        <v>0</v>
      </c>
      <c r="T7274" s="24">
        <v>14</v>
      </c>
    </row>
    <row r="7275">
      <c r="D7275" s="19"/>
      <c r="E7275" s="18" t="s">
        <v>67</v>
      </c>
      <c r="F7275" s="17"/>
      <c r="G7275" s="7">
        <v>95</v>
      </c>
      <c r="H7275" s="12">
        <v>6</v>
      </c>
      <c r="I7275" s="1">
        <v>0</v>
      </c>
      <c r="J7275" s="1">
        <v>67</v>
      </c>
      <c r="K7275" s="1">
        <v>52</v>
      </c>
      <c r="L7275" s="1">
        <v>7</v>
      </c>
      <c r="M7275" s="1">
        <v>89</v>
      </c>
      <c r="N7275" s="1">
        <v>48</v>
      </c>
      <c r="O7275" s="1">
        <v>59</v>
      </c>
      <c r="P7275" s="1">
        <v>1</v>
      </c>
      <c r="Q7275" s="1">
        <v>2</v>
      </c>
      <c r="R7275" s="1">
        <v>1</v>
      </c>
      <c r="S7275" s="1">
        <v>0</v>
      </c>
      <c r="T7275" s="21">
        <v>94</v>
      </c>
    </row>
    <row r="7276">
      <c r="D7276" s="19"/>
      <c r="E7276" s="18" t="s">
        <v>68</v>
      </c>
      <c r="F7276" s="17"/>
      <c r="G7276" s="7">
        <v>81</v>
      </c>
      <c r="H7276" s="12">
        <v>4</v>
      </c>
      <c r="I7276" s="1">
        <v>1</v>
      </c>
      <c r="J7276" s="1">
        <v>65</v>
      </c>
      <c r="K7276" s="1">
        <v>48</v>
      </c>
      <c r="L7276" s="1">
        <v>10</v>
      </c>
      <c r="M7276" s="1">
        <v>70</v>
      </c>
      <c r="N7276" s="1">
        <v>40</v>
      </c>
      <c r="O7276" s="1">
        <v>52</v>
      </c>
      <c r="P7276" s="1">
        <v>1</v>
      </c>
      <c r="Q7276" s="1">
        <v>1</v>
      </c>
      <c r="R7276" s="1">
        <v>0</v>
      </c>
      <c r="S7276" s="1">
        <v>0</v>
      </c>
      <c r="T7276" s="21">
        <v>81</v>
      </c>
    </row>
    <row r="7277">
      <c r="D7277" s="19"/>
      <c r="E7277" s="18" t="s">
        <v>69</v>
      </c>
      <c r="F7277" s="17"/>
      <c r="G7277" s="7">
        <v>844</v>
      </c>
      <c r="H7277" s="12">
        <v>63</v>
      </c>
      <c r="I7277" s="1">
        <v>3</v>
      </c>
      <c r="J7277" s="1">
        <v>698</v>
      </c>
      <c r="K7277" s="1">
        <v>594</v>
      </c>
      <c r="L7277" s="1">
        <v>119</v>
      </c>
      <c r="M7277" s="1">
        <v>733</v>
      </c>
      <c r="N7277" s="1">
        <v>456</v>
      </c>
      <c r="O7277" s="1">
        <v>549</v>
      </c>
      <c r="P7277" s="1">
        <v>16</v>
      </c>
      <c r="Q7277" s="1">
        <v>11</v>
      </c>
      <c r="R7277" s="1">
        <v>0</v>
      </c>
      <c r="S7277" s="1">
        <v>4</v>
      </c>
      <c r="T7277" s="21">
        <v>840</v>
      </c>
    </row>
    <row r="7278">
      <c r="D7278" s="19"/>
      <c r="E7278" s="18" t="s">
        <v>26</v>
      </c>
      <c r="F7278" s="17"/>
      <c r="G7278" s="11">
        <v>4</v>
      </c>
      <c r="H7278" s="23">
        <v>0</v>
      </c>
      <c r="I7278" s="3">
        <v>0</v>
      </c>
      <c r="J7278" s="3">
        <v>3</v>
      </c>
      <c r="K7278" s="3">
        <v>2</v>
      </c>
      <c r="L7278" s="3">
        <v>0</v>
      </c>
      <c r="M7278" s="3">
        <v>4</v>
      </c>
      <c r="N7278" s="3">
        <v>1</v>
      </c>
      <c r="O7278" s="3">
        <v>2</v>
      </c>
      <c r="P7278" s="3">
        <v>0</v>
      </c>
      <c r="Q7278" s="3">
        <v>0</v>
      </c>
      <c r="R7278" s="3">
        <v>0</v>
      </c>
      <c r="S7278" s="3">
        <v>0</v>
      </c>
      <c r="T7278" s="24">
        <v>4</v>
      </c>
    </row>
    <row r="7279">
      <c r="D7279" s="19"/>
      <c r="E7279" s="18" t="s">
        <v>70</v>
      </c>
      <c r="F7279" s="17"/>
      <c r="G7279" s="7">
        <v>245</v>
      </c>
      <c r="H7279" s="12">
        <v>13</v>
      </c>
      <c r="I7279" s="1">
        <v>2</v>
      </c>
      <c r="J7279" s="1">
        <v>184</v>
      </c>
      <c r="K7279" s="1">
        <v>150</v>
      </c>
      <c r="L7279" s="1">
        <v>27</v>
      </c>
      <c r="M7279" s="1">
        <v>215</v>
      </c>
      <c r="N7279" s="1">
        <v>126</v>
      </c>
      <c r="O7279" s="1">
        <v>160</v>
      </c>
      <c r="P7279" s="1">
        <v>3</v>
      </c>
      <c r="Q7279" s="1">
        <v>5</v>
      </c>
      <c r="R7279" s="1">
        <v>1</v>
      </c>
      <c r="S7279" s="1">
        <v>0</v>
      </c>
      <c r="T7279" s="21">
        <v>244</v>
      </c>
    </row>
    <row r="7280">
      <c r="D7280" s="15" t="s">
        <v>71</v>
      </c>
      <c r="E7280" s="14" t="s">
        <v>64</v>
      </c>
      <c r="F7280" s="16"/>
      <c r="G7280" s="33">
        <v>15</v>
      </c>
      <c r="H7280" s="43">
        <v>1</v>
      </c>
      <c r="I7280" s="9">
        <v>0</v>
      </c>
      <c r="J7280" s="9">
        <v>11</v>
      </c>
      <c r="K7280" s="9">
        <v>10</v>
      </c>
      <c r="L7280" s="9">
        <v>3</v>
      </c>
      <c r="M7280" s="9">
        <v>12</v>
      </c>
      <c r="N7280" s="9">
        <v>9</v>
      </c>
      <c r="O7280" s="9">
        <v>8</v>
      </c>
      <c r="P7280" s="9">
        <v>0</v>
      </c>
      <c r="Q7280" s="9">
        <v>0</v>
      </c>
      <c r="R7280" s="9">
        <v>0</v>
      </c>
      <c r="S7280" s="9">
        <v>0</v>
      </c>
      <c r="T7280" s="44">
        <v>15</v>
      </c>
    </row>
    <row r="7281">
      <c r="D7281" s="19"/>
      <c r="E7281" s="18" t="s">
        <v>65</v>
      </c>
      <c r="F7281" s="17"/>
      <c r="G7281" s="7">
        <v>58</v>
      </c>
      <c r="H7281" s="12">
        <v>1</v>
      </c>
      <c r="I7281" s="1">
        <v>1</v>
      </c>
      <c r="J7281" s="1">
        <v>47</v>
      </c>
      <c r="K7281" s="1">
        <v>41</v>
      </c>
      <c r="L7281" s="1">
        <v>6</v>
      </c>
      <c r="M7281" s="1">
        <v>53</v>
      </c>
      <c r="N7281" s="1">
        <v>24</v>
      </c>
      <c r="O7281" s="1">
        <v>37</v>
      </c>
      <c r="P7281" s="1">
        <v>2</v>
      </c>
      <c r="Q7281" s="1">
        <v>2</v>
      </c>
      <c r="R7281" s="1">
        <v>0</v>
      </c>
      <c r="S7281" s="1">
        <v>0</v>
      </c>
      <c r="T7281" s="21">
        <v>58</v>
      </c>
    </row>
    <row r="7282">
      <c r="D7282" s="19"/>
      <c r="E7282" s="18" t="s">
        <v>66</v>
      </c>
      <c r="F7282" s="17"/>
      <c r="G7282" s="7">
        <v>113</v>
      </c>
      <c r="H7282" s="12">
        <v>8</v>
      </c>
      <c r="I7282" s="1">
        <v>2</v>
      </c>
      <c r="J7282" s="1">
        <v>88</v>
      </c>
      <c r="K7282" s="1">
        <v>72</v>
      </c>
      <c r="L7282" s="1">
        <v>15</v>
      </c>
      <c r="M7282" s="1">
        <v>101</v>
      </c>
      <c r="N7282" s="1">
        <v>67</v>
      </c>
      <c r="O7282" s="1">
        <v>90</v>
      </c>
      <c r="P7282" s="1">
        <v>0</v>
      </c>
      <c r="Q7282" s="1">
        <v>0</v>
      </c>
      <c r="R7282" s="1">
        <v>0</v>
      </c>
      <c r="S7282" s="1">
        <v>1</v>
      </c>
      <c r="T7282" s="21">
        <v>112</v>
      </c>
    </row>
    <row r="7283">
      <c r="D7283" s="19"/>
      <c r="E7283" s="18" t="s">
        <v>67</v>
      </c>
      <c r="F7283" s="17"/>
      <c r="G7283" s="7">
        <v>837</v>
      </c>
      <c r="H7283" s="12">
        <v>62</v>
      </c>
      <c r="I7283" s="1">
        <v>2</v>
      </c>
      <c r="J7283" s="1">
        <v>685</v>
      </c>
      <c r="K7283" s="1">
        <v>584</v>
      </c>
      <c r="L7283" s="1">
        <v>107</v>
      </c>
      <c r="M7283" s="1">
        <v>729</v>
      </c>
      <c r="N7283" s="1">
        <v>449</v>
      </c>
      <c r="O7283" s="1">
        <v>538</v>
      </c>
      <c r="P7283" s="1">
        <v>15</v>
      </c>
      <c r="Q7283" s="1">
        <v>11</v>
      </c>
      <c r="R7283" s="1">
        <v>1</v>
      </c>
      <c r="S7283" s="1">
        <v>3</v>
      </c>
      <c r="T7283" s="21">
        <v>833</v>
      </c>
    </row>
    <row r="7284">
      <c r="D7284" s="19"/>
      <c r="E7284" s="18" t="s">
        <v>68</v>
      </c>
      <c r="F7284" s="17"/>
      <c r="G7284" s="7">
        <v>61</v>
      </c>
      <c r="H7284" s="12">
        <v>1</v>
      </c>
      <c r="I7284" s="1">
        <v>0</v>
      </c>
      <c r="J7284" s="1">
        <v>49</v>
      </c>
      <c r="K7284" s="1">
        <v>35</v>
      </c>
      <c r="L7284" s="1">
        <v>14</v>
      </c>
      <c r="M7284" s="1">
        <v>50</v>
      </c>
      <c r="N7284" s="1">
        <v>30</v>
      </c>
      <c r="O7284" s="1">
        <v>30</v>
      </c>
      <c r="P7284" s="1">
        <v>2</v>
      </c>
      <c r="Q7284" s="1">
        <v>2</v>
      </c>
      <c r="R7284" s="1">
        <v>0</v>
      </c>
      <c r="S7284" s="1">
        <v>0</v>
      </c>
      <c r="T7284" s="21">
        <v>61</v>
      </c>
    </row>
    <row r="7285">
      <c r="D7285" s="19"/>
      <c r="E7285" s="18" t="s">
        <v>72</v>
      </c>
      <c r="F7285" s="17"/>
      <c r="G7285" s="11">
        <v>5</v>
      </c>
      <c r="H7285" s="23">
        <v>2</v>
      </c>
      <c r="I7285" s="3">
        <v>0</v>
      </c>
      <c r="J7285" s="3">
        <v>2</v>
      </c>
      <c r="K7285" s="3">
        <v>1</v>
      </c>
      <c r="L7285" s="3">
        <v>0</v>
      </c>
      <c r="M7285" s="3">
        <v>4</v>
      </c>
      <c r="N7285" s="3">
        <v>2</v>
      </c>
      <c r="O7285" s="3">
        <v>4</v>
      </c>
      <c r="P7285" s="3">
        <v>0</v>
      </c>
      <c r="Q7285" s="3">
        <v>0</v>
      </c>
      <c r="R7285" s="3">
        <v>0</v>
      </c>
      <c r="S7285" s="3">
        <v>0</v>
      </c>
      <c r="T7285" s="24">
        <v>5</v>
      </c>
    </row>
    <row r="7286">
      <c r="D7286" s="19"/>
      <c r="E7286" s="18" t="s">
        <v>26</v>
      </c>
      <c r="F7286" s="17"/>
      <c r="G7286" s="11">
        <v>4</v>
      </c>
      <c r="H7286" s="23">
        <v>1</v>
      </c>
      <c r="I7286" s="3">
        <v>0</v>
      </c>
      <c r="J7286" s="3">
        <v>3</v>
      </c>
      <c r="K7286" s="3">
        <v>3</v>
      </c>
      <c r="L7286" s="3">
        <v>1</v>
      </c>
      <c r="M7286" s="3">
        <v>3</v>
      </c>
      <c r="N7286" s="3">
        <v>2</v>
      </c>
      <c r="O7286" s="3">
        <v>4</v>
      </c>
      <c r="P7286" s="3">
        <v>0</v>
      </c>
      <c r="Q7286" s="3">
        <v>1</v>
      </c>
      <c r="R7286" s="3">
        <v>0</v>
      </c>
      <c r="S7286" s="3">
        <v>0</v>
      </c>
      <c r="T7286" s="24">
        <v>4</v>
      </c>
    </row>
    <row r="7287">
      <c r="D7287" s="19"/>
      <c r="E7287" s="18" t="s">
        <v>73</v>
      </c>
      <c r="F7287" s="17"/>
      <c r="G7287" s="7">
        <v>1084</v>
      </c>
      <c r="H7287" s="12">
        <v>73</v>
      </c>
      <c r="I7287" s="1">
        <v>5</v>
      </c>
      <c r="J7287" s="1">
        <v>880</v>
      </c>
      <c r="K7287" s="1">
        <v>742</v>
      </c>
      <c r="L7287" s="1">
        <v>145</v>
      </c>
      <c r="M7287" s="1">
        <v>945</v>
      </c>
      <c r="N7287" s="1">
        <v>579</v>
      </c>
      <c r="O7287" s="1">
        <v>703</v>
      </c>
      <c r="P7287" s="1">
        <v>19</v>
      </c>
      <c r="Q7287" s="1">
        <v>15</v>
      </c>
      <c r="R7287" s="1">
        <v>1</v>
      </c>
      <c r="S7287" s="1">
        <v>4</v>
      </c>
      <c r="T7287" s="21">
        <v>1079</v>
      </c>
    </row>
    <row r="7288">
      <c r="D7288" s="15" t="s">
        <v>74</v>
      </c>
      <c r="E7288" s="14" t="s">
        <v>75</v>
      </c>
      <c r="F7288" s="16"/>
      <c r="G7288" s="26">
        <v>315</v>
      </c>
      <c r="H7288" s="37">
        <v>17</v>
      </c>
      <c r="I7288" s="6">
        <v>2</v>
      </c>
      <c r="J7288" s="6">
        <v>262</v>
      </c>
      <c r="K7288" s="6">
        <v>227</v>
      </c>
      <c r="L7288" s="6">
        <v>44</v>
      </c>
      <c r="M7288" s="6">
        <v>276</v>
      </c>
      <c r="N7288" s="6">
        <v>169</v>
      </c>
      <c r="O7288" s="6">
        <v>210</v>
      </c>
      <c r="P7288" s="6">
        <v>5</v>
      </c>
      <c r="Q7288" s="6">
        <v>8</v>
      </c>
      <c r="R7288" s="6">
        <v>0</v>
      </c>
      <c r="S7288" s="6">
        <v>2</v>
      </c>
      <c r="T7288" s="39">
        <v>313</v>
      </c>
    </row>
    <row r="7289">
      <c r="D7289" s="19"/>
      <c r="E7289" s="18" t="s">
        <v>76</v>
      </c>
      <c r="F7289" s="17"/>
      <c r="G7289" s="7">
        <v>78</v>
      </c>
      <c r="H7289" s="12">
        <v>5</v>
      </c>
      <c r="I7289" s="1">
        <v>0</v>
      </c>
      <c r="J7289" s="1">
        <v>67</v>
      </c>
      <c r="K7289" s="1">
        <v>61</v>
      </c>
      <c r="L7289" s="1">
        <v>16</v>
      </c>
      <c r="M7289" s="1">
        <v>66</v>
      </c>
      <c r="N7289" s="1">
        <v>43</v>
      </c>
      <c r="O7289" s="1">
        <v>52</v>
      </c>
      <c r="P7289" s="1">
        <v>2</v>
      </c>
      <c r="Q7289" s="1">
        <v>2</v>
      </c>
      <c r="R7289" s="1">
        <v>0</v>
      </c>
      <c r="S7289" s="1">
        <v>1</v>
      </c>
      <c r="T7289" s="21">
        <v>77</v>
      </c>
    </row>
    <row r="7290">
      <c r="D7290" s="19"/>
      <c r="E7290" s="18" t="s">
        <v>77</v>
      </c>
      <c r="F7290" s="17"/>
      <c r="G7290" s="7">
        <v>297</v>
      </c>
      <c r="H7290" s="12">
        <v>16</v>
      </c>
      <c r="I7290" s="1">
        <v>2</v>
      </c>
      <c r="J7290" s="1">
        <v>243</v>
      </c>
      <c r="K7290" s="1">
        <v>217</v>
      </c>
      <c r="L7290" s="1">
        <v>38</v>
      </c>
      <c r="M7290" s="1">
        <v>257</v>
      </c>
      <c r="N7290" s="1">
        <v>172</v>
      </c>
      <c r="O7290" s="1">
        <v>207</v>
      </c>
      <c r="P7290" s="1">
        <v>3</v>
      </c>
      <c r="Q7290" s="1">
        <v>5</v>
      </c>
      <c r="R7290" s="1">
        <v>0</v>
      </c>
      <c r="S7290" s="1">
        <v>1</v>
      </c>
      <c r="T7290" s="21">
        <v>296</v>
      </c>
    </row>
    <row r="7291">
      <c r="D7291" s="19"/>
      <c r="E7291" s="18" t="s">
        <v>78</v>
      </c>
      <c r="F7291" s="17"/>
      <c r="G7291" s="11">
        <v>12</v>
      </c>
      <c r="H7291" s="23">
        <v>1</v>
      </c>
      <c r="I7291" s="3">
        <v>0</v>
      </c>
      <c r="J7291" s="3">
        <v>10</v>
      </c>
      <c r="K7291" s="3">
        <v>8</v>
      </c>
      <c r="L7291" s="3">
        <v>1</v>
      </c>
      <c r="M7291" s="3">
        <v>11</v>
      </c>
      <c r="N7291" s="3">
        <v>6</v>
      </c>
      <c r="O7291" s="3">
        <v>5</v>
      </c>
      <c r="P7291" s="3">
        <v>0</v>
      </c>
      <c r="Q7291" s="3">
        <v>0</v>
      </c>
      <c r="R7291" s="3">
        <v>0</v>
      </c>
      <c r="S7291" s="3">
        <v>0</v>
      </c>
      <c r="T7291" s="24">
        <v>12</v>
      </c>
    </row>
    <row r="7292">
      <c r="D7292" s="19"/>
      <c r="E7292" s="18" t="s">
        <v>79</v>
      </c>
      <c r="F7292" s="17"/>
      <c r="G7292" s="7">
        <v>116</v>
      </c>
      <c r="H7292" s="12">
        <v>12</v>
      </c>
      <c r="I7292" s="1">
        <v>1</v>
      </c>
      <c r="J7292" s="1">
        <v>97</v>
      </c>
      <c r="K7292" s="1">
        <v>82</v>
      </c>
      <c r="L7292" s="1">
        <v>15</v>
      </c>
      <c r="M7292" s="1">
        <v>103</v>
      </c>
      <c r="N7292" s="1">
        <v>63</v>
      </c>
      <c r="O7292" s="1">
        <v>78</v>
      </c>
      <c r="P7292" s="1">
        <v>3</v>
      </c>
      <c r="Q7292" s="1">
        <v>4</v>
      </c>
      <c r="R7292" s="1">
        <v>0</v>
      </c>
      <c r="S7292" s="1">
        <v>0</v>
      </c>
      <c r="T7292" s="21">
        <v>116</v>
      </c>
    </row>
    <row r="7293">
      <c r="D7293" s="19"/>
      <c r="E7293" s="18" t="s">
        <v>80</v>
      </c>
      <c r="F7293" s="17"/>
      <c r="G7293" s="7">
        <v>175</v>
      </c>
      <c r="H7293" s="12">
        <v>10</v>
      </c>
      <c r="I7293" s="1">
        <v>1</v>
      </c>
      <c r="J7293" s="1">
        <v>152</v>
      </c>
      <c r="K7293" s="1">
        <v>138</v>
      </c>
      <c r="L7293" s="1">
        <v>18</v>
      </c>
      <c r="M7293" s="1">
        <v>159</v>
      </c>
      <c r="N7293" s="1">
        <v>91</v>
      </c>
      <c r="O7293" s="1">
        <v>115</v>
      </c>
      <c r="P7293" s="1">
        <v>1</v>
      </c>
      <c r="Q7293" s="1">
        <v>3</v>
      </c>
      <c r="R7293" s="1">
        <v>0</v>
      </c>
      <c r="S7293" s="1">
        <v>1</v>
      </c>
      <c r="T7293" s="21">
        <v>174</v>
      </c>
    </row>
    <row r="7294">
      <c r="D7294" s="19"/>
      <c r="E7294" s="18" t="s">
        <v>81</v>
      </c>
      <c r="F7294" s="17"/>
      <c r="G7294" s="7">
        <v>908</v>
      </c>
      <c r="H7294" s="12">
        <v>60</v>
      </c>
      <c r="I7294" s="1">
        <v>5</v>
      </c>
      <c r="J7294" s="1">
        <v>747</v>
      </c>
      <c r="K7294" s="1">
        <v>635</v>
      </c>
      <c r="L7294" s="1">
        <v>123</v>
      </c>
      <c r="M7294" s="1">
        <v>793</v>
      </c>
      <c r="N7294" s="1">
        <v>496</v>
      </c>
      <c r="O7294" s="1">
        <v>608</v>
      </c>
      <c r="P7294" s="1">
        <v>17</v>
      </c>
      <c r="Q7294" s="1">
        <v>11</v>
      </c>
      <c r="R7294" s="1">
        <v>0</v>
      </c>
      <c r="S7294" s="1">
        <v>3</v>
      </c>
      <c r="T7294" s="21">
        <v>905</v>
      </c>
    </row>
    <row r="7295">
      <c r="D7295" s="19"/>
      <c r="E7295" s="18" t="s">
        <v>41</v>
      </c>
      <c r="F7295" s="17"/>
      <c r="G7295" s="11">
        <v>26</v>
      </c>
      <c r="H7295" s="23">
        <v>3</v>
      </c>
      <c r="I7295" s="3">
        <v>0</v>
      </c>
      <c r="J7295" s="3">
        <v>19</v>
      </c>
      <c r="K7295" s="3">
        <v>16</v>
      </c>
      <c r="L7295" s="3">
        <v>3</v>
      </c>
      <c r="M7295" s="3">
        <v>23</v>
      </c>
      <c r="N7295" s="3">
        <v>12</v>
      </c>
      <c r="O7295" s="3">
        <v>18</v>
      </c>
      <c r="P7295" s="3">
        <v>0</v>
      </c>
      <c r="Q7295" s="3">
        <v>3</v>
      </c>
      <c r="R7295" s="3">
        <v>0</v>
      </c>
      <c r="S7295" s="3">
        <v>0</v>
      </c>
      <c r="T7295" s="24">
        <v>26</v>
      </c>
    </row>
    <row r="7296">
      <c r="D7296" s="19"/>
      <c r="E7296" s="18" t="s">
        <v>82</v>
      </c>
      <c r="F7296" s="17"/>
      <c r="G7296" s="7">
        <v>96</v>
      </c>
      <c r="H7296" s="12">
        <v>9</v>
      </c>
      <c r="I7296" s="1">
        <v>0</v>
      </c>
      <c r="J7296" s="1">
        <v>68</v>
      </c>
      <c r="K7296" s="1">
        <v>50</v>
      </c>
      <c r="L7296" s="1">
        <v>9</v>
      </c>
      <c r="M7296" s="1">
        <v>83</v>
      </c>
      <c r="N7296" s="1">
        <v>41</v>
      </c>
      <c r="O7296" s="1">
        <v>54</v>
      </c>
      <c r="P7296" s="1">
        <v>1</v>
      </c>
      <c r="Q7296" s="1">
        <v>2</v>
      </c>
      <c r="R7296" s="1">
        <v>1</v>
      </c>
      <c r="S7296" s="1">
        <v>1</v>
      </c>
      <c r="T7296" s="21">
        <v>94</v>
      </c>
    </row>
    <row r="7297">
      <c r="D7297" s="19"/>
      <c r="E7297" s="18" t="s">
        <v>26</v>
      </c>
      <c r="F7297" s="17"/>
      <c r="G7297" s="11">
        <v>0</v>
      </c>
      <c r="H7297" s="23">
        <v>0</v>
      </c>
      <c r="I7297" s="3">
        <v>0</v>
      </c>
      <c r="J7297" s="3">
        <v>0</v>
      </c>
      <c r="K7297" s="3">
        <v>0</v>
      </c>
      <c r="L7297" s="3">
        <v>0</v>
      </c>
      <c r="M7297" s="3">
        <v>0</v>
      </c>
      <c r="N7297" s="3">
        <v>0</v>
      </c>
      <c r="O7297" s="3">
        <v>0</v>
      </c>
      <c r="P7297" s="3">
        <v>0</v>
      </c>
      <c r="Q7297" s="3">
        <v>0</v>
      </c>
      <c r="R7297" s="3">
        <v>0</v>
      </c>
      <c r="S7297" s="3">
        <v>0</v>
      </c>
      <c r="T7297" s="24">
        <v>0</v>
      </c>
    </row>
    <row r="7298">
      <c r="D7298" s="19"/>
      <c r="E7298" s="18" t="s">
        <v>83</v>
      </c>
      <c r="F7298" s="17"/>
      <c r="G7298" s="7">
        <v>997</v>
      </c>
      <c r="H7298" s="12">
        <v>67</v>
      </c>
      <c r="I7298" s="1">
        <v>5</v>
      </c>
      <c r="J7298" s="1">
        <v>817</v>
      </c>
      <c r="K7298" s="1">
        <v>696</v>
      </c>
      <c r="L7298" s="1">
        <v>137</v>
      </c>
      <c r="M7298" s="1">
        <v>869</v>
      </c>
      <c r="N7298" s="1">
        <v>542</v>
      </c>
      <c r="O7298" s="1">
        <v>657</v>
      </c>
      <c r="P7298" s="1">
        <v>18</v>
      </c>
      <c r="Q7298" s="1">
        <v>14</v>
      </c>
      <c r="R7298" s="1">
        <v>0</v>
      </c>
      <c r="S7298" s="1">
        <v>3</v>
      </c>
      <c r="T7298" s="21">
        <v>994</v>
      </c>
    </row>
    <row r="7299">
      <c r="D7299" s="15" t="s">
        <v>84</v>
      </c>
      <c r="E7299" s="14" t="s">
        <v>85</v>
      </c>
      <c r="F7299" s="16"/>
      <c r="G7299" s="26">
        <v>394</v>
      </c>
      <c r="H7299" s="37">
        <v>30</v>
      </c>
      <c r="I7299" s="6">
        <v>3</v>
      </c>
      <c r="J7299" s="6">
        <v>312</v>
      </c>
      <c r="K7299" s="6">
        <v>269</v>
      </c>
      <c r="L7299" s="6">
        <v>47</v>
      </c>
      <c r="M7299" s="6">
        <v>344</v>
      </c>
      <c r="N7299" s="6">
        <v>234</v>
      </c>
      <c r="O7299" s="6">
        <v>260</v>
      </c>
      <c r="P7299" s="6">
        <v>7</v>
      </c>
      <c r="Q7299" s="6">
        <v>4</v>
      </c>
      <c r="R7299" s="6">
        <v>1</v>
      </c>
      <c r="S7299" s="6">
        <v>2</v>
      </c>
      <c r="T7299" s="39">
        <v>391</v>
      </c>
    </row>
    <row r="7300">
      <c r="D7300" s="19"/>
      <c r="E7300" s="18" t="s">
        <v>86</v>
      </c>
      <c r="F7300" s="17"/>
      <c r="G7300" s="7">
        <v>401</v>
      </c>
      <c r="H7300" s="12">
        <v>26</v>
      </c>
      <c r="I7300" s="1">
        <v>0</v>
      </c>
      <c r="J7300" s="1">
        <v>336</v>
      </c>
      <c r="K7300" s="1">
        <v>283</v>
      </c>
      <c r="L7300" s="1">
        <v>57</v>
      </c>
      <c r="M7300" s="1">
        <v>354</v>
      </c>
      <c r="N7300" s="1">
        <v>205</v>
      </c>
      <c r="O7300" s="1">
        <v>271</v>
      </c>
      <c r="P7300" s="1">
        <v>6</v>
      </c>
      <c r="Q7300" s="1">
        <v>9</v>
      </c>
      <c r="R7300" s="1">
        <v>0</v>
      </c>
      <c r="S7300" s="1">
        <v>1</v>
      </c>
      <c r="T7300" s="21">
        <v>400</v>
      </c>
    </row>
    <row r="7301">
      <c r="D7301" s="19"/>
      <c r="E7301" s="18" t="s">
        <v>87</v>
      </c>
      <c r="F7301" s="17"/>
      <c r="G7301" s="7">
        <v>247</v>
      </c>
      <c r="H7301" s="12">
        <v>13</v>
      </c>
      <c r="I7301" s="1">
        <v>2</v>
      </c>
      <c r="J7301" s="1">
        <v>200</v>
      </c>
      <c r="K7301" s="1">
        <v>168</v>
      </c>
      <c r="L7301" s="1">
        <v>32</v>
      </c>
      <c r="M7301" s="1">
        <v>214</v>
      </c>
      <c r="N7301" s="1">
        <v>119</v>
      </c>
      <c r="O7301" s="1">
        <v>153</v>
      </c>
      <c r="P7301" s="1">
        <v>4</v>
      </c>
      <c r="Q7301" s="1">
        <v>2</v>
      </c>
      <c r="R7301" s="1">
        <v>0</v>
      </c>
      <c r="S7301" s="1">
        <v>0</v>
      </c>
      <c r="T7301" s="21">
        <v>247</v>
      </c>
    </row>
    <row r="7302">
      <c r="D7302" s="19"/>
      <c r="E7302" s="18" t="s">
        <v>88</v>
      </c>
      <c r="F7302" s="17"/>
      <c r="G7302" s="11">
        <v>46</v>
      </c>
      <c r="H7302" s="23">
        <v>7</v>
      </c>
      <c r="I7302" s="3">
        <v>0</v>
      </c>
      <c r="J7302" s="3">
        <v>34</v>
      </c>
      <c r="K7302" s="3">
        <v>24</v>
      </c>
      <c r="L7302" s="3">
        <v>10</v>
      </c>
      <c r="M7302" s="3">
        <v>37</v>
      </c>
      <c r="N7302" s="3">
        <v>21</v>
      </c>
      <c r="O7302" s="3">
        <v>26</v>
      </c>
      <c r="P7302" s="3">
        <v>2</v>
      </c>
      <c r="Q7302" s="3">
        <v>1</v>
      </c>
      <c r="R7302" s="3">
        <v>0</v>
      </c>
      <c r="S7302" s="3">
        <v>0</v>
      </c>
      <c r="T7302" s="24">
        <v>46</v>
      </c>
    </row>
    <row r="7303">
      <c r="D7303" s="19"/>
      <c r="E7303" s="18" t="s">
        <v>89</v>
      </c>
      <c r="F7303" s="17"/>
      <c r="G7303" s="11">
        <v>5</v>
      </c>
      <c r="H7303" s="23">
        <v>0</v>
      </c>
      <c r="I7303" s="3">
        <v>0</v>
      </c>
      <c r="J7303" s="3">
        <v>3</v>
      </c>
      <c r="K7303" s="3">
        <v>2</v>
      </c>
      <c r="L7303" s="3">
        <v>0</v>
      </c>
      <c r="M7303" s="3">
        <v>3</v>
      </c>
      <c r="N7303" s="3">
        <v>4</v>
      </c>
      <c r="O7303" s="3">
        <v>1</v>
      </c>
      <c r="P7303" s="3">
        <v>0</v>
      </c>
      <c r="Q7303" s="3">
        <v>0</v>
      </c>
      <c r="R7303" s="3">
        <v>0</v>
      </c>
      <c r="S7303" s="3">
        <v>1</v>
      </c>
      <c r="T7303" s="24">
        <v>4</v>
      </c>
    </row>
    <row r="7304">
      <c r="D7304" s="19"/>
      <c r="E7304" s="18" t="s">
        <v>26</v>
      </c>
      <c r="F7304" s="17"/>
      <c r="G7304" s="11">
        <v>0</v>
      </c>
      <c r="H7304" s="23">
        <v>0</v>
      </c>
      <c r="I7304" s="3">
        <v>0</v>
      </c>
      <c r="J7304" s="3">
        <v>0</v>
      </c>
      <c r="K7304" s="3">
        <v>0</v>
      </c>
      <c r="L7304" s="3">
        <v>0</v>
      </c>
      <c r="M7304" s="3">
        <v>0</v>
      </c>
      <c r="N7304" s="3">
        <v>0</v>
      </c>
      <c r="O7304" s="3">
        <v>0</v>
      </c>
      <c r="P7304" s="3">
        <v>0</v>
      </c>
      <c r="Q7304" s="3">
        <v>0</v>
      </c>
      <c r="R7304" s="3">
        <v>0</v>
      </c>
      <c r="S7304" s="3">
        <v>0</v>
      </c>
      <c r="T7304" s="24">
        <v>0</v>
      </c>
    </row>
    <row r="7305">
      <c r="D7305" s="19"/>
      <c r="E7305" s="18" t="s">
        <v>90</v>
      </c>
      <c r="F7305" s="17"/>
      <c r="G7305" s="7">
        <v>795</v>
      </c>
      <c r="H7305" s="12">
        <v>56</v>
      </c>
      <c r="I7305" s="1">
        <v>3</v>
      </c>
      <c r="J7305" s="1">
        <v>648</v>
      </c>
      <c r="K7305" s="1">
        <v>552</v>
      </c>
      <c r="L7305" s="1">
        <v>104</v>
      </c>
      <c r="M7305" s="1">
        <v>698</v>
      </c>
      <c r="N7305" s="1">
        <v>439</v>
      </c>
      <c r="O7305" s="1">
        <v>531</v>
      </c>
      <c r="P7305" s="1">
        <v>13</v>
      </c>
      <c r="Q7305" s="1">
        <v>13</v>
      </c>
      <c r="R7305" s="1">
        <v>1</v>
      </c>
      <c r="S7305" s="1">
        <v>3</v>
      </c>
      <c r="T7305" s="21">
        <v>791</v>
      </c>
    </row>
    <row r="7306">
      <c r="D7306" s="19"/>
      <c r="E7306" s="18" t="s">
        <v>91</v>
      </c>
      <c r="F7306" s="17"/>
      <c r="G7306" s="7">
        <v>298</v>
      </c>
      <c r="H7306" s="12">
        <v>20</v>
      </c>
      <c r="I7306" s="1">
        <v>2</v>
      </c>
      <c r="J7306" s="1">
        <v>237</v>
      </c>
      <c r="K7306" s="1">
        <v>194</v>
      </c>
      <c r="L7306" s="1">
        <v>42</v>
      </c>
      <c r="M7306" s="1">
        <v>254</v>
      </c>
      <c r="N7306" s="1">
        <v>144</v>
      </c>
      <c r="O7306" s="1">
        <v>180</v>
      </c>
      <c r="P7306" s="1">
        <v>6</v>
      </c>
      <c r="Q7306" s="1">
        <v>3</v>
      </c>
      <c r="R7306" s="1">
        <v>0</v>
      </c>
      <c r="S7306" s="1">
        <v>1</v>
      </c>
      <c r="T7306" s="21">
        <v>297</v>
      </c>
    </row>
    <row r="7307">
      <c r="D7307" s="15" t="s">
        <v>92</v>
      </c>
      <c r="E7307" s="14" t="s">
        <v>93</v>
      </c>
      <c r="F7307" s="16"/>
      <c r="G7307" s="33">
        <v>46</v>
      </c>
      <c r="H7307" s="43">
        <v>4</v>
      </c>
      <c r="I7307" s="9">
        <v>0</v>
      </c>
      <c r="J7307" s="9">
        <v>39</v>
      </c>
      <c r="K7307" s="9">
        <v>34</v>
      </c>
      <c r="L7307" s="9">
        <v>3</v>
      </c>
      <c r="M7307" s="9">
        <v>41</v>
      </c>
      <c r="N7307" s="9">
        <v>26</v>
      </c>
      <c r="O7307" s="9">
        <v>35</v>
      </c>
      <c r="P7307" s="9">
        <v>0</v>
      </c>
      <c r="Q7307" s="9">
        <v>1</v>
      </c>
      <c r="R7307" s="9">
        <v>0</v>
      </c>
      <c r="S7307" s="9">
        <v>0</v>
      </c>
      <c r="T7307" s="44">
        <v>46</v>
      </c>
    </row>
    <row r="7308">
      <c r="D7308" s="19"/>
      <c r="E7308" s="18" t="s">
        <v>94</v>
      </c>
      <c r="F7308" s="17"/>
      <c r="G7308" s="7">
        <v>189</v>
      </c>
      <c r="H7308" s="12">
        <v>11</v>
      </c>
      <c r="I7308" s="1">
        <v>2</v>
      </c>
      <c r="J7308" s="1">
        <v>155</v>
      </c>
      <c r="K7308" s="1">
        <v>140</v>
      </c>
      <c r="L7308" s="1">
        <v>23</v>
      </c>
      <c r="M7308" s="1">
        <v>171</v>
      </c>
      <c r="N7308" s="1">
        <v>107</v>
      </c>
      <c r="O7308" s="1">
        <v>138</v>
      </c>
      <c r="P7308" s="1">
        <v>4</v>
      </c>
      <c r="Q7308" s="1">
        <v>2</v>
      </c>
      <c r="R7308" s="1">
        <v>0</v>
      </c>
      <c r="S7308" s="1">
        <v>2</v>
      </c>
      <c r="T7308" s="21">
        <v>187</v>
      </c>
    </row>
    <row r="7309">
      <c r="D7309" s="19"/>
      <c r="E7309" s="18" t="s">
        <v>95</v>
      </c>
      <c r="F7309" s="17"/>
      <c r="G7309" s="7">
        <v>69</v>
      </c>
      <c r="H7309" s="12">
        <v>1</v>
      </c>
      <c r="I7309" s="1">
        <v>0</v>
      </c>
      <c r="J7309" s="1">
        <v>52</v>
      </c>
      <c r="K7309" s="1">
        <v>48</v>
      </c>
      <c r="L7309" s="1">
        <v>7</v>
      </c>
      <c r="M7309" s="1">
        <v>62</v>
      </c>
      <c r="N7309" s="1">
        <v>37</v>
      </c>
      <c r="O7309" s="1">
        <v>51</v>
      </c>
      <c r="P7309" s="1">
        <v>0</v>
      </c>
      <c r="Q7309" s="1">
        <v>0</v>
      </c>
      <c r="R7309" s="1">
        <v>0</v>
      </c>
      <c r="S7309" s="1">
        <v>0</v>
      </c>
      <c r="T7309" s="21">
        <v>69</v>
      </c>
    </row>
    <row r="7310">
      <c r="D7310" s="19"/>
      <c r="E7310" s="18" t="s">
        <v>96</v>
      </c>
      <c r="F7310" s="17"/>
      <c r="G7310" s="11">
        <v>21</v>
      </c>
      <c r="H7310" s="23">
        <v>0</v>
      </c>
      <c r="I7310" s="3">
        <v>0</v>
      </c>
      <c r="J7310" s="3">
        <v>17</v>
      </c>
      <c r="K7310" s="3">
        <v>16</v>
      </c>
      <c r="L7310" s="3">
        <v>2</v>
      </c>
      <c r="M7310" s="3">
        <v>20</v>
      </c>
      <c r="N7310" s="3">
        <v>14</v>
      </c>
      <c r="O7310" s="3">
        <v>16</v>
      </c>
      <c r="P7310" s="3">
        <v>0</v>
      </c>
      <c r="Q7310" s="3">
        <v>2</v>
      </c>
      <c r="R7310" s="3">
        <v>0</v>
      </c>
      <c r="S7310" s="3">
        <v>0</v>
      </c>
      <c r="T7310" s="24">
        <v>21</v>
      </c>
    </row>
    <row r="7311">
      <c r="D7311" s="19"/>
      <c r="E7311" s="18" t="s">
        <v>97</v>
      </c>
      <c r="F7311" s="17"/>
      <c r="G7311" s="11">
        <v>40</v>
      </c>
      <c r="H7311" s="23">
        <v>2</v>
      </c>
      <c r="I7311" s="3">
        <v>0</v>
      </c>
      <c r="J7311" s="3">
        <v>37</v>
      </c>
      <c r="K7311" s="3">
        <v>34</v>
      </c>
      <c r="L7311" s="3">
        <v>5</v>
      </c>
      <c r="M7311" s="3">
        <v>35</v>
      </c>
      <c r="N7311" s="3">
        <v>25</v>
      </c>
      <c r="O7311" s="3">
        <v>32</v>
      </c>
      <c r="P7311" s="3">
        <v>0</v>
      </c>
      <c r="Q7311" s="3">
        <v>0</v>
      </c>
      <c r="R7311" s="3">
        <v>0</v>
      </c>
      <c r="S7311" s="3">
        <v>0</v>
      </c>
      <c r="T7311" s="24">
        <v>40</v>
      </c>
    </row>
    <row r="7312">
      <c r="D7312" s="19"/>
      <c r="E7312" s="18" t="s">
        <v>98</v>
      </c>
      <c r="F7312" s="17"/>
      <c r="G7312" s="7">
        <v>62</v>
      </c>
      <c r="H7312" s="12">
        <v>4</v>
      </c>
      <c r="I7312" s="1">
        <v>0</v>
      </c>
      <c r="J7312" s="1">
        <v>54</v>
      </c>
      <c r="K7312" s="1">
        <v>48</v>
      </c>
      <c r="L7312" s="1">
        <v>11</v>
      </c>
      <c r="M7312" s="1">
        <v>53</v>
      </c>
      <c r="N7312" s="1">
        <v>40</v>
      </c>
      <c r="O7312" s="1">
        <v>47</v>
      </c>
      <c r="P7312" s="1">
        <v>2</v>
      </c>
      <c r="Q7312" s="1">
        <v>4</v>
      </c>
      <c r="R7312" s="1">
        <v>0</v>
      </c>
      <c r="S7312" s="1">
        <v>0</v>
      </c>
      <c r="T7312" s="21">
        <v>62</v>
      </c>
    </row>
    <row r="7313">
      <c r="D7313" s="19"/>
      <c r="E7313" s="18" t="s">
        <v>99</v>
      </c>
      <c r="F7313" s="17"/>
      <c r="G7313" s="11">
        <v>20</v>
      </c>
      <c r="H7313" s="23">
        <v>1</v>
      </c>
      <c r="I7313" s="3">
        <v>0</v>
      </c>
      <c r="J7313" s="3">
        <v>18</v>
      </c>
      <c r="K7313" s="3">
        <v>16</v>
      </c>
      <c r="L7313" s="3">
        <v>2</v>
      </c>
      <c r="M7313" s="3">
        <v>18</v>
      </c>
      <c r="N7313" s="3">
        <v>7</v>
      </c>
      <c r="O7313" s="3">
        <v>13</v>
      </c>
      <c r="P7313" s="3">
        <v>3</v>
      </c>
      <c r="Q7313" s="3">
        <v>0</v>
      </c>
      <c r="R7313" s="3">
        <v>0</v>
      </c>
      <c r="S7313" s="3">
        <v>0</v>
      </c>
      <c r="T7313" s="24">
        <v>20</v>
      </c>
    </row>
    <row r="7314">
      <c r="D7314" s="19"/>
      <c r="E7314" s="18" t="s">
        <v>100</v>
      </c>
      <c r="F7314" s="17"/>
      <c r="G7314" s="11">
        <v>39</v>
      </c>
      <c r="H7314" s="23">
        <v>2</v>
      </c>
      <c r="I7314" s="3">
        <v>0</v>
      </c>
      <c r="J7314" s="3">
        <v>33</v>
      </c>
      <c r="K7314" s="3">
        <v>30</v>
      </c>
      <c r="L7314" s="3">
        <v>5</v>
      </c>
      <c r="M7314" s="3">
        <v>36</v>
      </c>
      <c r="N7314" s="3">
        <v>24</v>
      </c>
      <c r="O7314" s="3">
        <v>32</v>
      </c>
      <c r="P7314" s="3">
        <v>0</v>
      </c>
      <c r="Q7314" s="3">
        <v>1</v>
      </c>
      <c r="R7314" s="3">
        <v>0</v>
      </c>
      <c r="S7314" s="3">
        <v>0</v>
      </c>
      <c r="T7314" s="24">
        <v>39</v>
      </c>
    </row>
    <row r="7315">
      <c r="D7315" s="19"/>
      <c r="E7315" s="18" t="s">
        <v>101</v>
      </c>
      <c r="F7315" s="17"/>
      <c r="G7315" s="7">
        <v>148</v>
      </c>
      <c r="H7315" s="12">
        <v>6</v>
      </c>
      <c r="I7315" s="1">
        <v>1</v>
      </c>
      <c r="J7315" s="1">
        <v>117</v>
      </c>
      <c r="K7315" s="1">
        <v>109</v>
      </c>
      <c r="L7315" s="1">
        <v>14</v>
      </c>
      <c r="M7315" s="1">
        <v>133</v>
      </c>
      <c r="N7315" s="1">
        <v>85</v>
      </c>
      <c r="O7315" s="1">
        <v>104</v>
      </c>
      <c r="P7315" s="1">
        <v>2</v>
      </c>
      <c r="Q7315" s="1">
        <v>4</v>
      </c>
      <c r="R7315" s="1">
        <v>0</v>
      </c>
      <c r="S7315" s="1">
        <v>1</v>
      </c>
      <c r="T7315" s="21">
        <v>147</v>
      </c>
    </row>
    <row r="7316">
      <c r="D7316" s="19"/>
      <c r="E7316" s="18" t="s">
        <v>102</v>
      </c>
      <c r="F7316" s="17"/>
      <c r="G7316" s="7">
        <v>82</v>
      </c>
      <c r="H7316" s="12">
        <v>6</v>
      </c>
      <c r="I7316" s="1">
        <v>1</v>
      </c>
      <c r="J7316" s="1">
        <v>69</v>
      </c>
      <c r="K7316" s="1">
        <v>63</v>
      </c>
      <c r="L7316" s="1">
        <v>13</v>
      </c>
      <c r="M7316" s="1">
        <v>74</v>
      </c>
      <c r="N7316" s="1">
        <v>41</v>
      </c>
      <c r="O7316" s="1">
        <v>71</v>
      </c>
      <c r="P7316" s="1">
        <v>1</v>
      </c>
      <c r="Q7316" s="1">
        <v>0</v>
      </c>
      <c r="R7316" s="1">
        <v>0</v>
      </c>
      <c r="S7316" s="1">
        <v>0</v>
      </c>
      <c r="T7316" s="21">
        <v>82</v>
      </c>
    </row>
    <row r="7317">
      <c r="D7317" s="19"/>
      <c r="E7317" s="18" t="s">
        <v>41</v>
      </c>
      <c r="F7317" s="17"/>
      <c r="G7317" s="7">
        <v>161</v>
      </c>
      <c r="H7317" s="12">
        <v>13</v>
      </c>
      <c r="I7317" s="1">
        <v>0</v>
      </c>
      <c r="J7317" s="1">
        <v>135</v>
      </c>
      <c r="K7317" s="1">
        <v>107</v>
      </c>
      <c r="L7317" s="1">
        <v>29</v>
      </c>
      <c r="M7317" s="1">
        <v>135</v>
      </c>
      <c r="N7317" s="1">
        <v>86</v>
      </c>
      <c r="O7317" s="1">
        <v>107</v>
      </c>
      <c r="P7317" s="1">
        <v>1</v>
      </c>
      <c r="Q7317" s="1">
        <v>2</v>
      </c>
      <c r="R7317" s="1">
        <v>0</v>
      </c>
      <c r="S7317" s="1">
        <v>0</v>
      </c>
      <c r="T7317" s="21">
        <v>161</v>
      </c>
    </row>
    <row r="7318">
      <c r="D7318" s="19"/>
      <c r="E7318" s="18" t="s">
        <v>103</v>
      </c>
      <c r="F7318" s="17"/>
      <c r="G7318" s="7">
        <v>211</v>
      </c>
      <c r="H7318" s="12">
        <v>18</v>
      </c>
      <c r="I7318" s="1">
        <v>0</v>
      </c>
      <c r="J7318" s="1">
        <v>174</v>
      </c>
      <c r="K7318" s="1">
        <v>145</v>
      </c>
      <c r="L7318" s="1">
        <v>32</v>
      </c>
      <c r="M7318" s="1">
        <v>179</v>
      </c>
      <c r="N7318" s="1">
        <v>104</v>
      </c>
      <c r="O7318" s="1">
        <v>141</v>
      </c>
      <c r="P7318" s="1">
        <v>2</v>
      </c>
      <c r="Q7318" s="1">
        <v>3</v>
      </c>
      <c r="R7318" s="1">
        <v>0</v>
      </c>
      <c r="S7318" s="1">
        <v>1</v>
      </c>
      <c r="T7318" s="21">
        <v>210</v>
      </c>
    </row>
    <row r="7319">
      <c r="D7319" s="19"/>
      <c r="E7319" s="18" t="s">
        <v>104</v>
      </c>
      <c r="F7319" s="17"/>
      <c r="G7319" s="7">
        <v>319</v>
      </c>
      <c r="H7319" s="12">
        <v>20</v>
      </c>
      <c r="I7319" s="1">
        <v>1</v>
      </c>
      <c r="J7319" s="1">
        <v>255</v>
      </c>
      <c r="K7319" s="1">
        <v>199</v>
      </c>
      <c r="L7319" s="1">
        <v>34</v>
      </c>
      <c r="M7319" s="1">
        <v>281</v>
      </c>
      <c r="N7319" s="1">
        <v>166</v>
      </c>
      <c r="O7319" s="1">
        <v>182</v>
      </c>
      <c r="P7319" s="1">
        <v>8</v>
      </c>
      <c r="Q7319" s="1">
        <v>1</v>
      </c>
      <c r="R7319" s="1">
        <v>1</v>
      </c>
      <c r="S7319" s="1">
        <v>0</v>
      </c>
      <c r="T7319" s="21">
        <v>318</v>
      </c>
    </row>
    <row r="7320">
      <c r="D7320" s="19"/>
      <c r="E7320" s="18" t="s">
        <v>26</v>
      </c>
      <c r="F7320" s="17"/>
      <c r="G7320" s="11">
        <v>5</v>
      </c>
      <c r="H7320" s="23">
        <v>0</v>
      </c>
      <c r="I7320" s="3">
        <v>0</v>
      </c>
      <c r="J7320" s="3">
        <v>4</v>
      </c>
      <c r="K7320" s="3">
        <v>3</v>
      </c>
      <c r="L7320" s="3">
        <v>0</v>
      </c>
      <c r="M7320" s="3">
        <v>5</v>
      </c>
      <c r="N7320" s="3">
        <v>5</v>
      </c>
      <c r="O7320" s="3">
        <v>4</v>
      </c>
      <c r="P7320" s="3">
        <v>0</v>
      </c>
      <c r="Q7320" s="3">
        <v>0</v>
      </c>
      <c r="R7320" s="3">
        <v>0</v>
      </c>
      <c r="S7320" s="3">
        <v>0</v>
      </c>
      <c r="T7320" s="24">
        <v>5</v>
      </c>
    </row>
    <row r="7321">
      <c r="D7321" s="19"/>
      <c r="E7321" s="18" t="s">
        <v>105</v>
      </c>
      <c r="F7321" s="17"/>
      <c r="G7321" s="7">
        <v>558</v>
      </c>
      <c r="H7321" s="12">
        <v>38</v>
      </c>
      <c r="I7321" s="1">
        <v>4</v>
      </c>
      <c r="J7321" s="1">
        <v>452</v>
      </c>
      <c r="K7321" s="1">
        <v>399</v>
      </c>
      <c r="L7321" s="1">
        <v>80</v>
      </c>
      <c r="M7321" s="1">
        <v>487</v>
      </c>
      <c r="N7321" s="1">
        <v>308</v>
      </c>
      <c r="O7321" s="1">
        <v>384</v>
      </c>
      <c r="P7321" s="1">
        <v>9</v>
      </c>
      <c r="Q7321" s="1">
        <v>12</v>
      </c>
      <c r="R7321" s="1">
        <v>0</v>
      </c>
      <c r="S7321" s="1">
        <v>3</v>
      </c>
      <c r="T7321" s="21">
        <v>555</v>
      </c>
    </row>
    <row r="7322">
      <c r="D7322" s="19"/>
      <c r="E7322" s="18" t="s">
        <v>106</v>
      </c>
      <c r="F7322" s="17"/>
      <c r="G7322" s="7">
        <v>530</v>
      </c>
      <c r="H7322" s="12">
        <v>38</v>
      </c>
      <c r="I7322" s="1">
        <v>1</v>
      </c>
      <c r="J7322" s="1">
        <v>429</v>
      </c>
      <c r="K7322" s="1">
        <v>344</v>
      </c>
      <c r="L7322" s="1">
        <v>66</v>
      </c>
      <c r="M7322" s="1">
        <v>460</v>
      </c>
      <c r="N7322" s="1">
        <v>270</v>
      </c>
      <c r="O7322" s="1">
        <v>323</v>
      </c>
      <c r="P7322" s="1">
        <v>10</v>
      </c>
      <c r="Q7322" s="1">
        <v>4</v>
      </c>
      <c r="R7322" s="1">
        <v>1</v>
      </c>
      <c r="S7322" s="1">
        <v>1</v>
      </c>
      <c r="T7322" s="21">
        <v>528</v>
      </c>
    </row>
    <row r="7323">
      <c r="D7323" s="15" t="s">
        <v>107</v>
      </c>
      <c r="E7323" s="14" t="s">
        <v>108</v>
      </c>
      <c r="F7323" s="16"/>
      <c r="G7323" s="33">
        <v>32</v>
      </c>
      <c r="H7323" s="43">
        <v>7</v>
      </c>
      <c r="I7323" s="9">
        <v>0</v>
      </c>
      <c r="J7323" s="9">
        <v>28</v>
      </c>
      <c r="K7323" s="9">
        <v>24</v>
      </c>
      <c r="L7323" s="9">
        <v>9</v>
      </c>
      <c r="M7323" s="9">
        <v>21</v>
      </c>
      <c r="N7323" s="9">
        <v>17</v>
      </c>
      <c r="O7323" s="9">
        <v>17</v>
      </c>
      <c r="P7323" s="9">
        <v>1</v>
      </c>
      <c r="Q7323" s="9">
        <v>1</v>
      </c>
      <c r="R7323" s="9">
        <v>0</v>
      </c>
      <c r="S7323" s="9">
        <v>0</v>
      </c>
      <c r="T7323" s="44">
        <v>32</v>
      </c>
    </row>
    <row r="7324">
      <c r="D7324" s="19"/>
      <c r="E7324" s="18" t="s">
        <v>109</v>
      </c>
      <c r="F7324" s="17"/>
      <c r="G7324" s="7">
        <v>715</v>
      </c>
      <c r="H7324" s="12">
        <v>54</v>
      </c>
      <c r="I7324" s="1">
        <v>5</v>
      </c>
      <c r="J7324" s="1">
        <v>600</v>
      </c>
      <c r="K7324" s="1">
        <v>520</v>
      </c>
      <c r="L7324" s="1">
        <v>108</v>
      </c>
      <c r="M7324" s="1">
        <v>617</v>
      </c>
      <c r="N7324" s="1">
        <v>405</v>
      </c>
      <c r="O7324" s="1">
        <v>522</v>
      </c>
      <c r="P7324" s="1">
        <v>14</v>
      </c>
      <c r="Q7324" s="1">
        <v>12</v>
      </c>
      <c r="R7324" s="1">
        <v>0</v>
      </c>
      <c r="S7324" s="1">
        <v>4</v>
      </c>
      <c r="T7324" s="21">
        <v>711</v>
      </c>
    </row>
    <row r="7325">
      <c r="D7325" s="19"/>
      <c r="E7325" s="18" t="s">
        <v>110</v>
      </c>
      <c r="F7325" s="17"/>
      <c r="G7325" s="7">
        <v>1003</v>
      </c>
      <c r="H7325" s="12">
        <v>62</v>
      </c>
      <c r="I7325" s="1">
        <v>4</v>
      </c>
      <c r="J7325" s="1">
        <v>818</v>
      </c>
      <c r="K7325" s="1">
        <v>691</v>
      </c>
      <c r="L7325" s="1">
        <v>123</v>
      </c>
      <c r="M7325" s="1">
        <v>894</v>
      </c>
      <c r="N7325" s="1">
        <v>546</v>
      </c>
      <c r="O7325" s="1">
        <v>666</v>
      </c>
      <c r="P7325" s="1">
        <v>17</v>
      </c>
      <c r="Q7325" s="1">
        <v>14</v>
      </c>
      <c r="R7325" s="1">
        <v>0</v>
      </c>
      <c r="S7325" s="1">
        <v>4</v>
      </c>
      <c r="T7325" s="21">
        <v>999</v>
      </c>
    </row>
    <row r="7326">
      <c r="D7326" s="19"/>
      <c r="E7326" s="18" t="s">
        <v>111</v>
      </c>
      <c r="F7326" s="17"/>
      <c r="G7326" s="7">
        <v>921</v>
      </c>
      <c r="H7326" s="12">
        <v>55</v>
      </c>
      <c r="I7326" s="1">
        <v>3</v>
      </c>
      <c r="J7326" s="1">
        <v>751</v>
      </c>
      <c r="K7326" s="1">
        <v>638</v>
      </c>
      <c r="L7326" s="1">
        <v>112</v>
      </c>
      <c r="M7326" s="1">
        <v>821</v>
      </c>
      <c r="N7326" s="1">
        <v>514</v>
      </c>
      <c r="O7326" s="1">
        <v>620</v>
      </c>
      <c r="P7326" s="1">
        <v>16</v>
      </c>
      <c r="Q7326" s="1">
        <v>14</v>
      </c>
      <c r="R7326" s="1">
        <v>0</v>
      </c>
      <c r="S7326" s="1">
        <v>4</v>
      </c>
      <c r="T7326" s="21">
        <v>917</v>
      </c>
    </row>
    <row r="7327">
      <c r="D7327" s="19"/>
      <c r="E7327" s="18" t="s">
        <v>112</v>
      </c>
      <c r="F7327" s="17"/>
      <c r="G7327" s="7">
        <v>765</v>
      </c>
      <c r="H7327" s="12">
        <v>52</v>
      </c>
      <c r="I7327" s="1">
        <v>3</v>
      </c>
      <c r="J7327" s="1">
        <v>620</v>
      </c>
      <c r="K7327" s="1">
        <v>527</v>
      </c>
      <c r="L7327" s="1">
        <v>98</v>
      </c>
      <c r="M7327" s="1">
        <v>682</v>
      </c>
      <c r="N7327" s="1">
        <v>433</v>
      </c>
      <c r="O7327" s="1">
        <v>509</v>
      </c>
      <c r="P7327" s="1">
        <v>15</v>
      </c>
      <c r="Q7327" s="1">
        <v>13</v>
      </c>
      <c r="R7327" s="1">
        <v>0</v>
      </c>
      <c r="S7327" s="1">
        <v>3</v>
      </c>
      <c r="T7327" s="21">
        <v>762</v>
      </c>
    </row>
    <row r="7328">
      <c r="D7328" s="19"/>
      <c r="E7328" s="18" t="s">
        <v>113</v>
      </c>
      <c r="F7328" s="17"/>
      <c r="G7328" s="7">
        <v>197</v>
      </c>
      <c r="H7328" s="12">
        <v>10</v>
      </c>
      <c r="I7328" s="1">
        <v>1</v>
      </c>
      <c r="J7328" s="1">
        <v>155</v>
      </c>
      <c r="K7328" s="1">
        <v>131</v>
      </c>
      <c r="L7328" s="1">
        <v>26</v>
      </c>
      <c r="M7328" s="1">
        <v>179</v>
      </c>
      <c r="N7328" s="1">
        <v>124</v>
      </c>
      <c r="O7328" s="1">
        <v>148</v>
      </c>
      <c r="P7328" s="1">
        <v>5</v>
      </c>
      <c r="Q7328" s="1">
        <v>2</v>
      </c>
      <c r="R7328" s="1">
        <v>0</v>
      </c>
      <c r="S7328" s="1">
        <v>1</v>
      </c>
      <c r="T7328" s="21">
        <v>196</v>
      </c>
    </row>
    <row r="7329">
      <c r="D7329" s="19"/>
      <c r="E7329" s="18" t="s">
        <v>114</v>
      </c>
      <c r="F7329" s="17"/>
      <c r="G7329" s="7">
        <v>1029</v>
      </c>
      <c r="H7329" s="12">
        <v>65</v>
      </c>
      <c r="I7329" s="1">
        <v>5</v>
      </c>
      <c r="J7329" s="1">
        <v>838</v>
      </c>
      <c r="K7329" s="1">
        <v>711</v>
      </c>
      <c r="L7329" s="1">
        <v>133</v>
      </c>
      <c r="M7329" s="1">
        <v>907</v>
      </c>
      <c r="N7329" s="1">
        <v>560</v>
      </c>
      <c r="O7329" s="1">
        <v>682</v>
      </c>
      <c r="P7329" s="1">
        <v>18</v>
      </c>
      <c r="Q7329" s="1">
        <v>15</v>
      </c>
      <c r="R7329" s="1">
        <v>0</v>
      </c>
      <c r="S7329" s="1">
        <v>3</v>
      </c>
      <c r="T7329" s="21">
        <v>1026</v>
      </c>
    </row>
    <row r="7330">
      <c r="D7330" s="19"/>
      <c r="E7330" s="18" t="s">
        <v>115</v>
      </c>
      <c r="F7330" s="17"/>
      <c r="G7330" s="7">
        <v>793</v>
      </c>
      <c r="H7330" s="12">
        <v>40</v>
      </c>
      <c r="I7330" s="1">
        <v>2</v>
      </c>
      <c r="J7330" s="1">
        <v>644</v>
      </c>
      <c r="K7330" s="1">
        <v>554</v>
      </c>
      <c r="L7330" s="1">
        <v>85</v>
      </c>
      <c r="M7330" s="1">
        <v>718</v>
      </c>
      <c r="N7330" s="1">
        <v>448</v>
      </c>
      <c r="O7330" s="1">
        <v>558</v>
      </c>
      <c r="P7330" s="1">
        <v>16</v>
      </c>
      <c r="Q7330" s="1">
        <v>9</v>
      </c>
      <c r="R7330" s="1">
        <v>0</v>
      </c>
      <c r="S7330" s="1">
        <v>3</v>
      </c>
      <c r="T7330" s="21">
        <v>790</v>
      </c>
    </row>
    <row r="7331">
      <c r="D7331" s="19"/>
      <c r="E7331" s="18" t="s">
        <v>116</v>
      </c>
      <c r="F7331" s="17"/>
      <c r="G7331" s="7">
        <v>253</v>
      </c>
      <c r="H7331" s="12">
        <v>11</v>
      </c>
      <c r="I7331" s="1">
        <v>1</v>
      </c>
      <c r="J7331" s="1">
        <v>205</v>
      </c>
      <c r="K7331" s="1">
        <v>176</v>
      </c>
      <c r="L7331" s="1">
        <v>34</v>
      </c>
      <c r="M7331" s="1">
        <v>224</v>
      </c>
      <c r="N7331" s="1">
        <v>147</v>
      </c>
      <c r="O7331" s="1">
        <v>178</v>
      </c>
      <c r="P7331" s="1">
        <v>5</v>
      </c>
      <c r="Q7331" s="1">
        <v>9</v>
      </c>
      <c r="R7331" s="1">
        <v>0</v>
      </c>
      <c r="S7331" s="1">
        <v>1</v>
      </c>
      <c r="T7331" s="21">
        <v>252</v>
      </c>
    </row>
    <row r="7332">
      <c r="D7332" s="19"/>
      <c r="E7332" s="18" t="s">
        <v>117</v>
      </c>
      <c r="F7332" s="17"/>
      <c r="G7332" s="7">
        <v>200</v>
      </c>
      <c r="H7332" s="12">
        <v>9</v>
      </c>
      <c r="I7332" s="1">
        <v>2</v>
      </c>
      <c r="J7332" s="1">
        <v>162</v>
      </c>
      <c r="K7332" s="1">
        <v>131</v>
      </c>
      <c r="L7332" s="1">
        <v>18</v>
      </c>
      <c r="M7332" s="1">
        <v>188</v>
      </c>
      <c r="N7332" s="1">
        <v>121</v>
      </c>
      <c r="O7332" s="1">
        <v>133</v>
      </c>
      <c r="P7332" s="1">
        <v>7</v>
      </c>
      <c r="Q7332" s="1">
        <v>4</v>
      </c>
      <c r="R7332" s="1">
        <v>0</v>
      </c>
      <c r="S7332" s="1">
        <v>0</v>
      </c>
      <c r="T7332" s="21">
        <v>200</v>
      </c>
    </row>
    <row r="7333">
      <c r="D7333" s="19"/>
      <c r="E7333" s="18" t="s">
        <v>118</v>
      </c>
      <c r="F7333" s="17"/>
      <c r="G7333" s="11">
        <v>3</v>
      </c>
      <c r="H7333" s="23">
        <v>1</v>
      </c>
      <c r="I7333" s="3">
        <v>0</v>
      </c>
      <c r="J7333" s="3">
        <v>2</v>
      </c>
      <c r="K7333" s="3">
        <v>2</v>
      </c>
      <c r="L7333" s="3">
        <v>0</v>
      </c>
      <c r="M7333" s="3">
        <v>3</v>
      </c>
      <c r="N7333" s="3">
        <v>2</v>
      </c>
      <c r="O7333" s="3">
        <v>2</v>
      </c>
      <c r="P7333" s="3">
        <v>0</v>
      </c>
      <c r="Q7333" s="3">
        <v>0</v>
      </c>
      <c r="R7333" s="3">
        <v>0</v>
      </c>
      <c r="S7333" s="3">
        <v>0</v>
      </c>
      <c r="T7333" s="24">
        <v>3</v>
      </c>
    </row>
    <row r="7334">
      <c r="D7334" s="19"/>
      <c r="E7334" s="18" t="s">
        <v>26</v>
      </c>
      <c r="F7334" s="17"/>
      <c r="G7334" s="11">
        <v>1</v>
      </c>
      <c r="H7334" s="23">
        <v>0</v>
      </c>
      <c r="I7334" s="3">
        <v>0</v>
      </c>
      <c r="J7334" s="3">
        <v>0</v>
      </c>
      <c r="K7334" s="3">
        <v>0</v>
      </c>
      <c r="L7334" s="3">
        <v>0</v>
      </c>
      <c r="M7334" s="3">
        <v>0</v>
      </c>
      <c r="N7334" s="3">
        <v>0</v>
      </c>
      <c r="O7334" s="3">
        <v>0</v>
      </c>
      <c r="P7334" s="3">
        <v>0</v>
      </c>
      <c r="Q7334" s="3">
        <v>0</v>
      </c>
      <c r="R7334" s="3">
        <v>1</v>
      </c>
      <c r="S7334" s="3">
        <v>0</v>
      </c>
      <c r="T7334" s="24">
        <v>0</v>
      </c>
    </row>
    <row r="7335">
      <c r="D7335" s="19"/>
      <c r="E7335" s="18" t="s">
        <v>119</v>
      </c>
      <c r="F7335" s="17"/>
      <c r="G7335" s="7">
        <v>1080</v>
      </c>
      <c r="H7335" s="12">
        <v>73</v>
      </c>
      <c r="I7335" s="1">
        <v>5</v>
      </c>
      <c r="J7335" s="1">
        <v>877</v>
      </c>
      <c r="K7335" s="1">
        <v>739</v>
      </c>
      <c r="L7335" s="1">
        <v>144</v>
      </c>
      <c r="M7335" s="1">
        <v>944</v>
      </c>
      <c r="N7335" s="1">
        <v>577</v>
      </c>
      <c r="O7335" s="1">
        <v>704</v>
      </c>
      <c r="P7335" s="1">
        <v>18</v>
      </c>
      <c r="Q7335" s="1">
        <v>16</v>
      </c>
      <c r="R7335" s="1">
        <v>0</v>
      </c>
      <c r="S7335" s="1">
        <v>4</v>
      </c>
      <c r="T7335" s="21">
        <v>1076</v>
      </c>
    </row>
    <row r="7336">
      <c r="D7336" s="19"/>
      <c r="E7336" s="18" t="s">
        <v>120</v>
      </c>
      <c r="F7336" s="17"/>
      <c r="G7336" s="7">
        <v>1054</v>
      </c>
      <c r="H7336" s="12">
        <v>73</v>
      </c>
      <c r="I7336" s="1">
        <v>5</v>
      </c>
      <c r="J7336" s="1">
        <v>856</v>
      </c>
      <c r="K7336" s="1">
        <v>727</v>
      </c>
      <c r="L7336" s="1">
        <v>136</v>
      </c>
      <c r="M7336" s="1">
        <v>928</v>
      </c>
      <c r="N7336" s="1">
        <v>570</v>
      </c>
      <c r="O7336" s="1">
        <v>693</v>
      </c>
      <c r="P7336" s="1">
        <v>18</v>
      </c>
      <c r="Q7336" s="1">
        <v>16</v>
      </c>
      <c r="R7336" s="1">
        <v>0</v>
      </c>
      <c r="S7336" s="1">
        <v>4</v>
      </c>
      <c r="T7336" s="21">
        <v>1050</v>
      </c>
    </row>
    <row r="7337">
      <c r="D7337" s="15" t="s">
        <v>121</v>
      </c>
      <c r="E7337" s="14" t="s">
        <v>122</v>
      </c>
      <c r="F7337" s="16"/>
      <c r="G7337" s="26">
        <v>564</v>
      </c>
      <c r="H7337" s="37">
        <v>40</v>
      </c>
      <c r="I7337" s="6">
        <v>4</v>
      </c>
      <c r="J7337" s="6">
        <v>461</v>
      </c>
      <c r="K7337" s="6">
        <v>392</v>
      </c>
      <c r="L7337" s="6">
        <v>76</v>
      </c>
      <c r="M7337" s="6">
        <v>493</v>
      </c>
      <c r="N7337" s="6">
        <v>325</v>
      </c>
      <c r="O7337" s="6">
        <v>374</v>
      </c>
      <c r="P7337" s="6">
        <v>8</v>
      </c>
      <c r="Q7337" s="6">
        <v>7</v>
      </c>
      <c r="R7337" s="6">
        <v>1</v>
      </c>
      <c r="S7337" s="6">
        <v>2</v>
      </c>
      <c r="T7337" s="39">
        <v>561</v>
      </c>
    </row>
    <row r="7338">
      <c r="D7338" s="19"/>
      <c r="E7338" s="18" t="s">
        <v>123</v>
      </c>
      <c r="F7338" s="17"/>
      <c r="G7338" s="7">
        <v>396</v>
      </c>
      <c r="H7338" s="12">
        <v>23</v>
      </c>
      <c r="I7338" s="1">
        <v>1</v>
      </c>
      <c r="J7338" s="1">
        <v>322</v>
      </c>
      <c r="K7338" s="1">
        <v>272</v>
      </c>
      <c r="L7338" s="1">
        <v>54</v>
      </c>
      <c r="M7338" s="1">
        <v>346</v>
      </c>
      <c r="N7338" s="1">
        <v>199</v>
      </c>
      <c r="O7338" s="1">
        <v>249</v>
      </c>
      <c r="P7338" s="1">
        <v>8</v>
      </c>
      <c r="Q7338" s="1">
        <v>7</v>
      </c>
      <c r="R7338" s="1">
        <v>0</v>
      </c>
      <c r="S7338" s="1">
        <v>1</v>
      </c>
      <c r="T7338" s="21">
        <v>395</v>
      </c>
    </row>
    <row r="7339">
      <c r="D7339" s="19"/>
      <c r="E7339" s="18" t="s">
        <v>124</v>
      </c>
      <c r="F7339" s="17"/>
      <c r="G7339" s="7">
        <v>69</v>
      </c>
      <c r="H7339" s="12">
        <v>7</v>
      </c>
      <c r="I7339" s="1">
        <v>0</v>
      </c>
      <c r="J7339" s="1">
        <v>52</v>
      </c>
      <c r="K7339" s="1">
        <v>44</v>
      </c>
      <c r="L7339" s="1">
        <v>10</v>
      </c>
      <c r="M7339" s="1">
        <v>56</v>
      </c>
      <c r="N7339" s="1">
        <v>32</v>
      </c>
      <c r="O7339" s="1">
        <v>49</v>
      </c>
      <c r="P7339" s="1">
        <v>2</v>
      </c>
      <c r="Q7339" s="1">
        <v>0</v>
      </c>
      <c r="R7339" s="1">
        <v>0</v>
      </c>
      <c r="S7339" s="1">
        <v>0</v>
      </c>
      <c r="T7339" s="21">
        <v>69</v>
      </c>
    </row>
    <row r="7340">
      <c r="D7340" s="19"/>
      <c r="E7340" s="18" t="s">
        <v>125</v>
      </c>
      <c r="F7340" s="17"/>
      <c r="G7340" s="7">
        <v>50</v>
      </c>
      <c r="H7340" s="12">
        <v>4</v>
      </c>
      <c r="I7340" s="1">
        <v>0</v>
      </c>
      <c r="J7340" s="1">
        <v>39</v>
      </c>
      <c r="K7340" s="1">
        <v>30</v>
      </c>
      <c r="L7340" s="1">
        <v>5</v>
      </c>
      <c r="M7340" s="1">
        <v>47</v>
      </c>
      <c r="N7340" s="1">
        <v>19</v>
      </c>
      <c r="O7340" s="1">
        <v>33</v>
      </c>
      <c r="P7340" s="1">
        <v>1</v>
      </c>
      <c r="Q7340" s="1">
        <v>2</v>
      </c>
      <c r="R7340" s="1">
        <v>0</v>
      </c>
      <c r="S7340" s="1">
        <v>0</v>
      </c>
      <c r="T7340" s="21">
        <v>50</v>
      </c>
    </row>
    <row r="7341">
      <c r="D7341" s="19"/>
      <c r="E7341" s="18" t="s">
        <v>126</v>
      </c>
      <c r="F7341" s="17"/>
      <c r="G7341" s="11">
        <v>14</v>
      </c>
      <c r="H7341" s="23">
        <v>2</v>
      </c>
      <c r="I7341" s="3">
        <v>0</v>
      </c>
      <c r="J7341" s="3">
        <v>11</v>
      </c>
      <c r="K7341" s="3">
        <v>8</v>
      </c>
      <c r="L7341" s="3">
        <v>1</v>
      </c>
      <c r="M7341" s="3">
        <v>10</v>
      </c>
      <c r="N7341" s="3">
        <v>8</v>
      </c>
      <c r="O7341" s="3">
        <v>6</v>
      </c>
      <c r="P7341" s="3">
        <v>0</v>
      </c>
      <c r="Q7341" s="3">
        <v>0</v>
      </c>
      <c r="R7341" s="3">
        <v>0</v>
      </c>
      <c r="S7341" s="3">
        <v>1</v>
      </c>
      <c r="T7341" s="24">
        <v>13</v>
      </c>
    </row>
    <row r="7342">
      <c r="D7342" s="19"/>
      <c r="E7342" s="18" t="s">
        <v>26</v>
      </c>
      <c r="F7342" s="17"/>
      <c r="G7342" s="11">
        <v>0</v>
      </c>
      <c r="H7342" s="23">
        <v>0</v>
      </c>
      <c r="I7342" s="3">
        <v>0</v>
      </c>
      <c r="J7342" s="3">
        <v>0</v>
      </c>
      <c r="K7342" s="3">
        <v>0</v>
      </c>
      <c r="L7342" s="3">
        <v>0</v>
      </c>
      <c r="M7342" s="3">
        <v>0</v>
      </c>
      <c r="N7342" s="3">
        <v>0</v>
      </c>
      <c r="O7342" s="3">
        <v>0</v>
      </c>
      <c r="P7342" s="3">
        <v>0</v>
      </c>
      <c r="Q7342" s="3">
        <v>0</v>
      </c>
      <c r="R7342" s="3">
        <v>0</v>
      </c>
      <c r="S7342" s="3">
        <v>0</v>
      </c>
      <c r="T7342" s="24">
        <v>0</v>
      </c>
    </row>
    <row r="7343">
      <c r="D7343" s="19"/>
      <c r="E7343" s="18" t="s">
        <v>127</v>
      </c>
      <c r="F7343" s="17"/>
      <c r="G7343" s="7">
        <v>960</v>
      </c>
      <c r="H7343" s="12">
        <v>63</v>
      </c>
      <c r="I7343" s="1">
        <v>5</v>
      </c>
      <c r="J7343" s="1">
        <v>783</v>
      </c>
      <c r="K7343" s="1">
        <v>664</v>
      </c>
      <c r="L7343" s="1">
        <v>130</v>
      </c>
      <c r="M7343" s="1">
        <v>839</v>
      </c>
      <c r="N7343" s="1">
        <v>524</v>
      </c>
      <c r="O7343" s="1">
        <v>623</v>
      </c>
      <c r="P7343" s="1">
        <v>16</v>
      </c>
      <c r="Q7343" s="1">
        <v>14</v>
      </c>
      <c r="R7343" s="1">
        <v>1</v>
      </c>
      <c r="S7343" s="1">
        <v>3</v>
      </c>
      <c r="T7343" s="21">
        <v>956</v>
      </c>
    </row>
    <row r="7344">
      <c r="D7344" s="19"/>
      <c r="E7344" s="18" t="s">
        <v>128</v>
      </c>
      <c r="F7344" s="17"/>
      <c r="G7344" s="7">
        <v>64</v>
      </c>
      <c r="H7344" s="12">
        <v>6</v>
      </c>
      <c r="I7344" s="1">
        <v>0</v>
      </c>
      <c r="J7344" s="1">
        <v>50</v>
      </c>
      <c r="K7344" s="1">
        <v>38</v>
      </c>
      <c r="L7344" s="1">
        <v>6</v>
      </c>
      <c r="M7344" s="1">
        <v>57</v>
      </c>
      <c r="N7344" s="1">
        <v>27</v>
      </c>
      <c r="O7344" s="1">
        <v>39</v>
      </c>
      <c r="P7344" s="1">
        <v>1</v>
      </c>
      <c r="Q7344" s="1">
        <v>2</v>
      </c>
      <c r="R7344" s="1">
        <v>0</v>
      </c>
      <c r="S7344" s="1">
        <v>1</v>
      </c>
      <c r="T7344" s="21">
        <v>63</v>
      </c>
    </row>
    <row r="7345">
      <c r="D7345" s="15" t="s">
        <v>129</v>
      </c>
      <c r="E7345" s="14" t="s">
        <v>130</v>
      </c>
      <c r="F7345" s="16"/>
      <c r="G7345" s="26">
        <v>130</v>
      </c>
      <c r="H7345" s="37">
        <v>8</v>
      </c>
      <c r="I7345" s="6">
        <v>2</v>
      </c>
      <c r="J7345" s="6">
        <v>103</v>
      </c>
      <c r="K7345" s="6">
        <v>89</v>
      </c>
      <c r="L7345" s="6">
        <v>14</v>
      </c>
      <c r="M7345" s="6">
        <v>118</v>
      </c>
      <c r="N7345" s="6">
        <v>76</v>
      </c>
      <c r="O7345" s="6">
        <v>105</v>
      </c>
      <c r="P7345" s="6">
        <v>5</v>
      </c>
      <c r="Q7345" s="6">
        <v>5</v>
      </c>
      <c r="R7345" s="6">
        <v>0</v>
      </c>
      <c r="S7345" s="6">
        <v>1</v>
      </c>
      <c r="T7345" s="39">
        <v>129</v>
      </c>
    </row>
    <row r="7346">
      <c r="D7346" s="19"/>
      <c r="E7346" s="18" t="s">
        <v>131</v>
      </c>
      <c r="F7346" s="17"/>
      <c r="G7346" s="11">
        <v>32</v>
      </c>
      <c r="H7346" s="23">
        <v>1</v>
      </c>
      <c r="I7346" s="3">
        <v>0</v>
      </c>
      <c r="J7346" s="3">
        <v>28</v>
      </c>
      <c r="K7346" s="3">
        <v>24</v>
      </c>
      <c r="L7346" s="3">
        <v>2</v>
      </c>
      <c r="M7346" s="3">
        <v>30</v>
      </c>
      <c r="N7346" s="3">
        <v>20</v>
      </c>
      <c r="O7346" s="3">
        <v>27</v>
      </c>
      <c r="P7346" s="3">
        <v>1</v>
      </c>
      <c r="Q7346" s="3">
        <v>1</v>
      </c>
      <c r="R7346" s="3">
        <v>0</v>
      </c>
      <c r="S7346" s="3">
        <v>0</v>
      </c>
      <c r="T7346" s="24">
        <v>32</v>
      </c>
    </row>
    <row r="7347">
      <c r="D7347" s="19"/>
      <c r="E7347" s="18" t="s">
        <v>132</v>
      </c>
      <c r="F7347" s="17"/>
      <c r="G7347" s="7">
        <v>492</v>
      </c>
      <c r="H7347" s="12">
        <v>32</v>
      </c>
      <c r="I7347" s="1">
        <v>1</v>
      </c>
      <c r="J7347" s="1">
        <v>404</v>
      </c>
      <c r="K7347" s="1">
        <v>352</v>
      </c>
      <c r="L7347" s="1">
        <v>64</v>
      </c>
      <c r="M7347" s="1">
        <v>433</v>
      </c>
      <c r="N7347" s="1">
        <v>274</v>
      </c>
      <c r="O7347" s="1">
        <v>351</v>
      </c>
      <c r="P7347" s="1">
        <v>10</v>
      </c>
      <c r="Q7347" s="1">
        <v>8</v>
      </c>
      <c r="R7347" s="1">
        <v>0</v>
      </c>
      <c r="S7347" s="1">
        <v>1</v>
      </c>
      <c r="T7347" s="21">
        <v>491</v>
      </c>
    </row>
    <row r="7348">
      <c r="D7348" s="19"/>
      <c r="E7348" s="18" t="s">
        <v>133</v>
      </c>
      <c r="F7348" s="17"/>
      <c r="G7348" s="7">
        <v>610</v>
      </c>
      <c r="H7348" s="12">
        <v>38</v>
      </c>
      <c r="I7348" s="1">
        <v>4</v>
      </c>
      <c r="J7348" s="1">
        <v>502</v>
      </c>
      <c r="K7348" s="1">
        <v>436</v>
      </c>
      <c r="L7348" s="1">
        <v>75</v>
      </c>
      <c r="M7348" s="1">
        <v>545</v>
      </c>
      <c r="N7348" s="1">
        <v>368</v>
      </c>
      <c r="O7348" s="1">
        <v>426</v>
      </c>
      <c r="P7348" s="1">
        <v>9</v>
      </c>
      <c r="Q7348" s="1">
        <v>9</v>
      </c>
      <c r="R7348" s="1">
        <v>1</v>
      </c>
      <c r="S7348" s="1">
        <v>2</v>
      </c>
      <c r="T7348" s="21">
        <v>607</v>
      </c>
    </row>
    <row r="7349">
      <c r="D7349" s="19"/>
      <c r="E7349" s="18" t="s">
        <v>134</v>
      </c>
      <c r="F7349" s="17"/>
      <c r="G7349" s="7">
        <v>869</v>
      </c>
      <c r="H7349" s="12">
        <v>52</v>
      </c>
      <c r="I7349" s="1">
        <v>5</v>
      </c>
      <c r="J7349" s="1">
        <v>713</v>
      </c>
      <c r="K7349" s="1">
        <v>605</v>
      </c>
      <c r="L7349" s="1">
        <v>117</v>
      </c>
      <c r="M7349" s="1">
        <v>761</v>
      </c>
      <c r="N7349" s="1">
        <v>487</v>
      </c>
      <c r="O7349" s="1">
        <v>571</v>
      </c>
      <c r="P7349" s="1">
        <v>16</v>
      </c>
      <c r="Q7349" s="1">
        <v>14</v>
      </c>
      <c r="R7349" s="1">
        <v>1</v>
      </c>
      <c r="S7349" s="1">
        <v>2</v>
      </c>
      <c r="T7349" s="21">
        <v>866</v>
      </c>
    </row>
    <row r="7350">
      <c r="D7350" s="19"/>
      <c r="E7350" s="18" t="s">
        <v>135</v>
      </c>
      <c r="F7350" s="17"/>
      <c r="G7350" s="7">
        <v>842</v>
      </c>
      <c r="H7350" s="12">
        <v>59</v>
      </c>
      <c r="I7350" s="1">
        <v>4</v>
      </c>
      <c r="J7350" s="1">
        <v>693</v>
      </c>
      <c r="K7350" s="1">
        <v>596</v>
      </c>
      <c r="L7350" s="1">
        <v>109</v>
      </c>
      <c r="M7350" s="1">
        <v>743</v>
      </c>
      <c r="N7350" s="1">
        <v>455</v>
      </c>
      <c r="O7350" s="1">
        <v>564</v>
      </c>
      <c r="P7350" s="1">
        <v>17</v>
      </c>
      <c r="Q7350" s="1">
        <v>14</v>
      </c>
      <c r="R7350" s="1">
        <v>0</v>
      </c>
      <c r="S7350" s="1">
        <v>3</v>
      </c>
      <c r="T7350" s="21">
        <v>839</v>
      </c>
    </row>
    <row r="7351">
      <c r="D7351" s="19"/>
      <c r="E7351" s="18" t="s">
        <v>136</v>
      </c>
      <c r="F7351" s="17"/>
      <c r="G7351" s="7">
        <v>514</v>
      </c>
      <c r="H7351" s="12">
        <v>36</v>
      </c>
      <c r="I7351" s="1">
        <v>3</v>
      </c>
      <c r="J7351" s="1">
        <v>447</v>
      </c>
      <c r="K7351" s="1">
        <v>386</v>
      </c>
      <c r="L7351" s="1">
        <v>65</v>
      </c>
      <c r="M7351" s="1">
        <v>449</v>
      </c>
      <c r="N7351" s="1">
        <v>285</v>
      </c>
      <c r="O7351" s="1">
        <v>352</v>
      </c>
      <c r="P7351" s="1">
        <v>14</v>
      </c>
      <c r="Q7351" s="1">
        <v>7</v>
      </c>
      <c r="R7351" s="1">
        <v>0</v>
      </c>
      <c r="S7351" s="1">
        <v>1</v>
      </c>
      <c r="T7351" s="21">
        <v>513</v>
      </c>
    </row>
    <row r="7352">
      <c r="D7352" s="19"/>
      <c r="E7352" s="18" t="s">
        <v>137</v>
      </c>
      <c r="F7352" s="17"/>
      <c r="G7352" s="7">
        <v>487</v>
      </c>
      <c r="H7352" s="12">
        <v>27</v>
      </c>
      <c r="I7352" s="1">
        <v>4</v>
      </c>
      <c r="J7352" s="1">
        <v>408</v>
      </c>
      <c r="K7352" s="1">
        <v>364</v>
      </c>
      <c r="L7352" s="1">
        <v>61</v>
      </c>
      <c r="M7352" s="1">
        <v>426</v>
      </c>
      <c r="N7352" s="1">
        <v>276</v>
      </c>
      <c r="O7352" s="1">
        <v>356</v>
      </c>
      <c r="P7352" s="1">
        <v>5</v>
      </c>
      <c r="Q7352" s="1">
        <v>10</v>
      </c>
      <c r="R7352" s="1">
        <v>0</v>
      </c>
      <c r="S7352" s="1">
        <v>2</v>
      </c>
      <c r="T7352" s="21">
        <v>485</v>
      </c>
    </row>
    <row r="7353">
      <c r="D7353" s="19"/>
      <c r="E7353" s="18" t="s">
        <v>138</v>
      </c>
      <c r="F7353" s="17"/>
      <c r="G7353" s="7">
        <v>480</v>
      </c>
      <c r="H7353" s="12">
        <v>21</v>
      </c>
      <c r="I7353" s="1">
        <v>2</v>
      </c>
      <c r="J7353" s="1">
        <v>386</v>
      </c>
      <c r="K7353" s="1">
        <v>326</v>
      </c>
      <c r="L7353" s="1">
        <v>53</v>
      </c>
      <c r="M7353" s="1">
        <v>430</v>
      </c>
      <c r="N7353" s="1">
        <v>276</v>
      </c>
      <c r="O7353" s="1">
        <v>327</v>
      </c>
      <c r="P7353" s="1">
        <v>9</v>
      </c>
      <c r="Q7353" s="1">
        <v>10</v>
      </c>
      <c r="R7353" s="1">
        <v>1</v>
      </c>
      <c r="S7353" s="1">
        <v>1</v>
      </c>
      <c r="T7353" s="21">
        <v>478</v>
      </c>
    </row>
    <row r="7354">
      <c r="D7354" s="19"/>
      <c r="E7354" s="18" t="s">
        <v>139</v>
      </c>
      <c r="F7354" s="17"/>
      <c r="G7354" s="7">
        <v>624</v>
      </c>
      <c r="H7354" s="12">
        <v>38</v>
      </c>
      <c r="I7354" s="1">
        <v>4</v>
      </c>
      <c r="J7354" s="1">
        <v>511</v>
      </c>
      <c r="K7354" s="1">
        <v>442</v>
      </c>
      <c r="L7354" s="1">
        <v>79</v>
      </c>
      <c r="M7354" s="1">
        <v>556</v>
      </c>
      <c r="N7354" s="1">
        <v>354</v>
      </c>
      <c r="O7354" s="1">
        <v>430</v>
      </c>
      <c r="P7354" s="1">
        <v>11</v>
      </c>
      <c r="Q7354" s="1">
        <v>12</v>
      </c>
      <c r="R7354" s="1">
        <v>0</v>
      </c>
      <c r="S7354" s="1">
        <v>0</v>
      </c>
      <c r="T7354" s="21">
        <v>624</v>
      </c>
    </row>
    <row r="7355">
      <c r="D7355" s="19"/>
      <c r="E7355" s="18" t="s">
        <v>140</v>
      </c>
      <c r="F7355" s="17"/>
      <c r="G7355" s="7">
        <v>172</v>
      </c>
      <c r="H7355" s="12">
        <v>12</v>
      </c>
      <c r="I7355" s="1">
        <v>2</v>
      </c>
      <c r="J7355" s="1">
        <v>143</v>
      </c>
      <c r="K7355" s="1">
        <v>114</v>
      </c>
      <c r="L7355" s="1">
        <v>17</v>
      </c>
      <c r="M7355" s="1">
        <v>158</v>
      </c>
      <c r="N7355" s="1">
        <v>103</v>
      </c>
      <c r="O7355" s="1">
        <v>130</v>
      </c>
      <c r="P7355" s="1">
        <v>4</v>
      </c>
      <c r="Q7355" s="1">
        <v>4</v>
      </c>
      <c r="R7355" s="1">
        <v>0</v>
      </c>
      <c r="S7355" s="1">
        <v>0</v>
      </c>
      <c r="T7355" s="21">
        <v>172</v>
      </c>
    </row>
    <row r="7356">
      <c r="D7356" s="19"/>
      <c r="E7356" s="18" t="s">
        <v>141</v>
      </c>
      <c r="F7356" s="17"/>
      <c r="G7356" s="7">
        <v>683</v>
      </c>
      <c r="H7356" s="12">
        <v>43</v>
      </c>
      <c r="I7356" s="1">
        <v>4</v>
      </c>
      <c r="J7356" s="1">
        <v>569</v>
      </c>
      <c r="K7356" s="1">
        <v>486</v>
      </c>
      <c r="L7356" s="1">
        <v>85</v>
      </c>
      <c r="M7356" s="1">
        <v>604</v>
      </c>
      <c r="N7356" s="1">
        <v>382</v>
      </c>
      <c r="O7356" s="1">
        <v>472</v>
      </c>
      <c r="P7356" s="1">
        <v>12</v>
      </c>
      <c r="Q7356" s="1">
        <v>11</v>
      </c>
      <c r="R7356" s="1">
        <v>0</v>
      </c>
      <c r="S7356" s="1">
        <v>0</v>
      </c>
      <c r="T7356" s="21">
        <v>683</v>
      </c>
    </row>
    <row r="7357">
      <c r="D7357" s="19"/>
      <c r="E7357" s="18" t="s">
        <v>142</v>
      </c>
      <c r="F7357" s="17"/>
      <c r="G7357" s="7">
        <v>341</v>
      </c>
      <c r="H7357" s="12">
        <v>20</v>
      </c>
      <c r="I7357" s="1">
        <v>4</v>
      </c>
      <c r="J7357" s="1">
        <v>284</v>
      </c>
      <c r="K7357" s="1">
        <v>245</v>
      </c>
      <c r="L7357" s="1">
        <v>46</v>
      </c>
      <c r="M7357" s="1">
        <v>294</v>
      </c>
      <c r="N7357" s="1">
        <v>189</v>
      </c>
      <c r="O7357" s="1">
        <v>239</v>
      </c>
      <c r="P7357" s="1">
        <v>5</v>
      </c>
      <c r="Q7357" s="1">
        <v>5</v>
      </c>
      <c r="R7357" s="1">
        <v>0</v>
      </c>
      <c r="S7357" s="1">
        <v>1</v>
      </c>
      <c r="T7357" s="21">
        <v>340</v>
      </c>
    </row>
    <row r="7358">
      <c r="D7358" s="19"/>
      <c r="E7358" s="18" t="s">
        <v>143</v>
      </c>
      <c r="F7358" s="17"/>
      <c r="G7358" s="7">
        <v>185</v>
      </c>
      <c r="H7358" s="12">
        <v>9</v>
      </c>
      <c r="I7358" s="1">
        <v>1</v>
      </c>
      <c r="J7358" s="1">
        <v>158</v>
      </c>
      <c r="K7358" s="1">
        <v>139</v>
      </c>
      <c r="L7358" s="1">
        <v>27</v>
      </c>
      <c r="M7358" s="1">
        <v>162</v>
      </c>
      <c r="N7358" s="1">
        <v>111</v>
      </c>
      <c r="O7358" s="1">
        <v>131</v>
      </c>
      <c r="P7358" s="1">
        <v>4</v>
      </c>
      <c r="Q7358" s="1">
        <v>2</v>
      </c>
      <c r="R7358" s="1">
        <v>0</v>
      </c>
      <c r="S7358" s="1">
        <v>0</v>
      </c>
      <c r="T7358" s="21">
        <v>185</v>
      </c>
    </row>
    <row r="7359">
      <c r="D7359" s="19"/>
      <c r="E7359" s="18" t="s">
        <v>144</v>
      </c>
      <c r="F7359" s="17"/>
      <c r="G7359" s="7">
        <v>219</v>
      </c>
      <c r="H7359" s="12">
        <v>10</v>
      </c>
      <c r="I7359" s="1">
        <v>1</v>
      </c>
      <c r="J7359" s="1">
        <v>177</v>
      </c>
      <c r="K7359" s="1">
        <v>148</v>
      </c>
      <c r="L7359" s="1">
        <v>24</v>
      </c>
      <c r="M7359" s="1">
        <v>196</v>
      </c>
      <c r="N7359" s="1">
        <v>112</v>
      </c>
      <c r="O7359" s="1">
        <v>142</v>
      </c>
      <c r="P7359" s="1">
        <v>4</v>
      </c>
      <c r="Q7359" s="1">
        <v>4</v>
      </c>
      <c r="R7359" s="1">
        <v>0</v>
      </c>
      <c r="S7359" s="1">
        <v>1</v>
      </c>
      <c r="T7359" s="21">
        <v>218</v>
      </c>
    </row>
    <row r="7360">
      <c r="D7360" s="19"/>
      <c r="E7360" s="18" t="s">
        <v>41</v>
      </c>
      <c r="F7360" s="17"/>
      <c r="G7360" s="11">
        <v>40</v>
      </c>
      <c r="H7360" s="23">
        <v>4</v>
      </c>
      <c r="I7360" s="3">
        <v>0</v>
      </c>
      <c r="J7360" s="3">
        <v>27</v>
      </c>
      <c r="K7360" s="3">
        <v>23</v>
      </c>
      <c r="L7360" s="3">
        <v>7</v>
      </c>
      <c r="M7360" s="3">
        <v>37</v>
      </c>
      <c r="N7360" s="3">
        <v>23</v>
      </c>
      <c r="O7360" s="3">
        <v>22</v>
      </c>
      <c r="P7360" s="3">
        <v>1</v>
      </c>
      <c r="Q7360" s="3">
        <v>2</v>
      </c>
      <c r="R7360" s="3">
        <v>0</v>
      </c>
      <c r="S7360" s="3">
        <v>0</v>
      </c>
      <c r="T7360" s="24">
        <v>40</v>
      </c>
    </row>
    <row r="7361">
      <c r="D7361" s="19"/>
      <c r="E7361" s="18" t="s">
        <v>145</v>
      </c>
      <c r="F7361" s="17"/>
      <c r="G7361" s="11">
        <v>19</v>
      </c>
      <c r="H7361" s="23">
        <v>3</v>
      </c>
      <c r="I7361" s="3">
        <v>0</v>
      </c>
      <c r="J7361" s="3">
        <v>15</v>
      </c>
      <c r="K7361" s="3">
        <v>11</v>
      </c>
      <c r="L7361" s="3">
        <v>3</v>
      </c>
      <c r="M7361" s="3">
        <v>15</v>
      </c>
      <c r="N7361" s="3">
        <v>12</v>
      </c>
      <c r="O7361" s="3">
        <v>8</v>
      </c>
      <c r="P7361" s="3">
        <v>1</v>
      </c>
      <c r="Q7361" s="3">
        <v>0</v>
      </c>
      <c r="R7361" s="3">
        <v>0</v>
      </c>
      <c r="S7361" s="3">
        <v>0</v>
      </c>
      <c r="T7361" s="24">
        <v>19</v>
      </c>
    </row>
    <row r="7362">
      <c r="D7362" s="19"/>
      <c r="E7362" s="18" t="s">
        <v>26</v>
      </c>
      <c r="F7362" s="17"/>
      <c r="G7362" s="11">
        <v>0</v>
      </c>
      <c r="H7362" s="23">
        <v>0</v>
      </c>
      <c r="I7362" s="3">
        <v>0</v>
      </c>
      <c r="J7362" s="3">
        <v>0</v>
      </c>
      <c r="K7362" s="3">
        <v>0</v>
      </c>
      <c r="L7362" s="3">
        <v>0</v>
      </c>
      <c r="M7362" s="3">
        <v>0</v>
      </c>
      <c r="N7362" s="3">
        <v>0</v>
      </c>
      <c r="O7362" s="3">
        <v>0</v>
      </c>
      <c r="P7362" s="3">
        <v>0</v>
      </c>
      <c r="Q7362" s="3">
        <v>0</v>
      </c>
      <c r="R7362" s="3">
        <v>0</v>
      </c>
      <c r="S7362" s="3">
        <v>0</v>
      </c>
      <c r="T7362" s="24">
        <v>0</v>
      </c>
    </row>
    <row r="7363">
      <c r="D7363" s="15" t="s">
        <v>146</v>
      </c>
      <c r="E7363" s="14" t="s">
        <v>147</v>
      </c>
      <c r="F7363" s="16"/>
      <c r="G7363" s="26">
        <v>628</v>
      </c>
      <c r="H7363" s="37">
        <v>42</v>
      </c>
      <c r="I7363" s="6">
        <v>4</v>
      </c>
      <c r="J7363" s="6">
        <v>515</v>
      </c>
      <c r="K7363" s="6">
        <v>452</v>
      </c>
      <c r="L7363" s="6">
        <v>83</v>
      </c>
      <c r="M7363" s="6">
        <v>547</v>
      </c>
      <c r="N7363" s="6">
        <v>359</v>
      </c>
      <c r="O7363" s="6">
        <v>412</v>
      </c>
      <c r="P7363" s="6">
        <v>8</v>
      </c>
      <c r="Q7363" s="6">
        <v>9</v>
      </c>
      <c r="R7363" s="6">
        <v>1</v>
      </c>
      <c r="S7363" s="6">
        <v>2</v>
      </c>
      <c r="T7363" s="39">
        <v>625</v>
      </c>
    </row>
    <row r="7364">
      <c r="D7364" s="19"/>
      <c r="E7364" s="18" t="s">
        <v>148</v>
      </c>
      <c r="F7364" s="17"/>
      <c r="G7364" s="7">
        <v>423</v>
      </c>
      <c r="H7364" s="12">
        <v>30</v>
      </c>
      <c r="I7364" s="1">
        <v>1</v>
      </c>
      <c r="J7364" s="1">
        <v>339</v>
      </c>
      <c r="K7364" s="1">
        <v>268</v>
      </c>
      <c r="L7364" s="1">
        <v>60</v>
      </c>
      <c r="M7364" s="1">
        <v>369</v>
      </c>
      <c r="N7364" s="1">
        <v>203</v>
      </c>
      <c r="O7364" s="1">
        <v>277</v>
      </c>
      <c r="P7364" s="1">
        <v>10</v>
      </c>
      <c r="Q7364" s="1">
        <v>6</v>
      </c>
      <c r="R7364" s="1">
        <v>0</v>
      </c>
      <c r="S7364" s="1">
        <v>1</v>
      </c>
      <c r="T7364" s="21">
        <v>422</v>
      </c>
    </row>
    <row r="7365">
      <c r="D7365" s="19"/>
      <c r="E7365" s="18" t="s">
        <v>149</v>
      </c>
      <c r="F7365" s="17"/>
      <c r="G7365" s="11">
        <v>36</v>
      </c>
      <c r="H7365" s="23">
        <v>3</v>
      </c>
      <c r="I7365" s="3">
        <v>0</v>
      </c>
      <c r="J7365" s="3">
        <v>28</v>
      </c>
      <c r="K7365" s="3">
        <v>24</v>
      </c>
      <c r="L7365" s="3">
        <v>1</v>
      </c>
      <c r="M7365" s="3">
        <v>33</v>
      </c>
      <c r="N7365" s="3">
        <v>17</v>
      </c>
      <c r="O7365" s="3">
        <v>20</v>
      </c>
      <c r="P7365" s="3">
        <v>1</v>
      </c>
      <c r="Q7365" s="3">
        <v>1</v>
      </c>
      <c r="R7365" s="3">
        <v>0</v>
      </c>
      <c r="S7365" s="3">
        <v>1</v>
      </c>
      <c r="T7365" s="24">
        <v>35</v>
      </c>
    </row>
    <row r="7366">
      <c r="D7366" s="19"/>
      <c r="E7366" s="18" t="s">
        <v>150</v>
      </c>
      <c r="F7366" s="17"/>
      <c r="G7366" s="11">
        <v>6</v>
      </c>
      <c r="H7366" s="23">
        <v>1</v>
      </c>
      <c r="I7366" s="3">
        <v>0</v>
      </c>
      <c r="J7366" s="3">
        <v>3</v>
      </c>
      <c r="K7366" s="3">
        <v>2</v>
      </c>
      <c r="L7366" s="3">
        <v>2</v>
      </c>
      <c r="M7366" s="3">
        <v>3</v>
      </c>
      <c r="N7366" s="3">
        <v>4</v>
      </c>
      <c r="O7366" s="3">
        <v>2</v>
      </c>
      <c r="P7366" s="3">
        <v>0</v>
      </c>
      <c r="Q7366" s="3">
        <v>0</v>
      </c>
      <c r="R7366" s="3">
        <v>0</v>
      </c>
      <c r="S7366" s="3">
        <v>0</v>
      </c>
      <c r="T7366" s="24">
        <v>6</v>
      </c>
    </row>
    <row r="7367">
      <c r="D7367" s="19"/>
      <c r="E7367" s="18" t="s">
        <v>26</v>
      </c>
      <c r="F7367" s="17"/>
      <c r="G7367" s="11">
        <v>0</v>
      </c>
      <c r="H7367" s="23">
        <v>0</v>
      </c>
      <c r="I7367" s="3">
        <v>0</v>
      </c>
      <c r="J7367" s="3">
        <v>0</v>
      </c>
      <c r="K7367" s="3">
        <v>0</v>
      </c>
      <c r="L7367" s="3">
        <v>0</v>
      </c>
      <c r="M7367" s="3">
        <v>0</v>
      </c>
      <c r="N7367" s="3">
        <v>0</v>
      </c>
      <c r="O7367" s="3">
        <v>0</v>
      </c>
      <c r="P7367" s="3">
        <v>0</v>
      </c>
      <c r="Q7367" s="3">
        <v>0</v>
      </c>
      <c r="R7367" s="3">
        <v>0</v>
      </c>
      <c r="S7367" s="3">
        <v>0</v>
      </c>
      <c r="T7367" s="24">
        <v>0</v>
      </c>
    </row>
    <row r="7368">
      <c r="D7368" s="19"/>
      <c r="E7368" s="18" t="s">
        <v>151</v>
      </c>
      <c r="F7368" s="17"/>
      <c r="G7368" s="7">
        <v>1051</v>
      </c>
      <c r="H7368" s="12">
        <v>72</v>
      </c>
      <c r="I7368" s="1">
        <v>5</v>
      </c>
      <c r="J7368" s="1">
        <v>854</v>
      </c>
      <c r="K7368" s="1">
        <v>720</v>
      </c>
      <c r="L7368" s="1">
        <v>143</v>
      </c>
      <c r="M7368" s="1">
        <v>916</v>
      </c>
      <c r="N7368" s="1">
        <v>562</v>
      </c>
      <c r="O7368" s="1">
        <v>689</v>
      </c>
      <c r="P7368" s="1">
        <v>18</v>
      </c>
      <c r="Q7368" s="1">
        <v>15</v>
      </c>
      <c r="R7368" s="1">
        <v>1</v>
      </c>
      <c r="S7368" s="1">
        <v>3</v>
      </c>
      <c r="T7368" s="21">
        <v>1047</v>
      </c>
    </row>
    <row r="7369">
      <c r="D7369" s="19"/>
      <c r="E7369" s="18" t="s">
        <v>152</v>
      </c>
      <c r="F7369" s="17"/>
      <c r="G7369" s="11">
        <v>42</v>
      </c>
      <c r="H7369" s="23">
        <v>4</v>
      </c>
      <c r="I7369" s="3">
        <v>0</v>
      </c>
      <c r="J7369" s="3">
        <v>31</v>
      </c>
      <c r="K7369" s="3">
        <v>26</v>
      </c>
      <c r="L7369" s="3">
        <v>3</v>
      </c>
      <c r="M7369" s="3">
        <v>36</v>
      </c>
      <c r="N7369" s="3">
        <v>21</v>
      </c>
      <c r="O7369" s="3">
        <v>22</v>
      </c>
      <c r="P7369" s="3">
        <v>1</v>
      </c>
      <c r="Q7369" s="3">
        <v>1</v>
      </c>
      <c r="R7369" s="3">
        <v>0</v>
      </c>
      <c r="S7369" s="3">
        <v>1</v>
      </c>
      <c r="T7369" s="24">
        <v>41</v>
      </c>
    </row>
    <row r="7370">
      <c r="D7370" s="15" t="s">
        <v>153</v>
      </c>
      <c r="E7370" s="14" t="s">
        <v>154</v>
      </c>
      <c r="F7370" s="16"/>
      <c r="G7370" s="26">
        <v>596</v>
      </c>
      <c r="H7370" s="37">
        <v>34</v>
      </c>
      <c r="I7370" s="6">
        <v>2</v>
      </c>
      <c r="J7370" s="6">
        <v>495</v>
      </c>
      <c r="K7370" s="6">
        <v>417</v>
      </c>
      <c r="L7370" s="6">
        <v>69</v>
      </c>
      <c r="M7370" s="6">
        <v>533</v>
      </c>
      <c r="N7370" s="6">
        <v>329</v>
      </c>
      <c r="O7370" s="6">
        <v>407</v>
      </c>
      <c r="P7370" s="6">
        <v>12</v>
      </c>
      <c r="Q7370" s="6">
        <v>13</v>
      </c>
      <c r="R7370" s="6">
        <v>0</v>
      </c>
      <c r="S7370" s="6">
        <v>2</v>
      </c>
      <c r="T7370" s="39">
        <v>594</v>
      </c>
    </row>
    <row r="7371">
      <c r="D7371" s="19"/>
      <c r="E7371" s="18" t="s">
        <v>155</v>
      </c>
      <c r="F7371" s="17"/>
      <c r="G7371" s="7">
        <v>800</v>
      </c>
      <c r="H7371" s="12">
        <v>49</v>
      </c>
      <c r="I7371" s="1">
        <v>3</v>
      </c>
      <c r="J7371" s="1">
        <v>653</v>
      </c>
      <c r="K7371" s="1">
        <v>551</v>
      </c>
      <c r="L7371" s="1">
        <v>102</v>
      </c>
      <c r="M7371" s="1">
        <v>706</v>
      </c>
      <c r="N7371" s="1">
        <v>430</v>
      </c>
      <c r="O7371" s="1">
        <v>533</v>
      </c>
      <c r="P7371" s="1">
        <v>11</v>
      </c>
      <c r="Q7371" s="1">
        <v>14</v>
      </c>
      <c r="R7371" s="1">
        <v>0</v>
      </c>
      <c r="S7371" s="1">
        <v>3</v>
      </c>
      <c r="T7371" s="21">
        <v>797</v>
      </c>
    </row>
    <row r="7372">
      <c r="D7372" s="19"/>
      <c r="E7372" s="18" t="s">
        <v>156</v>
      </c>
      <c r="F7372" s="17"/>
      <c r="G7372" s="7">
        <v>449</v>
      </c>
      <c r="H7372" s="12">
        <v>29</v>
      </c>
      <c r="I7372" s="1">
        <v>2</v>
      </c>
      <c r="J7372" s="1">
        <v>369</v>
      </c>
      <c r="K7372" s="1">
        <v>309</v>
      </c>
      <c r="L7372" s="1">
        <v>47</v>
      </c>
      <c r="M7372" s="1">
        <v>410</v>
      </c>
      <c r="N7372" s="1">
        <v>265</v>
      </c>
      <c r="O7372" s="1">
        <v>328</v>
      </c>
      <c r="P7372" s="1">
        <v>7</v>
      </c>
      <c r="Q7372" s="1">
        <v>8</v>
      </c>
      <c r="R7372" s="1">
        <v>0</v>
      </c>
      <c r="S7372" s="1">
        <v>1</v>
      </c>
      <c r="T7372" s="21">
        <v>448</v>
      </c>
    </row>
    <row r="7373">
      <c r="D7373" s="19"/>
      <c r="E7373" s="18" t="s">
        <v>157</v>
      </c>
      <c r="F7373" s="17"/>
      <c r="G7373" s="7">
        <v>867</v>
      </c>
      <c r="H7373" s="12">
        <v>56</v>
      </c>
      <c r="I7373" s="1">
        <v>4</v>
      </c>
      <c r="J7373" s="1">
        <v>698</v>
      </c>
      <c r="K7373" s="1">
        <v>596</v>
      </c>
      <c r="L7373" s="1">
        <v>114</v>
      </c>
      <c r="M7373" s="1">
        <v>763</v>
      </c>
      <c r="N7373" s="1">
        <v>471</v>
      </c>
      <c r="O7373" s="1">
        <v>575</v>
      </c>
      <c r="P7373" s="1">
        <v>14</v>
      </c>
      <c r="Q7373" s="1">
        <v>16</v>
      </c>
      <c r="R7373" s="1">
        <v>0</v>
      </c>
      <c r="S7373" s="1">
        <v>3</v>
      </c>
      <c r="T7373" s="21">
        <v>864</v>
      </c>
    </row>
    <row r="7374">
      <c r="D7374" s="19"/>
      <c r="E7374" s="18" t="s">
        <v>158</v>
      </c>
      <c r="F7374" s="17"/>
      <c r="G7374" s="7">
        <v>818</v>
      </c>
      <c r="H7374" s="12">
        <v>49</v>
      </c>
      <c r="I7374" s="1">
        <v>2</v>
      </c>
      <c r="J7374" s="1">
        <v>666</v>
      </c>
      <c r="K7374" s="1">
        <v>558</v>
      </c>
      <c r="L7374" s="1">
        <v>110</v>
      </c>
      <c r="M7374" s="1">
        <v>721</v>
      </c>
      <c r="N7374" s="1">
        <v>448</v>
      </c>
      <c r="O7374" s="1">
        <v>542</v>
      </c>
      <c r="P7374" s="1">
        <v>15</v>
      </c>
      <c r="Q7374" s="1">
        <v>14</v>
      </c>
      <c r="R7374" s="1">
        <v>0</v>
      </c>
      <c r="S7374" s="1">
        <v>1</v>
      </c>
      <c r="T7374" s="21">
        <v>817</v>
      </c>
    </row>
    <row r="7375">
      <c r="D7375" s="19"/>
      <c r="E7375" s="18" t="s">
        <v>159</v>
      </c>
      <c r="F7375" s="17"/>
      <c r="G7375" s="7">
        <v>595</v>
      </c>
      <c r="H7375" s="12">
        <v>30</v>
      </c>
      <c r="I7375" s="1">
        <v>3</v>
      </c>
      <c r="J7375" s="1">
        <v>483</v>
      </c>
      <c r="K7375" s="1">
        <v>426</v>
      </c>
      <c r="L7375" s="1">
        <v>71</v>
      </c>
      <c r="M7375" s="1">
        <v>535</v>
      </c>
      <c r="N7375" s="1">
        <v>321</v>
      </c>
      <c r="O7375" s="1">
        <v>406</v>
      </c>
      <c r="P7375" s="1">
        <v>11</v>
      </c>
      <c r="Q7375" s="1">
        <v>9</v>
      </c>
      <c r="R7375" s="1">
        <v>0</v>
      </c>
      <c r="S7375" s="1">
        <v>1</v>
      </c>
      <c r="T7375" s="21">
        <v>594</v>
      </c>
    </row>
    <row r="7376">
      <c r="D7376" s="19"/>
      <c r="E7376" s="18" t="s">
        <v>160</v>
      </c>
      <c r="F7376" s="17"/>
      <c r="G7376" s="7">
        <v>330</v>
      </c>
      <c r="H7376" s="12">
        <v>18</v>
      </c>
      <c r="I7376" s="1">
        <v>0</v>
      </c>
      <c r="J7376" s="1">
        <v>271</v>
      </c>
      <c r="K7376" s="1">
        <v>236</v>
      </c>
      <c r="L7376" s="1">
        <v>39</v>
      </c>
      <c r="M7376" s="1">
        <v>298</v>
      </c>
      <c r="N7376" s="1">
        <v>191</v>
      </c>
      <c r="O7376" s="1">
        <v>233</v>
      </c>
      <c r="P7376" s="1">
        <v>9</v>
      </c>
      <c r="Q7376" s="1">
        <v>7</v>
      </c>
      <c r="R7376" s="1">
        <v>0</v>
      </c>
      <c r="S7376" s="1">
        <v>1</v>
      </c>
      <c r="T7376" s="21">
        <v>329</v>
      </c>
    </row>
    <row r="7377">
      <c r="D7377" s="19"/>
      <c r="E7377" s="18" t="s">
        <v>161</v>
      </c>
      <c r="F7377" s="17"/>
      <c r="G7377" s="7">
        <v>744</v>
      </c>
      <c r="H7377" s="12">
        <v>38</v>
      </c>
      <c r="I7377" s="1">
        <v>3</v>
      </c>
      <c r="J7377" s="1">
        <v>609</v>
      </c>
      <c r="K7377" s="1">
        <v>507</v>
      </c>
      <c r="L7377" s="1">
        <v>89</v>
      </c>
      <c r="M7377" s="1">
        <v>666</v>
      </c>
      <c r="N7377" s="1">
        <v>411</v>
      </c>
      <c r="O7377" s="1">
        <v>491</v>
      </c>
      <c r="P7377" s="1">
        <v>12</v>
      </c>
      <c r="Q7377" s="1">
        <v>15</v>
      </c>
      <c r="R7377" s="1">
        <v>0</v>
      </c>
      <c r="S7377" s="1">
        <v>1</v>
      </c>
      <c r="T7377" s="21">
        <v>743</v>
      </c>
    </row>
    <row r="7378">
      <c r="D7378" s="19"/>
      <c r="E7378" s="18" t="s">
        <v>162</v>
      </c>
      <c r="F7378" s="17"/>
      <c r="G7378" s="7">
        <v>519</v>
      </c>
      <c r="H7378" s="12">
        <v>30</v>
      </c>
      <c r="I7378" s="1">
        <v>1</v>
      </c>
      <c r="J7378" s="1">
        <v>428</v>
      </c>
      <c r="K7378" s="1">
        <v>366</v>
      </c>
      <c r="L7378" s="1">
        <v>65</v>
      </c>
      <c r="M7378" s="1">
        <v>465</v>
      </c>
      <c r="N7378" s="1">
        <v>295</v>
      </c>
      <c r="O7378" s="1">
        <v>362</v>
      </c>
      <c r="P7378" s="1">
        <v>7</v>
      </c>
      <c r="Q7378" s="1">
        <v>10</v>
      </c>
      <c r="R7378" s="1">
        <v>0</v>
      </c>
      <c r="S7378" s="1">
        <v>2</v>
      </c>
      <c r="T7378" s="21">
        <v>517</v>
      </c>
    </row>
    <row r="7379">
      <c r="D7379" s="19"/>
      <c r="E7379" s="18" t="s">
        <v>163</v>
      </c>
      <c r="F7379" s="17"/>
      <c r="G7379" s="7">
        <v>576</v>
      </c>
      <c r="H7379" s="12">
        <v>33</v>
      </c>
      <c r="I7379" s="1">
        <v>4</v>
      </c>
      <c r="J7379" s="1">
        <v>472</v>
      </c>
      <c r="K7379" s="1">
        <v>411</v>
      </c>
      <c r="L7379" s="1">
        <v>71</v>
      </c>
      <c r="M7379" s="1">
        <v>516</v>
      </c>
      <c r="N7379" s="1">
        <v>321</v>
      </c>
      <c r="O7379" s="1">
        <v>397</v>
      </c>
      <c r="P7379" s="1">
        <v>9</v>
      </c>
      <c r="Q7379" s="1">
        <v>10</v>
      </c>
      <c r="R7379" s="1">
        <v>0</v>
      </c>
      <c r="S7379" s="1">
        <v>0</v>
      </c>
      <c r="T7379" s="21">
        <v>576</v>
      </c>
    </row>
    <row r="7380">
      <c r="D7380" s="19"/>
      <c r="E7380" s="18" t="s">
        <v>164</v>
      </c>
      <c r="F7380" s="17"/>
      <c r="G7380" s="7">
        <v>372</v>
      </c>
      <c r="H7380" s="12">
        <v>31</v>
      </c>
      <c r="I7380" s="1">
        <v>2</v>
      </c>
      <c r="J7380" s="1">
        <v>312</v>
      </c>
      <c r="K7380" s="1">
        <v>278</v>
      </c>
      <c r="L7380" s="1">
        <v>49</v>
      </c>
      <c r="M7380" s="1">
        <v>335</v>
      </c>
      <c r="N7380" s="1">
        <v>206</v>
      </c>
      <c r="O7380" s="1">
        <v>268</v>
      </c>
      <c r="P7380" s="1">
        <v>9</v>
      </c>
      <c r="Q7380" s="1">
        <v>9</v>
      </c>
      <c r="R7380" s="1">
        <v>0</v>
      </c>
      <c r="S7380" s="1">
        <v>0</v>
      </c>
      <c r="T7380" s="21">
        <v>372</v>
      </c>
    </row>
    <row r="7381">
      <c r="D7381" s="19"/>
      <c r="E7381" s="18" t="s">
        <v>165</v>
      </c>
      <c r="F7381" s="17"/>
      <c r="G7381" s="7">
        <v>520</v>
      </c>
      <c r="H7381" s="12">
        <v>27</v>
      </c>
      <c r="I7381" s="1">
        <v>2</v>
      </c>
      <c r="J7381" s="1">
        <v>433</v>
      </c>
      <c r="K7381" s="1">
        <v>372</v>
      </c>
      <c r="L7381" s="1">
        <v>61</v>
      </c>
      <c r="M7381" s="1">
        <v>469</v>
      </c>
      <c r="N7381" s="1">
        <v>293</v>
      </c>
      <c r="O7381" s="1">
        <v>361</v>
      </c>
      <c r="P7381" s="1">
        <v>9</v>
      </c>
      <c r="Q7381" s="1">
        <v>9</v>
      </c>
      <c r="R7381" s="1">
        <v>0</v>
      </c>
      <c r="S7381" s="1">
        <v>0</v>
      </c>
      <c r="T7381" s="21">
        <v>520</v>
      </c>
    </row>
    <row r="7382">
      <c r="D7382" s="19"/>
      <c r="E7382" s="18" t="s">
        <v>166</v>
      </c>
      <c r="F7382" s="17"/>
      <c r="G7382" s="7">
        <v>445</v>
      </c>
      <c r="H7382" s="12">
        <v>23</v>
      </c>
      <c r="I7382" s="1">
        <v>3</v>
      </c>
      <c r="J7382" s="1">
        <v>376</v>
      </c>
      <c r="K7382" s="1">
        <v>330</v>
      </c>
      <c r="L7382" s="1">
        <v>53</v>
      </c>
      <c r="M7382" s="1">
        <v>403</v>
      </c>
      <c r="N7382" s="1">
        <v>244</v>
      </c>
      <c r="O7382" s="1">
        <v>315</v>
      </c>
      <c r="P7382" s="1">
        <v>9</v>
      </c>
      <c r="Q7382" s="1">
        <v>9</v>
      </c>
      <c r="R7382" s="1">
        <v>0</v>
      </c>
      <c r="S7382" s="1">
        <v>1</v>
      </c>
      <c r="T7382" s="21">
        <v>444</v>
      </c>
    </row>
    <row r="7383">
      <c r="D7383" s="19"/>
      <c r="E7383" s="18" t="s">
        <v>167</v>
      </c>
      <c r="F7383" s="17"/>
      <c r="G7383" s="7">
        <v>294</v>
      </c>
      <c r="H7383" s="12">
        <v>10</v>
      </c>
      <c r="I7383" s="1">
        <v>2</v>
      </c>
      <c r="J7383" s="1">
        <v>249</v>
      </c>
      <c r="K7383" s="1">
        <v>210</v>
      </c>
      <c r="L7383" s="1">
        <v>35</v>
      </c>
      <c r="M7383" s="1">
        <v>266</v>
      </c>
      <c r="N7383" s="1">
        <v>168</v>
      </c>
      <c r="O7383" s="1">
        <v>204</v>
      </c>
      <c r="P7383" s="1">
        <v>4</v>
      </c>
      <c r="Q7383" s="1">
        <v>7</v>
      </c>
      <c r="R7383" s="1">
        <v>0</v>
      </c>
      <c r="S7383" s="1">
        <v>1</v>
      </c>
      <c r="T7383" s="21">
        <v>293</v>
      </c>
    </row>
    <row r="7384">
      <c r="D7384" s="19"/>
      <c r="E7384" s="18" t="s">
        <v>41</v>
      </c>
      <c r="F7384" s="17"/>
      <c r="G7384" s="7">
        <v>62</v>
      </c>
      <c r="H7384" s="12">
        <v>8</v>
      </c>
      <c r="I7384" s="1">
        <v>0</v>
      </c>
      <c r="J7384" s="1">
        <v>50</v>
      </c>
      <c r="K7384" s="1">
        <v>40</v>
      </c>
      <c r="L7384" s="1">
        <v>9</v>
      </c>
      <c r="M7384" s="1">
        <v>50</v>
      </c>
      <c r="N7384" s="1">
        <v>31</v>
      </c>
      <c r="O7384" s="1">
        <v>35</v>
      </c>
      <c r="P7384" s="1">
        <v>0</v>
      </c>
      <c r="Q7384" s="1">
        <v>1</v>
      </c>
      <c r="R7384" s="1">
        <v>1</v>
      </c>
      <c r="S7384" s="1">
        <v>0</v>
      </c>
      <c r="T7384" s="21">
        <v>61</v>
      </c>
    </row>
    <row r="7385">
      <c r="D7385" s="57"/>
      <c r="E7385" s="54" t="s">
        <v>26</v>
      </c>
      <c r="F7385" s="62"/>
      <c r="G7385" s="59">
        <v>17</v>
      </c>
      <c r="H7385" s="73">
        <v>3</v>
      </c>
      <c r="I7385" s="38">
        <v>0</v>
      </c>
      <c r="J7385" s="38">
        <v>12</v>
      </c>
      <c r="K7385" s="38">
        <v>12</v>
      </c>
      <c r="L7385" s="38">
        <v>2</v>
      </c>
      <c r="M7385" s="38">
        <v>13</v>
      </c>
      <c r="N7385" s="38">
        <v>10</v>
      </c>
      <c r="O7385" s="38">
        <v>9</v>
      </c>
      <c r="P7385" s="38">
        <v>0</v>
      </c>
      <c r="Q7385" s="38">
        <v>0</v>
      </c>
      <c r="R7385" s="38">
        <v>0</v>
      </c>
      <c r="S7385" s="38">
        <v>0</v>
      </c>
      <c r="T7385" s="74">
        <v>17</v>
      </c>
    </row>
    <row r="7387">
      <c r="B7387" s="63" t="str">
        <f ca="1" xml:space="preserve"> HYPERLINK("#'目次'!B52", "[46]")</f>
        <v>[46]</v>
      </c>
      <c r="C7387" s="49" t="s">
        <v>615</v>
      </c>
    </row>
    <row r="7390">
      <c r="C7390" s="49" t="s">
        <v>14</v>
      </c>
    </row>
    <row r="7391">
      <c r="D7391" s="64"/>
      <c r="E7391" s="47"/>
      <c r="F7391" s="47"/>
      <c r="G7391" s="61" t="s">
        <v>15</v>
      </c>
      <c r="H7391" s="66" t="s">
        <v>108</v>
      </c>
      <c r="I7391" s="28" t="s">
        <v>616</v>
      </c>
      <c r="J7391" s="28" t="s">
        <v>617</v>
      </c>
      <c r="K7391" s="28" t="s">
        <v>618</v>
      </c>
      <c r="L7391" s="28" t="s">
        <v>619</v>
      </c>
      <c r="M7391" s="28" t="s">
        <v>620</v>
      </c>
      <c r="N7391" s="28" t="s">
        <v>621</v>
      </c>
      <c r="O7391" s="28" t="s">
        <v>115</v>
      </c>
      <c r="P7391" s="28" t="s">
        <v>116</v>
      </c>
      <c r="Q7391" s="28" t="s">
        <v>117</v>
      </c>
      <c r="R7391" s="28" t="s">
        <v>118</v>
      </c>
      <c r="S7391" s="58" t="s">
        <v>26</v>
      </c>
    </row>
    <row r="7392">
      <c r="D7392" s="55"/>
      <c r="E7392" s="48"/>
      <c r="F7392" s="48"/>
      <c r="G7392" s="68"/>
      <c r="H7392" s="70"/>
      <c r="I7392" s="29"/>
      <c r="J7392" s="29"/>
      <c r="K7392" s="29"/>
      <c r="L7392" s="29"/>
      <c r="M7392" s="29"/>
      <c r="N7392" s="29"/>
      <c r="O7392" s="29"/>
      <c r="P7392" s="29"/>
      <c r="Q7392" s="29"/>
      <c r="R7392" s="29"/>
      <c r="S7392" s="65"/>
    </row>
    <row r="7393">
      <c r="D7393" s="56"/>
      <c r="E7393" s="60" t="s">
        <v>15</v>
      </c>
      <c r="F7393" s="67"/>
      <c r="G7393" s="69">
        <v>1093</v>
      </c>
      <c r="H7393" s="35">
        <v>32</v>
      </c>
      <c r="I7393" s="35">
        <v>715</v>
      </c>
      <c r="J7393" s="35">
        <v>1003</v>
      </c>
      <c r="K7393" s="35">
        <v>921</v>
      </c>
      <c r="L7393" s="35">
        <v>765</v>
      </c>
      <c r="M7393" s="35">
        <v>197</v>
      </c>
      <c r="N7393" s="35">
        <v>1029</v>
      </c>
      <c r="O7393" s="35">
        <v>793</v>
      </c>
      <c r="P7393" s="35">
        <v>253</v>
      </c>
      <c r="Q7393" s="35">
        <v>200</v>
      </c>
      <c r="R7393" s="35">
        <v>3</v>
      </c>
      <c r="S7393" s="75">
        <v>1</v>
      </c>
    </row>
    <row r="7394">
      <c r="D7394" s="15" t="s">
        <v>20</v>
      </c>
      <c r="E7394" s="14" t="s">
        <v>21</v>
      </c>
      <c r="F7394" s="16"/>
      <c r="G7394" s="26">
        <v>211</v>
      </c>
      <c r="H7394" s="37">
        <v>7</v>
      </c>
      <c r="I7394" s="6">
        <v>137</v>
      </c>
      <c r="J7394" s="6">
        <v>197</v>
      </c>
      <c r="K7394" s="6">
        <v>185</v>
      </c>
      <c r="L7394" s="6">
        <v>149</v>
      </c>
      <c r="M7394" s="6">
        <v>44</v>
      </c>
      <c r="N7394" s="6">
        <v>202</v>
      </c>
      <c r="O7394" s="6">
        <v>169</v>
      </c>
      <c r="P7394" s="6">
        <v>55</v>
      </c>
      <c r="Q7394" s="6">
        <v>32</v>
      </c>
      <c r="R7394" s="6">
        <v>0</v>
      </c>
      <c r="S7394" s="39">
        <v>0</v>
      </c>
    </row>
    <row r="7395">
      <c r="D7395" s="19"/>
      <c r="E7395" s="18" t="s">
        <v>22</v>
      </c>
      <c r="F7395" s="17"/>
      <c r="G7395" s="7">
        <v>539</v>
      </c>
      <c r="H7395" s="12">
        <v>19</v>
      </c>
      <c r="I7395" s="1">
        <v>338</v>
      </c>
      <c r="J7395" s="1">
        <v>504</v>
      </c>
      <c r="K7395" s="1">
        <v>442</v>
      </c>
      <c r="L7395" s="1">
        <v>373</v>
      </c>
      <c r="M7395" s="1">
        <v>95</v>
      </c>
      <c r="N7395" s="1">
        <v>501</v>
      </c>
      <c r="O7395" s="1">
        <v>381</v>
      </c>
      <c r="P7395" s="1">
        <v>133</v>
      </c>
      <c r="Q7395" s="1">
        <v>100</v>
      </c>
      <c r="R7395" s="1">
        <v>1</v>
      </c>
      <c r="S7395" s="21">
        <v>1</v>
      </c>
    </row>
    <row r="7396">
      <c r="D7396" s="19"/>
      <c r="E7396" s="18" t="s">
        <v>23</v>
      </c>
      <c r="F7396" s="17"/>
      <c r="G7396" s="7">
        <v>263</v>
      </c>
      <c r="H7396" s="12">
        <v>5</v>
      </c>
      <c r="I7396" s="1">
        <v>189</v>
      </c>
      <c r="J7396" s="1">
        <v>230</v>
      </c>
      <c r="K7396" s="1">
        <v>225</v>
      </c>
      <c r="L7396" s="1">
        <v>186</v>
      </c>
      <c r="M7396" s="1">
        <v>43</v>
      </c>
      <c r="N7396" s="1">
        <v>248</v>
      </c>
      <c r="O7396" s="1">
        <v>185</v>
      </c>
      <c r="P7396" s="1">
        <v>52</v>
      </c>
      <c r="Q7396" s="1">
        <v>51</v>
      </c>
      <c r="R7396" s="1">
        <v>1</v>
      </c>
      <c r="S7396" s="21">
        <v>0</v>
      </c>
    </row>
    <row r="7397">
      <c r="D7397" s="19"/>
      <c r="E7397" s="18" t="s">
        <v>24</v>
      </c>
      <c r="F7397" s="17"/>
      <c r="G7397" s="7">
        <v>74</v>
      </c>
      <c r="H7397" s="12">
        <v>1</v>
      </c>
      <c r="I7397" s="1">
        <v>49</v>
      </c>
      <c r="J7397" s="1">
        <v>67</v>
      </c>
      <c r="K7397" s="1">
        <v>66</v>
      </c>
      <c r="L7397" s="1">
        <v>54</v>
      </c>
      <c r="M7397" s="1">
        <v>15</v>
      </c>
      <c r="N7397" s="1">
        <v>74</v>
      </c>
      <c r="O7397" s="1">
        <v>56</v>
      </c>
      <c r="P7397" s="1">
        <v>12</v>
      </c>
      <c r="Q7397" s="1">
        <v>17</v>
      </c>
      <c r="R7397" s="1">
        <v>0</v>
      </c>
      <c r="S7397" s="21">
        <v>0</v>
      </c>
    </row>
    <row r="7398">
      <c r="D7398" s="19"/>
      <c r="E7398" s="18" t="s">
        <v>25</v>
      </c>
      <c r="F7398" s="17"/>
      <c r="G7398" s="11">
        <v>6</v>
      </c>
      <c r="H7398" s="23">
        <v>0</v>
      </c>
      <c r="I7398" s="3">
        <v>2</v>
      </c>
      <c r="J7398" s="3">
        <v>5</v>
      </c>
      <c r="K7398" s="3">
        <v>3</v>
      </c>
      <c r="L7398" s="3">
        <v>3</v>
      </c>
      <c r="M7398" s="3">
        <v>0</v>
      </c>
      <c r="N7398" s="3">
        <v>4</v>
      </c>
      <c r="O7398" s="3">
        <v>2</v>
      </c>
      <c r="P7398" s="3">
        <v>1</v>
      </c>
      <c r="Q7398" s="3">
        <v>0</v>
      </c>
      <c r="R7398" s="3">
        <v>1</v>
      </c>
      <c r="S7398" s="24">
        <v>0</v>
      </c>
    </row>
    <row r="7399">
      <c r="D7399" s="19"/>
      <c r="E7399" s="18" t="s">
        <v>26</v>
      </c>
      <c r="F7399" s="17"/>
      <c r="G7399" s="11">
        <v>0</v>
      </c>
      <c r="H7399" s="23">
        <v>0</v>
      </c>
      <c r="I7399" s="3">
        <v>0</v>
      </c>
      <c r="J7399" s="3">
        <v>0</v>
      </c>
      <c r="K7399" s="3">
        <v>0</v>
      </c>
      <c r="L7399" s="3">
        <v>0</v>
      </c>
      <c r="M7399" s="3">
        <v>0</v>
      </c>
      <c r="N7399" s="3">
        <v>0</v>
      </c>
      <c r="O7399" s="3">
        <v>0</v>
      </c>
      <c r="P7399" s="3">
        <v>0</v>
      </c>
      <c r="Q7399" s="3">
        <v>0</v>
      </c>
      <c r="R7399" s="3">
        <v>0</v>
      </c>
      <c r="S7399" s="24">
        <v>0</v>
      </c>
    </row>
    <row r="7400">
      <c r="D7400" s="19"/>
      <c r="E7400" s="18" t="s">
        <v>27</v>
      </c>
      <c r="F7400" s="17"/>
      <c r="G7400" s="7">
        <v>750</v>
      </c>
      <c r="H7400" s="12">
        <v>26</v>
      </c>
      <c r="I7400" s="1">
        <v>475</v>
      </c>
      <c r="J7400" s="1">
        <v>701</v>
      </c>
      <c r="K7400" s="1">
        <v>627</v>
      </c>
      <c r="L7400" s="1">
        <v>522</v>
      </c>
      <c r="M7400" s="1">
        <v>139</v>
      </c>
      <c r="N7400" s="1">
        <v>703</v>
      </c>
      <c r="O7400" s="1">
        <v>550</v>
      </c>
      <c r="P7400" s="1">
        <v>188</v>
      </c>
      <c r="Q7400" s="1">
        <v>132</v>
      </c>
      <c r="R7400" s="1">
        <v>1</v>
      </c>
      <c r="S7400" s="21">
        <v>1</v>
      </c>
    </row>
    <row r="7401">
      <c r="D7401" s="19"/>
      <c r="E7401" s="18" t="s">
        <v>28</v>
      </c>
      <c r="F7401" s="17"/>
      <c r="G7401" s="7">
        <v>80</v>
      </c>
      <c r="H7401" s="12">
        <v>1</v>
      </c>
      <c r="I7401" s="1">
        <v>51</v>
      </c>
      <c r="J7401" s="1">
        <v>72</v>
      </c>
      <c r="K7401" s="1">
        <v>69</v>
      </c>
      <c r="L7401" s="1">
        <v>57</v>
      </c>
      <c r="M7401" s="1">
        <v>15</v>
      </c>
      <c r="N7401" s="1">
        <v>78</v>
      </c>
      <c r="O7401" s="1">
        <v>58</v>
      </c>
      <c r="P7401" s="1">
        <v>13</v>
      </c>
      <c r="Q7401" s="1">
        <v>17</v>
      </c>
      <c r="R7401" s="1">
        <v>1</v>
      </c>
      <c r="S7401" s="21">
        <v>0</v>
      </c>
    </row>
    <row r="7402">
      <c r="D7402" s="15" t="s">
        <v>29</v>
      </c>
      <c r="E7402" s="14" t="s">
        <v>30</v>
      </c>
      <c r="F7402" s="16"/>
      <c r="G7402" s="26">
        <v>823</v>
      </c>
      <c r="H7402" s="37">
        <v>23</v>
      </c>
      <c r="I7402" s="6">
        <v>551</v>
      </c>
      <c r="J7402" s="6">
        <v>760</v>
      </c>
      <c r="K7402" s="6">
        <v>715</v>
      </c>
      <c r="L7402" s="6">
        <v>586</v>
      </c>
      <c r="M7402" s="6">
        <v>155</v>
      </c>
      <c r="N7402" s="6">
        <v>787</v>
      </c>
      <c r="O7402" s="6">
        <v>613</v>
      </c>
      <c r="P7402" s="6">
        <v>200</v>
      </c>
      <c r="Q7402" s="6">
        <v>160</v>
      </c>
      <c r="R7402" s="6">
        <v>2</v>
      </c>
      <c r="S7402" s="39">
        <v>0</v>
      </c>
    </row>
    <row r="7403">
      <c r="D7403" s="19"/>
      <c r="E7403" s="18" t="s">
        <v>31</v>
      </c>
      <c r="F7403" s="17"/>
      <c r="G7403" s="7">
        <v>798</v>
      </c>
      <c r="H7403" s="12">
        <v>23</v>
      </c>
      <c r="I7403" s="1">
        <v>544</v>
      </c>
      <c r="J7403" s="1">
        <v>745</v>
      </c>
      <c r="K7403" s="1">
        <v>685</v>
      </c>
      <c r="L7403" s="1">
        <v>567</v>
      </c>
      <c r="M7403" s="1">
        <v>162</v>
      </c>
      <c r="N7403" s="1">
        <v>763</v>
      </c>
      <c r="O7403" s="1">
        <v>593</v>
      </c>
      <c r="P7403" s="1">
        <v>191</v>
      </c>
      <c r="Q7403" s="1">
        <v>148</v>
      </c>
      <c r="R7403" s="1">
        <v>1</v>
      </c>
      <c r="S7403" s="21">
        <v>0</v>
      </c>
    </row>
    <row r="7404">
      <c r="D7404" s="19"/>
      <c r="E7404" s="18" t="s">
        <v>32</v>
      </c>
      <c r="F7404" s="17"/>
      <c r="G7404" s="7">
        <v>808</v>
      </c>
      <c r="H7404" s="12">
        <v>23</v>
      </c>
      <c r="I7404" s="1">
        <v>554</v>
      </c>
      <c r="J7404" s="1">
        <v>751</v>
      </c>
      <c r="K7404" s="1">
        <v>695</v>
      </c>
      <c r="L7404" s="1">
        <v>578</v>
      </c>
      <c r="M7404" s="1">
        <v>160</v>
      </c>
      <c r="N7404" s="1">
        <v>770</v>
      </c>
      <c r="O7404" s="1">
        <v>609</v>
      </c>
      <c r="P7404" s="1">
        <v>201</v>
      </c>
      <c r="Q7404" s="1">
        <v>152</v>
      </c>
      <c r="R7404" s="1">
        <v>1</v>
      </c>
      <c r="S7404" s="21">
        <v>0</v>
      </c>
    </row>
    <row r="7405">
      <c r="D7405" s="19"/>
      <c r="E7405" s="18" t="s">
        <v>33</v>
      </c>
      <c r="F7405" s="17"/>
      <c r="G7405" s="7">
        <v>206</v>
      </c>
      <c r="H7405" s="12">
        <v>5</v>
      </c>
      <c r="I7405" s="1">
        <v>144</v>
      </c>
      <c r="J7405" s="1">
        <v>195</v>
      </c>
      <c r="K7405" s="1">
        <v>180</v>
      </c>
      <c r="L7405" s="1">
        <v>154</v>
      </c>
      <c r="M7405" s="1">
        <v>43</v>
      </c>
      <c r="N7405" s="1">
        <v>196</v>
      </c>
      <c r="O7405" s="1">
        <v>157</v>
      </c>
      <c r="P7405" s="1">
        <v>55</v>
      </c>
      <c r="Q7405" s="1">
        <v>50</v>
      </c>
      <c r="R7405" s="1">
        <v>0</v>
      </c>
      <c r="S7405" s="21">
        <v>0</v>
      </c>
    </row>
    <row r="7406">
      <c r="D7406" s="19"/>
      <c r="E7406" s="18" t="s">
        <v>34</v>
      </c>
      <c r="F7406" s="17"/>
      <c r="G7406" s="7">
        <v>488</v>
      </c>
      <c r="H7406" s="12">
        <v>14</v>
      </c>
      <c r="I7406" s="1">
        <v>365</v>
      </c>
      <c r="J7406" s="1">
        <v>452</v>
      </c>
      <c r="K7406" s="1">
        <v>426</v>
      </c>
      <c r="L7406" s="1">
        <v>347</v>
      </c>
      <c r="M7406" s="1">
        <v>106</v>
      </c>
      <c r="N7406" s="1">
        <v>462</v>
      </c>
      <c r="O7406" s="1">
        <v>377</v>
      </c>
      <c r="P7406" s="1">
        <v>118</v>
      </c>
      <c r="Q7406" s="1">
        <v>100</v>
      </c>
      <c r="R7406" s="1">
        <v>0</v>
      </c>
      <c r="S7406" s="21">
        <v>0</v>
      </c>
    </row>
    <row r="7407">
      <c r="D7407" s="19"/>
      <c r="E7407" s="18" t="s">
        <v>35</v>
      </c>
      <c r="F7407" s="17"/>
      <c r="G7407" s="7">
        <v>154</v>
      </c>
      <c r="H7407" s="12">
        <v>5</v>
      </c>
      <c r="I7407" s="1">
        <v>104</v>
      </c>
      <c r="J7407" s="1">
        <v>146</v>
      </c>
      <c r="K7407" s="1">
        <v>134</v>
      </c>
      <c r="L7407" s="1">
        <v>110</v>
      </c>
      <c r="M7407" s="1">
        <v>32</v>
      </c>
      <c r="N7407" s="1">
        <v>150</v>
      </c>
      <c r="O7407" s="1">
        <v>122</v>
      </c>
      <c r="P7407" s="1">
        <v>45</v>
      </c>
      <c r="Q7407" s="1">
        <v>35</v>
      </c>
      <c r="R7407" s="1">
        <v>0</v>
      </c>
      <c r="S7407" s="21">
        <v>0</v>
      </c>
    </row>
    <row r="7408">
      <c r="D7408" s="19"/>
      <c r="E7408" s="18" t="s">
        <v>36</v>
      </c>
      <c r="F7408" s="17"/>
      <c r="G7408" s="7">
        <v>871</v>
      </c>
      <c r="H7408" s="12">
        <v>28</v>
      </c>
      <c r="I7408" s="1">
        <v>577</v>
      </c>
      <c r="J7408" s="1">
        <v>812</v>
      </c>
      <c r="K7408" s="1">
        <v>741</v>
      </c>
      <c r="L7408" s="1">
        <v>625</v>
      </c>
      <c r="M7408" s="1">
        <v>167</v>
      </c>
      <c r="N7408" s="1">
        <v>830</v>
      </c>
      <c r="O7408" s="1">
        <v>651</v>
      </c>
      <c r="P7408" s="1">
        <v>217</v>
      </c>
      <c r="Q7408" s="1">
        <v>162</v>
      </c>
      <c r="R7408" s="1">
        <v>0</v>
      </c>
      <c r="S7408" s="21">
        <v>0</v>
      </c>
    </row>
    <row r="7409">
      <c r="D7409" s="19"/>
      <c r="E7409" s="18" t="s">
        <v>37</v>
      </c>
      <c r="F7409" s="17"/>
      <c r="G7409" s="7">
        <v>366</v>
      </c>
      <c r="H7409" s="12">
        <v>15</v>
      </c>
      <c r="I7409" s="1">
        <v>266</v>
      </c>
      <c r="J7409" s="1">
        <v>345</v>
      </c>
      <c r="K7409" s="1">
        <v>316</v>
      </c>
      <c r="L7409" s="1">
        <v>271</v>
      </c>
      <c r="M7409" s="1">
        <v>85</v>
      </c>
      <c r="N7409" s="1">
        <v>354</v>
      </c>
      <c r="O7409" s="1">
        <v>270</v>
      </c>
      <c r="P7409" s="1">
        <v>94</v>
      </c>
      <c r="Q7409" s="1">
        <v>70</v>
      </c>
      <c r="R7409" s="1">
        <v>1</v>
      </c>
      <c r="S7409" s="21">
        <v>0</v>
      </c>
    </row>
    <row r="7410">
      <c r="D7410" s="19"/>
      <c r="E7410" s="18" t="s">
        <v>38</v>
      </c>
      <c r="F7410" s="17"/>
      <c r="G7410" s="7">
        <v>552</v>
      </c>
      <c r="H7410" s="12">
        <v>14</v>
      </c>
      <c r="I7410" s="1">
        <v>368</v>
      </c>
      <c r="J7410" s="1">
        <v>519</v>
      </c>
      <c r="K7410" s="1">
        <v>480</v>
      </c>
      <c r="L7410" s="1">
        <v>405</v>
      </c>
      <c r="M7410" s="1">
        <v>118</v>
      </c>
      <c r="N7410" s="1">
        <v>527</v>
      </c>
      <c r="O7410" s="1">
        <v>418</v>
      </c>
      <c r="P7410" s="1">
        <v>136</v>
      </c>
      <c r="Q7410" s="1">
        <v>118</v>
      </c>
      <c r="R7410" s="1">
        <v>0</v>
      </c>
      <c r="S7410" s="21">
        <v>0</v>
      </c>
    </row>
    <row r="7411">
      <c r="D7411" s="19"/>
      <c r="E7411" s="18" t="s">
        <v>39</v>
      </c>
      <c r="F7411" s="17"/>
      <c r="G7411" s="7">
        <v>514</v>
      </c>
      <c r="H7411" s="12">
        <v>17</v>
      </c>
      <c r="I7411" s="1">
        <v>356</v>
      </c>
      <c r="J7411" s="1">
        <v>481</v>
      </c>
      <c r="K7411" s="1">
        <v>453</v>
      </c>
      <c r="L7411" s="1">
        <v>382</v>
      </c>
      <c r="M7411" s="1">
        <v>115</v>
      </c>
      <c r="N7411" s="1">
        <v>504</v>
      </c>
      <c r="O7411" s="1">
        <v>401</v>
      </c>
      <c r="P7411" s="1">
        <v>141</v>
      </c>
      <c r="Q7411" s="1">
        <v>104</v>
      </c>
      <c r="R7411" s="1">
        <v>1</v>
      </c>
      <c r="S7411" s="21">
        <v>0</v>
      </c>
    </row>
    <row r="7412">
      <c r="D7412" s="19"/>
      <c r="E7412" s="18" t="s">
        <v>40</v>
      </c>
      <c r="F7412" s="17"/>
      <c r="G7412" s="7">
        <v>559</v>
      </c>
      <c r="H7412" s="12">
        <v>20</v>
      </c>
      <c r="I7412" s="1">
        <v>378</v>
      </c>
      <c r="J7412" s="1">
        <v>515</v>
      </c>
      <c r="K7412" s="1">
        <v>476</v>
      </c>
      <c r="L7412" s="1">
        <v>410</v>
      </c>
      <c r="M7412" s="1">
        <v>118</v>
      </c>
      <c r="N7412" s="1">
        <v>534</v>
      </c>
      <c r="O7412" s="1">
        <v>419</v>
      </c>
      <c r="P7412" s="1">
        <v>144</v>
      </c>
      <c r="Q7412" s="1">
        <v>99</v>
      </c>
      <c r="R7412" s="1">
        <v>0</v>
      </c>
      <c r="S7412" s="21">
        <v>0</v>
      </c>
    </row>
    <row r="7413">
      <c r="D7413" s="19"/>
      <c r="E7413" s="18" t="s">
        <v>41</v>
      </c>
      <c r="F7413" s="17"/>
      <c r="G7413" s="7">
        <v>71</v>
      </c>
      <c r="H7413" s="12">
        <v>2</v>
      </c>
      <c r="I7413" s="1">
        <v>49</v>
      </c>
      <c r="J7413" s="1">
        <v>66</v>
      </c>
      <c r="K7413" s="1">
        <v>63</v>
      </c>
      <c r="L7413" s="1">
        <v>52</v>
      </c>
      <c r="M7413" s="1">
        <v>20</v>
      </c>
      <c r="N7413" s="1">
        <v>69</v>
      </c>
      <c r="O7413" s="1">
        <v>59</v>
      </c>
      <c r="P7413" s="1">
        <v>20</v>
      </c>
      <c r="Q7413" s="1">
        <v>13</v>
      </c>
      <c r="R7413" s="1">
        <v>0</v>
      </c>
      <c r="S7413" s="21">
        <v>0</v>
      </c>
    </row>
    <row r="7414">
      <c r="D7414" s="19"/>
      <c r="E7414" s="18" t="s">
        <v>42</v>
      </c>
      <c r="F7414" s="17"/>
      <c r="G7414" s="11">
        <v>11</v>
      </c>
      <c r="H7414" s="23">
        <v>0</v>
      </c>
      <c r="I7414" s="3">
        <v>6</v>
      </c>
      <c r="J7414" s="3">
        <v>7</v>
      </c>
      <c r="K7414" s="3">
        <v>7</v>
      </c>
      <c r="L7414" s="3">
        <v>5</v>
      </c>
      <c r="M7414" s="3">
        <v>0</v>
      </c>
      <c r="N7414" s="3">
        <v>8</v>
      </c>
      <c r="O7414" s="3">
        <v>5</v>
      </c>
      <c r="P7414" s="3">
        <v>3</v>
      </c>
      <c r="Q7414" s="3">
        <v>2</v>
      </c>
      <c r="R7414" s="3">
        <v>1</v>
      </c>
      <c r="S7414" s="24">
        <v>1</v>
      </c>
    </row>
    <row r="7415">
      <c r="D7415" s="19"/>
      <c r="E7415" s="18" t="s">
        <v>26</v>
      </c>
      <c r="F7415" s="17"/>
      <c r="G7415" s="11">
        <v>2</v>
      </c>
      <c r="H7415" s="23">
        <v>0</v>
      </c>
      <c r="I7415" s="3">
        <v>1</v>
      </c>
      <c r="J7415" s="3">
        <v>2</v>
      </c>
      <c r="K7415" s="3">
        <v>2</v>
      </c>
      <c r="L7415" s="3">
        <v>2</v>
      </c>
      <c r="M7415" s="3">
        <v>1</v>
      </c>
      <c r="N7415" s="3">
        <v>2</v>
      </c>
      <c r="O7415" s="3">
        <v>1</v>
      </c>
      <c r="P7415" s="3">
        <v>0</v>
      </c>
      <c r="Q7415" s="3">
        <v>0</v>
      </c>
      <c r="R7415" s="3">
        <v>0</v>
      </c>
      <c r="S7415" s="24">
        <v>0</v>
      </c>
    </row>
    <row r="7416">
      <c r="D7416" s="19"/>
      <c r="E7416" s="18" t="s">
        <v>43</v>
      </c>
      <c r="F7416" s="17"/>
      <c r="G7416" s="7">
        <v>1080</v>
      </c>
      <c r="H7416" s="12">
        <v>32</v>
      </c>
      <c r="I7416" s="1">
        <v>708</v>
      </c>
      <c r="J7416" s="1">
        <v>994</v>
      </c>
      <c r="K7416" s="1">
        <v>912</v>
      </c>
      <c r="L7416" s="1">
        <v>758</v>
      </c>
      <c r="M7416" s="1">
        <v>196</v>
      </c>
      <c r="N7416" s="1">
        <v>1019</v>
      </c>
      <c r="O7416" s="1">
        <v>787</v>
      </c>
      <c r="P7416" s="1">
        <v>250</v>
      </c>
      <c r="Q7416" s="1">
        <v>198</v>
      </c>
      <c r="R7416" s="1">
        <v>2</v>
      </c>
      <c r="S7416" s="21">
        <v>0</v>
      </c>
    </row>
    <row r="7417">
      <c r="D7417" s="15" t="s">
        <v>44</v>
      </c>
      <c r="E7417" s="14" t="s">
        <v>45</v>
      </c>
      <c r="F7417" s="16"/>
      <c r="G7417" s="33">
        <v>3</v>
      </c>
      <c r="H7417" s="43">
        <v>1</v>
      </c>
      <c r="I7417" s="9">
        <v>1</v>
      </c>
      <c r="J7417" s="9">
        <v>2</v>
      </c>
      <c r="K7417" s="9">
        <v>2</v>
      </c>
      <c r="L7417" s="9">
        <v>2</v>
      </c>
      <c r="M7417" s="9">
        <v>1</v>
      </c>
      <c r="N7417" s="9">
        <v>2</v>
      </c>
      <c r="O7417" s="9">
        <v>2</v>
      </c>
      <c r="P7417" s="9">
        <v>0</v>
      </c>
      <c r="Q7417" s="9">
        <v>0</v>
      </c>
      <c r="R7417" s="9">
        <v>0</v>
      </c>
      <c r="S7417" s="44">
        <v>0</v>
      </c>
    </row>
    <row r="7418">
      <c r="D7418" s="19"/>
      <c r="E7418" s="18" t="s">
        <v>46</v>
      </c>
      <c r="F7418" s="17"/>
      <c r="G7418" s="11">
        <v>11</v>
      </c>
      <c r="H7418" s="23">
        <v>0</v>
      </c>
      <c r="I7418" s="3">
        <v>7</v>
      </c>
      <c r="J7418" s="3">
        <v>10</v>
      </c>
      <c r="K7418" s="3">
        <v>9</v>
      </c>
      <c r="L7418" s="3">
        <v>10</v>
      </c>
      <c r="M7418" s="3">
        <v>3</v>
      </c>
      <c r="N7418" s="3">
        <v>9</v>
      </c>
      <c r="O7418" s="3">
        <v>7</v>
      </c>
      <c r="P7418" s="3">
        <v>3</v>
      </c>
      <c r="Q7418" s="3">
        <v>4</v>
      </c>
      <c r="R7418" s="3">
        <v>0</v>
      </c>
      <c r="S7418" s="24">
        <v>0</v>
      </c>
    </row>
    <row r="7419">
      <c r="D7419" s="19"/>
      <c r="E7419" s="18" t="s">
        <v>47</v>
      </c>
      <c r="F7419" s="17"/>
      <c r="G7419" s="11">
        <v>25</v>
      </c>
      <c r="H7419" s="23">
        <v>2</v>
      </c>
      <c r="I7419" s="3">
        <v>21</v>
      </c>
      <c r="J7419" s="3">
        <v>20</v>
      </c>
      <c r="K7419" s="3">
        <v>15</v>
      </c>
      <c r="L7419" s="3">
        <v>18</v>
      </c>
      <c r="M7419" s="3">
        <v>3</v>
      </c>
      <c r="N7419" s="3">
        <v>23</v>
      </c>
      <c r="O7419" s="3">
        <v>13</v>
      </c>
      <c r="P7419" s="3">
        <v>3</v>
      </c>
      <c r="Q7419" s="3">
        <v>6</v>
      </c>
      <c r="R7419" s="3">
        <v>0</v>
      </c>
      <c r="S7419" s="24">
        <v>0</v>
      </c>
    </row>
    <row r="7420">
      <c r="D7420" s="19"/>
      <c r="E7420" s="18" t="s">
        <v>48</v>
      </c>
      <c r="F7420" s="17"/>
      <c r="G7420" s="7">
        <v>160</v>
      </c>
      <c r="H7420" s="12">
        <v>3</v>
      </c>
      <c r="I7420" s="1">
        <v>98</v>
      </c>
      <c r="J7420" s="1">
        <v>141</v>
      </c>
      <c r="K7420" s="1">
        <v>124</v>
      </c>
      <c r="L7420" s="1">
        <v>109</v>
      </c>
      <c r="M7420" s="1">
        <v>19</v>
      </c>
      <c r="N7420" s="1">
        <v>146</v>
      </c>
      <c r="O7420" s="1">
        <v>94</v>
      </c>
      <c r="P7420" s="1">
        <v>25</v>
      </c>
      <c r="Q7420" s="1">
        <v>31</v>
      </c>
      <c r="R7420" s="1">
        <v>1</v>
      </c>
      <c r="S7420" s="21">
        <v>0</v>
      </c>
    </row>
    <row r="7421">
      <c r="D7421" s="19"/>
      <c r="E7421" s="18" t="s">
        <v>49</v>
      </c>
      <c r="F7421" s="17"/>
      <c r="G7421" s="7">
        <v>166</v>
      </c>
      <c r="H7421" s="12">
        <v>5</v>
      </c>
      <c r="I7421" s="1">
        <v>109</v>
      </c>
      <c r="J7421" s="1">
        <v>152</v>
      </c>
      <c r="K7421" s="1">
        <v>136</v>
      </c>
      <c r="L7421" s="1">
        <v>115</v>
      </c>
      <c r="M7421" s="1">
        <v>33</v>
      </c>
      <c r="N7421" s="1">
        <v>160</v>
      </c>
      <c r="O7421" s="1">
        <v>118</v>
      </c>
      <c r="P7421" s="1">
        <v>33</v>
      </c>
      <c r="Q7421" s="1">
        <v>36</v>
      </c>
      <c r="R7421" s="1">
        <v>0</v>
      </c>
      <c r="S7421" s="21">
        <v>0</v>
      </c>
    </row>
    <row r="7422">
      <c r="D7422" s="19"/>
      <c r="E7422" s="18" t="s">
        <v>50</v>
      </c>
      <c r="F7422" s="17"/>
      <c r="G7422" s="7">
        <v>129</v>
      </c>
      <c r="H7422" s="12">
        <v>1</v>
      </c>
      <c r="I7422" s="1">
        <v>83</v>
      </c>
      <c r="J7422" s="1">
        <v>120</v>
      </c>
      <c r="K7422" s="1">
        <v>114</v>
      </c>
      <c r="L7422" s="1">
        <v>90</v>
      </c>
      <c r="M7422" s="1">
        <v>27</v>
      </c>
      <c r="N7422" s="1">
        <v>124</v>
      </c>
      <c r="O7422" s="1">
        <v>94</v>
      </c>
      <c r="P7422" s="1">
        <v>24</v>
      </c>
      <c r="Q7422" s="1">
        <v>20</v>
      </c>
      <c r="R7422" s="1">
        <v>0</v>
      </c>
      <c r="S7422" s="21">
        <v>0</v>
      </c>
    </row>
    <row r="7423">
      <c r="D7423" s="19"/>
      <c r="E7423" s="18" t="s">
        <v>51</v>
      </c>
      <c r="F7423" s="17"/>
      <c r="G7423" s="7">
        <v>124</v>
      </c>
      <c r="H7423" s="12">
        <v>6</v>
      </c>
      <c r="I7423" s="1">
        <v>75</v>
      </c>
      <c r="J7423" s="1">
        <v>110</v>
      </c>
      <c r="K7423" s="1">
        <v>102</v>
      </c>
      <c r="L7423" s="1">
        <v>88</v>
      </c>
      <c r="M7423" s="1">
        <v>25</v>
      </c>
      <c r="N7423" s="1">
        <v>113</v>
      </c>
      <c r="O7423" s="1">
        <v>90</v>
      </c>
      <c r="P7423" s="1">
        <v>28</v>
      </c>
      <c r="Q7423" s="1">
        <v>22</v>
      </c>
      <c r="R7423" s="1">
        <v>1</v>
      </c>
      <c r="S7423" s="21">
        <v>0</v>
      </c>
    </row>
    <row r="7424">
      <c r="D7424" s="19"/>
      <c r="E7424" s="18" t="s">
        <v>52</v>
      </c>
      <c r="F7424" s="17"/>
      <c r="G7424" s="7">
        <v>114</v>
      </c>
      <c r="H7424" s="12">
        <v>3</v>
      </c>
      <c r="I7424" s="1">
        <v>74</v>
      </c>
      <c r="J7424" s="1">
        <v>106</v>
      </c>
      <c r="K7424" s="1">
        <v>98</v>
      </c>
      <c r="L7424" s="1">
        <v>74</v>
      </c>
      <c r="M7424" s="1">
        <v>17</v>
      </c>
      <c r="N7424" s="1">
        <v>110</v>
      </c>
      <c r="O7424" s="1">
        <v>84</v>
      </c>
      <c r="P7424" s="1">
        <v>28</v>
      </c>
      <c r="Q7424" s="1">
        <v>18</v>
      </c>
      <c r="R7424" s="1">
        <v>0</v>
      </c>
      <c r="S7424" s="21">
        <v>0</v>
      </c>
    </row>
    <row r="7425">
      <c r="D7425" s="19"/>
      <c r="E7425" s="18" t="s">
        <v>53</v>
      </c>
      <c r="F7425" s="17"/>
      <c r="G7425" s="7">
        <v>95</v>
      </c>
      <c r="H7425" s="12">
        <v>3</v>
      </c>
      <c r="I7425" s="1">
        <v>61</v>
      </c>
      <c r="J7425" s="1">
        <v>89</v>
      </c>
      <c r="K7425" s="1">
        <v>82</v>
      </c>
      <c r="L7425" s="1">
        <v>60</v>
      </c>
      <c r="M7425" s="1">
        <v>12</v>
      </c>
      <c r="N7425" s="1">
        <v>89</v>
      </c>
      <c r="O7425" s="1">
        <v>68</v>
      </c>
      <c r="P7425" s="1">
        <v>26</v>
      </c>
      <c r="Q7425" s="1">
        <v>14</v>
      </c>
      <c r="R7425" s="1">
        <v>0</v>
      </c>
      <c r="S7425" s="21">
        <v>0</v>
      </c>
    </row>
    <row r="7426">
      <c r="D7426" s="19"/>
      <c r="E7426" s="18" t="s">
        <v>54</v>
      </c>
      <c r="F7426" s="17"/>
      <c r="G7426" s="7">
        <v>253</v>
      </c>
      <c r="H7426" s="12">
        <v>7</v>
      </c>
      <c r="I7426" s="1">
        <v>177</v>
      </c>
      <c r="J7426" s="1">
        <v>244</v>
      </c>
      <c r="K7426" s="1">
        <v>230</v>
      </c>
      <c r="L7426" s="1">
        <v>189</v>
      </c>
      <c r="M7426" s="1">
        <v>56</v>
      </c>
      <c r="N7426" s="1">
        <v>242</v>
      </c>
      <c r="O7426" s="1">
        <v>219</v>
      </c>
      <c r="P7426" s="1">
        <v>81</v>
      </c>
      <c r="Q7426" s="1">
        <v>49</v>
      </c>
      <c r="R7426" s="1">
        <v>1</v>
      </c>
      <c r="S7426" s="21">
        <v>1</v>
      </c>
    </row>
    <row r="7427">
      <c r="D7427" s="19"/>
      <c r="E7427" s="18" t="s">
        <v>55</v>
      </c>
      <c r="F7427" s="17"/>
      <c r="G7427" s="11">
        <v>1</v>
      </c>
      <c r="H7427" s="23">
        <v>0</v>
      </c>
      <c r="I7427" s="3">
        <v>1</v>
      </c>
      <c r="J7427" s="3">
        <v>0</v>
      </c>
      <c r="K7427" s="3">
        <v>0</v>
      </c>
      <c r="L7427" s="3">
        <v>1</v>
      </c>
      <c r="M7427" s="3">
        <v>0</v>
      </c>
      <c r="N7427" s="3">
        <v>1</v>
      </c>
      <c r="O7427" s="3">
        <v>0</v>
      </c>
      <c r="P7427" s="3">
        <v>0</v>
      </c>
      <c r="Q7427" s="3">
        <v>0</v>
      </c>
      <c r="R7427" s="3">
        <v>0</v>
      </c>
      <c r="S7427" s="24">
        <v>0</v>
      </c>
    </row>
    <row r="7428">
      <c r="D7428" s="19"/>
      <c r="E7428" s="18" t="s">
        <v>26</v>
      </c>
      <c r="F7428" s="17"/>
      <c r="G7428" s="11">
        <v>12</v>
      </c>
      <c r="H7428" s="23">
        <v>1</v>
      </c>
      <c r="I7428" s="3">
        <v>8</v>
      </c>
      <c r="J7428" s="3">
        <v>9</v>
      </c>
      <c r="K7428" s="3">
        <v>9</v>
      </c>
      <c r="L7428" s="3">
        <v>9</v>
      </c>
      <c r="M7428" s="3">
        <v>1</v>
      </c>
      <c r="N7428" s="3">
        <v>10</v>
      </c>
      <c r="O7428" s="3">
        <v>4</v>
      </c>
      <c r="P7428" s="3">
        <v>2</v>
      </c>
      <c r="Q7428" s="3">
        <v>0</v>
      </c>
      <c r="R7428" s="3">
        <v>0</v>
      </c>
      <c r="S7428" s="24">
        <v>0</v>
      </c>
    </row>
    <row r="7429">
      <c r="D7429" s="15" t="s">
        <v>56</v>
      </c>
      <c r="E7429" s="14" t="s">
        <v>57</v>
      </c>
      <c r="F7429" s="16"/>
      <c r="G7429" s="33">
        <v>15</v>
      </c>
      <c r="H7429" s="43">
        <v>1</v>
      </c>
      <c r="I7429" s="9">
        <v>7</v>
      </c>
      <c r="J7429" s="9">
        <v>15</v>
      </c>
      <c r="K7429" s="9">
        <v>13</v>
      </c>
      <c r="L7429" s="9">
        <v>11</v>
      </c>
      <c r="M7429" s="9">
        <v>3</v>
      </c>
      <c r="N7429" s="9">
        <v>15</v>
      </c>
      <c r="O7429" s="9">
        <v>11</v>
      </c>
      <c r="P7429" s="9">
        <v>2</v>
      </c>
      <c r="Q7429" s="9">
        <v>6</v>
      </c>
      <c r="R7429" s="9">
        <v>0</v>
      </c>
      <c r="S7429" s="44">
        <v>0</v>
      </c>
    </row>
    <row r="7430">
      <c r="D7430" s="19"/>
      <c r="E7430" s="18" t="s">
        <v>58</v>
      </c>
      <c r="F7430" s="17"/>
      <c r="G7430" s="7">
        <v>111</v>
      </c>
      <c r="H7430" s="12">
        <v>2</v>
      </c>
      <c r="I7430" s="1">
        <v>70</v>
      </c>
      <c r="J7430" s="1">
        <v>103</v>
      </c>
      <c r="K7430" s="1">
        <v>90</v>
      </c>
      <c r="L7430" s="1">
        <v>83</v>
      </c>
      <c r="M7430" s="1">
        <v>17</v>
      </c>
      <c r="N7430" s="1">
        <v>98</v>
      </c>
      <c r="O7430" s="1">
        <v>79</v>
      </c>
      <c r="P7430" s="1">
        <v>24</v>
      </c>
      <c r="Q7430" s="1">
        <v>30</v>
      </c>
      <c r="R7430" s="1">
        <v>0</v>
      </c>
      <c r="S7430" s="21">
        <v>0</v>
      </c>
    </row>
    <row r="7431">
      <c r="D7431" s="19"/>
      <c r="E7431" s="18" t="s">
        <v>59</v>
      </c>
      <c r="F7431" s="17"/>
      <c r="G7431" s="7">
        <v>404</v>
      </c>
      <c r="H7431" s="12">
        <v>11</v>
      </c>
      <c r="I7431" s="1">
        <v>252</v>
      </c>
      <c r="J7431" s="1">
        <v>367</v>
      </c>
      <c r="K7431" s="1">
        <v>347</v>
      </c>
      <c r="L7431" s="1">
        <v>292</v>
      </c>
      <c r="M7431" s="1">
        <v>79</v>
      </c>
      <c r="N7431" s="1">
        <v>384</v>
      </c>
      <c r="O7431" s="1">
        <v>278</v>
      </c>
      <c r="P7431" s="1">
        <v>97</v>
      </c>
      <c r="Q7431" s="1">
        <v>72</v>
      </c>
      <c r="R7431" s="1">
        <v>1</v>
      </c>
      <c r="S7431" s="21">
        <v>0</v>
      </c>
    </row>
    <row r="7432">
      <c r="D7432" s="19"/>
      <c r="E7432" s="18" t="s">
        <v>60</v>
      </c>
      <c r="F7432" s="17"/>
      <c r="G7432" s="7">
        <v>562</v>
      </c>
      <c r="H7432" s="12">
        <v>18</v>
      </c>
      <c r="I7432" s="1">
        <v>386</v>
      </c>
      <c r="J7432" s="1">
        <v>517</v>
      </c>
      <c r="K7432" s="1">
        <v>471</v>
      </c>
      <c r="L7432" s="1">
        <v>379</v>
      </c>
      <c r="M7432" s="1">
        <v>98</v>
      </c>
      <c r="N7432" s="1">
        <v>531</v>
      </c>
      <c r="O7432" s="1">
        <v>425</v>
      </c>
      <c r="P7432" s="1">
        <v>130</v>
      </c>
      <c r="Q7432" s="1">
        <v>92</v>
      </c>
      <c r="R7432" s="1">
        <v>2</v>
      </c>
      <c r="S7432" s="21">
        <v>1</v>
      </c>
    </row>
    <row r="7433">
      <c r="D7433" s="19"/>
      <c r="E7433" s="18" t="s">
        <v>26</v>
      </c>
      <c r="F7433" s="17"/>
      <c r="G7433" s="11">
        <v>1</v>
      </c>
      <c r="H7433" s="23">
        <v>0</v>
      </c>
      <c r="I7433" s="3">
        <v>0</v>
      </c>
      <c r="J7433" s="3">
        <v>1</v>
      </c>
      <c r="K7433" s="3">
        <v>0</v>
      </c>
      <c r="L7433" s="3">
        <v>0</v>
      </c>
      <c r="M7433" s="3">
        <v>0</v>
      </c>
      <c r="N7433" s="3">
        <v>1</v>
      </c>
      <c r="O7433" s="3">
        <v>0</v>
      </c>
      <c r="P7433" s="3">
        <v>0</v>
      </c>
      <c r="Q7433" s="3">
        <v>0</v>
      </c>
      <c r="R7433" s="3">
        <v>0</v>
      </c>
      <c r="S7433" s="24">
        <v>0</v>
      </c>
    </row>
    <row r="7434">
      <c r="D7434" s="19"/>
      <c r="E7434" s="18" t="s">
        <v>61</v>
      </c>
      <c r="F7434" s="17"/>
      <c r="G7434" s="7">
        <v>126</v>
      </c>
      <c r="H7434" s="12">
        <v>3</v>
      </c>
      <c r="I7434" s="1">
        <v>77</v>
      </c>
      <c r="J7434" s="1">
        <v>118</v>
      </c>
      <c r="K7434" s="1">
        <v>103</v>
      </c>
      <c r="L7434" s="1">
        <v>94</v>
      </c>
      <c r="M7434" s="1">
        <v>20</v>
      </c>
      <c r="N7434" s="1">
        <v>113</v>
      </c>
      <c r="O7434" s="1">
        <v>90</v>
      </c>
      <c r="P7434" s="1">
        <v>26</v>
      </c>
      <c r="Q7434" s="1">
        <v>36</v>
      </c>
      <c r="R7434" s="1">
        <v>0</v>
      </c>
      <c r="S7434" s="21">
        <v>0</v>
      </c>
    </row>
    <row r="7435">
      <c r="D7435" s="19"/>
      <c r="E7435" s="18" t="s">
        <v>62</v>
      </c>
      <c r="F7435" s="17"/>
      <c r="G7435" s="7">
        <v>966</v>
      </c>
      <c r="H7435" s="12">
        <v>29</v>
      </c>
      <c r="I7435" s="1">
        <v>638</v>
      </c>
      <c r="J7435" s="1">
        <v>884</v>
      </c>
      <c r="K7435" s="1">
        <v>818</v>
      </c>
      <c r="L7435" s="1">
        <v>671</v>
      </c>
      <c r="M7435" s="1">
        <v>177</v>
      </c>
      <c r="N7435" s="1">
        <v>915</v>
      </c>
      <c r="O7435" s="1">
        <v>703</v>
      </c>
      <c r="P7435" s="1">
        <v>227</v>
      </c>
      <c r="Q7435" s="1">
        <v>164</v>
      </c>
      <c r="R7435" s="1">
        <v>3</v>
      </c>
      <c r="S7435" s="21">
        <v>1</v>
      </c>
    </row>
    <row r="7436">
      <c r="D7436" s="15" t="s">
        <v>63</v>
      </c>
      <c r="E7436" s="14" t="s">
        <v>64</v>
      </c>
      <c r="F7436" s="16"/>
      <c r="G7436" s="33">
        <v>17</v>
      </c>
      <c r="H7436" s="43">
        <v>1</v>
      </c>
      <c r="I7436" s="9">
        <v>13</v>
      </c>
      <c r="J7436" s="9">
        <v>14</v>
      </c>
      <c r="K7436" s="9">
        <v>14</v>
      </c>
      <c r="L7436" s="9">
        <v>8</v>
      </c>
      <c r="M7436" s="9">
        <v>3</v>
      </c>
      <c r="N7436" s="9">
        <v>14</v>
      </c>
      <c r="O7436" s="9">
        <v>10</v>
      </c>
      <c r="P7436" s="9">
        <v>4</v>
      </c>
      <c r="Q7436" s="9">
        <v>3</v>
      </c>
      <c r="R7436" s="9">
        <v>0</v>
      </c>
      <c r="S7436" s="44">
        <v>0</v>
      </c>
    </row>
    <row r="7437">
      <c r="D7437" s="19"/>
      <c r="E7437" s="18" t="s">
        <v>65</v>
      </c>
      <c r="F7437" s="17"/>
      <c r="G7437" s="11">
        <v>38</v>
      </c>
      <c r="H7437" s="23">
        <v>2</v>
      </c>
      <c r="I7437" s="3">
        <v>24</v>
      </c>
      <c r="J7437" s="3">
        <v>35</v>
      </c>
      <c r="K7437" s="3">
        <v>33</v>
      </c>
      <c r="L7437" s="3">
        <v>26</v>
      </c>
      <c r="M7437" s="3">
        <v>14</v>
      </c>
      <c r="N7437" s="3">
        <v>37</v>
      </c>
      <c r="O7437" s="3">
        <v>30</v>
      </c>
      <c r="P7437" s="3">
        <v>15</v>
      </c>
      <c r="Q7437" s="3">
        <v>9</v>
      </c>
      <c r="R7437" s="3">
        <v>0</v>
      </c>
      <c r="S7437" s="24">
        <v>0</v>
      </c>
    </row>
    <row r="7438">
      <c r="D7438" s="19"/>
      <c r="E7438" s="18" t="s">
        <v>66</v>
      </c>
      <c r="F7438" s="17"/>
      <c r="G7438" s="11">
        <v>14</v>
      </c>
      <c r="H7438" s="23">
        <v>0</v>
      </c>
      <c r="I7438" s="3">
        <v>10</v>
      </c>
      <c r="J7438" s="3">
        <v>12</v>
      </c>
      <c r="K7438" s="3">
        <v>11</v>
      </c>
      <c r="L7438" s="3">
        <v>8</v>
      </c>
      <c r="M7438" s="3">
        <v>4</v>
      </c>
      <c r="N7438" s="3">
        <v>13</v>
      </c>
      <c r="O7438" s="3">
        <v>12</v>
      </c>
      <c r="P7438" s="3">
        <v>3</v>
      </c>
      <c r="Q7438" s="3">
        <v>1</v>
      </c>
      <c r="R7438" s="3">
        <v>1</v>
      </c>
      <c r="S7438" s="24">
        <v>0</v>
      </c>
    </row>
    <row r="7439">
      <c r="D7439" s="19"/>
      <c r="E7439" s="18" t="s">
        <v>67</v>
      </c>
      <c r="F7439" s="17"/>
      <c r="G7439" s="7">
        <v>95</v>
      </c>
      <c r="H7439" s="12">
        <v>6</v>
      </c>
      <c r="I7439" s="1">
        <v>55</v>
      </c>
      <c r="J7439" s="1">
        <v>89</v>
      </c>
      <c r="K7439" s="1">
        <v>80</v>
      </c>
      <c r="L7439" s="1">
        <v>80</v>
      </c>
      <c r="M7439" s="1">
        <v>18</v>
      </c>
      <c r="N7439" s="1">
        <v>86</v>
      </c>
      <c r="O7439" s="1">
        <v>75</v>
      </c>
      <c r="P7439" s="1">
        <v>22</v>
      </c>
      <c r="Q7439" s="1">
        <v>21</v>
      </c>
      <c r="R7439" s="1">
        <v>0</v>
      </c>
      <c r="S7439" s="21">
        <v>1</v>
      </c>
    </row>
    <row r="7440">
      <c r="D7440" s="19"/>
      <c r="E7440" s="18" t="s">
        <v>68</v>
      </c>
      <c r="F7440" s="17"/>
      <c r="G7440" s="7">
        <v>81</v>
      </c>
      <c r="H7440" s="12">
        <v>1</v>
      </c>
      <c r="I7440" s="1">
        <v>43</v>
      </c>
      <c r="J7440" s="1">
        <v>75</v>
      </c>
      <c r="K7440" s="1">
        <v>73</v>
      </c>
      <c r="L7440" s="1">
        <v>59</v>
      </c>
      <c r="M7440" s="1">
        <v>11</v>
      </c>
      <c r="N7440" s="1">
        <v>76</v>
      </c>
      <c r="O7440" s="1">
        <v>62</v>
      </c>
      <c r="P7440" s="1">
        <v>27</v>
      </c>
      <c r="Q7440" s="1">
        <v>13</v>
      </c>
      <c r="R7440" s="1">
        <v>0</v>
      </c>
      <c r="S7440" s="21">
        <v>0</v>
      </c>
    </row>
    <row r="7441">
      <c r="D7441" s="19"/>
      <c r="E7441" s="18" t="s">
        <v>69</v>
      </c>
      <c r="F7441" s="17"/>
      <c r="G7441" s="7">
        <v>844</v>
      </c>
      <c r="H7441" s="12">
        <v>22</v>
      </c>
      <c r="I7441" s="1">
        <v>567</v>
      </c>
      <c r="J7441" s="1">
        <v>775</v>
      </c>
      <c r="K7441" s="1">
        <v>706</v>
      </c>
      <c r="L7441" s="1">
        <v>583</v>
      </c>
      <c r="M7441" s="1">
        <v>146</v>
      </c>
      <c r="N7441" s="1">
        <v>800</v>
      </c>
      <c r="O7441" s="1">
        <v>602</v>
      </c>
      <c r="P7441" s="1">
        <v>181</v>
      </c>
      <c r="Q7441" s="1">
        <v>152</v>
      </c>
      <c r="R7441" s="1">
        <v>2</v>
      </c>
      <c r="S7441" s="21">
        <v>0</v>
      </c>
    </row>
    <row r="7442">
      <c r="D7442" s="19"/>
      <c r="E7442" s="18" t="s">
        <v>26</v>
      </c>
      <c r="F7442" s="17"/>
      <c r="G7442" s="11">
        <v>4</v>
      </c>
      <c r="H7442" s="23">
        <v>0</v>
      </c>
      <c r="I7442" s="3">
        <v>3</v>
      </c>
      <c r="J7442" s="3">
        <v>3</v>
      </c>
      <c r="K7442" s="3">
        <v>4</v>
      </c>
      <c r="L7442" s="3">
        <v>1</v>
      </c>
      <c r="M7442" s="3">
        <v>1</v>
      </c>
      <c r="N7442" s="3">
        <v>3</v>
      </c>
      <c r="O7442" s="3">
        <v>2</v>
      </c>
      <c r="P7442" s="3">
        <v>1</v>
      </c>
      <c r="Q7442" s="3">
        <v>1</v>
      </c>
      <c r="R7442" s="3">
        <v>0</v>
      </c>
      <c r="S7442" s="24">
        <v>0</v>
      </c>
    </row>
    <row r="7443">
      <c r="D7443" s="19"/>
      <c r="E7443" s="18" t="s">
        <v>70</v>
      </c>
      <c r="F7443" s="17"/>
      <c r="G7443" s="7">
        <v>245</v>
      </c>
      <c r="H7443" s="12">
        <v>10</v>
      </c>
      <c r="I7443" s="1">
        <v>145</v>
      </c>
      <c r="J7443" s="1">
        <v>225</v>
      </c>
      <c r="K7443" s="1">
        <v>211</v>
      </c>
      <c r="L7443" s="1">
        <v>181</v>
      </c>
      <c r="M7443" s="1">
        <v>50</v>
      </c>
      <c r="N7443" s="1">
        <v>226</v>
      </c>
      <c r="O7443" s="1">
        <v>189</v>
      </c>
      <c r="P7443" s="1">
        <v>71</v>
      </c>
      <c r="Q7443" s="1">
        <v>47</v>
      </c>
      <c r="R7443" s="1">
        <v>1</v>
      </c>
      <c r="S7443" s="21">
        <v>1</v>
      </c>
    </row>
    <row r="7444">
      <c r="D7444" s="15" t="s">
        <v>71</v>
      </c>
      <c r="E7444" s="14" t="s">
        <v>64</v>
      </c>
      <c r="F7444" s="16"/>
      <c r="G7444" s="33">
        <v>15</v>
      </c>
      <c r="H7444" s="43">
        <v>0</v>
      </c>
      <c r="I7444" s="9">
        <v>9</v>
      </c>
      <c r="J7444" s="9">
        <v>13</v>
      </c>
      <c r="K7444" s="9">
        <v>10</v>
      </c>
      <c r="L7444" s="9">
        <v>9</v>
      </c>
      <c r="M7444" s="9">
        <v>2</v>
      </c>
      <c r="N7444" s="9">
        <v>13</v>
      </c>
      <c r="O7444" s="9">
        <v>8</v>
      </c>
      <c r="P7444" s="9">
        <v>5</v>
      </c>
      <c r="Q7444" s="9">
        <v>2</v>
      </c>
      <c r="R7444" s="9">
        <v>0</v>
      </c>
      <c r="S7444" s="44">
        <v>0</v>
      </c>
    </row>
    <row r="7445">
      <c r="D7445" s="19"/>
      <c r="E7445" s="18" t="s">
        <v>65</v>
      </c>
      <c r="F7445" s="17"/>
      <c r="G7445" s="7">
        <v>58</v>
      </c>
      <c r="H7445" s="12">
        <v>1</v>
      </c>
      <c r="I7445" s="1">
        <v>37</v>
      </c>
      <c r="J7445" s="1">
        <v>48</v>
      </c>
      <c r="K7445" s="1">
        <v>49</v>
      </c>
      <c r="L7445" s="1">
        <v>41</v>
      </c>
      <c r="M7445" s="1">
        <v>17</v>
      </c>
      <c r="N7445" s="1">
        <v>54</v>
      </c>
      <c r="O7445" s="1">
        <v>44</v>
      </c>
      <c r="P7445" s="1">
        <v>14</v>
      </c>
      <c r="Q7445" s="1">
        <v>9</v>
      </c>
      <c r="R7445" s="1">
        <v>1</v>
      </c>
      <c r="S7445" s="21">
        <v>0</v>
      </c>
    </row>
    <row r="7446">
      <c r="D7446" s="19"/>
      <c r="E7446" s="18" t="s">
        <v>66</v>
      </c>
      <c r="F7446" s="17"/>
      <c r="G7446" s="7">
        <v>113</v>
      </c>
      <c r="H7446" s="12">
        <v>2</v>
      </c>
      <c r="I7446" s="1">
        <v>84</v>
      </c>
      <c r="J7446" s="1">
        <v>106</v>
      </c>
      <c r="K7446" s="1">
        <v>100</v>
      </c>
      <c r="L7446" s="1">
        <v>78</v>
      </c>
      <c r="M7446" s="1">
        <v>28</v>
      </c>
      <c r="N7446" s="1">
        <v>109</v>
      </c>
      <c r="O7446" s="1">
        <v>89</v>
      </c>
      <c r="P7446" s="1">
        <v>31</v>
      </c>
      <c r="Q7446" s="1">
        <v>16</v>
      </c>
      <c r="R7446" s="1">
        <v>0</v>
      </c>
      <c r="S7446" s="21">
        <v>0</v>
      </c>
    </row>
    <row r="7447">
      <c r="D7447" s="19"/>
      <c r="E7447" s="18" t="s">
        <v>67</v>
      </c>
      <c r="F7447" s="17"/>
      <c r="G7447" s="7">
        <v>837</v>
      </c>
      <c r="H7447" s="12">
        <v>28</v>
      </c>
      <c r="I7447" s="1">
        <v>547</v>
      </c>
      <c r="J7447" s="1">
        <v>776</v>
      </c>
      <c r="K7447" s="1">
        <v>707</v>
      </c>
      <c r="L7447" s="1">
        <v>586</v>
      </c>
      <c r="M7447" s="1">
        <v>142</v>
      </c>
      <c r="N7447" s="1">
        <v>790</v>
      </c>
      <c r="O7447" s="1">
        <v>611</v>
      </c>
      <c r="P7447" s="1">
        <v>189</v>
      </c>
      <c r="Q7447" s="1">
        <v>161</v>
      </c>
      <c r="R7447" s="1">
        <v>2</v>
      </c>
      <c r="S7447" s="21">
        <v>1</v>
      </c>
    </row>
    <row r="7448">
      <c r="D7448" s="19"/>
      <c r="E7448" s="18" t="s">
        <v>68</v>
      </c>
      <c r="F7448" s="17"/>
      <c r="G7448" s="7">
        <v>61</v>
      </c>
      <c r="H7448" s="12">
        <v>1</v>
      </c>
      <c r="I7448" s="1">
        <v>32</v>
      </c>
      <c r="J7448" s="1">
        <v>54</v>
      </c>
      <c r="K7448" s="1">
        <v>49</v>
      </c>
      <c r="L7448" s="1">
        <v>46</v>
      </c>
      <c r="M7448" s="1">
        <v>7</v>
      </c>
      <c r="N7448" s="1">
        <v>55</v>
      </c>
      <c r="O7448" s="1">
        <v>37</v>
      </c>
      <c r="P7448" s="1">
        <v>13</v>
      </c>
      <c r="Q7448" s="1">
        <v>10</v>
      </c>
      <c r="R7448" s="1">
        <v>0</v>
      </c>
      <c r="S7448" s="21">
        <v>0</v>
      </c>
    </row>
    <row r="7449">
      <c r="D7449" s="19"/>
      <c r="E7449" s="18" t="s">
        <v>72</v>
      </c>
      <c r="F7449" s="17"/>
      <c r="G7449" s="11">
        <v>5</v>
      </c>
      <c r="H7449" s="23">
        <v>0</v>
      </c>
      <c r="I7449" s="3">
        <v>2</v>
      </c>
      <c r="J7449" s="3">
        <v>4</v>
      </c>
      <c r="K7449" s="3">
        <v>4</v>
      </c>
      <c r="L7449" s="3">
        <v>3</v>
      </c>
      <c r="M7449" s="3">
        <v>1</v>
      </c>
      <c r="N7449" s="3">
        <v>4</v>
      </c>
      <c r="O7449" s="3">
        <v>2</v>
      </c>
      <c r="P7449" s="3">
        <v>1</v>
      </c>
      <c r="Q7449" s="3">
        <v>2</v>
      </c>
      <c r="R7449" s="3">
        <v>0</v>
      </c>
      <c r="S7449" s="24">
        <v>0</v>
      </c>
    </row>
    <row r="7450">
      <c r="D7450" s="19"/>
      <c r="E7450" s="18" t="s">
        <v>26</v>
      </c>
      <c r="F7450" s="17"/>
      <c r="G7450" s="11">
        <v>4</v>
      </c>
      <c r="H7450" s="23">
        <v>0</v>
      </c>
      <c r="I7450" s="3">
        <v>4</v>
      </c>
      <c r="J7450" s="3">
        <v>2</v>
      </c>
      <c r="K7450" s="3">
        <v>2</v>
      </c>
      <c r="L7450" s="3">
        <v>2</v>
      </c>
      <c r="M7450" s="3">
        <v>0</v>
      </c>
      <c r="N7450" s="3">
        <v>4</v>
      </c>
      <c r="O7450" s="3">
        <v>2</v>
      </c>
      <c r="P7450" s="3">
        <v>0</v>
      </c>
      <c r="Q7450" s="3">
        <v>0</v>
      </c>
      <c r="R7450" s="3">
        <v>0</v>
      </c>
      <c r="S7450" s="24">
        <v>0</v>
      </c>
    </row>
    <row r="7451">
      <c r="D7451" s="19"/>
      <c r="E7451" s="18" t="s">
        <v>73</v>
      </c>
      <c r="F7451" s="17"/>
      <c r="G7451" s="7">
        <v>1084</v>
      </c>
      <c r="H7451" s="12">
        <v>32</v>
      </c>
      <c r="I7451" s="1">
        <v>709</v>
      </c>
      <c r="J7451" s="1">
        <v>997</v>
      </c>
      <c r="K7451" s="1">
        <v>915</v>
      </c>
      <c r="L7451" s="1">
        <v>760</v>
      </c>
      <c r="M7451" s="1">
        <v>196</v>
      </c>
      <c r="N7451" s="1">
        <v>1021</v>
      </c>
      <c r="O7451" s="1">
        <v>789</v>
      </c>
      <c r="P7451" s="1">
        <v>252</v>
      </c>
      <c r="Q7451" s="1">
        <v>198</v>
      </c>
      <c r="R7451" s="1">
        <v>3</v>
      </c>
      <c r="S7451" s="21">
        <v>1</v>
      </c>
    </row>
    <row r="7452">
      <c r="D7452" s="15" t="s">
        <v>74</v>
      </c>
      <c r="E7452" s="14" t="s">
        <v>75</v>
      </c>
      <c r="F7452" s="16"/>
      <c r="G7452" s="26">
        <v>315</v>
      </c>
      <c r="H7452" s="37">
        <v>13</v>
      </c>
      <c r="I7452" s="6">
        <v>224</v>
      </c>
      <c r="J7452" s="6">
        <v>295</v>
      </c>
      <c r="K7452" s="6">
        <v>279</v>
      </c>
      <c r="L7452" s="6">
        <v>233</v>
      </c>
      <c r="M7452" s="6">
        <v>67</v>
      </c>
      <c r="N7452" s="6">
        <v>310</v>
      </c>
      <c r="O7452" s="6">
        <v>241</v>
      </c>
      <c r="P7452" s="6">
        <v>93</v>
      </c>
      <c r="Q7452" s="6">
        <v>53</v>
      </c>
      <c r="R7452" s="6">
        <v>0</v>
      </c>
      <c r="S7452" s="39">
        <v>0</v>
      </c>
    </row>
    <row r="7453">
      <c r="D7453" s="19"/>
      <c r="E7453" s="18" t="s">
        <v>76</v>
      </c>
      <c r="F7453" s="17"/>
      <c r="G7453" s="7">
        <v>78</v>
      </c>
      <c r="H7453" s="12">
        <v>5</v>
      </c>
      <c r="I7453" s="1">
        <v>59</v>
      </c>
      <c r="J7453" s="1">
        <v>78</v>
      </c>
      <c r="K7453" s="1">
        <v>69</v>
      </c>
      <c r="L7453" s="1">
        <v>56</v>
      </c>
      <c r="M7453" s="1">
        <v>16</v>
      </c>
      <c r="N7453" s="1">
        <v>75</v>
      </c>
      <c r="O7453" s="1">
        <v>60</v>
      </c>
      <c r="P7453" s="1">
        <v>19</v>
      </c>
      <c r="Q7453" s="1">
        <v>21</v>
      </c>
      <c r="R7453" s="1">
        <v>0</v>
      </c>
      <c r="S7453" s="21">
        <v>0</v>
      </c>
    </row>
    <row r="7454">
      <c r="D7454" s="19"/>
      <c r="E7454" s="18" t="s">
        <v>77</v>
      </c>
      <c r="F7454" s="17"/>
      <c r="G7454" s="7">
        <v>297</v>
      </c>
      <c r="H7454" s="12">
        <v>12</v>
      </c>
      <c r="I7454" s="1">
        <v>206</v>
      </c>
      <c r="J7454" s="1">
        <v>284</v>
      </c>
      <c r="K7454" s="1">
        <v>265</v>
      </c>
      <c r="L7454" s="1">
        <v>229</v>
      </c>
      <c r="M7454" s="1">
        <v>74</v>
      </c>
      <c r="N7454" s="1">
        <v>286</v>
      </c>
      <c r="O7454" s="1">
        <v>238</v>
      </c>
      <c r="P7454" s="1">
        <v>84</v>
      </c>
      <c r="Q7454" s="1">
        <v>56</v>
      </c>
      <c r="R7454" s="1">
        <v>0</v>
      </c>
      <c r="S7454" s="21">
        <v>0</v>
      </c>
    </row>
    <row r="7455">
      <c r="D7455" s="19"/>
      <c r="E7455" s="18" t="s">
        <v>78</v>
      </c>
      <c r="F7455" s="17"/>
      <c r="G7455" s="11">
        <v>12</v>
      </c>
      <c r="H7455" s="23">
        <v>1</v>
      </c>
      <c r="I7455" s="3">
        <v>8</v>
      </c>
      <c r="J7455" s="3">
        <v>10</v>
      </c>
      <c r="K7455" s="3">
        <v>11</v>
      </c>
      <c r="L7455" s="3">
        <v>8</v>
      </c>
      <c r="M7455" s="3">
        <v>4</v>
      </c>
      <c r="N7455" s="3">
        <v>12</v>
      </c>
      <c r="O7455" s="3">
        <v>12</v>
      </c>
      <c r="P7455" s="3">
        <v>5</v>
      </c>
      <c r="Q7455" s="3">
        <v>0</v>
      </c>
      <c r="R7455" s="3">
        <v>0</v>
      </c>
      <c r="S7455" s="24">
        <v>0</v>
      </c>
    </row>
    <row r="7456">
      <c r="D7456" s="19"/>
      <c r="E7456" s="18" t="s">
        <v>79</v>
      </c>
      <c r="F7456" s="17"/>
      <c r="G7456" s="7">
        <v>116</v>
      </c>
      <c r="H7456" s="12">
        <v>3</v>
      </c>
      <c r="I7456" s="1">
        <v>78</v>
      </c>
      <c r="J7456" s="1">
        <v>108</v>
      </c>
      <c r="K7456" s="1">
        <v>101</v>
      </c>
      <c r="L7456" s="1">
        <v>96</v>
      </c>
      <c r="M7456" s="1">
        <v>28</v>
      </c>
      <c r="N7456" s="1">
        <v>112</v>
      </c>
      <c r="O7456" s="1">
        <v>91</v>
      </c>
      <c r="P7456" s="1">
        <v>36</v>
      </c>
      <c r="Q7456" s="1">
        <v>21</v>
      </c>
      <c r="R7456" s="1">
        <v>0</v>
      </c>
      <c r="S7456" s="21">
        <v>0</v>
      </c>
    </row>
    <row r="7457">
      <c r="D7457" s="19"/>
      <c r="E7457" s="18" t="s">
        <v>80</v>
      </c>
      <c r="F7457" s="17"/>
      <c r="G7457" s="7">
        <v>175</v>
      </c>
      <c r="H7457" s="12">
        <v>5</v>
      </c>
      <c r="I7457" s="1">
        <v>125</v>
      </c>
      <c r="J7457" s="1">
        <v>167</v>
      </c>
      <c r="K7457" s="1">
        <v>157</v>
      </c>
      <c r="L7457" s="1">
        <v>130</v>
      </c>
      <c r="M7457" s="1">
        <v>40</v>
      </c>
      <c r="N7457" s="1">
        <v>173</v>
      </c>
      <c r="O7457" s="1">
        <v>140</v>
      </c>
      <c r="P7457" s="1">
        <v>56</v>
      </c>
      <c r="Q7457" s="1">
        <v>31</v>
      </c>
      <c r="R7457" s="1">
        <v>0</v>
      </c>
      <c r="S7457" s="21">
        <v>0</v>
      </c>
    </row>
    <row r="7458">
      <c r="D7458" s="19"/>
      <c r="E7458" s="18" t="s">
        <v>81</v>
      </c>
      <c r="F7458" s="17"/>
      <c r="G7458" s="7">
        <v>908</v>
      </c>
      <c r="H7458" s="12">
        <v>22</v>
      </c>
      <c r="I7458" s="1">
        <v>606</v>
      </c>
      <c r="J7458" s="1">
        <v>842</v>
      </c>
      <c r="K7458" s="1">
        <v>778</v>
      </c>
      <c r="L7458" s="1">
        <v>645</v>
      </c>
      <c r="M7458" s="1">
        <v>176</v>
      </c>
      <c r="N7458" s="1">
        <v>870</v>
      </c>
      <c r="O7458" s="1">
        <v>683</v>
      </c>
      <c r="P7458" s="1">
        <v>219</v>
      </c>
      <c r="Q7458" s="1">
        <v>167</v>
      </c>
      <c r="R7458" s="1">
        <v>0</v>
      </c>
      <c r="S7458" s="21">
        <v>0</v>
      </c>
    </row>
    <row r="7459">
      <c r="D7459" s="19"/>
      <c r="E7459" s="18" t="s">
        <v>41</v>
      </c>
      <c r="F7459" s="17"/>
      <c r="G7459" s="11">
        <v>26</v>
      </c>
      <c r="H7459" s="23">
        <v>0</v>
      </c>
      <c r="I7459" s="3">
        <v>14</v>
      </c>
      <c r="J7459" s="3">
        <v>23</v>
      </c>
      <c r="K7459" s="3">
        <v>24</v>
      </c>
      <c r="L7459" s="3">
        <v>22</v>
      </c>
      <c r="M7459" s="3">
        <v>2</v>
      </c>
      <c r="N7459" s="3">
        <v>22</v>
      </c>
      <c r="O7459" s="3">
        <v>19</v>
      </c>
      <c r="P7459" s="3">
        <v>11</v>
      </c>
      <c r="Q7459" s="3">
        <v>6</v>
      </c>
      <c r="R7459" s="3">
        <v>0</v>
      </c>
      <c r="S7459" s="24">
        <v>0</v>
      </c>
    </row>
    <row r="7460">
      <c r="D7460" s="19"/>
      <c r="E7460" s="18" t="s">
        <v>82</v>
      </c>
      <c r="F7460" s="17"/>
      <c r="G7460" s="7">
        <v>96</v>
      </c>
      <c r="H7460" s="12">
        <v>2</v>
      </c>
      <c r="I7460" s="1">
        <v>53</v>
      </c>
      <c r="J7460" s="1">
        <v>83</v>
      </c>
      <c r="K7460" s="1">
        <v>74</v>
      </c>
      <c r="L7460" s="1">
        <v>61</v>
      </c>
      <c r="M7460" s="1">
        <v>9</v>
      </c>
      <c r="N7460" s="1">
        <v>78</v>
      </c>
      <c r="O7460" s="1">
        <v>57</v>
      </c>
      <c r="P7460" s="1">
        <v>12</v>
      </c>
      <c r="Q7460" s="1">
        <v>18</v>
      </c>
      <c r="R7460" s="1">
        <v>3</v>
      </c>
      <c r="S7460" s="21">
        <v>1</v>
      </c>
    </row>
    <row r="7461">
      <c r="D7461" s="19"/>
      <c r="E7461" s="18" t="s">
        <v>26</v>
      </c>
      <c r="F7461" s="17"/>
      <c r="G7461" s="11">
        <v>0</v>
      </c>
      <c r="H7461" s="23">
        <v>0</v>
      </c>
      <c r="I7461" s="3">
        <v>0</v>
      </c>
      <c r="J7461" s="3">
        <v>0</v>
      </c>
      <c r="K7461" s="3">
        <v>0</v>
      </c>
      <c r="L7461" s="3">
        <v>0</v>
      </c>
      <c r="M7461" s="3">
        <v>0</v>
      </c>
      <c r="N7461" s="3">
        <v>0</v>
      </c>
      <c r="O7461" s="3">
        <v>0</v>
      </c>
      <c r="P7461" s="3">
        <v>0</v>
      </c>
      <c r="Q7461" s="3">
        <v>0</v>
      </c>
      <c r="R7461" s="3">
        <v>0</v>
      </c>
      <c r="S7461" s="24">
        <v>0</v>
      </c>
    </row>
    <row r="7462">
      <c r="D7462" s="19"/>
      <c r="E7462" s="18" t="s">
        <v>83</v>
      </c>
      <c r="F7462" s="17"/>
      <c r="G7462" s="7">
        <v>997</v>
      </c>
      <c r="H7462" s="12">
        <v>30</v>
      </c>
      <c r="I7462" s="1">
        <v>662</v>
      </c>
      <c r="J7462" s="1">
        <v>920</v>
      </c>
      <c r="K7462" s="1">
        <v>847</v>
      </c>
      <c r="L7462" s="1">
        <v>704</v>
      </c>
      <c r="M7462" s="1">
        <v>188</v>
      </c>
      <c r="N7462" s="1">
        <v>951</v>
      </c>
      <c r="O7462" s="1">
        <v>736</v>
      </c>
      <c r="P7462" s="1">
        <v>241</v>
      </c>
      <c r="Q7462" s="1">
        <v>182</v>
      </c>
      <c r="R7462" s="1">
        <v>0</v>
      </c>
      <c r="S7462" s="21">
        <v>0</v>
      </c>
    </row>
    <row r="7463">
      <c r="D7463" s="15" t="s">
        <v>84</v>
      </c>
      <c r="E7463" s="14" t="s">
        <v>85</v>
      </c>
      <c r="F7463" s="16"/>
      <c r="G7463" s="26">
        <v>394</v>
      </c>
      <c r="H7463" s="37">
        <v>14</v>
      </c>
      <c r="I7463" s="6">
        <v>273</v>
      </c>
      <c r="J7463" s="6">
        <v>363</v>
      </c>
      <c r="K7463" s="6">
        <v>334</v>
      </c>
      <c r="L7463" s="6">
        <v>269</v>
      </c>
      <c r="M7463" s="6">
        <v>88</v>
      </c>
      <c r="N7463" s="6">
        <v>365</v>
      </c>
      <c r="O7463" s="6">
        <v>296</v>
      </c>
      <c r="P7463" s="6">
        <v>90</v>
      </c>
      <c r="Q7463" s="6">
        <v>61</v>
      </c>
      <c r="R7463" s="6">
        <v>1</v>
      </c>
      <c r="S7463" s="39">
        <v>1</v>
      </c>
    </row>
    <row r="7464">
      <c r="D7464" s="19"/>
      <c r="E7464" s="18" t="s">
        <v>86</v>
      </c>
      <c r="F7464" s="17"/>
      <c r="G7464" s="7">
        <v>401</v>
      </c>
      <c r="H7464" s="12">
        <v>9</v>
      </c>
      <c r="I7464" s="1">
        <v>251</v>
      </c>
      <c r="J7464" s="1">
        <v>374</v>
      </c>
      <c r="K7464" s="1">
        <v>337</v>
      </c>
      <c r="L7464" s="1">
        <v>282</v>
      </c>
      <c r="M7464" s="1">
        <v>72</v>
      </c>
      <c r="N7464" s="1">
        <v>382</v>
      </c>
      <c r="O7464" s="1">
        <v>282</v>
      </c>
      <c r="P7464" s="1">
        <v>93</v>
      </c>
      <c r="Q7464" s="1">
        <v>76</v>
      </c>
      <c r="R7464" s="1">
        <v>1</v>
      </c>
      <c r="S7464" s="21">
        <v>0</v>
      </c>
    </row>
    <row r="7465">
      <c r="D7465" s="19"/>
      <c r="E7465" s="18" t="s">
        <v>87</v>
      </c>
      <c r="F7465" s="17"/>
      <c r="G7465" s="7">
        <v>247</v>
      </c>
      <c r="H7465" s="12">
        <v>8</v>
      </c>
      <c r="I7465" s="1">
        <v>159</v>
      </c>
      <c r="J7465" s="1">
        <v>223</v>
      </c>
      <c r="K7465" s="1">
        <v>210</v>
      </c>
      <c r="L7465" s="1">
        <v>184</v>
      </c>
      <c r="M7465" s="1">
        <v>31</v>
      </c>
      <c r="N7465" s="1">
        <v>236</v>
      </c>
      <c r="O7465" s="1">
        <v>187</v>
      </c>
      <c r="P7465" s="1">
        <v>59</v>
      </c>
      <c r="Q7465" s="1">
        <v>52</v>
      </c>
      <c r="R7465" s="1">
        <v>0</v>
      </c>
      <c r="S7465" s="21">
        <v>0</v>
      </c>
    </row>
    <row r="7466">
      <c r="D7466" s="19"/>
      <c r="E7466" s="18" t="s">
        <v>88</v>
      </c>
      <c r="F7466" s="17"/>
      <c r="G7466" s="11">
        <v>46</v>
      </c>
      <c r="H7466" s="23">
        <v>1</v>
      </c>
      <c r="I7466" s="3">
        <v>31</v>
      </c>
      <c r="J7466" s="3">
        <v>39</v>
      </c>
      <c r="K7466" s="3">
        <v>36</v>
      </c>
      <c r="L7466" s="3">
        <v>27</v>
      </c>
      <c r="M7466" s="3">
        <v>5</v>
      </c>
      <c r="N7466" s="3">
        <v>41</v>
      </c>
      <c r="O7466" s="3">
        <v>25</v>
      </c>
      <c r="P7466" s="3">
        <v>10</v>
      </c>
      <c r="Q7466" s="3">
        <v>11</v>
      </c>
      <c r="R7466" s="3">
        <v>1</v>
      </c>
      <c r="S7466" s="24">
        <v>0</v>
      </c>
    </row>
    <row r="7467">
      <c r="D7467" s="19"/>
      <c r="E7467" s="18" t="s">
        <v>89</v>
      </c>
      <c r="F7467" s="17"/>
      <c r="G7467" s="11">
        <v>5</v>
      </c>
      <c r="H7467" s="23">
        <v>0</v>
      </c>
      <c r="I7467" s="3">
        <v>1</v>
      </c>
      <c r="J7467" s="3">
        <v>4</v>
      </c>
      <c r="K7467" s="3">
        <v>4</v>
      </c>
      <c r="L7467" s="3">
        <v>3</v>
      </c>
      <c r="M7467" s="3">
        <v>1</v>
      </c>
      <c r="N7467" s="3">
        <v>5</v>
      </c>
      <c r="O7467" s="3">
        <v>3</v>
      </c>
      <c r="P7467" s="3">
        <v>1</v>
      </c>
      <c r="Q7467" s="3">
        <v>0</v>
      </c>
      <c r="R7467" s="3">
        <v>0</v>
      </c>
      <c r="S7467" s="24">
        <v>0</v>
      </c>
    </row>
    <row r="7468">
      <c r="D7468" s="19"/>
      <c r="E7468" s="18" t="s">
        <v>26</v>
      </c>
      <c r="F7468" s="17"/>
      <c r="G7468" s="11">
        <v>0</v>
      </c>
      <c r="H7468" s="23">
        <v>0</v>
      </c>
      <c r="I7468" s="3">
        <v>0</v>
      </c>
      <c r="J7468" s="3">
        <v>0</v>
      </c>
      <c r="K7468" s="3">
        <v>0</v>
      </c>
      <c r="L7468" s="3">
        <v>0</v>
      </c>
      <c r="M7468" s="3">
        <v>0</v>
      </c>
      <c r="N7468" s="3">
        <v>0</v>
      </c>
      <c r="O7468" s="3">
        <v>0</v>
      </c>
      <c r="P7468" s="3">
        <v>0</v>
      </c>
      <c r="Q7468" s="3">
        <v>0</v>
      </c>
      <c r="R7468" s="3">
        <v>0</v>
      </c>
      <c r="S7468" s="24">
        <v>0</v>
      </c>
    </row>
    <row r="7469">
      <c r="D7469" s="19"/>
      <c r="E7469" s="18" t="s">
        <v>90</v>
      </c>
      <c r="F7469" s="17"/>
      <c r="G7469" s="7">
        <v>795</v>
      </c>
      <c r="H7469" s="12">
        <v>23</v>
      </c>
      <c r="I7469" s="1">
        <v>524</v>
      </c>
      <c r="J7469" s="1">
        <v>737</v>
      </c>
      <c r="K7469" s="1">
        <v>671</v>
      </c>
      <c r="L7469" s="1">
        <v>551</v>
      </c>
      <c r="M7469" s="1">
        <v>160</v>
      </c>
      <c r="N7469" s="1">
        <v>747</v>
      </c>
      <c r="O7469" s="1">
        <v>578</v>
      </c>
      <c r="P7469" s="1">
        <v>183</v>
      </c>
      <c r="Q7469" s="1">
        <v>137</v>
      </c>
      <c r="R7469" s="1">
        <v>2</v>
      </c>
      <c r="S7469" s="21">
        <v>1</v>
      </c>
    </row>
    <row r="7470">
      <c r="D7470" s="19"/>
      <c r="E7470" s="18" t="s">
        <v>91</v>
      </c>
      <c r="F7470" s="17"/>
      <c r="G7470" s="7">
        <v>298</v>
      </c>
      <c r="H7470" s="12">
        <v>9</v>
      </c>
      <c r="I7470" s="1">
        <v>191</v>
      </c>
      <c r="J7470" s="1">
        <v>266</v>
      </c>
      <c r="K7470" s="1">
        <v>250</v>
      </c>
      <c r="L7470" s="1">
        <v>214</v>
      </c>
      <c r="M7470" s="1">
        <v>37</v>
      </c>
      <c r="N7470" s="1">
        <v>282</v>
      </c>
      <c r="O7470" s="1">
        <v>215</v>
      </c>
      <c r="P7470" s="1">
        <v>70</v>
      </c>
      <c r="Q7470" s="1">
        <v>63</v>
      </c>
      <c r="R7470" s="1">
        <v>1</v>
      </c>
      <c r="S7470" s="21">
        <v>0</v>
      </c>
    </row>
    <row r="7471">
      <c r="D7471" s="15" t="s">
        <v>92</v>
      </c>
      <c r="E7471" s="14" t="s">
        <v>93</v>
      </c>
      <c r="F7471" s="16"/>
      <c r="G7471" s="33">
        <v>46</v>
      </c>
      <c r="H7471" s="43">
        <v>0</v>
      </c>
      <c r="I7471" s="9">
        <v>31</v>
      </c>
      <c r="J7471" s="9">
        <v>42</v>
      </c>
      <c r="K7471" s="9">
        <v>41</v>
      </c>
      <c r="L7471" s="9">
        <v>35</v>
      </c>
      <c r="M7471" s="9">
        <v>15</v>
      </c>
      <c r="N7471" s="9">
        <v>46</v>
      </c>
      <c r="O7471" s="9">
        <v>38</v>
      </c>
      <c r="P7471" s="9">
        <v>17</v>
      </c>
      <c r="Q7471" s="9">
        <v>4</v>
      </c>
      <c r="R7471" s="9">
        <v>0</v>
      </c>
      <c r="S7471" s="44">
        <v>0</v>
      </c>
    </row>
    <row r="7472">
      <c r="D7472" s="19"/>
      <c r="E7472" s="18" t="s">
        <v>94</v>
      </c>
      <c r="F7472" s="17"/>
      <c r="G7472" s="7">
        <v>189</v>
      </c>
      <c r="H7472" s="12">
        <v>6</v>
      </c>
      <c r="I7472" s="1">
        <v>137</v>
      </c>
      <c r="J7472" s="1">
        <v>180</v>
      </c>
      <c r="K7472" s="1">
        <v>167</v>
      </c>
      <c r="L7472" s="1">
        <v>143</v>
      </c>
      <c r="M7472" s="1">
        <v>54</v>
      </c>
      <c r="N7472" s="1">
        <v>188</v>
      </c>
      <c r="O7472" s="1">
        <v>156</v>
      </c>
      <c r="P7472" s="1">
        <v>45</v>
      </c>
      <c r="Q7472" s="1">
        <v>33</v>
      </c>
      <c r="R7472" s="1">
        <v>0</v>
      </c>
      <c r="S7472" s="21">
        <v>0</v>
      </c>
    </row>
    <row r="7473">
      <c r="D7473" s="19"/>
      <c r="E7473" s="18" t="s">
        <v>95</v>
      </c>
      <c r="F7473" s="17"/>
      <c r="G7473" s="7">
        <v>69</v>
      </c>
      <c r="H7473" s="12">
        <v>2</v>
      </c>
      <c r="I7473" s="1">
        <v>53</v>
      </c>
      <c r="J7473" s="1">
        <v>65</v>
      </c>
      <c r="K7473" s="1">
        <v>62</v>
      </c>
      <c r="L7473" s="1">
        <v>55</v>
      </c>
      <c r="M7473" s="1">
        <v>24</v>
      </c>
      <c r="N7473" s="1">
        <v>68</v>
      </c>
      <c r="O7473" s="1">
        <v>58</v>
      </c>
      <c r="P7473" s="1">
        <v>18</v>
      </c>
      <c r="Q7473" s="1">
        <v>13</v>
      </c>
      <c r="R7473" s="1">
        <v>0</v>
      </c>
      <c r="S7473" s="21">
        <v>0</v>
      </c>
    </row>
    <row r="7474">
      <c r="D7474" s="19"/>
      <c r="E7474" s="18" t="s">
        <v>96</v>
      </c>
      <c r="F7474" s="17"/>
      <c r="G7474" s="11">
        <v>21</v>
      </c>
      <c r="H7474" s="23">
        <v>0</v>
      </c>
      <c r="I7474" s="3">
        <v>13</v>
      </c>
      <c r="J7474" s="3">
        <v>20</v>
      </c>
      <c r="K7474" s="3">
        <v>20</v>
      </c>
      <c r="L7474" s="3">
        <v>17</v>
      </c>
      <c r="M7474" s="3">
        <v>8</v>
      </c>
      <c r="N7474" s="3">
        <v>20</v>
      </c>
      <c r="O7474" s="3">
        <v>19</v>
      </c>
      <c r="P7474" s="3">
        <v>9</v>
      </c>
      <c r="Q7474" s="3">
        <v>6</v>
      </c>
      <c r="R7474" s="3">
        <v>0</v>
      </c>
      <c r="S7474" s="24">
        <v>0</v>
      </c>
    </row>
    <row r="7475">
      <c r="D7475" s="19"/>
      <c r="E7475" s="18" t="s">
        <v>97</v>
      </c>
      <c r="F7475" s="17"/>
      <c r="G7475" s="11">
        <v>40</v>
      </c>
      <c r="H7475" s="23">
        <v>4</v>
      </c>
      <c r="I7475" s="3">
        <v>30</v>
      </c>
      <c r="J7475" s="3">
        <v>37</v>
      </c>
      <c r="K7475" s="3">
        <v>36</v>
      </c>
      <c r="L7475" s="3">
        <v>32</v>
      </c>
      <c r="M7475" s="3">
        <v>19</v>
      </c>
      <c r="N7475" s="3">
        <v>39</v>
      </c>
      <c r="O7475" s="3">
        <v>34</v>
      </c>
      <c r="P7475" s="3">
        <v>12</v>
      </c>
      <c r="Q7475" s="3">
        <v>6</v>
      </c>
      <c r="R7475" s="3">
        <v>0</v>
      </c>
      <c r="S7475" s="24">
        <v>0</v>
      </c>
    </row>
    <row r="7476">
      <c r="D7476" s="19"/>
      <c r="E7476" s="18" t="s">
        <v>98</v>
      </c>
      <c r="F7476" s="17"/>
      <c r="G7476" s="7">
        <v>62</v>
      </c>
      <c r="H7476" s="12">
        <v>2</v>
      </c>
      <c r="I7476" s="1">
        <v>37</v>
      </c>
      <c r="J7476" s="1">
        <v>56</v>
      </c>
      <c r="K7476" s="1">
        <v>54</v>
      </c>
      <c r="L7476" s="1">
        <v>51</v>
      </c>
      <c r="M7476" s="1">
        <v>12</v>
      </c>
      <c r="N7476" s="1">
        <v>61</v>
      </c>
      <c r="O7476" s="1">
        <v>43</v>
      </c>
      <c r="P7476" s="1">
        <v>19</v>
      </c>
      <c r="Q7476" s="1">
        <v>11</v>
      </c>
      <c r="R7476" s="1">
        <v>0</v>
      </c>
      <c r="S7476" s="21">
        <v>0</v>
      </c>
    </row>
    <row r="7477">
      <c r="D7477" s="19"/>
      <c r="E7477" s="18" t="s">
        <v>99</v>
      </c>
      <c r="F7477" s="17"/>
      <c r="G7477" s="11">
        <v>20</v>
      </c>
      <c r="H7477" s="23">
        <v>0</v>
      </c>
      <c r="I7477" s="3">
        <v>13</v>
      </c>
      <c r="J7477" s="3">
        <v>19</v>
      </c>
      <c r="K7477" s="3">
        <v>16</v>
      </c>
      <c r="L7477" s="3">
        <v>14</v>
      </c>
      <c r="M7477" s="3">
        <v>7</v>
      </c>
      <c r="N7477" s="3">
        <v>20</v>
      </c>
      <c r="O7477" s="3">
        <v>18</v>
      </c>
      <c r="P7477" s="3">
        <v>4</v>
      </c>
      <c r="Q7477" s="3">
        <v>4</v>
      </c>
      <c r="R7477" s="3">
        <v>0</v>
      </c>
      <c r="S7477" s="24">
        <v>0</v>
      </c>
    </row>
    <row r="7478">
      <c r="D7478" s="19"/>
      <c r="E7478" s="18" t="s">
        <v>100</v>
      </c>
      <c r="F7478" s="17"/>
      <c r="G7478" s="11">
        <v>39</v>
      </c>
      <c r="H7478" s="23">
        <v>1</v>
      </c>
      <c r="I7478" s="3">
        <v>27</v>
      </c>
      <c r="J7478" s="3">
        <v>34</v>
      </c>
      <c r="K7478" s="3">
        <v>35</v>
      </c>
      <c r="L7478" s="3">
        <v>34</v>
      </c>
      <c r="M7478" s="3">
        <v>13</v>
      </c>
      <c r="N7478" s="3">
        <v>39</v>
      </c>
      <c r="O7478" s="3">
        <v>30</v>
      </c>
      <c r="P7478" s="3">
        <v>11</v>
      </c>
      <c r="Q7478" s="3">
        <v>5</v>
      </c>
      <c r="R7478" s="3">
        <v>0</v>
      </c>
      <c r="S7478" s="24">
        <v>0</v>
      </c>
    </row>
    <row r="7479">
      <c r="D7479" s="19"/>
      <c r="E7479" s="18" t="s">
        <v>101</v>
      </c>
      <c r="F7479" s="17"/>
      <c r="G7479" s="7">
        <v>148</v>
      </c>
      <c r="H7479" s="12">
        <v>3</v>
      </c>
      <c r="I7479" s="1">
        <v>102</v>
      </c>
      <c r="J7479" s="1">
        <v>140</v>
      </c>
      <c r="K7479" s="1">
        <v>127</v>
      </c>
      <c r="L7479" s="1">
        <v>105</v>
      </c>
      <c r="M7479" s="1">
        <v>32</v>
      </c>
      <c r="N7479" s="1">
        <v>144</v>
      </c>
      <c r="O7479" s="1">
        <v>115</v>
      </c>
      <c r="P7479" s="1">
        <v>39</v>
      </c>
      <c r="Q7479" s="1">
        <v>34</v>
      </c>
      <c r="R7479" s="1">
        <v>0</v>
      </c>
      <c r="S7479" s="21">
        <v>0</v>
      </c>
    </row>
    <row r="7480">
      <c r="D7480" s="19"/>
      <c r="E7480" s="18" t="s">
        <v>102</v>
      </c>
      <c r="F7480" s="17"/>
      <c r="G7480" s="7">
        <v>82</v>
      </c>
      <c r="H7480" s="12">
        <v>2</v>
      </c>
      <c r="I7480" s="1">
        <v>65</v>
      </c>
      <c r="J7480" s="1">
        <v>77</v>
      </c>
      <c r="K7480" s="1">
        <v>74</v>
      </c>
      <c r="L7480" s="1">
        <v>57</v>
      </c>
      <c r="M7480" s="1">
        <v>26</v>
      </c>
      <c r="N7480" s="1">
        <v>82</v>
      </c>
      <c r="O7480" s="1">
        <v>67</v>
      </c>
      <c r="P7480" s="1">
        <v>25</v>
      </c>
      <c r="Q7480" s="1">
        <v>11</v>
      </c>
      <c r="R7480" s="1">
        <v>0</v>
      </c>
      <c r="S7480" s="21">
        <v>0</v>
      </c>
    </row>
    <row r="7481">
      <c r="D7481" s="19"/>
      <c r="E7481" s="18" t="s">
        <v>41</v>
      </c>
      <c r="F7481" s="17"/>
      <c r="G7481" s="7">
        <v>161</v>
      </c>
      <c r="H7481" s="12">
        <v>6</v>
      </c>
      <c r="I7481" s="1">
        <v>119</v>
      </c>
      <c r="J7481" s="1">
        <v>151</v>
      </c>
      <c r="K7481" s="1">
        <v>142</v>
      </c>
      <c r="L7481" s="1">
        <v>120</v>
      </c>
      <c r="M7481" s="1">
        <v>30</v>
      </c>
      <c r="N7481" s="1">
        <v>149</v>
      </c>
      <c r="O7481" s="1">
        <v>113</v>
      </c>
      <c r="P7481" s="1">
        <v>37</v>
      </c>
      <c r="Q7481" s="1">
        <v>31</v>
      </c>
      <c r="R7481" s="1">
        <v>0</v>
      </c>
      <c r="S7481" s="21">
        <v>0</v>
      </c>
    </row>
    <row r="7482">
      <c r="D7482" s="19"/>
      <c r="E7482" s="18" t="s">
        <v>103</v>
      </c>
      <c r="F7482" s="17"/>
      <c r="G7482" s="7">
        <v>211</v>
      </c>
      <c r="H7482" s="12">
        <v>4</v>
      </c>
      <c r="I7482" s="1">
        <v>144</v>
      </c>
      <c r="J7482" s="1">
        <v>195</v>
      </c>
      <c r="K7482" s="1">
        <v>182</v>
      </c>
      <c r="L7482" s="1">
        <v>148</v>
      </c>
      <c r="M7482" s="1">
        <v>32</v>
      </c>
      <c r="N7482" s="1">
        <v>194</v>
      </c>
      <c r="O7482" s="1">
        <v>153</v>
      </c>
      <c r="P7482" s="1">
        <v>50</v>
      </c>
      <c r="Q7482" s="1">
        <v>37</v>
      </c>
      <c r="R7482" s="1">
        <v>0</v>
      </c>
      <c r="S7482" s="21">
        <v>0</v>
      </c>
    </row>
    <row r="7483">
      <c r="D7483" s="19"/>
      <c r="E7483" s="18" t="s">
        <v>104</v>
      </c>
      <c r="F7483" s="17"/>
      <c r="G7483" s="7">
        <v>319</v>
      </c>
      <c r="H7483" s="12">
        <v>13</v>
      </c>
      <c r="I7483" s="1">
        <v>178</v>
      </c>
      <c r="J7483" s="1">
        <v>281</v>
      </c>
      <c r="K7483" s="1">
        <v>252</v>
      </c>
      <c r="L7483" s="1">
        <v>211</v>
      </c>
      <c r="M7483" s="1">
        <v>44</v>
      </c>
      <c r="N7483" s="1">
        <v>290</v>
      </c>
      <c r="O7483" s="1">
        <v>216</v>
      </c>
      <c r="P7483" s="1">
        <v>58</v>
      </c>
      <c r="Q7483" s="1">
        <v>56</v>
      </c>
      <c r="R7483" s="1">
        <v>3</v>
      </c>
      <c r="S7483" s="21">
        <v>1</v>
      </c>
    </row>
    <row r="7484">
      <c r="D7484" s="19"/>
      <c r="E7484" s="18" t="s">
        <v>26</v>
      </c>
      <c r="F7484" s="17"/>
      <c r="G7484" s="11">
        <v>5</v>
      </c>
      <c r="H7484" s="23">
        <v>0</v>
      </c>
      <c r="I7484" s="3">
        <v>4</v>
      </c>
      <c r="J7484" s="3">
        <v>5</v>
      </c>
      <c r="K7484" s="3">
        <v>5</v>
      </c>
      <c r="L7484" s="3">
        <v>5</v>
      </c>
      <c r="M7484" s="3">
        <v>0</v>
      </c>
      <c r="N7484" s="3">
        <v>5</v>
      </c>
      <c r="O7484" s="3">
        <v>4</v>
      </c>
      <c r="P7484" s="3">
        <v>2</v>
      </c>
      <c r="Q7484" s="3">
        <v>2</v>
      </c>
      <c r="R7484" s="3">
        <v>0</v>
      </c>
      <c r="S7484" s="24">
        <v>0</v>
      </c>
    </row>
    <row r="7485">
      <c r="D7485" s="19"/>
      <c r="E7485" s="18" t="s">
        <v>105</v>
      </c>
      <c r="F7485" s="17"/>
      <c r="G7485" s="7">
        <v>558</v>
      </c>
      <c r="H7485" s="12">
        <v>15</v>
      </c>
      <c r="I7485" s="1">
        <v>389</v>
      </c>
      <c r="J7485" s="1">
        <v>522</v>
      </c>
      <c r="K7485" s="1">
        <v>482</v>
      </c>
      <c r="L7485" s="1">
        <v>401</v>
      </c>
      <c r="M7485" s="1">
        <v>121</v>
      </c>
      <c r="N7485" s="1">
        <v>540</v>
      </c>
      <c r="O7485" s="1">
        <v>420</v>
      </c>
      <c r="P7485" s="1">
        <v>143</v>
      </c>
      <c r="Q7485" s="1">
        <v>105</v>
      </c>
      <c r="R7485" s="1">
        <v>0</v>
      </c>
      <c r="S7485" s="21">
        <v>0</v>
      </c>
    </row>
    <row r="7486">
      <c r="D7486" s="19"/>
      <c r="E7486" s="18" t="s">
        <v>106</v>
      </c>
      <c r="F7486" s="17"/>
      <c r="G7486" s="7">
        <v>530</v>
      </c>
      <c r="H7486" s="12">
        <v>17</v>
      </c>
      <c r="I7486" s="1">
        <v>322</v>
      </c>
      <c r="J7486" s="1">
        <v>476</v>
      </c>
      <c r="K7486" s="1">
        <v>434</v>
      </c>
      <c r="L7486" s="1">
        <v>359</v>
      </c>
      <c r="M7486" s="1">
        <v>76</v>
      </c>
      <c r="N7486" s="1">
        <v>484</v>
      </c>
      <c r="O7486" s="1">
        <v>369</v>
      </c>
      <c r="P7486" s="1">
        <v>108</v>
      </c>
      <c r="Q7486" s="1">
        <v>93</v>
      </c>
      <c r="R7486" s="1">
        <v>3</v>
      </c>
      <c r="S7486" s="21">
        <v>1</v>
      </c>
    </row>
    <row r="7487">
      <c r="D7487" s="15" t="s">
        <v>107</v>
      </c>
      <c r="E7487" s="14" t="s">
        <v>108</v>
      </c>
      <c r="F7487" s="16"/>
      <c r="G7487" s="33">
        <v>32</v>
      </c>
      <c r="H7487" s="43">
        <v>32</v>
      </c>
      <c r="I7487" s="9">
        <v>23</v>
      </c>
      <c r="J7487" s="9">
        <v>23</v>
      </c>
      <c r="K7487" s="9">
        <v>24</v>
      </c>
      <c r="L7487" s="9">
        <v>21</v>
      </c>
      <c r="M7487" s="9">
        <v>5</v>
      </c>
      <c r="N7487" s="9">
        <v>27</v>
      </c>
      <c r="O7487" s="9">
        <v>22</v>
      </c>
      <c r="P7487" s="9">
        <v>3</v>
      </c>
      <c r="Q7487" s="9">
        <v>3</v>
      </c>
      <c r="R7487" s="9">
        <v>0</v>
      </c>
      <c r="S7487" s="44">
        <v>0</v>
      </c>
    </row>
    <row r="7488">
      <c r="D7488" s="19"/>
      <c r="E7488" s="18" t="s">
        <v>109</v>
      </c>
      <c r="F7488" s="17"/>
      <c r="G7488" s="7">
        <v>715</v>
      </c>
      <c r="H7488" s="12">
        <v>23</v>
      </c>
      <c r="I7488" s="1">
        <v>715</v>
      </c>
      <c r="J7488" s="1">
        <v>662</v>
      </c>
      <c r="K7488" s="1">
        <v>623</v>
      </c>
      <c r="L7488" s="1">
        <v>526</v>
      </c>
      <c r="M7488" s="1">
        <v>157</v>
      </c>
      <c r="N7488" s="1">
        <v>693</v>
      </c>
      <c r="O7488" s="1">
        <v>564</v>
      </c>
      <c r="P7488" s="1">
        <v>185</v>
      </c>
      <c r="Q7488" s="1">
        <v>143</v>
      </c>
      <c r="R7488" s="1">
        <v>0</v>
      </c>
      <c r="S7488" s="21">
        <v>0</v>
      </c>
    </row>
    <row r="7489">
      <c r="D7489" s="19"/>
      <c r="E7489" s="18" t="s">
        <v>110</v>
      </c>
      <c r="F7489" s="17"/>
      <c r="G7489" s="7">
        <v>1003</v>
      </c>
      <c r="H7489" s="12">
        <v>23</v>
      </c>
      <c r="I7489" s="1">
        <v>662</v>
      </c>
      <c r="J7489" s="1">
        <v>1003</v>
      </c>
      <c r="K7489" s="1">
        <v>866</v>
      </c>
      <c r="L7489" s="1">
        <v>723</v>
      </c>
      <c r="M7489" s="1">
        <v>186</v>
      </c>
      <c r="N7489" s="1">
        <v>955</v>
      </c>
      <c r="O7489" s="1">
        <v>755</v>
      </c>
      <c r="P7489" s="1">
        <v>243</v>
      </c>
      <c r="Q7489" s="1">
        <v>195</v>
      </c>
      <c r="R7489" s="1">
        <v>0</v>
      </c>
      <c r="S7489" s="21">
        <v>0</v>
      </c>
    </row>
    <row r="7490">
      <c r="D7490" s="19"/>
      <c r="E7490" s="18" t="s">
        <v>111</v>
      </c>
      <c r="F7490" s="17"/>
      <c r="G7490" s="7">
        <v>921</v>
      </c>
      <c r="H7490" s="12">
        <v>24</v>
      </c>
      <c r="I7490" s="1">
        <v>623</v>
      </c>
      <c r="J7490" s="1">
        <v>866</v>
      </c>
      <c r="K7490" s="1">
        <v>921</v>
      </c>
      <c r="L7490" s="1">
        <v>687</v>
      </c>
      <c r="M7490" s="1">
        <v>181</v>
      </c>
      <c r="N7490" s="1">
        <v>890</v>
      </c>
      <c r="O7490" s="1">
        <v>729</v>
      </c>
      <c r="P7490" s="1">
        <v>241</v>
      </c>
      <c r="Q7490" s="1">
        <v>185</v>
      </c>
      <c r="R7490" s="1">
        <v>0</v>
      </c>
      <c r="S7490" s="21">
        <v>0</v>
      </c>
    </row>
    <row r="7491">
      <c r="D7491" s="19"/>
      <c r="E7491" s="18" t="s">
        <v>112</v>
      </c>
      <c r="F7491" s="17"/>
      <c r="G7491" s="7">
        <v>765</v>
      </c>
      <c r="H7491" s="12">
        <v>21</v>
      </c>
      <c r="I7491" s="1">
        <v>526</v>
      </c>
      <c r="J7491" s="1">
        <v>723</v>
      </c>
      <c r="K7491" s="1">
        <v>687</v>
      </c>
      <c r="L7491" s="1">
        <v>765</v>
      </c>
      <c r="M7491" s="1">
        <v>170</v>
      </c>
      <c r="N7491" s="1">
        <v>741</v>
      </c>
      <c r="O7491" s="1">
        <v>609</v>
      </c>
      <c r="P7491" s="1">
        <v>214</v>
      </c>
      <c r="Q7491" s="1">
        <v>168</v>
      </c>
      <c r="R7491" s="1">
        <v>0</v>
      </c>
      <c r="S7491" s="21">
        <v>0</v>
      </c>
    </row>
    <row r="7492">
      <c r="D7492" s="19"/>
      <c r="E7492" s="18" t="s">
        <v>113</v>
      </c>
      <c r="F7492" s="17"/>
      <c r="G7492" s="7">
        <v>197</v>
      </c>
      <c r="H7492" s="12">
        <v>5</v>
      </c>
      <c r="I7492" s="1">
        <v>157</v>
      </c>
      <c r="J7492" s="1">
        <v>186</v>
      </c>
      <c r="K7492" s="1">
        <v>181</v>
      </c>
      <c r="L7492" s="1">
        <v>170</v>
      </c>
      <c r="M7492" s="1">
        <v>197</v>
      </c>
      <c r="N7492" s="1">
        <v>195</v>
      </c>
      <c r="O7492" s="1">
        <v>172</v>
      </c>
      <c r="P7492" s="1">
        <v>72</v>
      </c>
      <c r="Q7492" s="1">
        <v>39</v>
      </c>
      <c r="R7492" s="1">
        <v>0</v>
      </c>
      <c r="S7492" s="21">
        <v>0</v>
      </c>
    </row>
    <row r="7493">
      <c r="D7493" s="19"/>
      <c r="E7493" s="18" t="s">
        <v>114</v>
      </c>
      <c r="F7493" s="17"/>
      <c r="G7493" s="7">
        <v>1029</v>
      </c>
      <c r="H7493" s="12">
        <v>27</v>
      </c>
      <c r="I7493" s="1">
        <v>693</v>
      </c>
      <c r="J7493" s="1">
        <v>955</v>
      </c>
      <c r="K7493" s="1">
        <v>890</v>
      </c>
      <c r="L7493" s="1">
        <v>741</v>
      </c>
      <c r="M7493" s="1">
        <v>195</v>
      </c>
      <c r="N7493" s="1">
        <v>1029</v>
      </c>
      <c r="O7493" s="1">
        <v>782</v>
      </c>
      <c r="P7493" s="1">
        <v>250</v>
      </c>
      <c r="Q7493" s="1">
        <v>196</v>
      </c>
      <c r="R7493" s="1">
        <v>0</v>
      </c>
      <c r="S7493" s="21">
        <v>0</v>
      </c>
    </row>
    <row r="7494">
      <c r="D7494" s="19"/>
      <c r="E7494" s="18" t="s">
        <v>115</v>
      </c>
      <c r="F7494" s="17"/>
      <c r="G7494" s="7">
        <v>793</v>
      </c>
      <c r="H7494" s="12">
        <v>22</v>
      </c>
      <c r="I7494" s="1">
        <v>564</v>
      </c>
      <c r="J7494" s="1">
        <v>755</v>
      </c>
      <c r="K7494" s="1">
        <v>729</v>
      </c>
      <c r="L7494" s="1">
        <v>609</v>
      </c>
      <c r="M7494" s="1">
        <v>172</v>
      </c>
      <c r="N7494" s="1">
        <v>782</v>
      </c>
      <c r="O7494" s="1">
        <v>793</v>
      </c>
      <c r="P7494" s="1">
        <v>230</v>
      </c>
      <c r="Q7494" s="1">
        <v>165</v>
      </c>
      <c r="R7494" s="1">
        <v>0</v>
      </c>
      <c r="S7494" s="21">
        <v>0</v>
      </c>
    </row>
    <row r="7495">
      <c r="D7495" s="19"/>
      <c r="E7495" s="18" t="s">
        <v>116</v>
      </c>
      <c r="F7495" s="17"/>
      <c r="G7495" s="7">
        <v>253</v>
      </c>
      <c r="H7495" s="12">
        <v>3</v>
      </c>
      <c r="I7495" s="1">
        <v>185</v>
      </c>
      <c r="J7495" s="1">
        <v>243</v>
      </c>
      <c r="K7495" s="1">
        <v>241</v>
      </c>
      <c r="L7495" s="1">
        <v>214</v>
      </c>
      <c r="M7495" s="1">
        <v>72</v>
      </c>
      <c r="N7495" s="1">
        <v>250</v>
      </c>
      <c r="O7495" s="1">
        <v>230</v>
      </c>
      <c r="P7495" s="1">
        <v>253</v>
      </c>
      <c r="Q7495" s="1">
        <v>64</v>
      </c>
      <c r="R7495" s="1">
        <v>0</v>
      </c>
      <c r="S7495" s="21">
        <v>0</v>
      </c>
    </row>
    <row r="7496">
      <c r="D7496" s="19"/>
      <c r="E7496" s="18" t="s">
        <v>117</v>
      </c>
      <c r="F7496" s="17"/>
      <c r="G7496" s="7">
        <v>200</v>
      </c>
      <c r="H7496" s="12">
        <v>3</v>
      </c>
      <c r="I7496" s="1">
        <v>143</v>
      </c>
      <c r="J7496" s="1">
        <v>195</v>
      </c>
      <c r="K7496" s="1">
        <v>185</v>
      </c>
      <c r="L7496" s="1">
        <v>168</v>
      </c>
      <c r="M7496" s="1">
        <v>39</v>
      </c>
      <c r="N7496" s="1">
        <v>196</v>
      </c>
      <c r="O7496" s="1">
        <v>165</v>
      </c>
      <c r="P7496" s="1">
        <v>64</v>
      </c>
      <c r="Q7496" s="1">
        <v>200</v>
      </c>
      <c r="R7496" s="1">
        <v>0</v>
      </c>
      <c r="S7496" s="21">
        <v>0</v>
      </c>
    </row>
    <row r="7497">
      <c r="D7497" s="19"/>
      <c r="E7497" s="18" t="s">
        <v>118</v>
      </c>
      <c r="F7497" s="17"/>
      <c r="G7497" s="11">
        <v>3</v>
      </c>
      <c r="H7497" s="23">
        <v>0</v>
      </c>
      <c r="I7497" s="3">
        <v>0</v>
      </c>
      <c r="J7497" s="3">
        <v>0</v>
      </c>
      <c r="K7497" s="3">
        <v>0</v>
      </c>
      <c r="L7497" s="3">
        <v>0</v>
      </c>
      <c r="M7497" s="3">
        <v>0</v>
      </c>
      <c r="N7497" s="3">
        <v>0</v>
      </c>
      <c r="O7497" s="3">
        <v>0</v>
      </c>
      <c r="P7497" s="3">
        <v>0</v>
      </c>
      <c r="Q7497" s="3">
        <v>0</v>
      </c>
      <c r="R7497" s="3">
        <v>3</v>
      </c>
      <c r="S7497" s="24">
        <v>0</v>
      </c>
    </row>
    <row r="7498">
      <c r="D7498" s="19"/>
      <c r="E7498" s="18" t="s">
        <v>26</v>
      </c>
      <c r="F7498" s="17"/>
      <c r="G7498" s="11">
        <v>1</v>
      </c>
      <c r="H7498" s="23">
        <v>0</v>
      </c>
      <c r="I7498" s="3">
        <v>0</v>
      </c>
      <c r="J7498" s="3">
        <v>0</v>
      </c>
      <c r="K7498" s="3">
        <v>0</v>
      </c>
      <c r="L7498" s="3">
        <v>0</v>
      </c>
      <c r="M7498" s="3">
        <v>0</v>
      </c>
      <c r="N7498" s="3">
        <v>0</v>
      </c>
      <c r="O7498" s="3">
        <v>0</v>
      </c>
      <c r="P7498" s="3">
        <v>0</v>
      </c>
      <c r="Q7498" s="3">
        <v>0</v>
      </c>
      <c r="R7498" s="3">
        <v>0</v>
      </c>
      <c r="S7498" s="24">
        <v>1</v>
      </c>
    </row>
    <row r="7499">
      <c r="D7499" s="19"/>
      <c r="E7499" s="18" t="s">
        <v>119</v>
      </c>
      <c r="F7499" s="17"/>
      <c r="G7499" s="7">
        <v>1080</v>
      </c>
      <c r="H7499" s="12">
        <v>28</v>
      </c>
      <c r="I7499" s="1">
        <v>715</v>
      </c>
      <c r="J7499" s="1">
        <v>1003</v>
      </c>
      <c r="K7499" s="1">
        <v>921</v>
      </c>
      <c r="L7499" s="1">
        <v>762</v>
      </c>
      <c r="M7499" s="1">
        <v>196</v>
      </c>
      <c r="N7499" s="1">
        <v>1023</v>
      </c>
      <c r="O7499" s="1">
        <v>792</v>
      </c>
      <c r="P7499" s="1">
        <v>253</v>
      </c>
      <c r="Q7499" s="1">
        <v>199</v>
      </c>
      <c r="R7499" s="1">
        <v>0</v>
      </c>
      <c r="S7499" s="21">
        <v>0</v>
      </c>
    </row>
    <row r="7500">
      <c r="D7500" s="19"/>
      <c r="E7500" s="18" t="s">
        <v>120</v>
      </c>
      <c r="F7500" s="17"/>
      <c r="G7500" s="7">
        <v>1054</v>
      </c>
      <c r="H7500" s="12">
        <v>29</v>
      </c>
      <c r="I7500" s="1">
        <v>705</v>
      </c>
      <c r="J7500" s="1">
        <v>977</v>
      </c>
      <c r="K7500" s="1">
        <v>906</v>
      </c>
      <c r="L7500" s="1">
        <v>765</v>
      </c>
      <c r="M7500" s="1">
        <v>197</v>
      </c>
      <c r="N7500" s="1">
        <v>1029</v>
      </c>
      <c r="O7500" s="1">
        <v>788</v>
      </c>
      <c r="P7500" s="1">
        <v>252</v>
      </c>
      <c r="Q7500" s="1">
        <v>199</v>
      </c>
      <c r="R7500" s="1">
        <v>0</v>
      </c>
      <c r="S7500" s="21">
        <v>0</v>
      </c>
    </row>
    <row r="7501">
      <c r="D7501" s="15" t="s">
        <v>121</v>
      </c>
      <c r="E7501" s="14" t="s">
        <v>122</v>
      </c>
      <c r="F7501" s="16"/>
      <c r="G7501" s="26">
        <v>564</v>
      </c>
      <c r="H7501" s="37">
        <v>21</v>
      </c>
      <c r="I7501" s="6">
        <v>373</v>
      </c>
      <c r="J7501" s="6">
        <v>530</v>
      </c>
      <c r="K7501" s="6">
        <v>486</v>
      </c>
      <c r="L7501" s="6">
        <v>418</v>
      </c>
      <c r="M7501" s="6">
        <v>119</v>
      </c>
      <c r="N7501" s="6">
        <v>533</v>
      </c>
      <c r="O7501" s="6">
        <v>430</v>
      </c>
      <c r="P7501" s="6">
        <v>146</v>
      </c>
      <c r="Q7501" s="6">
        <v>101</v>
      </c>
      <c r="R7501" s="6">
        <v>1</v>
      </c>
      <c r="S7501" s="39">
        <v>1</v>
      </c>
    </row>
    <row r="7502">
      <c r="D7502" s="19"/>
      <c r="E7502" s="18" t="s">
        <v>123</v>
      </c>
      <c r="F7502" s="17"/>
      <c r="G7502" s="7">
        <v>396</v>
      </c>
      <c r="H7502" s="12">
        <v>8</v>
      </c>
      <c r="I7502" s="1">
        <v>261</v>
      </c>
      <c r="J7502" s="1">
        <v>355</v>
      </c>
      <c r="K7502" s="1">
        <v>330</v>
      </c>
      <c r="L7502" s="1">
        <v>259</v>
      </c>
      <c r="M7502" s="1">
        <v>62</v>
      </c>
      <c r="N7502" s="1">
        <v>377</v>
      </c>
      <c r="O7502" s="1">
        <v>278</v>
      </c>
      <c r="P7502" s="1">
        <v>88</v>
      </c>
      <c r="Q7502" s="1">
        <v>78</v>
      </c>
      <c r="R7502" s="1">
        <v>1</v>
      </c>
      <c r="S7502" s="21">
        <v>0</v>
      </c>
    </row>
    <row r="7503">
      <c r="D7503" s="19"/>
      <c r="E7503" s="18" t="s">
        <v>124</v>
      </c>
      <c r="F7503" s="17"/>
      <c r="G7503" s="7">
        <v>69</v>
      </c>
      <c r="H7503" s="12">
        <v>2</v>
      </c>
      <c r="I7503" s="1">
        <v>41</v>
      </c>
      <c r="J7503" s="1">
        <v>63</v>
      </c>
      <c r="K7503" s="1">
        <v>53</v>
      </c>
      <c r="L7503" s="1">
        <v>44</v>
      </c>
      <c r="M7503" s="1">
        <v>8</v>
      </c>
      <c r="N7503" s="1">
        <v>63</v>
      </c>
      <c r="O7503" s="1">
        <v>44</v>
      </c>
      <c r="P7503" s="1">
        <v>10</v>
      </c>
      <c r="Q7503" s="1">
        <v>9</v>
      </c>
      <c r="R7503" s="1">
        <v>0</v>
      </c>
      <c r="S7503" s="21">
        <v>0</v>
      </c>
    </row>
    <row r="7504">
      <c r="D7504" s="19"/>
      <c r="E7504" s="18" t="s">
        <v>125</v>
      </c>
      <c r="F7504" s="17"/>
      <c r="G7504" s="7">
        <v>50</v>
      </c>
      <c r="H7504" s="12">
        <v>1</v>
      </c>
      <c r="I7504" s="1">
        <v>36</v>
      </c>
      <c r="J7504" s="1">
        <v>44</v>
      </c>
      <c r="K7504" s="1">
        <v>43</v>
      </c>
      <c r="L7504" s="1">
        <v>36</v>
      </c>
      <c r="M7504" s="1">
        <v>7</v>
      </c>
      <c r="N7504" s="1">
        <v>46</v>
      </c>
      <c r="O7504" s="1">
        <v>34</v>
      </c>
      <c r="P7504" s="1">
        <v>8</v>
      </c>
      <c r="Q7504" s="1">
        <v>10</v>
      </c>
      <c r="R7504" s="1">
        <v>0</v>
      </c>
      <c r="S7504" s="21">
        <v>0</v>
      </c>
    </row>
    <row r="7505">
      <c r="D7505" s="19"/>
      <c r="E7505" s="18" t="s">
        <v>126</v>
      </c>
      <c r="F7505" s="17"/>
      <c r="G7505" s="11">
        <v>14</v>
      </c>
      <c r="H7505" s="23">
        <v>0</v>
      </c>
      <c r="I7505" s="3">
        <v>4</v>
      </c>
      <c r="J7505" s="3">
        <v>11</v>
      </c>
      <c r="K7505" s="3">
        <v>9</v>
      </c>
      <c r="L7505" s="3">
        <v>8</v>
      </c>
      <c r="M7505" s="3">
        <v>1</v>
      </c>
      <c r="N7505" s="3">
        <v>10</v>
      </c>
      <c r="O7505" s="3">
        <v>7</v>
      </c>
      <c r="P7505" s="3">
        <v>1</v>
      </c>
      <c r="Q7505" s="3">
        <v>2</v>
      </c>
      <c r="R7505" s="3">
        <v>1</v>
      </c>
      <c r="S7505" s="24">
        <v>0</v>
      </c>
    </row>
    <row r="7506">
      <c r="D7506" s="19"/>
      <c r="E7506" s="18" t="s">
        <v>26</v>
      </c>
      <c r="F7506" s="17"/>
      <c r="G7506" s="11">
        <v>0</v>
      </c>
      <c r="H7506" s="23">
        <v>0</v>
      </c>
      <c r="I7506" s="3">
        <v>0</v>
      </c>
      <c r="J7506" s="3">
        <v>0</v>
      </c>
      <c r="K7506" s="3">
        <v>0</v>
      </c>
      <c r="L7506" s="3">
        <v>0</v>
      </c>
      <c r="M7506" s="3">
        <v>0</v>
      </c>
      <c r="N7506" s="3">
        <v>0</v>
      </c>
      <c r="O7506" s="3">
        <v>0</v>
      </c>
      <c r="P7506" s="3">
        <v>0</v>
      </c>
      <c r="Q7506" s="3">
        <v>0</v>
      </c>
      <c r="R7506" s="3">
        <v>0</v>
      </c>
      <c r="S7506" s="24">
        <v>0</v>
      </c>
    </row>
    <row r="7507">
      <c r="D7507" s="19"/>
      <c r="E7507" s="18" t="s">
        <v>127</v>
      </c>
      <c r="F7507" s="17"/>
      <c r="G7507" s="7">
        <v>960</v>
      </c>
      <c r="H7507" s="12">
        <v>29</v>
      </c>
      <c r="I7507" s="1">
        <v>634</v>
      </c>
      <c r="J7507" s="1">
        <v>885</v>
      </c>
      <c r="K7507" s="1">
        <v>816</v>
      </c>
      <c r="L7507" s="1">
        <v>677</v>
      </c>
      <c r="M7507" s="1">
        <v>181</v>
      </c>
      <c r="N7507" s="1">
        <v>910</v>
      </c>
      <c r="O7507" s="1">
        <v>708</v>
      </c>
      <c r="P7507" s="1">
        <v>234</v>
      </c>
      <c r="Q7507" s="1">
        <v>179</v>
      </c>
      <c r="R7507" s="1">
        <v>2</v>
      </c>
      <c r="S7507" s="21">
        <v>1</v>
      </c>
    </row>
    <row r="7508">
      <c r="D7508" s="19"/>
      <c r="E7508" s="18" t="s">
        <v>128</v>
      </c>
      <c r="F7508" s="17"/>
      <c r="G7508" s="7">
        <v>64</v>
      </c>
      <c r="H7508" s="12">
        <v>1</v>
      </c>
      <c r="I7508" s="1">
        <v>40</v>
      </c>
      <c r="J7508" s="1">
        <v>55</v>
      </c>
      <c r="K7508" s="1">
        <v>52</v>
      </c>
      <c r="L7508" s="1">
        <v>44</v>
      </c>
      <c r="M7508" s="1">
        <v>8</v>
      </c>
      <c r="N7508" s="1">
        <v>56</v>
      </c>
      <c r="O7508" s="1">
        <v>41</v>
      </c>
      <c r="P7508" s="1">
        <v>9</v>
      </c>
      <c r="Q7508" s="1">
        <v>12</v>
      </c>
      <c r="R7508" s="1">
        <v>1</v>
      </c>
      <c r="S7508" s="21">
        <v>0</v>
      </c>
    </row>
    <row r="7509">
      <c r="D7509" s="15" t="s">
        <v>129</v>
      </c>
      <c r="E7509" s="14" t="s">
        <v>130</v>
      </c>
      <c r="F7509" s="16"/>
      <c r="G7509" s="26">
        <v>130</v>
      </c>
      <c r="H7509" s="37">
        <v>5</v>
      </c>
      <c r="I7509" s="6">
        <v>95</v>
      </c>
      <c r="J7509" s="6">
        <v>123</v>
      </c>
      <c r="K7509" s="6">
        <v>115</v>
      </c>
      <c r="L7509" s="6">
        <v>98</v>
      </c>
      <c r="M7509" s="6">
        <v>41</v>
      </c>
      <c r="N7509" s="6">
        <v>126</v>
      </c>
      <c r="O7509" s="6">
        <v>112</v>
      </c>
      <c r="P7509" s="6">
        <v>40</v>
      </c>
      <c r="Q7509" s="6">
        <v>20</v>
      </c>
      <c r="R7509" s="6">
        <v>1</v>
      </c>
      <c r="S7509" s="39">
        <v>0</v>
      </c>
    </row>
    <row r="7510">
      <c r="D7510" s="19"/>
      <c r="E7510" s="18" t="s">
        <v>131</v>
      </c>
      <c r="F7510" s="17"/>
      <c r="G7510" s="11">
        <v>32</v>
      </c>
      <c r="H7510" s="23">
        <v>3</v>
      </c>
      <c r="I7510" s="3">
        <v>29</v>
      </c>
      <c r="J7510" s="3">
        <v>30</v>
      </c>
      <c r="K7510" s="3">
        <v>30</v>
      </c>
      <c r="L7510" s="3">
        <v>26</v>
      </c>
      <c r="M7510" s="3">
        <v>13</v>
      </c>
      <c r="N7510" s="3">
        <v>32</v>
      </c>
      <c r="O7510" s="3">
        <v>29</v>
      </c>
      <c r="P7510" s="3">
        <v>11</v>
      </c>
      <c r="Q7510" s="3">
        <v>5</v>
      </c>
      <c r="R7510" s="3">
        <v>0</v>
      </c>
      <c r="S7510" s="24">
        <v>0</v>
      </c>
    </row>
    <row r="7511">
      <c r="D7511" s="19"/>
      <c r="E7511" s="18" t="s">
        <v>132</v>
      </c>
      <c r="F7511" s="17"/>
      <c r="G7511" s="7">
        <v>492</v>
      </c>
      <c r="H7511" s="12">
        <v>11</v>
      </c>
      <c r="I7511" s="1">
        <v>338</v>
      </c>
      <c r="J7511" s="1">
        <v>465</v>
      </c>
      <c r="K7511" s="1">
        <v>435</v>
      </c>
      <c r="L7511" s="1">
        <v>374</v>
      </c>
      <c r="M7511" s="1">
        <v>118</v>
      </c>
      <c r="N7511" s="1">
        <v>482</v>
      </c>
      <c r="O7511" s="1">
        <v>400</v>
      </c>
      <c r="P7511" s="1">
        <v>129</v>
      </c>
      <c r="Q7511" s="1">
        <v>95</v>
      </c>
      <c r="R7511" s="1">
        <v>0</v>
      </c>
      <c r="S7511" s="21">
        <v>0</v>
      </c>
    </row>
    <row r="7512">
      <c r="D7512" s="19"/>
      <c r="E7512" s="18" t="s">
        <v>133</v>
      </c>
      <c r="F7512" s="17"/>
      <c r="G7512" s="7">
        <v>610</v>
      </c>
      <c r="H7512" s="12">
        <v>18</v>
      </c>
      <c r="I7512" s="1">
        <v>405</v>
      </c>
      <c r="J7512" s="1">
        <v>570</v>
      </c>
      <c r="K7512" s="1">
        <v>528</v>
      </c>
      <c r="L7512" s="1">
        <v>433</v>
      </c>
      <c r="M7512" s="1">
        <v>118</v>
      </c>
      <c r="N7512" s="1">
        <v>576</v>
      </c>
      <c r="O7512" s="1">
        <v>463</v>
      </c>
      <c r="P7512" s="1">
        <v>165</v>
      </c>
      <c r="Q7512" s="1">
        <v>108</v>
      </c>
      <c r="R7512" s="1">
        <v>1</v>
      </c>
      <c r="S7512" s="21">
        <v>1</v>
      </c>
    </row>
    <row r="7513">
      <c r="D7513" s="19"/>
      <c r="E7513" s="18" t="s">
        <v>134</v>
      </c>
      <c r="F7513" s="17"/>
      <c r="G7513" s="7">
        <v>869</v>
      </c>
      <c r="H7513" s="12">
        <v>26</v>
      </c>
      <c r="I7513" s="1">
        <v>586</v>
      </c>
      <c r="J7513" s="1">
        <v>809</v>
      </c>
      <c r="K7513" s="1">
        <v>747</v>
      </c>
      <c r="L7513" s="1">
        <v>629</v>
      </c>
      <c r="M7513" s="1">
        <v>176</v>
      </c>
      <c r="N7513" s="1">
        <v>830</v>
      </c>
      <c r="O7513" s="1">
        <v>642</v>
      </c>
      <c r="P7513" s="1">
        <v>222</v>
      </c>
      <c r="Q7513" s="1">
        <v>168</v>
      </c>
      <c r="R7513" s="1">
        <v>1</v>
      </c>
      <c r="S7513" s="21">
        <v>1</v>
      </c>
    </row>
    <row r="7514">
      <c r="D7514" s="19"/>
      <c r="E7514" s="18" t="s">
        <v>135</v>
      </c>
      <c r="F7514" s="17"/>
      <c r="G7514" s="7">
        <v>842</v>
      </c>
      <c r="H7514" s="12">
        <v>21</v>
      </c>
      <c r="I7514" s="1">
        <v>570</v>
      </c>
      <c r="J7514" s="1">
        <v>790</v>
      </c>
      <c r="K7514" s="1">
        <v>730</v>
      </c>
      <c r="L7514" s="1">
        <v>618</v>
      </c>
      <c r="M7514" s="1">
        <v>165</v>
      </c>
      <c r="N7514" s="1">
        <v>809</v>
      </c>
      <c r="O7514" s="1">
        <v>633</v>
      </c>
      <c r="P7514" s="1">
        <v>208</v>
      </c>
      <c r="Q7514" s="1">
        <v>165</v>
      </c>
      <c r="R7514" s="1">
        <v>1</v>
      </c>
      <c r="S7514" s="21">
        <v>0</v>
      </c>
    </row>
    <row r="7515">
      <c r="D7515" s="19"/>
      <c r="E7515" s="18" t="s">
        <v>136</v>
      </c>
      <c r="F7515" s="17"/>
      <c r="G7515" s="7">
        <v>514</v>
      </c>
      <c r="H7515" s="12">
        <v>19</v>
      </c>
      <c r="I7515" s="1">
        <v>367</v>
      </c>
      <c r="J7515" s="1">
        <v>483</v>
      </c>
      <c r="K7515" s="1">
        <v>443</v>
      </c>
      <c r="L7515" s="1">
        <v>359</v>
      </c>
      <c r="M7515" s="1">
        <v>111</v>
      </c>
      <c r="N7515" s="1">
        <v>496</v>
      </c>
      <c r="O7515" s="1">
        <v>377</v>
      </c>
      <c r="P7515" s="1">
        <v>143</v>
      </c>
      <c r="Q7515" s="1">
        <v>109</v>
      </c>
      <c r="R7515" s="1">
        <v>0</v>
      </c>
      <c r="S7515" s="21">
        <v>0</v>
      </c>
    </row>
    <row r="7516">
      <c r="D7516" s="19"/>
      <c r="E7516" s="18" t="s">
        <v>137</v>
      </c>
      <c r="F7516" s="17"/>
      <c r="G7516" s="7">
        <v>487</v>
      </c>
      <c r="H7516" s="12">
        <v>14</v>
      </c>
      <c r="I7516" s="1">
        <v>360</v>
      </c>
      <c r="J7516" s="1">
        <v>472</v>
      </c>
      <c r="K7516" s="1">
        <v>429</v>
      </c>
      <c r="L7516" s="1">
        <v>381</v>
      </c>
      <c r="M7516" s="1">
        <v>113</v>
      </c>
      <c r="N7516" s="1">
        <v>476</v>
      </c>
      <c r="O7516" s="1">
        <v>397</v>
      </c>
      <c r="P7516" s="1">
        <v>130</v>
      </c>
      <c r="Q7516" s="1">
        <v>97</v>
      </c>
      <c r="R7516" s="1">
        <v>0</v>
      </c>
      <c r="S7516" s="21">
        <v>0</v>
      </c>
    </row>
    <row r="7517">
      <c r="D7517" s="19"/>
      <c r="E7517" s="18" t="s">
        <v>138</v>
      </c>
      <c r="F7517" s="17"/>
      <c r="G7517" s="7">
        <v>480</v>
      </c>
      <c r="H7517" s="12">
        <v>14</v>
      </c>
      <c r="I7517" s="1">
        <v>318</v>
      </c>
      <c r="J7517" s="1">
        <v>458</v>
      </c>
      <c r="K7517" s="1">
        <v>425</v>
      </c>
      <c r="L7517" s="1">
        <v>359</v>
      </c>
      <c r="M7517" s="1">
        <v>100</v>
      </c>
      <c r="N7517" s="1">
        <v>460</v>
      </c>
      <c r="O7517" s="1">
        <v>384</v>
      </c>
      <c r="P7517" s="1">
        <v>140</v>
      </c>
      <c r="Q7517" s="1">
        <v>106</v>
      </c>
      <c r="R7517" s="1">
        <v>0</v>
      </c>
      <c r="S7517" s="21">
        <v>1</v>
      </c>
    </row>
    <row r="7518">
      <c r="D7518" s="19"/>
      <c r="E7518" s="18" t="s">
        <v>139</v>
      </c>
      <c r="F7518" s="17"/>
      <c r="G7518" s="7">
        <v>624</v>
      </c>
      <c r="H7518" s="12">
        <v>16</v>
      </c>
      <c r="I7518" s="1">
        <v>432</v>
      </c>
      <c r="J7518" s="1">
        <v>595</v>
      </c>
      <c r="K7518" s="1">
        <v>554</v>
      </c>
      <c r="L7518" s="1">
        <v>460</v>
      </c>
      <c r="M7518" s="1">
        <v>135</v>
      </c>
      <c r="N7518" s="1">
        <v>607</v>
      </c>
      <c r="O7518" s="1">
        <v>497</v>
      </c>
      <c r="P7518" s="1">
        <v>177</v>
      </c>
      <c r="Q7518" s="1">
        <v>133</v>
      </c>
      <c r="R7518" s="1">
        <v>0</v>
      </c>
      <c r="S7518" s="21">
        <v>0</v>
      </c>
    </row>
    <row r="7519">
      <c r="D7519" s="19"/>
      <c r="E7519" s="18" t="s">
        <v>140</v>
      </c>
      <c r="F7519" s="17"/>
      <c r="G7519" s="7">
        <v>172</v>
      </c>
      <c r="H7519" s="12">
        <v>6</v>
      </c>
      <c r="I7519" s="1">
        <v>120</v>
      </c>
      <c r="J7519" s="1">
        <v>163</v>
      </c>
      <c r="K7519" s="1">
        <v>157</v>
      </c>
      <c r="L7519" s="1">
        <v>132</v>
      </c>
      <c r="M7519" s="1">
        <v>53</v>
      </c>
      <c r="N7519" s="1">
        <v>167</v>
      </c>
      <c r="O7519" s="1">
        <v>146</v>
      </c>
      <c r="P7519" s="1">
        <v>59</v>
      </c>
      <c r="Q7519" s="1">
        <v>38</v>
      </c>
      <c r="R7519" s="1">
        <v>0</v>
      </c>
      <c r="S7519" s="21">
        <v>0</v>
      </c>
    </row>
    <row r="7520">
      <c r="D7520" s="19"/>
      <c r="E7520" s="18" t="s">
        <v>141</v>
      </c>
      <c r="F7520" s="17"/>
      <c r="G7520" s="7">
        <v>683</v>
      </c>
      <c r="H7520" s="12">
        <v>18</v>
      </c>
      <c r="I7520" s="1">
        <v>458</v>
      </c>
      <c r="J7520" s="1">
        <v>653</v>
      </c>
      <c r="K7520" s="1">
        <v>604</v>
      </c>
      <c r="L7520" s="1">
        <v>486</v>
      </c>
      <c r="M7520" s="1">
        <v>141</v>
      </c>
      <c r="N7520" s="1">
        <v>659</v>
      </c>
      <c r="O7520" s="1">
        <v>529</v>
      </c>
      <c r="P7520" s="1">
        <v>187</v>
      </c>
      <c r="Q7520" s="1">
        <v>147</v>
      </c>
      <c r="R7520" s="1">
        <v>0</v>
      </c>
      <c r="S7520" s="21">
        <v>0</v>
      </c>
    </row>
    <row r="7521">
      <c r="D7521" s="19"/>
      <c r="E7521" s="18" t="s">
        <v>142</v>
      </c>
      <c r="F7521" s="17"/>
      <c r="G7521" s="7">
        <v>341</v>
      </c>
      <c r="H7521" s="12">
        <v>8</v>
      </c>
      <c r="I7521" s="1">
        <v>248</v>
      </c>
      <c r="J7521" s="1">
        <v>325</v>
      </c>
      <c r="K7521" s="1">
        <v>306</v>
      </c>
      <c r="L7521" s="1">
        <v>264</v>
      </c>
      <c r="M7521" s="1">
        <v>81</v>
      </c>
      <c r="N7521" s="1">
        <v>333</v>
      </c>
      <c r="O7521" s="1">
        <v>273</v>
      </c>
      <c r="P7521" s="1">
        <v>102</v>
      </c>
      <c r="Q7521" s="1">
        <v>68</v>
      </c>
      <c r="R7521" s="1">
        <v>0</v>
      </c>
      <c r="S7521" s="21">
        <v>0</v>
      </c>
    </row>
    <row r="7522">
      <c r="D7522" s="19"/>
      <c r="E7522" s="18" t="s">
        <v>143</v>
      </c>
      <c r="F7522" s="17"/>
      <c r="G7522" s="7">
        <v>185</v>
      </c>
      <c r="H7522" s="12">
        <v>6</v>
      </c>
      <c r="I7522" s="1">
        <v>120</v>
      </c>
      <c r="J7522" s="1">
        <v>176</v>
      </c>
      <c r="K7522" s="1">
        <v>167</v>
      </c>
      <c r="L7522" s="1">
        <v>146</v>
      </c>
      <c r="M7522" s="1">
        <v>46</v>
      </c>
      <c r="N7522" s="1">
        <v>179</v>
      </c>
      <c r="O7522" s="1">
        <v>142</v>
      </c>
      <c r="P7522" s="1">
        <v>53</v>
      </c>
      <c r="Q7522" s="1">
        <v>47</v>
      </c>
      <c r="R7522" s="1">
        <v>0</v>
      </c>
      <c r="S7522" s="21">
        <v>0</v>
      </c>
    </row>
    <row r="7523">
      <c r="D7523" s="19"/>
      <c r="E7523" s="18" t="s">
        <v>144</v>
      </c>
      <c r="F7523" s="17"/>
      <c r="G7523" s="7">
        <v>219</v>
      </c>
      <c r="H7523" s="12">
        <v>6</v>
      </c>
      <c r="I7523" s="1">
        <v>136</v>
      </c>
      <c r="J7523" s="1">
        <v>203</v>
      </c>
      <c r="K7523" s="1">
        <v>191</v>
      </c>
      <c r="L7523" s="1">
        <v>159</v>
      </c>
      <c r="M7523" s="1">
        <v>41</v>
      </c>
      <c r="N7523" s="1">
        <v>214</v>
      </c>
      <c r="O7523" s="1">
        <v>170</v>
      </c>
      <c r="P7523" s="1">
        <v>68</v>
      </c>
      <c r="Q7523" s="1">
        <v>43</v>
      </c>
      <c r="R7523" s="1">
        <v>0</v>
      </c>
      <c r="S7523" s="21">
        <v>0</v>
      </c>
    </row>
    <row r="7524">
      <c r="D7524" s="19"/>
      <c r="E7524" s="18" t="s">
        <v>41</v>
      </c>
      <c r="F7524" s="17"/>
      <c r="G7524" s="11">
        <v>40</v>
      </c>
      <c r="H7524" s="23">
        <v>1</v>
      </c>
      <c r="I7524" s="3">
        <v>26</v>
      </c>
      <c r="J7524" s="3">
        <v>36</v>
      </c>
      <c r="K7524" s="3">
        <v>37</v>
      </c>
      <c r="L7524" s="3">
        <v>31</v>
      </c>
      <c r="M7524" s="3">
        <v>4</v>
      </c>
      <c r="N7524" s="3">
        <v>36</v>
      </c>
      <c r="O7524" s="3">
        <v>28</v>
      </c>
      <c r="P7524" s="3">
        <v>7</v>
      </c>
      <c r="Q7524" s="3">
        <v>5</v>
      </c>
      <c r="R7524" s="3">
        <v>0</v>
      </c>
      <c r="S7524" s="24">
        <v>0</v>
      </c>
    </row>
    <row r="7525">
      <c r="D7525" s="19"/>
      <c r="E7525" s="18" t="s">
        <v>145</v>
      </c>
      <c r="F7525" s="17"/>
      <c r="G7525" s="11">
        <v>19</v>
      </c>
      <c r="H7525" s="23">
        <v>0</v>
      </c>
      <c r="I7525" s="3">
        <v>6</v>
      </c>
      <c r="J7525" s="3">
        <v>13</v>
      </c>
      <c r="K7525" s="3">
        <v>8</v>
      </c>
      <c r="L7525" s="3">
        <v>10</v>
      </c>
      <c r="M7525" s="3">
        <v>1</v>
      </c>
      <c r="N7525" s="3">
        <v>14</v>
      </c>
      <c r="O7525" s="3">
        <v>7</v>
      </c>
      <c r="P7525" s="3">
        <v>1</v>
      </c>
      <c r="Q7525" s="3">
        <v>1</v>
      </c>
      <c r="R7525" s="3">
        <v>2</v>
      </c>
      <c r="S7525" s="24">
        <v>0</v>
      </c>
    </row>
    <row r="7526">
      <c r="D7526" s="19"/>
      <c r="E7526" s="18" t="s">
        <v>26</v>
      </c>
      <c r="F7526" s="17"/>
      <c r="G7526" s="11">
        <v>0</v>
      </c>
      <c r="H7526" s="23">
        <v>0</v>
      </c>
      <c r="I7526" s="3">
        <v>0</v>
      </c>
      <c r="J7526" s="3">
        <v>0</v>
      </c>
      <c r="K7526" s="3">
        <v>0</v>
      </c>
      <c r="L7526" s="3">
        <v>0</v>
      </c>
      <c r="M7526" s="3">
        <v>0</v>
      </c>
      <c r="N7526" s="3">
        <v>0</v>
      </c>
      <c r="O7526" s="3">
        <v>0</v>
      </c>
      <c r="P7526" s="3">
        <v>0</v>
      </c>
      <c r="Q7526" s="3">
        <v>0</v>
      </c>
      <c r="R7526" s="3">
        <v>0</v>
      </c>
      <c r="S7526" s="24">
        <v>0</v>
      </c>
    </row>
    <row r="7527">
      <c r="D7527" s="15" t="s">
        <v>146</v>
      </c>
      <c r="E7527" s="14" t="s">
        <v>147</v>
      </c>
      <c r="F7527" s="16"/>
      <c r="G7527" s="26">
        <v>628</v>
      </c>
      <c r="H7527" s="37">
        <v>20</v>
      </c>
      <c r="I7527" s="6">
        <v>414</v>
      </c>
      <c r="J7527" s="6">
        <v>587</v>
      </c>
      <c r="K7527" s="6">
        <v>542</v>
      </c>
      <c r="L7527" s="6">
        <v>449</v>
      </c>
      <c r="M7527" s="6">
        <v>132</v>
      </c>
      <c r="N7527" s="6">
        <v>588</v>
      </c>
      <c r="O7527" s="6">
        <v>465</v>
      </c>
      <c r="P7527" s="6">
        <v>155</v>
      </c>
      <c r="Q7527" s="6">
        <v>115</v>
      </c>
      <c r="R7527" s="6">
        <v>1</v>
      </c>
      <c r="S7527" s="39">
        <v>1</v>
      </c>
    </row>
    <row r="7528">
      <c r="D7528" s="19"/>
      <c r="E7528" s="18" t="s">
        <v>148</v>
      </c>
      <c r="F7528" s="17"/>
      <c r="G7528" s="7">
        <v>423</v>
      </c>
      <c r="H7528" s="12">
        <v>12</v>
      </c>
      <c r="I7528" s="1">
        <v>277</v>
      </c>
      <c r="J7528" s="1">
        <v>378</v>
      </c>
      <c r="K7528" s="1">
        <v>346</v>
      </c>
      <c r="L7528" s="1">
        <v>286</v>
      </c>
      <c r="M7528" s="1">
        <v>59</v>
      </c>
      <c r="N7528" s="1">
        <v>404</v>
      </c>
      <c r="O7528" s="1">
        <v>303</v>
      </c>
      <c r="P7528" s="1">
        <v>92</v>
      </c>
      <c r="Q7528" s="1">
        <v>76</v>
      </c>
      <c r="R7528" s="1">
        <v>2</v>
      </c>
      <c r="S7528" s="21">
        <v>0</v>
      </c>
    </row>
    <row r="7529">
      <c r="D7529" s="19"/>
      <c r="E7529" s="18" t="s">
        <v>149</v>
      </c>
      <c r="F7529" s="17"/>
      <c r="G7529" s="11">
        <v>36</v>
      </c>
      <c r="H7529" s="23">
        <v>0</v>
      </c>
      <c r="I7529" s="3">
        <v>23</v>
      </c>
      <c r="J7529" s="3">
        <v>33</v>
      </c>
      <c r="K7529" s="3">
        <v>29</v>
      </c>
      <c r="L7529" s="3">
        <v>26</v>
      </c>
      <c r="M7529" s="3">
        <v>5</v>
      </c>
      <c r="N7529" s="3">
        <v>33</v>
      </c>
      <c r="O7529" s="3">
        <v>24</v>
      </c>
      <c r="P7529" s="3">
        <v>6</v>
      </c>
      <c r="Q7529" s="3">
        <v>8</v>
      </c>
      <c r="R7529" s="3">
        <v>0</v>
      </c>
      <c r="S7529" s="24">
        <v>0</v>
      </c>
    </row>
    <row r="7530">
      <c r="D7530" s="19"/>
      <c r="E7530" s="18" t="s">
        <v>150</v>
      </c>
      <c r="F7530" s="17"/>
      <c r="G7530" s="11">
        <v>6</v>
      </c>
      <c r="H7530" s="23">
        <v>0</v>
      </c>
      <c r="I7530" s="3">
        <v>1</v>
      </c>
      <c r="J7530" s="3">
        <v>5</v>
      </c>
      <c r="K7530" s="3">
        <v>4</v>
      </c>
      <c r="L7530" s="3">
        <v>4</v>
      </c>
      <c r="M7530" s="3">
        <v>1</v>
      </c>
      <c r="N7530" s="3">
        <v>4</v>
      </c>
      <c r="O7530" s="3">
        <v>1</v>
      </c>
      <c r="P7530" s="3">
        <v>0</v>
      </c>
      <c r="Q7530" s="3">
        <v>1</v>
      </c>
      <c r="R7530" s="3">
        <v>0</v>
      </c>
      <c r="S7530" s="24">
        <v>0</v>
      </c>
    </row>
    <row r="7531">
      <c r="D7531" s="19"/>
      <c r="E7531" s="18" t="s">
        <v>26</v>
      </c>
      <c r="F7531" s="17"/>
      <c r="G7531" s="11">
        <v>0</v>
      </c>
      <c r="H7531" s="23">
        <v>0</v>
      </c>
      <c r="I7531" s="3">
        <v>0</v>
      </c>
      <c r="J7531" s="3">
        <v>0</v>
      </c>
      <c r="K7531" s="3">
        <v>0</v>
      </c>
      <c r="L7531" s="3">
        <v>0</v>
      </c>
      <c r="M7531" s="3">
        <v>0</v>
      </c>
      <c r="N7531" s="3">
        <v>0</v>
      </c>
      <c r="O7531" s="3">
        <v>0</v>
      </c>
      <c r="P7531" s="3">
        <v>0</v>
      </c>
      <c r="Q7531" s="3">
        <v>0</v>
      </c>
      <c r="R7531" s="3">
        <v>0</v>
      </c>
      <c r="S7531" s="24">
        <v>0</v>
      </c>
    </row>
    <row r="7532">
      <c r="D7532" s="19"/>
      <c r="E7532" s="18" t="s">
        <v>151</v>
      </c>
      <c r="F7532" s="17"/>
      <c r="G7532" s="7">
        <v>1051</v>
      </c>
      <c r="H7532" s="12">
        <v>32</v>
      </c>
      <c r="I7532" s="1">
        <v>691</v>
      </c>
      <c r="J7532" s="1">
        <v>965</v>
      </c>
      <c r="K7532" s="1">
        <v>888</v>
      </c>
      <c r="L7532" s="1">
        <v>735</v>
      </c>
      <c r="M7532" s="1">
        <v>191</v>
      </c>
      <c r="N7532" s="1">
        <v>992</v>
      </c>
      <c r="O7532" s="1">
        <v>768</v>
      </c>
      <c r="P7532" s="1">
        <v>247</v>
      </c>
      <c r="Q7532" s="1">
        <v>191</v>
      </c>
      <c r="R7532" s="1">
        <v>3</v>
      </c>
      <c r="S7532" s="21">
        <v>1</v>
      </c>
    </row>
    <row r="7533">
      <c r="D7533" s="19"/>
      <c r="E7533" s="18" t="s">
        <v>152</v>
      </c>
      <c r="F7533" s="17"/>
      <c r="G7533" s="11">
        <v>42</v>
      </c>
      <c r="H7533" s="23">
        <v>0</v>
      </c>
      <c r="I7533" s="3">
        <v>24</v>
      </c>
      <c r="J7533" s="3">
        <v>38</v>
      </c>
      <c r="K7533" s="3">
        <v>33</v>
      </c>
      <c r="L7533" s="3">
        <v>30</v>
      </c>
      <c r="M7533" s="3">
        <v>6</v>
      </c>
      <c r="N7533" s="3">
        <v>37</v>
      </c>
      <c r="O7533" s="3">
        <v>25</v>
      </c>
      <c r="P7533" s="3">
        <v>6</v>
      </c>
      <c r="Q7533" s="3">
        <v>9</v>
      </c>
      <c r="R7533" s="3">
        <v>0</v>
      </c>
      <c r="S7533" s="24">
        <v>0</v>
      </c>
    </row>
    <row r="7534">
      <c r="D7534" s="15" t="s">
        <v>153</v>
      </c>
      <c r="E7534" s="14" t="s">
        <v>154</v>
      </c>
      <c r="F7534" s="16"/>
      <c r="G7534" s="26">
        <v>596</v>
      </c>
      <c r="H7534" s="37">
        <v>18</v>
      </c>
      <c r="I7534" s="6">
        <v>413</v>
      </c>
      <c r="J7534" s="6">
        <v>565</v>
      </c>
      <c r="K7534" s="6">
        <v>533</v>
      </c>
      <c r="L7534" s="6">
        <v>443</v>
      </c>
      <c r="M7534" s="6">
        <v>117</v>
      </c>
      <c r="N7534" s="6">
        <v>574</v>
      </c>
      <c r="O7534" s="6">
        <v>477</v>
      </c>
      <c r="P7534" s="6">
        <v>154</v>
      </c>
      <c r="Q7534" s="6">
        <v>123</v>
      </c>
      <c r="R7534" s="6">
        <v>1</v>
      </c>
      <c r="S7534" s="39">
        <v>0</v>
      </c>
    </row>
    <row r="7535">
      <c r="D7535" s="19"/>
      <c r="E7535" s="18" t="s">
        <v>155</v>
      </c>
      <c r="F7535" s="17"/>
      <c r="G7535" s="7">
        <v>800</v>
      </c>
      <c r="H7535" s="12">
        <v>22</v>
      </c>
      <c r="I7535" s="1">
        <v>539</v>
      </c>
      <c r="J7535" s="1">
        <v>749</v>
      </c>
      <c r="K7535" s="1">
        <v>694</v>
      </c>
      <c r="L7535" s="1">
        <v>579</v>
      </c>
      <c r="M7535" s="1">
        <v>156</v>
      </c>
      <c r="N7535" s="1">
        <v>763</v>
      </c>
      <c r="O7535" s="1">
        <v>604</v>
      </c>
      <c r="P7535" s="1">
        <v>210</v>
      </c>
      <c r="Q7535" s="1">
        <v>156</v>
      </c>
      <c r="R7535" s="1">
        <v>1</v>
      </c>
      <c r="S7535" s="21">
        <v>0</v>
      </c>
    </row>
    <row r="7536">
      <c r="D7536" s="19"/>
      <c r="E7536" s="18" t="s">
        <v>156</v>
      </c>
      <c r="F7536" s="17"/>
      <c r="G7536" s="7">
        <v>449</v>
      </c>
      <c r="H7536" s="12">
        <v>14</v>
      </c>
      <c r="I7536" s="1">
        <v>323</v>
      </c>
      <c r="J7536" s="1">
        <v>428</v>
      </c>
      <c r="K7536" s="1">
        <v>410</v>
      </c>
      <c r="L7536" s="1">
        <v>340</v>
      </c>
      <c r="M7536" s="1">
        <v>103</v>
      </c>
      <c r="N7536" s="1">
        <v>434</v>
      </c>
      <c r="O7536" s="1">
        <v>372</v>
      </c>
      <c r="P7536" s="1">
        <v>134</v>
      </c>
      <c r="Q7536" s="1">
        <v>78</v>
      </c>
      <c r="R7536" s="1">
        <v>1</v>
      </c>
      <c r="S7536" s="21">
        <v>0</v>
      </c>
    </row>
    <row r="7537">
      <c r="D7537" s="19"/>
      <c r="E7537" s="18" t="s">
        <v>157</v>
      </c>
      <c r="F7537" s="17"/>
      <c r="G7537" s="7">
        <v>867</v>
      </c>
      <c r="H7537" s="12">
        <v>23</v>
      </c>
      <c r="I7537" s="1">
        <v>592</v>
      </c>
      <c r="J7537" s="1">
        <v>815</v>
      </c>
      <c r="K7537" s="1">
        <v>754</v>
      </c>
      <c r="L7537" s="1">
        <v>624</v>
      </c>
      <c r="M7537" s="1">
        <v>166</v>
      </c>
      <c r="N7537" s="1">
        <v>830</v>
      </c>
      <c r="O7537" s="1">
        <v>649</v>
      </c>
      <c r="P7537" s="1">
        <v>215</v>
      </c>
      <c r="Q7537" s="1">
        <v>169</v>
      </c>
      <c r="R7537" s="1">
        <v>2</v>
      </c>
      <c r="S7537" s="21">
        <v>0</v>
      </c>
    </row>
    <row r="7538">
      <c r="D7538" s="19"/>
      <c r="E7538" s="18" t="s">
        <v>158</v>
      </c>
      <c r="F7538" s="17"/>
      <c r="G7538" s="7">
        <v>818</v>
      </c>
      <c r="H7538" s="12">
        <v>23</v>
      </c>
      <c r="I7538" s="1">
        <v>550</v>
      </c>
      <c r="J7538" s="1">
        <v>776</v>
      </c>
      <c r="K7538" s="1">
        <v>723</v>
      </c>
      <c r="L7538" s="1">
        <v>601</v>
      </c>
      <c r="M7538" s="1">
        <v>156</v>
      </c>
      <c r="N7538" s="1">
        <v>787</v>
      </c>
      <c r="O7538" s="1">
        <v>634</v>
      </c>
      <c r="P7538" s="1">
        <v>208</v>
      </c>
      <c r="Q7538" s="1">
        <v>166</v>
      </c>
      <c r="R7538" s="1">
        <v>2</v>
      </c>
      <c r="S7538" s="21">
        <v>0</v>
      </c>
    </row>
    <row r="7539">
      <c r="D7539" s="19"/>
      <c r="E7539" s="18" t="s">
        <v>159</v>
      </c>
      <c r="F7539" s="17"/>
      <c r="G7539" s="7">
        <v>595</v>
      </c>
      <c r="H7539" s="12">
        <v>18</v>
      </c>
      <c r="I7539" s="1">
        <v>405</v>
      </c>
      <c r="J7539" s="1">
        <v>568</v>
      </c>
      <c r="K7539" s="1">
        <v>536</v>
      </c>
      <c r="L7539" s="1">
        <v>447</v>
      </c>
      <c r="M7539" s="1">
        <v>114</v>
      </c>
      <c r="N7539" s="1">
        <v>580</v>
      </c>
      <c r="O7539" s="1">
        <v>472</v>
      </c>
      <c r="P7539" s="1">
        <v>153</v>
      </c>
      <c r="Q7539" s="1">
        <v>122</v>
      </c>
      <c r="R7539" s="1">
        <v>2</v>
      </c>
      <c r="S7539" s="21">
        <v>0</v>
      </c>
    </row>
    <row r="7540">
      <c r="D7540" s="19"/>
      <c r="E7540" s="18" t="s">
        <v>160</v>
      </c>
      <c r="F7540" s="17"/>
      <c r="G7540" s="7">
        <v>330</v>
      </c>
      <c r="H7540" s="12">
        <v>11</v>
      </c>
      <c r="I7540" s="1">
        <v>238</v>
      </c>
      <c r="J7540" s="1">
        <v>319</v>
      </c>
      <c r="K7540" s="1">
        <v>311</v>
      </c>
      <c r="L7540" s="1">
        <v>261</v>
      </c>
      <c r="M7540" s="1">
        <v>81</v>
      </c>
      <c r="N7540" s="1">
        <v>321</v>
      </c>
      <c r="O7540" s="1">
        <v>277</v>
      </c>
      <c r="P7540" s="1">
        <v>107</v>
      </c>
      <c r="Q7540" s="1">
        <v>61</v>
      </c>
      <c r="R7540" s="1">
        <v>1</v>
      </c>
      <c r="S7540" s="21">
        <v>0</v>
      </c>
    </row>
    <row r="7541">
      <c r="D7541" s="19"/>
      <c r="E7541" s="18" t="s">
        <v>161</v>
      </c>
      <c r="F7541" s="17"/>
      <c r="G7541" s="7">
        <v>744</v>
      </c>
      <c r="H7541" s="12">
        <v>22</v>
      </c>
      <c r="I7541" s="1">
        <v>496</v>
      </c>
      <c r="J7541" s="1">
        <v>701</v>
      </c>
      <c r="K7541" s="1">
        <v>653</v>
      </c>
      <c r="L7541" s="1">
        <v>538</v>
      </c>
      <c r="M7541" s="1">
        <v>137</v>
      </c>
      <c r="N7541" s="1">
        <v>712</v>
      </c>
      <c r="O7541" s="1">
        <v>576</v>
      </c>
      <c r="P7541" s="1">
        <v>188</v>
      </c>
      <c r="Q7541" s="1">
        <v>142</v>
      </c>
      <c r="R7541" s="1">
        <v>2</v>
      </c>
      <c r="S7541" s="21">
        <v>0</v>
      </c>
    </row>
    <row r="7542">
      <c r="D7542" s="19"/>
      <c r="E7542" s="18" t="s">
        <v>162</v>
      </c>
      <c r="F7542" s="17"/>
      <c r="G7542" s="7">
        <v>519</v>
      </c>
      <c r="H7542" s="12">
        <v>16</v>
      </c>
      <c r="I7542" s="1">
        <v>355</v>
      </c>
      <c r="J7542" s="1">
        <v>500</v>
      </c>
      <c r="K7542" s="1">
        <v>474</v>
      </c>
      <c r="L7542" s="1">
        <v>393</v>
      </c>
      <c r="M7542" s="1">
        <v>111</v>
      </c>
      <c r="N7542" s="1">
        <v>505</v>
      </c>
      <c r="O7542" s="1">
        <v>420</v>
      </c>
      <c r="P7542" s="1">
        <v>130</v>
      </c>
      <c r="Q7542" s="1">
        <v>101</v>
      </c>
      <c r="R7542" s="1">
        <v>1</v>
      </c>
      <c r="S7542" s="21">
        <v>0</v>
      </c>
    </row>
    <row r="7543">
      <c r="D7543" s="19"/>
      <c r="E7543" s="18" t="s">
        <v>163</v>
      </c>
      <c r="F7543" s="17"/>
      <c r="G7543" s="7">
        <v>576</v>
      </c>
      <c r="H7543" s="12">
        <v>20</v>
      </c>
      <c r="I7543" s="1">
        <v>400</v>
      </c>
      <c r="J7543" s="1">
        <v>546</v>
      </c>
      <c r="K7543" s="1">
        <v>513</v>
      </c>
      <c r="L7543" s="1">
        <v>439</v>
      </c>
      <c r="M7543" s="1">
        <v>121</v>
      </c>
      <c r="N7543" s="1">
        <v>558</v>
      </c>
      <c r="O7543" s="1">
        <v>447</v>
      </c>
      <c r="P7543" s="1">
        <v>153</v>
      </c>
      <c r="Q7543" s="1">
        <v>116</v>
      </c>
      <c r="R7543" s="1">
        <v>2</v>
      </c>
      <c r="S7543" s="21">
        <v>0</v>
      </c>
    </row>
    <row r="7544">
      <c r="D7544" s="19"/>
      <c r="E7544" s="18" t="s">
        <v>164</v>
      </c>
      <c r="F7544" s="17"/>
      <c r="G7544" s="7">
        <v>372</v>
      </c>
      <c r="H7544" s="12">
        <v>11</v>
      </c>
      <c r="I7544" s="1">
        <v>266</v>
      </c>
      <c r="J7544" s="1">
        <v>351</v>
      </c>
      <c r="K7544" s="1">
        <v>332</v>
      </c>
      <c r="L7544" s="1">
        <v>290</v>
      </c>
      <c r="M7544" s="1">
        <v>80</v>
      </c>
      <c r="N7544" s="1">
        <v>357</v>
      </c>
      <c r="O7544" s="1">
        <v>287</v>
      </c>
      <c r="P7544" s="1">
        <v>100</v>
      </c>
      <c r="Q7544" s="1">
        <v>70</v>
      </c>
      <c r="R7544" s="1">
        <v>2</v>
      </c>
      <c r="S7544" s="21">
        <v>0</v>
      </c>
    </row>
    <row r="7545">
      <c r="D7545" s="19"/>
      <c r="E7545" s="18" t="s">
        <v>165</v>
      </c>
      <c r="F7545" s="17"/>
      <c r="G7545" s="7">
        <v>520</v>
      </c>
      <c r="H7545" s="12">
        <v>13</v>
      </c>
      <c r="I7545" s="1">
        <v>363</v>
      </c>
      <c r="J7545" s="1">
        <v>500</v>
      </c>
      <c r="K7545" s="1">
        <v>473</v>
      </c>
      <c r="L7545" s="1">
        <v>399</v>
      </c>
      <c r="M7545" s="1">
        <v>102</v>
      </c>
      <c r="N7545" s="1">
        <v>509</v>
      </c>
      <c r="O7545" s="1">
        <v>426</v>
      </c>
      <c r="P7545" s="1">
        <v>148</v>
      </c>
      <c r="Q7545" s="1">
        <v>115</v>
      </c>
      <c r="R7545" s="1">
        <v>2</v>
      </c>
      <c r="S7545" s="21">
        <v>0</v>
      </c>
    </row>
    <row r="7546">
      <c r="D7546" s="19"/>
      <c r="E7546" s="18" t="s">
        <v>166</v>
      </c>
      <c r="F7546" s="17"/>
      <c r="G7546" s="7">
        <v>445</v>
      </c>
      <c r="H7546" s="12">
        <v>11</v>
      </c>
      <c r="I7546" s="1">
        <v>313</v>
      </c>
      <c r="J7546" s="1">
        <v>429</v>
      </c>
      <c r="K7546" s="1">
        <v>409</v>
      </c>
      <c r="L7546" s="1">
        <v>337</v>
      </c>
      <c r="M7546" s="1">
        <v>93</v>
      </c>
      <c r="N7546" s="1">
        <v>432</v>
      </c>
      <c r="O7546" s="1">
        <v>359</v>
      </c>
      <c r="P7546" s="1">
        <v>133</v>
      </c>
      <c r="Q7546" s="1">
        <v>89</v>
      </c>
      <c r="R7546" s="1">
        <v>1</v>
      </c>
      <c r="S7546" s="21">
        <v>0</v>
      </c>
    </row>
    <row r="7547">
      <c r="D7547" s="19"/>
      <c r="E7547" s="18" t="s">
        <v>167</v>
      </c>
      <c r="F7547" s="17"/>
      <c r="G7547" s="7">
        <v>294</v>
      </c>
      <c r="H7547" s="12">
        <v>9</v>
      </c>
      <c r="I7547" s="1">
        <v>216</v>
      </c>
      <c r="J7547" s="1">
        <v>281</v>
      </c>
      <c r="K7547" s="1">
        <v>275</v>
      </c>
      <c r="L7547" s="1">
        <v>221</v>
      </c>
      <c r="M7547" s="1">
        <v>67</v>
      </c>
      <c r="N7547" s="1">
        <v>285</v>
      </c>
      <c r="O7547" s="1">
        <v>239</v>
      </c>
      <c r="P7547" s="1">
        <v>94</v>
      </c>
      <c r="Q7547" s="1">
        <v>58</v>
      </c>
      <c r="R7547" s="1">
        <v>1</v>
      </c>
      <c r="S7547" s="21">
        <v>0</v>
      </c>
    </row>
    <row r="7548">
      <c r="D7548" s="19"/>
      <c r="E7548" s="18" t="s">
        <v>41</v>
      </c>
      <c r="F7548" s="17"/>
      <c r="G7548" s="7">
        <v>62</v>
      </c>
      <c r="H7548" s="12">
        <v>3</v>
      </c>
      <c r="I7548" s="1">
        <v>30</v>
      </c>
      <c r="J7548" s="1">
        <v>47</v>
      </c>
      <c r="K7548" s="1">
        <v>48</v>
      </c>
      <c r="L7548" s="1">
        <v>37</v>
      </c>
      <c r="M7548" s="1">
        <v>7</v>
      </c>
      <c r="N7548" s="1">
        <v>51</v>
      </c>
      <c r="O7548" s="1">
        <v>32</v>
      </c>
      <c r="P7548" s="1">
        <v>11</v>
      </c>
      <c r="Q7548" s="1">
        <v>6</v>
      </c>
      <c r="R7548" s="1">
        <v>0</v>
      </c>
      <c r="S7548" s="21">
        <v>1</v>
      </c>
    </row>
    <row r="7549">
      <c r="D7549" s="57"/>
      <c r="E7549" s="54" t="s">
        <v>26</v>
      </c>
      <c r="F7549" s="62"/>
      <c r="G7549" s="59">
        <v>17</v>
      </c>
      <c r="H7549" s="73">
        <v>0</v>
      </c>
      <c r="I7549" s="38">
        <v>9</v>
      </c>
      <c r="J7549" s="38">
        <v>15</v>
      </c>
      <c r="K7549" s="38">
        <v>11</v>
      </c>
      <c r="L7549" s="38">
        <v>7</v>
      </c>
      <c r="M7549" s="38">
        <v>2</v>
      </c>
      <c r="N7549" s="38">
        <v>14</v>
      </c>
      <c r="O7549" s="38">
        <v>7</v>
      </c>
      <c r="P7549" s="38">
        <v>2</v>
      </c>
      <c r="Q7549" s="38">
        <v>3</v>
      </c>
      <c r="R7549" s="38">
        <v>1</v>
      </c>
      <c r="S7549" s="74">
        <v>0</v>
      </c>
    </row>
    <row r="7551">
      <c r="B7551" s="63" t="str">
        <f ca="1" xml:space="preserve"> HYPERLINK("#'目次'!B53", "[47]")</f>
        <v>[47]</v>
      </c>
      <c r="C7551" s="49" t="s">
        <v>623</v>
      </c>
    </row>
    <row r="7552">
      <c r="C7552" s="89" t="s">
        <v>624</v>
      </c>
    </row>
    <row r="7554">
      <c r="C7554" s="49" t="s">
        <v>14</v>
      </c>
    </row>
    <row r="7555">
      <c r="D7555" s="64"/>
      <c r="E7555" s="47"/>
      <c r="F7555" s="47"/>
      <c r="G7555" s="61" t="s">
        <v>15</v>
      </c>
      <c r="H7555" s="66" t="s">
        <v>625</v>
      </c>
      <c r="I7555" s="28" t="s">
        <v>626</v>
      </c>
      <c r="J7555" s="28" t="s">
        <v>627</v>
      </c>
      <c r="K7555" s="28" t="s">
        <v>628</v>
      </c>
      <c r="L7555" s="28" t="s">
        <v>629</v>
      </c>
      <c r="M7555" s="28" t="s">
        <v>630</v>
      </c>
      <c r="N7555" s="28" t="s">
        <v>631</v>
      </c>
      <c r="O7555" s="28" t="s">
        <v>41</v>
      </c>
      <c r="P7555" s="58" t="s">
        <v>26</v>
      </c>
    </row>
    <row r="7556">
      <c r="D7556" s="55"/>
      <c r="E7556" s="48"/>
      <c r="F7556" s="48"/>
      <c r="G7556" s="68"/>
      <c r="H7556" s="70"/>
      <c r="I7556" s="29"/>
      <c r="J7556" s="29"/>
      <c r="K7556" s="29"/>
      <c r="L7556" s="29"/>
      <c r="M7556" s="29"/>
      <c r="N7556" s="29"/>
      <c r="O7556" s="29"/>
      <c r="P7556" s="65"/>
    </row>
    <row r="7557">
      <c r="D7557" s="56"/>
      <c r="E7557" s="60" t="s">
        <v>15</v>
      </c>
      <c r="F7557" s="67"/>
      <c r="G7557" s="91">
        <v>3</v>
      </c>
      <c r="H7557" s="87">
        <v>2</v>
      </c>
      <c r="I7557" s="87">
        <v>0</v>
      </c>
      <c r="J7557" s="87">
        <v>0</v>
      </c>
      <c r="K7557" s="87">
        <v>0</v>
      </c>
      <c r="L7557" s="87">
        <v>0</v>
      </c>
      <c r="M7557" s="87">
        <v>0</v>
      </c>
      <c r="N7557" s="87">
        <v>0</v>
      </c>
      <c r="O7557" s="87">
        <v>1</v>
      </c>
      <c r="P7557" s="98">
        <v>0</v>
      </c>
    </row>
    <row r="7558">
      <c r="D7558" s="15" t="s">
        <v>20</v>
      </c>
      <c r="E7558" s="14" t="s">
        <v>21</v>
      </c>
      <c r="F7558" s="16"/>
      <c r="G7558" s="33">
        <v>0</v>
      </c>
      <c r="H7558" s="43">
        <v>0</v>
      </c>
      <c r="I7558" s="9">
        <v>0</v>
      </c>
      <c r="J7558" s="9">
        <v>0</v>
      </c>
      <c r="K7558" s="9">
        <v>0</v>
      </c>
      <c r="L7558" s="9">
        <v>0</v>
      </c>
      <c r="M7558" s="9">
        <v>0</v>
      </c>
      <c r="N7558" s="9">
        <v>0</v>
      </c>
      <c r="O7558" s="9">
        <v>0</v>
      </c>
      <c r="P7558" s="44">
        <v>0</v>
      </c>
    </row>
    <row r="7559">
      <c r="D7559" s="19"/>
      <c r="E7559" s="18" t="s">
        <v>22</v>
      </c>
      <c r="F7559" s="17"/>
      <c r="G7559" s="11">
        <v>1</v>
      </c>
      <c r="H7559" s="23">
        <v>1</v>
      </c>
      <c r="I7559" s="3">
        <v>0</v>
      </c>
      <c r="J7559" s="3">
        <v>0</v>
      </c>
      <c r="K7559" s="3">
        <v>0</v>
      </c>
      <c r="L7559" s="3">
        <v>0</v>
      </c>
      <c r="M7559" s="3">
        <v>0</v>
      </c>
      <c r="N7559" s="3">
        <v>0</v>
      </c>
      <c r="O7559" s="3">
        <v>0</v>
      </c>
      <c r="P7559" s="24">
        <v>0</v>
      </c>
    </row>
    <row r="7560">
      <c r="D7560" s="19"/>
      <c r="E7560" s="18" t="s">
        <v>23</v>
      </c>
      <c r="F7560" s="17"/>
      <c r="G7560" s="11">
        <v>1</v>
      </c>
      <c r="H7560" s="23">
        <v>1</v>
      </c>
      <c r="I7560" s="3">
        <v>0</v>
      </c>
      <c r="J7560" s="3">
        <v>0</v>
      </c>
      <c r="K7560" s="3">
        <v>0</v>
      </c>
      <c r="L7560" s="3">
        <v>0</v>
      </c>
      <c r="M7560" s="3">
        <v>0</v>
      </c>
      <c r="N7560" s="3">
        <v>0</v>
      </c>
      <c r="O7560" s="3">
        <v>0</v>
      </c>
      <c r="P7560" s="24">
        <v>0</v>
      </c>
    </row>
    <row r="7561">
      <c r="D7561" s="19"/>
      <c r="E7561" s="18" t="s">
        <v>24</v>
      </c>
      <c r="F7561" s="17"/>
      <c r="G7561" s="11">
        <v>0</v>
      </c>
      <c r="H7561" s="23">
        <v>0</v>
      </c>
      <c r="I7561" s="3">
        <v>0</v>
      </c>
      <c r="J7561" s="3">
        <v>0</v>
      </c>
      <c r="K7561" s="3">
        <v>0</v>
      </c>
      <c r="L7561" s="3">
        <v>0</v>
      </c>
      <c r="M7561" s="3">
        <v>0</v>
      </c>
      <c r="N7561" s="3">
        <v>0</v>
      </c>
      <c r="O7561" s="3">
        <v>0</v>
      </c>
      <c r="P7561" s="24">
        <v>0</v>
      </c>
    </row>
    <row r="7562">
      <c r="D7562" s="19"/>
      <c r="E7562" s="18" t="s">
        <v>25</v>
      </c>
      <c r="F7562" s="17"/>
      <c r="G7562" s="11">
        <v>1</v>
      </c>
      <c r="H7562" s="23">
        <v>0</v>
      </c>
      <c r="I7562" s="3">
        <v>0</v>
      </c>
      <c r="J7562" s="3">
        <v>0</v>
      </c>
      <c r="K7562" s="3">
        <v>0</v>
      </c>
      <c r="L7562" s="3">
        <v>0</v>
      </c>
      <c r="M7562" s="3">
        <v>0</v>
      </c>
      <c r="N7562" s="3">
        <v>0</v>
      </c>
      <c r="O7562" s="3">
        <v>1</v>
      </c>
      <c r="P7562" s="24">
        <v>0</v>
      </c>
    </row>
    <row r="7563">
      <c r="D7563" s="19"/>
      <c r="E7563" s="18" t="s">
        <v>26</v>
      </c>
      <c r="F7563" s="17"/>
      <c r="G7563" s="11">
        <v>0</v>
      </c>
      <c r="H7563" s="23">
        <v>0</v>
      </c>
      <c r="I7563" s="3">
        <v>0</v>
      </c>
      <c r="J7563" s="3">
        <v>0</v>
      </c>
      <c r="K7563" s="3">
        <v>0</v>
      </c>
      <c r="L7563" s="3">
        <v>0</v>
      </c>
      <c r="M7563" s="3">
        <v>0</v>
      </c>
      <c r="N7563" s="3">
        <v>0</v>
      </c>
      <c r="O7563" s="3">
        <v>0</v>
      </c>
      <c r="P7563" s="24">
        <v>0</v>
      </c>
    </row>
    <row r="7564">
      <c r="D7564" s="19"/>
      <c r="E7564" s="18" t="s">
        <v>27</v>
      </c>
      <c r="F7564" s="17"/>
      <c r="G7564" s="11">
        <v>1</v>
      </c>
      <c r="H7564" s="23">
        <v>1</v>
      </c>
      <c r="I7564" s="3">
        <v>0</v>
      </c>
      <c r="J7564" s="3">
        <v>0</v>
      </c>
      <c r="K7564" s="3">
        <v>0</v>
      </c>
      <c r="L7564" s="3">
        <v>0</v>
      </c>
      <c r="M7564" s="3">
        <v>0</v>
      </c>
      <c r="N7564" s="3">
        <v>0</v>
      </c>
      <c r="O7564" s="3">
        <v>0</v>
      </c>
      <c r="P7564" s="24">
        <v>0</v>
      </c>
    </row>
    <row r="7565">
      <c r="D7565" s="19"/>
      <c r="E7565" s="18" t="s">
        <v>28</v>
      </c>
      <c r="F7565" s="17"/>
      <c r="G7565" s="11">
        <v>1</v>
      </c>
      <c r="H7565" s="23">
        <v>0</v>
      </c>
      <c r="I7565" s="3">
        <v>0</v>
      </c>
      <c r="J7565" s="3">
        <v>0</v>
      </c>
      <c r="K7565" s="3">
        <v>0</v>
      </c>
      <c r="L7565" s="3">
        <v>0</v>
      </c>
      <c r="M7565" s="3">
        <v>0</v>
      </c>
      <c r="N7565" s="3">
        <v>0</v>
      </c>
      <c r="O7565" s="3">
        <v>1</v>
      </c>
      <c r="P7565" s="24">
        <v>0</v>
      </c>
    </row>
    <row r="7566">
      <c r="D7566" s="15" t="s">
        <v>29</v>
      </c>
      <c r="E7566" s="14" t="s">
        <v>30</v>
      </c>
      <c r="F7566" s="16"/>
      <c r="G7566" s="33">
        <v>2</v>
      </c>
      <c r="H7566" s="43">
        <v>2</v>
      </c>
      <c r="I7566" s="9">
        <v>0</v>
      </c>
      <c r="J7566" s="9">
        <v>0</v>
      </c>
      <c r="K7566" s="9">
        <v>0</v>
      </c>
      <c r="L7566" s="9">
        <v>0</v>
      </c>
      <c r="M7566" s="9">
        <v>0</v>
      </c>
      <c r="N7566" s="9">
        <v>0</v>
      </c>
      <c r="O7566" s="9">
        <v>0</v>
      </c>
      <c r="P7566" s="44">
        <v>0</v>
      </c>
    </row>
    <row r="7567">
      <c r="D7567" s="19"/>
      <c r="E7567" s="18" t="s">
        <v>31</v>
      </c>
      <c r="F7567" s="17"/>
      <c r="G7567" s="11">
        <v>1</v>
      </c>
      <c r="H7567" s="23">
        <v>1</v>
      </c>
      <c r="I7567" s="3">
        <v>0</v>
      </c>
      <c r="J7567" s="3">
        <v>0</v>
      </c>
      <c r="K7567" s="3">
        <v>0</v>
      </c>
      <c r="L7567" s="3">
        <v>0</v>
      </c>
      <c r="M7567" s="3">
        <v>0</v>
      </c>
      <c r="N7567" s="3">
        <v>0</v>
      </c>
      <c r="O7567" s="3">
        <v>0</v>
      </c>
      <c r="P7567" s="24">
        <v>0</v>
      </c>
    </row>
    <row r="7568">
      <c r="D7568" s="19"/>
      <c r="E7568" s="18" t="s">
        <v>32</v>
      </c>
      <c r="F7568" s="17"/>
      <c r="G7568" s="11">
        <v>1</v>
      </c>
      <c r="H7568" s="23">
        <v>1</v>
      </c>
      <c r="I7568" s="3">
        <v>0</v>
      </c>
      <c r="J7568" s="3">
        <v>0</v>
      </c>
      <c r="K7568" s="3">
        <v>0</v>
      </c>
      <c r="L7568" s="3">
        <v>0</v>
      </c>
      <c r="M7568" s="3">
        <v>0</v>
      </c>
      <c r="N7568" s="3">
        <v>0</v>
      </c>
      <c r="O7568" s="3">
        <v>0</v>
      </c>
      <c r="P7568" s="24">
        <v>0</v>
      </c>
    </row>
    <row r="7569">
      <c r="D7569" s="19"/>
      <c r="E7569" s="18" t="s">
        <v>33</v>
      </c>
      <c r="F7569" s="17"/>
      <c r="G7569" s="11">
        <v>0</v>
      </c>
      <c r="H7569" s="23">
        <v>0</v>
      </c>
      <c r="I7569" s="3">
        <v>0</v>
      </c>
      <c r="J7569" s="3">
        <v>0</v>
      </c>
      <c r="K7569" s="3">
        <v>0</v>
      </c>
      <c r="L7569" s="3">
        <v>0</v>
      </c>
      <c r="M7569" s="3">
        <v>0</v>
      </c>
      <c r="N7569" s="3">
        <v>0</v>
      </c>
      <c r="O7569" s="3">
        <v>0</v>
      </c>
      <c r="P7569" s="24">
        <v>0</v>
      </c>
    </row>
    <row r="7570">
      <c r="D7570" s="19"/>
      <c r="E7570" s="18" t="s">
        <v>34</v>
      </c>
      <c r="F7570" s="17"/>
      <c r="G7570" s="11">
        <v>0</v>
      </c>
      <c r="H7570" s="23">
        <v>0</v>
      </c>
      <c r="I7570" s="3">
        <v>0</v>
      </c>
      <c r="J7570" s="3">
        <v>0</v>
      </c>
      <c r="K7570" s="3">
        <v>0</v>
      </c>
      <c r="L7570" s="3">
        <v>0</v>
      </c>
      <c r="M7570" s="3">
        <v>0</v>
      </c>
      <c r="N7570" s="3">
        <v>0</v>
      </c>
      <c r="O7570" s="3">
        <v>0</v>
      </c>
      <c r="P7570" s="24">
        <v>0</v>
      </c>
    </row>
    <row r="7571">
      <c r="D7571" s="19"/>
      <c r="E7571" s="18" t="s">
        <v>35</v>
      </c>
      <c r="F7571" s="17"/>
      <c r="G7571" s="11">
        <v>0</v>
      </c>
      <c r="H7571" s="23">
        <v>0</v>
      </c>
      <c r="I7571" s="3">
        <v>0</v>
      </c>
      <c r="J7571" s="3">
        <v>0</v>
      </c>
      <c r="K7571" s="3">
        <v>0</v>
      </c>
      <c r="L7571" s="3">
        <v>0</v>
      </c>
      <c r="M7571" s="3">
        <v>0</v>
      </c>
      <c r="N7571" s="3">
        <v>0</v>
      </c>
      <c r="O7571" s="3">
        <v>0</v>
      </c>
      <c r="P7571" s="24">
        <v>0</v>
      </c>
    </row>
    <row r="7572">
      <c r="D7572" s="19"/>
      <c r="E7572" s="18" t="s">
        <v>36</v>
      </c>
      <c r="F7572" s="17"/>
      <c r="G7572" s="11">
        <v>0</v>
      </c>
      <c r="H7572" s="23">
        <v>0</v>
      </c>
      <c r="I7572" s="3">
        <v>0</v>
      </c>
      <c r="J7572" s="3">
        <v>0</v>
      </c>
      <c r="K7572" s="3">
        <v>0</v>
      </c>
      <c r="L7572" s="3">
        <v>0</v>
      </c>
      <c r="M7572" s="3">
        <v>0</v>
      </c>
      <c r="N7572" s="3">
        <v>0</v>
      </c>
      <c r="O7572" s="3">
        <v>0</v>
      </c>
      <c r="P7572" s="24">
        <v>0</v>
      </c>
    </row>
    <row r="7573">
      <c r="D7573" s="19"/>
      <c r="E7573" s="18" t="s">
        <v>37</v>
      </c>
      <c r="F7573" s="17"/>
      <c r="G7573" s="11">
        <v>1</v>
      </c>
      <c r="H7573" s="23">
        <v>1</v>
      </c>
      <c r="I7573" s="3">
        <v>0</v>
      </c>
      <c r="J7573" s="3">
        <v>0</v>
      </c>
      <c r="K7573" s="3">
        <v>0</v>
      </c>
      <c r="L7573" s="3">
        <v>0</v>
      </c>
      <c r="M7573" s="3">
        <v>0</v>
      </c>
      <c r="N7573" s="3">
        <v>0</v>
      </c>
      <c r="O7573" s="3">
        <v>0</v>
      </c>
      <c r="P7573" s="24">
        <v>0</v>
      </c>
    </row>
    <row r="7574">
      <c r="D7574" s="19"/>
      <c r="E7574" s="18" t="s">
        <v>38</v>
      </c>
      <c r="F7574" s="17"/>
      <c r="G7574" s="11">
        <v>0</v>
      </c>
      <c r="H7574" s="23">
        <v>0</v>
      </c>
      <c r="I7574" s="3">
        <v>0</v>
      </c>
      <c r="J7574" s="3">
        <v>0</v>
      </c>
      <c r="K7574" s="3">
        <v>0</v>
      </c>
      <c r="L7574" s="3">
        <v>0</v>
      </c>
      <c r="M7574" s="3">
        <v>0</v>
      </c>
      <c r="N7574" s="3">
        <v>0</v>
      </c>
      <c r="O7574" s="3">
        <v>0</v>
      </c>
      <c r="P7574" s="24">
        <v>0</v>
      </c>
    </row>
    <row r="7575">
      <c r="D7575" s="19"/>
      <c r="E7575" s="18" t="s">
        <v>39</v>
      </c>
      <c r="F7575" s="17"/>
      <c r="G7575" s="11">
        <v>1</v>
      </c>
      <c r="H7575" s="23">
        <v>1</v>
      </c>
      <c r="I7575" s="3">
        <v>0</v>
      </c>
      <c r="J7575" s="3">
        <v>0</v>
      </c>
      <c r="K7575" s="3">
        <v>0</v>
      </c>
      <c r="L7575" s="3">
        <v>0</v>
      </c>
      <c r="M7575" s="3">
        <v>0</v>
      </c>
      <c r="N7575" s="3">
        <v>0</v>
      </c>
      <c r="O7575" s="3">
        <v>0</v>
      </c>
      <c r="P7575" s="24">
        <v>0</v>
      </c>
    </row>
    <row r="7576">
      <c r="D7576" s="19"/>
      <c r="E7576" s="18" t="s">
        <v>40</v>
      </c>
      <c r="F7576" s="17"/>
      <c r="G7576" s="11">
        <v>0</v>
      </c>
      <c r="H7576" s="23">
        <v>0</v>
      </c>
      <c r="I7576" s="3">
        <v>0</v>
      </c>
      <c r="J7576" s="3">
        <v>0</v>
      </c>
      <c r="K7576" s="3">
        <v>0</v>
      </c>
      <c r="L7576" s="3">
        <v>0</v>
      </c>
      <c r="M7576" s="3">
        <v>0</v>
      </c>
      <c r="N7576" s="3">
        <v>0</v>
      </c>
      <c r="O7576" s="3">
        <v>0</v>
      </c>
      <c r="P7576" s="24">
        <v>0</v>
      </c>
    </row>
    <row r="7577">
      <c r="D7577" s="19"/>
      <c r="E7577" s="18" t="s">
        <v>41</v>
      </c>
      <c r="F7577" s="17"/>
      <c r="G7577" s="11">
        <v>0</v>
      </c>
      <c r="H7577" s="23">
        <v>0</v>
      </c>
      <c r="I7577" s="3">
        <v>0</v>
      </c>
      <c r="J7577" s="3">
        <v>0</v>
      </c>
      <c r="K7577" s="3">
        <v>0</v>
      </c>
      <c r="L7577" s="3">
        <v>0</v>
      </c>
      <c r="M7577" s="3">
        <v>0</v>
      </c>
      <c r="N7577" s="3">
        <v>0</v>
      </c>
      <c r="O7577" s="3">
        <v>0</v>
      </c>
      <c r="P7577" s="24">
        <v>0</v>
      </c>
    </row>
    <row r="7578">
      <c r="D7578" s="19"/>
      <c r="E7578" s="18" t="s">
        <v>42</v>
      </c>
      <c r="F7578" s="17"/>
      <c r="G7578" s="11">
        <v>1</v>
      </c>
      <c r="H7578" s="23">
        <v>0</v>
      </c>
      <c r="I7578" s="3">
        <v>0</v>
      </c>
      <c r="J7578" s="3">
        <v>0</v>
      </c>
      <c r="K7578" s="3">
        <v>0</v>
      </c>
      <c r="L7578" s="3">
        <v>0</v>
      </c>
      <c r="M7578" s="3">
        <v>0</v>
      </c>
      <c r="N7578" s="3">
        <v>0</v>
      </c>
      <c r="O7578" s="3">
        <v>1</v>
      </c>
      <c r="P7578" s="24">
        <v>0</v>
      </c>
    </row>
    <row r="7579">
      <c r="D7579" s="19"/>
      <c r="E7579" s="18" t="s">
        <v>26</v>
      </c>
      <c r="F7579" s="17"/>
      <c r="G7579" s="11">
        <v>0</v>
      </c>
      <c r="H7579" s="23">
        <v>0</v>
      </c>
      <c r="I7579" s="3">
        <v>0</v>
      </c>
      <c r="J7579" s="3">
        <v>0</v>
      </c>
      <c r="K7579" s="3">
        <v>0</v>
      </c>
      <c r="L7579" s="3">
        <v>0</v>
      </c>
      <c r="M7579" s="3">
        <v>0</v>
      </c>
      <c r="N7579" s="3">
        <v>0</v>
      </c>
      <c r="O7579" s="3">
        <v>0</v>
      </c>
      <c r="P7579" s="24">
        <v>0</v>
      </c>
    </row>
    <row r="7580">
      <c r="D7580" s="19"/>
      <c r="E7580" s="18" t="s">
        <v>43</v>
      </c>
      <c r="F7580" s="17"/>
      <c r="G7580" s="11">
        <v>2</v>
      </c>
      <c r="H7580" s="23">
        <v>2</v>
      </c>
      <c r="I7580" s="3">
        <v>0</v>
      </c>
      <c r="J7580" s="3">
        <v>0</v>
      </c>
      <c r="K7580" s="3">
        <v>0</v>
      </c>
      <c r="L7580" s="3">
        <v>0</v>
      </c>
      <c r="M7580" s="3">
        <v>0</v>
      </c>
      <c r="N7580" s="3">
        <v>0</v>
      </c>
      <c r="O7580" s="3">
        <v>0</v>
      </c>
      <c r="P7580" s="24">
        <v>0</v>
      </c>
    </row>
    <row r="7581">
      <c r="D7581" s="15" t="s">
        <v>44</v>
      </c>
      <c r="E7581" s="14" t="s">
        <v>45</v>
      </c>
      <c r="F7581" s="16"/>
      <c r="G7581" s="33">
        <v>0</v>
      </c>
      <c r="H7581" s="43">
        <v>0</v>
      </c>
      <c r="I7581" s="9">
        <v>0</v>
      </c>
      <c r="J7581" s="9">
        <v>0</v>
      </c>
      <c r="K7581" s="9">
        <v>0</v>
      </c>
      <c r="L7581" s="9">
        <v>0</v>
      </c>
      <c r="M7581" s="9">
        <v>0</v>
      </c>
      <c r="N7581" s="9">
        <v>0</v>
      </c>
      <c r="O7581" s="9">
        <v>0</v>
      </c>
      <c r="P7581" s="44">
        <v>0</v>
      </c>
    </row>
    <row r="7582">
      <c r="D7582" s="19"/>
      <c r="E7582" s="18" t="s">
        <v>46</v>
      </c>
      <c r="F7582" s="17"/>
      <c r="G7582" s="11">
        <v>0</v>
      </c>
      <c r="H7582" s="23">
        <v>0</v>
      </c>
      <c r="I7582" s="3">
        <v>0</v>
      </c>
      <c r="J7582" s="3">
        <v>0</v>
      </c>
      <c r="K7582" s="3">
        <v>0</v>
      </c>
      <c r="L7582" s="3">
        <v>0</v>
      </c>
      <c r="M7582" s="3">
        <v>0</v>
      </c>
      <c r="N7582" s="3">
        <v>0</v>
      </c>
      <c r="O7582" s="3">
        <v>0</v>
      </c>
      <c r="P7582" s="24">
        <v>0</v>
      </c>
    </row>
    <row r="7583">
      <c r="D7583" s="19"/>
      <c r="E7583" s="18" t="s">
        <v>47</v>
      </c>
      <c r="F7583" s="17"/>
      <c r="G7583" s="11">
        <v>0</v>
      </c>
      <c r="H7583" s="23">
        <v>0</v>
      </c>
      <c r="I7583" s="3">
        <v>0</v>
      </c>
      <c r="J7583" s="3">
        <v>0</v>
      </c>
      <c r="K7583" s="3">
        <v>0</v>
      </c>
      <c r="L7583" s="3">
        <v>0</v>
      </c>
      <c r="M7583" s="3">
        <v>0</v>
      </c>
      <c r="N7583" s="3">
        <v>0</v>
      </c>
      <c r="O7583" s="3">
        <v>0</v>
      </c>
      <c r="P7583" s="24">
        <v>0</v>
      </c>
    </row>
    <row r="7584">
      <c r="D7584" s="19"/>
      <c r="E7584" s="18" t="s">
        <v>48</v>
      </c>
      <c r="F7584" s="17"/>
      <c r="G7584" s="11">
        <v>1</v>
      </c>
      <c r="H7584" s="23">
        <v>1</v>
      </c>
      <c r="I7584" s="3">
        <v>0</v>
      </c>
      <c r="J7584" s="3">
        <v>0</v>
      </c>
      <c r="K7584" s="3">
        <v>0</v>
      </c>
      <c r="L7584" s="3">
        <v>0</v>
      </c>
      <c r="M7584" s="3">
        <v>0</v>
      </c>
      <c r="N7584" s="3">
        <v>0</v>
      </c>
      <c r="O7584" s="3">
        <v>0</v>
      </c>
      <c r="P7584" s="24">
        <v>0</v>
      </c>
    </row>
    <row r="7585">
      <c r="D7585" s="19"/>
      <c r="E7585" s="18" t="s">
        <v>49</v>
      </c>
      <c r="F7585" s="17"/>
      <c r="G7585" s="11">
        <v>0</v>
      </c>
      <c r="H7585" s="23">
        <v>0</v>
      </c>
      <c r="I7585" s="3">
        <v>0</v>
      </c>
      <c r="J7585" s="3">
        <v>0</v>
      </c>
      <c r="K7585" s="3">
        <v>0</v>
      </c>
      <c r="L7585" s="3">
        <v>0</v>
      </c>
      <c r="M7585" s="3">
        <v>0</v>
      </c>
      <c r="N7585" s="3">
        <v>0</v>
      </c>
      <c r="O7585" s="3">
        <v>0</v>
      </c>
      <c r="P7585" s="24">
        <v>0</v>
      </c>
    </row>
    <row r="7586">
      <c r="D7586" s="19"/>
      <c r="E7586" s="18" t="s">
        <v>50</v>
      </c>
      <c r="F7586" s="17"/>
      <c r="G7586" s="11">
        <v>0</v>
      </c>
      <c r="H7586" s="23">
        <v>0</v>
      </c>
      <c r="I7586" s="3">
        <v>0</v>
      </c>
      <c r="J7586" s="3">
        <v>0</v>
      </c>
      <c r="K7586" s="3">
        <v>0</v>
      </c>
      <c r="L7586" s="3">
        <v>0</v>
      </c>
      <c r="M7586" s="3">
        <v>0</v>
      </c>
      <c r="N7586" s="3">
        <v>0</v>
      </c>
      <c r="O7586" s="3">
        <v>0</v>
      </c>
      <c r="P7586" s="24">
        <v>0</v>
      </c>
    </row>
    <row r="7587">
      <c r="D7587" s="19"/>
      <c r="E7587" s="18" t="s">
        <v>51</v>
      </c>
      <c r="F7587" s="17"/>
      <c r="G7587" s="11">
        <v>1</v>
      </c>
      <c r="H7587" s="23">
        <v>0</v>
      </c>
      <c r="I7587" s="3">
        <v>0</v>
      </c>
      <c r="J7587" s="3">
        <v>0</v>
      </c>
      <c r="K7587" s="3">
        <v>0</v>
      </c>
      <c r="L7587" s="3">
        <v>0</v>
      </c>
      <c r="M7587" s="3">
        <v>0</v>
      </c>
      <c r="N7587" s="3">
        <v>0</v>
      </c>
      <c r="O7587" s="3">
        <v>1</v>
      </c>
      <c r="P7587" s="24">
        <v>0</v>
      </c>
    </row>
    <row r="7588">
      <c r="D7588" s="19"/>
      <c r="E7588" s="18" t="s">
        <v>52</v>
      </c>
      <c r="F7588" s="17"/>
      <c r="G7588" s="11">
        <v>0</v>
      </c>
      <c r="H7588" s="23">
        <v>0</v>
      </c>
      <c r="I7588" s="3">
        <v>0</v>
      </c>
      <c r="J7588" s="3">
        <v>0</v>
      </c>
      <c r="K7588" s="3">
        <v>0</v>
      </c>
      <c r="L7588" s="3">
        <v>0</v>
      </c>
      <c r="M7588" s="3">
        <v>0</v>
      </c>
      <c r="N7588" s="3">
        <v>0</v>
      </c>
      <c r="O7588" s="3">
        <v>0</v>
      </c>
      <c r="P7588" s="24">
        <v>0</v>
      </c>
    </row>
    <row r="7589">
      <c r="D7589" s="19"/>
      <c r="E7589" s="18" t="s">
        <v>53</v>
      </c>
      <c r="F7589" s="17"/>
      <c r="G7589" s="11">
        <v>0</v>
      </c>
      <c r="H7589" s="23">
        <v>0</v>
      </c>
      <c r="I7589" s="3">
        <v>0</v>
      </c>
      <c r="J7589" s="3">
        <v>0</v>
      </c>
      <c r="K7589" s="3">
        <v>0</v>
      </c>
      <c r="L7589" s="3">
        <v>0</v>
      </c>
      <c r="M7589" s="3">
        <v>0</v>
      </c>
      <c r="N7589" s="3">
        <v>0</v>
      </c>
      <c r="O7589" s="3">
        <v>0</v>
      </c>
      <c r="P7589" s="24">
        <v>0</v>
      </c>
    </row>
    <row r="7590">
      <c r="D7590" s="19"/>
      <c r="E7590" s="18" t="s">
        <v>54</v>
      </c>
      <c r="F7590" s="17"/>
      <c r="G7590" s="11">
        <v>1</v>
      </c>
      <c r="H7590" s="23">
        <v>1</v>
      </c>
      <c r="I7590" s="3">
        <v>0</v>
      </c>
      <c r="J7590" s="3">
        <v>0</v>
      </c>
      <c r="K7590" s="3">
        <v>0</v>
      </c>
      <c r="L7590" s="3">
        <v>0</v>
      </c>
      <c r="M7590" s="3">
        <v>0</v>
      </c>
      <c r="N7590" s="3">
        <v>0</v>
      </c>
      <c r="O7590" s="3">
        <v>0</v>
      </c>
      <c r="P7590" s="24">
        <v>0</v>
      </c>
    </row>
    <row r="7591">
      <c r="D7591" s="19"/>
      <c r="E7591" s="18" t="s">
        <v>55</v>
      </c>
      <c r="F7591" s="17"/>
      <c r="G7591" s="11">
        <v>0</v>
      </c>
      <c r="H7591" s="23">
        <v>0</v>
      </c>
      <c r="I7591" s="3">
        <v>0</v>
      </c>
      <c r="J7591" s="3">
        <v>0</v>
      </c>
      <c r="K7591" s="3">
        <v>0</v>
      </c>
      <c r="L7591" s="3">
        <v>0</v>
      </c>
      <c r="M7591" s="3">
        <v>0</v>
      </c>
      <c r="N7591" s="3">
        <v>0</v>
      </c>
      <c r="O7591" s="3">
        <v>0</v>
      </c>
      <c r="P7591" s="24">
        <v>0</v>
      </c>
    </row>
    <row r="7592">
      <c r="D7592" s="19"/>
      <c r="E7592" s="18" t="s">
        <v>26</v>
      </c>
      <c r="F7592" s="17"/>
      <c r="G7592" s="11">
        <v>0</v>
      </c>
      <c r="H7592" s="23">
        <v>0</v>
      </c>
      <c r="I7592" s="3">
        <v>0</v>
      </c>
      <c r="J7592" s="3">
        <v>0</v>
      </c>
      <c r="K7592" s="3">
        <v>0</v>
      </c>
      <c r="L7592" s="3">
        <v>0</v>
      </c>
      <c r="M7592" s="3">
        <v>0</v>
      </c>
      <c r="N7592" s="3">
        <v>0</v>
      </c>
      <c r="O7592" s="3">
        <v>0</v>
      </c>
      <c r="P7592" s="24">
        <v>0</v>
      </c>
    </row>
    <row r="7593">
      <c r="D7593" s="15" t="s">
        <v>56</v>
      </c>
      <c r="E7593" s="14" t="s">
        <v>57</v>
      </c>
      <c r="F7593" s="16"/>
      <c r="G7593" s="33">
        <v>0</v>
      </c>
      <c r="H7593" s="43">
        <v>0</v>
      </c>
      <c r="I7593" s="9">
        <v>0</v>
      </c>
      <c r="J7593" s="9">
        <v>0</v>
      </c>
      <c r="K7593" s="9">
        <v>0</v>
      </c>
      <c r="L7593" s="9">
        <v>0</v>
      </c>
      <c r="M7593" s="9">
        <v>0</v>
      </c>
      <c r="N7593" s="9">
        <v>0</v>
      </c>
      <c r="O7593" s="9">
        <v>0</v>
      </c>
      <c r="P7593" s="44">
        <v>0</v>
      </c>
    </row>
    <row r="7594">
      <c r="D7594" s="19"/>
      <c r="E7594" s="18" t="s">
        <v>58</v>
      </c>
      <c r="F7594" s="17"/>
      <c r="G7594" s="11">
        <v>0</v>
      </c>
      <c r="H7594" s="23">
        <v>0</v>
      </c>
      <c r="I7594" s="3">
        <v>0</v>
      </c>
      <c r="J7594" s="3">
        <v>0</v>
      </c>
      <c r="K7594" s="3">
        <v>0</v>
      </c>
      <c r="L7594" s="3">
        <v>0</v>
      </c>
      <c r="M7594" s="3">
        <v>0</v>
      </c>
      <c r="N7594" s="3">
        <v>0</v>
      </c>
      <c r="O7594" s="3">
        <v>0</v>
      </c>
      <c r="P7594" s="24">
        <v>0</v>
      </c>
    </row>
    <row r="7595">
      <c r="D7595" s="19"/>
      <c r="E7595" s="18" t="s">
        <v>59</v>
      </c>
      <c r="F7595" s="17"/>
      <c r="G7595" s="11">
        <v>1</v>
      </c>
      <c r="H7595" s="23">
        <v>1</v>
      </c>
      <c r="I7595" s="3">
        <v>0</v>
      </c>
      <c r="J7595" s="3">
        <v>0</v>
      </c>
      <c r="K7595" s="3">
        <v>0</v>
      </c>
      <c r="L7595" s="3">
        <v>0</v>
      </c>
      <c r="M7595" s="3">
        <v>0</v>
      </c>
      <c r="N7595" s="3">
        <v>0</v>
      </c>
      <c r="O7595" s="3">
        <v>0</v>
      </c>
      <c r="P7595" s="24">
        <v>0</v>
      </c>
    </row>
    <row r="7596">
      <c r="D7596" s="19"/>
      <c r="E7596" s="18" t="s">
        <v>60</v>
      </c>
      <c r="F7596" s="17"/>
      <c r="G7596" s="11">
        <v>2</v>
      </c>
      <c r="H7596" s="23">
        <v>1</v>
      </c>
      <c r="I7596" s="3">
        <v>0</v>
      </c>
      <c r="J7596" s="3">
        <v>0</v>
      </c>
      <c r="K7596" s="3">
        <v>0</v>
      </c>
      <c r="L7596" s="3">
        <v>0</v>
      </c>
      <c r="M7596" s="3">
        <v>0</v>
      </c>
      <c r="N7596" s="3">
        <v>0</v>
      </c>
      <c r="O7596" s="3">
        <v>1</v>
      </c>
      <c r="P7596" s="24">
        <v>0</v>
      </c>
    </row>
    <row r="7597">
      <c r="D7597" s="19"/>
      <c r="E7597" s="18" t="s">
        <v>26</v>
      </c>
      <c r="F7597" s="17"/>
      <c r="G7597" s="11">
        <v>0</v>
      </c>
      <c r="H7597" s="23">
        <v>0</v>
      </c>
      <c r="I7597" s="3">
        <v>0</v>
      </c>
      <c r="J7597" s="3">
        <v>0</v>
      </c>
      <c r="K7597" s="3">
        <v>0</v>
      </c>
      <c r="L7597" s="3">
        <v>0</v>
      </c>
      <c r="M7597" s="3">
        <v>0</v>
      </c>
      <c r="N7597" s="3">
        <v>0</v>
      </c>
      <c r="O7597" s="3">
        <v>0</v>
      </c>
      <c r="P7597" s="24">
        <v>0</v>
      </c>
    </row>
    <row r="7598">
      <c r="D7598" s="19"/>
      <c r="E7598" s="18" t="s">
        <v>61</v>
      </c>
      <c r="F7598" s="17"/>
      <c r="G7598" s="11">
        <v>0</v>
      </c>
      <c r="H7598" s="23">
        <v>0</v>
      </c>
      <c r="I7598" s="3">
        <v>0</v>
      </c>
      <c r="J7598" s="3">
        <v>0</v>
      </c>
      <c r="K7598" s="3">
        <v>0</v>
      </c>
      <c r="L7598" s="3">
        <v>0</v>
      </c>
      <c r="M7598" s="3">
        <v>0</v>
      </c>
      <c r="N7598" s="3">
        <v>0</v>
      </c>
      <c r="O7598" s="3">
        <v>0</v>
      </c>
      <c r="P7598" s="24">
        <v>0</v>
      </c>
    </row>
    <row r="7599">
      <c r="D7599" s="19"/>
      <c r="E7599" s="18" t="s">
        <v>62</v>
      </c>
      <c r="F7599" s="17"/>
      <c r="G7599" s="11">
        <v>3</v>
      </c>
      <c r="H7599" s="23">
        <v>2</v>
      </c>
      <c r="I7599" s="3">
        <v>0</v>
      </c>
      <c r="J7599" s="3">
        <v>0</v>
      </c>
      <c r="K7599" s="3">
        <v>0</v>
      </c>
      <c r="L7599" s="3">
        <v>0</v>
      </c>
      <c r="M7599" s="3">
        <v>0</v>
      </c>
      <c r="N7599" s="3">
        <v>0</v>
      </c>
      <c r="O7599" s="3">
        <v>1</v>
      </c>
      <c r="P7599" s="24">
        <v>0</v>
      </c>
    </row>
    <row r="7600">
      <c r="D7600" s="15" t="s">
        <v>63</v>
      </c>
      <c r="E7600" s="14" t="s">
        <v>64</v>
      </c>
      <c r="F7600" s="16"/>
      <c r="G7600" s="33">
        <v>0</v>
      </c>
      <c r="H7600" s="43">
        <v>0</v>
      </c>
      <c r="I7600" s="9">
        <v>0</v>
      </c>
      <c r="J7600" s="9">
        <v>0</v>
      </c>
      <c r="K7600" s="9">
        <v>0</v>
      </c>
      <c r="L7600" s="9">
        <v>0</v>
      </c>
      <c r="M7600" s="9">
        <v>0</v>
      </c>
      <c r="N7600" s="9">
        <v>0</v>
      </c>
      <c r="O7600" s="9">
        <v>0</v>
      </c>
      <c r="P7600" s="44">
        <v>0</v>
      </c>
    </row>
    <row r="7601">
      <c r="D7601" s="19"/>
      <c r="E7601" s="18" t="s">
        <v>65</v>
      </c>
      <c r="F7601" s="17"/>
      <c r="G7601" s="11">
        <v>0</v>
      </c>
      <c r="H7601" s="23">
        <v>0</v>
      </c>
      <c r="I7601" s="3">
        <v>0</v>
      </c>
      <c r="J7601" s="3">
        <v>0</v>
      </c>
      <c r="K7601" s="3">
        <v>0</v>
      </c>
      <c r="L7601" s="3">
        <v>0</v>
      </c>
      <c r="M7601" s="3">
        <v>0</v>
      </c>
      <c r="N7601" s="3">
        <v>0</v>
      </c>
      <c r="O7601" s="3">
        <v>0</v>
      </c>
      <c r="P7601" s="24">
        <v>0</v>
      </c>
    </row>
    <row r="7602">
      <c r="D7602" s="19"/>
      <c r="E7602" s="18" t="s">
        <v>66</v>
      </c>
      <c r="F7602" s="17"/>
      <c r="G7602" s="11">
        <v>1</v>
      </c>
      <c r="H7602" s="23">
        <v>1</v>
      </c>
      <c r="I7602" s="3">
        <v>0</v>
      </c>
      <c r="J7602" s="3">
        <v>0</v>
      </c>
      <c r="K7602" s="3">
        <v>0</v>
      </c>
      <c r="L7602" s="3">
        <v>0</v>
      </c>
      <c r="M7602" s="3">
        <v>0</v>
      </c>
      <c r="N7602" s="3">
        <v>0</v>
      </c>
      <c r="O7602" s="3">
        <v>0</v>
      </c>
      <c r="P7602" s="24">
        <v>0</v>
      </c>
    </row>
    <row r="7603">
      <c r="D7603" s="19"/>
      <c r="E7603" s="18" t="s">
        <v>67</v>
      </c>
      <c r="F7603" s="17"/>
      <c r="G7603" s="11">
        <v>0</v>
      </c>
      <c r="H7603" s="23">
        <v>0</v>
      </c>
      <c r="I7603" s="3">
        <v>0</v>
      </c>
      <c r="J7603" s="3">
        <v>0</v>
      </c>
      <c r="K7603" s="3">
        <v>0</v>
      </c>
      <c r="L7603" s="3">
        <v>0</v>
      </c>
      <c r="M7603" s="3">
        <v>0</v>
      </c>
      <c r="N7603" s="3">
        <v>0</v>
      </c>
      <c r="O7603" s="3">
        <v>0</v>
      </c>
      <c r="P7603" s="24">
        <v>0</v>
      </c>
    </row>
    <row r="7604">
      <c r="D7604" s="19"/>
      <c r="E7604" s="18" t="s">
        <v>68</v>
      </c>
      <c r="F7604" s="17"/>
      <c r="G7604" s="11">
        <v>0</v>
      </c>
      <c r="H7604" s="23">
        <v>0</v>
      </c>
      <c r="I7604" s="3">
        <v>0</v>
      </c>
      <c r="J7604" s="3">
        <v>0</v>
      </c>
      <c r="K7604" s="3">
        <v>0</v>
      </c>
      <c r="L7604" s="3">
        <v>0</v>
      </c>
      <c r="M7604" s="3">
        <v>0</v>
      </c>
      <c r="N7604" s="3">
        <v>0</v>
      </c>
      <c r="O7604" s="3">
        <v>0</v>
      </c>
      <c r="P7604" s="24">
        <v>0</v>
      </c>
    </row>
    <row r="7605">
      <c r="D7605" s="19"/>
      <c r="E7605" s="18" t="s">
        <v>69</v>
      </c>
      <c r="F7605" s="17"/>
      <c r="G7605" s="11">
        <v>2</v>
      </c>
      <c r="H7605" s="23">
        <v>1</v>
      </c>
      <c r="I7605" s="3">
        <v>0</v>
      </c>
      <c r="J7605" s="3">
        <v>0</v>
      </c>
      <c r="K7605" s="3">
        <v>0</v>
      </c>
      <c r="L7605" s="3">
        <v>0</v>
      </c>
      <c r="M7605" s="3">
        <v>0</v>
      </c>
      <c r="N7605" s="3">
        <v>0</v>
      </c>
      <c r="O7605" s="3">
        <v>1</v>
      </c>
      <c r="P7605" s="24">
        <v>0</v>
      </c>
    </row>
    <row r="7606">
      <c r="D7606" s="19"/>
      <c r="E7606" s="18" t="s">
        <v>26</v>
      </c>
      <c r="F7606" s="17"/>
      <c r="G7606" s="11">
        <v>0</v>
      </c>
      <c r="H7606" s="23">
        <v>0</v>
      </c>
      <c r="I7606" s="3">
        <v>0</v>
      </c>
      <c r="J7606" s="3">
        <v>0</v>
      </c>
      <c r="K7606" s="3">
        <v>0</v>
      </c>
      <c r="L7606" s="3">
        <v>0</v>
      </c>
      <c r="M7606" s="3">
        <v>0</v>
      </c>
      <c r="N7606" s="3">
        <v>0</v>
      </c>
      <c r="O7606" s="3">
        <v>0</v>
      </c>
      <c r="P7606" s="24">
        <v>0</v>
      </c>
    </row>
    <row r="7607">
      <c r="D7607" s="19"/>
      <c r="E7607" s="18" t="s">
        <v>70</v>
      </c>
      <c r="F7607" s="17"/>
      <c r="G7607" s="11">
        <v>1</v>
      </c>
      <c r="H7607" s="23">
        <v>1</v>
      </c>
      <c r="I7607" s="3">
        <v>0</v>
      </c>
      <c r="J7607" s="3">
        <v>0</v>
      </c>
      <c r="K7607" s="3">
        <v>0</v>
      </c>
      <c r="L7607" s="3">
        <v>0</v>
      </c>
      <c r="M7607" s="3">
        <v>0</v>
      </c>
      <c r="N7607" s="3">
        <v>0</v>
      </c>
      <c r="O7607" s="3">
        <v>0</v>
      </c>
      <c r="P7607" s="24">
        <v>0</v>
      </c>
    </row>
    <row r="7608">
      <c r="D7608" s="15" t="s">
        <v>71</v>
      </c>
      <c r="E7608" s="14" t="s">
        <v>64</v>
      </c>
      <c r="F7608" s="16"/>
      <c r="G7608" s="33">
        <v>0</v>
      </c>
      <c r="H7608" s="43">
        <v>0</v>
      </c>
      <c r="I7608" s="9">
        <v>0</v>
      </c>
      <c r="J7608" s="9">
        <v>0</v>
      </c>
      <c r="K7608" s="9">
        <v>0</v>
      </c>
      <c r="L7608" s="9">
        <v>0</v>
      </c>
      <c r="M7608" s="9">
        <v>0</v>
      </c>
      <c r="N7608" s="9">
        <v>0</v>
      </c>
      <c r="O7608" s="9">
        <v>0</v>
      </c>
      <c r="P7608" s="44">
        <v>0</v>
      </c>
    </row>
    <row r="7609">
      <c r="D7609" s="19"/>
      <c r="E7609" s="18" t="s">
        <v>65</v>
      </c>
      <c r="F7609" s="17"/>
      <c r="G7609" s="11">
        <v>1</v>
      </c>
      <c r="H7609" s="23">
        <v>1</v>
      </c>
      <c r="I7609" s="3">
        <v>0</v>
      </c>
      <c r="J7609" s="3">
        <v>0</v>
      </c>
      <c r="K7609" s="3">
        <v>0</v>
      </c>
      <c r="L7609" s="3">
        <v>0</v>
      </c>
      <c r="M7609" s="3">
        <v>0</v>
      </c>
      <c r="N7609" s="3">
        <v>0</v>
      </c>
      <c r="O7609" s="3">
        <v>0</v>
      </c>
      <c r="P7609" s="24">
        <v>0</v>
      </c>
    </row>
    <row r="7610">
      <c r="D7610" s="19"/>
      <c r="E7610" s="18" t="s">
        <v>66</v>
      </c>
      <c r="F7610" s="17"/>
      <c r="G7610" s="11">
        <v>0</v>
      </c>
      <c r="H7610" s="23">
        <v>0</v>
      </c>
      <c r="I7610" s="3">
        <v>0</v>
      </c>
      <c r="J7610" s="3">
        <v>0</v>
      </c>
      <c r="K7610" s="3">
        <v>0</v>
      </c>
      <c r="L7610" s="3">
        <v>0</v>
      </c>
      <c r="M7610" s="3">
        <v>0</v>
      </c>
      <c r="N7610" s="3">
        <v>0</v>
      </c>
      <c r="O7610" s="3">
        <v>0</v>
      </c>
      <c r="P7610" s="24">
        <v>0</v>
      </c>
    </row>
    <row r="7611">
      <c r="D7611" s="19"/>
      <c r="E7611" s="18" t="s">
        <v>67</v>
      </c>
      <c r="F7611" s="17"/>
      <c r="G7611" s="11">
        <v>2</v>
      </c>
      <c r="H7611" s="23">
        <v>1</v>
      </c>
      <c r="I7611" s="3">
        <v>0</v>
      </c>
      <c r="J7611" s="3">
        <v>0</v>
      </c>
      <c r="K7611" s="3">
        <v>0</v>
      </c>
      <c r="L7611" s="3">
        <v>0</v>
      </c>
      <c r="M7611" s="3">
        <v>0</v>
      </c>
      <c r="N7611" s="3">
        <v>0</v>
      </c>
      <c r="O7611" s="3">
        <v>1</v>
      </c>
      <c r="P7611" s="24">
        <v>0</v>
      </c>
    </row>
    <row r="7612">
      <c r="D7612" s="19"/>
      <c r="E7612" s="18" t="s">
        <v>68</v>
      </c>
      <c r="F7612" s="17"/>
      <c r="G7612" s="11">
        <v>0</v>
      </c>
      <c r="H7612" s="23">
        <v>0</v>
      </c>
      <c r="I7612" s="3">
        <v>0</v>
      </c>
      <c r="J7612" s="3">
        <v>0</v>
      </c>
      <c r="K7612" s="3">
        <v>0</v>
      </c>
      <c r="L7612" s="3">
        <v>0</v>
      </c>
      <c r="M7612" s="3">
        <v>0</v>
      </c>
      <c r="N7612" s="3">
        <v>0</v>
      </c>
      <c r="O7612" s="3">
        <v>0</v>
      </c>
      <c r="P7612" s="24">
        <v>0</v>
      </c>
    </row>
    <row r="7613">
      <c r="D7613" s="19"/>
      <c r="E7613" s="18" t="s">
        <v>72</v>
      </c>
      <c r="F7613" s="17"/>
      <c r="G7613" s="11">
        <v>0</v>
      </c>
      <c r="H7613" s="23">
        <v>0</v>
      </c>
      <c r="I7613" s="3">
        <v>0</v>
      </c>
      <c r="J7613" s="3">
        <v>0</v>
      </c>
      <c r="K7613" s="3">
        <v>0</v>
      </c>
      <c r="L7613" s="3">
        <v>0</v>
      </c>
      <c r="M7613" s="3">
        <v>0</v>
      </c>
      <c r="N7613" s="3">
        <v>0</v>
      </c>
      <c r="O7613" s="3">
        <v>0</v>
      </c>
      <c r="P7613" s="24">
        <v>0</v>
      </c>
    </row>
    <row r="7614">
      <c r="D7614" s="19"/>
      <c r="E7614" s="18" t="s">
        <v>26</v>
      </c>
      <c r="F7614" s="17"/>
      <c r="G7614" s="11">
        <v>0</v>
      </c>
      <c r="H7614" s="23">
        <v>0</v>
      </c>
      <c r="I7614" s="3">
        <v>0</v>
      </c>
      <c r="J7614" s="3">
        <v>0</v>
      </c>
      <c r="K7614" s="3">
        <v>0</v>
      </c>
      <c r="L7614" s="3">
        <v>0</v>
      </c>
      <c r="M7614" s="3">
        <v>0</v>
      </c>
      <c r="N7614" s="3">
        <v>0</v>
      </c>
      <c r="O7614" s="3">
        <v>0</v>
      </c>
      <c r="P7614" s="24">
        <v>0</v>
      </c>
    </row>
    <row r="7615">
      <c r="D7615" s="19"/>
      <c r="E7615" s="18" t="s">
        <v>73</v>
      </c>
      <c r="F7615" s="17"/>
      <c r="G7615" s="11">
        <v>3</v>
      </c>
      <c r="H7615" s="23">
        <v>2</v>
      </c>
      <c r="I7615" s="3">
        <v>0</v>
      </c>
      <c r="J7615" s="3">
        <v>0</v>
      </c>
      <c r="K7615" s="3">
        <v>0</v>
      </c>
      <c r="L7615" s="3">
        <v>0</v>
      </c>
      <c r="M7615" s="3">
        <v>0</v>
      </c>
      <c r="N7615" s="3">
        <v>0</v>
      </c>
      <c r="O7615" s="3">
        <v>1</v>
      </c>
      <c r="P7615" s="24">
        <v>0</v>
      </c>
    </row>
    <row r="7616">
      <c r="D7616" s="15" t="s">
        <v>74</v>
      </c>
      <c r="E7616" s="14" t="s">
        <v>75</v>
      </c>
      <c r="F7616" s="16"/>
      <c r="G7616" s="33">
        <v>0</v>
      </c>
      <c r="H7616" s="43">
        <v>0</v>
      </c>
      <c r="I7616" s="9">
        <v>0</v>
      </c>
      <c r="J7616" s="9">
        <v>0</v>
      </c>
      <c r="K7616" s="9">
        <v>0</v>
      </c>
      <c r="L7616" s="9">
        <v>0</v>
      </c>
      <c r="M7616" s="9">
        <v>0</v>
      </c>
      <c r="N7616" s="9">
        <v>0</v>
      </c>
      <c r="O7616" s="9">
        <v>0</v>
      </c>
      <c r="P7616" s="44">
        <v>0</v>
      </c>
    </row>
    <row r="7617">
      <c r="D7617" s="19"/>
      <c r="E7617" s="18" t="s">
        <v>76</v>
      </c>
      <c r="F7617" s="17"/>
      <c r="G7617" s="11">
        <v>0</v>
      </c>
      <c r="H7617" s="23">
        <v>0</v>
      </c>
      <c r="I7617" s="3">
        <v>0</v>
      </c>
      <c r="J7617" s="3">
        <v>0</v>
      </c>
      <c r="K7617" s="3">
        <v>0</v>
      </c>
      <c r="L7617" s="3">
        <v>0</v>
      </c>
      <c r="M7617" s="3">
        <v>0</v>
      </c>
      <c r="N7617" s="3">
        <v>0</v>
      </c>
      <c r="O7617" s="3">
        <v>0</v>
      </c>
      <c r="P7617" s="24">
        <v>0</v>
      </c>
    </row>
    <row r="7618">
      <c r="D7618" s="19"/>
      <c r="E7618" s="18" t="s">
        <v>77</v>
      </c>
      <c r="F7618" s="17"/>
      <c r="G7618" s="11">
        <v>0</v>
      </c>
      <c r="H7618" s="23">
        <v>0</v>
      </c>
      <c r="I7618" s="3">
        <v>0</v>
      </c>
      <c r="J7618" s="3">
        <v>0</v>
      </c>
      <c r="K7618" s="3">
        <v>0</v>
      </c>
      <c r="L7618" s="3">
        <v>0</v>
      </c>
      <c r="M7618" s="3">
        <v>0</v>
      </c>
      <c r="N7618" s="3">
        <v>0</v>
      </c>
      <c r="O7618" s="3">
        <v>0</v>
      </c>
      <c r="P7618" s="24">
        <v>0</v>
      </c>
    </row>
    <row r="7619">
      <c r="D7619" s="19"/>
      <c r="E7619" s="18" t="s">
        <v>78</v>
      </c>
      <c r="F7619" s="17"/>
      <c r="G7619" s="11">
        <v>0</v>
      </c>
      <c r="H7619" s="23">
        <v>0</v>
      </c>
      <c r="I7619" s="3">
        <v>0</v>
      </c>
      <c r="J7619" s="3">
        <v>0</v>
      </c>
      <c r="K7619" s="3">
        <v>0</v>
      </c>
      <c r="L7619" s="3">
        <v>0</v>
      </c>
      <c r="M7619" s="3">
        <v>0</v>
      </c>
      <c r="N7619" s="3">
        <v>0</v>
      </c>
      <c r="O7619" s="3">
        <v>0</v>
      </c>
      <c r="P7619" s="24">
        <v>0</v>
      </c>
    </row>
    <row r="7620">
      <c r="D7620" s="19"/>
      <c r="E7620" s="18" t="s">
        <v>79</v>
      </c>
      <c r="F7620" s="17"/>
      <c r="G7620" s="11">
        <v>0</v>
      </c>
      <c r="H7620" s="23">
        <v>0</v>
      </c>
      <c r="I7620" s="3">
        <v>0</v>
      </c>
      <c r="J7620" s="3">
        <v>0</v>
      </c>
      <c r="K7620" s="3">
        <v>0</v>
      </c>
      <c r="L7620" s="3">
        <v>0</v>
      </c>
      <c r="M7620" s="3">
        <v>0</v>
      </c>
      <c r="N7620" s="3">
        <v>0</v>
      </c>
      <c r="O7620" s="3">
        <v>0</v>
      </c>
      <c r="P7620" s="24">
        <v>0</v>
      </c>
    </row>
    <row r="7621">
      <c r="D7621" s="19"/>
      <c r="E7621" s="18" t="s">
        <v>80</v>
      </c>
      <c r="F7621" s="17"/>
      <c r="G7621" s="11">
        <v>0</v>
      </c>
      <c r="H7621" s="23">
        <v>0</v>
      </c>
      <c r="I7621" s="3">
        <v>0</v>
      </c>
      <c r="J7621" s="3">
        <v>0</v>
      </c>
      <c r="K7621" s="3">
        <v>0</v>
      </c>
      <c r="L7621" s="3">
        <v>0</v>
      </c>
      <c r="M7621" s="3">
        <v>0</v>
      </c>
      <c r="N7621" s="3">
        <v>0</v>
      </c>
      <c r="O7621" s="3">
        <v>0</v>
      </c>
      <c r="P7621" s="24">
        <v>0</v>
      </c>
    </row>
    <row r="7622">
      <c r="D7622" s="19"/>
      <c r="E7622" s="18" t="s">
        <v>81</v>
      </c>
      <c r="F7622" s="17"/>
      <c r="G7622" s="11">
        <v>0</v>
      </c>
      <c r="H7622" s="23">
        <v>0</v>
      </c>
      <c r="I7622" s="3">
        <v>0</v>
      </c>
      <c r="J7622" s="3">
        <v>0</v>
      </c>
      <c r="K7622" s="3">
        <v>0</v>
      </c>
      <c r="L7622" s="3">
        <v>0</v>
      </c>
      <c r="M7622" s="3">
        <v>0</v>
      </c>
      <c r="N7622" s="3">
        <v>0</v>
      </c>
      <c r="O7622" s="3">
        <v>0</v>
      </c>
      <c r="P7622" s="24">
        <v>0</v>
      </c>
    </row>
    <row r="7623">
      <c r="D7623" s="19"/>
      <c r="E7623" s="18" t="s">
        <v>41</v>
      </c>
      <c r="F7623" s="17"/>
      <c r="G7623" s="11">
        <v>0</v>
      </c>
      <c r="H7623" s="23">
        <v>0</v>
      </c>
      <c r="I7623" s="3">
        <v>0</v>
      </c>
      <c r="J7623" s="3">
        <v>0</v>
      </c>
      <c r="K7623" s="3">
        <v>0</v>
      </c>
      <c r="L7623" s="3">
        <v>0</v>
      </c>
      <c r="M7623" s="3">
        <v>0</v>
      </c>
      <c r="N7623" s="3">
        <v>0</v>
      </c>
      <c r="O7623" s="3">
        <v>0</v>
      </c>
      <c r="P7623" s="24">
        <v>0</v>
      </c>
    </row>
    <row r="7624">
      <c r="D7624" s="19"/>
      <c r="E7624" s="18" t="s">
        <v>82</v>
      </c>
      <c r="F7624" s="17"/>
      <c r="G7624" s="11">
        <v>3</v>
      </c>
      <c r="H7624" s="23">
        <v>2</v>
      </c>
      <c r="I7624" s="3">
        <v>0</v>
      </c>
      <c r="J7624" s="3">
        <v>0</v>
      </c>
      <c r="K7624" s="3">
        <v>0</v>
      </c>
      <c r="L7624" s="3">
        <v>0</v>
      </c>
      <c r="M7624" s="3">
        <v>0</v>
      </c>
      <c r="N7624" s="3">
        <v>0</v>
      </c>
      <c r="O7624" s="3">
        <v>1</v>
      </c>
      <c r="P7624" s="24">
        <v>0</v>
      </c>
    </row>
    <row r="7625">
      <c r="D7625" s="19"/>
      <c r="E7625" s="18" t="s">
        <v>26</v>
      </c>
      <c r="F7625" s="17"/>
      <c r="G7625" s="11">
        <v>0</v>
      </c>
      <c r="H7625" s="23">
        <v>0</v>
      </c>
      <c r="I7625" s="3">
        <v>0</v>
      </c>
      <c r="J7625" s="3">
        <v>0</v>
      </c>
      <c r="K7625" s="3">
        <v>0</v>
      </c>
      <c r="L7625" s="3">
        <v>0</v>
      </c>
      <c r="M7625" s="3">
        <v>0</v>
      </c>
      <c r="N7625" s="3">
        <v>0</v>
      </c>
      <c r="O7625" s="3">
        <v>0</v>
      </c>
      <c r="P7625" s="24">
        <v>0</v>
      </c>
    </row>
    <row r="7626">
      <c r="D7626" s="19"/>
      <c r="E7626" s="18" t="s">
        <v>83</v>
      </c>
      <c r="F7626" s="17"/>
      <c r="G7626" s="11">
        <v>0</v>
      </c>
      <c r="H7626" s="23">
        <v>0</v>
      </c>
      <c r="I7626" s="3">
        <v>0</v>
      </c>
      <c r="J7626" s="3">
        <v>0</v>
      </c>
      <c r="K7626" s="3">
        <v>0</v>
      </c>
      <c r="L7626" s="3">
        <v>0</v>
      </c>
      <c r="M7626" s="3">
        <v>0</v>
      </c>
      <c r="N7626" s="3">
        <v>0</v>
      </c>
      <c r="O7626" s="3">
        <v>0</v>
      </c>
      <c r="P7626" s="24">
        <v>0</v>
      </c>
    </row>
    <row r="7627">
      <c r="D7627" s="15" t="s">
        <v>84</v>
      </c>
      <c r="E7627" s="14" t="s">
        <v>85</v>
      </c>
      <c r="F7627" s="16"/>
      <c r="G7627" s="33">
        <v>1</v>
      </c>
      <c r="H7627" s="43">
        <v>1</v>
      </c>
      <c r="I7627" s="9">
        <v>0</v>
      </c>
      <c r="J7627" s="9">
        <v>0</v>
      </c>
      <c r="K7627" s="9">
        <v>0</v>
      </c>
      <c r="L7627" s="9">
        <v>0</v>
      </c>
      <c r="M7627" s="9">
        <v>0</v>
      </c>
      <c r="N7627" s="9">
        <v>0</v>
      </c>
      <c r="O7627" s="9">
        <v>0</v>
      </c>
      <c r="P7627" s="44">
        <v>0</v>
      </c>
    </row>
    <row r="7628">
      <c r="D7628" s="19"/>
      <c r="E7628" s="18" t="s">
        <v>86</v>
      </c>
      <c r="F7628" s="17"/>
      <c r="G7628" s="11">
        <v>1</v>
      </c>
      <c r="H7628" s="23">
        <v>1</v>
      </c>
      <c r="I7628" s="3">
        <v>0</v>
      </c>
      <c r="J7628" s="3">
        <v>0</v>
      </c>
      <c r="K7628" s="3">
        <v>0</v>
      </c>
      <c r="L7628" s="3">
        <v>0</v>
      </c>
      <c r="M7628" s="3">
        <v>0</v>
      </c>
      <c r="N7628" s="3">
        <v>0</v>
      </c>
      <c r="O7628" s="3">
        <v>0</v>
      </c>
      <c r="P7628" s="24">
        <v>0</v>
      </c>
    </row>
    <row r="7629">
      <c r="D7629" s="19"/>
      <c r="E7629" s="18" t="s">
        <v>87</v>
      </c>
      <c r="F7629" s="17"/>
      <c r="G7629" s="11">
        <v>0</v>
      </c>
      <c r="H7629" s="23">
        <v>0</v>
      </c>
      <c r="I7629" s="3">
        <v>0</v>
      </c>
      <c r="J7629" s="3">
        <v>0</v>
      </c>
      <c r="K7629" s="3">
        <v>0</v>
      </c>
      <c r="L7629" s="3">
        <v>0</v>
      </c>
      <c r="M7629" s="3">
        <v>0</v>
      </c>
      <c r="N7629" s="3">
        <v>0</v>
      </c>
      <c r="O7629" s="3">
        <v>0</v>
      </c>
      <c r="P7629" s="24">
        <v>0</v>
      </c>
    </row>
    <row r="7630">
      <c r="D7630" s="19"/>
      <c r="E7630" s="18" t="s">
        <v>88</v>
      </c>
      <c r="F7630" s="17"/>
      <c r="G7630" s="11">
        <v>1</v>
      </c>
      <c r="H7630" s="23">
        <v>0</v>
      </c>
      <c r="I7630" s="3">
        <v>0</v>
      </c>
      <c r="J7630" s="3">
        <v>0</v>
      </c>
      <c r="K7630" s="3">
        <v>0</v>
      </c>
      <c r="L7630" s="3">
        <v>0</v>
      </c>
      <c r="M7630" s="3">
        <v>0</v>
      </c>
      <c r="N7630" s="3">
        <v>0</v>
      </c>
      <c r="O7630" s="3">
        <v>1</v>
      </c>
      <c r="P7630" s="24">
        <v>0</v>
      </c>
    </row>
    <row r="7631">
      <c r="D7631" s="19"/>
      <c r="E7631" s="18" t="s">
        <v>89</v>
      </c>
      <c r="F7631" s="17"/>
      <c r="G7631" s="11">
        <v>0</v>
      </c>
      <c r="H7631" s="23">
        <v>0</v>
      </c>
      <c r="I7631" s="3">
        <v>0</v>
      </c>
      <c r="J7631" s="3">
        <v>0</v>
      </c>
      <c r="K7631" s="3">
        <v>0</v>
      </c>
      <c r="L7631" s="3">
        <v>0</v>
      </c>
      <c r="M7631" s="3">
        <v>0</v>
      </c>
      <c r="N7631" s="3">
        <v>0</v>
      </c>
      <c r="O7631" s="3">
        <v>0</v>
      </c>
      <c r="P7631" s="24">
        <v>0</v>
      </c>
    </row>
    <row r="7632">
      <c r="D7632" s="19"/>
      <c r="E7632" s="18" t="s">
        <v>26</v>
      </c>
      <c r="F7632" s="17"/>
      <c r="G7632" s="11">
        <v>0</v>
      </c>
      <c r="H7632" s="23">
        <v>0</v>
      </c>
      <c r="I7632" s="3">
        <v>0</v>
      </c>
      <c r="J7632" s="3">
        <v>0</v>
      </c>
      <c r="K7632" s="3">
        <v>0</v>
      </c>
      <c r="L7632" s="3">
        <v>0</v>
      </c>
      <c r="M7632" s="3">
        <v>0</v>
      </c>
      <c r="N7632" s="3">
        <v>0</v>
      </c>
      <c r="O7632" s="3">
        <v>0</v>
      </c>
      <c r="P7632" s="24">
        <v>0</v>
      </c>
    </row>
    <row r="7633">
      <c r="D7633" s="19"/>
      <c r="E7633" s="18" t="s">
        <v>90</v>
      </c>
      <c r="F7633" s="17"/>
      <c r="G7633" s="11">
        <v>2</v>
      </c>
      <c r="H7633" s="23">
        <v>2</v>
      </c>
      <c r="I7633" s="3">
        <v>0</v>
      </c>
      <c r="J7633" s="3">
        <v>0</v>
      </c>
      <c r="K7633" s="3">
        <v>0</v>
      </c>
      <c r="L7633" s="3">
        <v>0</v>
      </c>
      <c r="M7633" s="3">
        <v>0</v>
      </c>
      <c r="N7633" s="3">
        <v>0</v>
      </c>
      <c r="O7633" s="3">
        <v>0</v>
      </c>
      <c r="P7633" s="24">
        <v>0</v>
      </c>
    </row>
    <row r="7634">
      <c r="D7634" s="19"/>
      <c r="E7634" s="18" t="s">
        <v>91</v>
      </c>
      <c r="F7634" s="17"/>
      <c r="G7634" s="11">
        <v>1</v>
      </c>
      <c r="H7634" s="23">
        <v>0</v>
      </c>
      <c r="I7634" s="3">
        <v>0</v>
      </c>
      <c r="J7634" s="3">
        <v>0</v>
      </c>
      <c r="K7634" s="3">
        <v>0</v>
      </c>
      <c r="L7634" s="3">
        <v>0</v>
      </c>
      <c r="M7634" s="3">
        <v>0</v>
      </c>
      <c r="N7634" s="3">
        <v>0</v>
      </c>
      <c r="O7634" s="3">
        <v>1</v>
      </c>
      <c r="P7634" s="24">
        <v>0</v>
      </c>
    </row>
    <row r="7635">
      <c r="D7635" s="15" t="s">
        <v>92</v>
      </c>
      <c r="E7635" s="14" t="s">
        <v>93</v>
      </c>
      <c r="F7635" s="16"/>
      <c r="G7635" s="33">
        <v>0</v>
      </c>
      <c r="H7635" s="43">
        <v>0</v>
      </c>
      <c r="I7635" s="9">
        <v>0</v>
      </c>
      <c r="J7635" s="9">
        <v>0</v>
      </c>
      <c r="K7635" s="9">
        <v>0</v>
      </c>
      <c r="L7635" s="9">
        <v>0</v>
      </c>
      <c r="M7635" s="9">
        <v>0</v>
      </c>
      <c r="N7635" s="9">
        <v>0</v>
      </c>
      <c r="O7635" s="9">
        <v>0</v>
      </c>
      <c r="P7635" s="44">
        <v>0</v>
      </c>
    </row>
    <row r="7636">
      <c r="D7636" s="19"/>
      <c r="E7636" s="18" t="s">
        <v>94</v>
      </c>
      <c r="F7636" s="17"/>
      <c r="G7636" s="11">
        <v>0</v>
      </c>
      <c r="H7636" s="23">
        <v>0</v>
      </c>
      <c r="I7636" s="3">
        <v>0</v>
      </c>
      <c r="J7636" s="3">
        <v>0</v>
      </c>
      <c r="K7636" s="3">
        <v>0</v>
      </c>
      <c r="L7636" s="3">
        <v>0</v>
      </c>
      <c r="M7636" s="3">
        <v>0</v>
      </c>
      <c r="N7636" s="3">
        <v>0</v>
      </c>
      <c r="O7636" s="3">
        <v>0</v>
      </c>
      <c r="P7636" s="24">
        <v>0</v>
      </c>
    </row>
    <row r="7637">
      <c r="D7637" s="19"/>
      <c r="E7637" s="18" t="s">
        <v>95</v>
      </c>
      <c r="F7637" s="17"/>
      <c r="G7637" s="11">
        <v>0</v>
      </c>
      <c r="H7637" s="23">
        <v>0</v>
      </c>
      <c r="I7637" s="3">
        <v>0</v>
      </c>
      <c r="J7637" s="3">
        <v>0</v>
      </c>
      <c r="K7637" s="3">
        <v>0</v>
      </c>
      <c r="L7637" s="3">
        <v>0</v>
      </c>
      <c r="M7637" s="3">
        <v>0</v>
      </c>
      <c r="N7637" s="3">
        <v>0</v>
      </c>
      <c r="O7637" s="3">
        <v>0</v>
      </c>
      <c r="P7637" s="24">
        <v>0</v>
      </c>
    </row>
    <row r="7638">
      <c r="D7638" s="19"/>
      <c r="E7638" s="18" t="s">
        <v>96</v>
      </c>
      <c r="F7638" s="17"/>
      <c r="G7638" s="11">
        <v>0</v>
      </c>
      <c r="H7638" s="23">
        <v>0</v>
      </c>
      <c r="I7638" s="3">
        <v>0</v>
      </c>
      <c r="J7638" s="3">
        <v>0</v>
      </c>
      <c r="K7638" s="3">
        <v>0</v>
      </c>
      <c r="L7638" s="3">
        <v>0</v>
      </c>
      <c r="M7638" s="3">
        <v>0</v>
      </c>
      <c r="N7638" s="3">
        <v>0</v>
      </c>
      <c r="O7638" s="3">
        <v>0</v>
      </c>
      <c r="P7638" s="24">
        <v>0</v>
      </c>
    </row>
    <row r="7639">
      <c r="D7639" s="19"/>
      <c r="E7639" s="18" t="s">
        <v>97</v>
      </c>
      <c r="F7639" s="17"/>
      <c r="G7639" s="11">
        <v>0</v>
      </c>
      <c r="H7639" s="23">
        <v>0</v>
      </c>
      <c r="I7639" s="3">
        <v>0</v>
      </c>
      <c r="J7639" s="3">
        <v>0</v>
      </c>
      <c r="K7639" s="3">
        <v>0</v>
      </c>
      <c r="L7639" s="3">
        <v>0</v>
      </c>
      <c r="M7639" s="3">
        <v>0</v>
      </c>
      <c r="N7639" s="3">
        <v>0</v>
      </c>
      <c r="O7639" s="3">
        <v>0</v>
      </c>
      <c r="P7639" s="24">
        <v>0</v>
      </c>
    </row>
    <row r="7640">
      <c r="D7640" s="19"/>
      <c r="E7640" s="18" t="s">
        <v>98</v>
      </c>
      <c r="F7640" s="17"/>
      <c r="G7640" s="11">
        <v>0</v>
      </c>
      <c r="H7640" s="23">
        <v>0</v>
      </c>
      <c r="I7640" s="3">
        <v>0</v>
      </c>
      <c r="J7640" s="3">
        <v>0</v>
      </c>
      <c r="K7640" s="3">
        <v>0</v>
      </c>
      <c r="L7640" s="3">
        <v>0</v>
      </c>
      <c r="M7640" s="3">
        <v>0</v>
      </c>
      <c r="N7640" s="3">
        <v>0</v>
      </c>
      <c r="O7640" s="3">
        <v>0</v>
      </c>
      <c r="P7640" s="24">
        <v>0</v>
      </c>
    </row>
    <row r="7641">
      <c r="D7641" s="19"/>
      <c r="E7641" s="18" t="s">
        <v>99</v>
      </c>
      <c r="F7641" s="17"/>
      <c r="G7641" s="11">
        <v>0</v>
      </c>
      <c r="H7641" s="23">
        <v>0</v>
      </c>
      <c r="I7641" s="3">
        <v>0</v>
      </c>
      <c r="J7641" s="3">
        <v>0</v>
      </c>
      <c r="K7641" s="3">
        <v>0</v>
      </c>
      <c r="L7641" s="3">
        <v>0</v>
      </c>
      <c r="M7641" s="3">
        <v>0</v>
      </c>
      <c r="N7641" s="3">
        <v>0</v>
      </c>
      <c r="O7641" s="3">
        <v>0</v>
      </c>
      <c r="P7641" s="24">
        <v>0</v>
      </c>
    </row>
    <row r="7642">
      <c r="D7642" s="19"/>
      <c r="E7642" s="18" t="s">
        <v>100</v>
      </c>
      <c r="F7642" s="17"/>
      <c r="G7642" s="11">
        <v>0</v>
      </c>
      <c r="H7642" s="23">
        <v>0</v>
      </c>
      <c r="I7642" s="3">
        <v>0</v>
      </c>
      <c r="J7642" s="3">
        <v>0</v>
      </c>
      <c r="K7642" s="3">
        <v>0</v>
      </c>
      <c r="L7642" s="3">
        <v>0</v>
      </c>
      <c r="M7642" s="3">
        <v>0</v>
      </c>
      <c r="N7642" s="3">
        <v>0</v>
      </c>
      <c r="O7642" s="3">
        <v>0</v>
      </c>
      <c r="P7642" s="24">
        <v>0</v>
      </c>
    </row>
    <row r="7643">
      <c r="D7643" s="19"/>
      <c r="E7643" s="18" t="s">
        <v>101</v>
      </c>
      <c r="F7643" s="17"/>
      <c r="G7643" s="11">
        <v>0</v>
      </c>
      <c r="H7643" s="23">
        <v>0</v>
      </c>
      <c r="I7643" s="3">
        <v>0</v>
      </c>
      <c r="J7643" s="3">
        <v>0</v>
      </c>
      <c r="K7643" s="3">
        <v>0</v>
      </c>
      <c r="L7643" s="3">
        <v>0</v>
      </c>
      <c r="M7643" s="3">
        <v>0</v>
      </c>
      <c r="N7643" s="3">
        <v>0</v>
      </c>
      <c r="O7643" s="3">
        <v>0</v>
      </c>
      <c r="P7643" s="24">
        <v>0</v>
      </c>
    </row>
    <row r="7644">
      <c r="D7644" s="19"/>
      <c r="E7644" s="18" t="s">
        <v>102</v>
      </c>
      <c r="F7644" s="17"/>
      <c r="G7644" s="11">
        <v>0</v>
      </c>
      <c r="H7644" s="23">
        <v>0</v>
      </c>
      <c r="I7644" s="3">
        <v>0</v>
      </c>
      <c r="J7644" s="3">
        <v>0</v>
      </c>
      <c r="K7644" s="3">
        <v>0</v>
      </c>
      <c r="L7644" s="3">
        <v>0</v>
      </c>
      <c r="M7644" s="3">
        <v>0</v>
      </c>
      <c r="N7644" s="3">
        <v>0</v>
      </c>
      <c r="O7644" s="3">
        <v>0</v>
      </c>
      <c r="P7644" s="24">
        <v>0</v>
      </c>
    </row>
    <row r="7645">
      <c r="D7645" s="19"/>
      <c r="E7645" s="18" t="s">
        <v>41</v>
      </c>
      <c r="F7645" s="17"/>
      <c r="G7645" s="11">
        <v>0</v>
      </c>
      <c r="H7645" s="23">
        <v>0</v>
      </c>
      <c r="I7645" s="3">
        <v>0</v>
      </c>
      <c r="J7645" s="3">
        <v>0</v>
      </c>
      <c r="K7645" s="3">
        <v>0</v>
      </c>
      <c r="L7645" s="3">
        <v>0</v>
      </c>
      <c r="M7645" s="3">
        <v>0</v>
      </c>
      <c r="N7645" s="3">
        <v>0</v>
      </c>
      <c r="O7645" s="3">
        <v>0</v>
      </c>
      <c r="P7645" s="24">
        <v>0</v>
      </c>
    </row>
    <row r="7646">
      <c r="D7646" s="19"/>
      <c r="E7646" s="18" t="s">
        <v>103</v>
      </c>
      <c r="F7646" s="17"/>
      <c r="G7646" s="11">
        <v>0</v>
      </c>
      <c r="H7646" s="23">
        <v>0</v>
      </c>
      <c r="I7646" s="3">
        <v>0</v>
      </c>
      <c r="J7646" s="3">
        <v>0</v>
      </c>
      <c r="K7646" s="3">
        <v>0</v>
      </c>
      <c r="L7646" s="3">
        <v>0</v>
      </c>
      <c r="M7646" s="3">
        <v>0</v>
      </c>
      <c r="N7646" s="3">
        <v>0</v>
      </c>
      <c r="O7646" s="3">
        <v>0</v>
      </c>
      <c r="P7646" s="24">
        <v>0</v>
      </c>
    </row>
    <row r="7647">
      <c r="D7647" s="19"/>
      <c r="E7647" s="18" t="s">
        <v>104</v>
      </c>
      <c r="F7647" s="17"/>
      <c r="G7647" s="11">
        <v>3</v>
      </c>
      <c r="H7647" s="23">
        <v>2</v>
      </c>
      <c r="I7647" s="3">
        <v>0</v>
      </c>
      <c r="J7647" s="3">
        <v>0</v>
      </c>
      <c r="K7647" s="3">
        <v>0</v>
      </c>
      <c r="L7647" s="3">
        <v>0</v>
      </c>
      <c r="M7647" s="3">
        <v>0</v>
      </c>
      <c r="N7647" s="3">
        <v>0</v>
      </c>
      <c r="O7647" s="3">
        <v>1</v>
      </c>
      <c r="P7647" s="24">
        <v>0</v>
      </c>
    </row>
    <row r="7648">
      <c r="D7648" s="19"/>
      <c r="E7648" s="18" t="s">
        <v>26</v>
      </c>
      <c r="F7648" s="17"/>
      <c r="G7648" s="11">
        <v>0</v>
      </c>
      <c r="H7648" s="23">
        <v>0</v>
      </c>
      <c r="I7648" s="3">
        <v>0</v>
      </c>
      <c r="J7648" s="3">
        <v>0</v>
      </c>
      <c r="K7648" s="3">
        <v>0</v>
      </c>
      <c r="L7648" s="3">
        <v>0</v>
      </c>
      <c r="M7648" s="3">
        <v>0</v>
      </c>
      <c r="N7648" s="3">
        <v>0</v>
      </c>
      <c r="O7648" s="3">
        <v>0</v>
      </c>
      <c r="P7648" s="24">
        <v>0</v>
      </c>
    </row>
    <row r="7649">
      <c r="D7649" s="19"/>
      <c r="E7649" s="18" t="s">
        <v>105</v>
      </c>
      <c r="F7649" s="17"/>
      <c r="G7649" s="11">
        <v>0</v>
      </c>
      <c r="H7649" s="23">
        <v>0</v>
      </c>
      <c r="I7649" s="3">
        <v>0</v>
      </c>
      <c r="J7649" s="3">
        <v>0</v>
      </c>
      <c r="K7649" s="3">
        <v>0</v>
      </c>
      <c r="L7649" s="3">
        <v>0</v>
      </c>
      <c r="M7649" s="3">
        <v>0</v>
      </c>
      <c r="N7649" s="3">
        <v>0</v>
      </c>
      <c r="O7649" s="3">
        <v>0</v>
      </c>
      <c r="P7649" s="24">
        <v>0</v>
      </c>
    </row>
    <row r="7650">
      <c r="D7650" s="19"/>
      <c r="E7650" s="18" t="s">
        <v>106</v>
      </c>
      <c r="F7650" s="17"/>
      <c r="G7650" s="11">
        <v>3</v>
      </c>
      <c r="H7650" s="23">
        <v>2</v>
      </c>
      <c r="I7650" s="3">
        <v>0</v>
      </c>
      <c r="J7650" s="3">
        <v>0</v>
      </c>
      <c r="K7650" s="3">
        <v>0</v>
      </c>
      <c r="L7650" s="3">
        <v>0</v>
      </c>
      <c r="M7650" s="3">
        <v>0</v>
      </c>
      <c r="N7650" s="3">
        <v>0</v>
      </c>
      <c r="O7650" s="3">
        <v>1</v>
      </c>
      <c r="P7650" s="24">
        <v>0</v>
      </c>
    </row>
    <row r="7651">
      <c r="D7651" s="15" t="s">
        <v>107</v>
      </c>
      <c r="E7651" s="14" t="s">
        <v>108</v>
      </c>
      <c r="F7651" s="16"/>
      <c r="G7651" s="33">
        <v>0</v>
      </c>
      <c r="H7651" s="43">
        <v>0</v>
      </c>
      <c r="I7651" s="9">
        <v>0</v>
      </c>
      <c r="J7651" s="9">
        <v>0</v>
      </c>
      <c r="K7651" s="9">
        <v>0</v>
      </c>
      <c r="L7651" s="9">
        <v>0</v>
      </c>
      <c r="M7651" s="9">
        <v>0</v>
      </c>
      <c r="N7651" s="9">
        <v>0</v>
      </c>
      <c r="O7651" s="9">
        <v>0</v>
      </c>
      <c r="P7651" s="44">
        <v>0</v>
      </c>
    </row>
    <row r="7652">
      <c r="D7652" s="19"/>
      <c r="E7652" s="18" t="s">
        <v>109</v>
      </c>
      <c r="F7652" s="17"/>
      <c r="G7652" s="11">
        <v>0</v>
      </c>
      <c r="H7652" s="23">
        <v>0</v>
      </c>
      <c r="I7652" s="3">
        <v>0</v>
      </c>
      <c r="J7652" s="3">
        <v>0</v>
      </c>
      <c r="K7652" s="3">
        <v>0</v>
      </c>
      <c r="L7652" s="3">
        <v>0</v>
      </c>
      <c r="M7652" s="3">
        <v>0</v>
      </c>
      <c r="N7652" s="3">
        <v>0</v>
      </c>
      <c r="O7652" s="3">
        <v>0</v>
      </c>
      <c r="P7652" s="24">
        <v>0</v>
      </c>
    </row>
    <row r="7653">
      <c r="D7653" s="19"/>
      <c r="E7653" s="18" t="s">
        <v>110</v>
      </c>
      <c r="F7653" s="17"/>
      <c r="G7653" s="11">
        <v>0</v>
      </c>
      <c r="H7653" s="23">
        <v>0</v>
      </c>
      <c r="I7653" s="3">
        <v>0</v>
      </c>
      <c r="J7653" s="3">
        <v>0</v>
      </c>
      <c r="K7653" s="3">
        <v>0</v>
      </c>
      <c r="L7653" s="3">
        <v>0</v>
      </c>
      <c r="M7653" s="3">
        <v>0</v>
      </c>
      <c r="N7653" s="3">
        <v>0</v>
      </c>
      <c r="O7653" s="3">
        <v>0</v>
      </c>
      <c r="P7653" s="24">
        <v>0</v>
      </c>
    </row>
    <row r="7654">
      <c r="D7654" s="19"/>
      <c r="E7654" s="18" t="s">
        <v>111</v>
      </c>
      <c r="F7654" s="17"/>
      <c r="G7654" s="11">
        <v>0</v>
      </c>
      <c r="H7654" s="23">
        <v>0</v>
      </c>
      <c r="I7654" s="3">
        <v>0</v>
      </c>
      <c r="J7654" s="3">
        <v>0</v>
      </c>
      <c r="K7654" s="3">
        <v>0</v>
      </c>
      <c r="L7654" s="3">
        <v>0</v>
      </c>
      <c r="M7654" s="3">
        <v>0</v>
      </c>
      <c r="N7654" s="3">
        <v>0</v>
      </c>
      <c r="O7654" s="3">
        <v>0</v>
      </c>
      <c r="P7654" s="24">
        <v>0</v>
      </c>
    </row>
    <row r="7655">
      <c r="D7655" s="19"/>
      <c r="E7655" s="18" t="s">
        <v>112</v>
      </c>
      <c r="F7655" s="17"/>
      <c r="G7655" s="11">
        <v>0</v>
      </c>
      <c r="H7655" s="23">
        <v>0</v>
      </c>
      <c r="I7655" s="3">
        <v>0</v>
      </c>
      <c r="J7655" s="3">
        <v>0</v>
      </c>
      <c r="K7655" s="3">
        <v>0</v>
      </c>
      <c r="L7655" s="3">
        <v>0</v>
      </c>
      <c r="M7655" s="3">
        <v>0</v>
      </c>
      <c r="N7655" s="3">
        <v>0</v>
      </c>
      <c r="O7655" s="3">
        <v>0</v>
      </c>
      <c r="P7655" s="24">
        <v>0</v>
      </c>
    </row>
    <row r="7656">
      <c r="D7656" s="19"/>
      <c r="E7656" s="18" t="s">
        <v>113</v>
      </c>
      <c r="F7656" s="17"/>
      <c r="G7656" s="11">
        <v>0</v>
      </c>
      <c r="H7656" s="23">
        <v>0</v>
      </c>
      <c r="I7656" s="3">
        <v>0</v>
      </c>
      <c r="J7656" s="3">
        <v>0</v>
      </c>
      <c r="K7656" s="3">
        <v>0</v>
      </c>
      <c r="L7656" s="3">
        <v>0</v>
      </c>
      <c r="M7656" s="3">
        <v>0</v>
      </c>
      <c r="N7656" s="3">
        <v>0</v>
      </c>
      <c r="O7656" s="3">
        <v>0</v>
      </c>
      <c r="P7656" s="24">
        <v>0</v>
      </c>
    </row>
    <row r="7657">
      <c r="D7657" s="19"/>
      <c r="E7657" s="18" t="s">
        <v>114</v>
      </c>
      <c r="F7657" s="17"/>
      <c r="G7657" s="11">
        <v>0</v>
      </c>
      <c r="H7657" s="23">
        <v>0</v>
      </c>
      <c r="I7657" s="3">
        <v>0</v>
      </c>
      <c r="J7657" s="3">
        <v>0</v>
      </c>
      <c r="K7657" s="3">
        <v>0</v>
      </c>
      <c r="L7657" s="3">
        <v>0</v>
      </c>
      <c r="M7657" s="3">
        <v>0</v>
      </c>
      <c r="N7657" s="3">
        <v>0</v>
      </c>
      <c r="O7657" s="3">
        <v>0</v>
      </c>
      <c r="P7657" s="24">
        <v>0</v>
      </c>
    </row>
    <row r="7658">
      <c r="D7658" s="19"/>
      <c r="E7658" s="18" t="s">
        <v>115</v>
      </c>
      <c r="F7658" s="17"/>
      <c r="G7658" s="11">
        <v>0</v>
      </c>
      <c r="H7658" s="23">
        <v>0</v>
      </c>
      <c r="I7658" s="3">
        <v>0</v>
      </c>
      <c r="J7658" s="3">
        <v>0</v>
      </c>
      <c r="K7658" s="3">
        <v>0</v>
      </c>
      <c r="L7658" s="3">
        <v>0</v>
      </c>
      <c r="M7658" s="3">
        <v>0</v>
      </c>
      <c r="N7658" s="3">
        <v>0</v>
      </c>
      <c r="O7658" s="3">
        <v>0</v>
      </c>
      <c r="P7658" s="24">
        <v>0</v>
      </c>
    </row>
    <row r="7659">
      <c r="D7659" s="19"/>
      <c r="E7659" s="18" t="s">
        <v>116</v>
      </c>
      <c r="F7659" s="17"/>
      <c r="G7659" s="11">
        <v>0</v>
      </c>
      <c r="H7659" s="23">
        <v>0</v>
      </c>
      <c r="I7659" s="3">
        <v>0</v>
      </c>
      <c r="J7659" s="3">
        <v>0</v>
      </c>
      <c r="K7659" s="3">
        <v>0</v>
      </c>
      <c r="L7659" s="3">
        <v>0</v>
      </c>
      <c r="M7659" s="3">
        <v>0</v>
      </c>
      <c r="N7659" s="3">
        <v>0</v>
      </c>
      <c r="O7659" s="3">
        <v>0</v>
      </c>
      <c r="P7659" s="24">
        <v>0</v>
      </c>
    </row>
    <row r="7660">
      <c r="D7660" s="19"/>
      <c r="E7660" s="18" t="s">
        <v>117</v>
      </c>
      <c r="F7660" s="17"/>
      <c r="G7660" s="11">
        <v>0</v>
      </c>
      <c r="H7660" s="23">
        <v>0</v>
      </c>
      <c r="I7660" s="3">
        <v>0</v>
      </c>
      <c r="J7660" s="3">
        <v>0</v>
      </c>
      <c r="K7660" s="3">
        <v>0</v>
      </c>
      <c r="L7660" s="3">
        <v>0</v>
      </c>
      <c r="M7660" s="3">
        <v>0</v>
      </c>
      <c r="N7660" s="3">
        <v>0</v>
      </c>
      <c r="O7660" s="3">
        <v>0</v>
      </c>
      <c r="P7660" s="24">
        <v>0</v>
      </c>
    </row>
    <row r="7661">
      <c r="D7661" s="19"/>
      <c r="E7661" s="18" t="s">
        <v>118</v>
      </c>
      <c r="F7661" s="17"/>
      <c r="G7661" s="11">
        <v>3</v>
      </c>
      <c r="H7661" s="23">
        <v>2</v>
      </c>
      <c r="I7661" s="3">
        <v>0</v>
      </c>
      <c r="J7661" s="3">
        <v>0</v>
      </c>
      <c r="K7661" s="3">
        <v>0</v>
      </c>
      <c r="L7661" s="3">
        <v>0</v>
      </c>
      <c r="M7661" s="3">
        <v>0</v>
      </c>
      <c r="N7661" s="3">
        <v>0</v>
      </c>
      <c r="O7661" s="3">
        <v>1</v>
      </c>
      <c r="P7661" s="24">
        <v>0</v>
      </c>
    </row>
    <row r="7662">
      <c r="D7662" s="19"/>
      <c r="E7662" s="18" t="s">
        <v>26</v>
      </c>
      <c r="F7662" s="17"/>
      <c r="G7662" s="11">
        <v>0</v>
      </c>
      <c r="H7662" s="23">
        <v>0</v>
      </c>
      <c r="I7662" s="3">
        <v>0</v>
      </c>
      <c r="J7662" s="3">
        <v>0</v>
      </c>
      <c r="K7662" s="3">
        <v>0</v>
      </c>
      <c r="L7662" s="3">
        <v>0</v>
      </c>
      <c r="M7662" s="3">
        <v>0</v>
      </c>
      <c r="N7662" s="3">
        <v>0</v>
      </c>
      <c r="O7662" s="3">
        <v>0</v>
      </c>
      <c r="P7662" s="24">
        <v>0</v>
      </c>
    </row>
    <row r="7663">
      <c r="D7663" s="19"/>
      <c r="E7663" s="18" t="s">
        <v>119</v>
      </c>
      <c r="F7663" s="17"/>
      <c r="G7663" s="11">
        <v>0</v>
      </c>
      <c r="H7663" s="23">
        <v>0</v>
      </c>
      <c r="I7663" s="3">
        <v>0</v>
      </c>
      <c r="J7663" s="3">
        <v>0</v>
      </c>
      <c r="K7663" s="3">
        <v>0</v>
      </c>
      <c r="L7663" s="3">
        <v>0</v>
      </c>
      <c r="M7663" s="3">
        <v>0</v>
      </c>
      <c r="N7663" s="3">
        <v>0</v>
      </c>
      <c r="O7663" s="3">
        <v>0</v>
      </c>
      <c r="P7663" s="24">
        <v>0</v>
      </c>
    </row>
    <row r="7664">
      <c r="D7664" s="19"/>
      <c r="E7664" s="18" t="s">
        <v>120</v>
      </c>
      <c r="F7664" s="17"/>
      <c r="G7664" s="11">
        <v>0</v>
      </c>
      <c r="H7664" s="23">
        <v>0</v>
      </c>
      <c r="I7664" s="3">
        <v>0</v>
      </c>
      <c r="J7664" s="3">
        <v>0</v>
      </c>
      <c r="K7664" s="3">
        <v>0</v>
      </c>
      <c r="L7664" s="3">
        <v>0</v>
      </c>
      <c r="M7664" s="3">
        <v>0</v>
      </c>
      <c r="N7664" s="3">
        <v>0</v>
      </c>
      <c r="O7664" s="3">
        <v>0</v>
      </c>
      <c r="P7664" s="24">
        <v>0</v>
      </c>
    </row>
    <row r="7665">
      <c r="D7665" s="15" t="s">
        <v>121</v>
      </c>
      <c r="E7665" s="14" t="s">
        <v>122</v>
      </c>
      <c r="F7665" s="16"/>
      <c r="G7665" s="33">
        <v>1</v>
      </c>
      <c r="H7665" s="43">
        <v>1</v>
      </c>
      <c r="I7665" s="9">
        <v>0</v>
      </c>
      <c r="J7665" s="9">
        <v>0</v>
      </c>
      <c r="K7665" s="9">
        <v>0</v>
      </c>
      <c r="L7665" s="9">
        <v>0</v>
      </c>
      <c r="M7665" s="9">
        <v>0</v>
      </c>
      <c r="N7665" s="9">
        <v>0</v>
      </c>
      <c r="O7665" s="9">
        <v>0</v>
      </c>
      <c r="P7665" s="44">
        <v>0</v>
      </c>
    </row>
    <row r="7666">
      <c r="D7666" s="19"/>
      <c r="E7666" s="18" t="s">
        <v>123</v>
      </c>
      <c r="F7666" s="17"/>
      <c r="G7666" s="11">
        <v>1</v>
      </c>
      <c r="H7666" s="23">
        <v>1</v>
      </c>
      <c r="I7666" s="3">
        <v>0</v>
      </c>
      <c r="J7666" s="3">
        <v>0</v>
      </c>
      <c r="K7666" s="3">
        <v>0</v>
      </c>
      <c r="L7666" s="3">
        <v>0</v>
      </c>
      <c r="M7666" s="3">
        <v>0</v>
      </c>
      <c r="N7666" s="3">
        <v>0</v>
      </c>
      <c r="O7666" s="3">
        <v>0</v>
      </c>
      <c r="P7666" s="24">
        <v>0</v>
      </c>
    </row>
    <row r="7667">
      <c r="D7667" s="19"/>
      <c r="E7667" s="18" t="s">
        <v>124</v>
      </c>
      <c r="F7667" s="17"/>
      <c r="G7667" s="11">
        <v>0</v>
      </c>
      <c r="H7667" s="23">
        <v>0</v>
      </c>
      <c r="I7667" s="3">
        <v>0</v>
      </c>
      <c r="J7667" s="3">
        <v>0</v>
      </c>
      <c r="K7667" s="3">
        <v>0</v>
      </c>
      <c r="L7667" s="3">
        <v>0</v>
      </c>
      <c r="M7667" s="3">
        <v>0</v>
      </c>
      <c r="N7667" s="3">
        <v>0</v>
      </c>
      <c r="O7667" s="3">
        <v>0</v>
      </c>
      <c r="P7667" s="24">
        <v>0</v>
      </c>
    </row>
    <row r="7668">
      <c r="D7668" s="19"/>
      <c r="E7668" s="18" t="s">
        <v>125</v>
      </c>
      <c r="F7668" s="17"/>
      <c r="G7668" s="11">
        <v>0</v>
      </c>
      <c r="H7668" s="23">
        <v>0</v>
      </c>
      <c r="I7668" s="3">
        <v>0</v>
      </c>
      <c r="J7668" s="3">
        <v>0</v>
      </c>
      <c r="K7668" s="3">
        <v>0</v>
      </c>
      <c r="L7668" s="3">
        <v>0</v>
      </c>
      <c r="M7668" s="3">
        <v>0</v>
      </c>
      <c r="N7668" s="3">
        <v>0</v>
      </c>
      <c r="O7668" s="3">
        <v>0</v>
      </c>
      <c r="P7668" s="24">
        <v>0</v>
      </c>
    </row>
    <row r="7669">
      <c r="D7669" s="19"/>
      <c r="E7669" s="18" t="s">
        <v>126</v>
      </c>
      <c r="F7669" s="17"/>
      <c r="G7669" s="11">
        <v>1</v>
      </c>
      <c r="H7669" s="23">
        <v>0</v>
      </c>
      <c r="I7669" s="3">
        <v>0</v>
      </c>
      <c r="J7669" s="3">
        <v>0</v>
      </c>
      <c r="K7669" s="3">
        <v>0</v>
      </c>
      <c r="L7669" s="3">
        <v>0</v>
      </c>
      <c r="M7669" s="3">
        <v>0</v>
      </c>
      <c r="N7669" s="3">
        <v>0</v>
      </c>
      <c r="O7669" s="3">
        <v>1</v>
      </c>
      <c r="P7669" s="24">
        <v>0</v>
      </c>
    </row>
    <row r="7670">
      <c r="D7670" s="19"/>
      <c r="E7670" s="18" t="s">
        <v>26</v>
      </c>
      <c r="F7670" s="17"/>
      <c r="G7670" s="11">
        <v>0</v>
      </c>
      <c r="H7670" s="23">
        <v>0</v>
      </c>
      <c r="I7670" s="3">
        <v>0</v>
      </c>
      <c r="J7670" s="3">
        <v>0</v>
      </c>
      <c r="K7670" s="3">
        <v>0</v>
      </c>
      <c r="L7670" s="3">
        <v>0</v>
      </c>
      <c r="M7670" s="3">
        <v>0</v>
      </c>
      <c r="N7670" s="3">
        <v>0</v>
      </c>
      <c r="O7670" s="3">
        <v>0</v>
      </c>
      <c r="P7670" s="24">
        <v>0</v>
      </c>
    </row>
    <row r="7671">
      <c r="D7671" s="19"/>
      <c r="E7671" s="18" t="s">
        <v>127</v>
      </c>
      <c r="F7671" s="17"/>
      <c r="G7671" s="11">
        <v>2</v>
      </c>
      <c r="H7671" s="23">
        <v>2</v>
      </c>
      <c r="I7671" s="3">
        <v>0</v>
      </c>
      <c r="J7671" s="3">
        <v>0</v>
      </c>
      <c r="K7671" s="3">
        <v>0</v>
      </c>
      <c r="L7671" s="3">
        <v>0</v>
      </c>
      <c r="M7671" s="3">
        <v>0</v>
      </c>
      <c r="N7671" s="3">
        <v>0</v>
      </c>
      <c r="O7671" s="3">
        <v>0</v>
      </c>
      <c r="P7671" s="24">
        <v>0</v>
      </c>
    </row>
    <row r="7672">
      <c r="D7672" s="19"/>
      <c r="E7672" s="18" t="s">
        <v>128</v>
      </c>
      <c r="F7672" s="17"/>
      <c r="G7672" s="11">
        <v>1</v>
      </c>
      <c r="H7672" s="23">
        <v>0</v>
      </c>
      <c r="I7672" s="3">
        <v>0</v>
      </c>
      <c r="J7672" s="3">
        <v>0</v>
      </c>
      <c r="K7672" s="3">
        <v>0</v>
      </c>
      <c r="L7672" s="3">
        <v>0</v>
      </c>
      <c r="M7672" s="3">
        <v>0</v>
      </c>
      <c r="N7672" s="3">
        <v>0</v>
      </c>
      <c r="O7672" s="3">
        <v>1</v>
      </c>
      <c r="P7672" s="24">
        <v>0</v>
      </c>
    </row>
    <row r="7673">
      <c r="D7673" s="15" t="s">
        <v>129</v>
      </c>
      <c r="E7673" s="14" t="s">
        <v>130</v>
      </c>
      <c r="F7673" s="16"/>
      <c r="G7673" s="33">
        <v>1</v>
      </c>
      <c r="H7673" s="43">
        <v>1</v>
      </c>
      <c r="I7673" s="9">
        <v>0</v>
      </c>
      <c r="J7673" s="9">
        <v>0</v>
      </c>
      <c r="K7673" s="9">
        <v>0</v>
      </c>
      <c r="L7673" s="9">
        <v>0</v>
      </c>
      <c r="M7673" s="9">
        <v>0</v>
      </c>
      <c r="N7673" s="9">
        <v>0</v>
      </c>
      <c r="O7673" s="9">
        <v>0</v>
      </c>
      <c r="P7673" s="44">
        <v>0</v>
      </c>
    </row>
    <row r="7674">
      <c r="D7674" s="19"/>
      <c r="E7674" s="18" t="s">
        <v>131</v>
      </c>
      <c r="F7674" s="17"/>
      <c r="G7674" s="11">
        <v>0</v>
      </c>
      <c r="H7674" s="23">
        <v>0</v>
      </c>
      <c r="I7674" s="3">
        <v>0</v>
      </c>
      <c r="J7674" s="3">
        <v>0</v>
      </c>
      <c r="K7674" s="3">
        <v>0</v>
      </c>
      <c r="L7674" s="3">
        <v>0</v>
      </c>
      <c r="M7674" s="3">
        <v>0</v>
      </c>
      <c r="N7674" s="3">
        <v>0</v>
      </c>
      <c r="O7674" s="3">
        <v>0</v>
      </c>
      <c r="P7674" s="24">
        <v>0</v>
      </c>
    </row>
    <row r="7675">
      <c r="D7675" s="19"/>
      <c r="E7675" s="18" t="s">
        <v>132</v>
      </c>
      <c r="F7675" s="17"/>
      <c r="G7675" s="11">
        <v>0</v>
      </c>
      <c r="H7675" s="23">
        <v>0</v>
      </c>
      <c r="I7675" s="3">
        <v>0</v>
      </c>
      <c r="J7675" s="3">
        <v>0</v>
      </c>
      <c r="K7675" s="3">
        <v>0</v>
      </c>
      <c r="L7675" s="3">
        <v>0</v>
      </c>
      <c r="M7675" s="3">
        <v>0</v>
      </c>
      <c r="N7675" s="3">
        <v>0</v>
      </c>
      <c r="O7675" s="3">
        <v>0</v>
      </c>
      <c r="P7675" s="24">
        <v>0</v>
      </c>
    </row>
    <row r="7676">
      <c r="D7676" s="19"/>
      <c r="E7676" s="18" t="s">
        <v>133</v>
      </c>
      <c r="F7676" s="17"/>
      <c r="G7676" s="11">
        <v>1</v>
      </c>
      <c r="H7676" s="23">
        <v>1</v>
      </c>
      <c r="I7676" s="3">
        <v>0</v>
      </c>
      <c r="J7676" s="3">
        <v>0</v>
      </c>
      <c r="K7676" s="3">
        <v>0</v>
      </c>
      <c r="L7676" s="3">
        <v>0</v>
      </c>
      <c r="M7676" s="3">
        <v>0</v>
      </c>
      <c r="N7676" s="3">
        <v>0</v>
      </c>
      <c r="O7676" s="3">
        <v>0</v>
      </c>
      <c r="P7676" s="24">
        <v>0</v>
      </c>
    </row>
    <row r="7677">
      <c r="D7677" s="19"/>
      <c r="E7677" s="18" t="s">
        <v>134</v>
      </c>
      <c r="F7677" s="17"/>
      <c r="G7677" s="11">
        <v>1</v>
      </c>
      <c r="H7677" s="23">
        <v>1</v>
      </c>
      <c r="I7677" s="3">
        <v>0</v>
      </c>
      <c r="J7677" s="3">
        <v>0</v>
      </c>
      <c r="K7677" s="3">
        <v>0</v>
      </c>
      <c r="L7677" s="3">
        <v>0</v>
      </c>
      <c r="M7677" s="3">
        <v>0</v>
      </c>
      <c r="N7677" s="3">
        <v>0</v>
      </c>
      <c r="O7677" s="3">
        <v>0</v>
      </c>
      <c r="P7677" s="24">
        <v>0</v>
      </c>
    </row>
    <row r="7678">
      <c r="D7678" s="19"/>
      <c r="E7678" s="18" t="s">
        <v>135</v>
      </c>
      <c r="F7678" s="17"/>
      <c r="G7678" s="11">
        <v>1</v>
      </c>
      <c r="H7678" s="23">
        <v>1</v>
      </c>
      <c r="I7678" s="3">
        <v>0</v>
      </c>
      <c r="J7678" s="3">
        <v>0</v>
      </c>
      <c r="K7678" s="3">
        <v>0</v>
      </c>
      <c r="L7678" s="3">
        <v>0</v>
      </c>
      <c r="M7678" s="3">
        <v>0</v>
      </c>
      <c r="N7678" s="3">
        <v>0</v>
      </c>
      <c r="O7678" s="3">
        <v>0</v>
      </c>
      <c r="P7678" s="24">
        <v>0</v>
      </c>
    </row>
    <row r="7679">
      <c r="D7679" s="19"/>
      <c r="E7679" s="18" t="s">
        <v>136</v>
      </c>
      <c r="F7679" s="17"/>
      <c r="G7679" s="11">
        <v>0</v>
      </c>
      <c r="H7679" s="23">
        <v>0</v>
      </c>
      <c r="I7679" s="3">
        <v>0</v>
      </c>
      <c r="J7679" s="3">
        <v>0</v>
      </c>
      <c r="K7679" s="3">
        <v>0</v>
      </c>
      <c r="L7679" s="3">
        <v>0</v>
      </c>
      <c r="M7679" s="3">
        <v>0</v>
      </c>
      <c r="N7679" s="3">
        <v>0</v>
      </c>
      <c r="O7679" s="3">
        <v>0</v>
      </c>
      <c r="P7679" s="24">
        <v>0</v>
      </c>
    </row>
    <row r="7680">
      <c r="D7680" s="19"/>
      <c r="E7680" s="18" t="s">
        <v>137</v>
      </c>
      <c r="F7680" s="17"/>
      <c r="G7680" s="11">
        <v>0</v>
      </c>
      <c r="H7680" s="23">
        <v>0</v>
      </c>
      <c r="I7680" s="3">
        <v>0</v>
      </c>
      <c r="J7680" s="3">
        <v>0</v>
      </c>
      <c r="K7680" s="3">
        <v>0</v>
      </c>
      <c r="L7680" s="3">
        <v>0</v>
      </c>
      <c r="M7680" s="3">
        <v>0</v>
      </c>
      <c r="N7680" s="3">
        <v>0</v>
      </c>
      <c r="O7680" s="3">
        <v>0</v>
      </c>
      <c r="P7680" s="24">
        <v>0</v>
      </c>
    </row>
    <row r="7681">
      <c r="D7681" s="19"/>
      <c r="E7681" s="18" t="s">
        <v>138</v>
      </c>
      <c r="F7681" s="17"/>
      <c r="G7681" s="11">
        <v>0</v>
      </c>
      <c r="H7681" s="23">
        <v>0</v>
      </c>
      <c r="I7681" s="3">
        <v>0</v>
      </c>
      <c r="J7681" s="3">
        <v>0</v>
      </c>
      <c r="K7681" s="3">
        <v>0</v>
      </c>
      <c r="L7681" s="3">
        <v>0</v>
      </c>
      <c r="M7681" s="3">
        <v>0</v>
      </c>
      <c r="N7681" s="3">
        <v>0</v>
      </c>
      <c r="O7681" s="3">
        <v>0</v>
      </c>
      <c r="P7681" s="24">
        <v>0</v>
      </c>
    </row>
    <row r="7682">
      <c r="D7682" s="19"/>
      <c r="E7682" s="18" t="s">
        <v>139</v>
      </c>
      <c r="F7682" s="17"/>
      <c r="G7682" s="11">
        <v>0</v>
      </c>
      <c r="H7682" s="23">
        <v>0</v>
      </c>
      <c r="I7682" s="3">
        <v>0</v>
      </c>
      <c r="J7682" s="3">
        <v>0</v>
      </c>
      <c r="K7682" s="3">
        <v>0</v>
      </c>
      <c r="L7682" s="3">
        <v>0</v>
      </c>
      <c r="M7682" s="3">
        <v>0</v>
      </c>
      <c r="N7682" s="3">
        <v>0</v>
      </c>
      <c r="O7682" s="3">
        <v>0</v>
      </c>
      <c r="P7682" s="24">
        <v>0</v>
      </c>
    </row>
    <row r="7683">
      <c r="D7683" s="19"/>
      <c r="E7683" s="18" t="s">
        <v>140</v>
      </c>
      <c r="F7683" s="17"/>
      <c r="G7683" s="11">
        <v>0</v>
      </c>
      <c r="H7683" s="23">
        <v>0</v>
      </c>
      <c r="I7683" s="3">
        <v>0</v>
      </c>
      <c r="J7683" s="3">
        <v>0</v>
      </c>
      <c r="K7683" s="3">
        <v>0</v>
      </c>
      <c r="L7683" s="3">
        <v>0</v>
      </c>
      <c r="M7683" s="3">
        <v>0</v>
      </c>
      <c r="N7683" s="3">
        <v>0</v>
      </c>
      <c r="O7683" s="3">
        <v>0</v>
      </c>
      <c r="P7683" s="24">
        <v>0</v>
      </c>
    </row>
    <row r="7684">
      <c r="D7684" s="19"/>
      <c r="E7684" s="18" t="s">
        <v>141</v>
      </c>
      <c r="F7684" s="17"/>
      <c r="G7684" s="11">
        <v>0</v>
      </c>
      <c r="H7684" s="23">
        <v>0</v>
      </c>
      <c r="I7684" s="3">
        <v>0</v>
      </c>
      <c r="J7684" s="3">
        <v>0</v>
      </c>
      <c r="K7684" s="3">
        <v>0</v>
      </c>
      <c r="L7684" s="3">
        <v>0</v>
      </c>
      <c r="M7684" s="3">
        <v>0</v>
      </c>
      <c r="N7684" s="3">
        <v>0</v>
      </c>
      <c r="O7684" s="3">
        <v>0</v>
      </c>
      <c r="P7684" s="24">
        <v>0</v>
      </c>
    </row>
    <row r="7685">
      <c r="D7685" s="19"/>
      <c r="E7685" s="18" t="s">
        <v>142</v>
      </c>
      <c r="F7685" s="17"/>
      <c r="G7685" s="11">
        <v>0</v>
      </c>
      <c r="H7685" s="23">
        <v>0</v>
      </c>
      <c r="I7685" s="3">
        <v>0</v>
      </c>
      <c r="J7685" s="3">
        <v>0</v>
      </c>
      <c r="K7685" s="3">
        <v>0</v>
      </c>
      <c r="L7685" s="3">
        <v>0</v>
      </c>
      <c r="M7685" s="3">
        <v>0</v>
      </c>
      <c r="N7685" s="3">
        <v>0</v>
      </c>
      <c r="O7685" s="3">
        <v>0</v>
      </c>
      <c r="P7685" s="24">
        <v>0</v>
      </c>
    </row>
    <row r="7686">
      <c r="D7686" s="19"/>
      <c r="E7686" s="18" t="s">
        <v>143</v>
      </c>
      <c r="F7686" s="17"/>
      <c r="G7686" s="11">
        <v>0</v>
      </c>
      <c r="H7686" s="23">
        <v>0</v>
      </c>
      <c r="I7686" s="3">
        <v>0</v>
      </c>
      <c r="J7686" s="3">
        <v>0</v>
      </c>
      <c r="K7686" s="3">
        <v>0</v>
      </c>
      <c r="L7686" s="3">
        <v>0</v>
      </c>
      <c r="M7686" s="3">
        <v>0</v>
      </c>
      <c r="N7686" s="3">
        <v>0</v>
      </c>
      <c r="O7686" s="3">
        <v>0</v>
      </c>
      <c r="P7686" s="24">
        <v>0</v>
      </c>
    </row>
    <row r="7687">
      <c r="D7687" s="19"/>
      <c r="E7687" s="18" t="s">
        <v>144</v>
      </c>
      <c r="F7687" s="17"/>
      <c r="G7687" s="11">
        <v>0</v>
      </c>
      <c r="H7687" s="23">
        <v>0</v>
      </c>
      <c r="I7687" s="3">
        <v>0</v>
      </c>
      <c r="J7687" s="3">
        <v>0</v>
      </c>
      <c r="K7687" s="3">
        <v>0</v>
      </c>
      <c r="L7687" s="3">
        <v>0</v>
      </c>
      <c r="M7687" s="3">
        <v>0</v>
      </c>
      <c r="N7687" s="3">
        <v>0</v>
      </c>
      <c r="O7687" s="3">
        <v>0</v>
      </c>
      <c r="P7687" s="24">
        <v>0</v>
      </c>
    </row>
    <row r="7688">
      <c r="D7688" s="19"/>
      <c r="E7688" s="18" t="s">
        <v>41</v>
      </c>
      <c r="F7688" s="17"/>
      <c r="G7688" s="11">
        <v>0</v>
      </c>
      <c r="H7688" s="23">
        <v>0</v>
      </c>
      <c r="I7688" s="3">
        <v>0</v>
      </c>
      <c r="J7688" s="3">
        <v>0</v>
      </c>
      <c r="K7688" s="3">
        <v>0</v>
      </c>
      <c r="L7688" s="3">
        <v>0</v>
      </c>
      <c r="M7688" s="3">
        <v>0</v>
      </c>
      <c r="N7688" s="3">
        <v>0</v>
      </c>
      <c r="O7688" s="3">
        <v>0</v>
      </c>
      <c r="P7688" s="24">
        <v>0</v>
      </c>
    </row>
    <row r="7689">
      <c r="D7689" s="19"/>
      <c r="E7689" s="18" t="s">
        <v>145</v>
      </c>
      <c r="F7689" s="17"/>
      <c r="G7689" s="11">
        <v>2</v>
      </c>
      <c r="H7689" s="23">
        <v>1</v>
      </c>
      <c r="I7689" s="3">
        <v>0</v>
      </c>
      <c r="J7689" s="3">
        <v>0</v>
      </c>
      <c r="K7689" s="3">
        <v>0</v>
      </c>
      <c r="L7689" s="3">
        <v>0</v>
      </c>
      <c r="M7689" s="3">
        <v>0</v>
      </c>
      <c r="N7689" s="3">
        <v>0</v>
      </c>
      <c r="O7689" s="3">
        <v>1</v>
      </c>
      <c r="P7689" s="24">
        <v>0</v>
      </c>
    </row>
    <row r="7690">
      <c r="D7690" s="19"/>
      <c r="E7690" s="18" t="s">
        <v>26</v>
      </c>
      <c r="F7690" s="17"/>
      <c r="G7690" s="11">
        <v>0</v>
      </c>
      <c r="H7690" s="23">
        <v>0</v>
      </c>
      <c r="I7690" s="3">
        <v>0</v>
      </c>
      <c r="J7690" s="3">
        <v>0</v>
      </c>
      <c r="K7690" s="3">
        <v>0</v>
      </c>
      <c r="L7690" s="3">
        <v>0</v>
      </c>
      <c r="M7690" s="3">
        <v>0</v>
      </c>
      <c r="N7690" s="3">
        <v>0</v>
      </c>
      <c r="O7690" s="3">
        <v>0</v>
      </c>
      <c r="P7690" s="24">
        <v>0</v>
      </c>
    </row>
    <row r="7691">
      <c r="D7691" s="15" t="s">
        <v>146</v>
      </c>
      <c r="E7691" s="14" t="s">
        <v>147</v>
      </c>
      <c r="F7691" s="16"/>
      <c r="G7691" s="33">
        <v>1</v>
      </c>
      <c r="H7691" s="43">
        <v>1</v>
      </c>
      <c r="I7691" s="9">
        <v>0</v>
      </c>
      <c r="J7691" s="9">
        <v>0</v>
      </c>
      <c r="K7691" s="9">
        <v>0</v>
      </c>
      <c r="L7691" s="9">
        <v>0</v>
      </c>
      <c r="M7691" s="9">
        <v>0</v>
      </c>
      <c r="N7691" s="9">
        <v>0</v>
      </c>
      <c r="O7691" s="9">
        <v>0</v>
      </c>
      <c r="P7691" s="44">
        <v>0</v>
      </c>
    </row>
    <row r="7692">
      <c r="D7692" s="19"/>
      <c r="E7692" s="18" t="s">
        <v>148</v>
      </c>
      <c r="F7692" s="17"/>
      <c r="G7692" s="11">
        <v>2</v>
      </c>
      <c r="H7692" s="23">
        <v>1</v>
      </c>
      <c r="I7692" s="3">
        <v>0</v>
      </c>
      <c r="J7692" s="3">
        <v>0</v>
      </c>
      <c r="K7692" s="3">
        <v>0</v>
      </c>
      <c r="L7692" s="3">
        <v>0</v>
      </c>
      <c r="M7692" s="3">
        <v>0</v>
      </c>
      <c r="N7692" s="3">
        <v>0</v>
      </c>
      <c r="O7692" s="3">
        <v>1</v>
      </c>
      <c r="P7692" s="24">
        <v>0</v>
      </c>
    </row>
    <row r="7693">
      <c r="D7693" s="19"/>
      <c r="E7693" s="18" t="s">
        <v>149</v>
      </c>
      <c r="F7693" s="17"/>
      <c r="G7693" s="11">
        <v>0</v>
      </c>
      <c r="H7693" s="23">
        <v>0</v>
      </c>
      <c r="I7693" s="3">
        <v>0</v>
      </c>
      <c r="J7693" s="3">
        <v>0</v>
      </c>
      <c r="K7693" s="3">
        <v>0</v>
      </c>
      <c r="L7693" s="3">
        <v>0</v>
      </c>
      <c r="M7693" s="3">
        <v>0</v>
      </c>
      <c r="N7693" s="3">
        <v>0</v>
      </c>
      <c r="O7693" s="3">
        <v>0</v>
      </c>
      <c r="P7693" s="24">
        <v>0</v>
      </c>
    </row>
    <row r="7694">
      <c r="D7694" s="19"/>
      <c r="E7694" s="18" t="s">
        <v>150</v>
      </c>
      <c r="F7694" s="17"/>
      <c r="G7694" s="11">
        <v>0</v>
      </c>
      <c r="H7694" s="23">
        <v>0</v>
      </c>
      <c r="I7694" s="3">
        <v>0</v>
      </c>
      <c r="J7694" s="3">
        <v>0</v>
      </c>
      <c r="K7694" s="3">
        <v>0</v>
      </c>
      <c r="L7694" s="3">
        <v>0</v>
      </c>
      <c r="M7694" s="3">
        <v>0</v>
      </c>
      <c r="N7694" s="3">
        <v>0</v>
      </c>
      <c r="O7694" s="3">
        <v>0</v>
      </c>
      <c r="P7694" s="24">
        <v>0</v>
      </c>
    </row>
    <row r="7695">
      <c r="D7695" s="19"/>
      <c r="E7695" s="18" t="s">
        <v>26</v>
      </c>
      <c r="F7695" s="17"/>
      <c r="G7695" s="11">
        <v>0</v>
      </c>
      <c r="H7695" s="23">
        <v>0</v>
      </c>
      <c r="I7695" s="3">
        <v>0</v>
      </c>
      <c r="J7695" s="3">
        <v>0</v>
      </c>
      <c r="K7695" s="3">
        <v>0</v>
      </c>
      <c r="L7695" s="3">
        <v>0</v>
      </c>
      <c r="M7695" s="3">
        <v>0</v>
      </c>
      <c r="N7695" s="3">
        <v>0</v>
      </c>
      <c r="O7695" s="3">
        <v>0</v>
      </c>
      <c r="P7695" s="24">
        <v>0</v>
      </c>
    </row>
    <row r="7696">
      <c r="D7696" s="19"/>
      <c r="E7696" s="18" t="s">
        <v>151</v>
      </c>
      <c r="F7696" s="17"/>
      <c r="G7696" s="11">
        <v>3</v>
      </c>
      <c r="H7696" s="23">
        <v>2</v>
      </c>
      <c r="I7696" s="3">
        <v>0</v>
      </c>
      <c r="J7696" s="3">
        <v>0</v>
      </c>
      <c r="K7696" s="3">
        <v>0</v>
      </c>
      <c r="L7696" s="3">
        <v>0</v>
      </c>
      <c r="M7696" s="3">
        <v>0</v>
      </c>
      <c r="N7696" s="3">
        <v>0</v>
      </c>
      <c r="O7696" s="3">
        <v>1</v>
      </c>
      <c r="P7696" s="24">
        <v>0</v>
      </c>
    </row>
    <row r="7697">
      <c r="D7697" s="19"/>
      <c r="E7697" s="18" t="s">
        <v>152</v>
      </c>
      <c r="F7697" s="17"/>
      <c r="G7697" s="11">
        <v>0</v>
      </c>
      <c r="H7697" s="23">
        <v>0</v>
      </c>
      <c r="I7697" s="3">
        <v>0</v>
      </c>
      <c r="J7697" s="3">
        <v>0</v>
      </c>
      <c r="K7697" s="3">
        <v>0</v>
      </c>
      <c r="L7697" s="3">
        <v>0</v>
      </c>
      <c r="M7697" s="3">
        <v>0</v>
      </c>
      <c r="N7697" s="3">
        <v>0</v>
      </c>
      <c r="O7697" s="3">
        <v>0</v>
      </c>
      <c r="P7697" s="24">
        <v>0</v>
      </c>
    </row>
    <row r="7698">
      <c r="D7698" s="15" t="s">
        <v>153</v>
      </c>
      <c r="E7698" s="14" t="s">
        <v>154</v>
      </c>
      <c r="F7698" s="16"/>
      <c r="G7698" s="33">
        <v>1</v>
      </c>
      <c r="H7698" s="43">
        <v>1</v>
      </c>
      <c r="I7698" s="9">
        <v>0</v>
      </c>
      <c r="J7698" s="9">
        <v>0</v>
      </c>
      <c r="K7698" s="9">
        <v>0</v>
      </c>
      <c r="L7698" s="9">
        <v>0</v>
      </c>
      <c r="M7698" s="9">
        <v>0</v>
      </c>
      <c r="N7698" s="9">
        <v>0</v>
      </c>
      <c r="O7698" s="9">
        <v>0</v>
      </c>
      <c r="P7698" s="44">
        <v>0</v>
      </c>
    </row>
    <row r="7699">
      <c r="D7699" s="19"/>
      <c r="E7699" s="18" t="s">
        <v>155</v>
      </c>
      <c r="F7699" s="17"/>
      <c r="G7699" s="11">
        <v>1</v>
      </c>
      <c r="H7699" s="23">
        <v>1</v>
      </c>
      <c r="I7699" s="3">
        <v>0</v>
      </c>
      <c r="J7699" s="3">
        <v>0</v>
      </c>
      <c r="K7699" s="3">
        <v>0</v>
      </c>
      <c r="L7699" s="3">
        <v>0</v>
      </c>
      <c r="M7699" s="3">
        <v>0</v>
      </c>
      <c r="N7699" s="3">
        <v>0</v>
      </c>
      <c r="O7699" s="3">
        <v>0</v>
      </c>
      <c r="P7699" s="24">
        <v>0</v>
      </c>
    </row>
    <row r="7700">
      <c r="D7700" s="19"/>
      <c r="E7700" s="18" t="s">
        <v>156</v>
      </c>
      <c r="F7700" s="17"/>
      <c r="G7700" s="11">
        <v>1</v>
      </c>
      <c r="H7700" s="23">
        <v>1</v>
      </c>
      <c r="I7700" s="3">
        <v>0</v>
      </c>
      <c r="J7700" s="3">
        <v>0</v>
      </c>
      <c r="K7700" s="3">
        <v>0</v>
      </c>
      <c r="L7700" s="3">
        <v>0</v>
      </c>
      <c r="M7700" s="3">
        <v>0</v>
      </c>
      <c r="N7700" s="3">
        <v>0</v>
      </c>
      <c r="O7700" s="3">
        <v>0</v>
      </c>
      <c r="P7700" s="24">
        <v>0</v>
      </c>
    </row>
    <row r="7701">
      <c r="D7701" s="19"/>
      <c r="E7701" s="18" t="s">
        <v>157</v>
      </c>
      <c r="F7701" s="17"/>
      <c r="G7701" s="11">
        <v>2</v>
      </c>
      <c r="H7701" s="23">
        <v>1</v>
      </c>
      <c r="I7701" s="3">
        <v>0</v>
      </c>
      <c r="J7701" s="3">
        <v>0</v>
      </c>
      <c r="K7701" s="3">
        <v>0</v>
      </c>
      <c r="L7701" s="3">
        <v>0</v>
      </c>
      <c r="M7701" s="3">
        <v>0</v>
      </c>
      <c r="N7701" s="3">
        <v>0</v>
      </c>
      <c r="O7701" s="3">
        <v>1</v>
      </c>
      <c r="P7701" s="24">
        <v>0</v>
      </c>
    </row>
    <row r="7702">
      <c r="D7702" s="19"/>
      <c r="E7702" s="18" t="s">
        <v>158</v>
      </c>
      <c r="F7702" s="17"/>
      <c r="G7702" s="11">
        <v>2</v>
      </c>
      <c r="H7702" s="23">
        <v>1</v>
      </c>
      <c r="I7702" s="3">
        <v>0</v>
      </c>
      <c r="J7702" s="3">
        <v>0</v>
      </c>
      <c r="K7702" s="3">
        <v>0</v>
      </c>
      <c r="L7702" s="3">
        <v>0</v>
      </c>
      <c r="M7702" s="3">
        <v>0</v>
      </c>
      <c r="N7702" s="3">
        <v>0</v>
      </c>
      <c r="O7702" s="3">
        <v>1</v>
      </c>
      <c r="P7702" s="24">
        <v>0</v>
      </c>
    </row>
    <row r="7703">
      <c r="D7703" s="19"/>
      <c r="E7703" s="18" t="s">
        <v>159</v>
      </c>
      <c r="F7703" s="17"/>
      <c r="G7703" s="11">
        <v>2</v>
      </c>
      <c r="H7703" s="23">
        <v>1</v>
      </c>
      <c r="I7703" s="3">
        <v>0</v>
      </c>
      <c r="J7703" s="3">
        <v>0</v>
      </c>
      <c r="K7703" s="3">
        <v>0</v>
      </c>
      <c r="L7703" s="3">
        <v>0</v>
      </c>
      <c r="M7703" s="3">
        <v>0</v>
      </c>
      <c r="N7703" s="3">
        <v>0</v>
      </c>
      <c r="O7703" s="3">
        <v>1</v>
      </c>
      <c r="P7703" s="24">
        <v>0</v>
      </c>
    </row>
    <row r="7704">
      <c r="D7704" s="19"/>
      <c r="E7704" s="18" t="s">
        <v>160</v>
      </c>
      <c r="F7704" s="17"/>
      <c r="G7704" s="11">
        <v>1</v>
      </c>
      <c r="H7704" s="23">
        <v>1</v>
      </c>
      <c r="I7704" s="3">
        <v>0</v>
      </c>
      <c r="J7704" s="3">
        <v>0</v>
      </c>
      <c r="K7704" s="3">
        <v>0</v>
      </c>
      <c r="L7704" s="3">
        <v>0</v>
      </c>
      <c r="M7704" s="3">
        <v>0</v>
      </c>
      <c r="N7704" s="3">
        <v>0</v>
      </c>
      <c r="O7704" s="3">
        <v>0</v>
      </c>
      <c r="P7704" s="24">
        <v>0</v>
      </c>
    </row>
    <row r="7705">
      <c r="D7705" s="19"/>
      <c r="E7705" s="18" t="s">
        <v>161</v>
      </c>
      <c r="F7705" s="17"/>
      <c r="G7705" s="11">
        <v>2</v>
      </c>
      <c r="H7705" s="23">
        <v>1</v>
      </c>
      <c r="I7705" s="3">
        <v>0</v>
      </c>
      <c r="J7705" s="3">
        <v>0</v>
      </c>
      <c r="K7705" s="3">
        <v>0</v>
      </c>
      <c r="L7705" s="3">
        <v>0</v>
      </c>
      <c r="M7705" s="3">
        <v>0</v>
      </c>
      <c r="N7705" s="3">
        <v>0</v>
      </c>
      <c r="O7705" s="3">
        <v>1</v>
      </c>
      <c r="P7705" s="24">
        <v>0</v>
      </c>
    </row>
    <row r="7706">
      <c r="D7706" s="19"/>
      <c r="E7706" s="18" t="s">
        <v>162</v>
      </c>
      <c r="F7706" s="17"/>
      <c r="G7706" s="11">
        <v>1</v>
      </c>
      <c r="H7706" s="23">
        <v>1</v>
      </c>
      <c r="I7706" s="3">
        <v>0</v>
      </c>
      <c r="J7706" s="3">
        <v>0</v>
      </c>
      <c r="K7706" s="3">
        <v>0</v>
      </c>
      <c r="L7706" s="3">
        <v>0</v>
      </c>
      <c r="M7706" s="3">
        <v>0</v>
      </c>
      <c r="N7706" s="3">
        <v>0</v>
      </c>
      <c r="O7706" s="3">
        <v>0</v>
      </c>
      <c r="P7706" s="24">
        <v>0</v>
      </c>
    </row>
    <row r="7707">
      <c r="D7707" s="19"/>
      <c r="E7707" s="18" t="s">
        <v>163</v>
      </c>
      <c r="F7707" s="17"/>
      <c r="G7707" s="11">
        <v>2</v>
      </c>
      <c r="H7707" s="23">
        <v>1</v>
      </c>
      <c r="I7707" s="3">
        <v>0</v>
      </c>
      <c r="J7707" s="3">
        <v>0</v>
      </c>
      <c r="K7707" s="3">
        <v>0</v>
      </c>
      <c r="L7707" s="3">
        <v>0</v>
      </c>
      <c r="M7707" s="3">
        <v>0</v>
      </c>
      <c r="N7707" s="3">
        <v>0</v>
      </c>
      <c r="O7707" s="3">
        <v>1</v>
      </c>
      <c r="P7707" s="24">
        <v>0</v>
      </c>
    </row>
    <row r="7708">
      <c r="D7708" s="19"/>
      <c r="E7708" s="18" t="s">
        <v>164</v>
      </c>
      <c r="F7708" s="17"/>
      <c r="G7708" s="11">
        <v>2</v>
      </c>
      <c r="H7708" s="23">
        <v>1</v>
      </c>
      <c r="I7708" s="3">
        <v>0</v>
      </c>
      <c r="J7708" s="3">
        <v>0</v>
      </c>
      <c r="K7708" s="3">
        <v>0</v>
      </c>
      <c r="L7708" s="3">
        <v>0</v>
      </c>
      <c r="M7708" s="3">
        <v>0</v>
      </c>
      <c r="N7708" s="3">
        <v>0</v>
      </c>
      <c r="O7708" s="3">
        <v>1</v>
      </c>
      <c r="P7708" s="24">
        <v>0</v>
      </c>
    </row>
    <row r="7709">
      <c r="D7709" s="19"/>
      <c r="E7709" s="18" t="s">
        <v>165</v>
      </c>
      <c r="F7709" s="17"/>
      <c r="G7709" s="11">
        <v>2</v>
      </c>
      <c r="H7709" s="23">
        <v>1</v>
      </c>
      <c r="I7709" s="3">
        <v>0</v>
      </c>
      <c r="J7709" s="3">
        <v>0</v>
      </c>
      <c r="K7709" s="3">
        <v>0</v>
      </c>
      <c r="L7709" s="3">
        <v>0</v>
      </c>
      <c r="M7709" s="3">
        <v>0</v>
      </c>
      <c r="N7709" s="3">
        <v>0</v>
      </c>
      <c r="O7709" s="3">
        <v>1</v>
      </c>
      <c r="P7709" s="24">
        <v>0</v>
      </c>
    </row>
    <row r="7710">
      <c r="D7710" s="19"/>
      <c r="E7710" s="18" t="s">
        <v>166</v>
      </c>
      <c r="F7710" s="17"/>
      <c r="G7710" s="11">
        <v>1</v>
      </c>
      <c r="H7710" s="23">
        <v>1</v>
      </c>
      <c r="I7710" s="3">
        <v>0</v>
      </c>
      <c r="J7710" s="3">
        <v>0</v>
      </c>
      <c r="K7710" s="3">
        <v>0</v>
      </c>
      <c r="L7710" s="3">
        <v>0</v>
      </c>
      <c r="M7710" s="3">
        <v>0</v>
      </c>
      <c r="N7710" s="3">
        <v>0</v>
      </c>
      <c r="O7710" s="3">
        <v>0</v>
      </c>
      <c r="P7710" s="24">
        <v>0</v>
      </c>
    </row>
    <row r="7711">
      <c r="D7711" s="19"/>
      <c r="E7711" s="18" t="s">
        <v>167</v>
      </c>
      <c r="F7711" s="17"/>
      <c r="G7711" s="11">
        <v>1</v>
      </c>
      <c r="H7711" s="23">
        <v>1</v>
      </c>
      <c r="I7711" s="3">
        <v>0</v>
      </c>
      <c r="J7711" s="3">
        <v>0</v>
      </c>
      <c r="K7711" s="3">
        <v>0</v>
      </c>
      <c r="L7711" s="3">
        <v>0</v>
      </c>
      <c r="M7711" s="3">
        <v>0</v>
      </c>
      <c r="N7711" s="3">
        <v>0</v>
      </c>
      <c r="O7711" s="3">
        <v>0</v>
      </c>
      <c r="P7711" s="24">
        <v>0</v>
      </c>
    </row>
    <row r="7712">
      <c r="D7712" s="19"/>
      <c r="E7712" s="18" t="s">
        <v>41</v>
      </c>
      <c r="F7712" s="17"/>
      <c r="G7712" s="11">
        <v>0</v>
      </c>
      <c r="H7712" s="23">
        <v>0</v>
      </c>
      <c r="I7712" s="3">
        <v>0</v>
      </c>
      <c r="J7712" s="3">
        <v>0</v>
      </c>
      <c r="K7712" s="3">
        <v>0</v>
      </c>
      <c r="L7712" s="3">
        <v>0</v>
      </c>
      <c r="M7712" s="3">
        <v>0</v>
      </c>
      <c r="N7712" s="3">
        <v>0</v>
      </c>
      <c r="O7712" s="3">
        <v>0</v>
      </c>
      <c r="P7712" s="24">
        <v>0</v>
      </c>
    </row>
    <row r="7713">
      <c r="D7713" s="57"/>
      <c r="E7713" s="54" t="s">
        <v>26</v>
      </c>
      <c r="F7713" s="62"/>
      <c r="G7713" s="59">
        <v>1</v>
      </c>
      <c r="H7713" s="73">
        <v>1</v>
      </c>
      <c r="I7713" s="38">
        <v>0</v>
      </c>
      <c r="J7713" s="38">
        <v>0</v>
      </c>
      <c r="K7713" s="38">
        <v>0</v>
      </c>
      <c r="L7713" s="38">
        <v>0</v>
      </c>
      <c r="M7713" s="38">
        <v>0</v>
      </c>
      <c r="N7713" s="38">
        <v>0</v>
      </c>
      <c r="O7713" s="38">
        <v>0</v>
      </c>
      <c r="P7713" s="74">
        <v>0</v>
      </c>
    </row>
    <row r="7715">
      <c r="B7715" s="63" t="str">
        <f ca="1" xml:space="preserve"> HYPERLINK("#'目次'!B54", "[48]")</f>
        <v>[48]</v>
      </c>
      <c r="C7715" s="49" t="s">
        <v>635</v>
      </c>
    </row>
    <row r="7718">
      <c r="C7718" s="49" t="s">
        <v>14</v>
      </c>
    </row>
    <row r="7719">
      <c r="D7719" s="64"/>
      <c r="E7719" s="47"/>
      <c r="F7719" s="47"/>
      <c r="G7719" s="61" t="s">
        <v>15</v>
      </c>
      <c r="H7719" s="66" t="s">
        <v>122</v>
      </c>
      <c r="I7719" s="28" t="s">
        <v>123</v>
      </c>
      <c r="J7719" s="28" t="s">
        <v>124</v>
      </c>
      <c r="K7719" s="28" t="s">
        <v>125</v>
      </c>
      <c r="L7719" s="28" t="s">
        <v>126</v>
      </c>
      <c r="M7719" s="28" t="s">
        <v>26</v>
      </c>
      <c r="N7719" s="28" t="s">
        <v>127</v>
      </c>
      <c r="O7719" s="58" t="s">
        <v>128</v>
      </c>
    </row>
    <row r="7720">
      <c r="D7720" s="55"/>
      <c r="E7720" s="48"/>
      <c r="F7720" s="48"/>
      <c r="G7720" s="68"/>
      <c r="H7720" s="70"/>
      <c r="I7720" s="29"/>
      <c r="J7720" s="29"/>
      <c r="K7720" s="29"/>
      <c r="L7720" s="29"/>
      <c r="M7720" s="29"/>
      <c r="N7720" s="29"/>
      <c r="O7720" s="65"/>
    </row>
    <row r="7721">
      <c r="D7721" s="56"/>
      <c r="E7721" s="60" t="s">
        <v>15</v>
      </c>
      <c r="F7721" s="67"/>
      <c r="G7721" s="69">
        <v>1093</v>
      </c>
      <c r="H7721" s="35">
        <v>564</v>
      </c>
      <c r="I7721" s="35">
        <v>396</v>
      </c>
      <c r="J7721" s="35">
        <v>69</v>
      </c>
      <c r="K7721" s="35">
        <v>50</v>
      </c>
      <c r="L7721" s="35">
        <v>14</v>
      </c>
      <c r="M7721" s="35">
        <v>0</v>
      </c>
      <c r="N7721" s="35">
        <v>960</v>
      </c>
      <c r="O7721" s="75">
        <v>64</v>
      </c>
    </row>
    <row r="7722">
      <c r="D7722" s="15" t="s">
        <v>20</v>
      </c>
      <c r="E7722" s="14" t="s">
        <v>21</v>
      </c>
      <c r="F7722" s="16"/>
      <c r="G7722" s="26">
        <v>211</v>
      </c>
      <c r="H7722" s="37">
        <v>176</v>
      </c>
      <c r="I7722" s="6">
        <v>31</v>
      </c>
      <c r="J7722" s="6">
        <v>1</v>
      </c>
      <c r="K7722" s="6">
        <v>1</v>
      </c>
      <c r="L7722" s="6">
        <v>2</v>
      </c>
      <c r="M7722" s="6">
        <v>0</v>
      </c>
      <c r="N7722" s="6">
        <v>207</v>
      </c>
      <c r="O7722" s="39">
        <v>3</v>
      </c>
    </row>
    <row r="7723">
      <c r="D7723" s="19"/>
      <c r="E7723" s="18" t="s">
        <v>22</v>
      </c>
      <c r="F7723" s="17"/>
      <c r="G7723" s="7">
        <v>539</v>
      </c>
      <c r="H7723" s="12">
        <v>300</v>
      </c>
      <c r="I7723" s="1">
        <v>196</v>
      </c>
      <c r="J7723" s="1">
        <v>26</v>
      </c>
      <c r="K7723" s="1">
        <v>13</v>
      </c>
      <c r="L7723" s="1">
        <v>4</v>
      </c>
      <c r="M7723" s="1">
        <v>0</v>
      </c>
      <c r="N7723" s="1">
        <v>496</v>
      </c>
      <c r="O7723" s="21">
        <v>17</v>
      </c>
    </row>
    <row r="7724">
      <c r="D7724" s="19"/>
      <c r="E7724" s="18" t="s">
        <v>23</v>
      </c>
      <c r="F7724" s="17"/>
      <c r="G7724" s="7">
        <v>263</v>
      </c>
      <c r="H7724" s="12">
        <v>80</v>
      </c>
      <c r="I7724" s="1">
        <v>133</v>
      </c>
      <c r="J7724" s="1">
        <v>33</v>
      </c>
      <c r="K7724" s="1">
        <v>15</v>
      </c>
      <c r="L7724" s="1">
        <v>2</v>
      </c>
      <c r="M7724" s="1">
        <v>0</v>
      </c>
      <c r="N7724" s="1">
        <v>213</v>
      </c>
      <c r="O7724" s="21">
        <v>17</v>
      </c>
    </row>
    <row r="7725">
      <c r="D7725" s="19"/>
      <c r="E7725" s="18" t="s">
        <v>24</v>
      </c>
      <c r="F7725" s="17"/>
      <c r="G7725" s="7">
        <v>74</v>
      </c>
      <c r="H7725" s="12">
        <v>8</v>
      </c>
      <c r="I7725" s="1">
        <v>36</v>
      </c>
      <c r="J7725" s="1">
        <v>7</v>
      </c>
      <c r="K7725" s="1">
        <v>20</v>
      </c>
      <c r="L7725" s="1">
        <v>3</v>
      </c>
      <c r="M7725" s="1">
        <v>0</v>
      </c>
      <c r="N7725" s="1">
        <v>44</v>
      </c>
      <c r="O7725" s="21">
        <v>23</v>
      </c>
    </row>
    <row r="7726">
      <c r="D7726" s="19"/>
      <c r="E7726" s="18" t="s">
        <v>25</v>
      </c>
      <c r="F7726" s="17"/>
      <c r="G7726" s="11">
        <v>6</v>
      </c>
      <c r="H7726" s="23">
        <v>0</v>
      </c>
      <c r="I7726" s="3">
        <v>0</v>
      </c>
      <c r="J7726" s="3">
        <v>2</v>
      </c>
      <c r="K7726" s="3">
        <v>1</v>
      </c>
      <c r="L7726" s="3">
        <v>3</v>
      </c>
      <c r="M7726" s="3">
        <v>0</v>
      </c>
      <c r="N7726" s="3">
        <v>0</v>
      </c>
      <c r="O7726" s="24">
        <v>4</v>
      </c>
    </row>
    <row r="7727">
      <c r="D7727" s="19"/>
      <c r="E7727" s="18" t="s">
        <v>26</v>
      </c>
      <c r="F7727" s="17"/>
      <c r="G7727" s="11">
        <v>0</v>
      </c>
      <c r="H7727" s="23">
        <v>0</v>
      </c>
      <c r="I7727" s="3">
        <v>0</v>
      </c>
      <c r="J7727" s="3">
        <v>0</v>
      </c>
      <c r="K7727" s="3">
        <v>0</v>
      </c>
      <c r="L7727" s="3">
        <v>0</v>
      </c>
      <c r="M7727" s="3">
        <v>0</v>
      </c>
      <c r="N7727" s="3">
        <v>0</v>
      </c>
      <c r="O7727" s="24">
        <v>0</v>
      </c>
    </row>
    <row r="7728">
      <c r="D7728" s="19"/>
      <c r="E7728" s="18" t="s">
        <v>27</v>
      </c>
      <c r="F7728" s="17"/>
      <c r="G7728" s="7">
        <v>750</v>
      </c>
      <c r="H7728" s="12">
        <v>476</v>
      </c>
      <c r="I7728" s="1">
        <v>227</v>
      </c>
      <c r="J7728" s="1">
        <v>27</v>
      </c>
      <c r="K7728" s="1">
        <v>14</v>
      </c>
      <c r="L7728" s="1">
        <v>6</v>
      </c>
      <c r="M7728" s="1">
        <v>0</v>
      </c>
      <c r="N7728" s="1">
        <v>703</v>
      </c>
      <c r="O7728" s="21">
        <v>20</v>
      </c>
    </row>
    <row r="7729">
      <c r="D7729" s="19"/>
      <c r="E7729" s="18" t="s">
        <v>28</v>
      </c>
      <c r="F7729" s="17"/>
      <c r="G7729" s="7">
        <v>80</v>
      </c>
      <c r="H7729" s="12">
        <v>8</v>
      </c>
      <c r="I7729" s="1">
        <v>36</v>
      </c>
      <c r="J7729" s="1">
        <v>9</v>
      </c>
      <c r="K7729" s="1">
        <v>21</v>
      </c>
      <c r="L7729" s="1">
        <v>6</v>
      </c>
      <c r="M7729" s="1">
        <v>0</v>
      </c>
      <c r="N7729" s="1">
        <v>44</v>
      </c>
      <c r="O7729" s="21">
        <v>27</v>
      </c>
    </row>
    <row r="7730">
      <c r="D7730" s="15" t="s">
        <v>29</v>
      </c>
      <c r="E7730" s="14" t="s">
        <v>30</v>
      </c>
      <c r="F7730" s="16"/>
      <c r="G7730" s="26">
        <v>823</v>
      </c>
      <c r="H7730" s="37">
        <v>431</v>
      </c>
      <c r="I7730" s="6">
        <v>293</v>
      </c>
      <c r="J7730" s="6">
        <v>52</v>
      </c>
      <c r="K7730" s="6">
        <v>37</v>
      </c>
      <c r="L7730" s="6">
        <v>10</v>
      </c>
      <c r="M7730" s="6">
        <v>0</v>
      </c>
      <c r="N7730" s="6">
        <v>724</v>
      </c>
      <c r="O7730" s="39">
        <v>47</v>
      </c>
    </row>
    <row r="7731">
      <c r="D7731" s="19"/>
      <c r="E7731" s="18" t="s">
        <v>31</v>
      </c>
      <c r="F7731" s="17"/>
      <c r="G7731" s="7">
        <v>798</v>
      </c>
      <c r="H7731" s="12">
        <v>435</v>
      </c>
      <c r="I7731" s="1">
        <v>276</v>
      </c>
      <c r="J7731" s="1">
        <v>47</v>
      </c>
      <c r="K7731" s="1">
        <v>31</v>
      </c>
      <c r="L7731" s="1">
        <v>9</v>
      </c>
      <c r="M7731" s="1">
        <v>0</v>
      </c>
      <c r="N7731" s="1">
        <v>711</v>
      </c>
      <c r="O7731" s="21">
        <v>40</v>
      </c>
    </row>
    <row r="7732">
      <c r="D7732" s="19"/>
      <c r="E7732" s="18" t="s">
        <v>32</v>
      </c>
      <c r="F7732" s="17"/>
      <c r="G7732" s="7">
        <v>808</v>
      </c>
      <c r="H7732" s="12">
        <v>447</v>
      </c>
      <c r="I7732" s="1">
        <v>280</v>
      </c>
      <c r="J7732" s="1">
        <v>44</v>
      </c>
      <c r="K7732" s="1">
        <v>31</v>
      </c>
      <c r="L7732" s="1">
        <v>6</v>
      </c>
      <c r="M7732" s="1">
        <v>0</v>
      </c>
      <c r="N7732" s="1">
        <v>727</v>
      </c>
      <c r="O7732" s="21">
        <v>37</v>
      </c>
    </row>
    <row r="7733">
      <c r="D7733" s="19"/>
      <c r="E7733" s="18" t="s">
        <v>33</v>
      </c>
      <c r="F7733" s="17"/>
      <c r="G7733" s="7">
        <v>206</v>
      </c>
      <c r="H7733" s="12">
        <v>112</v>
      </c>
      <c r="I7733" s="1">
        <v>64</v>
      </c>
      <c r="J7733" s="1">
        <v>16</v>
      </c>
      <c r="K7733" s="1">
        <v>11</v>
      </c>
      <c r="L7733" s="1">
        <v>3</v>
      </c>
      <c r="M7733" s="1">
        <v>0</v>
      </c>
      <c r="N7733" s="1">
        <v>176</v>
      </c>
      <c r="O7733" s="21">
        <v>14</v>
      </c>
    </row>
    <row r="7734">
      <c r="D7734" s="19"/>
      <c r="E7734" s="18" t="s">
        <v>34</v>
      </c>
      <c r="F7734" s="17"/>
      <c r="G7734" s="7">
        <v>488</v>
      </c>
      <c r="H7734" s="12">
        <v>255</v>
      </c>
      <c r="I7734" s="1">
        <v>175</v>
      </c>
      <c r="J7734" s="1">
        <v>27</v>
      </c>
      <c r="K7734" s="1">
        <v>25</v>
      </c>
      <c r="L7734" s="1">
        <v>6</v>
      </c>
      <c r="M7734" s="1">
        <v>0</v>
      </c>
      <c r="N7734" s="1">
        <v>430</v>
      </c>
      <c r="O7734" s="21">
        <v>31</v>
      </c>
    </row>
    <row r="7735">
      <c r="D7735" s="19"/>
      <c r="E7735" s="18" t="s">
        <v>35</v>
      </c>
      <c r="F7735" s="17"/>
      <c r="G7735" s="7">
        <v>154</v>
      </c>
      <c r="H7735" s="12">
        <v>80</v>
      </c>
      <c r="I7735" s="1">
        <v>55</v>
      </c>
      <c r="J7735" s="1">
        <v>7</v>
      </c>
      <c r="K7735" s="1">
        <v>10</v>
      </c>
      <c r="L7735" s="1">
        <v>2</v>
      </c>
      <c r="M7735" s="1">
        <v>0</v>
      </c>
      <c r="N7735" s="1">
        <v>135</v>
      </c>
      <c r="O7735" s="21">
        <v>12</v>
      </c>
    </row>
    <row r="7736">
      <c r="D7736" s="19"/>
      <c r="E7736" s="18" t="s">
        <v>36</v>
      </c>
      <c r="F7736" s="17"/>
      <c r="G7736" s="7">
        <v>871</v>
      </c>
      <c r="H7736" s="12">
        <v>477</v>
      </c>
      <c r="I7736" s="1">
        <v>307</v>
      </c>
      <c r="J7736" s="1">
        <v>43</v>
      </c>
      <c r="K7736" s="1">
        <v>35</v>
      </c>
      <c r="L7736" s="1">
        <v>9</v>
      </c>
      <c r="M7736" s="1">
        <v>0</v>
      </c>
      <c r="N7736" s="1">
        <v>784</v>
      </c>
      <c r="O7736" s="21">
        <v>44</v>
      </c>
    </row>
    <row r="7737">
      <c r="D7737" s="19"/>
      <c r="E7737" s="18" t="s">
        <v>37</v>
      </c>
      <c r="F7737" s="17"/>
      <c r="G7737" s="7">
        <v>366</v>
      </c>
      <c r="H7737" s="12">
        <v>217</v>
      </c>
      <c r="I7737" s="1">
        <v>122</v>
      </c>
      <c r="J7737" s="1">
        <v>17</v>
      </c>
      <c r="K7737" s="1">
        <v>8</v>
      </c>
      <c r="L7737" s="1">
        <v>2</v>
      </c>
      <c r="M7737" s="1">
        <v>0</v>
      </c>
      <c r="N7737" s="1">
        <v>339</v>
      </c>
      <c r="O7737" s="21">
        <v>10</v>
      </c>
    </row>
    <row r="7738">
      <c r="D7738" s="19"/>
      <c r="E7738" s="18" t="s">
        <v>38</v>
      </c>
      <c r="F7738" s="17"/>
      <c r="G7738" s="7">
        <v>552</v>
      </c>
      <c r="H7738" s="12">
        <v>311</v>
      </c>
      <c r="I7738" s="1">
        <v>187</v>
      </c>
      <c r="J7738" s="1">
        <v>31</v>
      </c>
      <c r="K7738" s="1">
        <v>20</v>
      </c>
      <c r="L7738" s="1">
        <v>3</v>
      </c>
      <c r="M7738" s="1">
        <v>0</v>
      </c>
      <c r="N7738" s="1">
        <v>498</v>
      </c>
      <c r="O7738" s="21">
        <v>23</v>
      </c>
    </row>
    <row r="7739">
      <c r="D7739" s="19"/>
      <c r="E7739" s="18" t="s">
        <v>39</v>
      </c>
      <c r="F7739" s="17"/>
      <c r="G7739" s="7">
        <v>514</v>
      </c>
      <c r="H7739" s="12">
        <v>312</v>
      </c>
      <c r="I7739" s="1">
        <v>162</v>
      </c>
      <c r="J7739" s="1">
        <v>24</v>
      </c>
      <c r="K7739" s="1">
        <v>16</v>
      </c>
      <c r="L7739" s="1">
        <v>0</v>
      </c>
      <c r="M7739" s="1">
        <v>0</v>
      </c>
      <c r="N7739" s="1">
        <v>474</v>
      </c>
      <c r="O7739" s="21">
        <v>16</v>
      </c>
    </row>
    <row r="7740">
      <c r="D7740" s="19"/>
      <c r="E7740" s="18" t="s">
        <v>40</v>
      </c>
      <c r="F7740" s="17"/>
      <c r="G7740" s="7">
        <v>559</v>
      </c>
      <c r="H7740" s="12">
        <v>321</v>
      </c>
      <c r="I7740" s="1">
        <v>191</v>
      </c>
      <c r="J7740" s="1">
        <v>28</v>
      </c>
      <c r="K7740" s="1">
        <v>13</v>
      </c>
      <c r="L7740" s="1">
        <v>6</v>
      </c>
      <c r="M7740" s="1">
        <v>0</v>
      </c>
      <c r="N7740" s="1">
        <v>512</v>
      </c>
      <c r="O7740" s="21">
        <v>19</v>
      </c>
    </row>
    <row r="7741">
      <c r="D7741" s="19"/>
      <c r="E7741" s="18" t="s">
        <v>41</v>
      </c>
      <c r="F7741" s="17"/>
      <c r="G7741" s="7">
        <v>71</v>
      </c>
      <c r="H7741" s="12">
        <v>38</v>
      </c>
      <c r="I7741" s="1">
        <v>28</v>
      </c>
      <c r="J7741" s="1">
        <v>2</v>
      </c>
      <c r="K7741" s="1">
        <v>3</v>
      </c>
      <c r="L7741" s="1">
        <v>0</v>
      </c>
      <c r="M7741" s="1">
        <v>0</v>
      </c>
      <c r="N7741" s="1">
        <v>66</v>
      </c>
      <c r="O7741" s="21">
        <v>3</v>
      </c>
    </row>
    <row r="7742">
      <c r="D7742" s="19"/>
      <c r="E7742" s="18" t="s">
        <v>42</v>
      </c>
      <c r="F7742" s="17"/>
      <c r="G7742" s="11">
        <v>11</v>
      </c>
      <c r="H7742" s="23">
        <v>4</v>
      </c>
      <c r="I7742" s="3">
        <v>2</v>
      </c>
      <c r="J7742" s="3">
        <v>2</v>
      </c>
      <c r="K7742" s="3">
        <v>2</v>
      </c>
      <c r="L7742" s="3">
        <v>1</v>
      </c>
      <c r="M7742" s="3">
        <v>0</v>
      </c>
      <c r="N7742" s="3">
        <v>6</v>
      </c>
      <c r="O7742" s="24">
        <v>3</v>
      </c>
    </row>
    <row r="7743">
      <c r="D7743" s="19"/>
      <c r="E7743" s="18" t="s">
        <v>26</v>
      </c>
      <c r="F7743" s="17"/>
      <c r="G7743" s="11">
        <v>2</v>
      </c>
      <c r="H7743" s="23">
        <v>1</v>
      </c>
      <c r="I7743" s="3">
        <v>1</v>
      </c>
      <c r="J7743" s="3">
        <v>0</v>
      </c>
      <c r="K7743" s="3">
        <v>0</v>
      </c>
      <c r="L7743" s="3">
        <v>0</v>
      </c>
      <c r="M7743" s="3">
        <v>0</v>
      </c>
      <c r="N7743" s="3">
        <v>2</v>
      </c>
      <c r="O7743" s="24">
        <v>0</v>
      </c>
    </row>
    <row r="7744">
      <c r="D7744" s="19"/>
      <c r="E7744" s="18" t="s">
        <v>43</v>
      </c>
      <c r="F7744" s="17"/>
      <c r="G7744" s="7">
        <v>1080</v>
      </c>
      <c r="H7744" s="12">
        <v>559</v>
      </c>
      <c r="I7744" s="1">
        <v>393</v>
      </c>
      <c r="J7744" s="1">
        <v>67</v>
      </c>
      <c r="K7744" s="1">
        <v>48</v>
      </c>
      <c r="L7744" s="1">
        <v>13</v>
      </c>
      <c r="M7744" s="1">
        <v>0</v>
      </c>
      <c r="N7744" s="1">
        <v>952</v>
      </c>
      <c r="O7744" s="21">
        <v>61</v>
      </c>
    </row>
    <row r="7745">
      <c r="D7745" s="15" t="s">
        <v>44</v>
      </c>
      <c r="E7745" s="14" t="s">
        <v>45</v>
      </c>
      <c r="F7745" s="16"/>
      <c r="G7745" s="33">
        <v>3</v>
      </c>
      <c r="H7745" s="43">
        <v>2</v>
      </c>
      <c r="I7745" s="9">
        <v>0</v>
      </c>
      <c r="J7745" s="9">
        <v>0</v>
      </c>
      <c r="K7745" s="9">
        <v>1</v>
      </c>
      <c r="L7745" s="9">
        <v>0</v>
      </c>
      <c r="M7745" s="9">
        <v>0</v>
      </c>
      <c r="N7745" s="9">
        <v>2</v>
      </c>
      <c r="O7745" s="44">
        <v>1</v>
      </c>
    </row>
    <row r="7746">
      <c r="D7746" s="19"/>
      <c r="E7746" s="18" t="s">
        <v>46</v>
      </c>
      <c r="F7746" s="17"/>
      <c r="G7746" s="11">
        <v>11</v>
      </c>
      <c r="H7746" s="23">
        <v>4</v>
      </c>
      <c r="I7746" s="3">
        <v>6</v>
      </c>
      <c r="J7746" s="3">
        <v>1</v>
      </c>
      <c r="K7746" s="3">
        <v>0</v>
      </c>
      <c r="L7746" s="3">
        <v>0</v>
      </c>
      <c r="M7746" s="3">
        <v>0</v>
      </c>
      <c r="N7746" s="3">
        <v>10</v>
      </c>
      <c r="O7746" s="24">
        <v>0</v>
      </c>
    </row>
    <row r="7747">
      <c r="D7747" s="19"/>
      <c r="E7747" s="18" t="s">
        <v>47</v>
      </c>
      <c r="F7747" s="17"/>
      <c r="G7747" s="11">
        <v>25</v>
      </c>
      <c r="H7747" s="23">
        <v>9</v>
      </c>
      <c r="I7747" s="3">
        <v>6</v>
      </c>
      <c r="J7747" s="3">
        <v>3</v>
      </c>
      <c r="K7747" s="3">
        <v>7</v>
      </c>
      <c r="L7747" s="3">
        <v>0</v>
      </c>
      <c r="M7747" s="3">
        <v>0</v>
      </c>
      <c r="N7747" s="3">
        <v>15</v>
      </c>
      <c r="O7747" s="24">
        <v>7</v>
      </c>
    </row>
    <row r="7748">
      <c r="D7748" s="19"/>
      <c r="E7748" s="18" t="s">
        <v>48</v>
      </c>
      <c r="F7748" s="17"/>
      <c r="G7748" s="7">
        <v>160</v>
      </c>
      <c r="H7748" s="12">
        <v>75</v>
      </c>
      <c r="I7748" s="1">
        <v>60</v>
      </c>
      <c r="J7748" s="1">
        <v>12</v>
      </c>
      <c r="K7748" s="1">
        <v>11</v>
      </c>
      <c r="L7748" s="1">
        <v>2</v>
      </c>
      <c r="M7748" s="1">
        <v>0</v>
      </c>
      <c r="N7748" s="1">
        <v>135</v>
      </c>
      <c r="O7748" s="21">
        <v>13</v>
      </c>
    </row>
    <row r="7749">
      <c r="D7749" s="19"/>
      <c r="E7749" s="18" t="s">
        <v>49</v>
      </c>
      <c r="F7749" s="17"/>
      <c r="G7749" s="7">
        <v>166</v>
      </c>
      <c r="H7749" s="12">
        <v>72</v>
      </c>
      <c r="I7749" s="1">
        <v>67</v>
      </c>
      <c r="J7749" s="1">
        <v>14</v>
      </c>
      <c r="K7749" s="1">
        <v>10</v>
      </c>
      <c r="L7749" s="1">
        <v>3</v>
      </c>
      <c r="M7749" s="1">
        <v>0</v>
      </c>
      <c r="N7749" s="1">
        <v>139</v>
      </c>
      <c r="O7749" s="21">
        <v>13</v>
      </c>
    </row>
    <row r="7750">
      <c r="D7750" s="19"/>
      <c r="E7750" s="18" t="s">
        <v>50</v>
      </c>
      <c r="F7750" s="17"/>
      <c r="G7750" s="7">
        <v>129</v>
      </c>
      <c r="H7750" s="12">
        <v>65</v>
      </c>
      <c r="I7750" s="1">
        <v>42</v>
      </c>
      <c r="J7750" s="1">
        <v>15</v>
      </c>
      <c r="K7750" s="1">
        <v>5</v>
      </c>
      <c r="L7750" s="1">
        <v>2</v>
      </c>
      <c r="M7750" s="1">
        <v>0</v>
      </c>
      <c r="N7750" s="1">
        <v>107</v>
      </c>
      <c r="O7750" s="21">
        <v>7</v>
      </c>
    </row>
    <row r="7751">
      <c r="D7751" s="19"/>
      <c r="E7751" s="18" t="s">
        <v>51</v>
      </c>
      <c r="F7751" s="17"/>
      <c r="G7751" s="7">
        <v>124</v>
      </c>
      <c r="H7751" s="12">
        <v>64</v>
      </c>
      <c r="I7751" s="1">
        <v>47</v>
      </c>
      <c r="J7751" s="1">
        <v>5</v>
      </c>
      <c r="K7751" s="1">
        <v>4</v>
      </c>
      <c r="L7751" s="1">
        <v>4</v>
      </c>
      <c r="M7751" s="1">
        <v>0</v>
      </c>
      <c r="N7751" s="1">
        <v>111</v>
      </c>
      <c r="O7751" s="21">
        <v>8</v>
      </c>
    </row>
    <row r="7752">
      <c r="D7752" s="19"/>
      <c r="E7752" s="18" t="s">
        <v>52</v>
      </c>
      <c r="F7752" s="17"/>
      <c r="G7752" s="7">
        <v>114</v>
      </c>
      <c r="H7752" s="12">
        <v>56</v>
      </c>
      <c r="I7752" s="1">
        <v>46</v>
      </c>
      <c r="J7752" s="1">
        <v>7</v>
      </c>
      <c r="K7752" s="1">
        <v>5</v>
      </c>
      <c r="L7752" s="1">
        <v>0</v>
      </c>
      <c r="M7752" s="1">
        <v>0</v>
      </c>
      <c r="N7752" s="1">
        <v>102</v>
      </c>
      <c r="O7752" s="21">
        <v>5</v>
      </c>
    </row>
    <row r="7753">
      <c r="D7753" s="19"/>
      <c r="E7753" s="18" t="s">
        <v>53</v>
      </c>
      <c r="F7753" s="17"/>
      <c r="G7753" s="7">
        <v>95</v>
      </c>
      <c r="H7753" s="12">
        <v>48</v>
      </c>
      <c r="I7753" s="1">
        <v>39</v>
      </c>
      <c r="J7753" s="1">
        <v>4</v>
      </c>
      <c r="K7753" s="1">
        <v>3</v>
      </c>
      <c r="L7753" s="1">
        <v>1</v>
      </c>
      <c r="M7753" s="1">
        <v>0</v>
      </c>
      <c r="N7753" s="1">
        <v>87</v>
      </c>
      <c r="O7753" s="21">
        <v>4</v>
      </c>
    </row>
    <row r="7754">
      <c r="D7754" s="19"/>
      <c r="E7754" s="18" t="s">
        <v>54</v>
      </c>
      <c r="F7754" s="17"/>
      <c r="G7754" s="7">
        <v>253</v>
      </c>
      <c r="H7754" s="12">
        <v>166</v>
      </c>
      <c r="I7754" s="1">
        <v>77</v>
      </c>
      <c r="J7754" s="1">
        <v>5</v>
      </c>
      <c r="K7754" s="1">
        <v>3</v>
      </c>
      <c r="L7754" s="1">
        <v>2</v>
      </c>
      <c r="M7754" s="1">
        <v>0</v>
      </c>
      <c r="N7754" s="1">
        <v>243</v>
      </c>
      <c r="O7754" s="21">
        <v>5</v>
      </c>
    </row>
    <row r="7755">
      <c r="D7755" s="19"/>
      <c r="E7755" s="18" t="s">
        <v>55</v>
      </c>
      <c r="F7755" s="17"/>
      <c r="G7755" s="11">
        <v>1</v>
      </c>
      <c r="H7755" s="23">
        <v>0</v>
      </c>
      <c r="I7755" s="3">
        <v>1</v>
      </c>
      <c r="J7755" s="3">
        <v>0</v>
      </c>
      <c r="K7755" s="3">
        <v>0</v>
      </c>
      <c r="L7755" s="3">
        <v>0</v>
      </c>
      <c r="M7755" s="3">
        <v>0</v>
      </c>
      <c r="N7755" s="3">
        <v>1</v>
      </c>
      <c r="O7755" s="24">
        <v>0</v>
      </c>
    </row>
    <row r="7756">
      <c r="D7756" s="19"/>
      <c r="E7756" s="18" t="s">
        <v>26</v>
      </c>
      <c r="F7756" s="17"/>
      <c r="G7756" s="11">
        <v>12</v>
      </c>
      <c r="H7756" s="23">
        <v>3</v>
      </c>
      <c r="I7756" s="3">
        <v>5</v>
      </c>
      <c r="J7756" s="3">
        <v>3</v>
      </c>
      <c r="K7756" s="3">
        <v>1</v>
      </c>
      <c r="L7756" s="3">
        <v>0</v>
      </c>
      <c r="M7756" s="3">
        <v>0</v>
      </c>
      <c r="N7756" s="3">
        <v>8</v>
      </c>
      <c r="O7756" s="24">
        <v>1</v>
      </c>
    </row>
    <row r="7757">
      <c r="D7757" s="15" t="s">
        <v>56</v>
      </c>
      <c r="E7757" s="14" t="s">
        <v>57</v>
      </c>
      <c r="F7757" s="16"/>
      <c r="G7757" s="33">
        <v>15</v>
      </c>
      <c r="H7757" s="43">
        <v>6</v>
      </c>
      <c r="I7757" s="9">
        <v>4</v>
      </c>
      <c r="J7757" s="9">
        <v>2</v>
      </c>
      <c r="K7757" s="9">
        <v>3</v>
      </c>
      <c r="L7757" s="9">
        <v>0</v>
      </c>
      <c r="M7757" s="9">
        <v>0</v>
      </c>
      <c r="N7757" s="9">
        <v>10</v>
      </c>
      <c r="O7757" s="44">
        <v>3</v>
      </c>
    </row>
    <row r="7758">
      <c r="D7758" s="19"/>
      <c r="E7758" s="18" t="s">
        <v>58</v>
      </c>
      <c r="F7758" s="17"/>
      <c r="G7758" s="7">
        <v>111</v>
      </c>
      <c r="H7758" s="12">
        <v>39</v>
      </c>
      <c r="I7758" s="1">
        <v>54</v>
      </c>
      <c r="J7758" s="1">
        <v>9</v>
      </c>
      <c r="K7758" s="1">
        <v>6</v>
      </c>
      <c r="L7758" s="1">
        <v>3</v>
      </c>
      <c r="M7758" s="1">
        <v>0</v>
      </c>
      <c r="N7758" s="1">
        <v>93</v>
      </c>
      <c r="O7758" s="21">
        <v>9</v>
      </c>
    </row>
    <row r="7759">
      <c r="D7759" s="19"/>
      <c r="E7759" s="18" t="s">
        <v>59</v>
      </c>
      <c r="F7759" s="17"/>
      <c r="G7759" s="7">
        <v>404</v>
      </c>
      <c r="H7759" s="12">
        <v>198</v>
      </c>
      <c r="I7759" s="1">
        <v>153</v>
      </c>
      <c r="J7759" s="1">
        <v>23</v>
      </c>
      <c r="K7759" s="1">
        <v>24</v>
      </c>
      <c r="L7759" s="1">
        <v>6</v>
      </c>
      <c r="M7759" s="1">
        <v>0</v>
      </c>
      <c r="N7759" s="1">
        <v>351</v>
      </c>
      <c r="O7759" s="21">
        <v>30</v>
      </c>
    </row>
    <row r="7760">
      <c r="D7760" s="19"/>
      <c r="E7760" s="18" t="s">
        <v>60</v>
      </c>
      <c r="F7760" s="17"/>
      <c r="G7760" s="7">
        <v>562</v>
      </c>
      <c r="H7760" s="12">
        <v>320</v>
      </c>
      <c r="I7760" s="1">
        <v>185</v>
      </c>
      <c r="J7760" s="1">
        <v>35</v>
      </c>
      <c r="K7760" s="1">
        <v>17</v>
      </c>
      <c r="L7760" s="1">
        <v>5</v>
      </c>
      <c r="M7760" s="1">
        <v>0</v>
      </c>
      <c r="N7760" s="1">
        <v>505</v>
      </c>
      <c r="O7760" s="21">
        <v>22</v>
      </c>
    </row>
    <row r="7761">
      <c r="D7761" s="19"/>
      <c r="E7761" s="18" t="s">
        <v>26</v>
      </c>
      <c r="F7761" s="17"/>
      <c r="G7761" s="11">
        <v>1</v>
      </c>
      <c r="H7761" s="23">
        <v>1</v>
      </c>
      <c r="I7761" s="3">
        <v>0</v>
      </c>
      <c r="J7761" s="3">
        <v>0</v>
      </c>
      <c r="K7761" s="3">
        <v>0</v>
      </c>
      <c r="L7761" s="3">
        <v>0</v>
      </c>
      <c r="M7761" s="3">
        <v>0</v>
      </c>
      <c r="N7761" s="3">
        <v>1</v>
      </c>
      <c r="O7761" s="24">
        <v>0</v>
      </c>
    </row>
    <row r="7762">
      <c r="D7762" s="19"/>
      <c r="E7762" s="18" t="s">
        <v>61</v>
      </c>
      <c r="F7762" s="17"/>
      <c r="G7762" s="7">
        <v>126</v>
      </c>
      <c r="H7762" s="12">
        <v>45</v>
      </c>
      <c r="I7762" s="1">
        <v>58</v>
      </c>
      <c r="J7762" s="1">
        <v>11</v>
      </c>
      <c r="K7762" s="1">
        <v>9</v>
      </c>
      <c r="L7762" s="1">
        <v>3</v>
      </c>
      <c r="M7762" s="1">
        <v>0</v>
      </c>
      <c r="N7762" s="1">
        <v>103</v>
      </c>
      <c r="O7762" s="21">
        <v>12</v>
      </c>
    </row>
    <row r="7763">
      <c r="D7763" s="19"/>
      <c r="E7763" s="18" t="s">
        <v>62</v>
      </c>
      <c r="F7763" s="17"/>
      <c r="G7763" s="7">
        <v>966</v>
      </c>
      <c r="H7763" s="12">
        <v>518</v>
      </c>
      <c r="I7763" s="1">
        <v>338</v>
      </c>
      <c r="J7763" s="1">
        <v>58</v>
      </c>
      <c r="K7763" s="1">
        <v>41</v>
      </c>
      <c r="L7763" s="1">
        <v>11</v>
      </c>
      <c r="M7763" s="1">
        <v>0</v>
      </c>
      <c r="N7763" s="1">
        <v>856</v>
      </c>
      <c r="O7763" s="21">
        <v>52</v>
      </c>
    </row>
    <row r="7764">
      <c r="D7764" s="15" t="s">
        <v>63</v>
      </c>
      <c r="E7764" s="14" t="s">
        <v>64</v>
      </c>
      <c r="F7764" s="16"/>
      <c r="G7764" s="33">
        <v>17</v>
      </c>
      <c r="H7764" s="43">
        <v>10</v>
      </c>
      <c r="I7764" s="9">
        <v>5</v>
      </c>
      <c r="J7764" s="9">
        <v>0</v>
      </c>
      <c r="K7764" s="9">
        <v>1</v>
      </c>
      <c r="L7764" s="9">
        <v>1</v>
      </c>
      <c r="M7764" s="9">
        <v>0</v>
      </c>
      <c r="N7764" s="9">
        <v>15</v>
      </c>
      <c r="O7764" s="44">
        <v>2</v>
      </c>
    </row>
    <row r="7765">
      <c r="D7765" s="19"/>
      <c r="E7765" s="18" t="s">
        <v>65</v>
      </c>
      <c r="F7765" s="17"/>
      <c r="G7765" s="11">
        <v>38</v>
      </c>
      <c r="H7765" s="23">
        <v>28</v>
      </c>
      <c r="I7765" s="3">
        <v>10</v>
      </c>
      <c r="J7765" s="3">
        <v>0</v>
      </c>
      <c r="K7765" s="3">
        <v>0</v>
      </c>
      <c r="L7765" s="3">
        <v>0</v>
      </c>
      <c r="M7765" s="3">
        <v>0</v>
      </c>
      <c r="N7765" s="3">
        <v>38</v>
      </c>
      <c r="O7765" s="24">
        <v>0</v>
      </c>
    </row>
    <row r="7766">
      <c r="D7766" s="19"/>
      <c r="E7766" s="18" t="s">
        <v>66</v>
      </c>
      <c r="F7766" s="17"/>
      <c r="G7766" s="11">
        <v>14</v>
      </c>
      <c r="H7766" s="23">
        <v>8</v>
      </c>
      <c r="I7766" s="3">
        <v>6</v>
      </c>
      <c r="J7766" s="3">
        <v>0</v>
      </c>
      <c r="K7766" s="3">
        <v>0</v>
      </c>
      <c r="L7766" s="3">
        <v>0</v>
      </c>
      <c r="M7766" s="3">
        <v>0</v>
      </c>
      <c r="N7766" s="3">
        <v>14</v>
      </c>
      <c r="O7766" s="24">
        <v>0</v>
      </c>
    </row>
    <row r="7767">
      <c r="D7767" s="19"/>
      <c r="E7767" s="18" t="s">
        <v>67</v>
      </c>
      <c r="F7767" s="17"/>
      <c r="G7767" s="7">
        <v>95</v>
      </c>
      <c r="H7767" s="12">
        <v>46</v>
      </c>
      <c r="I7767" s="1">
        <v>35</v>
      </c>
      <c r="J7767" s="1">
        <v>7</v>
      </c>
      <c r="K7767" s="1">
        <v>6</v>
      </c>
      <c r="L7767" s="1">
        <v>1</v>
      </c>
      <c r="M7767" s="1">
        <v>0</v>
      </c>
      <c r="N7767" s="1">
        <v>81</v>
      </c>
      <c r="O7767" s="21">
        <v>7</v>
      </c>
    </row>
    <row r="7768">
      <c r="D7768" s="19"/>
      <c r="E7768" s="18" t="s">
        <v>68</v>
      </c>
      <c r="F7768" s="17"/>
      <c r="G7768" s="7">
        <v>81</v>
      </c>
      <c r="H7768" s="12">
        <v>54</v>
      </c>
      <c r="I7768" s="1">
        <v>21</v>
      </c>
      <c r="J7768" s="1">
        <v>1</v>
      </c>
      <c r="K7768" s="1">
        <v>4</v>
      </c>
      <c r="L7768" s="1">
        <v>1</v>
      </c>
      <c r="M7768" s="1">
        <v>0</v>
      </c>
      <c r="N7768" s="1">
        <v>75</v>
      </c>
      <c r="O7768" s="21">
        <v>5</v>
      </c>
    </row>
    <row r="7769">
      <c r="D7769" s="19"/>
      <c r="E7769" s="18" t="s">
        <v>69</v>
      </c>
      <c r="F7769" s="17"/>
      <c r="G7769" s="7">
        <v>844</v>
      </c>
      <c r="H7769" s="12">
        <v>416</v>
      </c>
      <c r="I7769" s="1">
        <v>318</v>
      </c>
      <c r="J7769" s="1">
        <v>60</v>
      </c>
      <c r="K7769" s="1">
        <v>39</v>
      </c>
      <c r="L7769" s="1">
        <v>11</v>
      </c>
      <c r="M7769" s="1">
        <v>0</v>
      </c>
      <c r="N7769" s="1">
        <v>734</v>
      </c>
      <c r="O7769" s="21">
        <v>50</v>
      </c>
    </row>
    <row r="7770">
      <c r="D7770" s="19"/>
      <c r="E7770" s="18" t="s">
        <v>26</v>
      </c>
      <c r="F7770" s="17"/>
      <c r="G7770" s="11">
        <v>4</v>
      </c>
      <c r="H7770" s="23">
        <v>2</v>
      </c>
      <c r="I7770" s="3">
        <v>1</v>
      </c>
      <c r="J7770" s="3">
        <v>1</v>
      </c>
      <c r="K7770" s="3">
        <v>0</v>
      </c>
      <c r="L7770" s="3">
        <v>0</v>
      </c>
      <c r="M7770" s="3">
        <v>0</v>
      </c>
      <c r="N7770" s="3">
        <v>3</v>
      </c>
      <c r="O7770" s="24">
        <v>0</v>
      </c>
    </row>
    <row r="7771">
      <c r="D7771" s="19"/>
      <c r="E7771" s="18" t="s">
        <v>70</v>
      </c>
      <c r="F7771" s="17"/>
      <c r="G7771" s="7">
        <v>245</v>
      </c>
      <c r="H7771" s="12">
        <v>146</v>
      </c>
      <c r="I7771" s="1">
        <v>77</v>
      </c>
      <c r="J7771" s="1">
        <v>8</v>
      </c>
      <c r="K7771" s="1">
        <v>11</v>
      </c>
      <c r="L7771" s="1">
        <v>3</v>
      </c>
      <c r="M7771" s="1">
        <v>0</v>
      </c>
      <c r="N7771" s="1">
        <v>223</v>
      </c>
      <c r="O7771" s="21">
        <v>14</v>
      </c>
    </row>
    <row r="7772">
      <c r="D7772" s="15" t="s">
        <v>71</v>
      </c>
      <c r="E7772" s="14" t="s">
        <v>64</v>
      </c>
      <c r="F7772" s="16"/>
      <c r="G7772" s="33">
        <v>15</v>
      </c>
      <c r="H7772" s="43">
        <v>7</v>
      </c>
      <c r="I7772" s="9">
        <v>5</v>
      </c>
      <c r="J7772" s="9">
        <v>2</v>
      </c>
      <c r="K7772" s="9">
        <v>1</v>
      </c>
      <c r="L7772" s="9">
        <v>0</v>
      </c>
      <c r="M7772" s="9">
        <v>0</v>
      </c>
      <c r="N7772" s="9">
        <v>12</v>
      </c>
      <c r="O7772" s="44">
        <v>1</v>
      </c>
    </row>
    <row r="7773">
      <c r="D7773" s="19"/>
      <c r="E7773" s="18" t="s">
        <v>65</v>
      </c>
      <c r="F7773" s="17"/>
      <c r="G7773" s="7">
        <v>58</v>
      </c>
      <c r="H7773" s="12">
        <v>30</v>
      </c>
      <c r="I7773" s="1">
        <v>26</v>
      </c>
      <c r="J7773" s="1">
        <v>0</v>
      </c>
      <c r="K7773" s="1">
        <v>2</v>
      </c>
      <c r="L7773" s="1">
        <v>0</v>
      </c>
      <c r="M7773" s="1">
        <v>0</v>
      </c>
      <c r="N7773" s="1">
        <v>56</v>
      </c>
      <c r="O7773" s="21">
        <v>2</v>
      </c>
    </row>
    <row r="7774">
      <c r="D7774" s="19"/>
      <c r="E7774" s="18" t="s">
        <v>66</v>
      </c>
      <c r="F7774" s="17"/>
      <c r="G7774" s="7">
        <v>113</v>
      </c>
      <c r="H7774" s="12">
        <v>69</v>
      </c>
      <c r="I7774" s="1">
        <v>31</v>
      </c>
      <c r="J7774" s="1">
        <v>9</v>
      </c>
      <c r="K7774" s="1">
        <v>3</v>
      </c>
      <c r="L7774" s="1">
        <v>1</v>
      </c>
      <c r="M7774" s="1">
        <v>0</v>
      </c>
      <c r="N7774" s="1">
        <v>100</v>
      </c>
      <c r="O7774" s="21">
        <v>4</v>
      </c>
    </row>
    <row r="7775">
      <c r="D7775" s="19"/>
      <c r="E7775" s="18" t="s">
        <v>67</v>
      </c>
      <c r="F7775" s="17"/>
      <c r="G7775" s="7">
        <v>837</v>
      </c>
      <c r="H7775" s="12">
        <v>418</v>
      </c>
      <c r="I7775" s="1">
        <v>313</v>
      </c>
      <c r="J7775" s="1">
        <v>56</v>
      </c>
      <c r="K7775" s="1">
        <v>38</v>
      </c>
      <c r="L7775" s="1">
        <v>12</v>
      </c>
      <c r="M7775" s="1">
        <v>0</v>
      </c>
      <c r="N7775" s="1">
        <v>731</v>
      </c>
      <c r="O7775" s="21">
        <v>50</v>
      </c>
    </row>
    <row r="7776">
      <c r="D7776" s="19"/>
      <c r="E7776" s="18" t="s">
        <v>68</v>
      </c>
      <c r="F7776" s="17"/>
      <c r="G7776" s="7">
        <v>61</v>
      </c>
      <c r="H7776" s="12">
        <v>36</v>
      </c>
      <c r="I7776" s="1">
        <v>18</v>
      </c>
      <c r="J7776" s="1">
        <v>2</v>
      </c>
      <c r="K7776" s="1">
        <v>5</v>
      </c>
      <c r="L7776" s="1">
        <v>0</v>
      </c>
      <c r="M7776" s="1">
        <v>0</v>
      </c>
      <c r="N7776" s="1">
        <v>54</v>
      </c>
      <c r="O7776" s="21">
        <v>5</v>
      </c>
    </row>
    <row r="7777">
      <c r="D7777" s="19"/>
      <c r="E7777" s="18" t="s">
        <v>72</v>
      </c>
      <c r="F7777" s="17"/>
      <c r="G7777" s="11">
        <v>5</v>
      </c>
      <c r="H7777" s="23">
        <v>3</v>
      </c>
      <c r="I7777" s="3">
        <v>1</v>
      </c>
      <c r="J7777" s="3">
        <v>0</v>
      </c>
      <c r="K7777" s="3">
        <v>0</v>
      </c>
      <c r="L7777" s="3">
        <v>1</v>
      </c>
      <c r="M7777" s="3">
        <v>0</v>
      </c>
      <c r="N7777" s="3">
        <v>4</v>
      </c>
      <c r="O7777" s="24">
        <v>1</v>
      </c>
    </row>
    <row r="7778">
      <c r="D7778" s="19"/>
      <c r="E7778" s="18" t="s">
        <v>26</v>
      </c>
      <c r="F7778" s="17"/>
      <c r="G7778" s="11">
        <v>4</v>
      </c>
      <c r="H7778" s="23">
        <v>1</v>
      </c>
      <c r="I7778" s="3">
        <v>2</v>
      </c>
      <c r="J7778" s="3">
        <v>0</v>
      </c>
      <c r="K7778" s="3">
        <v>1</v>
      </c>
      <c r="L7778" s="3">
        <v>0</v>
      </c>
      <c r="M7778" s="3">
        <v>0</v>
      </c>
      <c r="N7778" s="3">
        <v>3</v>
      </c>
      <c r="O7778" s="24">
        <v>1</v>
      </c>
    </row>
    <row r="7779">
      <c r="D7779" s="19"/>
      <c r="E7779" s="18" t="s">
        <v>73</v>
      </c>
      <c r="F7779" s="17"/>
      <c r="G7779" s="7">
        <v>1084</v>
      </c>
      <c r="H7779" s="12">
        <v>560</v>
      </c>
      <c r="I7779" s="1">
        <v>393</v>
      </c>
      <c r="J7779" s="1">
        <v>69</v>
      </c>
      <c r="K7779" s="1">
        <v>49</v>
      </c>
      <c r="L7779" s="1">
        <v>13</v>
      </c>
      <c r="M7779" s="1">
        <v>0</v>
      </c>
      <c r="N7779" s="1">
        <v>953</v>
      </c>
      <c r="O7779" s="21">
        <v>62</v>
      </c>
    </row>
    <row r="7780">
      <c r="D7780" s="15" t="s">
        <v>74</v>
      </c>
      <c r="E7780" s="14" t="s">
        <v>75</v>
      </c>
      <c r="F7780" s="16"/>
      <c r="G7780" s="26">
        <v>315</v>
      </c>
      <c r="H7780" s="37">
        <v>191</v>
      </c>
      <c r="I7780" s="6">
        <v>103</v>
      </c>
      <c r="J7780" s="6">
        <v>13</v>
      </c>
      <c r="K7780" s="6">
        <v>8</v>
      </c>
      <c r="L7780" s="6">
        <v>0</v>
      </c>
      <c r="M7780" s="6">
        <v>0</v>
      </c>
      <c r="N7780" s="6">
        <v>294</v>
      </c>
      <c r="O7780" s="39">
        <v>8</v>
      </c>
    </row>
    <row r="7781">
      <c r="D7781" s="19"/>
      <c r="E7781" s="18" t="s">
        <v>76</v>
      </c>
      <c r="F7781" s="17"/>
      <c r="G7781" s="7">
        <v>78</v>
      </c>
      <c r="H7781" s="12">
        <v>47</v>
      </c>
      <c r="I7781" s="1">
        <v>28</v>
      </c>
      <c r="J7781" s="1">
        <v>1</v>
      </c>
      <c r="K7781" s="1">
        <v>2</v>
      </c>
      <c r="L7781" s="1">
        <v>0</v>
      </c>
      <c r="M7781" s="1">
        <v>0</v>
      </c>
      <c r="N7781" s="1">
        <v>75</v>
      </c>
      <c r="O7781" s="21">
        <v>2</v>
      </c>
    </row>
    <row r="7782">
      <c r="D7782" s="19"/>
      <c r="E7782" s="18" t="s">
        <v>77</v>
      </c>
      <c r="F7782" s="17"/>
      <c r="G7782" s="7">
        <v>297</v>
      </c>
      <c r="H7782" s="12">
        <v>173</v>
      </c>
      <c r="I7782" s="1">
        <v>105</v>
      </c>
      <c r="J7782" s="1">
        <v>12</v>
      </c>
      <c r="K7782" s="1">
        <v>7</v>
      </c>
      <c r="L7782" s="1">
        <v>0</v>
      </c>
      <c r="M7782" s="1">
        <v>0</v>
      </c>
      <c r="N7782" s="1">
        <v>278</v>
      </c>
      <c r="O7782" s="21">
        <v>7</v>
      </c>
    </row>
    <row r="7783">
      <c r="D7783" s="19"/>
      <c r="E7783" s="18" t="s">
        <v>78</v>
      </c>
      <c r="F7783" s="17"/>
      <c r="G7783" s="11">
        <v>12</v>
      </c>
      <c r="H7783" s="23">
        <v>8</v>
      </c>
      <c r="I7783" s="3">
        <v>4</v>
      </c>
      <c r="J7783" s="3">
        <v>0</v>
      </c>
      <c r="K7783" s="3">
        <v>0</v>
      </c>
      <c r="L7783" s="3">
        <v>0</v>
      </c>
      <c r="M7783" s="3">
        <v>0</v>
      </c>
      <c r="N7783" s="3">
        <v>12</v>
      </c>
      <c r="O7783" s="24">
        <v>0</v>
      </c>
    </row>
    <row r="7784">
      <c r="D7784" s="19"/>
      <c r="E7784" s="18" t="s">
        <v>79</v>
      </c>
      <c r="F7784" s="17"/>
      <c r="G7784" s="7">
        <v>116</v>
      </c>
      <c r="H7784" s="12">
        <v>62</v>
      </c>
      <c r="I7784" s="1">
        <v>42</v>
      </c>
      <c r="J7784" s="1">
        <v>6</v>
      </c>
      <c r="K7784" s="1">
        <v>6</v>
      </c>
      <c r="L7784" s="1">
        <v>0</v>
      </c>
      <c r="M7784" s="1">
        <v>0</v>
      </c>
      <c r="N7784" s="1">
        <v>104</v>
      </c>
      <c r="O7784" s="21">
        <v>6</v>
      </c>
    </row>
    <row r="7785">
      <c r="D7785" s="19"/>
      <c r="E7785" s="18" t="s">
        <v>80</v>
      </c>
      <c r="F7785" s="17"/>
      <c r="G7785" s="7">
        <v>175</v>
      </c>
      <c r="H7785" s="12">
        <v>100</v>
      </c>
      <c r="I7785" s="1">
        <v>63</v>
      </c>
      <c r="J7785" s="1">
        <v>8</v>
      </c>
      <c r="K7785" s="1">
        <v>4</v>
      </c>
      <c r="L7785" s="1">
        <v>0</v>
      </c>
      <c r="M7785" s="1">
        <v>0</v>
      </c>
      <c r="N7785" s="1">
        <v>163</v>
      </c>
      <c r="O7785" s="21">
        <v>4</v>
      </c>
    </row>
    <row r="7786">
      <c r="D7786" s="19"/>
      <c r="E7786" s="18" t="s">
        <v>81</v>
      </c>
      <c r="F7786" s="17"/>
      <c r="G7786" s="7">
        <v>908</v>
      </c>
      <c r="H7786" s="12">
        <v>486</v>
      </c>
      <c r="I7786" s="1">
        <v>328</v>
      </c>
      <c r="J7786" s="1">
        <v>53</v>
      </c>
      <c r="K7786" s="1">
        <v>32</v>
      </c>
      <c r="L7786" s="1">
        <v>9</v>
      </c>
      <c r="M7786" s="1">
        <v>0</v>
      </c>
      <c r="N7786" s="1">
        <v>814</v>
      </c>
      <c r="O7786" s="21">
        <v>41</v>
      </c>
    </row>
    <row r="7787">
      <c r="D7787" s="19"/>
      <c r="E7787" s="18" t="s">
        <v>41</v>
      </c>
      <c r="F7787" s="17"/>
      <c r="G7787" s="11">
        <v>26</v>
      </c>
      <c r="H7787" s="23">
        <v>11</v>
      </c>
      <c r="I7787" s="3">
        <v>12</v>
      </c>
      <c r="J7787" s="3">
        <v>0</v>
      </c>
      <c r="K7787" s="3">
        <v>3</v>
      </c>
      <c r="L7787" s="3">
        <v>0</v>
      </c>
      <c r="M7787" s="3">
        <v>0</v>
      </c>
      <c r="N7787" s="3">
        <v>23</v>
      </c>
      <c r="O7787" s="24">
        <v>3</v>
      </c>
    </row>
    <row r="7788">
      <c r="D7788" s="19"/>
      <c r="E7788" s="18" t="s">
        <v>82</v>
      </c>
      <c r="F7788" s="17"/>
      <c r="G7788" s="7">
        <v>96</v>
      </c>
      <c r="H7788" s="12">
        <v>35</v>
      </c>
      <c r="I7788" s="1">
        <v>37</v>
      </c>
      <c r="J7788" s="1">
        <v>9</v>
      </c>
      <c r="K7788" s="1">
        <v>10</v>
      </c>
      <c r="L7788" s="1">
        <v>5</v>
      </c>
      <c r="M7788" s="1">
        <v>0</v>
      </c>
      <c r="N7788" s="1">
        <v>72</v>
      </c>
      <c r="O7788" s="21">
        <v>15</v>
      </c>
    </row>
    <row r="7789">
      <c r="D7789" s="19"/>
      <c r="E7789" s="18" t="s">
        <v>26</v>
      </c>
      <c r="F7789" s="17"/>
      <c r="G7789" s="11">
        <v>0</v>
      </c>
      <c r="H7789" s="23">
        <v>0</v>
      </c>
      <c r="I7789" s="3">
        <v>0</v>
      </c>
      <c r="J7789" s="3">
        <v>0</v>
      </c>
      <c r="K7789" s="3">
        <v>0</v>
      </c>
      <c r="L7789" s="3">
        <v>0</v>
      </c>
      <c r="M7789" s="3">
        <v>0</v>
      </c>
      <c r="N7789" s="3">
        <v>0</v>
      </c>
      <c r="O7789" s="24">
        <v>0</v>
      </c>
    </row>
    <row r="7790">
      <c r="D7790" s="19"/>
      <c r="E7790" s="18" t="s">
        <v>83</v>
      </c>
      <c r="F7790" s="17"/>
      <c r="G7790" s="7">
        <v>997</v>
      </c>
      <c r="H7790" s="12">
        <v>529</v>
      </c>
      <c r="I7790" s="1">
        <v>359</v>
      </c>
      <c r="J7790" s="1">
        <v>60</v>
      </c>
      <c r="K7790" s="1">
        <v>40</v>
      </c>
      <c r="L7790" s="1">
        <v>9</v>
      </c>
      <c r="M7790" s="1">
        <v>0</v>
      </c>
      <c r="N7790" s="1">
        <v>888</v>
      </c>
      <c r="O7790" s="21">
        <v>49</v>
      </c>
    </row>
    <row r="7791">
      <c r="D7791" s="15" t="s">
        <v>84</v>
      </c>
      <c r="E7791" s="14" t="s">
        <v>85</v>
      </c>
      <c r="F7791" s="16"/>
      <c r="G7791" s="26">
        <v>394</v>
      </c>
      <c r="H7791" s="37">
        <v>303</v>
      </c>
      <c r="I7791" s="6">
        <v>77</v>
      </c>
      <c r="J7791" s="6">
        <v>10</v>
      </c>
      <c r="K7791" s="6">
        <v>2</v>
      </c>
      <c r="L7791" s="6">
        <v>2</v>
      </c>
      <c r="M7791" s="6">
        <v>0</v>
      </c>
      <c r="N7791" s="6">
        <v>380</v>
      </c>
      <c r="O7791" s="39">
        <v>4</v>
      </c>
    </row>
    <row r="7792">
      <c r="D7792" s="19"/>
      <c r="E7792" s="18" t="s">
        <v>86</v>
      </c>
      <c r="F7792" s="17"/>
      <c r="G7792" s="7">
        <v>401</v>
      </c>
      <c r="H7792" s="12">
        <v>189</v>
      </c>
      <c r="I7792" s="1">
        <v>179</v>
      </c>
      <c r="J7792" s="1">
        <v>24</v>
      </c>
      <c r="K7792" s="1">
        <v>8</v>
      </c>
      <c r="L7792" s="1">
        <v>1</v>
      </c>
      <c r="M7792" s="1">
        <v>0</v>
      </c>
      <c r="N7792" s="1">
        <v>368</v>
      </c>
      <c r="O7792" s="21">
        <v>9</v>
      </c>
    </row>
    <row r="7793">
      <c r="D7793" s="19"/>
      <c r="E7793" s="18" t="s">
        <v>87</v>
      </c>
      <c r="F7793" s="17"/>
      <c r="G7793" s="7">
        <v>247</v>
      </c>
      <c r="H7793" s="12">
        <v>68</v>
      </c>
      <c r="I7793" s="1">
        <v>123</v>
      </c>
      <c r="J7793" s="1">
        <v>30</v>
      </c>
      <c r="K7793" s="1">
        <v>24</v>
      </c>
      <c r="L7793" s="1">
        <v>2</v>
      </c>
      <c r="M7793" s="1">
        <v>0</v>
      </c>
      <c r="N7793" s="1">
        <v>191</v>
      </c>
      <c r="O7793" s="21">
        <v>26</v>
      </c>
    </row>
    <row r="7794">
      <c r="D7794" s="19"/>
      <c r="E7794" s="18" t="s">
        <v>88</v>
      </c>
      <c r="F7794" s="17"/>
      <c r="G7794" s="11">
        <v>46</v>
      </c>
      <c r="H7794" s="23">
        <v>4</v>
      </c>
      <c r="I7794" s="3">
        <v>17</v>
      </c>
      <c r="J7794" s="3">
        <v>5</v>
      </c>
      <c r="K7794" s="3">
        <v>15</v>
      </c>
      <c r="L7794" s="3">
        <v>5</v>
      </c>
      <c r="M7794" s="3">
        <v>0</v>
      </c>
      <c r="N7794" s="3">
        <v>21</v>
      </c>
      <c r="O7794" s="24">
        <v>20</v>
      </c>
    </row>
    <row r="7795">
      <c r="D7795" s="19"/>
      <c r="E7795" s="18" t="s">
        <v>89</v>
      </c>
      <c r="F7795" s="17"/>
      <c r="G7795" s="11">
        <v>5</v>
      </c>
      <c r="H7795" s="23">
        <v>0</v>
      </c>
      <c r="I7795" s="3">
        <v>0</v>
      </c>
      <c r="J7795" s="3">
        <v>0</v>
      </c>
      <c r="K7795" s="3">
        <v>1</v>
      </c>
      <c r="L7795" s="3">
        <v>4</v>
      </c>
      <c r="M7795" s="3">
        <v>0</v>
      </c>
      <c r="N7795" s="3">
        <v>0</v>
      </c>
      <c r="O7795" s="24">
        <v>5</v>
      </c>
    </row>
    <row r="7796">
      <c r="D7796" s="19"/>
      <c r="E7796" s="18" t="s">
        <v>26</v>
      </c>
      <c r="F7796" s="17"/>
      <c r="G7796" s="11">
        <v>0</v>
      </c>
      <c r="H7796" s="23">
        <v>0</v>
      </c>
      <c r="I7796" s="3">
        <v>0</v>
      </c>
      <c r="J7796" s="3">
        <v>0</v>
      </c>
      <c r="K7796" s="3">
        <v>0</v>
      </c>
      <c r="L7796" s="3">
        <v>0</v>
      </c>
      <c r="M7796" s="3">
        <v>0</v>
      </c>
      <c r="N7796" s="3">
        <v>0</v>
      </c>
      <c r="O7796" s="24">
        <v>0</v>
      </c>
    </row>
    <row r="7797">
      <c r="D7797" s="19"/>
      <c r="E7797" s="18" t="s">
        <v>90</v>
      </c>
      <c r="F7797" s="17"/>
      <c r="G7797" s="7">
        <v>795</v>
      </c>
      <c r="H7797" s="12">
        <v>492</v>
      </c>
      <c r="I7797" s="1">
        <v>256</v>
      </c>
      <c r="J7797" s="1">
        <v>34</v>
      </c>
      <c r="K7797" s="1">
        <v>10</v>
      </c>
      <c r="L7797" s="1">
        <v>3</v>
      </c>
      <c r="M7797" s="1">
        <v>0</v>
      </c>
      <c r="N7797" s="1">
        <v>748</v>
      </c>
      <c r="O7797" s="21">
        <v>13</v>
      </c>
    </row>
    <row r="7798">
      <c r="D7798" s="19"/>
      <c r="E7798" s="18" t="s">
        <v>91</v>
      </c>
      <c r="F7798" s="17"/>
      <c r="G7798" s="7">
        <v>298</v>
      </c>
      <c r="H7798" s="12">
        <v>72</v>
      </c>
      <c r="I7798" s="1">
        <v>140</v>
      </c>
      <c r="J7798" s="1">
        <v>35</v>
      </c>
      <c r="K7798" s="1">
        <v>40</v>
      </c>
      <c r="L7798" s="1">
        <v>11</v>
      </c>
      <c r="M7798" s="1">
        <v>0</v>
      </c>
      <c r="N7798" s="1">
        <v>212</v>
      </c>
      <c r="O7798" s="21">
        <v>51</v>
      </c>
    </row>
    <row r="7799">
      <c r="D7799" s="15" t="s">
        <v>92</v>
      </c>
      <c r="E7799" s="14" t="s">
        <v>93</v>
      </c>
      <c r="F7799" s="16"/>
      <c r="G7799" s="33">
        <v>46</v>
      </c>
      <c r="H7799" s="43">
        <v>30</v>
      </c>
      <c r="I7799" s="9">
        <v>15</v>
      </c>
      <c r="J7799" s="9">
        <v>1</v>
      </c>
      <c r="K7799" s="9">
        <v>0</v>
      </c>
      <c r="L7799" s="9">
        <v>0</v>
      </c>
      <c r="M7799" s="9">
        <v>0</v>
      </c>
      <c r="N7799" s="9">
        <v>45</v>
      </c>
      <c r="O7799" s="44">
        <v>0</v>
      </c>
    </row>
    <row r="7800">
      <c r="D7800" s="19"/>
      <c r="E7800" s="18" t="s">
        <v>94</v>
      </c>
      <c r="F7800" s="17"/>
      <c r="G7800" s="7">
        <v>189</v>
      </c>
      <c r="H7800" s="12">
        <v>124</v>
      </c>
      <c r="I7800" s="1">
        <v>57</v>
      </c>
      <c r="J7800" s="1">
        <v>5</v>
      </c>
      <c r="K7800" s="1">
        <v>3</v>
      </c>
      <c r="L7800" s="1">
        <v>0</v>
      </c>
      <c r="M7800" s="1">
        <v>0</v>
      </c>
      <c r="N7800" s="1">
        <v>181</v>
      </c>
      <c r="O7800" s="21">
        <v>3</v>
      </c>
    </row>
    <row r="7801">
      <c r="D7801" s="19"/>
      <c r="E7801" s="18" t="s">
        <v>95</v>
      </c>
      <c r="F7801" s="17"/>
      <c r="G7801" s="7">
        <v>69</v>
      </c>
      <c r="H7801" s="12">
        <v>41</v>
      </c>
      <c r="I7801" s="1">
        <v>23</v>
      </c>
      <c r="J7801" s="1">
        <v>3</v>
      </c>
      <c r="K7801" s="1">
        <v>2</v>
      </c>
      <c r="L7801" s="1">
        <v>0</v>
      </c>
      <c r="M7801" s="1">
        <v>0</v>
      </c>
      <c r="N7801" s="1">
        <v>64</v>
      </c>
      <c r="O7801" s="21">
        <v>2</v>
      </c>
    </row>
    <row r="7802">
      <c r="D7802" s="19"/>
      <c r="E7802" s="18" t="s">
        <v>96</v>
      </c>
      <c r="F7802" s="17"/>
      <c r="G7802" s="11">
        <v>21</v>
      </c>
      <c r="H7802" s="23">
        <v>18</v>
      </c>
      <c r="I7802" s="3">
        <v>2</v>
      </c>
      <c r="J7802" s="3">
        <v>0</v>
      </c>
      <c r="K7802" s="3">
        <v>1</v>
      </c>
      <c r="L7802" s="3">
        <v>0</v>
      </c>
      <c r="M7802" s="3">
        <v>0</v>
      </c>
      <c r="N7802" s="3">
        <v>20</v>
      </c>
      <c r="O7802" s="24">
        <v>1</v>
      </c>
    </row>
    <row r="7803">
      <c r="D7803" s="19"/>
      <c r="E7803" s="18" t="s">
        <v>97</v>
      </c>
      <c r="F7803" s="17"/>
      <c r="G7803" s="11">
        <v>40</v>
      </c>
      <c r="H7803" s="23">
        <v>30</v>
      </c>
      <c r="I7803" s="3">
        <v>10</v>
      </c>
      <c r="J7803" s="3">
        <v>0</v>
      </c>
      <c r="K7803" s="3">
        <v>0</v>
      </c>
      <c r="L7803" s="3">
        <v>0</v>
      </c>
      <c r="M7803" s="3">
        <v>0</v>
      </c>
      <c r="N7803" s="3">
        <v>40</v>
      </c>
      <c r="O7803" s="24">
        <v>0</v>
      </c>
    </row>
    <row r="7804">
      <c r="D7804" s="19"/>
      <c r="E7804" s="18" t="s">
        <v>98</v>
      </c>
      <c r="F7804" s="17"/>
      <c r="G7804" s="7">
        <v>62</v>
      </c>
      <c r="H7804" s="12">
        <v>39</v>
      </c>
      <c r="I7804" s="1">
        <v>22</v>
      </c>
      <c r="J7804" s="1">
        <v>1</v>
      </c>
      <c r="K7804" s="1">
        <v>0</v>
      </c>
      <c r="L7804" s="1">
        <v>0</v>
      </c>
      <c r="M7804" s="1">
        <v>0</v>
      </c>
      <c r="N7804" s="1">
        <v>61</v>
      </c>
      <c r="O7804" s="21">
        <v>0</v>
      </c>
    </row>
    <row r="7805">
      <c r="D7805" s="19"/>
      <c r="E7805" s="18" t="s">
        <v>99</v>
      </c>
      <c r="F7805" s="17"/>
      <c r="G7805" s="11">
        <v>20</v>
      </c>
      <c r="H7805" s="23">
        <v>10</v>
      </c>
      <c r="I7805" s="3">
        <v>10</v>
      </c>
      <c r="J7805" s="3">
        <v>0</v>
      </c>
      <c r="K7805" s="3">
        <v>0</v>
      </c>
      <c r="L7805" s="3">
        <v>0</v>
      </c>
      <c r="M7805" s="3">
        <v>0</v>
      </c>
      <c r="N7805" s="3">
        <v>20</v>
      </c>
      <c r="O7805" s="24">
        <v>0</v>
      </c>
    </row>
    <row r="7806">
      <c r="D7806" s="19"/>
      <c r="E7806" s="18" t="s">
        <v>100</v>
      </c>
      <c r="F7806" s="17"/>
      <c r="G7806" s="11">
        <v>39</v>
      </c>
      <c r="H7806" s="23">
        <v>29</v>
      </c>
      <c r="I7806" s="3">
        <v>7</v>
      </c>
      <c r="J7806" s="3">
        <v>1</v>
      </c>
      <c r="K7806" s="3">
        <v>1</v>
      </c>
      <c r="L7806" s="3">
        <v>1</v>
      </c>
      <c r="M7806" s="3">
        <v>0</v>
      </c>
      <c r="N7806" s="3">
        <v>36</v>
      </c>
      <c r="O7806" s="24">
        <v>2</v>
      </c>
    </row>
    <row r="7807">
      <c r="D7807" s="19"/>
      <c r="E7807" s="18" t="s">
        <v>101</v>
      </c>
      <c r="F7807" s="17"/>
      <c r="G7807" s="7">
        <v>148</v>
      </c>
      <c r="H7807" s="12">
        <v>93</v>
      </c>
      <c r="I7807" s="1">
        <v>43</v>
      </c>
      <c r="J7807" s="1">
        <v>7</v>
      </c>
      <c r="K7807" s="1">
        <v>5</v>
      </c>
      <c r="L7807" s="1">
        <v>0</v>
      </c>
      <c r="M7807" s="1">
        <v>0</v>
      </c>
      <c r="N7807" s="1">
        <v>136</v>
      </c>
      <c r="O7807" s="21">
        <v>5</v>
      </c>
    </row>
    <row r="7808">
      <c r="D7808" s="19"/>
      <c r="E7808" s="18" t="s">
        <v>102</v>
      </c>
      <c r="F7808" s="17"/>
      <c r="G7808" s="7">
        <v>82</v>
      </c>
      <c r="H7808" s="12">
        <v>50</v>
      </c>
      <c r="I7808" s="1">
        <v>24</v>
      </c>
      <c r="J7808" s="1">
        <v>6</v>
      </c>
      <c r="K7808" s="1">
        <v>2</v>
      </c>
      <c r="L7808" s="1">
        <v>0</v>
      </c>
      <c r="M7808" s="1">
        <v>0</v>
      </c>
      <c r="N7808" s="1">
        <v>74</v>
      </c>
      <c r="O7808" s="21">
        <v>2</v>
      </c>
    </row>
    <row r="7809">
      <c r="D7809" s="19"/>
      <c r="E7809" s="18" t="s">
        <v>41</v>
      </c>
      <c r="F7809" s="17"/>
      <c r="G7809" s="7">
        <v>161</v>
      </c>
      <c r="H7809" s="12">
        <v>81</v>
      </c>
      <c r="I7809" s="1">
        <v>63</v>
      </c>
      <c r="J7809" s="1">
        <v>8</v>
      </c>
      <c r="K7809" s="1">
        <v>8</v>
      </c>
      <c r="L7809" s="1">
        <v>1</v>
      </c>
      <c r="M7809" s="1">
        <v>0</v>
      </c>
      <c r="N7809" s="1">
        <v>144</v>
      </c>
      <c r="O7809" s="21">
        <v>9</v>
      </c>
    </row>
    <row r="7810">
      <c r="D7810" s="19"/>
      <c r="E7810" s="18" t="s">
        <v>103</v>
      </c>
      <c r="F7810" s="17"/>
      <c r="G7810" s="7">
        <v>211</v>
      </c>
      <c r="H7810" s="12">
        <v>86</v>
      </c>
      <c r="I7810" s="1">
        <v>84</v>
      </c>
      <c r="J7810" s="1">
        <v>22</v>
      </c>
      <c r="K7810" s="1">
        <v>16</v>
      </c>
      <c r="L7810" s="1">
        <v>3</v>
      </c>
      <c r="M7810" s="1">
        <v>0</v>
      </c>
      <c r="N7810" s="1">
        <v>170</v>
      </c>
      <c r="O7810" s="21">
        <v>19</v>
      </c>
    </row>
    <row r="7811">
      <c r="D7811" s="19"/>
      <c r="E7811" s="18" t="s">
        <v>104</v>
      </c>
      <c r="F7811" s="17"/>
      <c r="G7811" s="7">
        <v>319</v>
      </c>
      <c r="H7811" s="12">
        <v>155</v>
      </c>
      <c r="I7811" s="1">
        <v>114</v>
      </c>
      <c r="J7811" s="1">
        <v>23</v>
      </c>
      <c r="K7811" s="1">
        <v>18</v>
      </c>
      <c r="L7811" s="1">
        <v>9</v>
      </c>
      <c r="M7811" s="1">
        <v>0</v>
      </c>
      <c r="N7811" s="1">
        <v>269</v>
      </c>
      <c r="O7811" s="21">
        <v>27</v>
      </c>
    </row>
    <row r="7812">
      <c r="D7812" s="19"/>
      <c r="E7812" s="18" t="s">
        <v>26</v>
      </c>
      <c r="F7812" s="17"/>
      <c r="G7812" s="11">
        <v>5</v>
      </c>
      <c r="H7812" s="23">
        <v>4</v>
      </c>
      <c r="I7812" s="3">
        <v>1</v>
      </c>
      <c r="J7812" s="3">
        <v>0</v>
      </c>
      <c r="K7812" s="3">
        <v>0</v>
      </c>
      <c r="L7812" s="3">
        <v>0</v>
      </c>
      <c r="M7812" s="3">
        <v>0</v>
      </c>
      <c r="N7812" s="3">
        <v>5</v>
      </c>
      <c r="O7812" s="24">
        <v>0</v>
      </c>
    </row>
    <row r="7813">
      <c r="D7813" s="19"/>
      <c r="E7813" s="18" t="s">
        <v>105</v>
      </c>
      <c r="F7813" s="17"/>
      <c r="G7813" s="7">
        <v>558</v>
      </c>
      <c r="H7813" s="12">
        <v>319</v>
      </c>
      <c r="I7813" s="1">
        <v>197</v>
      </c>
      <c r="J7813" s="1">
        <v>24</v>
      </c>
      <c r="K7813" s="1">
        <v>16</v>
      </c>
      <c r="L7813" s="1">
        <v>2</v>
      </c>
      <c r="M7813" s="1">
        <v>0</v>
      </c>
      <c r="N7813" s="1">
        <v>516</v>
      </c>
      <c r="O7813" s="21">
        <v>18</v>
      </c>
    </row>
    <row r="7814">
      <c r="D7814" s="19"/>
      <c r="E7814" s="18" t="s">
        <v>106</v>
      </c>
      <c r="F7814" s="17"/>
      <c r="G7814" s="7">
        <v>530</v>
      </c>
      <c r="H7814" s="12">
        <v>241</v>
      </c>
      <c r="I7814" s="1">
        <v>198</v>
      </c>
      <c r="J7814" s="1">
        <v>45</v>
      </c>
      <c r="K7814" s="1">
        <v>34</v>
      </c>
      <c r="L7814" s="1">
        <v>12</v>
      </c>
      <c r="M7814" s="1">
        <v>0</v>
      </c>
      <c r="N7814" s="1">
        <v>439</v>
      </c>
      <c r="O7814" s="21">
        <v>46</v>
      </c>
    </row>
    <row r="7815">
      <c r="D7815" s="15" t="s">
        <v>107</v>
      </c>
      <c r="E7815" s="14" t="s">
        <v>108</v>
      </c>
      <c r="F7815" s="16"/>
      <c r="G7815" s="33">
        <v>32</v>
      </c>
      <c r="H7815" s="43">
        <v>21</v>
      </c>
      <c r="I7815" s="9">
        <v>8</v>
      </c>
      <c r="J7815" s="9">
        <v>2</v>
      </c>
      <c r="K7815" s="9">
        <v>1</v>
      </c>
      <c r="L7815" s="9">
        <v>0</v>
      </c>
      <c r="M7815" s="9">
        <v>0</v>
      </c>
      <c r="N7815" s="9">
        <v>29</v>
      </c>
      <c r="O7815" s="44">
        <v>1</v>
      </c>
    </row>
    <row r="7816">
      <c r="D7816" s="19"/>
      <c r="E7816" s="18" t="s">
        <v>109</v>
      </c>
      <c r="F7816" s="17"/>
      <c r="G7816" s="7">
        <v>715</v>
      </c>
      <c r="H7816" s="12">
        <v>373</v>
      </c>
      <c r="I7816" s="1">
        <v>261</v>
      </c>
      <c r="J7816" s="1">
        <v>41</v>
      </c>
      <c r="K7816" s="1">
        <v>36</v>
      </c>
      <c r="L7816" s="1">
        <v>4</v>
      </c>
      <c r="M7816" s="1">
        <v>0</v>
      </c>
      <c r="N7816" s="1">
        <v>634</v>
      </c>
      <c r="O7816" s="21">
        <v>40</v>
      </c>
    </row>
    <row r="7817">
      <c r="D7817" s="19"/>
      <c r="E7817" s="18" t="s">
        <v>110</v>
      </c>
      <c r="F7817" s="17"/>
      <c r="G7817" s="7">
        <v>1003</v>
      </c>
      <c r="H7817" s="12">
        <v>530</v>
      </c>
      <c r="I7817" s="1">
        <v>355</v>
      </c>
      <c r="J7817" s="1">
        <v>63</v>
      </c>
      <c r="K7817" s="1">
        <v>44</v>
      </c>
      <c r="L7817" s="1">
        <v>11</v>
      </c>
      <c r="M7817" s="1">
        <v>0</v>
      </c>
      <c r="N7817" s="1">
        <v>885</v>
      </c>
      <c r="O7817" s="21">
        <v>55</v>
      </c>
    </row>
    <row r="7818">
      <c r="D7818" s="19"/>
      <c r="E7818" s="18" t="s">
        <v>111</v>
      </c>
      <c r="F7818" s="17"/>
      <c r="G7818" s="7">
        <v>921</v>
      </c>
      <c r="H7818" s="12">
        <v>486</v>
      </c>
      <c r="I7818" s="1">
        <v>330</v>
      </c>
      <c r="J7818" s="1">
        <v>53</v>
      </c>
      <c r="K7818" s="1">
        <v>43</v>
      </c>
      <c r="L7818" s="1">
        <v>9</v>
      </c>
      <c r="M7818" s="1">
        <v>0</v>
      </c>
      <c r="N7818" s="1">
        <v>816</v>
      </c>
      <c r="O7818" s="21">
        <v>52</v>
      </c>
    </row>
    <row r="7819">
      <c r="D7819" s="19"/>
      <c r="E7819" s="18" t="s">
        <v>112</v>
      </c>
      <c r="F7819" s="17"/>
      <c r="G7819" s="7">
        <v>765</v>
      </c>
      <c r="H7819" s="12">
        <v>418</v>
      </c>
      <c r="I7819" s="1">
        <v>259</v>
      </c>
      <c r="J7819" s="1">
        <v>44</v>
      </c>
      <c r="K7819" s="1">
        <v>36</v>
      </c>
      <c r="L7819" s="1">
        <v>8</v>
      </c>
      <c r="M7819" s="1">
        <v>0</v>
      </c>
      <c r="N7819" s="1">
        <v>677</v>
      </c>
      <c r="O7819" s="21">
        <v>44</v>
      </c>
    </row>
    <row r="7820">
      <c r="D7820" s="19"/>
      <c r="E7820" s="18" t="s">
        <v>113</v>
      </c>
      <c r="F7820" s="17"/>
      <c r="G7820" s="7">
        <v>197</v>
      </c>
      <c r="H7820" s="12">
        <v>119</v>
      </c>
      <c r="I7820" s="1">
        <v>62</v>
      </c>
      <c r="J7820" s="1">
        <v>8</v>
      </c>
      <c r="K7820" s="1">
        <v>7</v>
      </c>
      <c r="L7820" s="1">
        <v>1</v>
      </c>
      <c r="M7820" s="1">
        <v>0</v>
      </c>
      <c r="N7820" s="1">
        <v>181</v>
      </c>
      <c r="O7820" s="21">
        <v>8</v>
      </c>
    </row>
    <row r="7821">
      <c r="D7821" s="19"/>
      <c r="E7821" s="18" t="s">
        <v>114</v>
      </c>
      <c r="F7821" s="17"/>
      <c r="G7821" s="7">
        <v>1029</v>
      </c>
      <c r="H7821" s="12">
        <v>533</v>
      </c>
      <c r="I7821" s="1">
        <v>377</v>
      </c>
      <c r="J7821" s="1">
        <v>63</v>
      </c>
      <c r="K7821" s="1">
        <v>46</v>
      </c>
      <c r="L7821" s="1">
        <v>10</v>
      </c>
      <c r="M7821" s="1">
        <v>0</v>
      </c>
      <c r="N7821" s="1">
        <v>910</v>
      </c>
      <c r="O7821" s="21">
        <v>56</v>
      </c>
    </row>
    <row r="7822">
      <c r="D7822" s="19"/>
      <c r="E7822" s="18" t="s">
        <v>115</v>
      </c>
      <c r="F7822" s="17"/>
      <c r="G7822" s="7">
        <v>793</v>
      </c>
      <c r="H7822" s="12">
        <v>430</v>
      </c>
      <c r="I7822" s="1">
        <v>278</v>
      </c>
      <c r="J7822" s="1">
        <v>44</v>
      </c>
      <c r="K7822" s="1">
        <v>34</v>
      </c>
      <c r="L7822" s="1">
        <v>7</v>
      </c>
      <c r="M7822" s="1">
        <v>0</v>
      </c>
      <c r="N7822" s="1">
        <v>708</v>
      </c>
      <c r="O7822" s="21">
        <v>41</v>
      </c>
    </row>
    <row r="7823">
      <c r="D7823" s="19"/>
      <c r="E7823" s="18" t="s">
        <v>116</v>
      </c>
      <c r="F7823" s="17"/>
      <c r="G7823" s="7">
        <v>253</v>
      </c>
      <c r="H7823" s="12">
        <v>146</v>
      </c>
      <c r="I7823" s="1">
        <v>88</v>
      </c>
      <c r="J7823" s="1">
        <v>10</v>
      </c>
      <c r="K7823" s="1">
        <v>8</v>
      </c>
      <c r="L7823" s="1">
        <v>1</v>
      </c>
      <c r="M7823" s="1">
        <v>0</v>
      </c>
      <c r="N7823" s="1">
        <v>234</v>
      </c>
      <c r="O7823" s="21">
        <v>9</v>
      </c>
    </row>
    <row r="7824">
      <c r="D7824" s="19"/>
      <c r="E7824" s="18" t="s">
        <v>117</v>
      </c>
      <c r="F7824" s="17"/>
      <c r="G7824" s="7">
        <v>200</v>
      </c>
      <c r="H7824" s="12">
        <v>101</v>
      </c>
      <c r="I7824" s="1">
        <v>78</v>
      </c>
      <c r="J7824" s="1">
        <v>9</v>
      </c>
      <c r="K7824" s="1">
        <v>10</v>
      </c>
      <c r="L7824" s="1">
        <v>2</v>
      </c>
      <c r="M7824" s="1">
        <v>0</v>
      </c>
      <c r="N7824" s="1">
        <v>179</v>
      </c>
      <c r="O7824" s="21">
        <v>12</v>
      </c>
    </row>
    <row r="7825">
      <c r="D7825" s="19"/>
      <c r="E7825" s="18" t="s">
        <v>118</v>
      </c>
      <c r="F7825" s="17"/>
      <c r="G7825" s="11">
        <v>3</v>
      </c>
      <c r="H7825" s="23">
        <v>1</v>
      </c>
      <c r="I7825" s="3">
        <v>1</v>
      </c>
      <c r="J7825" s="3">
        <v>0</v>
      </c>
      <c r="K7825" s="3">
        <v>0</v>
      </c>
      <c r="L7825" s="3">
        <v>1</v>
      </c>
      <c r="M7825" s="3">
        <v>0</v>
      </c>
      <c r="N7825" s="3">
        <v>2</v>
      </c>
      <c r="O7825" s="24">
        <v>1</v>
      </c>
    </row>
    <row r="7826">
      <c r="D7826" s="19"/>
      <c r="E7826" s="18" t="s">
        <v>26</v>
      </c>
      <c r="F7826" s="17"/>
      <c r="G7826" s="11">
        <v>1</v>
      </c>
      <c r="H7826" s="23">
        <v>1</v>
      </c>
      <c r="I7826" s="3">
        <v>0</v>
      </c>
      <c r="J7826" s="3">
        <v>0</v>
      </c>
      <c r="K7826" s="3">
        <v>0</v>
      </c>
      <c r="L7826" s="3">
        <v>0</v>
      </c>
      <c r="M7826" s="3">
        <v>0</v>
      </c>
      <c r="N7826" s="3">
        <v>1</v>
      </c>
      <c r="O7826" s="24">
        <v>0</v>
      </c>
    </row>
    <row r="7827">
      <c r="D7827" s="19"/>
      <c r="E7827" s="18" t="s">
        <v>119</v>
      </c>
      <c r="F7827" s="17"/>
      <c r="G7827" s="7">
        <v>1080</v>
      </c>
      <c r="H7827" s="12">
        <v>558</v>
      </c>
      <c r="I7827" s="1">
        <v>392</v>
      </c>
      <c r="J7827" s="1">
        <v>68</v>
      </c>
      <c r="K7827" s="1">
        <v>50</v>
      </c>
      <c r="L7827" s="1">
        <v>12</v>
      </c>
      <c r="M7827" s="1">
        <v>0</v>
      </c>
      <c r="N7827" s="1">
        <v>950</v>
      </c>
      <c r="O7827" s="21">
        <v>62</v>
      </c>
    </row>
    <row r="7828">
      <c r="D7828" s="19"/>
      <c r="E7828" s="18" t="s">
        <v>120</v>
      </c>
      <c r="F7828" s="17"/>
      <c r="G7828" s="7">
        <v>1054</v>
      </c>
      <c r="H7828" s="12">
        <v>546</v>
      </c>
      <c r="I7828" s="1">
        <v>384</v>
      </c>
      <c r="J7828" s="1">
        <v>65</v>
      </c>
      <c r="K7828" s="1">
        <v>48</v>
      </c>
      <c r="L7828" s="1">
        <v>11</v>
      </c>
      <c r="M7828" s="1">
        <v>0</v>
      </c>
      <c r="N7828" s="1">
        <v>930</v>
      </c>
      <c r="O7828" s="21">
        <v>59</v>
      </c>
    </row>
    <row r="7829">
      <c r="D7829" s="15" t="s">
        <v>121</v>
      </c>
      <c r="E7829" s="14" t="s">
        <v>122</v>
      </c>
      <c r="F7829" s="16"/>
      <c r="G7829" s="26">
        <v>564</v>
      </c>
      <c r="H7829" s="37">
        <v>564</v>
      </c>
      <c r="I7829" s="6">
        <v>0</v>
      </c>
      <c r="J7829" s="6">
        <v>0</v>
      </c>
      <c r="K7829" s="6">
        <v>0</v>
      </c>
      <c r="L7829" s="6">
        <v>0</v>
      </c>
      <c r="M7829" s="6">
        <v>0</v>
      </c>
      <c r="N7829" s="6">
        <v>564</v>
      </c>
      <c r="O7829" s="39">
        <v>0</v>
      </c>
    </row>
    <row r="7830">
      <c r="D7830" s="19"/>
      <c r="E7830" s="18" t="s">
        <v>123</v>
      </c>
      <c r="F7830" s="17"/>
      <c r="G7830" s="7">
        <v>396</v>
      </c>
      <c r="H7830" s="12">
        <v>0</v>
      </c>
      <c r="I7830" s="1">
        <v>396</v>
      </c>
      <c r="J7830" s="1">
        <v>0</v>
      </c>
      <c r="K7830" s="1">
        <v>0</v>
      </c>
      <c r="L7830" s="1">
        <v>0</v>
      </c>
      <c r="M7830" s="1">
        <v>0</v>
      </c>
      <c r="N7830" s="1">
        <v>396</v>
      </c>
      <c r="O7830" s="21">
        <v>0</v>
      </c>
    </row>
    <row r="7831">
      <c r="D7831" s="19"/>
      <c r="E7831" s="18" t="s">
        <v>124</v>
      </c>
      <c r="F7831" s="17"/>
      <c r="G7831" s="7">
        <v>69</v>
      </c>
      <c r="H7831" s="12">
        <v>0</v>
      </c>
      <c r="I7831" s="1">
        <v>0</v>
      </c>
      <c r="J7831" s="1">
        <v>69</v>
      </c>
      <c r="K7831" s="1">
        <v>0</v>
      </c>
      <c r="L7831" s="1">
        <v>0</v>
      </c>
      <c r="M7831" s="1">
        <v>0</v>
      </c>
      <c r="N7831" s="1">
        <v>0</v>
      </c>
      <c r="O7831" s="21">
        <v>0</v>
      </c>
    </row>
    <row r="7832">
      <c r="D7832" s="19"/>
      <c r="E7832" s="18" t="s">
        <v>125</v>
      </c>
      <c r="F7832" s="17"/>
      <c r="G7832" s="7">
        <v>50</v>
      </c>
      <c r="H7832" s="12">
        <v>0</v>
      </c>
      <c r="I7832" s="1">
        <v>0</v>
      </c>
      <c r="J7832" s="1">
        <v>0</v>
      </c>
      <c r="K7832" s="1">
        <v>50</v>
      </c>
      <c r="L7832" s="1">
        <v>0</v>
      </c>
      <c r="M7832" s="1">
        <v>0</v>
      </c>
      <c r="N7832" s="1">
        <v>0</v>
      </c>
      <c r="O7832" s="21">
        <v>50</v>
      </c>
    </row>
    <row r="7833">
      <c r="D7833" s="19"/>
      <c r="E7833" s="18" t="s">
        <v>126</v>
      </c>
      <c r="F7833" s="17"/>
      <c r="G7833" s="11">
        <v>14</v>
      </c>
      <c r="H7833" s="23">
        <v>0</v>
      </c>
      <c r="I7833" s="3">
        <v>0</v>
      </c>
      <c r="J7833" s="3">
        <v>0</v>
      </c>
      <c r="K7833" s="3">
        <v>0</v>
      </c>
      <c r="L7833" s="3">
        <v>14</v>
      </c>
      <c r="M7833" s="3">
        <v>0</v>
      </c>
      <c r="N7833" s="3">
        <v>0</v>
      </c>
      <c r="O7833" s="24">
        <v>14</v>
      </c>
    </row>
    <row r="7834">
      <c r="D7834" s="19"/>
      <c r="E7834" s="18" t="s">
        <v>26</v>
      </c>
      <c r="F7834" s="17"/>
      <c r="G7834" s="11">
        <v>0</v>
      </c>
      <c r="H7834" s="23">
        <v>0</v>
      </c>
      <c r="I7834" s="3">
        <v>0</v>
      </c>
      <c r="J7834" s="3">
        <v>0</v>
      </c>
      <c r="K7834" s="3">
        <v>0</v>
      </c>
      <c r="L7834" s="3">
        <v>0</v>
      </c>
      <c r="M7834" s="3">
        <v>0</v>
      </c>
      <c r="N7834" s="3">
        <v>0</v>
      </c>
      <c r="O7834" s="24">
        <v>0</v>
      </c>
    </row>
    <row r="7835">
      <c r="D7835" s="19"/>
      <c r="E7835" s="18" t="s">
        <v>127</v>
      </c>
      <c r="F7835" s="17"/>
      <c r="G7835" s="7">
        <v>960</v>
      </c>
      <c r="H7835" s="12">
        <v>564</v>
      </c>
      <c r="I7835" s="1">
        <v>396</v>
      </c>
      <c r="J7835" s="1">
        <v>0</v>
      </c>
      <c r="K7835" s="1">
        <v>0</v>
      </c>
      <c r="L7835" s="1">
        <v>0</v>
      </c>
      <c r="M7835" s="1">
        <v>0</v>
      </c>
      <c r="N7835" s="1">
        <v>960</v>
      </c>
      <c r="O7835" s="21">
        <v>0</v>
      </c>
    </row>
    <row r="7836">
      <c r="D7836" s="19"/>
      <c r="E7836" s="18" t="s">
        <v>128</v>
      </c>
      <c r="F7836" s="17"/>
      <c r="G7836" s="7">
        <v>64</v>
      </c>
      <c r="H7836" s="12">
        <v>0</v>
      </c>
      <c r="I7836" s="1">
        <v>0</v>
      </c>
      <c r="J7836" s="1">
        <v>0</v>
      </c>
      <c r="K7836" s="1">
        <v>50</v>
      </c>
      <c r="L7836" s="1">
        <v>14</v>
      </c>
      <c r="M7836" s="1">
        <v>0</v>
      </c>
      <c r="N7836" s="1">
        <v>0</v>
      </c>
      <c r="O7836" s="21">
        <v>64</v>
      </c>
    </row>
    <row r="7837">
      <c r="D7837" s="15" t="s">
        <v>129</v>
      </c>
      <c r="E7837" s="14" t="s">
        <v>130</v>
      </c>
      <c r="F7837" s="16"/>
      <c r="G7837" s="26">
        <v>130</v>
      </c>
      <c r="H7837" s="37">
        <v>94</v>
      </c>
      <c r="I7837" s="6">
        <v>24</v>
      </c>
      <c r="J7837" s="6">
        <v>1</v>
      </c>
      <c r="K7837" s="6">
        <v>10</v>
      </c>
      <c r="L7837" s="6">
        <v>1</v>
      </c>
      <c r="M7837" s="6">
        <v>0</v>
      </c>
      <c r="N7837" s="6">
        <v>118</v>
      </c>
      <c r="O7837" s="39">
        <v>11</v>
      </c>
    </row>
    <row r="7838">
      <c r="D7838" s="19"/>
      <c r="E7838" s="18" t="s">
        <v>131</v>
      </c>
      <c r="F7838" s="17"/>
      <c r="G7838" s="11">
        <v>32</v>
      </c>
      <c r="H7838" s="23">
        <v>19</v>
      </c>
      <c r="I7838" s="3">
        <v>9</v>
      </c>
      <c r="J7838" s="3">
        <v>2</v>
      </c>
      <c r="K7838" s="3">
        <v>2</v>
      </c>
      <c r="L7838" s="3">
        <v>0</v>
      </c>
      <c r="M7838" s="3">
        <v>0</v>
      </c>
      <c r="N7838" s="3">
        <v>28</v>
      </c>
      <c r="O7838" s="24">
        <v>2</v>
      </c>
    </row>
    <row r="7839">
      <c r="D7839" s="19"/>
      <c r="E7839" s="18" t="s">
        <v>132</v>
      </c>
      <c r="F7839" s="17"/>
      <c r="G7839" s="7">
        <v>492</v>
      </c>
      <c r="H7839" s="12">
        <v>282</v>
      </c>
      <c r="I7839" s="1">
        <v>173</v>
      </c>
      <c r="J7839" s="1">
        <v>19</v>
      </c>
      <c r="K7839" s="1">
        <v>18</v>
      </c>
      <c r="L7839" s="1">
        <v>0</v>
      </c>
      <c r="M7839" s="1">
        <v>0</v>
      </c>
      <c r="N7839" s="1">
        <v>455</v>
      </c>
      <c r="O7839" s="21">
        <v>18</v>
      </c>
    </row>
    <row r="7840">
      <c r="D7840" s="19"/>
      <c r="E7840" s="18" t="s">
        <v>133</v>
      </c>
      <c r="F7840" s="17"/>
      <c r="G7840" s="7">
        <v>610</v>
      </c>
      <c r="H7840" s="12">
        <v>377</v>
      </c>
      <c r="I7840" s="1">
        <v>196</v>
      </c>
      <c r="J7840" s="1">
        <v>26</v>
      </c>
      <c r="K7840" s="1">
        <v>8</v>
      </c>
      <c r="L7840" s="1">
        <v>3</v>
      </c>
      <c r="M7840" s="1">
        <v>0</v>
      </c>
      <c r="N7840" s="1">
        <v>573</v>
      </c>
      <c r="O7840" s="21">
        <v>11</v>
      </c>
    </row>
    <row r="7841">
      <c r="D7841" s="19"/>
      <c r="E7841" s="18" t="s">
        <v>134</v>
      </c>
      <c r="F7841" s="17"/>
      <c r="G7841" s="7">
        <v>869</v>
      </c>
      <c r="H7841" s="12">
        <v>487</v>
      </c>
      <c r="I7841" s="1">
        <v>302</v>
      </c>
      <c r="J7841" s="1">
        <v>43</v>
      </c>
      <c r="K7841" s="1">
        <v>31</v>
      </c>
      <c r="L7841" s="1">
        <v>6</v>
      </c>
      <c r="M7841" s="1">
        <v>0</v>
      </c>
      <c r="N7841" s="1">
        <v>789</v>
      </c>
      <c r="O7841" s="21">
        <v>37</v>
      </c>
    </row>
    <row r="7842">
      <c r="D7842" s="19"/>
      <c r="E7842" s="18" t="s">
        <v>135</v>
      </c>
      <c r="F7842" s="17"/>
      <c r="G7842" s="7">
        <v>842</v>
      </c>
      <c r="H7842" s="12">
        <v>463</v>
      </c>
      <c r="I7842" s="1">
        <v>307</v>
      </c>
      <c r="J7842" s="1">
        <v>38</v>
      </c>
      <c r="K7842" s="1">
        <v>31</v>
      </c>
      <c r="L7842" s="1">
        <v>3</v>
      </c>
      <c r="M7842" s="1">
        <v>0</v>
      </c>
      <c r="N7842" s="1">
        <v>770</v>
      </c>
      <c r="O7842" s="21">
        <v>34</v>
      </c>
    </row>
    <row r="7843">
      <c r="D7843" s="19"/>
      <c r="E7843" s="18" t="s">
        <v>136</v>
      </c>
      <c r="F7843" s="17"/>
      <c r="G7843" s="7">
        <v>514</v>
      </c>
      <c r="H7843" s="12">
        <v>275</v>
      </c>
      <c r="I7843" s="1">
        <v>191</v>
      </c>
      <c r="J7843" s="1">
        <v>30</v>
      </c>
      <c r="K7843" s="1">
        <v>15</v>
      </c>
      <c r="L7843" s="1">
        <v>3</v>
      </c>
      <c r="M7843" s="1">
        <v>0</v>
      </c>
      <c r="N7843" s="1">
        <v>466</v>
      </c>
      <c r="O7843" s="21">
        <v>18</v>
      </c>
    </row>
    <row r="7844">
      <c r="D7844" s="19"/>
      <c r="E7844" s="18" t="s">
        <v>137</v>
      </c>
      <c r="F7844" s="17"/>
      <c r="G7844" s="7">
        <v>487</v>
      </c>
      <c r="H7844" s="12">
        <v>283</v>
      </c>
      <c r="I7844" s="1">
        <v>167</v>
      </c>
      <c r="J7844" s="1">
        <v>21</v>
      </c>
      <c r="K7844" s="1">
        <v>14</v>
      </c>
      <c r="L7844" s="1">
        <v>2</v>
      </c>
      <c r="M7844" s="1">
        <v>0</v>
      </c>
      <c r="N7844" s="1">
        <v>450</v>
      </c>
      <c r="O7844" s="21">
        <v>16</v>
      </c>
    </row>
    <row r="7845">
      <c r="D7845" s="19"/>
      <c r="E7845" s="18" t="s">
        <v>138</v>
      </c>
      <c r="F7845" s="17"/>
      <c r="G7845" s="7">
        <v>480</v>
      </c>
      <c r="H7845" s="12">
        <v>309</v>
      </c>
      <c r="I7845" s="1">
        <v>147</v>
      </c>
      <c r="J7845" s="1">
        <v>13</v>
      </c>
      <c r="K7845" s="1">
        <v>9</v>
      </c>
      <c r="L7845" s="1">
        <v>2</v>
      </c>
      <c r="M7845" s="1">
        <v>0</v>
      </c>
      <c r="N7845" s="1">
        <v>456</v>
      </c>
      <c r="O7845" s="21">
        <v>11</v>
      </c>
    </row>
    <row r="7846">
      <c r="D7846" s="19"/>
      <c r="E7846" s="18" t="s">
        <v>139</v>
      </c>
      <c r="F7846" s="17"/>
      <c r="G7846" s="7">
        <v>624</v>
      </c>
      <c r="H7846" s="12">
        <v>362</v>
      </c>
      <c r="I7846" s="1">
        <v>220</v>
      </c>
      <c r="J7846" s="1">
        <v>20</v>
      </c>
      <c r="K7846" s="1">
        <v>18</v>
      </c>
      <c r="L7846" s="1">
        <v>4</v>
      </c>
      <c r="M7846" s="1">
        <v>0</v>
      </c>
      <c r="N7846" s="1">
        <v>582</v>
      </c>
      <c r="O7846" s="21">
        <v>22</v>
      </c>
    </row>
    <row r="7847">
      <c r="D7847" s="19"/>
      <c r="E7847" s="18" t="s">
        <v>140</v>
      </c>
      <c r="F7847" s="17"/>
      <c r="G7847" s="7">
        <v>172</v>
      </c>
      <c r="H7847" s="12">
        <v>107</v>
      </c>
      <c r="I7847" s="1">
        <v>54</v>
      </c>
      <c r="J7847" s="1">
        <v>6</v>
      </c>
      <c r="K7847" s="1">
        <v>5</v>
      </c>
      <c r="L7847" s="1">
        <v>0</v>
      </c>
      <c r="M7847" s="1">
        <v>0</v>
      </c>
      <c r="N7847" s="1">
        <v>161</v>
      </c>
      <c r="O7847" s="21">
        <v>5</v>
      </c>
    </row>
    <row r="7848">
      <c r="D7848" s="19"/>
      <c r="E7848" s="18" t="s">
        <v>141</v>
      </c>
      <c r="F7848" s="17"/>
      <c r="G7848" s="7">
        <v>683</v>
      </c>
      <c r="H7848" s="12">
        <v>399</v>
      </c>
      <c r="I7848" s="1">
        <v>236</v>
      </c>
      <c r="J7848" s="1">
        <v>26</v>
      </c>
      <c r="K7848" s="1">
        <v>20</v>
      </c>
      <c r="L7848" s="1">
        <v>2</v>
      </c>
      <c r="M7848" s="1">
        <v>0</v>
      </c>
      <c r="N7848" s="1">
        <v>635</v>
      </c>
      <c r="O7848" s="21">
        <v>22</v>
      </c>
    </row>
    <row r="7849">
      <c r="D7849" s="19"/>
      <c r="E7849" s="18" t="s">
        <v>142</v>
      </c>
      <c r="F7849" s="17"/>
      <c r="G7849" s="7">
        <v>341</v>
      </c>
      <c r="H7849" s="12">
        <v>230</v>
      </c>
      <c r="I7849" s="1">
        <v>94</v>
      </c>
      <c r="J7849" s="1">
        <v>7</v>
      </c>
      <c r="K7849" s="1">
        <v>9</v>
      </c>
      <c r="L7849" s="1">
        <v>1</v>
      </c>
      <c r="M7849" s="1">
        <v>0</v>
      </c>
      <c r="N7849" s="1">
        <v>324</v>
      </c>
      <c r="O7849" s="21">
        <v>10</v>
      </c>
    </row>
    <row r="7850">
      <c r="D7850" s="19"/>
      <c r="E7850" s="18" t="s">
        <v>143</v>
      </c>
      <c r="F7850" s="17"/>
      <c r="G7850" s="7">
        <v>185</v>
      </c>
      <c r="H7850" s="12">
        <v>126</v>
      </c>
      <c r="I7850" s="1">
        <v>51</v>
      </c>
      <c r="J7850" s="1">
        <v>7</v>
      </c>
      <c r="K7850" s="1">
        <v>0</v>
      </c>
      <c r="L7850" s="1">
        <v>1</v>
      </c>
      <c r="M7850" s="1">
        <v>0</v>
      </c>
      <c r="N7850" s="1">
        <v>177</v>
      </c>
      <c r="O7850" s="21">
        <v>1</v>
      </c>
    </row>
    <row r="7851">
      <c r="D7851" s="19"/>
      <c r="E7851" s="18" t="s">
        <v>144</v>
      </c>
      <c r="F7851" s="17"/>
      <c r="G7851" s="7">
        <v>219</v>
      </c>
      <c r="H7851" s="12">
        <v>116</v>
      </c>
      <c r="I7851" s="1">
        <v>83</v>
      </c>
      <c r="J7851" s="1">
        <v>9</v>
      </c>
      <c r="K7851" s="1">
        <v>8</v>
      </c>
      <c r="L7851" s="1">
        <v>3</v>
      </c>
      <c r="M7851" s="1">
        <v>0</v>
      </c>
      <c r="N7851" s="1">
        <v>199</v>
      </c>
      <c r="O7851" s="21">
        <v>11</v>
      </c>
    </row>
    <row r="7852">
      <c r="D7852" s="19"/>
      <c r="E7852" s="18" t="s">
        <v>41</v>
      </c>
      <c r="F7852" s="17"/>
      <c r="G7852" s="11">
        <v>40</v>
      </c>
      <c r="H7852" s="23">
        <v>22</v>
      </c>
      <c r="I7852" s="3">
        <v>14</v>
      </c>
      <c r="J7852" s="3">
        <v>1</v>
      </c>
      <c r="K7852" s="3">
        <v>2</v>
      </c>
      <c r="L7852" s="3">
        <v>1</v>
      </c>
      <c r="M7852" s="3">
        <v>0</v>
      </c>
      <c r="N7852" s="3">
        <v>36</v>
      </c>
      <c r="O7852" s="24">
        <v>3</v>
      </c>
    </row>
    <row r="7853">
      <c r="D7853" s="19"/>
      <c r="E7853" s="18" t="s">
        <v>145</v>
      </c>
      <c r="F7853" s="17"/>
      <c r="G7853" s="11">
        <v>19</v>
      </c>
      <c r="H7853" s="23">
        <v>3</v>
      </c>
      <c r="I7853" s="3">
        <v>5</v>
      </c>
      <c r="J7853" s="3">
        <v>4</v>
      </c>
      <c r="K7853" s="3">
        <v>2</v>
      </c>
      <c r="L7853" s="3">
        <v>5</v>
      </c>
      <c r="M7853" s="3">
        <v>0</v>
      </c>
      <c r="N7853" s="3">
        <v>8</v>
      </c>
      <c r="O7853" s="24">
        <v>7</v>
      </c>
    </row>
    <row r="7854">
      <c r="D7854" s="19"/>
      <c r="E7854" s="18" t="s">
        <v>26</v>
      </c>
      <c r="F7854" s="17"/>
      <c r="G7854" s="11">
        <v>0</v>
      </c>
      <c r="H7854" s="23">
        <v>0</v>
      </c>
      <c r="I7854" s="3">
        <v>0</v>
      </c>
      <c r="J7854" s="3">
        <v>0</v>
      </c>
      <c r="K7854" s="3">
        <v>0</v>
      </c>
      <c r="L7854" s="3">
        <v>0</v>
      </c>
      <c r="M7854" s="3">
        <v>0</v>
      </c>
      <c r="N7854" s="3">
        <v>0</v>
      </c>
      <c r="O7854" s="24">
        <v>0</v>
      </c>
    </row>
    <row r="7855">
      <c r="D7855" s="15" t="s">
        <v>146</v>
      </c>
      <c r="E7855" s="14" t="s">
        <v>147</v>
      </c>
      <c r="F7855" s="16"/>
      <c r="G7855" s="26">
        <v>628</v>
      </c>
      <c r="H7855" s="37">
        <v>498</v>
      </c>
      <c r="I7855" s="6">
        <v>124</v>
      </c>
      <c r="J7855" s="6">
        <v>5</v>
      </c>
      <c r="K7855" s="6">
        <v>0</v>
      </c>
      <c r="L7855" s="6">
        <v>1</v>
      </c>
      <c r="M7855" s="6">
        <v>0</v>
      </c>
      <c r="N7855" s="6">
        <v>622</v>
      </c>
      <c r="O7855" s="39">
        <v>1</v>
      </c>
    </row>
    <row r="7856">
      <c r="D7856" s="19"/>
      <c r="E7856" s="18" t="s">
        <v>148</v>
      </c>
      <c r="F7856" s="17"/>
      <c r="G7856" s="7">
        <v>423</v>
      </c>
      <c r="H7856" s="12">
        <v>66</v>
      </c>
      <c r="I7856" s="1">
        <v>268</v>
      </c>
      <c r="J7856" s="1">
        <v>59</v>
      </c>
      <c r="K7856" s="1">
        <v>28</v>
      </c>
      <c r="L7856" s="1">
        <v>2</v>
      </c>
      <c r="M7856" s="1">
        <v>0</v>
      </c>
      <c r="N7856" s="1">
        <v>334</v>
      </c>
      <c r="O7856" s="21">
        <v>30</v>
      </c>
    </row>
    <row r="7857">
      <c r="D7857" s="19"/>
      <c r="E7857" s="18" t="s">
        <v>149</v>
      </c>
      <c r="F7857" s="17"/>
      <c r="G7857" s="11">
        <v>36</v>
      </c>
      <c r="H7857" s="23">
        <v>0</v>
      </c>
      <c r="I7857" s="3">
        <v>4</v>
      </c>
      <c r="J7857" s="3">
        <v>4</v>
      </c>
      <c r="K7857" s="3">
        <v>21</v>
      </c>
      <c r="L7857" s="3">
        <v>7</v>
      </c>
      <c r="M7857" s="3">
        <v>0</v>
      </c>
      <c r="N7857" s="3">
        <v>4</v>
      </c>
      <c r="O7857" s="24">
        <v>28</v>
      </c>
    </row>
    <row r="7858">
      <c r="D7858" s="19"/>
      <c r="E7858" s="18" t="s">
        <v>150</v>
      </c>
      <c r="F7858" s="17"/>
      <c r="G7858" s="11">
        <v>6</v>
      </c>
      <c r="H7858" s="23">
        <v>0</v>
      </c>
      <c r="I7858" s="3">
        <v>0</v>
      </c>
      <c r="J7858" s="3">
        <v>1</v>
      </c>
      <c r="K7858" s="3">
        <v>1</v>
      </c>
      <c r="L7858" s="3">
        <v>4</v>
      </c>
      <c r="M7858" s="3">
        <v>0</v>
      </c>
      <c r="N7858" s="3">
        <v>0</v>
      </c>
      <c r="O7858" s="24">
        <v>5</v>
      </c>
    </row>
    <row r="7859">
      <c r="D7859" s="19"/>
      <c r="E7859" s="18" t="s">
        <v>26</v>
      </c>
      <c r="F7859" s="17"/>
      <c r="G7859" s="11">
        <v>0</v>
      </c>
      <c r="H7859" s="23">
        <v>0</v>
      </c>
      <c r="I7859" s="3">
        <v>0</v>
      </c>
      <c r="J7859" s="3">
        <v>0</v>
      </c>
      <c r="K7859" s="3">
        <v>0</v>
      </c>
      <c r="L7859" s="3">
        <v>0</v>
      </c>
      <c r="M7859" s="3">
        <v>0</v>
      </c>
      <c r="N7859" s="3">
        <v>0</v>
      </c>
      <c r="O7859" s="24">
        <v>0</v>
      </c>
    </row>
    <row r="7860">
      <c r="D7860" s="19"/>
      <c r="E7860" s="18" t="s">
        <v>151</v>
      </c>
      <c r="F7860" s="17"/>
      <c r="G7860" s="7">
        <v>1051</v>
      </c>
      <c r="H7860" s="12">
        <v>564</v>
      </c>
      <c r="I7860" s="1">
        <v>392</v>
      </c>
      <c r="J7860" s="1">
        <v>64</v>
      </c>
      <c r="K7860" s="1">
        <v>28</v>
      </c>
      <c r="L7860" s="1">
        <v>3</v>
      </c>
      <c r="M7860" s="1">
        <v>0</v>
      </c>
      <c r="N7860" s="1">
        <v>956</v>
      </c>
      <c r="O7860" s="21">
        <v>31</v>
      </c>
    </row>
    <row r="7861">
      <c r="D7861" s="19"/>
      <c r="E7861" s="18" t="s">
        <v>152</v>
      </c>
      <c r="F7861" s="17"/>
      <c r="G7861" s="11">
        <v>42</v>
      </c>
      <c r="H7861" s="23">
        <v>0</v>
      </c>
      <c r="I7861" s="3">
        <v>4</v>
      </c>
      <c r="J7861" s="3">
        <v>5</v>
      </c>
      <c r="K7861" s="3">
        <v>22</v>
      </c>
      <c r="L7861" s="3">
        <v>11</v>
      </c>
      <c r="M7861" s="3">
        <v>0</v>
      </c>
      <c r="N7861" s="3">
        <v>4</v>
      </c>
      <c r="O7861" s="24">
        <v>33</v>
      </c>
    </row>
    <row r="7862">
      <c r="D7862" s="15" t="s">
        <v>153</v>
      </c>
      <c r="E7862" s="14" t="s">
        <v>154</v>
      </c>
      <c r="F7862" s="16"/>
      <c r="G7862" s="26">
        <v>596</v>
      </c>
      <c r="H7862" s="37">
        <v>325</v>
      </c>
      <c r="I7862" s="6">
        <v>210</v>
      </c>
      <c r="J7862" s="6">
        <v>28</v>
      </c>
      <c r="K7862" s="6">
        <v>28</v>
      </c>
      <c r="L7862" s="6">
        <v>5</v>
      </c>
      <c r="M7862" s="6">
        <v>0</v>
      </c>
      <c r="N7862" s="6">
        <v>535</v>
      </c>
      <c r="O7862" s="39">
        <v>33</v>
      </c>
    </row>
    <row r="7863">
      <c r="D7863" s="19"/>
      <c r="E7863" s="18" t="s">
        <v>155</v>
      </c>
      <c r="F7863" s="17"/>
      <c r="G7863" s="7">
        <v>800</v>
      </c>
      <c r="H7863" s="12">
        <v>436</v>
      </c>
      <c r="I7863" s="1">
        <v>283</v>
      </c>
      <c r="J7863" s="1">
        <v>40</v>
      </c>
      <c r="K7863" s="1">
        <v>37</v>
      </c>
      <c r="L7863" s="1">
        <v>4</v>
      </c>
      <c r="M7863" s="1">
        <v>0</v>
      </c>
      <c r="N7863" s="1">
        <v>719</v>
      </c>
      <c r="O7863" s="21">
        <v>41</v>
      </c>
    </row>
    <row r="7864">
      <c r="D7864" s="19"/>
      <c r="E7864" s="18" t="s">
        <v>156</v>
      </c>
      <c r="F7864" s="17"/>
      <c r="G7864" s="7">
        <v>449</v>
      </c>
      <c r="H7864" s="12">
        <v>252</v>
      </c>
      <c r="I7864" s="1">
        <v>165</v>
      </c>
      <c r="J7864" s="1">
        <v>13</v>
      </c>
      <c r="K7864" s="1">
        <v>17</v>
      </c>
      <c r="L7864" s="1">
        <v>2</v>
      </c>
      <c r="M7864" s="1">
        <v>0</v>
      </c>
      <c r="N7864" s="1">
        <v>417</v>
      </c>
      <c r="O7864" s="21">
        <v>19</v>
      </c>
    </row>
    <row r="7865">
      <c r="D7865" s="19"/>
      <c r="E7865" s="18" t="s">
        <v>157</v>
      </c>
      <c r="F7865" s="17"/>
      <c r="G7865" s="7">
        <v>867</v>
      </c>
      <c r="H7865" s="12">
        <v>450</v>
      </c>
      <c r="I7865" s="1">
        <v>311</v>
      </c>
      <c r="J7865" s="1">
        <v>50</v>
      </c>
      <c r="K7865" s="1">
        <v>44</v>
      </c>
      <c r="L7865" s="1">
        <v>12</v>
      </c>
      <c r="M7865" s="1">
        <v>0</v>
      </c>
      <c r="N7865" s="1">
        <v>761</v>
      </c>
      <c r="O7865" s="21">
        <v>56</v>
      </c>
    </row>
    <row r="7866">
      <c r="D7866" s="19"/>
      <c r="E7866" s="18" t="s">
        <v>158</v>
      </c>
      <c r="F7866" s="17"/>
      <c r="G7866" s="7">
        <v>818</v>
      </c>
      <c r="H7866" s="12">
        <v>434</v>
      </c>
      <c r="I7866" s="1">
        <v>296</v>
      </c>
      <c r="J7866" s="1">
        <v>44</v>
      </c>
      <c r="K7866" s="1">
        <v>38</v>
      </c>
      <c r="L7866" s="1">
        <v>6</v>
      </c>
      <c r="M7866" s="1">
        <v>0</v>
      </c>
      <c r="N7866" s="1">
        <v>730</v>
      </c>
      <c r="O7866" s="21">
        <v>44</v>
      </c>
    </row>
    <row r="7867">
      <c r="D7867" s="19"/>
      <c r="E7867" s="18" t="s">
        <v>159</v>
      </c>
      <c r="F7867" s="17"/>
      <c r="G7867" s="7">
        <v>595</v>
      </c>
      <c r="H7867" s="12">
        <v>336</v>
      </c>
      <c r="I7867" s="1">
        <v>202</v>
      </c>
      <c r="J7867" s="1">
        <v>25</v>
      </c>
      <c r="K7867" s="1">
        <v>28</v>
      </c>
      <c r="L7867" s="1">
        <v>4</v>
      </c>
      <c r="M7867" s="1">
        <v>0</v>
      </c>
      <c r="N7867" s="1">
        <v>538</v>
      </c>
      <c r="O7867" s="21">
        <v>32</v>
      </c>
    </row>
    <row r="7868">
      <c r="D7868" s="19"/>
      <c r="E7868" s="18" t="s">
        <v>160</v>
      </c>
      <c r="F7868" s="17"/>
      <c r="G7868" s="7">
        <v>330</v>
      </c>
      <c r="H7868" s="12">
        <v>200</v>
      </c>
      <c r="I7868" s="1">
        <v>108</v>
      </c>
      <c r="J7868" s="1">
        <v>9</v>
      </c>
      <c r="K7868" s="1">
        <v>12</v>
      </c>
      <c r="L7868" s="1">
        <v>1</v>
      </c>
      <c r="M7868" s="1">
        <v>0</v>
      </c>
      <c r="N7868" s="1">
        <v>308</v>
      </c>
      <c r="O7868" s="21">
        <v>13</v>
      </c>
    </row>
    <row r="7869">
      <c r="D7869" s="19"/>
      <c r="E7869" s="18" t="s">
        <v>161</v>
      </c>
      <c r="F7869" s="17"/>
      <c r="G7869" s="7">
        <v>744</v>
      </c>
      <c r="H7869" s="12">
        <v>403</v>
      </c>
      <c r="I7869" s="1">
        <v>259</v>
      </c>
      <c r="J7869" s="1">
        <v>35</v>
      </c>
      <c r="K7869" s="1">
        <v>39</v>
      </c>
      <c r="L7869" s="1">
        <v>8</v>
      </c>
      <c r="M7869" s="1">
        <v>0</v>
      </c>
      <c r="N7869" s="1">
        <v>662</v>
      </c>
      <c r="O7869" s="21">
        <v>47</v>
      </c>
    </row>
    <row r="7870">
      <c r="D7870" s="19"/>
      <c r="E7870" s="18" t="s">
        <v>162</v>
      </c>
      <c r="F7870" s="17"/>
      <c r="G7870" s="7">
        <v>519</v>
      </c>
      <c r="H7870" s="12">
        <v>301</v>
      </c>
      <c r="I7870" s="1">
        <v>178</v>
      </c>
      <c r="J7870" s="1">
        <v>16</v>
      </c>
      <c r="K7870" s="1">
        <v>20</v>
      </c>
      <c r="L7870" s="1">
        <v>4</v>
      </c>
      <c r="M7870" s="1">
        <v>0</v>
      </c>
      <c r="N7870" s="1">
        <v>479</v>
      </c>
      <c r="O7870" s="21">
        <v>24</v>
      </c>
    </row>
    <row r="7871">
      <c r="D7871" s="19"/>
      <c r="E7871" s="18" t="s">
        <v>163</v>
      </c>
      <c r="F7871" s="17"/>
      <c r="G7871" s="7">
        <v>576</v>
      </c>
      <c r="H7871" s="12">
        <v>318</v>
      </c>
      <c r="I7871" s="1">
        <v>206</v>
      </c>
      <c r="J7871" s="1">
        <v>22</v>
      </c>
      <c r="K7871" s="1">
        <v>24</v>
      </c>
      <c r="L7871" s="1">
        <v>6</v>
      </c>
      <c r="M7871" s="1">
        <v>0</v>
      </c>
      <c r="N7871" s="1">
        <v>524</v>
      </c>
      <c r="O7871" s="21">
        <v>30</v>
      </c>
    </row>
    <row r="7872">
      <c r="D7872" s="19"/>
      <c r="E7872" s="18" t="s">
        <v>164</v>
      </c>
      <c r="F7872" s="17"/>
      <c r="G7872" s="7">
        <v>372</v>
      </c>
      <c r="H7872" s="12">
        <v>221</v>
      </c>
      <c r="I7872" s="1">
        <v>113</v>
      </c>
      <c r="J7872" s="1">
        <v>16</v>
      </c>
      <c r="K7872" s="1">
        <v>20</v>
      </c>
      <c r="L7872" s="1">
        <v>2</v>
      </c>
      <c r="M7872" s="1">
        <v>0</v>
      </c>
      <c r="N7872" s="1">
        <v>334</v>
      </c>
      <c r="O7872" s="21">
        <v>22</v>
      </c>
    </row>
    <row r="7873">
      <c r="D7873" s="19"/>
      <c r="E7873" s="18" t="s">
        <v>165</v>
      </c>
      <c r="F7873" s="17"/>
      <c r="G7873" s="7">
        <v>520</v>
      </c>
      <c r="H7873" s="12">
        <v>289</v>
      </c>
      <c r="I7873" s="1">
        <v>182</v>
      </c>
      <c r="J7873" s="1">
        <v>20</v>
      </c>
      <c r="K7873" s="1">
        <v>23</v>
      </c>
      <c r="L7873" s="1">
        <v>6</v>
      </c>
      <c r="M7873" s="1">
        <v>0</v>
      </c>
      <c r="N7873" s="1">
        <v>471</v>
      </c>
      <c r="O7873" s="21">
        <v>29</v>
      </c>
    </row>
    <row r="7874">
      <c r="D7874" s="19"/>
      <c r="E7874" s="18" t="s">
        <v>166</v>
      </c>
      <c r="F7874" s="17"/>
      <c r="G7874" s="7">
        <v>445</v>
      </c>
      <c r="H7874" s="12">
        <v>252</v>
      </c>
      <c r="I7874" s="1">
        <v>149</v>
      </c>
      <c r="J7874" s="1">
        <v>17</v>
      </c>
      <c r="K7874" s="1">
        <v>23</v>
      </c>
      <c r="L7874" s="1">
        <v>4</v>
      </c>
      <c r="M7874" s="1">
        <v>0</v>
      </c>
      <c r="N7874" s="1">
        <v>401</v>
      </c>
      <c r="O7874" s="21">
        <v>27</v>
      </c>
    </row>
    <row r="7875">
      <c r="D7875" s="19"/>
      <c r="E7875" s="18" t="s">
        <v>167</v>
      </c>
      <c r="F7875" s="17"/>
      <c r="G7875" s="7">
        <v>294</v>
      </c>
      <c r="H7875" s="12">
        <v>163</v>
      </c>
      <c r="I7875" s="1">
        <v>103</v>
      </c>
      <c r="J7875" s="1">
        <v>17</v>
      </c>
      <c r="K7875" s="1">
        <v>9</v>
      </c>
      <c r="L7875" s="1">
        <v>2</v>
      </c>
      <c r="M7875" s="1">
        <v>0</v>
      </c>
      <c r="N7875" s="1">
        <v>266</v>
      </c>
      <c r="O7875" s="21">
        <v>11</v>
      </c>
    </row>
    <row r="7876">
      <c r="D7876" s="19"/>
      <c r="E7876" s="18" t="s">
        <v>41</v>
      </c>
      <c r="F7876" s="17"/>
      <c r="G7876" s="7">
        <v>62</v>
      </c>
      <c r="H7876" s="12">
        <v>27</v>
      </c>
      <c r="I7876" s="1">
        <v>20</v>
      </c>
      <c r="J7876" s="1">
        <v>9</v>
      </c>
      <c r="K7876" s="1">
        <v>5</v>
      </c>
      <c r="L7876" s="1">
        <v>1</v>
      </c>
      <c r="M7876" s="1">
        <v>0</v>
      </c>
      <c r="N7876" s="1">
        <v>47</v>
      </c>
      <c r="O7876" s="21">
        <v>6</v>
      </c>
    </row>
    <row r="7877">
      <c r="D7877" s="57"/>
      <c r="E7877" s="54" t="s">
        <v>26</v>
      </c>
      <c r="F7877" s="62"/>
      <c r="G7877" s="59">
        <v>17</v>
      </c>
      <c r="H7877" s="73">
        <v>4</v>
      </c>
      <c r="I7877" s="38">
        <v>9</v>
      </c>
      <c r="J7877" s="38">
        <v>3</v>
      </c>
      <c r="K7877" s="38">
        <v>1</v>
      </c>
      <c r="L7877" s="38">
        <v>0</v>
      </c>
      <c r="M7877" s="38">
        <v>0</v>
      </c>
      <c r="N7877" s="38">
        <v>13</v>
      </c>
      <c r="O7877" s="74">
        <v>1</v>
      </c>
    </row>
    <row r="7879">
      <c r="B7879" s="63" t="str">
        <f ca="1" xml:space="preserve"> HYPERLINK("#'目次'!B55", "[49]")</f>
        <v>[49]</v>
      </c>
      <c r="C7879" s="49" t="s">
        <v>637</v>
      </c>
    </row>
    <row r="7882">
      <c r="C7882" s="49" t="s">
        <v>14</v>
      </c>
    </row>
    <row r="7883">
      <c r="D7883" s="64"/>
      <c r="E7883" s="47"/>
      <c r="F7883" s="47"/>
      <c r="G7883" s="61" t="s">
        <v>15</v>
      </c>
      <c r="H7883" s="66" t="s">
        <v>130</v>
      </c>
      <c r="I7883" s="28" t="s">
        <v>131</v>
      </c>
      <c r="J7883" s="28" t="s">
        <v>132</v>
      </c>
      <c r="K7883" s="28" t="s">
        <v>133</v>
      </c>
      <c r="L7883" s="28" t="s">
        <v>134</v>
      </c>
      <c r="M7883" s="28" t="s">
        <v>135</v>
      </c>
      <c r="N7883" s="28" t="s">
        <v>136</v>
      </c>
      <c r="O7883" s="28" t="s">
        <v>137</v>
      </c>
      <c r="P7883" s="28" t="s">
        <v>138</v>
      </c>
      <c r="Q7883" s="28" t="s">
        <v>139</v>
      </c>
      <c r="R7883" s="28" t="s">
        <v>140</v>
      </c>
      <c r="S7883" s="28" t="s">
        <v>141</v>
      </c>
      <c r="T7883" s="28" t="s">
        <v>142</v>
      </c>
      <c r="U7883" s="28" t="s">
        <v>143</v>
      </c>
      <c r="V7883" s="28" t="s">
        <v>144</v>
      </c>
      <c r="W7883" s="28" t="s">
        <v>41</v>
      </c>
      <c r="X7883" s="28" t="s">
        <v>145</v>
      </c>
      <c r="Y7883" s="58" t="s">
        <v>26</v>
      </c>
    </row>
    <row r="7884">
      <c r="D7884" s="55"/>
      <c r="E7884" s="48"/>
      <c r="F7884" s="48"/>
      <c r="G7884" s="68"/>
      <c r="H7884" s="70"/>
      <c r="I7884" s="29"/>
      <c r="J7884" s="29"/>
      <c r="K7884" s="29"/>
      <c r="L7884" s="29"/>
      <c r="M7884" s="29"/>
      <c r="N7884" s="29"/>
      <c r="O7884" s="29"/>
      <c r="P7884" s="29"/>
      <c r="Q7884" s="29"/>
      <c r="R7884" s="29"/>
      <c r="S7884" s="29"/>
      <c r="T7884" s="29"/>
      <c r="U7884" s="29"/>
      <c r="V7884" s="29"/>
      <c r="W7884" s="29"/>
      <c r="X7884" s="29"/>
      <c r="Y7884" s="65"/>
    </row>
    <row r="7885">
      <c r="D7885" s="56"/>
      <c r="E7885" s="60" t="s">
        <v>15</v>
      </c>
      <c r="F7885" s="67"/>
      <c r="G7885" s="69">
        <v>1093</v>
      </c>
      <c r="H7885" s="35">
        <v>130</v>
      </c>
      <c r="I7885" s="35">
        <v>32</v>
      </c>
      <c r="J7885" s="35">
        <v>492</v>
      </c>
      <c r="K7885" s="35">
        <v>610</v>
      </c>
      <c r="L7885" s="35">
        <v>869</v>
      </c>
      <c r="M7885" s="35">
        <v>842</v>
      </c>
      <c r="N7885" s="35">
        <v>514</v>
      </c>
      <c r="O7885" s="35">
        <v>487</v>
      </c>
      <c r="P7885" s="35">
        <v>480</v>
      </c>
      <c r="Q7885" s="35">
        <v>624</v>
      </c>
      <c r="R7885" s="35">
        <v>172</v>
      </c>
      <c r="S7885" s="35">
        <v>683</v>
      </c>
      <c r="T7885" s="35">
        <v>341</v>
      </c>
      <c r="U7885" s="35">
        <v>185</v>
      </c>
      <c r="V7885" s="35">
        <v>219</v>
      </c>
      <c r="W7885" s="35">
        <v>40</v>
      </c>
      <c r="X7885" s="35">
        <v>19</v>
      </c>
      <c r="Y7885" s="75">
        <v>0</v>
      </c>
    </row>
    <row r="7886">
      <c r="D7886" s="15" t="s">
        <v>20</v>
      </c>
      <c r="E7886" s="14" t="s">
        <v>21</v>
      </c>
      <c r="F7886" s="16"/>
      <c r="G7886" s="26">
        <v>211</v>
      </c>
      <c r="H7886" s="37">
        <v>46</v>
      </c>
      <c r="I7886" s="6">
        <v>12</v>
      </c>
      <c r="J7886" s="6">
        <v>122</v>
      </c>
      <c r="K7886" s="6">
        <v>128</v>
      </c>
      <c r="L7886" s="6">
        <v>176</v>
      </c>
      <c r="M7886" s="6">
        <v>175</v>
      </c>
      <c r="N7886" s="6">
        <v>102</v>
      </c>
      <c r="O7886" s="6">
        <v>113</v>
      </c>
      <c r="P7886" s="6">
        <v>117</v>
      </c>
      <c r="Q7886" s="6">
        <v>143</v>
      </c>
      <c r="R7886" s="6">
        <v>49</v>
      </c>
      <c r="S7886" s="6">
        <v>145</v>
      </c>
      <c r="T7886" s="6">
        <v>79</v>
      </c>
      <c r="U7886" s="6">
        <v>54</v>
      </c>
      <c r="V7886" s="6">
        <v>48</v>
      </c>
      <c r="W7886" s="6">
        <v>11</v>
      </c>
      <c r="X7886" s="6">
        <v>1</v>
      </c>
      <c r="Y7886" s="39">
        <v>0</v>
      </c>
    </row>
    <row r="7887">
      <c r="D7887" s="19"/>
      <c r="E7887" s="18" t="s">
        <v>22</v>
      </c>
      <c r="F7887" s="17"/>
      <c r="G7887" s="7">
        <v>539</v>
      </c>
      <c r="H7887" s="12">
        <v>67</v>
      </c>
      <c r="I7887" s="1">
        <v>13</v>
      </c>
      <c r="J7887" s="1">
        <v>247</v>
      </c>
      <c r="K7887" s="1">
        <v>327</v>
      </c>
      <c r="L7887" s="1">
        <v>439</v>
      </c>
      <c r="M7887" s="1">
        <v>418</v>
      </c>
      <c r="N7887" s="1">
        <v>239</v>
      </c>
      <c r="O7887" s="1">
        <v>242</v>
      </c>
      <c r="P7887" s="1">
        <v>257</v>
      </c>
      <c r="Q7887" s="1">
        <v>317</v>
      </c>
      <c r="R7887" s="1">
        <v>82</v>
      </c>
      <c r="S7887" s="1">
        <v>354</v>
      </c>
      <c r="T7887" s="1">
        <v>182</v>
      </c>
      <c r="U7887" s="1">
        <v>92</v>
      </c>
      <c r="V7887" s="1">
        <v>104</v>
      </c>
      <c r="W7887" s="1">
        <v>18</v>
      </c>
      <c r="X7887" s="1">
        <v>8</v>
      </c>
      <c r="Y7887" s="21">
        <v>0</v>
      </c>
    </row>
    <row r="7888">
      <c r="D7888" s="19"/>
      <c r="E7888" s="18" t="s">
        <v>23</v>
      </c>
      <c r="F7888" s="17"/>
      <c r="G7888" s="7">
        <v>263</v>
      </c>
      <c r="H7888" s="12">
        <v>13</v>
      </c>
      <c r="I7888" s="1">
        <v>6</v>
      </c>
      <c r="J7888" s="1">
        <v>98</v>
      </c>
      <c r="K7888" s="1">
        <v>121</v>
      </c>
      <c r="L7888" s="1">
        <v>201</v>
      </c>
      <c r="M7888" s="1">
        <v>194</v>
      </c>
      <c r="N7888" s="1">
        <v>134</v>
      </c>
      <c r="O7888" s="1">
        <v>103</v>
      </c>
      <c r="P7888" s="1">
        <v>84</v>
      </c>
      <c r="Q7888" s="1">
        <v>125</v>
      </c>
      <c r="R7888" s="1">
        <v>34</v>
      </c>
      <c r="S7888" s="1">
        <v>149</v>
      </c>
      <c r="T7888" s="1">
        <v>69</v>
      </c>
      <c r="U7888" s="1">
        <v>31</v>
      </c>
      <c r="V7888" s="1">
        <v>55</v>
      </c>
      <c r="W7888" s="1">
        <v>9</v>
      </c>
      <c r="X7888" s="1">
        <v>7</v>
      </c>
      <c r="Y7888" s="21">
        <v>0</v>
      </c>
    </row>
    <row r="7889">
      <c r="D7889" s="19"/>
      <c r="E7889" s="18" t="s">
        <v>24</v>
      </c>
      <c r="F7889" s="17"/>
      <c r="G7889" s="7">
        <v>74</v>
      </c>
      <c r="H7889" s="12">
        <v>4</v>
      </c>
      <c r="I7889" s="1">
        <v>1</v>
      </c>
      <c r="J7889" s="1">
        <v>25</v>
      </c>
      <c r="K7889" s="1">
        <v>31</v>
      </c>
      <c r="L7889" s="1">
        <v>49</v>
      </c>
      <c r="M7889" s="1">
        <v>54</v>
      </c>
      <c r="N7889" s="1">
        <v>38</v>
      </c>
      <c r="O7889" s="1">
        <v>28</v>
      </c>
      <c r="P7889" s="1">
        <v>22</v>
      </c>
      <c r="Q7889" s="1">
        <v>38</v>
      </c>
      <c r="R7889" s="1">
        <v>7</v>
      </c>
      <c r="S7889" s="1">
        <v>32</v>
      </c>
      <c r="T7889" s="1">
        <v>11</v>
      </c>
      <c r="U7889" s="1">
        <v>8</v>
      </c>
      <c r="V7889" s="1">
        <v>11</v>
      </c>
      <c r="W7889" s="1">
        <v>2</v>
      </c>
      <c r="X7889" s="1">
        <v>2</v>
      </c>
      <c r="Y7889" s="21">
        <v>0</v>
      </c>
    </row>
    <row r="7890">
      <c r="D7890" s="19"/>
      <c r="E7890" s="18" t="s">
        <v>25</v>
      </c>
      <c r="F7890" s="17"/>
      <c r="G7890" s="11">
        <v>6</v>
      </c>
      <c r="H7890" s="23">
        <v>0</v>
      </c>
      <c r="I7890" s="3">
        <v>0</v>
      </c>
      <c r="J7890" s="3">
        <v>0</v>
      </c>
      <c r="K7890" s="3">
        <v>3</v>
      </c>
      <c r="L7890" s="3">
        <v>4</v>
      </c>
      <c r="M7890" s="3">
        <v>1</v>
      </c>
      <c r="N7890" s="3">
        <v>1</v>
      </c>
      <c r="O7890" s="3">
        <v>1</v>
      </c>
      <c r="P7890" s="3">
        <v>0</v>
      </c>
      <c r="Q7890" s="3">
        <v>1</v>
      </c>
      <c r="R7890" s="3">
        <v>0</v>
      </c>
      <c r="S7890" s="3">
        <v>3</v>
      </c>
      <c r="T7890" s="3">
        <v>0</v>
      </c>
      <c r="U7890" s="3">
        <v>0</v>
      </c>
      <c r="V7890" s="3">
        <v>1</v>
      </c>
      <c r="W7890" s="3">
        <v>0</v>
      </c>
      <c r="X7890" s="3">
        <v>1</v>
      </c>
      <c r="Y7890" s="24">
        <v>0</v>
      </c>
    </row>
    <row r="7891">
      <c r="D7891" s="19"/>
      <c r="E7891" s="18" t="s">
        <v>26</v>
      </c>
      <c r="F7891" s="17"/>
      <c r="G7891" s="11">
        <v>0</v>
      </c>
      <c r="H7891" s="23">
        <v>0</v>
      </c>
      <c r="I7891" s="3">
        <v>0</v>
      </c>
      <c r="J7891" s="3">
        <v>0</v>
      </c>
      <c r="K7891" s="3">
        <v>0</v>
      </c>
      <c r="L7891" s="3">
        <v>0</v>
      </c>
      <c r="M7891" s="3">
        <v>0</v>
      </c>
      <c r="N7891" s="3">
        <v>0</v>
      </c>
      <c r="O7891" s="3">
        <v>0</v>
      </c>
      <c r="P7891" s="3">
        <v>0</v>
      </c>
      <c r="Q7891" s="3">
        <v>0</v>
      </c>
      <c r="R7891" s="3">
        <v>0</v>
      </c>
      <c r="S7891" s="3">
        <v>0</v>
      </c>
      <c r="T7891" s="3">
        <v>0</v>
      </c>
      <c r="U7891" s="3">
        <v>0</v>
      </c>
      <c r="V7891" s="3">
        <v>0</v>
      </c>
      <c r="W7891" s="3">
        <v>0</v>
      </c>
      <c r="X7891" s="3">
        <v>0</v>
      </c>
      <c r="Y7891" s="24">
        <v>0</v>
      </c>
    </row>
    <row r="7892">
      <c r="D7892" s="19"/>
      <c r="E7892" s="18" t="s">
        <v>27</v>
      </c>
      <c r="F7892" s="17"/>
      <c r="G7892" s="7">
        <v>750</v>
      </c>
      <c r="H7892" s="12">
        <v>113</v>
      </c>
      <c r="I7892" s="1">
        <v>25</v>
      </c>
      <c r="J7892" s="1">
        <v>369</v>
      </c>
      <c r="K7892" s="1">
        <v>455</v>
      </c>
      <c r="L7892" s="1">
        <v>615</v>
      </c>
      <c r="M7892" s="1">
        <v>593</v>
      </c>
      <c r="N7892" s="1">
        <v>341</v>
      </c>
      <c r="O7892" s="1">
        <v>355</v>
      </c>
      <c r="P7892" s="1">
        <v>374</v>
      </c>
      <c r="Q7892" s="1">
        <v>460</v>
      </c>
      <c r="R7892" s="1">
        <v>131</v>
      </c>
      <c r="S7892" s="1">
        <v>499</v>
      </c>
      <c r="T7892" s="1">
        <v>261</v>
      </c>
      <c r="U7892" s="1">
        <v>146</v>
      </c>
      <c r="V7892" s="1">
        <v>152</v>
      </c>
      <c r="W7892" s="1">
        <v>29</v>
      </c>
      <c r="X7892" s="1">
        <v>9</v>
      </c>
      <c r="Y7892" s="21">
        <v>0</v>
      </c>
    </row>
    <row r="7893">
      <c r="D7893" s="19"/>
      <c r="E7893" s="18" t="s">
        <v>28</v>
      </c>
      <c r="F7893" s="17"/>
      <c r="G7893" s="7">
        <v>80</v>
      </c>
      <c r="H7893" s="12">
        <v>4</v>
      </c>
      <c r="I7893" s="1">
        <v>1</v>
      </c>
      <c r="J7893" s="1">
        <v>25</v>
      </c>
      <c r="K7893" s="1">
        <v>34</v>
      </c>
      <c r="L7893" s="1">
        <v>53</v>
      </c>
      <c r="M7893" s="1">
        <v>55</v>
      </c>
      <c r="N7893" s="1">
        <v>39</v>
      </c>
      <c r="O7893" s="1">
        <v>29</v>
      </c>
      <c r="P7893" s="1">
        <v>22</v>
      </c>
      <c r="Q7893" s="1">
        <v>39</v>
      </c>
      <c r="R7893" s="1">
        <v>7</v>
      </c>
      <c r="S7893" s="1">
        <v>35</v>
      </c>
      <c r="T7893" s="1">
        <v>11</v>
      </c>
      <c r="U7893" s="1">
        <v>8</v>
      </c>
      <c r="V7893" s="1">
        <v>12</v>
      </c>
      <c r="W7893" s="1">
        <v>2</v>
      </c>
      <c r="X7893" s="1">
        <v>3</v>
      </c>
      <c r="Y7893" s="21">
        <v>0</v>
      </c>
    </row>
    <row r="7894">
      <c r="D7894" s="15" t="s">
        <v>29</v>
      </c>
      <c r="E7894" s="14" t="s">
        <v>30</v>
      </c>
      <c r="F7894" s="16"/>
      <c r="G7894" s="26">
        <v>823</v>
      </c>
      <c r="H7894" s="37">
        <v>103</v>
      </c>
      <c r="I7894" s="6">
        <v>28</v>
      </c>
      <c r="J7894" s="6">
        <v>388</v>
      </c>
      <c r="K7894" s="6">
        <v>476</v>
      </c>
      <c r="L7894" s="6">
        <v>662</v>
      </c>
      <c r="M7894" s="6">
        <v>660</v>
      </c>
      <c r="N7894" s="6">
        <v>409</v>
      </c>
      <c r="O7894" s="6">
        <v>384</v>
      </c>
      <c r="P7894" s="6">
        <v>386</v>
      </c>
      <c r="Q7894" s="6">
        <v>496</v>
      </c>
      <c r="R7894" s="6">
        <v>134</v>
      </c>
      <c r="S7894" s="6">
        <v>539</v>
      </c>
      <c r="T7894" s="6">
        <v>266</v>
      </c>
      <c r="U7894" s="6">
        <v>150</v>
      </c>
      <c r="V7894" s="6">
        <v>180</v>
      </c>
      <c r="W7894" s="6">
        <v>31</v>
      </c>
      <c r="X7894" s="6">
        <v>12</v>
      </c>
      <c r="Y7894" s="39">
        <v>0</v>
      </c>
    </row>
    <row r="7895">
      <c r="D7895" s="19"/>
      <c r="E7895" s="18" t="s">
        <v>31</v>
      </c>
      <c r="F7895" s="17"/>
      <c r="G7895" s="7">
        <v>798</v>
      </c>
      <c r="H7895" s="12">
        <v>105</v>
      </c>
      <c r="I7895" s="1">
        <v>25</v>
      </c>
      <c r="J7895" s="1">
        <v>384</v>
      </c>
      <c r="K7895" s="1">
        <v>474</v>
      </c>
      <c r="L7895" s="1">
        <v>658</v>
      </c>
      <c r="M7895" s="1">
        <v>644</v>
      </c>
      <c r="N7895" s="1">
        <v>403</v>
      </c>
      <c r="O7895" s="1">
        <v>375</v>
      </c>
      <c r="P7895" s="1">
        <v>370</v>
      </c>
      <c r="Q7895" s="1">
        <v>493</v>
      </c>
      <c r="R7895" s="1">
        <v>134</v>
      </c>
      <c r="S7895" s="1">
        <v>522</v>
      </c>
      <c r="T7895" s="1">
        <v>277</v>
      </c>
      <c r="U7895" s="1">
        <v>152</v>
      </c>
      <c r="V7895" s="1">
        <v>167</v>
      </c>
      <c r="W7895" s="1">
        <v>29</v>
      </c>
      <c r="X7895" s="1">
        <v>11</v>
      </c>
      <c r="Y7895" s="21">
        <v>0</v>
      </c>
    </row>
    <row r="7896">
      <c r="D7896" s="19"/>
      <c r="E7896" s="18" t="s">
        <v>32</v>
      </c>
      <c r="F7896" s="17"/>
      <c r="G7896" s="7">
        <v>808</v>
      </c>
      <c r="H7896" s="12">
        <v>105</v>
      </c>
      <c r="I7896" s="1">
        <v>31</v>
      </c>
      <c r="J7896" s="1">
        <v>392</v>
      </c>
      <c r="K7896" s="1">
        <v>480</v>
      </c>
      <c r="L7896" s="1">
        <v>665</v>
      </c>
      <c r="M7896" s="1">
        <v>658</v>
      </c>
      <c r="N7896" s="1">
        <v>400</v>
      </c>
      <c r="O7896" s="1">
        <v>384</v>
      </c>
      <c r="P7896" s="1">
        <v>386</v>
      </c>
      <c r="Q7896" s="1">
        <v>479</v>
      </c>
      <c r="R7896" s="1">
        <v>130</v>
      </c>
      <c r="S7896" s="1">
        <v>549</v>
      </c>
      <c r="T7896" s="1">
        <v>276</v>
      </c>
      <c r="U7896" s="1">
        <v>156</v>
      </c>
      <c r="V7896" s="1">
        <v>166</v>
      </c>
      <c r="W7896" s="1">
        <v>28</v>
      </c>
      <c r="X7896" s="1">
        <v>8</v>
      </c>
      <c r="Y7896" s="21">
        <v>0</v>
      </c>
    </row>
    <row r="7897">
      <c r="D7897" s="19"/>
      <c r="E7897" s="18" t="s">
        <v>33</v>
      </c>
      <c r="F7897" s="17"/>
      <c r="G7897" s="7">
        <v>206</v>
      </c>
      <c r="H7897" s="12">
        <v>29</v>
      </c>
      <c r="I7897" s="1">
        <v>10</v>
      </c>
      <c r="J7897" s="1">
        <v>93</v>
      </c>
      <c r="K7897" s="1">
        <v>111</v>
      </c>
      <c r="L7897" s="1">
        <v>168</v>
      </c>
      <c r="M7897" s="1">
        <v>166</v>
      </c>
      <c r="N7897" s="1">
        <v>106</v>
      </c>
      <c r="O7897" s="1">
        <v>103</v>
      </c>
      <c r="P7897" s="1">
        <v>103</v>
      </c>
      <c r="Q7897" s="1">
        <v>130</v>
      </c>
      <c r="R7897" s="1">
        <v>39</v>
      </c>
      <c r="S7897" s="1">
        <v>135</v>
      </c>
      <c r="T7897" s="1">
        <v>75</v>
      </c>
      <c r="U7897" s="1">
        <v>51</v>
      </c>
      <c r="V7897" s="1">
        <v>54</v>
      </c>
      <c r="W7897" s="1">
        <v>10</v>
      </c>
      <c r="X7897" s="1">
        <v>0</v>
      </c>
      <c r="Y7897" s="21">
        <v>0</v>
      </c>
    </row>
    <row r="7898">
      <c r="D7898" s="19"/>
      <c r="E7898" s="18" t="s">
        <v>34</v>
      </c>
      <c r="F7898" s="17"/>
      <c r="G7898" s="7">
        <v>488</v>
      </c>
      <c r="H7898" s="12">
        <v>63</v>
      </c>
      <c r="I7898" s="1">
        <v>23</v>
      </c>
      <c r="J7898" s="1">
        <v>221</v>
      </c>
      <c r="K7898" s="1">
        <v>286</v>
      </c>
      <c r="L7898" s="1">
        <v>392</v>
      </c>
      <c r="M7898" s="1">
        <v>390</v>
      </c>
      <c r="N7898" s="1">
        <v>254</v>
      </c>
      <c r="O7898" s="1">
        <v>229</v>
      </c>
      <c r="P7898" s="1">
        <v>224</v>
      </c>
      <c r="Q7898" s="1">
        <v>288</v>
      </c>
      <c r="R7898" s="1">
        <v>73</v>
      </c>
      <c r="S7898" s="1">
        <v>327</v>
      </c>
      <c r="T7898" s="1">
        <v>173</v>
      </c>
      <c r="U7898" s="1">
        <v>88</v>
      </c>
      <c r="V7898" s="1">
        <v>102</v>
      </c>
      <c r="W7898" s="1">
        <v>15</v>
      </c>
      <c r="X7898" s="1">
        <v>7</v>
      </c>
      <c r="Y7898" s="21">
        <v>0</v>
      </c>
    </row>
    <row r="7899">
      <c r="D7899" s="19"/>
      <c r="E7899" s="18" t="s">
        <v>35</v>
      </c>
      <c r="F7899" s="17"/>
      <c r="G7899" s="7">
        <v>154</v>
      </c>
      <c r="H7899" s="12">
        <v>27</v>
      </c>
      <c r="I7899" s="1">
        <v>8</v>
      </c>
      <c r="J7899" s="1">
        <v>87</v>
      </c>
      <c r="K7899" s="1">
        <v>88</v>
      </c>
      <c r="L7899" s="1">
        <v>124</v>
      </c>
      <c r="M7899" s="1">
        <v>124</v>
      </c>
      <c r="N7899" s="1">
        <v>76</v>
      </c>
      <c r="O7899" s="1">
        <v>76</v>
      </c>
      <c r="P7899" s="1">
        <v>78</v>
      </c>
      <c r="Q7899" s="1">
        <v>97</v>
      </c>
      <c r="R7899" s="1">
        <v>31</v>
      </c>
      <c r="S7899" s="1">
        <v>103</v>
      </c>
      <c r="T7899" s="1">
        <v>56</v>
      </c>
      <c r="U7899" s="1">
        <v>32</v>
      </c>
      <c r="V7899" s="1">
        <v>33</v>
      </c>
      <c r="W7899" s="1">
        <v>6</v>
      </c>
      <c r="X7899" s="1">
        <v>0</v>
      </c>
      <c r="Y7899" s="21">
        <v>0</v>
      </c>
    </row>
    <row r="7900">
      <c r="D7900" s="19"/>
      <c r="E7900" s="18" t="s">
        <v>36</v>
      </c>
      <c r="F7900" s="17"/>
      <c r="G7900" s="7">
        <v>871</v>
      </c>
      <c r="H7900" s="12">
        <v>113</v>
      </c>
      <c r="I7900" s="1">
        <v>28</v>
      </c>
      <c r="J7900" s="1">
        <v>434</v>
      </c>
      <c r="K7900" s="1">
        <v>507</v>
      </c>
      <c r="L7900" s="1">
        <v>705</v>
      </c>
      <c r="M7900" s="1">
        <v>696</v>
      </c>
      <c r="N7900" s="1">
        <v>419</v>
      </c>
      <c r="O7900" s="1">
        <v>410</v>
      </c>
      <c r="P7900" s="1">
        <v>418</v>
      </c>
      <c r="Q7900" s="1">
        <v>529</v>
      </c>
      <c r="R7900" s="1">
        <v>142</v>
      </c>
      <c r="S7900" s="1">
        <v>565</v>
      </c>
      <c r="T7900" s="1">
        <v>291</v>
      </c>
      <c r="U7900" s="1">
        <v>169</v>
      </c>
      <c r="V7900" s="1">
        <v>188</v>
      </c>
      <c r="W7900" s="1">
        <v>30</v>
      </c>
      <c r="X7900" s="1">
        <v>15</v>
      </c>
      <c r="Y7900" s="21">
        <v>0</v>
      </c>
    </row>
    <row r="7901">
      <c r="D7901" s="19"/>
      <c r="E7901" s="18" t="s">
        <v>37</v>
      </c>
      <c r="F7901" s="17"/>
      <c r="G7901" s="7">
        <v>366</v>
      </c>
      <c r="H7901" s="12">
        <v>47</v>
      </c>
      <c r="I7901" s="1">
        <v>17</v>
      </c>
      <c r="J7901" s="1">
        <v>217</v>
      </c>
      <c r="K7901" s="1">
        <v>195</v>
      </c>
      <c r="L7901" s="1">
        <v>314</v>
      </c>
      <c r="M7901" s="1">
        <v>312</v>
      </c>
      <c r="N7901" s="1">
        <v>187</v>
      </c>
      <c r="O7901" s="1">
        <v>275</v>
      </c>
      <c r="P7901" s="1">
        <v>171</v>
      </c>
      <c r="Q7901" s="1">
        <v>257</v>
      </c>
      <c r="R7901" s="1">
        <v>58</v>
      </c>
      <c r="S7901" s="1">
        <v>249</v>
      </c>
      <c r="T7901" s="1">
        <v>156</v>
      </c>
      <c r="U7901" s="1">
        <v>84</v>
      </c>
      <c r="V7901" s="1">
        <v>66</v>
      </c>
      <c r="W7901" s="1">
        <v>12</v>
      </c>
      <c r="X7901" s="1">
        <v>4</v>
      </c>
      <c r="Y7901" s="21">
        <v>0</v>
      </c>
    </row>
    <row r="7902">
      <c r="D7902" s="19"/>
      <c r="E7902" s="18" t="s">
        <v>38</v>
      </c>
      <c r="F7902" s="17"/>
      <c r="G7902" s="7">
        <v>552</v>
      </c>
      <c r="H7902" s="12">
        <v>71</v>
      </c>
      <c r="I7902" s="1">
        <v>13</v>
      </c>
      <c r="J7902" s="1">
        <v>274</v>
      </c>
      <c r="K7902" s="1">
        <v>329</v>
      </c>
      <c r="L7902" s="1">
        <v>452</v>
      </c>
      <c r="M7902" s="1">
        <v>460</v>
      </c>
      <c r="N7902" s="1">
        <v>295</v>
      </c>
      <c r="O7902" s="1">
        <v>275</v>
      </c>
      <c r="P7902" s="1">
        <v>271</v>
      </c>
      <c r="Q7902" s="1">
        <v>358</v>
      </c>
      <c r="R7902" s="1">
        <v>100</v>
      </c>
      <c r="S7902" s="1">
        <v>394</v>
      </c>
      <c r="T7902" s="1">
        <v>207</v>
      </c>
      <c r="U7902" s="1">
        <v>120</v>
      </c>
      <c r="V7902" s="1">
        <v>126</v>
      </c>
      <c r="W7902" s="1">
        <v>19</v>
      </c>
      <c r="X7902" s="1">
        <v>6</v>
      </c>
      <c r="Y7902" s="21">
        <v>0</v>
      </c>
    </row>
    <row r="7903">
      <c r="D7903" s="19"/>
      <c r="E7903" s="18" t="s">
        <v>39</v>
      </c>
      <c r="F7903" s="17"/>
      <c r="G7903" s="7">
        <v>514</v>
      </c>
      <c r="H7903" s="12">
        <v>72</v>
      </c>
      <c r="I7903" s="1">
        <v>21</v>
      </c>
      <c r="J7903" s="1">
        <v>355</v>
      </c>
      <c r="K7903" s="1">
        <v>304</v>
      </c>
      <c r="L7903" s="1">
        <v>422</v>
      </c>
      <c r="M7903" s="1">
        <v>438</v>
      </c>
      <c r="N7903" s="1">
        <v>247</v>
      </c>
      <c r="O7903" s="1">
        <v>280</v>
      </c>
      <c r="P7903" s="1">
        <v>261</v>
      </c>
      <c r="Q7903" s="1">
        <v>353</v>
      </c>
      <c r="R7903" s="1">
        <v>102</v>
      </c>
      <c r="S7903" s="1">
        <v>361</v>
      </c>
      <c r="T7903" s="1">
        <v>206</v>
      </c>
      <c r="U7903" s="1">
        <v>119</v>
      </c>
      <c r="V7903" s="1">
        <v>123</v>
      </c>
      <c r="W7903" s="1">
        <v>20</v>
      </c>
      <c r="X7903" s="1">
        <v>4</v>
      </c>
      <c r="Y7903" s="21">
        <v>0</v>
      </c>
    </row>
    <row r="7904">
      <c r="D7904" s="19"/>
      <c r="E7904" s="18" t="s">
        <v>40</v>
      </c>
      <c r="F7904" s="17"/>
      <c r="G7904" s="7">
        <v>559</v>
      </c>
      <c r="H7904" s="12">
        <v>70</v>
      </c>
      <c r="I7904" s="1">
        <v>16</v>
      </c>
      <c r="J7904" s="1">
        <v>287</v>
      </c>
      <c r="K7904" s="1">
        <v>317</v>
      </c>
      <c r="L7904" s="1">
        <v>456</v>
      </c>
      <c r="M7904" s="1">
        <v>463</v>
      </c>
      <c r="N7904" s="1">
        <v>284</v>
      </c>
      <c r="O7904" s="1">
        <v>294</v>
      </c>
      <c r="P7904" s="1">
        <v>288</v>
      </c>
      <c r="Q7904" s="1">
        <v>358</v>
      </c>
      <c r="R7904" s="1">
        <v>97</v>
      </c>
      <c r="S7904" s="1">
        <v>375</v>
      </c>
      <c r="T7904" s="1">
        <v>206</v>
      </c>
      <c r="U7904" s="1">
        <v>126</v>
      </c>
      <c r="V7904" s="1">
        <v>114</v>
      </c>
      <c r="W7904" s="1">
        <v>19</v>
      </c>
      <c r="X7904" s="1">
        <v>9</v>
      </c>
      <c r="Y7904" s="21">
        <v>0</v>
      </c>
    </row>
    <row r="7905">
      <c r="D7905" s="19"/>
      <c r="E7905" s="18" t="s">
        <v>41</v>
      </c>
      <c r="F7905" s="17"/>
      <c r="G7905" s="7">
        <v>71</v>
      </c>
      <c r="H7905" s="12">
        <v>20</v>
      </c>
      <c r="I7905" s="1">
        <v>4</v>
      </c>
      <c r="J7905" s="1">
        <v>38</v>
      </c>
      <c r="K7905" s="1">
        <v>41</v>
      </c>
      <c r="L7905" s="1">
        <v>59</v>
      </c>
      <c r="M7905" s="1">
        <v>61</v>
      </c>
      <c r="N7905" s="1">
        <v>25</v>
      </c>
      <c r="O7905" s="1">
        <v>38</v>
      </c>
      <c r="P7905" s="1">
        <v>39</v>
      </c>
      <c r="Q7905" s="1">
        <v>45</v>
      </c>
      <c r="R7905" s="1">
        <v>18</v>
      </c>
      <c r="S7905" s="1">
        <v>49</v>
      </c>
      <c r="T7905" s="1">
        <v>30</v>
      </c>
      <c r="U7905" s="1">
        <v>19</v>
      </c>
      <c r="V7905" s="1">
        <v>20</v>
      </c>
      <c r="W7905" s="1">
        <v>11</v>
      </c>
      <c r="X7905" s="1">
        <v>0</v>
      </c>
      <c r="Y7905" s="21">
        <v>0</v>
      </c>
    </row>
    <row r="7906">
      <c r="D7906" s="19"/>
      <c r="E7906" s="18" t="s">
        <v>42</v>
      </c>
      <c r="F7906" s="17"/>
      <c r="G7906" s="11">
        <v>11</v>
      </c>
      <c r="H7906" s="23">
        <v>0</v>
      </c>
      <c r="I7906" s="3">
        <v>0</v>
      </c>
      <c r="J7906" s="3">
        <v>1</v>
      </c>
      <c r="K7906" s="3">
        <v>4</v>
      </c>
      <c r="L7906" s="3">
        <v>6</v>
      </c>
      <c r="M7906" s="3">
        <v>4</v>
      </c>
      <c r="N7906" s="3">
        <v>3</v>
      </c>
      <c r="O7906" s="3">
        <v>2</v>
      </c>
      <c r="P7906" s="3">
        <v>3</v>
      </c>
      <c r="Q7906" s="3">
        <v>2</v>
      </c>
      <c r="R7906" s="3">
        <v>0</v>
      </c>
      <c r="S7906" s="3">
        <v>4</v>
      </c>
      <c r="T7906" s="3">
        <v>1</v>
      </c>
      <c r="U7906" s="3">
        <v>0</v>
      </c>
      <c r="V7906" s="3">
        <v>0</v>
      </c>
      <c r="W7906" s="3">
        <v>2</v>
      </c>
      <c r="X7906" s="3">
        <v>1</v>
      </c>
      <c r="Y7906" s="24">
        <v>0</v>
      </c>
    </row>
    <row r="7907">
      <c r="D7907" s="19"/>
      <c r="E7907" s="18" t="s">
        <v>26</v>
      </c>
      <c r="F7907" s="17"/>
      <c r="G7907" s="11">
        <v>2</v>
      </c>
      <c r="H7907" s="23">
        <v>0</v>
      </c>
      <c r="I7907" s="3">
        <v>0</v>
      </c>
      <c r="J7907" s="3">
        <v>1</v>
      </c>
      <c r="K7907" s="3">
        <v>1</v>
      </c>
      <c r="L7907" s="3">
        <v>2</v>
      </c>
      <c r="M7907" s="3">
        <v>2</v>
      </c>
      <c r="N7907" s="3">
        <v>2</v>
      </c>
      <c r="O7907" s="3">
        <v>0</v>
      </c>
      <c r="P7907" s="3">
        <v>0</v>
      </c>
      <c r="Q7907" s="3">
        <v>1</v>
      </c>
      <c r="R7907" s="3">
        <v>0</v>
      </c>
      <c r="S7907" s="3">
        <v>2</v>
      </c>
      <c r="T7907" s="3">
        <v>2</v>
      </c>
      <c r="U7907" s="3">
        <v>1</v>
      </c>
      <c r="V7907" s="3">
        <v>0</v>
      </c>
      <c r="W7907" s="3">
        <v>0</v>
      </c>
      <c r="X7907" s="3">
        <v>0</v>
      </c>
      <c r="Y7907" s="24">
        <v>0</v>
      </c>
    </row>
    <row r="7908">
      <c r="D7908" s="19"/>
      <c r="E7908" s="18" t="s">
        <v>43</v>
      </c>
      <c r="F7908" s="17"/>
      <c r="G7908" s="7">
        <v>1080</v>
      </c>
      <c r="H7908" s="12">
        <v>130</v>
      </c>
      <c r="I7908" s="1">
        <v>32</v>
      </c>
      <c r="J7908" s="1">
        <v>490</v>
      </c>
      <c r="K7908" s="1">
        <v>605</v>
      </c>
      <c r="L7908" s="1">
        <v>861</v>
      </c>
      <c r="M7908" s="1">
        <v>836</v>
      </c>
      <c r="N7908" s="1">
        <v>509</v>
      </c>
      <c r="O7908" s="1">
        <v>485</v>
      </c>
      <c r="P7908" s="1">
        <v>477</v>
      </c>
      <c r="Q7908" s="1">
        <v>621</v>
      </c>
      <c r="R7908" s="1">
        <v>172</v>
      </c>
      <c r="S7908" s="1">
        <v>677</v>
      </c>
      <c r="T7908" s="1">
        <v>338</v>
      </c>
      <c r="U7908" s="1">
        <v>184</v>
      </c>
      <c r="V7908" s="1">
        <v>219</v>
      </c>
      <c r="W7908" s="1">
        <v>38</v>
      </c>
      <c r="X7908" s="1">
        <v>18</v>
      </c>
      <c r="Y7908" s="21">
        <v>0</v>
      </c>
    </row>
    <row r="7909">
      <c r="D7909" s="15" t="s">
        <v>44</v>
      </c>
      <c r="E7909" s="14" t="s">
        <v>45</v>
      </c>
      <c r="F7909" s="16"/>
      <c r="G7909" s="33">
        <v>3</v>
      </c>
      <c r="H7909" s="43">
        <v>0</v>
      </c>
      <c r="I7909" s="9">
        <v>0</v>
      </c>
      <c r="J7909" s="9">
        <v>1</v>
      </c>
      <c r="K7909" s="9">
        <v>1</v>
      </c>
      <c r="L7909" s="9">
        <v>2</v>
      </c>
      <c r="M7909" s="9">
        <v>2</v>
      </c>
      <c r="N7909" s="9">
        <v>2</v>
      </c>
      <c r="O7909" s="9">
        <v>2</v>
      </c>
      <c r="P7909" s="9">
        <v>2</v>
      </c>
      <c r="Q7909" s="9">
        <v>1</v>
      </c>
      <c r="R7909" s="9">
        <v>0</v>
      </c>
      <c r="S7909" s="9">
        <v>2</v>
      </c>
      <c r="T7909" s="9">
        <v>1</v>
      </c>
      <c r="U7909" s="9">
        <v>1</v>
      </c>
      <c r="V7909" s="9">
        <v>0</v>
      </c>
      <c r="W7909" s="9">
        <v>0</v>
      </c>
      <c r="X7909" s="9">
        <v>0</v>
      </c>
      <c r="Y7909" s="44">
        <v>0</v>
      </c>
    </row>
    <row r="7910">
      <c r="D7910" s="19"/>
      <c r="E7910" s="18" t="s">
        <v>46</v>
      </c>
      <c r="F7910" s="17"/>
      <c r="G7910" s="11">
        <v>11</v>
      </c>
      <c r="H7910" s="23">
        <v>1</v>
      </c>
      <c r="I7910" s="3">
        <v>0</v>
      </c>
      <c r="J7910" s="3">
        <v>5</v>
      </c>
      <c r="K7910" s="3">
        <v>6</v>
      </c>
      <c r="L7910" s="3">
        <v>11</v>
      </c>
      <c r="M7910" s="3">
        <v>9</v>
      </c>
      <c r="N7910" s="3">
        <v>4</v>
      </c>
      <c r="O7910" s="3">
        <v>4</v>
      </c>
      <c r="P7910" s="3">
        <v>4</v>
      </c>
      <c r="Q7910" s="3">
        <v>3</v>
      </c>
      <c r="R7910" s="3">
        <v>2</v>
      </c>
      <c r="S7910" s="3">
        <v>4</v>
      </c>
      <c r="T7910" s="3">
        <v>4</v>
      </c>
      <c r="U7910" s="3">
        <v>5</v>
      </c>
      <c r="V7910" s="3">
        <v>1</v>
      </c>
      <c r="W7910" s="3">
        <v>1</v>
      </c>
      <c r="X7910" s="3">
        <v>0</v>
      </c>
      <c r="Y7910" s="24">
        <v>0</v>
      </c>
    </row>
    <row r="7911">
      <c r="D7911" s="19"/>
      <c r="E7911" s="18" t="s">
        <v>47</v>
      </c>
      <c r="F7911" s="17"/>
      <c r="G7911" s="11">
        <v>25</v>
      </c>
      <c r="H7911" s="23">
        <v>2</v>
      </c>
      <c r="I7911" s="3">
        <v>1</v>
      </c>
      <c r="J7911" s="3">
        <v>10</v>
      </c>
      <c r="K7911" s="3">
        <v>6</v>
      </c>
      <c r="L7911" s="3">
        <v>20</v>
      </c>
      <c r="M7911" s="3">
        <v>20</v>
      </c>
      <c r="N7911" s="3">
        <v>18</v>
      </c>
      <c r="O7911" s="3">
        <v>9</v>
      </c>
      <c r="P7911" s="3">
        <v>4</v>
      </c>
      <c r="Q7911" s="3">
        <v>13</v>
      </c>
      <c r="R7911" s="3">
        <v>2</v>
      </c>
      <c r="S7911" s="3">
        <v>9</v>
      </c>
      <c r="T7911" s="3">
        <v>9</v>
      </c>
      <c r="U7911" s="3">
        <v>3</v>
      </c>
      <c r="V7911" s="3">
        <v>8</v>
      </c>
      <c r="W7911" s="3">
        <v>0</v>
      </c>
      <c r="X7911" s="3">
        <v>0</v>
      </c>
      <c r="Y7911" s="24">
        <v>0</v>
      </c>
    </row>
    <row r="7912">
      <c r="D7912" s="19"/>
      <c r="E7912" s="18" t="s">
        <v>48</v>
      </c>
      <c r="F7912" s="17"/>
      <c r="G7912" s="7">
        <v>160</v>
      </c>
      <c r="H7912" s="12">
        <v>7</v>
      </c>
      <c r="I7912" s="1">
        <v>3</v>
      </c>
      <c r="J7912" s="1">
        <v>58</v>
      </c>
      <c r="K7912" s="1">
        <v>48</v>
      </c>
      <c r="L7912" s="1">
        <v>115</v>
      </c>
      <c r="M7912" s="1">
        <v>120</v>
      </c>
      <c r="N7912" s="1">
        <v>75</v>
      </c>
      <c r="O7912" s="1">
        <v>86</v>
      </c>
      <c r="P7912" s="1">
        <v>47</v>
      </c>
      <c r="Q7912" s="1">
        <v>87</v>
      </c>
      <c r="R7912" s="1">
        <v>14</v>
      </c>
      <c r="S7912" s="1">
        <v>86</v>
      </c>
      <c r="T7912" s="1">
        <v>39</v>
      </c>
      <c r="U7912" s="1">
        <v>21</v>
      </c>
      <c r="V7912" s="1">
        <v>24</v>
      </c>
      <c r="W7912" s="1">
        <v>10</v>
      </c>
      <c r="X7912" s="1">
        <v>4</v>
      </c>
      <c r="Y7912" s="21">
        <v>0</v>
      </c>
    </row>
    <row r="7913">
      <c r="D7913" s="19"/>
      <c r="E7913" s="18" t="s">
        <v>49</v>
      </c>
      <c r="F7913" s="17"/>
      <c r="G7913" s="7">
        <v>166</v>
      </c>
      <c r="H7913" s="12">
        <v>13</v>
      </c>
      <c r="I7913" s="1">
        <v>3</v>
      </c>
      <c r="J7913" s="1">
        <v>66</v>
      </c>
      <c r="K7913" s="1">
        <v>46</v>
      </c>
      <c r="L7913" s="1">
        <v>125</v>
      </c>
      <c r="M7913" s="1">
        <v>140</v>
      </c>
      <c r="N7913" s="1">
        <v>99</v>
      </c>
      <c r="O7913" s="1">
        <v>72</v>
      </c>
      <c r="P7913" s="1">
        <v>60</v>
      </c>
      <c r="Q7913" s="1">
        <v>97</v>
      </c>
      <c r="R7913" s="1">
        <v>26</v>
      </c>
      <c r="S7913" s="1">
        <v>90</v>
      </c>
      <c r="T7913" s="1">
        <v>55</v>
      </c>
      <c r="U7913" s="1">
        <v>29</v>
      </c>
      <c r="V7913" s="1">
        <v>36</v>
      </c>
      <c r="W7913" s="1">
        <v>5</v>
      </c>
      <c r="X7913" s="1">
        <v>4</v>
      </c>
      <c r="Y7913" s="21">
        <v>0</v>
      </c>
    </row>
    <row r="7914">
      <c r="D7914" s="19"/>
      <c r="E7914" s="18" t="s">
        <v>50</v>
      </c>
      <c r="F7914" s="17"/>
      <c r="G7914" s="7">
        <v>129</v>
      </c>
      <c r="H7914" s="12">
        <v>10</v>
      </c>
      <c r="I7914" s="1">
        <v>5</v>
      </c>
      <c r="J7914" s="1">
        <v>60</v>
      </c>
      <c r="K7914" s="1">
        <v>65</v>
      </c>
      <c r="L7914" s="1">
        <v>97</v>
      </c>
      <c r="M7914" s="1">
        <v>102</v>
      </c>
      <c r="N7914" s="1">
        <v>67</v>
      </c>
      <c r="O7914" s="1">
        <v>55</v>
      </c>
      <c r="P7914" s="1">
        <v>56</v>
      </c>
      <c r="Q7914" s="1">
        <v>75</v>
      </c>
      <c r="R7914" s="1">
        <v>20</v>
      </c>
      <c r="S7914" s="1">
        <v>87</v>
      </c>
      <c r="T7914" s="1">
        <v>48</v>
      </c>
      <c r="U7914" s="1">
        <v>26</v>
      </c>
      <c r="V7914" s="1">
        <v>26</v>
      </c>
      <c r="W7914" s="1">
        <v>5</v>
      </c>
      <c r="X7914" s="1">
        <v>2</v>
      </c>
      <c r="Y7914" s="21">
        <v>0</v>
      </c>
    </row>
    <row r="7915">
      <c r="D7915" s="19"/>
      <c r="E7915" s="18" t="s">
        <v>51</v>
      </c>
      <c r="F7915" s="17"/>
      <c r="G7915" s="7">
        <v>124</v>
      </c>
      <c r="H7915" s="12">
        <v>11</v>
      </c>
      <c r="I7915" s="1">
        <v>4</v>
      </c>
      <c r="J7915" s="1">
        <v>56</v>
      </c>
      <c r="K7915" s="1">
        <v>70</v>
      </c>
      <c r="L7915" s="1">
        <v>105</v>
      </c>
      <c r="M7915" s="1">
        <v>99</v>
      </c>
      <c r="N7915" s="1">
        <v>58</v>
      </c>
      <c r="O7915" s="1">
        <v>49</v>
      </c>
      <c r="P7915" s="1">
        <v>48</v>
      </c>
      <c r="Q7915" s="1">
        <v>70</v>
      </c>
      <c r="R7915" s="1">
        <v>23</v>
      </c>
      <c r="S7915" s="1">
        <v>77</v>
      </c>
      <c r="T7915" s="1">
        <v>38</v>
      </c>
      <c r="U7915" s="1">
        <v>17</v>
      </c>
      <c r="V7915" s="1">
        <v>22</v>
      </c>
      <c r="W7915" s="1">
        <v>4</v>
      </c>
      <c r="X7915" s="1">
        <v>3</v>
      </c>
      <c r="Y7915" s="21">
        <v>0</v>
      </c>
    </row>
    <row r="7916">
      <c r="D7916" s="19"/>
      <c r="E7916" s="18" t="s">
        <v>52</v>
      </c>
      <c r="F7916" s="17"/>
      <c r="G7916" s="7">
        <v>114</v>
      </c>
      <c r="H7916" s="12">
        <v>14</v>
      </c>
      <c r="I7916" s="1">
        <v>5</v>
      </c>
      <c r="J7916" s="1">
        <v>50</v>
      </c>
      <c r="K7916" s="1">
        <v>81</v>
      </c>
      <c r="L7916" s="1">
        <v>93</v>
      </c>
      <c r="M7916" s="1">
        <v>79</v>
      </c>
      <c r="N7916" s="1">
        <v>42</v>
      </c>
      <c r="O7916" s="1">
        <v>48</v>
      </c>
      <c r="P7916" s="1">
        <v>54</v>
      </c>
      <c r="Q7916" s="1">
        <v>61</v>
      </c>
      <c r="R7916" s="1">
        <v>21</v>
      </c>
      <c r="S7916" s="1">
        <v>81</v>
      </c>
      <c r="T7916" s="1">
        <v>25</v>
      </c>
      <c r="U7916" s="1">
        <v>16</v>
      </c>
      <c r="V7916" s="1">
        <v>23</v>
      </c>
      <c r="W7916" s="1">
        <v>2</v>
      </c>
      <c r="X7916" s="1">
        <v>1</v>
      </c>
      <c r="Y7916" s="21">
        <v>0</v>
      </c>
    </row>
    <row r="7917">
      <c r="D7917" s="19"/>
      <c r="E7917" s="18" t="s">
        <v>53</v>
      </c>
      <c r="F7917" s="17"/>
      <c r="G7917" s="7">
        <v>95</v>
      </c>
      <c r="H7917" s="12">
        <v>12</v>
      </c>
      <c r="I7917" s="1">
        <v>1</v>
      </c>
      <c r="J7917" s="1">
        <v>47</v>
      </c>
      <c r="K7917" s="1">
        <v>72</v>
      </c>
      <c r="L7917" s="1">
        <v>76</v>
      </c>
      <c r="M7917" s="1">
        <v>68</v>
      </c>
      <c r="N7917" s="1">
        <v>38</v>
      </c>
      <c r="O7917" s="1">
        <v>40</v>
      </c>
      <c r="P7917" s="1">
        <v>51</v>
      </c>
      <c r="Q7917" s="1">
        <v>58</v>
      </c>
      <c r="R7917" s="1">
        <v>18</v>
      </c>
      <c r="S7917" s="1">
        <v>62</v>
      </c>
      <c r="T7917" s="1">
        <v>37</v>
      </c>
      <c r="U7917" s="1">
        <v>16</v>
      </c>
      <c r="V7917" s="1">
        <v>14</v>
      </c>
      <c r="W7917" s="1">
        <v>4</v>
      </c>
      <c r="X7917" s="1">
        <v>1</v>
      </c>
      <c r="Y7917" s="21">
        <v>0</v>
      </c>
    </row>
    <row r="7918">
      <c r="D7918" s="19"/>
      <c r="E7918" s="18" t="s">
        <v>54</v>
      </c>
      <c r="F7918" s="17"/>
      <c r="G7918" s="7">
        <v>253</v>
      </c>
      <c r="H7918" s="12">
        <v>60</v>
      </c>
      <c r="I7918" s="1">
        <v>10</v>
      </c>
      <c r="J7918" s="1">
        <v>132</v>
      </c>
      <c r="K7918" s="1">
        <v>209</v>
      </c>
      <c r="L7918" s="1">
        <v>218</v>
      </c>
      <c r="M7918" s="1">
        <v>195</v>
      </c>
      <c r="N7918" s="1">
        <v>109</v>
      </c>
      <c r="O7918" s="1">
        <v>119</v>
      </c>
      <c r="P7918" s="1">
        <v>150</v>
      </c>
      <c r="Q7918" s="1">
        <v>153</v>
      </c>
      <c r="R7918" s="1">
        <v>44</v>
      </c>
      <c r="S7918" s="1">
        <v>182</v>
      </c>
      <c r="T7918" s="1">
        <v>84</v>
      </c>
      <c r="U7918" s="1">
        <v>49</v>
      </c>
      <c r="V7918" s="1">
        <v>62</v>
      </c>
      <c r="W7918" s="1">
        <v>8</v>
      </c>
      <c r="X7918" s="1">
        <v>1</v>
      </c>
      <c r="Y7918" s="21">
        <v>0</v>
      </c>
    </row>
    <row r="7919">
      <c r="D7919" s="19"/>
      <c r="E7919" s="18" t="s">
        <v>55</v>
      </c>
      <c r="F7919" s="17"/>
      <c r="G7919" s="11">
        <v>1</v>
      </c>
      <c r="H7919" s="23">
        <v>0</v>
      </c>
      <c r="I7919" s="3">
        <v>0</v>
      </c>
      <c r="J7919" s="3">
        <v>0</v>
      </c>
      <c r="K7919" s="3">
        <v>0</v>
      </c>
      <c r="L7919" s="3">
        <v>0</v>
      </c>
      <c r="M7919" s="3">
        <v>0</v>
      </c>
      <c r="N7919" s="3">
        <v>0</v>
      </c>
      <c r="O7919" s="3">
        <v>0</v>
      </c>
      <c r="P7919" s="3">
        <v>0</v>
      </c>
      <c r="Q7919" s="3">
        <v>0</v>
      </c>
      <c r="R7919" s="3">
        <v>0</v>
      </c>
      <c r="S7919" s="3">
        <v>0</v>
      </c>
      <c r="T7919" s="3">
        <v>0</v>
      </c>
      <c r="U7919" s="3">
        <v>0</v>
      </c>
      <c r="V7919" s="3">
        <v>0</v>
      </c>
      <c r="W7919" s="3">
        <v>0</v>
      </c>
      <c r="X7919" s="3">
        <v>1</v>
      </c>
      <c r="Y7919" s="24">
        <v>0</v>
      </c>
    </row>
    <row r="7920">
      <c r="D7920" s="19"/>
      <c r="E7920" s="18" t="s">
        <v>26</v>
      </c>
      <c r="F7920" s="17"/>
      <c r="G7920" s="11">
        <v>12</v>
      </c>
      <c r="H7920" s="23">
        <v>0</v>
      </c>
      <c r="I7920" s="3">
        <v>0</v>
      </c>
      <c r="J7920" s="3">
        <v>7</v>
      </c>
      <c r="K7920" s="3">
        <v>6</v>
      </c>
      <c r="L7920" s="3">
        <v>7</v>
      </c>
      <c r="M7920" s="3">
        <v>8</v>
      </c>
      <c r="N7920" s="3">
        <v>2</v>
      </c>
      <c r="O7920" s="3">
        <v>3</v>
      </c>
      <c r="P7920" s="3">
        <v>4</v>
      </c>
      <c r="Q7920" s="3">
        <v>6</v>
      </c>
      <c r="R7920" s="3">
        <v>2</v>
      </c>
      <c r="S7920" s="3">
        <v>3</v>
      </c>
      <c r="T7920" s="3">
        <v>1</v>
      </c>
      <c r="U7920" s="3">
        <v>2</v>
      </c>
      <c r="V7920" s="3">
        <v>3</v>
      </c>
      <c r="W7920" s="3">
        <v>1</v>
      </c>
      <c r="X7920" s="3">
        <v>2</v>
      </c>
      <c r="Y7920" s="24">
        <v>0</v>
      </c>
    </row>
    <row r="7921">
      <c r="D7921" s="15" t="s">
        <v>56</v>
      </c>
      <c r="E7921" s="14" t="s">
        <v>57</v>
      </c>
      <c r="F7921" s="16"/>
      <c r="G7921" s="33">
        <v>15</v>
      </c>
      <c r="H7921" s="43">
        <v>2</v>
      </c>
      <c r="I7921" s="9">
        <v>1</v>
      </c>
      <c r="J7921" s="9">
        <v>7</v>
      </c>
      <c r="K7921" s="9">
        <v>6</v>
      </c>
      <c r="L7921" s="9">
        <v>10</v>
      </c>
      <c r="M7921" s="9">
        <v>11</v>
      </c>
      <c r="N7921" s="9">
        <v>10</v>
      </c>
      <c r="O7921" s="9">
        <v>8</v>
      </c>
      <c r="P7921" s="9">
        <v>7</v>
      </c>
      <c r="Q7921" s="9">
        <v>7</v>
      </c>
      <c r="R7921" s="9">
        <v>4</v>
      </c>
      <c r="S7921" s="9">
        <v>10</v>
      </c>
      <c r="T7921" s="9">
        <v>4</v>
      </c>
      <c r="U7921" s="9">
        <v>3</v>
      </c>
      <c r="V7921" s="9">
        <v>3</v>
      </c>
      <c r="W7921" s="9">
        <v>0</v>
      </c>
      <c r="X7921" s="9">
        <v>0</v>
      </c>
      <c r="Y7921" s="44">
        <v>0</v>
      </c>
    </row>
    <row r="7922">
      <c r="D7922" s="19"/>
      <c r="E7922" s="18" t="s">
        <v>58</v>
      </c>
      <c r="F7922" s="17"/>
      <c r="G7922" s="7">
        <v>111</v>
      </c>
      <c r="H7922" s="12">
        <v>7</v>
      </c>
      <c r="I7922" s="1">
        <v>0</v>
      </c>
      <c r="J7922" s="1">
        <v>42</v>
      </c>
      <c r="K7922" s="1">
        <v>40</v>
      </c>
      <c r="L7922" s="1">
        <v>85</v>
      </c>
      <c r="M7922" s="1">
        <v>82</v>
      </c>
      <c r="N7922" s="1">
        <v>50</v>
      </c>
      <c r="O7922" s="1">
        <v>41</v>
      </c>
      <c r="P7922" s="1">
        <v>36</v>
      </c>
      <c r="Q7922" s="1">
        <v>62</v>
      </c>
      <c r="R7922" s="1">
        <v>22</v>
      </c>
      <c r="S7922" s="1">
        <v>57</v>
      </c>
      <c r="T7922" s="1">
        <v>27</v>
      </c>
      <c r="U7922" s="1">
        <v>11</v>
      </c>
      <c r="V7922" s="1">
        <v>29</v>
      </c>
      <c r="W7922" s="1">
        <v>7</v>
      </c>
      <c r="X7922" s="1">
        <v>2</v>
      </c>
      <c r="Y7922" s="21">
        <v>0</v>
      </c>
    </row>
    <row r="7923">
      <c r="D7923" s="19"/>
      <c r="E7923" s="18" t="s">
        <v>59</v>
      </c>
      <c r="F7923" s="17"/>
      <c r="G7923" s="7">
        <v>404</v>
      </c>
      <c r="H7923" s="12">
        <v>39</v>
      </c>
      <c r="I7923" s="1">
        <v>16</v>
      </c>
      <c r="J7923" s="1">
        <v>174</v>
      </c>
      <c r="K7923" s="1">
        <v>215</v>
      </c>
      <c r="L7923" s="1">
        <v>334</v>
      </c>
      <c r="M7923" s="1">
        <v>315</v>
      </c>
      <c r="N7923" s="1">
        <v>170</v>
      </c>
      <c r="O7923" s="1">
        <v>196</v>
      </c>
      <c r="P7923" s="1">
        <v>187</v>
      </c>
      <c r="Q7923" s="1">
        <v>232</v>
      </c>
      <c r="R7923" s="1">
        <v>64</v>
      </c>
      <c r="S7923" s="1">
        <v>255</v>
      </c>
      <c r="T7923" s="1">
        <v>126</v>
      </c>
      <c r="U7923" s="1">
        <v>72</v>
      </c>
      <c r="V7923" s="1">
        <v>80</v>
      </c>
      <c r="W7923" s="1">
        <v>11</v>
      </c>
      <c r="X7923" s="1">
        <v>8</v>
      </c>
      <c r="Y7923" s="21">
        <v>0</v>
      </c>
    </row>
    <row r="7924">
      <c r="D7924" s="19"/>
      <c r="E7924" s="18" t="s">
        <v>60</v>
      </c>
      <c r="F7924" s="17"/>
      <c r="G7924" s="7">
        <v>562</v>
      </c>
      <c r="H7924" s="12">
        <v>82</v>
      </c>
      <c r="I7924" s="1">
        <v>15</v>
      </c>
      <c r="J7924" s="1">
        <v>269</v>
      </c>
      <c r="K7924" s="1">
        <v>349</v>
      </c>
      <c r="L7924" s="1">
        <v>440</v>
      </c>
      <c r="M7924" s="1">
        <v>434</v>
      </c>
      <c r="N7924" s="1">
        <v>284</v>
      </c>
      <c r="O7924" s="1">
        <v>242</v>
      </c>
      <c r="P7924" s="1">
        <v>250</v>
      </c>
      <c r="Q7924" s="1">
        <v>323</v>
      </c>
      <c r="R7924" s="1">
        <v>82</v>
      </c>
      <c r="S7924" s="1">
        <v>361</v>
      </c>
      <c r="T7924" s="1">
        <v>184</v>
      </c>
      <c r="U7924" s="1">
        <v>99</v>
      </c>
      <c r="V7924" s="1">
        <v>107</v>
      </c>
      <c r="W7924" s="1">
        <v>21</v>
      </c>
      <c r="X7924" s="1">
        <v>9</v>
      </c>
      <c r="Y7924" s="21">
        <v>0</v>
      </c>
    </row>
    <row r="7925">
      <c r="D7925" s="19"/>
      <c r="E7925" s="18" t="s">
        <v>26</v>
      </c>
      <c r="F7925" s="17"/>
      <c r="G7925" s="11">
        <v>1</v>
      </c>
      <c r="H7925" s="23">
        <v>0</v>
      </c>
      <c r="I7925" s="3">
        <v>0</v>
      </c>
      <c r="J7925" s="3">
        <v>0</v>
      </c>
      <c r="K7925" s="3">
        <v>0</v>
      </c>
      <c r="L7925" s="3">
        <v>0</v>
      </c>
      <c r="M7925" s="3">
        <v>0</v>
      </c>
      <c r="N7925" s="3">
        <v>0</v>
      </c>
      <c r="O7925" s="3">
        <v>0</v>
      </c>
      <c r="P7925" s="3">
        <v>0</v>
      </c>
      <c r="Q7925" s="3">
        <v>0</v>
      </c>
      <c r="R7925" s="3">
        <v>0</v>
      </c>
      <c r="S7925" s="3">
        <v>0</v>
      </c>
      <c r="T7925" s="3">
        <v>0</v>
      </c>
      <c r="U7925" s="3">
        <v>0</v>
      </c>
      <c r="V7925" s="3">
        <v>0</v>
      </c>
      <c r="W7925" s="3">
        <v>1</v>
      </c>
      <c r="X7925" s="3">
        <v>0</v>
      </c>
      <c r="Y7925" s="24">
        <v>0</v>
      </c>
    </row>
    <row r="7926">
      <c r="D7926" s="19"/>
      <c r="E7926" s="18" t="s">
        <v>61</v>
      </c>
      <c r="F7926" s="17"/>
      <c r="G7926" s="7">
        <v>126</v>
      </c>
      <c r="H7926" s="12">
        <v>9</v>
      </c>
      <c r="I7926" s="1">
        <v>1</v>
      </c>
      <c r="J7926" s="1">
        <v>49</v>
      </c>
      <c r="K7926" s="1">
        <v>46</v>
      </c>
      <c r="L7926" s="1">
        <v>95</v>
      </c>
      <c r="M7926" s="1">
        <v>93</v>
      </c>
      <c r="N7926" s="1">
        <v>60</v>
      </c>
      <c r="O7926" s="1">
        <v>49</v>
      </c>
      <c r="P7926" s="1">
        <v>43</v>
      </c>
      <c r="Q7926" s="1">
        <v>69</v>
      </c>
      <c r="R7926" s="1">
        <v>26</v>
      </c>
      <c r="S7926" s="1">
        <v>67</v>
      </c>
      <c r="T7926" s="1">
        <v>31</v>
      </c>
      <c r="U7926" s="1">
        <v>14</v>
      </c>
      <c r="V7926" s="1">
        <v>32</v>
      </c>
      <c r="W7926" s="1">
        <v>7</v>
      </c>
      <c r="X7926" s="1">
        <v>2</v>
      </c>
      <c r="Y7926" s="21">
        <v>0</v>
      </c>
    </row>
    <row r="7927">
      <c r="D7927" s="19"/>
      <c r="E7927" s="18" t="s">
        <v>62</v>
      </c>
      <c r="F7927" s="17"/>
      <c r="G7927" s="7">
        <v>966</v>
      </c>
      <c r="H7927" s="12">
        <v>121</v>
      </c>
      <c r="I7927" s="1">
        <v>31</v>
      </c>
      <c r="J7927" s="1">
        <v>443</v>
      </c>
      <c r="K7927" s="1">
        <v>564</v>
      </c>
      <c r="L7927" s="1">
        <v>774</v>
      </c>
      <c r="M7927" s="1">
        <v>749</v>
      </c>
      <c r="N7927" s="1">
        <v>454</v>
      </c>
      <c r="O7927" s="1">
        <v>438</v>
      </c>
      <c r="P7927" s="1">
        <v>437</v>
      </c>
      <c r="Q7927" s="1">
        <v>555</v>
      </c>
      <c r="R7927" s="1">
        <v>146</v>
      </c>
      <c r="S7927" s="1">
        <v>616</v>
      </c>
      <c r="T7927" s="1">
        <v>310</v>
      </c>
      <c r="U7927" s="1">
        <v>171</v>
      </c>
      <c r="V7927" s="1">
        <v>187</v>
      </c>
      <c r="W7927" s="1">
        <v>32</v>
      </c>
      <c r="X7927" s="1">
        <v>17</v>
      </c>
      <c r="Y7927" s="21">
        <v>0</v>
      </c>
    </row>
    <row r="7928">
      <c r="D7928" s="15" t="s">
        <v>63</v>
      </c>
      <c r="E7928" s="14" t="s">
        <v>64</v>
      </c>
      <c r="F7928" s="16"/>
      <c r="G7928" s="33">
        <v>17</v>
      </c>
      <c r="H7928" s="43">
        <v>7</v>
      </c>
      <c r="I7928" s="9">
        <v>0</v>
      </c>
      <c r="J7928" s="9">
        <v>9</v>
      </c>
      <c r="K7928" s="9">
        <v>12</v>
      </c>
      <c r="L7928" s="9">
        <v>13</v>
      </c>
      <c r="M7928" s="9">
        <v>10</v>
      </c>
      <c r="N7928" s="9">
        <v>10</v>
      </c>
      <c r="O7928" s="9">
        <v>9</v>
      </c>
      <c r="P7928" s="9">
        <v>8</v>
      </c>
      <c r="Q7928" s="9">
        <v>10</v>
      </c>
      <c r="R7928" s="9">
        <v>2</v>
      </c>
      <c r="S7928" s="9">
        <v>9</v>
      </c>
      <c r="T7928" s="9">
        <v>5</v>
      </c>
      <c r="U7928" s="9">
        <v>4</v>
      </c>
      <c r="V7928" s="9">
        <v>4</v>
      </c>
      <c r="W7928" s="9">
        <v>1</v>
      </c>
      <c r="X7928" s="9">
        <v>0</v>
      </c>
      <c r="Y7928" s="44">
        <v>0</v>
      </c>
    </row>
    <row r="7929">
      <c r="D7929" s="19"/>
      <c r="E7929" s="18" t="s">
        <v>65</v>
      </c>
      <c r="F7929" s="17"/>
      <c r="G7929" s="11">
        <v>38</v>
      </c>
      <c r="H7929" s="23">
        <v>17</v>
      </c>
      <c r="I7929" s="3">
        <v>2</v>
      </c>
      <c r="J7929" s="3">
        <v>21</v>
      </c>
      <c r="K7929" s="3">
        <v>27</v>
      </c>
      <c r="L7929" s="3">
        <v>33</v>
      </c>
      <c r="M7929" s="3">
        <v>29</v>
      </c>
      <c r="N7929" s="3">
        <v>14</v>
      </c>
      <c r="O7929" s="3">
        <v>18</v>
      </c>
      <c r="P7929" s="3">
        <v>21</v>
      </c>
      <c r="Q7929" s="3">
        <v>29</v>
      </c>
      <c r="R7929" s="3">
        <v>16</v>
      </c>
      <c r="S7929" s="3">
        <v>27</v>
      </c>
      <c r="T7929" s="3">
        <v>14</v>
      </c>
      <c r="U7929" s="3">
        <v>12</v>
      </c>
      <c r="V7929" s="3">
        <v>8</v>
      </c>
      <c r="W7929" s="3">
        <v>2</v>
      </c>
      <c r="X7929" s="3">
        <v>0</v>
      </c>
      <c r="Y7929" s="24">
        <v>0</v>
      </c>
    </row>
    <row r="7930">
      <c r="D7930" s="19"/>
      <c r="E7930" s="18" t="s">
        <v>66</v>
      </c>
      <c r="F7930" s="17"/>
      <c r="G7930" s="11">
        <v>14</v>
      </c>
      <c r="H7930" s="23">
        <v>8</v>
      </c>
      <c r="I7930" s="3">
        <v>1</v>
      </c>
      <c r="J7930" s="3">
        <v>8</v>
      </c>
      <c r="K7930" s="3">
        <v>13</v>
      </c>
      <c r="L7930" s="3">
        <v>13</v>
      </c>
      <c r="M7930" s="3">
        <v>10</v>
      </c>
      <c r="N7930" s="3">
        <v>4</v>
      </c>
      <c r="O7930" s="3">
        <v>3</v>
      </c>
      <c r="P7930" s="3">
        <v>9</v>
      </c>
      <c r="Q7930" s="3">
        <v>9</v>
      </c>
      <c r="R7930" s="3">
        <v>5</v>
      </c>
      <c r="S7930" s="3">
        <v>12</v>
      </c>
      <c r="T7930" s="3">
        <v>3</v>
      </c>
      <c r="U7930" s="3">
        <v>0</v>
      </c>
      <c r="V7930" s="3">
        <v>5</v>
      </c>
      <c r="W7930" s="3">
        <v>0</v>
      </c>
      <c r="X7930" s="3">
        <v>0</v>
      </c>
      <c r="Y7930" s="24">
        <v>0</v>
      </c>
    </row>
    <row r="7931">
      <c r="D7931" s="19"/>
      <c r="E7931" s="18" t="s">
        <v>67</v>
      </c>
      <c r="F7931" s="17"/>
      <c r="G7931" s="7">
        <v>95</v>
      </c>
      <c r="H7931" s="12">
        <v>30</v>
      </c>
      <c r="I7931" s="1">
        <v>2</v>
      </c>
      <c r="J7931" s="1">
        <v>41</v>
      </c>
      <c r="K7931" s="1">
        <v>50</v>
      </c>
      <c r="L7931" s="1">
        <v>69</v>
      </c>
      <c r="M7931" s="1">
        <v>62</v>
      </c>
      <c r="N7931" s="1">
        <v>33</v>
      </c>
      <c r="O7931" s="1">
        <v>35</v>
      </c>
      <c r="P7931" s="1">
        <v>54</v>
      </c>
      <c r="Q7931" s="1">
        <v>52</v>
      </c>
      <c r="R7931" s="1">
        <v>26</v>
      </c>
      <c r="S7931" s="1">
        <v>53</v>
      </c>
      <c r="T7931" s="1">
        <v>28</v>
      </c>
      <c r="U7931" s="1">
        <v>16</v>
      </c>
      <c r="V7931" s="1">
        <v>26</v>
      </c>
      <c r="W7931" s="1">
        <v>4</v>
      </c>
      <c r="X7931" s="1">
        <v>1</v>
      </c>
      <c r="Y7931" s="21">
        <v>0</v>
      </c>
    </row>
    <row r="7932">
      <c r="D7932" s="19"/>
      <c r="E7932" s="18" t="s">
        <v>68</v>
      </c>
      <c r="F7932" s="17"/>
      <c r="G7932" s="7">
        <v>81</v>
      </c>
      <c r="H7932" s="12">
        <v>26</v>
      </c>
      <c r="I7932" s="1">
        <v>1</v>
      </c>
      <c r="J7932" s="1">
        <v>36</v>
      </c>
      <c r="K7932" s="1">
        <v>46</v>
      </c>
      <c r="L7932" s="1">
        <v>63</v>
      </c>
      <c r="M7932" s="1">
        <v>69</v>
      </c>
      <c r="N7932" s="1">
        <v>34</v>
      </c>
      <c r="O7932" s="1">
        <v>33</v>
      </c>
      <c r="P7932" s="1">
        <v>47</v>
      </c>
      <c r="Q7932" s="1">
        <v>56</v>
      </c>
      <c r="R7932" s="1">
        <v>26</v>
      </c>
      <c r="S7932" s="1">
        <v>57</v>
      </c>
      <c r="T7932" s="1">
        <v>35</v>
      </c>
      <c r="U7932" s="1">
        <v>15</v>
      </c>
      <c r="V7932" s="1">
        <v>20</v>
      </c>
      <c r="W7932" s="1">
        <v>1</v>
      </c>
      <c r="X7932" s="1">
        <v>0</v>
      </c>
      <c r="Y7932" s="21">
        <v>0</v>
      </c>
    </row>
    <row r="7933">
      <c r="D7933" s="19"/>
      <c r="E7933" s="18" t="s">
        <v>69</v>
      </c>
      <c r="F7933" s="17"/>
      <c r="G7933" s="7">
        <v>844</v>
      </c>
      <c r="H7933" s="12">
        <v>42</v>
      </c>
      <c r="I7933" s="1">
        <v>26</v>
      </c>
      <c r="J7933" s="1">
        <v>375</v>
      </c>
      <c r="K7933" s="1">
        <v>460</v>
      </c>
      <c r="L7933" s="1">
        <v>675</v>
      </c>
      <c r="M7933" s="1">
        <v>659</v>
      </c>
      <c r="N7933" s="1">
        <v>417</v>
      </c>
      <c r="O7933" s="1">
        <v>388</v>
      </c>
      <c r="P7933" s="1">
        <v>338</v>
      </c>
      <c r="Q7933" s="1">
        <v>468</v>
      </c>
      <c r="R7933" s="1">
        <v>96</v>
      </c>
      <c r="S7933" s="1">
        <v>523</v>
      </c>
      <c r="T7933" s="1">
        <v>255</v>
      </c>
      <c r="U7933" s="1">
        <v>137</v>
      </c>
      <c r="V7933" s="1">
        <v>156</v>
      </c>
      <c r="W7933" s="1">
        <v>32</v>
      </c>
      <c r="X7933" s="1">
        <v>18</v>
      </c>
      <c r="Y7933" s="21">
        <v>0</v>
      </c>
    </row>
    <row r="7934">
      <c r="D7934" s="19"/>
      <c r="E7934" s="18" t="s">
        <v>26</v>
      </c>
      <c r="F7934" s="17"/>
      <c r="G7934" s="11">
        <v>4</v>
      </c>
      <c r="H7934" s="23">
        <v>0</v>
      </c>
      <c r="I7934" s="3">
        <v>0</v>
      </c>
      <c r="J7934" s="3">
        <v>2</v>
      </c>
      <c r="K7934" s="3">
        <v>2</v>
      </c>
      <c r="L7934" s="3">
        <v>3</v>
      </c>
      <c r="M7934" s="3">
        <v>3</v>
      </c>
      <c r="N7934" s="3">
        <v>2</v>
      </c>
      <c r="O7934" s="3">
        <v>1</v>
      </c>
      <c r="P7934" s="3">
        <v>3</v>
      </c>
      <c r="Q7934" s="3">
        <v>0</v>
      </c>
      <c r="R7934" s="3">
        <v>1</v>
      </c>
      <c r="S7934" s="3">
        <v>2</v>
      </c>
      <c r="T7934" s="3">
        <v>1</v>
      </c>
      <c r="U7934" s="3">
        <v>1</v>
      </c>
      <c r="V7934" s="3">
        <v>0</v>
      </c>
      <c r="W7934" s="3">
        <v>0</v>
      </c>
      <c r="X7934" s="3">
        <v>0</v>
      </c>
      <c r="Y7934" s="24">
        <v>0</v>
      </c>
    </row>
    <row r="7935">
      <c r="D7935" s="19"/>
      <c r="E7935" s="18" t="s">
        <v>70</v>
      </c>
      <c r="F7935" s="17"/>
      <c r="G7935" s="7">
        <v>245</v>
      </c>
      <c r="H7935" s="12">
        <v>88</v>
      </c>
      <c r="I7935" s="1">
        <v>6</v>
      </c>
      <c r="J7935" s="1">
        <v>115</v>
      </c>
      <c r="K7935" s="1">
        <v>148</v>
      </c>
      <c r="L7935" s="1">
        <v>191</v>
      </c>
      <c r="M7935" s="1">
        <v>180</v>
      </c>
      <c r="N7935" s="1">
        <v>95</v>
      </c>
      <c r="O7935" s="1">
        <v>98</v>
      </c>
      <c r="P7935" s="1">
        <v>139</v>
      </c>
      <c r="Q7935" s="1">
        <v>156</v>
      </c>
      <c r="R7935" s="1">
        <v>75</v>
      </c>
      <c r="S7935" s="1">
        <v>158</v>
      </c>
      <c r="T7935" s="1">
        <v>85</v>
      </c>
      <c r="U7935" s="1">
        <v>47</v>
      </c>
      <c r="V7935" s="1">
        <v>63</v>
      </c>
      <c r="W7935" s="1">
        <v>8</v>
      </c>
      <c r="X7935" s="1">
        <v>1</v>
      </c>
      <c r="Y7935" s="21">
        <v>0</v>
      </c>
    </row>
    <row r="7936">
      <c r="D7936" s="15" t="s">
        <v>71</v>
      </c>
      <c r="E7936" s="14" t="s">
        <v>64</v>
      </c>
      <c r="F7936" s="16"/>
      <c r="G7936" s="33">
        <v>15</v>
      </c>
      <c r="H7936" s="43">
        <v>5</v>
      </c>
      <c r="I7936" s="9">
        <v>0</v>
      </c>
      <c r="J7936" s="9">
        <v>5</v>
      </c>
      <c r="K7936" s="9">
        <v>11</v>
      </c>
      <c r="L7936" s="9">
        <v>14</v>
      </c>
      <c r="M7936" s="9">
        <v>10</v>
      </c>
      <c r="N7936" s="9">
        <v>8</v>
      </c>
      <c r="O7936" s="9">
        <v>6</v>
      </c>
      <c r="P7936" s="9">
        <v>7</v>
      </c>
      <c r="Q7936" s="9">
        <v>9</v>
      </c>
      <c r="R7936" s="9">
        <v>2</v>
      </c>
      <c r="S7936" s="9">
        <v>7</v>
      </c>
      <c r="T7936" s="9">
        <v>3</v>
      </c>
      <c r="U7936" s="9">
        <v>1</v>
      </c>
      <c r="V7936" s="9">
        <v>3</v>
      </c>
      <c r="W7936" s="9">
        <v>1</v>
      </c>
      <c r="X7936" s="9">
        <v>0</v>
      </c>
      <c r="Y7936" s="44">
        <v>0</v>
      </c>
    </row>
    <row r="7937">
      <c r="D7937" s="19"/>
      <c r="E7937" s="18" t="s">
        <v>65</v>
      </c>
      <c r="F7937" s="17"/>
      <c r="G7937" s="7">
        <v>58</v>
      </c>
      <c r="H7937" s="12">
        <v>14</v>
      </c>
      <c r="I7937" s="1">
        <v>3</v>
      </c>
      <c r="J7937" s="1">
        <v>33</v>
      </c>
      <c r="K7937" s="1">
        <v>31</v>
      </c>
      <c r="L7937" s="1">
        <v>45</v>
      </c>
      <c r="M7937" s="1">
        <v>47</v>
      </c>
      <c r="N7937" s="1">
        <v>28</v>
      </c>
      <c r="O7937" s="1">
        <v>21</v>
      </c>
      <c r="P7937" s="1">
        <v>25</v>
      </c>
      <c r="Q7937" s="1">
        <v>36</v>
      </c>
      <c r="R7937" s="1">
        <v>14</v>
      </c>
      <c r="S7937" s="1">
        <v>38</v>
      </c>
      <c r="T7937" s="1">
        <v>21</v>
      </c>
      <c r="U7937" s="1">
        <v>14</v>
      </c>
      <c r="V7937" s="1">
        <v>12</v>
      </c>
      <c r="W7937" s="1">
        <v>2</v>
      </c>
      <c r="X7937" s="1">
        <v>0</v>
      </c>
      <c r="Y7937" s="21">
        <v>0</v>
      </c>
    </row>
    <row r="7938">
      <c r="D7938" s="19"/>
      <c r="E7938" s="18" t="s">
        <v>66</v>
      </c>
      <c r="F7938" s="17"/>
      <c r="G7938" s="7">
        <v>113</v>
      </c>
      <c r="H7938" s="12">
        <v>20</v>
      </c>
      <c r="I7938" s="1">
        <v>5</v>
      </c>
      <c r="J7938" s="1">
        <v>53</v>
      </c>
      <c r="K7938" s="1">
        <v>79</v>
      </c>
      <c r="L7938" s="1">
        <v>100</v>
      </c>
      <c r="M7938" s="1">
        <v>94</v>
      </c>
      <c r="N7938" s="1">
        <v>47</v>
      </c>
      <c r="O7938" s="1">
        <v>56</v>
      </c>
      <c r="P7938" s="1">
        <v>50</v>
      </c>
      <c r="Q7938" s="1">
        <v>65</v>
      </c>
      <c r="R7938" s="1">
        <v>24</v>
      </c>
      <c r="S7938" s="1">
        <v>81</v>
      </c>
      <c r="T7938" s="1">
        <v>40</v>
      </c>
      <c r="U7938" s="1">
        <v>20</v>
      </c>
      <c r="V7938" s="1">
        <v>26</v>
      </c>
      <c r="W7938" s="1">
        <v>3</v>
      </c>
      <c r="X7938" s="1">
        <v>0</v>
      </c>
      <c r="Y7938" s="21">
        <v>0</v>
      </c>
    </row>
    <row r="7939">
      <c r="D7939" s="19"/>
      <c r="E7939" s="18" t="s">
        <v>67</v>
      </c>
      <c r="F7939" s="17"/>
      <c r="G7939" s="7">
        <v>837</v>
      </c>
      <c r="H7939" s="12">
        <v>82</v>
      </c>
      <c r="I7939" s="1">
        <v>23</v>
      </c>
      <c r="J7939" s="1">
        <v>369</v>
      </c>
      <c r="K7939" s="1">
        <v>457</v>
      </c>
      <c r="L7939" s="1">
        <v>654</v>
      </c>
      <c r="M7939" s="1">
        <v>634</v>
      </c>
      <c r="N7939" s="1">
        <v>398</v>
      </c>
      <c r="O7939" s="1">
        <v>372</v>
      </c>
      <c r="P7939" s="1">
        <v>364</v>
      </c>
      <c r="Q7939" s="1">
        <v>474</v>
      </c>
      <c r="R7939" s="1">
        <v>122</v>
      </c>
      <c r="S7939" s="1">
        <v>516</v>
      </c>
      <c r="T7939" s="1">
        <v>254</v>
      </c>
      <c r="U7939" s="1">
        <v>132</v>
      </c>
      <c r="V7939" s="1">
        <v>162</v>
      </c>
      <c r="W7939" s="1">
        <v>31</v>
      </c>
      <c r="X7939" s="1">
        <v>19</v>
      </c>
      <c r="Y7939" s="21">
        <v>0</v>
      </c>
    </row>
    <row r="7940">
      <c r="D7940" s="19"/>
      <c r="E7940" s="18" t="s">
        <v>68</v>
      </c>
      <c r="F7940" s="17"/>
      <c r="G7940" s="7">
        <v>61</v>
      </c>
      <c r="H7940" s="12">
        <v>8</v>
      </c>
      <c r="I7940" s="1">
        <v>1</v>
      </c>
      <c r="J7940" s="1">
        <v>30</v>
      </c>
      <c r="K7940" s="1">
        <v>31</v>
      </c>
      <c r="L7940" s="1">
        <v>48</v>
      </c>
      <c r="M7940" s="1">
        <v>49</v>
      </c>
      <c r="N7940" s="1">
        <v>26</v>
      </c>
      <c r="O7940" s="1">
        <v>28</v>
      </c>
      <c r="P7940" s="1">
        <v>30</v>
      </c>
      <c r="Q7940" s="1">
        <v>37</v>
      </c>
      <c r="R7940" s="1">
        <v>9</v>
      </c>
      <c r="S7940" s="1">
        <v>37</v>
      </c>
      <c r="T7940" s="1">
        <v>21</v>
      </c>
      <c r="U7940" s="1">
        <v>16</v>
      </c>
      <c r="V7940" s="1">
        <v>15</v>
      </c>
      <c r="W7940" s="1">
        <v>3</v>
      </c>
      <c r="X7940" s="1">
        <v>0</v>
      </c>
      <c r="Y7940" s="21">
        <v>0</v>
      </c>
    </row>
    <row r="7941">
      <c r="D7941" s="19"/>
      <c r="E7941" s="18" t="s">
        <v>72</v>
      </c>
      <c r="F7941" s="17"/>
      <c r="G7941" s="11">
        <v>5</v>
      </c>
      <c r="H7941" s="23">
        <v>1</v>
      </c>
      <c r="I7941" s="3">
        <v>0</v>
      </c>
      <c r="J7941" s="3">
        <v>1</v>
      </c>
      <c r="K7941" s="3">
        <v>0</v>
      </c>
      <c r="L7941" s="3">
        <v>4</v>
      </c>
      <c r="M7941" s="3">
        <v>5</v>
      </c>
      <c r="N7941" s="3">
        <v>3</v>
      </c>
      <c r="O7941" s="3">
        <v>1</v>
      </c>
      <c r="P7941" s="3">
        <v>2</v>
      </c>
      <c r="Q7941" s="3">
        <v>2</v>
      </c>
      <c r="R7941" s="3">
        <v>1</v>
      </c>
      <c r="S7941" s="3">
        <v>3</v>
      </c>
      <c r="T7941" s="3">
        <v>2</v>
      </c>
      <c r="U7941" s="3">
        <v>2</v>
      </c>
      <c r="V7941" s="3">
        <v>0</v>
      </c>
      <c r="W7941" s="3">
        <v>0</v>
      </c>
      <c r="X7941" s="3">
        <v>0</v>
      </c>
      <c r="Y7941" s="24">
        <v>0</v>
      </c>
    </row>
    <row r="7942">
      <c r="D7942" s="19"/>
      <c r="E7942" s="18" t="s">
        <v>26</v>
      </c>
      <c r="F7942" s="17"/>
      <c r="G7942" s="11">
        <v>4</v>
      </c>
      <c r="H7942" s="23">
        <v>0</v>
      </c>
      <c r="I7942" s="3">
        <v>0</v>
      </c>
      <c r="J7942" s="3">
        <v>1</v>
      </c>
      <c r="K7942" s="3">
        <v>1</v>
      </c>
      <c r="L7942" s="3">
        <v>4</v>
      </c>
      <c r="M7942" s="3">
        <v>3</v>
      </c>
      <c r="N7942" s="3">
        <v>4</v>
      </c>
      <c r="O7942" s="3">
        <v>3</v>
      </c>
      <c r="P7942" s="3">
        <v>2</v>
      </c>
      <c r="Q7942" s="3">
        <v>1</v>
      </c>
      <c r="R7942" s="3">
        <v>0</v>
      </c>
      <c r="S7942" s="3">
        <v>1</v>
      </c>
      <c r="T7942" s="3">
        <v>0</v>
      </c>
      <c r="U7942" s="3">
        <v>0</v>
      </c>
      <c r="V7942" s="3">
        <v>1</v>
      </c>
      <c r="W7942" s="3">
        <v>0</v>
      </c>
      <c r="X7942" s="3">
        <v>0</v>
      </c>
      <c r="Y7942" s="24">
        <v>0</v>
      </c>
    </row>
    <row r="7943">
      <c r="D7943" s="19"/>
      <c r="E7943" s="18" t="s">
        <v>73</v>
      </c>
      <c r="F7943" s="17"/>
      <c r="G7943" s="7">
        <v>1084</v>
      </c>
      <c r="H7943" s="12">
        <v>129</v>
      </c>
      <c r="I7943" s="1">
        <v>32</v>
      </c>
      <c r="J7943" s="1">
        <v>490</v>
      </c>
      <c r="K7943" s="1">
        <v>609</v>
      </c>
      <c r="L7943" s="1">
        <v>861</v>
      </c>
      <c r="M7943" s="1">
        <v>834</v>
      </c>
      <c r="N7943" s="1">
        <v>507</v>
      </c>
      <c r="O7943" s="1">
        <v>483</v>
      </c>
      <c r="P7943" s="1">
        <v>476</v>
      </c>
      <c r="Q7943" s="1">
        <v>621</v>
      </c>
      <c r="R7943" s="1">
        <v>171</v>
      </c>
      <c r="S7943" s="1">
        <v>679</v>
      </c>
      <c r="T7943" s="1">
        <v>339</v>
      </c>
      <c r="U7943" s="1">
        <v>183</v>
      </c>
      <c r="V7943" s="1">
        <v>218</v>
      </c>
      <c r="W7943" s="1">
        <v>40</v>
      </c>
      <c r="X7943" s="1">
        <v>19</v>
      </c>
      <c r="Y7943" s="21">
        <v>0</v>
      </c>
    </row>
    <row r="7944">
      <c r="D7944" s="15" t="s">
        <v>74</v>
      </c>
      <c r="E7944" s="14" t="s">
        <v>75</v>
      </c>
      <c r="F7944" s="16"/>
      <c r="G7944" s="26">
        <v>315</v>
      </c>
      <c r="H7944" s="37">
        <v>43</v>
      </c>
      <c r="I7944" s="6">
        <v>15</v>
      </c>
      <c r="J7944" s="6">
        <v>157</v>
      </c>
      <c r="K7944" s="6">
        <v>177</v>
      </c>
      <c r="L7944" s="6">
        <v>267</v>
      </c>
      <c r="M7944" s="6">
        <v>269</v>
      </c>
      <c r="N7944" s="6">
        <v>158</v>
      </c>
      <c r="O7944" s="6">
        <v>169</v>
      </c>
      <c r="P7944" s="6">
        <v>144</v>
      </c>
      <c r="Q7944" s="6">
        <v>205</v>
      </c>
      <c r="R7944" s="6">
        <v>54</v>
      </c>
      <c r="S7944" s="6">
        <v>211</v>
      </c>
      <c r="T7944" s="6">
        <v>123</v>
      </c>
      <c r="U7944" s="6">
        <v>65</v>
      </c>
      <c r="V7944" s="6">
        <v>88</v>
      </c>
      <c r="W7944" s="6">
        <v>9</v>
      </c>
      <c r="X7944" s="6">
        <v>2</v>
      </c>
      <c r="Y7944" s="39">
        <v>0</v>
      </c>
    </row>
    <row r="7945">
      <c r="D7945" s="19"/>
      <c r="E7945" s="18" t="s">
        <v>76</v>
      </c>
      <c r="F7945" s="17"/>
      <c r="G7945" s="7">
        <v>78</v>
      </c>
      <c r="H7945" s="12">
        <v>8</v>
      </c>
      <c r="I7945" s="1">
        <v>1</v>
      </c>
      <c r="J7945" s="1">
        <v>51</v>
      </c>
      <c r="K7945" s="1">
        <v>53</v>
      </c>
      <c r="L7945" s="1">
        <v>69</v>
      </c>
      <c r="M7945" s="1">
        <v>73</v>
      </c>
      <c r="N7945" s="1">
        <v>44</v>
      </c>
      <c r="O7945" s="1">
        <v>54</v>
      </c>
      <c r="P7945" s="1">
        <v>38</v>
      </c>
      <c r="Q7945" s="1">
        <v>54</v>
      </c>
      <c r="R7945" s="1">
        <v>14</v>
      </c>
      <c r="S7945" s="1">
        <v>63</v>
      </c>
      <c r="T7945" s="1">
        <v>34</v>
      </c>
      <c r="U7945" s="1">
        <v>19</v>
      </c>
      <c r="V7945" s="1">
        <v>16</v>
      </c>
      <c r="W7945" s="1">
        <v>1</v>
      </c>
      <c r="X7945" s="1">
        <v>0</v>
      </c>
      <c r="Y7945" s="21">
        <v>0</v>
      </c>
    </row>
    <row r="7946">
      <c r="D7946" s="19"/>
      <c r="E7946" s="18" t="s">
        <v>77</v>
      </c>
      <c r="F7946" s="17"/>
      <c r="G7946" s="7">
        <v>297</v>
      </c>
      <c r="H7946" s="12">
        <v>38</v>
      </c>
      <c r="I7946" s="1">
        <v>12</v>
      </c>
      <c r="J7946" s="1">
        <v>157</v>
      </c>
      <c r="K7946" s="1">
        <v>198</v>
      </c>
      <c r="L7946" s="1">
        <v>244</v>
      </c>
      <c r="M7946" s="1">
        <v>262</v>
      </c>
      <c r="N7946" s="1">
        <v>153</v>
      </c>
      <c r="O7946" s="1">
        <v>167</v>
      </c>
      <c r="P7946" s="1">
        <v>165</v>
      </c>
      <c r="Q7946" s="1">
        <v>220</v>
      </c>
      <c r="R7946" s="1">
        <v>68</v>
      </c>
      <c r="S7946" s="1">
        <v>213</v>
      </c>
      <c r="T7946" s="1">
        <v>128</v>
      </c>
      <c r="U7946" s="1">
        <v>65</v>
      </c>
      <c r="V7946" s="1">
        <v>75</v>
      </c>
      <c r="W7946" s="1">
        <v>12</v>
      </c>
      <c r="X7946" s="1">
        <v>2</v>
      </c>
      <c r="Y7946" s="21">
        <v>0</v>
      </c>
    </row>
    <row r="7947">
      <c r="D7947" s="19"/>
      <c r="E7947" s="18" t="s">
        <v>78</v>
      </c>
      <c r="F7947" s="17"/>
      <c r="G7947" s="11">
        <v>12</v>
      </c>
      <c r="H7947" s="23">
        <v>0</v>
      </c>
      <c r="I7947" s="3">
        <v>1</v>
      </c>
      <c r="J7947" s="3">
        <v>5</v>
      </c>
      <c r="K7947" s="3">
        <v>5</v>
      </c>
      <c r="L7947" s="3">
        <v>10</v>
      </c>
      <c r="M7947" s="3">
        <v>12</v>
      </c>
      <c r="N7947" s="3">
        <v>8</v>
      </c>
      <c r="O7947" s="3">
        <v>4</v>
      </c>
      <c r="P7947" s="3">
        <v>8</v>
      </c>
      <c r="Q7947" s="3">
        <v>8</v>
      </c>
      <c r="R7947" s="3">
        <v>2</v>
      </c>
      <c r="S7947" s="3">
        <v>10</v>
      </c>
      <c r="T7947" s="3">
        <v>5</v>
      </c>
      <c r="U7947" s="3">
        <v>4</v>
      </c>
      <c r="V7947" s="3">
        <v>3</v>
      </c>
      <c r="W7947" s="3">
        <v>0</v>
      </c>
      <c r="X7947" s="3">
        <v>0</v>
      </c>
      <c r="Y7947" s="24">
        <v>0</v>
      </c>
    </row>
    <row r="7948">
      <c r="D7948" s="19"/>
      <c r="E7948" s="18" t="s">
        <v>79</v>
      </c>
      <c r="F7948" s="17"/>
      <c r="G7948" s="7">
        <v>116</v>
      </c>
      <c r="H7948" s="12">
        <v>12</v>
      </c>
      <c r="I7948" s="1">
        <v>9</v>
      </c>
      <c r="J7948" s="1">
        <v>63</v>
      </c>
      <c r="K7948" s="1">
        <v>52</v>
      </c>
      <c r="L7948" s="1">
        <v>94</v>
      </c>
      <c r="M7948" s="1">
        <v>104</v>
      </c>
      <c r="N7948" s="1">
        <v>59</v>
      </c>
      <c r="O7948" s="1">
        <v>66</v>
      </c>
      <c r="P7948" s="1">
        <v>61</v>
      </c>
      <c r="Q7948" s="1">
        <v>68</v>
      </c>
      <c r="R7948" s="1">
        <v>16</v>
      </c>
      <c r="S7948" s="1">
        <v>77</v>
      </c>
      <c r="T7948" s="1">
        <v>47</v>
      </c>
      <c r="U7948" s="1">
        <v>23</v>
      </c>
      <c r="V7948" s="1">
        <v>35</v>
      </c>
      <c r="W7948" s="1">
        <v>3</v>
      </c>
      <c r="X7948" s="1">
        <v>0</v>
      </c>
      <c r="Y7948" s="21">
        <v>0</v>
      </c>
    </row>
    <row r="7949">
      <c r="D7949" s="19"/>
      <c r="E7949" s="18" t="s">
        <v>80</v>
      </c>
      <c r="F7949" s="17"/>
      <c r="G7949" s="7">
        <v>175</v>
      </c>
      <c r="H7949" s="12">
        <v>24</v>
      </c>
      <c r="I7949" s="1">
        <v>10</v>
      </c>
      <c r="J7949" s="1">
        <v>98</v>
      </c>
      <c r="K7949" s="1">
        <v>108</v>
      </c>
      <c r="L7949" s="1">
        <v>146</v>
      </c>
      <c r="M7949" s="1">
        <v>156</v>
      </c>
      <c r="N7949" s="1">
        <v>85</v>
      </c>
      <c r="O7949" s="1">
        <v>99</v>
      </c>
      <c r="P7949" s="1">
        <v>88</v>
      </c>
      <c r="Q7949" s="1">
        <v>118</v>
      </c>
      <c r="R7949" s="1">
        <v>35</v>
      </c>
      <c r="S7949" s="1">
        <v>121</v>
      </c>
      <c r="T7949" s="1">
        <v>74</v>
      </c>
      <c r="U7949" s="1">
        <v>34</v>
      </c>
      <c r="V7949" s="1">
        <v>56</v>
      </c>
      <c r="W7949" s="1">
        <v>3</v>
      </c>
      <c r="X7949" s="1">
        <v>0</v>
      </c>
      <c r="Y7949" s="21">
        <v>0</v>
      </c>
    </row>
    <row r="7950">
      <c r="D7950" s="19"/>
      <c r="E7950" s="18" t="s">
        <v>81</v>
      </c>
      <c r="F7950" s="17"/>
      <c r="G7950" s="7">
        <v>908</v>
      </c>
      <c r="H7950" s="12">
        <v>100</v>
      </c>
      <c r="I7950" s="1">
        <v>24</v>
      </c>
      <c r="J7950" s="1">
        <v>433</v>
      </c>
      <c r="K7950" s="1">
        <v>525</v>
      </c>
      <c r="L7950" s="1">
        <v>739</v>
      </c>
      <c r="M7950" s="1">
        <v>721</v>
      </c>
      <c r="N7950" s="1">
        <v>433</v>
      </c>
      <c r="O7950" s="1">
        <v>422</v>
      </c>
      <c r="P7950" s="1">
        <v>410</v>
      </c>
      <c r="Q7950" s="1">
        <v>536</v>
      </c>
      <c r="R7950" s="1">
        <v>144</v>
      </c>
      <c r="S7950" s="1">
        <v>586</v>
      </c>
      <c r="T7950" s="1">
        <v>291</v>
      </c>
      <c r="U7950" s="1">
        <v>160</v>
      </c>
      <c r="V7950" s="1">
        <v>189</v>
      </c>
      <c r="W7950" s="1">
        <v>30</v>
      </c>
      <c r="X7950" s="1">
        <v>15</v>
      </c>
      <c r="Y7950" s="21">
        <v>0</v>
      </c>
    </row>
    <row r="7951">
      <c r="D7951" s="19"/>
      <c r="E7951" s="18" t="s">
        <v>41</v>
      </c>
      <c r="F7951" s="17"/>
      <c r="G7951" s="11">
        <v>26</v>
      </c>
      <c r="H7951" s="23">
        <v>5</v>
      </c>
      <c r="I7951" s="3">
        <v>0</v>
      </c>
      <c r="J7951" s="3">
        <v>14</v>
      </c>
      <c r="K7951" s="3">
        <v>8</v>
      </c>
      <c r="L7951" s="3">
        <v>19</v>
      </c>
      <c r="M7951" s="3">
        <v>20</v>
      </c>
      <c r="N7951" s="3">
        <v>9</v>
      </c>
      <c r="O7951" s="3">
        <v>14</v>
      </c>
      <c r="P7951" s="3">
        <v>12</v>
      </c>
      <c r="Q7951" s="3">
        <v>15</v>
      </c>
      <c r="R7951" s="3">
        <v>5</v>
      </c>
      <c r="S7951" s="3">
        <v>17</v>
      </c>
      <c r="T7951" s="3">
        <v>12</v>
      </c>
      <c r="U7951" s="3">
        <v>7</v>
      </c>
      <c r="V7951" s="3">
        <v>7</v>
      </c>
      <c r="W7951" s="3">
        <v>7</v>
      </c>
      <c r="X7951" s="3">
        <v>1</v>
      </c>
      <c r="Y7951" s="24">
        <v>0</v>
      </c>
    </row>
    <row r="7952">
      <c r="D7952" s="19"/>
      <c r="E7952" s="18" t="s">
        <v>82</v>
      </c>
      <c r="F7952" s="17"/>
      <c r="G7952" s="7">
        <v>96</v>
      </c>
      <c r="H7952" s="12">
        <v>19</v>
      </c>
      <c r="I7952" s="1">
        <v>4</v>
      </c>
      <c r="J7952" s="1">
        <v>25</v>
      </c>
      <c r="K7952" s="1">
        <v>43</v>
      </c>
      <c r="L7952" s="1">
        <v>67</v>
      </c>
      <c r="M7952" s="1">
        <v>54</v>
      </c>
      <c r="N7952" s="1">
        <v>34</v>
      </c>
      <c r="O7952" s="1">
        <v>33</v>
      </c>
      <c r="P7952" s="1">
        <v>34</v>
      </c>
      <c r="Q7952" s="1">
        <v>46</v>
      </c>
      <c r="R7952" s="1">
        <v>16</v>
      </c>
      <c r="S7952" s="1">
        <v>46</v>
      </c>
      <c r="T7952" s="1">
        <v>20</v>
      </c>
      <c r="U7952" s="1">
        <v>11</v>
      </c>
      <c r="V7952" s="1">
        <v>12</v>
      </c>
      <c r="W7952" s="1">
        <v>6</v>
      </c>
      <c r="X7952" s="1">
        <v>3</v>
      </c>
      <c r="Y7952" s="21">
        <v>0</v>
      </c>
    </row>
    <row r="7953">
      <c r="D7953" s="19"/>
      <c r="E7953" s="18" t="s">
        <v>26</v>
      </c>
      <c r="F7953" s="17"/>
      <c r="G7953" s="11">
        <v>0</v>
      </c>
      <c r="H7953" s="23">
        <v>0</v>
      </c>
      <c r="I7953" s="3">
        <v>0</v>
      </c>
      <c r="J7953" s="3">
        <v>0</v>
      </c>
      <c r="K7953" s="3">
        <v>0</v>
      </c>
      <c r="L7953" s="3">
        <v>0</v>
      </c>
      <c r="M7953" s="3">
        <v>0</v>
      </c>
      <c r="N7953" s="3">
        <v>0</v>
      </c>
      <c r="O7953" s="3">
        <v>0</v>
      </c>
      <c r="P7953" s="3">
        <v>0</v>
      </c>
      <c r="Q7953" s="3">
        <v>0</v>
      </c>
      <c r="R7953" s="3">
        <v>0</v>
      </c>
      <c r="S7953" s="3">
        <v>0</v>
      </c>
      <c r="T7953" s="3">
        <v>0</v>
      </c>
      <c r="U7953" s="3">
        <v>0</v>
      </c>
      <c r="V7953" s="3">
        <v>0</v>
      </c>
      <c r="W7953" s="3">
        <v>0</v>
      </c>
      <c r="X7953" s="3">
        <v>0</v>
      </c>
      <c r="Y7953" s="24">
        <v>0</v>
      </c>
    </row>
    <row r="7954">
      <c r="D7954" s="19"/>
      <c r="E7954" s="18" t="s">
        <v>83</v>
      </c>
      <c r="F7954" s="17"/>
      <c r="G7954" s="7">
        <v>997</v>
      </c>
      <c r="H7954" s="12">
        <v>111</v>
      </c>
      <c r="I7954" s="1">
        <v>28</v>
      </c>
      <c r="J7954" s="1">
        <v>467</v>
      </c>
      <c r="K7954" s="1">
        <v>567</v>
      </c>
      <c r="L7954" s="1">
        <v>802</v>
      </c>
      <c r="M7954" s="1">
        <v>788</v>
      </c>
      <c r="N7954" s="1">
        <v>480</v>
      </c>
      <c r="O7954" s="1">
        <v>454</v>
      </c>
      <c r="P7954" s="1">
        <v>446</v>
      </c>
      <c r="Q7954" s="1">
        <v>578</v>
      </c>
      <c r="R7954" s="1">
        <v>156</v>
      </c>
      <c r="S7954" s="1">
        <v>637</v>
      </c>
      <c r="T7954" s="1">
        <v>321</v>
      </c>
      <c r="U7954" s="1">
        <v>174</v>
      </c>
      <c r="V7954" s="1">
        <v>207</v>
      </c>
      <c r="W7954" s="1">
        <v>34</v>
      </c>
      <c r="X7954" s="1">
        <v>16</v>
      </c>
      <c r="Y7954" s="21">
        <v>0</v>
      </c>
    </row>
    <row r="7955">
      <c r="D7955" s="15" t="s">
        <v>84</v>
      </c>
      <c r="E7955" s="14" t="s">
        <v>85</v>
      </c>
      <c r="F7955" s="16"/>
      <c r="G7955" s="26">
        <v>394</v>
      </c>
      <c r="H7955" s="37">
        <v>52</v>
      </c>
      <c r="I7955" s="6">
        <v>10</v>
      </c>
      <c r="J7955" s="6">
        <v>194</v>
      </c>
      <c r="K7955" s="6">
        <v>289</v>
      </c>
      <c r="L7955" s="6">
        <v>333</v>
      </c>
      <c r="M7955" s="6">
        <v>302</v>
      </c>
      <c r="N7955" s="6">
        <v>183</v>
      </c>
      <c r="O7955" s="6">
        <v>175</v>
      </c>
      <c r="P7955" s="6">
        <v>200</v>
      </c>
      <c r="Q7955" s="6">
        <v>227</v>
      </c>
      <c r="R7955" s="6">
        <v>76</v>
      </c>
      <c r="S7955" s="6">
        <v>267</v>
      </c>
      <c r="T7955" s="6">
        <v>135</v>
      </c>
      <c r="U7955" s="6">
        <v>68</v>
      </c>
      <c r="V7955" s="6">
        <v>71</v>
      </c>
      <c r="W7955" s="6">
        <v>14</v>
      </c>
      <c r="X7955" s="6">
        <v>2</v>
      </c>
      <c r="Y7955" s="39">
        <v>0</v>
      </c>
    </row>
    <row r="7956">
      <c r="D7956" s="19"/>
      <c r="E7956" s="18" t="s">
        <v>86</v>
      </c>
      <c r="F7956" s="17"/>
      <c r="G7956" s="7">
        <v>401</v>
      </c>
      <c r="H7956" s="12">
        <v>51</v>
      </c>
      <c r="I7956" s="1">
        <v>15</v>
      </c>
      <c r="J7956" s="1">
        <v>174</v>
      </c>
      <c r="K7956" s="1">
        <v>228</v>
      </c>
      <c r="L7956" s="1">
        <v>327</v>
      </c>
      <c r="M7956" s="1">
        <v>314</v>
      </c>
      <c r="N7956" s="1">
        <v>197</v>
      </c>
      <c r="O7956" s="1">
        <v>185</v>
      </c>
      <c r="P7956" s="1">
        <v>176</v>
      </c>
      <c r="Q7956" s="1">
        <v>232</v>
      </c>
      <c r="R7956" s="1">
        <v>52</v>
      </c>
      <c r="S7956" s="1">
        <v>253</v>
      </c>
      <c r="T7956" s="1">
        <v>131</v>
      </c>
      <c r="U7956" s="1">
        <v>70</v>
      </c>
      <c r="V7956" s="1">
        <v>86</v>
      </c>
      <c r="W7956" s="1">
        <v>10</v>
      </c>
      <c r="X7956" s="1">
        <v>5</v>
      </c>
      <c r="Y7956" s="21">
        <v>0</v>
      </c>
    </row>
    <row r="7957">
      <c r="D7957" s="19"/>
      <c r="E7957" s="18" t="s">
        <v>87</v>
      </c>
      <c r="F7957" s="17"/>
      <c r="G7957" s="7">
        <v>247</v>
      </c>
      <c r="H7957" s="12">
        <v>24</v>
      </c>
      <c r="I7957" s="1">
        <v>6</v>
      </c>
      <c r="J7957" s="1">
        <v>106</v>
      </c>
      <c r="K7957" s="1">
        <v>82</v>
      </c>
      <c r="L7957" s="1">
        <v>176</v>
      </c>
      <c r="M7957" s="1">
        <v>191</v>
      </c>
      <c r="N7957" s="1">
        <v>111</v>
      </c>
      <c r="O7957" s="1">
        <v>109</v>
      </c>
      <c r="P7957" s="1">
        <v>93</v>
      </c>
      <c r="Q7957" s="1">
        <v>138</v>
      </c>
      <c r="R7957" s="1">
        <v>37</v>
      </c>
      <c r="S7957" s="1">
        <v>141</v>
      </c>
      <c r="T7957" s="1">
        <v>64</v>
      </c>
      <c r="U7957" s="1">
        <v>43</v>
      </c>
      <c r="V7957" s="1">
        <v>55</v>
      </c>
      <c r="W7957" s="1">
        <v>15</v>
      </c>
      <c r="X7957" s="1">
        <v>7</v>
      </c>
      <c r="Y7957" s="21">
        <v>0</v>
      </c>
    </row>
    <row r="7958">
      <c r="D7958" s="19"/>
      <c r="E7958" s="18" t="s">
        <v>88</v>
      </c>
      <c r="F7958" s="17"/>
      <c r="G7958" s="11">
        <v>46</v>
      </c>
      <c r="H7958" s="23">
        <v>2</v>
      </c>
      <c r="I7958" s="3">
        <v>1</v>
      </c>
      <c r="J7958" s="3">
        <v>17</v>
      </c>
      <c r="K7958" s="3">
        <v>11</v>
      </c>
      <c r="L7958" s="3">
        <v>32</v>
      </c>
      <c r="M7958" s="3">
        <v>35</v>
      </c>
      <c r="N7958" s="3">
        <v>22</v>
      </c>
      <c r="O7958" s="3">
        <v>18</v>
      </c>
      <c r="P7958" s="3">
        <v>11</v>
      </c>
      <c r="Q7958" s="3">
        <v>25</v>
      </c>
      <c r="R7958" s="3">
        <v>7</v>
      </c>
      <c r="S7958" s="3">
        <v>21</v>
      </c>
      <c r="T7958" s="3">
        <v>10</v>
      </c>
      <c r="U7958" s="3">
        <v>4</v>
      </c>
      <c r="V7958" s="3">
        <v>5</v>
      </c>
      <c r="W7958" s="3">
        <v>1</v>
      </c>
      <c r="X7958" s="3">
        <v>3</v>
      </c>
      <c r="Y7958" s="24">
        <v>0</v>
      </c>
    </row>
    <row r="7959">
      <c r="D7959" s="19"/>
      <c r="E7959" s="18" t="s">
        <v>89</v>
      </c>
      <c r="F7959" s="17"/>
      <c r="G7959" s="11">
        <v>5</v>
      </c>
      <c r="H7959" s="23">
        <v>1</v>
      </c>
      <c r="I7959" s="3">
        <v>0</v>
      </c>
      <c r="J7959" s="3">
        <v>1</v>
      </c>
      <c r="K7959" s="3">
        <v>0</v>
      </c>
      <c r="L7959" s="3">
        <v>1</v>
      </c>
      <c r="M7959" s="3">
        <v>0</v>
      </c>
      <c r="N7959" s="3">
        <v>1</v>
      </c>
      <c r="O7959" s="3">
        <v>0</v>
      </c>
      <c r="P7959" s="3">
        <v>0</v>
      </c>
      <c r="Q7959" s="3">
        <v>2</v>
      </c>
      <c r="R7959" s="3">
        <v>0</v>
      </c>
      <c r="S7959" s="3">
        <v>1</v>
      </c>
      <c r="T7959" s="3">
        <v>1</v>
      </c>
      <c r="U7959" s="3">
        <v>0</v>
      </c>
      <c r="V7959" s="3">
        <v>2</v>
      </c>
      <c r="W7959" s="3">
        <v>0</v>
      </c>
      <c r="X7959" s="3">
        <v>2</v>
      </c>
      <c r="Y7959" s="24">
        <v>0</v>
      </c>
    </row>
    <row r="7960">
      <c r="D7960" s="19"/>
      <c r="E7960" s="18" t="s">
        <v>26</v>
      </c>
      <c r="F7960" s="17"/>
      <c r="G7960" s="11">
        <v>0</v>
      </c>
      <c r="H7960" s="23">
        <v>0</v>
      </c>
      <c r="I7960" s="3">
        <v>0</v>
      </c>
      <c r="J7960" s="3">
        <v>0</v>
      </c>
      <c r="K7960" s="3">
        <v>0</v>
      </c>
      <c r="L7960" s="3">
        <v>0</v>
      </c>
      <c r="M7960" s="3">
        <v>0</v>
      </c>
      <c r="N7960" s="3">
        <v>0</v>
      </c>
      <c r="O7960" s="3">
        <v>0</v>
      </c>
      <c r="P7960" s="3">
        <v>0</v>
      </c>
      <c r="Q7960" s="3">
        <v>0</v>
      </c>
      <c r="R7960" s="3">
        <v>0</v>
      </c>
      <c r="S7960" s="3">
        <v>0</v>
      </c>
      <c r="T7960" s="3">
        <v>0</v>
      </c>
      <c r="U7960" s="3">
        <v>0</v>
      </c>
      <c r="V7960" s="3">
        <v>0</v>
      </c>
      <c r="W7960" s="3">
        <v>0</v>
      </c>
      <c r="X7960" s="3">
        <v>0</v>
      </c>
      <c r="Y7960" s="24">
        <v>0</v>
      </c>
    </row>
    <row r="7961">
      <c r="D7961" s="19"/>
      <c r="E7961" s="18" t="s">
        <v>90</v>
      </c>
      <c r="F7961" s="17"/>
      <c r="G7961" s="7">
        <v>795</v>
      </c>
      <c r="H7961" s="12">
        <v>103</v>
      </c>
      <c r="I7961" s="1">
        <v>25</v>
      </c>
      <c r="J7961" s="1">
        <v>368</v>
      </c>
      <c r="K7961" s="1">
        <v>517</v>
      </c>
      <c r="L7961" s="1">
        <v>660</v>
      </c>
      <c r="M7961" s="1">
        <v>616</v>
      </c>
      <c r="N7961" s="1">
        <v>380</v>
      </c>
      <c r="O7961" s="1">
        <v>360</v>
      </c>
      <c r="P7961" s="1">
        <v>376</v>
      </c>
      <c r="Q7961" s="1">
        <v>459</v>
      </c>
      <c r="R7961" s="1">
        <v>128</v>
      </c>
      <c r="S7961" s="1">
        <v>520</v>
      </c>
      <c r="T7961" s="1">
        <v>266</v>
      </c>
      <c r="U7961" s="1">
        <v>138</v>
      </c>
      <c r="V7961" s="1">
        <v>157</v>
      </c>
      <c r="W7961" s="1">
        <v>24</v>
      </c>
      <c r="X7961" s="1">
        <v>7</v>
      </c>
      <c r="Y7961" s="21">
        <v>0</v>
      </c>
    </row>
    <row r="7962">
      <c r="D7962" s="19"/>
      <c r="E7962" s="18" t="s">
        <v>91</v>
      </c>
      <c r="F7962" s="17"/>
      <c r="G7962" s="7">
        <v>298</v>
      </c>
      <c r="H7962" s="12">
        <v>27</v>
      </c>
      <c r="I7962" s="1">
        <v>7</v>
      </c>
      <c r="J7962" s="1">
        <v>124</v>
      </c>
      <c r="K7962" s="1">
        <v>93</v>
      </c>
      <c r="L7962" s="1">
        <v>209</v>
      </c>
      <c r="M7962" s="1">
        <v>226</v>
      </c>
      <c r="N7962" s="1">
        <v>134</v>
      </c>
      <c r="O7962" s="1">
        <v>127</v>
      </c>
      <c r="P7962" s="1">
        <v>104</v>
      </c>
      <c r="Q7962" s="1">
        <v>165</v>
      </c>
      <c r="R7962" s="1">
        <v>44</v>
      </c>
      <c r="S7962" s="1">
        <v>163</v>
      </c>
      <c r="T7962" s="1">
        <v>75</v>
      </c>
      <c r="U7962" s="1">
        <v>47</v>
      </c>
      <c r="V7962" s="1">
        <v>62</v>
      </c>
      <c r="W7962" s="1">
        <v>16</v>
      </c>
      <c r="X7962" s="1">
        <v>12</v>
      </c>
      <c r="Y7962" s="21">
        <v>0</v>
      </c>
    </row>
    <row r="7963">
      <c r="D7963" s="15" t="s">
        <v>92</v>
      </c>
      <c r="E7963" s="14" t="s">
        <v>93</v>
      </c>
      <c r="F7963" s="16"/>
      <c r="G7963" s="33">
        <v>46</v>
      </c>
      <c r="H7963" s="43">
        <v>7</v>
      </c>
      <c r="I7963" s="9">
        <v>3</v>
      </c>
      <c r="J7963" s="9">
        <v>32</v>
      </c>
      <c r="K7963" s="9">
        <v>35</v>
      </c>
      <c r="L7963" s="9">
        <v>38</v>
      </c>
      <c r="M7963" s="9">
        <v>41</v>
      </c>
      <c r="N7963" s="9">
        <v>25</v>
      </c>
      <c r="O7963" s="9">
        <v>25</v>
      </c>
      <c r="P7963" s="9">
        <v>23</v>
      </c>
      <c r="Q7963" s="9">
        <v>34</v>
      </c>
      <c r="R7963" s="9">
        <v>8</v>
      </c>
      <c r="S7963" s="9">
        <v>37</v>
      </c>
      <c r="T7963" s="9">
        <v>21</v>
      </c>
      <c r="U7963" s="9">
        <v>11</v>
      </c>
      <c r="V7963" s="9">
        <v>8</v>
      </c>
      <c r="W7963" s="9">
        <v>2</v>
      </c>
      <c r="X7963" s="9">
        <v>0</v>
      </c>
      <c r="Y7963" s="44">
        <v>0</v>
      </c>
    </row>
    <row r="7964">
      <c r="D7964" s="19"/>
      <c r="E7964" s="18" t="s">
        <v>94</v>
      </c>
      <c r="F7964" s="17"/>
      <c r="G7964" s="7">
        <v>189</v>
      </c>
      <c r="H7964" s="12">
        <v>28</v>
      </c>
      <c r="I7964" s="1">
        <v>13</v>
      </c>
      <c r="J7964" s="1">
        <v>116</v>
      </c>
      <c r="K7964" s="1">
        <v>120</v>
      </c>
      <c r="L7964" s="1">
        <v>165</v>
      </c>
      <c r="M7964" s="1">
        <v>165</v>
      </c>
      <c r="N7964" s="1">
        <v>94</v>
      </c>
      <c r="O7964" s="1">
        <v>139</v>
      </c>
      <c r="P7964" s="1">
        <v>93</v>
      </c>
      <c r="Q7964" s="1">
        <v>141</v>
      </c>
      <c r="R7964" s="1">
        <v>33</v>
      </c>
      <c r="S7964" s="1">
        <v>142</v>
      </c>
      <c r="T7964" s="1">
        <v>89</v>
      </c>
      <c r="U7964" s="1">
        <v>33</v>
      </c>
      <c r="V7964" s="1">
        <v>34</v>
      </c>
      <c r="W7964" s="1">
        <v>7</v>
      </c>
      <c r="X7964" s="1">
        <v>1</v>
      </c>
      <c r="Y7964" s="21">
        <v>0</v>
      </c>
    </row>
    <row r="7965">
      <c r="D7965" s="19"/>
      <c r="E7965" s="18" t="s">
        <v>95</v>
      </c>
      <c r="F7965" s="17"/>
      <c r="G7965" s="7">
        <v>69</v>
      </c>
      <c r="H7965" s="12">
        <v>13</v>
      </c>
      <c r="I7965" s="1">
        <v>7</v>
      </c>
      <c r="J7965" s="1">
        <v>50</v>
      </c>
      <c r="K7965" s="1">
        <v>45</v>
      </c>
      <c r="L7965" s="1">
        <v>56</v>
      </c>
      <c r="M7965" s="1">
        <v>62</v>
      </c>
      <c r="N7965" s="1">
        <v>36</v>
      </c>
      <c r="O7965" s="1">
        <v>51</v>
      </c>
      <c r="P7965" s="1">
        <v>35</v>
      </c>
      <c r="Q7965" s="1">
        <v>50</v>
      </c>
      <c r="R7965" s="1">
        <v>16</v>
      </c>
      <c r="S7965" s="1">
        <v>50</v>
      </c>
      <c r="T7965" s="1">
        <v>34</v>
      </c>
      <c r="U7965" s="1">
        <v>12</v>
      </c>
      <c r="V7965" s="1">
        <v>21</v>
      </c>
      <c r="W7965" s="1">
        <v>2</v>
      </c>
      <c r="X7965" s="1">
        <v>0</v>
      </c>
      <c r="Y7965" s="21">
        <v>0</v>
      </c>
    </row>
    <row r="7966">
      <c r="D7966" s="19"/>
      <c r="E7966" s="18" t="s">
        <v>96</v>
      </c>
      <c r="F7966" s="17"/>
      <c r="G7966" s="11">
        <v>21</v>
      </c>
      <c r="H7966" s="23">
        <v>7</v>
      </c>
      <c r="I7966" s="3">
        <v>2</v>
      </c>
      <c r="J7966" s="3">
        <v>16</v>
      </c>
      <c r="K7966" s="3">
        <v>15</v>
      </c>
      <c r="L7966" s="3">
        <v>18</v>
      </c>
      <c r="M7966" s="3">
        <v>17</v>
      </c>
      <c r="N7966" s="3">
        <v>9</v>
      </c>
      <c r="O7966" s="3">
        <v>16</v>
      </c>
      <c r="P7966" s="3">
        <v>11</v>
      </c>
      <c r="Q7966" s="3">
        <v>18</v>
      </c>
      <c r="R7966" s="3">
        <v>9</v>
      </c>
      <c r="S7966" s="3">
        <v>17</v>
      </c>
      <c r="T7966" s="3">
        <v>14</v>
      </c>
      <c r="U7966" s="3">
        <v>4</v>
      </c>
      <c r="V7966" s="3">
        <v>6</v>
      </c>
      <c r="W7966" s="3">
        <v>0</v>
      </c>
      <c r="X7966" s="3">
        <v>0</v>
      </c>
      <c r="Y7966" s="24">
        <v>0</v>
      </c>
    </row>
    <row r="7967">
      <c r="D7967" s="19"/>
      <c r="E7967" s="18" t="s">
        <v>97</v>
      </c>
      <c r="F7967" s="17"/>
      <c r="G7967" s="11">
        <v>40</v>
      </c>
      <c r="H7967" s="23">
        <v>7</v>
      </c>
      <c r="I7967" s="3">
        <v>2</v>
      </c>
      <c r="J7967" s="3">
        <v>29</v>
      </c>
      <c r="K7967" s="3">
        <v>31</v>
      </c>
      <c r="L7967" s="3">
        <v>40</v>
      </c>
      <c r="M7967" s="3">
        <v>35</v>
      </c>
      <c r="N7967" s="3">
        <v>21</v>
      </c>
      <c r="O7967" s="3">
        <v>33</v>
      </c>
      <c r="P7967" s="3">
        <v>25</v>
      </c>
      <c r="Q7967" s="3">
        <v>34</v>
      </c>
      <c r="R7967" s="3">
        <v>8</v>
      </c>
      <c r="S7967" s="3">
        <v>31</v>
      </c>
      <c r="T7967" s="3">
        <v>25</v>
      </c>
      <c r="U7967" s="3">
        <v>10</v>
      </c>
      <c r="V7967" s="3">
        <v>6</v>
      </c>
      <c r="W7967" s="3">
        <v>1</v>
      </c>
      <c r="X7967" s="3">
        <v>0</v>
      </c>
      <c r="Y7967" s="24">
        <v>0</v>
      </c>
    </row>
    <row r="7968">
      <c r="D7968" s="19"/>
      <c r="E7968" s="18" t="s">
        <v>98</v>
      </c>
      <c r="F7968" s="17"/>
      <c r="G7968" s="7">
        <v>62</v>
      </c>
      <c r="H7968" s="12">
        <v>8</v>
      </c>
      <c r="I7968" s="1">
        <v>2</v>
      </c>
      <c r="J7968" s="1">
        <v>40</v>
      </c>
      <c r="K7968" s="1">
        <v>38</v>
      </c>
      <c r="L7968" s="1">
        <v>56</v>
      </c>
      <c r="M7968" s="1">
        <v>58</v>
      </c>
      <c r="N7968" s="1">
        <v>35</v>
      </c>
      <c r="O7968" s="1">
        <v>42</v>
      </c>
      <c r="P7968" s="1">
        <v>38</v>
      </c>
      <c r="Q7968" s="1">
        <v>49</v>
      </c>
      <c r="R7968" s="1">
        <v>18</v>
      </c>
      <c r="S7968" s="1">
        <v>44</v>
      </c>
      <c r="T7968" s="1">
        <v>34</v>
      </c>
      <c r="U7968" s="1">
        <v>17</v>
      </c>
      <c r="V7968" s="1">
        <v>15</v>
      </c>
      <c r="W7968" s="1">
        <v>1</v>
      </c>
      <c r="X7968" s="1">
        <v>0</v>
      </c>
      <c r="Y7968" s="21">
        <v>0</v>
      </c>
    </row>
    <row r="7969">
      <c r="D7969" s="19"/>
      <c r="E7969" s="18" t="s">
        <v>99</v>
      </c>
      <c r="F7969" s="17"/>
      <c r="G7969" s="11">
        <v>20</v>
      </c>
      <c r="H7969" s="23">
        <v>4</v>
      </c>
      <c r="I7969" s="3">
        <v>2</v>
      </c>
      <c r="J7969" s="3">
        <v>15</v>
      </c>
      <c r="K7969" s="3">
        <v>12</v>
      </c>
      <c r="L7969" s="3">
        <v>17</v>
      </c>
      <c r="M7969" s="3">
        <v>17</v>
      </c>
      <c r="N7969" s="3">
        <v>7</v>
      </c>
      <c r="O7969" s="3">
        <v>17</v>
      </c>
      <c r="P7969" s="3">
        <v>7</v>
      </c>
      <c r="Q7969" s="3">
        <v>16</v>
      </c>
      <c r="R7969" s="3">
        <v>2</v>
      </c>
      <c r="S7969" s="3">
        <v>14</v>
      </c>
      <c r="T7969" s="3">
        <v>6</v>
      </c>
      <c r="U7969" s="3">
        <v>2</v>
      </c>
      <c r="V7969" s="3">
        <v>4</v>
      </c>
      <c r="W7969" s="3">
        <v>1</v>
      </c>
      <c r="X7969" s="3">
        <v>0</v>
      </c>
      <c r="Y7969" s="24">
        <v>0</v>
      </c>
    </row>
    <row r="7970">
      <c r="D7970" s="19"/>
      <c r="E7970" s="18" t="s">
        <v>100</v>
      </c>
      <c r="F7970" s="17"/>
      <c r="G7970" s="11">
        <v>39</v>
      </c>
      <c r="H7970" s="23">
        <v>11</v>
      </c>
      <c r="I7970" s="3">
        <v>4</v>
      </c>
      <c r="J7970" s="3">
        <v>20</v>
      </c>
      <c r="K7970" s="3">
        <v>27</v>
      </c>
      <c r="L7970" s="3">
        <v>38</v>
      </c>
      <c r="M7970" s="3">
        <v>32</v>
      </c>
      <c r="N7970" s="3">
        <v>15</v>
      </c>
      <c r="O7970" s="3">
        <v>31</v>
      </c>
      <c r="P7970" s="3">
        <v>20</v>
      </c>
      <c r="Q7970" s="3">
        <v>28</v>
      </c>
      <c r="R7970" s="3">
        <v>8</v>
      </c>
      <c r="S7970" s="3">
        <v>24</v>
      </c>
      <c r="T7970" s="3">
        <v>21</v>
      </c>
      <c r="U7970" s="3">
        <v>9</v>
      </c>
      <c r="V7970" s="3">
        <v>6</v>
      </c>
      <c r="W7970" s="3">
        <v>1</v>
      </c>
      <c r="X7970" s="3">
        <v>0</v>
      </c>
      <c r="Y7970" s="24">
        <v>0</v>
      </c>
    </row>
    <row r="7971">
      <c r="D7971" s="19"/>
      <c r="E7971" s="18" t="s">
        <v>101</v>
      </c>
      <c r="F7971" s="17"/>
      <c r="G7971" s="7">
        <v>148</v>
      </c>
      <c r="H7971" s="12">
        <v>28</v>
      </c>
      <c r="I7971" s="1">
        <v>10</v>
      </c>
      <c r="J7971" s="1">
        <v>70</v>
      </c>
      <c r="K7971" s="1">
        <v>82</v>
      </c>
      <c r="L7971" s="1">
        <v>122</v>
      </c>
      <c r="M7971" s="1">
        <v>121</v>
      </c>
      <c r="N7971" s="1">
        <v>55</v>
      </c>
      <c r="O7971" s="1">
        <v>106</v>
      </c>
      <c r="P7971" s="1">
        <v>59</v>
      </c>
      <c r="Q7971" s="1">
        <v>100</v>
      </c>
      <c r="R7971" s="1">
        <v>22</v>
      </c>
      <c r="S7971" s="1">
        <v>90</v>
      </c>
      <c r="T7971" s="1">
        <v>59</v>
      </c>
      <c r="U7971" s="1">
        <v>28</v>
      </c>
      <c r="V7971" s="1">
        <v>25</v>
      </c>
      <c r="W7971" s="1">
        <v>12</v>
      </c>
      <c r="X7971" s="1">
        <v>1</v>
      </c>
      <c r="Y7971" s="21">
        <v>0</v>
      </c>
    </row>
    <row r="7972">
      <c r="D7972" s="19"/>
      <c r="E7972" s="18" t="s">
        <v>102</v>
      </c>
      <c r="F7972" s="17"/>
      <c r="G7972" s="7">
        <v>82</v>
      </c>
      <c r="H7972" s="12">
        <v>13</v>
      </c>
      <c r="I7972" s="1">
        <v>5</v>
      </c>
      <c r="J7972" s="1">
        <v>60</v>
      </c>
      <c r="K7972" s="1">
        <v>45</v>
      </c>
      <c r="L7972" s="1">
        <v>73</v>
      </c>
      <c r="M7972" s="1">
        <v>73</v>
      </c>
      <c r="N7972" s="1">
        <v>42</v>
      </c>
      <c r="O7972" s="1">
        <v>69</v>
      </c>
      <c r="P7972" s="1">
        <v>37</v>
      </c>
      <c r="Q7972" s="1">
        <v>67</v>
      </c>
      <c r="R7972" s="1">
        <v>18</v>
      </c>
      <c r="S7972" s="1">
        <v>58</v>
      </c>
      <c r="T7972" s="1">
        <v>45</v>
      </c>
      <c r="U7972" s="1">
        <v>20</v>
      </c>
      <c r="V7972" s="1">
        <v>17</v>
      </c>
      <c r="W7972" s="1">
        <v>1</v>
      </c>
      <c r="X7972" s="1">
        <v>0</v>
      </c>
      <c r="Y7972" s="21">
        <v>0</v>
      </c>
    </row>
    <row r="7973">
      <c r="D7973" s="19"/>
      <c r="E7973" s="18" t="s">
        <v>41</v>
      </c>
      <c r="F7973" s="17"/>
      <c r="G7973" s="7">
        <v>161</v>
      </c>
      <c r="H7973" s="12">
        <v>16</v>
      </c>
      <c r="I7973" s="1">
        <v>4</v>
      </c>
      <c r="J7973" s="1">
        <v>77</v>
      </c>
      <c r="K7973" s="1">
        <v>79</v>
      </c>
      <c r="L7973" s="1">
        <v>130</v>
      </c>
      <c r="M7973" s="1">
        <v>125</v>
      </c>
      <c r="N7973" s="1">
        <v>70</v>
      </c>
      <c r="O7973" s="1">
        <v>106</v>
      </c>
      <c r="P7973" s="1">
        <v>68</v>
      </c>
      <c r="Q7973" s="1">
        <v>98</v>
      </c>
      <c r="R7973" s="1">
        <v>18</v>
      </c>
      <c r="S7973" s="1">
        <v>96</v>
      </c>
      <c r="T7973" s="1">
        <v>50</v>
      </c>
      <c r="U7973" s="1">
        <v>34</v>
      </c>
      <c r="V7973" s="1">
        <v>30</v>
      </c>
      <c r="W7973" s="1">
        <v>10</v>
      </c>
      <c r="X7973" s="1">
        <v>2</v>
      </c>
      <c r="Y7973" s="21">
        <v>0</v>
      </c>
    </row>
    <row r="7974">
      <c r="D7974" s="19"/>
      <c r="E7974" s="18" t="s">
        <v>103</v>
      </c>
      <c r="F7974" s="17"/>
      <c r="G7974" s="7">
        <v>211</v>
      </c>
      <c r="H7974" s="12">
        <v>16</v>
      </c>
      <c r="I7974" s="1">
        <v>6</v>
      </c>
      <c r="J7974" s="1">
        <v>83</v>
      </c>
      <c r="K7974" s="1">
        <v>115</v>
      </c>
      <c r="L7974" s="1">
        <v>163</v>
      </c>
      <c r="M7974" s="1">
        <v>148</v>
      </c>
      <c r="N7974" s="1">
        <v>108</v>
      </c>
      <c r="O7974" s="1">
        <v>62</v>
      </c>
      <c r="P7974" s="1">
        <v>76</v>
      </c>
      <c r="Q7974" s="1">
        <v>105</v>
      </c>
      <c r="R7974" s="1">
        <v>35</v>
      </c>
      <c r="S7974" s="1">
        <v>126</v>
      </c>
      <c r="T7974" s="1">
        <v>57</v>
      </c>
      <c r="U7974" s="1">
        <v>25</v>
      </c>
      <c r="V7974" s="1">
        <v>52</v>
      </c>
      <c r="W7974" s="1">
        <v>7</v>
      </c>
      <c r="X7974" s="1">
        <v>2</v>
      </c>
      <c r="Y7974" s="21">
        <v>0</v>
      </c>
    </row>
    <row r="7975">
      <c r="D7975" s="19"/>
      <c r="E7975" s="18" t="s">
        <v>104</v>
      </c>
      <c r="F7975" s="17"/>
      <c r="G7975" s="7">
        <v>319</v>
      </c>
      <c r="H7975" s="12">
        <v>33</v>
      </c>
      <c r="I7975" s="1">
        <v>7</v>
      </c>
      <c r="J7975" s="1">
        <v>114</v>
      </c>
      <c r="K7975" s="1">
        <v>164</v>
      </c>
      <c r="L7975" s="1">
        <v>231</v>
      </c>
      <c r="M7975" s="1">
        <v>227</v>
      </c>
      <c r="N7975" s="1">
        <v>144</v>
      </c>
      <c r="O7975" s="1">
        <v>58</v>
      </c>
      <c r="P7975" s="1">
        <v>143</v>
      </c>
      <c r="Q7975" s="1">
        <v>139</v>
      </c>
      <c r="R7975" s="1">
        <v>51</v>
      </c>
      <c r="S7975" s="1">
        <v>188</v>
      </c>
      <c r="T7975" s="1">
        <v>69</v>
      </c>
      <c r="U7975" s="1">
        <v>54</v>
      </c>
      <c r="V7975" s="1">
        <v>60</v>
      </c>
      <c r="W7975" s="1">
        <v>9</v>
      </c>
      <c r="X7975" s="1">
        <v>13</v>
      </c>
      <c r="Y7975" s="21">
        <v>0</v>
      </c>
    </row>
    <row r="7976">
      <c r="D7976" s="19"/>
      <c r="E7976" s="18" t="s">
        <v>26</v>
      </c>
      <c r="F7976" s="17"/>
      <c r="G7976" s="11">
        <v>5</v>
      </c>
      <c r="H7976" s="23">
        <v>0</v>
      </c>
      <c r="I7976" s="3">
        <v>0</v>
      </c>
      <c r="J7976" s="3">
        <v>1</v>
      </c>
      <c r="K7976" s="3">
        <v>3</v>
      </c>
      <c r="L7976" s="3">
        <v>5</v>
      </c>
      <c r="M7976" s="3">
        <v>4</v>
      </c>
      <c r="N7976" s="3">
        <v>3</v>
      </c>
      <c r="O7976" s="3">
        <v>3</v>
      </c>
      <c r="P7976" s="3">
        <v>2</v>
      </c>
      <c r="Q7976" s="3">
        <v>3</v>
      </c>
      <c r="R7976" s="3">
        <v>1</v>
      </c>
      <c r="S7976" s="3">
        <v>4</v>
      </c>
      <c r="T7976" s="3">
        <v>3</v>
      </c>
      <c r="U7976" s="3">
        <v>1</v>
      </c>
      <c r="V7976" s="3">
        <v>1</v>
      </c>
      <c r="W7976" s="3">
        <v>0</v>
      </c>
      <c r="X7976" s="3">
        <v>0</v>
      </c>
      <c r="Y7976" s="24">
        <v>0</v>
      </c>
    </row>
    <row r="7977">
      <c r="D7977" s="19"/>
      <c r="E7977" s="18" t="s">
        <v>105</v>
      </c>
      <c r="F7977" s="17"/>
      <c r="G7977" s="7">
        <v>558</v>
      </c>
      <c r="H7977" s="12">
        <v>81</v>
      </c>
      <c r="I7977" s="1">
        <v>19</v>
      </c>
      <c r="J7977" s="1">
        <v>294</v>
      </c>
      <c r="K7977" s="1">
        <v>328</v>
      </c>
      <c r="L7977" s="1">
        <v>470</v>
      </c>
      <c r="M7977" s="1">
        <v>463</v>
      </c>
      <c r="N7977" s="1">
        <v>259</v>
      </c>
      <c r="O7977" s="1">
        <v>364</v>
      </c>
      <c r="P7977" s="1">
        <v>259</v>
      </c>
      <c r="Q7977" s="1">
        <v>377</v>
      </c>
      <c r="R7977" s="1">
        <v>85</v>
      </c>
      <c r="S7977" s="1">
        <v>365</v>
      </c>
      <c r="T7977" s="1">
        <v>212</v>
      </c>
      <c r="U7977" s="1">
        <v>105</v>
      </c>
      <c r="V7977" s="1">
        <v>106</v>
      </c>
      <c r="W7977" s="1">
        <v>24</v>
      </c>
      <c r="X7977" s="1">
        <v>4</v>
      </c>
      <c r="Y7977" s="21">
        <v>0</v>
      </c>
    </row>
    <row r="7978">
      <c r="D7978" s="19"/>
      <c r="E7978" s="18" t="s">
        <v>106</v>
      </c>
      <c r="F7978" s="17"/>
      <c r="G7978" s="7">
        <v>530</v>
      </c>
      <c r="H7978" s="12">
        <v>49</v>
      </c>
      <c r="I7978" s="1">
        <v>13</v>
      </c>
      <c r="J7978" s="1">
        <v>197</v>
      </c>
      <c r="K7978" s="1">
        <v>279</v>
      </c>
      <c r="L7978" s="1">
        <v>394</v>
      </c>
      <c r="M7978" s="1">
        <v>375</v>
      </c>
      <c r="N7978" s="1">
        <v>252</v>
      </c>
      <c r="O7978" s="1">
        <v>120</v>
      </c>
      <c r="P7978" s="1">
        <v>219</v>
      </c>
      <c r="Q7978" s="1">
        <v>244</v>
      </c>
      <c r="R7978" s="1">
        <v>86</v>
      </c>
      <c r="S7978" s="1">
        <v>314</v>
      </c>
      <c r="T7978" s="1">
        <v>126</v>
      </c>
      <c r="U7978" s="1">
        <v>79</v>
      </c>
      <c r="V7978" s="1">
        <v>112</v>
      </c>
      <c r="W7978" s="1">
        <v>16</v>
      </c>
      <c r="X7978" s="1">
        <v>15</v>
      </c>
      <c r="Y7978" s="21">
        <v>0</v>
      </c>
    </row>
    <row r="7979">
      <c r="D7979" s="15" t="s">
        <v>107</v>
      </c>
      <c r="E7979" s="14" t="s">
        <v>108</v>
      </c>
      <c r="F7979" s="16"/>
      <c r="G7979" s="33">
        <v>32</v>
      </c>
      <c r="H7979" s="43">
        <v>5</v>
      </c>
      <c r="I7979" s="9">
        <v>3</v>
      </c>
      <c r="J7979" s="9">
        <v>11</v>
      </c>
      <c r="K7979" s="9">
        <v>18</v>
      </c>
      <c r="L7979" s="9">
        <v>26</v>
      </c>
      <c r="M7979" s="9">
        <v>21</v>
      </c>
      <c r="N7979" s="9">
        <v>19</v>
      </c>
      <c r="O7979" s="9">
        <v>14</v>
      </c>
      <c r="P7979" s="9">
        <v>14</v>
      </c>
      <c r="Q7979" s="9">
        <v>16</v>
      </c>
      <c r="R7979" s="9">
        <v>6</v>
      </c>
      <c r="S7979" s="9">
        <v>18</v>
      </c>
      <c r="T7979" s="9">
        <v>8</v>
      </c>
      <c r="U7979" s="9">
        <v>6</v>
      </c>
      <c r="V7979" s="9">
        <v>6</v>
      </c>
      <c r="W7979" s="9">
        <v>1</v>
      </c>
      <c r="X7979" s="9">
        <v>0</v>
      </c>
      <c r="Y7979" s="44">
        <v>0</v>
      </c>
    </row>
    <row r="7980">
      <c r="D7980" s="19"/>
      <c r="E7980" s="18" t="s">
        <v>109</v>
      </c>
      <c r="F7980" s="17"/>
      <c r="G7980" s="7">
        <v>715</v>
      </c>
      <c r="H7980" s="12">
        <v>95</v>
      </c>
      <c r="I7980" s="1">
        <v>29</v>
      </c>
      <c r="J7980" s="1">
        <v>338</v>
      </c>
      <c r="K7980" s="1">
        <v>405</v>
      </c>
      <c r="L7980" s="1">
        <v>586</v>
      </c>
      <c r="M7980" s="1">
        <v>570</v>
      </c>
      <c r="N7980" s="1">
        <v>367</v>
      </c>
      <c r="O7980" s="1">
        <v>360</v>
      </c>
      <c r="P7980" s="1">
        <v>318</v>
      </c>
      <c r="Q7980" s="1">
        <v>432</v>
      </c>
      <c r="R7980" s="1">
        <v>120</v>
      </c>
      <c r="S7980" s="1">
        <v>458</v>
      </c>
      <c r="T7980" s="1">
        <v>248</v>
      </c>
      <c r="U7980" s="1">
        <v>120</v>
      </c>
      <c r="V7980" s="1">
        <v>136</v>
      </c>
      <c r="W7980" s="1">
        <v>26</v>
      </c>
      <c r="X7980" s="1">
        <v>6</v>
      </c>
      <c r="Y7980" s="21">
        <v>0</v>
      </c>
    </row>
    <row r="7981">
      <c r="D7981" s="19"/>
      <c r="E7981" s="18" t="s">
        <v>110</v>
      </c>
      <c r="F7981" s="17"/>
      <c r="G7981" s="7">
        <v>1003</v>
      </c>
      <c r="H7981" s="12">
        <v>123</v>
      </c>
      <c r="I7981" s="1">
        <v>30</v>
      </c>
      <c r="J7981" s="1">
        <v>465</v>
      </c>
      <c r="K7981" s="1">
        <v>570</v>
      </c>
      <c r="L7981" s="1">
        <v>809</v>
      </c>
      <c r="M7981" s="1">
        <v>790</v>
      </c>
      <c r="N7981" s="1">
        <v>483</v>
      </c>
      <c r="O7981" s="1">
        <v>472</v>
      </c>
      <c r="P7981" s="1">
        <v>458</v>
      </c>
      <c r="Q7981" s="1">
        <v>595</v>
      </c>
      <c r="R7981" s="1">
        <v>163</v>
      </c>
      <c r="S7981" s="1">
        <v>653</v>
      </c>
      <c r="T7981" s="1">
        <v>325</v>
      </c>
      <c r="U7981" s="1">
        <v>176</v>
      </c>
      <c r="V7981" s="1">
        <v>203</v>
      </c>
      <c r="W7981" s="1">
        <v>36</v>
      </c>
      <c r="X7981" s="1">
        <v>13</v>
      </c>
      <c r="Y7981" s="21">
        <v>0</v>
      </c>
    </row>
    <row r="7982">
      <c r="D7982" s="19"/>
      <c r="E7982" s="18" t="s">
        <v>111</v>
      </c>
      <c r="F7982" s="17"/>
      <c r="G7982" s="7">
        <v>921</v>
      </c>
      <c r="H7982" s="12">
        <v>115</v>
      </c>
      <c r="I7982" s="1">
        <v>30</v>
      </c>
      <c r="J7982" s="1">
        <v>435</v>
      </c>
      <c r="K7982" s="1">
        <v>528</v>
      </c>
      <c r="L7982" s="1">
        <v>747</v>
      </c>
      <c r="M7982" s="1">
        <v>730</v>
      </c>
      <c r="N7982" s="1">
        <v>443</v>
      </c>
      <c r="O7982" s="1">
        <v>429</v>
      </c>
      <c r="P7982" s="1">
        <v>425</v>
      </c>
      <c r="Q7982" s="1">
        <v>554</v>
      </c>
      <c r="R7982" s="1">
        <v>157</v>
      </c>
      <c r="S7982" s="1">
        <v>604</v>
      </c>
      <c r="T7982" s="1">
        <v>306</v>
      </c>
      <c r="U7982" s="1">
        <v>167</v>
      </c>
      <c r="V7982" s="1">
        <v>191</v>
      </c>
      <c r="W7982" s="1">
        <v>37</v>
      </c>
      <c r="X7982" s="1">
        <v>8</v>
      </c>
      <c r="Y7982" s="21">
        <v>0</v>
      </c>
    </row>
    <row r="7983">
      <c r="D7983" s="19"/>
      <c r="E7983" s="18" t="s">
        <v>112</v>
      </c>
      <c r="F7983" s="17"/>
      <c r="G7983" s="7">
        <v>765</v>
      </c>
      <c r="H7983" s="12">
        <v>98</v>
      </c>
      <c r="I7983" s="1">
        <v>26</v>
      </c>
      <c r="J7983" s="1">
        <v>374</v>
      </c>
      <c r="K7983" s="1">
        <v>433</v>
      </c>
      <c r="L7983" s="1">
        <v>629</v>
      </c>
      <c r="M7983" s="1">
        <v>618</v>
      </c>
      <c r="N7983" s="1">
        <v>359</v>
      </c>
      <c r="O7983" s="1">
        <v>381</v>
      </c>
      <c r="P7983" s="1">
        <v>359</v>
      </c>
      <c r="Q7983" s="1">
        <v>460</v>
      </c>
      <c r="R7983" s="1">
        <v>132</v>
      </c>
      <c r="S7983" s="1">
        <v>486</v>
      </c>
      <c r="T7983" s="1">
        <v>264</v>
      </c>
      <c r="U7983" s="1">
        <v>146</v>
      </c>
      <c r="V7983" s="1">
        <v>159</v>
      </c>
      <c r="W7983" s="1">
        <v>31</v>
      </c>
      <c r="X7983" s="1">
        <v>10</v>
      </c>
      <c r="Y7983" s="21">
        <v>0</v>
      </c>
    </row>
    <row r="7984">
      <c r="D7984" s="19"/>
      <c r="E7984" s="18" t="s">
        <v>113</v>
      </c>
      <c r="F7984" s="17"/>
      <c r="G7984" s="7">
        <v>197</v>
      </c>
      <c r="H7984" s="12">
        <v>41</v>
      </c>
      <c r="I7984" s="1">
        <v>13</v>
      </c>
      <c r="J7984" s="1">
        <v>118</v>
      </c>
      <c r="K7984" s="1">
        <v>118</v>
      </c>
      <c r="L7984" s="1">
        <v>176</v>
      </c>
      <c r="M7984" s="1">
        <v>165</v>
      </c>
      <c r="N7984" s="1">
        <v>111</v>
      </c>
      <c r="O7984" s="1">
        <v>113</v>
      </c>
      <c r="P7984" s="1">
        <v>100</v>
      </c>
      <c r="Q7984" s="1">
        <v>135</v>
      </c>
      <c r="R7984" s="1">
        <v>53</v>
      </c>
      <c r="S7984" s="1">
        <v>141</v>
      </c>
      <c r="T7984" s="1">
        <v>81</v>
      </c>
      <c r="U7984" s="1">
        <v>46</v>
      </c>
      <c r="V7984" s="1">
        <v>41</v>
      </c>
      <c r="W7984" s="1">
        <v>4</v>
      </c>
      <c r="X7984" s="1">
        <v>1</v>
      </c>
      <c r="Y7984" s="21">
        <v>0</v>
      </c>
    </row>
    <row r="7985">
      <c r="D7985" s="19"/>
      <c r="E7985" s="18" t="s">
        <v>114</v>
      </c>
      <c r="F7985" s="17"/>
      <c r="G7985" s="7">
        <v>1029</v>
      </c>
      <c r="H7985" s="12">
        <v>126</v>
      </c>
      <c r="I7985" s="1">
        <v>32</v>
      </c>
      <c r="J7985" s="1">
        <v>482</v>
      </c>
      <c r="K7985" s="1">
        <v>576</v>
      </c>
      <c r="L7985" s="1">
        <v>830</v>
      </c>
      <c r="M7985" s="1">
        <v>809</v>
      </c>
      <c r="N7985" s="1">
        <v>496</v>
      </c>
      <c r="O7985" s="1">
        <v>476</v>
      </c>
      <c r="P7985" s="1">
        <v>460</v>
      </c>
      <c r="Q7985" s="1">
        <v>607</v>
      </c>
      <c r="R7985" s="1">
        <v>167</v>
      </c>
      <c r="S7985" s="1">
        <v>659</v>
      </c>
      <c r="T7985" s="1">
        <v>333</v>
      </c>
      <c r="U7985" s="1">
        <v>179</v>
      </c>
      <c r="V7985" s="1">
        <v>214</v>
      </c>
      <c r="W7985" s="1">
        <v>36</v>
      </c>
      <c r="X7985" s="1">
        <v>14</v>
      </c>
      <c r="Y7985" s="21">
        <v>0</v>
      </c>
    </row>
    <row r="7986">
      <c r="D7986" s="19"/>
      <c r="E7986" s="18" t="s">
        <v>115</v>
      </c>
      <c r="F7986" s="17"/>
      <c r="G7986" s="7">
        <v>793</v>
      </c>
      <c r="H7986" s="12">
        <v>112</v>
      </c>
      <c r="I7986" s="1">
        <v>29</v>
      </c>
      <c r="J7986" s="1">
        <v>400</v>
      </c>
      <c r="K7986" s="1">
        <v>463</v>
      </c>
      <c r="L7986" s="1">
        <v>642</v>
      </c>
      <c r="M7986" s="1">
        <v>633</v>
      </c>
      <c r="N7986" s="1">
        <v>377</v>
      </c>
      <c r="O7986" s="1">
        <v>397</v>
      </c>
      <c r="P7986" s="1">
        <v>384</v>
      </c>
      <c r="Q7986" s="1">
        <v>497</v>
      </c>
      <c r="R7986" s="1">
        <v>146</v>
      </c>
      <c r="S7986" s="1">
        <v>529</v>
      </c>
      <c r="T7986" s="1">
        <v>273</v>
      </c>
      <c r="U7986" s="1">
        <v>142</v>
      </c>
      <c r="V7986" s="1">
        <v>170</v>
      </c>
      <c r="W7986" s="1">
        <v>28</v>
      </c>
      <c r="X7986" s="1">
        <v>7</v>
      </c>
      <c r="Y7986" s="21">
        <v>0</v>
      </c>
    </row>
    <row r="7987">
      <c r="D7987" s="19"/>
      <c r="E7987" s="18" t="s">
        <v>116</v>
      </c>
      <c r="F7987" s="17"/>
      <c r="G7987" s="7">
        <v>253</v>
      </c>
      <c r="H7987" s="12">
        <v>40</v>
      </c>
      <c r="I7987" s="1">
        <v>11</v>
      </c>
      <c r="J7987" s="1">
        <v>129</v>
      </c>
      <c r="K7987" s="1">
        <v>165</v>
      </c>
      <c r="L7987" s="1">
        <v>222</v>
      </c>
      <c r="M7987" s="1">
        <v>208</v>
      </c>
      <c r="N7987" s="1">
        <v>143</v>
      </c>
      <c r="O7987" s="1">
        <v>130</v>
      </c>
      <c r="P7987" s="1">
        <v>140</v>
      </c>
      <c r="Q7987" s="1">
        <v>177</v>
      </c>
      <c r="R7987" s="1">
        <v>59</v>
      </c>
      <c r="S7987" s="1">
        <v>187</v>
      </c>
      <c r="T7987" s="1">
        <v>102</v>
      </c>
      <c r="U7987" s="1">
        <v>53</v>
      </c>
      <c r="V7987" s="1">
        <v>68</v>
      </c>
      <c r="W7987" s="1">
        <v>7</v>
      </c>
      <c r="X7987" s="1">
        <v>1</v>
      </c>
      <c r="Y7987" s="21">
        <v>0</v>
      </c>
    </row>
    <row r="7988">
      <c r="D7988" s="19"/>
      <c r="E7988" s="18" t="s">
        <v>117</v>
      </c>
      <c r="F7988" s="17"/>
      <c r="G7988" s="7">
        <v>200</v>
      </c>
      <c r="H7988" s="12">
        <v>20</v>
      </c>
      <c r="I7988" s="1">
        <v>5</v>
      </c>
      <c r="J7988" s="1">
        <v>95</v>
      </c>
      <c r="K7988" s="1">
        <v>108</v>
      </c>
      <c r="L7988" s="1">
        <v>168</v>
      </c>
      <c r="M7988" s="1">
        <v>165</v>
      </c>
      <c r="N7988" s="1">
        <v>109</v>
      </c>
      <c r="O7988" s="1">
        <v>97</v>
      </c>
      <c r="P7988" s="1">
        <v>106</v>
      </c>
      <c r="Q7988" s="1">
        <v>133</v>
      </c>
      <c r="R7988" s="1">
        <v>38</v>
      </c>
      <c r="S7988" s="1">
        <v>147</v>
      </c>
      <c r="T7988" s="1">
        <v>68</v>
      </c>
      <c r="U7988" s="1">
        <v>47</v>
      </c>
      <c r="V7988" s="1">
        <v>43</v>
      </c>
      <c r="W7988" s="1">
        <v>5</v>
      </c>
      <c r="X7988" s="1">
        <v>1</v>
      </c>
      <c r="Y7988" s="21">
        <v>0</v>
      </c>
    </row>
    <row r="7989">
      <c r="D7989" s="19"/>
      <c r="E7989" s="18" t="s">
        <v>118</v>
      </c>
      <c r="F7989" s="17"/>
      <c r="G7989" s="11">
        <v>3</v>
      </c>
      <c r="H7989" s="23">
        <v>1</v>
      </c>
      <c r="I7989" s="3">
        <v>0</v>
      </c>
      <c r="J7989" s="3">
        <v>0</v>
      </c>
      <c r="K7989" s="3">
        <v>1</v>
      </c>
      <c r="L7989" s="3">
        <v>1</v>
      </c>
      <c r="M7989" s="3">
        <v>1</v>
      </c>
      <c r="N7989" s="3">
        <v>0</v>
      </c>
      <c r="O7989" s="3">
        <v>0</v>
      </c>
      <c r="P7989" s="3">
        <v>0</v>
      </c>
      <c r="Q7989" s="3">
        <v>0</v>
      </c>
      <c r="R7989" s="3">
        <v>0</v>
      </c>
      <c r="S7989" s="3">
        <v>0</v>
      </c>
      <c r="T7989" s="3">
        <v>0</v>
      </c>
      <c r="U7989" s="3">
        <v>0</v>
      </c>
      <c r="V7989" s="3">
        <v>0</v>
      </c>
      <c r="W7989" s="3">
        <v>0</v>
      </c>
      <c r="X7989" s="3">
        <v>2</v>
      </c>
      <c r="Y7989" s="24">
        <v>0</v>
      </c>
    </row>
    <row r="7990">
      <c r="D7990" s="19"/>
      <c r="E7990" s="18" t="s">
        <v>26</v>
      </c>
      <c r="F7990" s="17"/>
      <c r="G7990" s="11">
        <v>1</v>
      </c>
      <c r="H7990" s="23">
        <v>0</v>
      </c>
      <c r="I7990" s="3">
        <v>0</v>
      </c>
      <c r="J7990" s="3">
        <v>0</v>
      </c>
      <c r="K7990" s="3">
        <v>1</v>
      </c>
      <c r="L7990" s="3">
        <v>1</v>
      </c>
      <c r="M7990" s="3">
        <v>0</v>
      </c>
      <c r="N7990" s="3">
        <v>0</v>
      </c>
      <c r="O7990" s="3">
        <v>0</v>
      </c>
      <c r="P7990" s="3">
        <v>1</v>
      </c>
      <c r="Q7990" s="3">
        <v>0</v>
      </c>
      <c r="R7990" s="3">
        <v>0</v>
      </c>
      <c r="S7990" s="3">
        <v>0</v>
      </c>
      <c r="T7990" s="3">
        <v>0</v>
      </c>
      <c r="U7990" s="3">
        <v>0</v>
      </c>
      <c r="V7990" s="3">
        <v>0</v>
      </c>
      <c r="W7990" s="3">
        <v>0</v>
      </c>
      <c r="X7990" s="3">
        <v>0</v>
      </c>
      <c r="Y7990" s="24">
        <v>0</v>
      </c>
    </row>
    <row r="7991">
      <c r="D7991" s="19"/>
      <c r="E7991" s="18" t="s">
        <v>119</v>
      </c>
      <c r="F7991" s="17"/>
      <c r="G7991" s="7">
        <v>1080</v>
      </c>
      <c r="H7991" s="12">
        <v>129</v>
      </c>
      <c r="I7991" s="1">
        <v>32</v>
      </c>
      <c r="J7991" s="1">
        <v>492</v>
      </c>
      <c r="K7991" s="1">
        <v>605</v>
      </c>
      <c r="L7991" s="1">
        <v>862</v>
      </c>
      <c r="M7991" s="1">
        <v>838</v>
      </c>
      <c r="N7991" s="1">
        <v>511</v>
      </c>
      <c r="O7991" s="1">
        <v>486</v>
      </c>
      <c r="P7991" s="1">
        <v>478</v>
      </c>
      <c r="Q7991" s="1">
        <v>624</v>
      </c>
      <c r="R7991" s="1">
        <v>172</v>
      </c>
      <c r="S7991" s="1">
        <v>681</v>
      </c>
      <c r="T7991" s="1">
        <v>340</v>
      </c>
      <c r="U7991" s="1">
        <v>185</v>
      </c>
      <c r="V7991" s="1">
        <v>218</v>
      </c>
      <c r="W7991" s="1">
        <v>40</v>
      </c>
      <c r="X7991" s="1">
        <v>15</v>
      </c>
      <c r="Y7991" s="21">
        <v>0</v>
      </c>
    </row>
    <row r="7992">
      <c r="D7992" s="19"/>
      <c r="E7992" s="18" t="s">
        <v>120</v>
      </c>
      <c r="F7992" s="17"/>
      <c r="G7992" s="7">
        <v>1054</v>
      </c>
      <c r="H7992" s="12">
        <v>128</v>
      </c>
      <c r="I7992" s="1">
        <v>32</v>
      </c>
      <c r="J7992" s="1">
        <v>484</v>
      </c>
      <c r="K7992" s="1">
        <v>591</v>
      </c>
      <c r="L7992" s="1">
        <v>848</v>
      </c>
      <c r="M7992" s="1">
        <v>827</v>
      </c>
      <c r="N7992" s="1">
        <v>502</v>
      </c>
      <c r="O7992" s="1">
        <v>481</v>
      </c>
      <c r="P7992" s="1">
        <v>467</v>
      </c>
      <c r="Q7992" s="1">
        <v>614</v>
      </c>
      <c r="R7992" s="1">
        <v>169</v>
      </c>
      <c r="S7992" s="1">
        <v>669</v>
      </c>
      <c r="T7992" s="1">
        <v>338</v>
      </c>
      <c r="U7992" s="1">
        <v>181</v>
      </c>
      <c r="V7992" s="1">
        <v>216</v>
      </c>
      <c r="W7992" s="1">
        <v>40</v>
      </c>
      <c r="X7992" s="1">
        <v>15</v>
      </c>
      <c r="Y7992" s="21">
        <v>0</v>
      </c>
    </row>
    <row r="7993">
      <c r="D7993" s="15" t="s">
        <v>121</v>
      </c>
      <c r="E7993" s="14" t="s">
        <v>122</v>
      </c>
      <c r="F7993" s="16"/>
      <c r="G7993" s="26">
        <v>564</v>
      </c>
      <c r="H7993" s="37">
        <v>94</v>
      </c>
      <c r="I7993" s="6">
        <v>19</v>
      </c>
      <c r="J7993" s="6">
        <v>282</v>
      </c>
      <c r="K7993" s="6">
        <v>377</v>
      </c>
      <c r="L7993" s="6">
        <v>487</v>
      </c>
      <c r="M7993" s="6">
        <v>463</v>
      </c>
      <c r="N7993" s="6">
        <v>275</v>
      </c>
      <c r="O7993" s="6">
        <v>283</v>
      </c>
      <c r="P7993" s="6">
        <v>309</v>
      </c>
      <c r="Q7993" s="6">
        <v>362</v>
      </c>
      <c r="R7993" s="6">
        <v>107</v>
      </c>
      <c r="S7993" s="6">
        <v>399</v>
      </c>
      <c r="T7993" s="6">
        <v>230</v>
      </c>
      <c r="U7993" s="6">
        <v>126</v>
      </c>
      <c r="V7993" s="6">
        <v>116</v>
      </c>
      <c r="W7993" s="6">
        <v>22</v>
      </c>
      <c r="X7993" s="6">
        <v>3</v>
      </c>
      <c r="Y7993" s="39">
        <v>0</v>
      </c>
    </row>
    <row r="7994">
      <c r="D7994" s="19"/>
      <c r="E7994" s="18" t="s">
        <v>123</v>
      </c>
      <c r="F7994" s="17"/>
      <c r="G7994" s="7">
        <v>396</v>
      </c>
      <c r="H7994" s="12">
        <v>24</v>
      </c>
      <c r="I7994" s="1">
        <v>9</v>
      </c>
      <c r="J7994" s="1">
        <v>173</v>
      </c>
      <c r="K7994" s="1">
        <v>196</v>
      </c>
      <c r="L7994" s="1">
        <v>302</v>
      </c>
      <c r="M7994" s="1">
        <v>307</v>
      </c>
      <c r="N7994" s="1">
        <v>191</v>
      </c>
      <c r="O7994" s="1">
        <v>167</v>
      </c>
      <c r="P7994" s="1">
        <v>147</v>
      </c>
      <c r="Q7994" s="1">
        <v>220</v>
      </c>
      <c r="R7994" s="1">
        <v>54</v>
      </c>
      <c r="S7994" s="1">
        <v>236</v>
      </c>
      <c r="T7994" s="1">
        <v>94</v>
      </c>
      <c r="U7994" s="1">
        <v>51</v>
      </c>
      <c r="V7994" s="1">
        <v>83</v>
      </c>
      <c r="W7994" s="1">
        <v>14</v>
      </c>
      <c r="X7994" s="1">
        <v>5</v>
      </c>
      <c r="Y7994" s="21">
        <v>0</v>
      </c>
    </row>
    <row r="7995">
      <c r="D7995" s="19"/>
      <c r="E7995" s="18" t="s">
        <v>124</v>
      </c>
      <c r="F7995" s="17"/>
      <c r="G7995" s="7">
        <v>69</v>
      </c>
      <c r="H7995" s="12">
        <v>1</v>
      </c>
      <c r="I7995" s="1">
        <v>2</v>
      </c>
      <c r="J7995" s="1">
        <v>19</v>
      </c>
      <c r="K7995" s="1">
        <v>26</v>
      </c>
      <c r="L7995" s="1">
        <v>43</v>
      </c>
      <c r="M7995" s="1">
        <v>38</v>
      </c>
      <c r="N7995" s="1">
        <v>30</v>
      </c>
      <c r="O7995" s="1">
        <v>21</v>
      </c>
      <c r="P7995" s="1">
        <v>13</v>
      </c>
      <c r="Q7995" s="1">
        <v>20</v>
      </c>
      <c r="R7995" s="1">
        <v>6</v>
      </c>
      <c r="S7995" s="1">
        <v>26</v>
      </c>
      <c r="T7995" s="1">
        <v>7</v>
      </c>
      <c r="U7995" s="1">
        <v>7</v>
      </c>
      <c r="V7995" s="1">
        <v>9</v>
      </c>
      <c r="W7995" s="1">
        <v>1</v>
      </c>
      <c r="X7995" s="1">
        <v>4</v>
      </c>
      <c r="Y7995" s="21">
        <v>0</v>
      </c>
    </row>
    <row r="7996">
      <c r="D7996" s="19"/>
      <c r="E7996" s="18" t="s">
        <v>125</v>
      </c>
      <c r="F7996" s="17"/>
      <c r="G7996" s="7">
        <v>50</v>
      </c>
      <c r="H7996" s="12">
        <v>10</v>
      </c>
      <c r="I7996" s="1">
        <v>2</v>
      </c>
      <c r="J7996" s="1">
        <v>18</v>
      </c>
      <c r="K7996" s="1">
        <v>8</v>
      </c>
      <c r="L7996" s="1">
        <v>31</v>
      </c>
      <c r="M7996" s="1">
        <v>31</v>
      </c>
      <c r="N7996" s="1">
        <v>15</v>
      </c>
      <c r="O7996" s="1">
        <v>14</v>
      </c>
      <c r="P7996" s="1">
        <v>9</v>
      </c>
      <c r="Q7996" s="1">
        <v>18</v>
      </c>
      <c r="R7996" s="1">
        <v>5</v>
      </c>
      <c r="S7996" s="1">
        <v>20</v>
      </c>
      <c r="T7996" s="1">
        <v>9</v>
      </c>
      <c r="U7996" s="1">
        <v>0</v>
      </c>
      <c r="V7996" s="1">
        <v>8</v>
      </c>
      <c r="W7996" s="1">
        <v>2</v>
      </c>
      <c r="X7996" s="1">
        <v>2</v>
      </c>
      <c r="Y7996" s="21">
        <v>0</v>
      </c>
    </row>
    <row r="7997">
      <c r="D7997" s="19"/>
      <c r="E7997" s="18" t="s">
        <v>126</v>
      </c>
      <c r="F7997" s="17"/>
      <c r="G7997" s="11">
        <v>14</v>
      </c>
      <c r="H7997" s="23">
        <v>1</v>
      </c>
      <c r="I7997" s="3">
        <v>0</v>
      </c>
      <c r="J7997" s="3">
        <v>0</v>
      </c>
      <c r="K7997" s="3">
        <v>3</v>
      </c>
      <c r="L7997" s="3">
        <v>6</v>
      </c>
      <c r="M7997" s="3">
        <v>3</v>
      </c>
      <c r="N7997" s="3">
        <v>3</v>
      </c>
      <c r="O7997" s="3">
        <v>2</v>
      </c>
      <c r="P7997" s="3">
        <v>2</v>
      </c>
      <c r="Q7997" s="3">
        <v>4</v>
      </c>
      <c r="R7997" s="3">
        <v>0</v>
      </c>
      <c r="S7997" s="3">
        <v>2</v>
      </c>
      <c r="T7997" s="3">
        <v>1</v>
      </c>
      <c r="U7997" s="3">
        <v>1</v>
      </c>
      <c r="V7997" s="3">
        <v>3</v>
      </c>
      <c r="W7997" s="3">
        <v>1</v>
      </c>
      <c r="X7997" s="3">
        <v>5</v>
      </c>
      <c r="Y7997" s="24">
        <v>0</v>
      </c>
    </row>
    <row r="7998">
      <c r="D7998" s="19"/>
      <c r="E7998" s="18" t="s">
        <v>26</v>
      </c>
      <c r="F7998" s="17"/>
      <c r="G7998" s="11">
        <v>0</v>
      </c>
      <c r="H7998" s="23">
        <v>0</v>
      </c>
      <c r="I7998" s="3">
        <v>0</v>
      </c>
      <c r="J7998" s="3">
        <v>0</v>
      </c>
      <c r="K7998" s="3">
        <v>0</v>
      </c>
      <c r="L7998" s="3">
        <v>0</v>
      </c>
      <c r="M7998" s="3">
        <v>0</v>
      </c>
      <c r="N7998" s="3">
        <v>0</v>
      </c>
      <c r="O7998" s="3">
        <v>0</v>
      </c>
      <c r="P7998" s="3">
        <v>0</v>
      </c>
      <c r="Q7998" s="3">
        <v>0</v>
      </c>
      <c r="R7998" s="3">
        <v>0</v>
      </c>
      <c r="S7998" s="3">
        <v>0</v>
      </c>
      <c r="T7998" s="3">
        <v>0</v>
      </c>
      <c r="U7998" s="3">
        <v>0</v>
      </c>
      <c r="V7998" s="3">
        <v>0</v>
      </c>
      <c r="W7998" s="3">
        <v>0</v>
      </c>
      <c r="X7998" s="3">
        <v>0</v>
      </c>
      <c r="Y7998" s="24">
        <v>0</v>
      </c>
    </row>
    <row r="7999">
      <c r="D7999" s="19"/>
      <c r="E7999" s="18" t="s">
        <v>127</v>
      </c>
      <c r="F7999" s="17"/>
      <c r="G7999" s="7">
        <v>960</v>
      </c>
      <c r="H7999" s="12">
        <v>118</v>
      </c>
      <c r="I7999" s="1">
        <v>28</v>
      </c>
      <c r="J7999" s="1">
        <v>455</v>
      </c>
      <c r="K7999" s="1">
        <v>573</v>
      </c>
      <c r="L7999" s="1">
        <v>789</v>
      </c>
      <c r="M7999" s="1">
        <v>770</v>
      </c>
      <c r="N7999" s="1">
        <v>466</v>
      </c>
      <c r="O7999" s="1">
        <v>450</v>
      </c>
      <c r="P7999" s="1">
        <v>456</v>
      </c>
      <c r="Q7999" s="1">
        <v>582</v>
      </c>
      <c r="R7999" s="1">
        <v>161</v>
      </c>
      <c r="S7999" s="1">
        <v>635</v>
      </c>
      <c r="T7999" s="1">
        <v>324</v>
      </c>
      <c r="U7999" s="1">
        <v>177</v>
      </c>
      <c r="V7999" s="1">
        <v>199</v>
      </c>
      <c r="W7999" s="1">
        <v>36</v>
      </c>
      <c r="X7999" s="1">
        <v>8</v>
      </c>
      <c r="Y7999" s="21">
        <v>0</v>
      </c>
    </row>
    <row r="8000">
      <c r="D8000" s="19"/>
      <c r="E8000" s="18" t="s">
        <v>128</v>
      </c>
      <c r="F8000" s="17"/>
      <c r="G8000" s="7">
        <v>64</v>
      </c>
      <c r="H8000" s="12">
        <v>11</v>
      </c>
      <c r="I8000" s="1">
        <v>2</v>
      </c>
      <c r="J8000" s="1">
        <v>18</v>
      </c>
      <c r="K8000" s="1">
        <v>11</v>
      </c>
      <c r="L8000" s="1">
        <v>37</v>
      </c>
      <c r="M8000" s="1">
        <v>34</v>
      </c>
      <c r="N8000" s="1">
        <v>18</v>
      </c>
      <c r="O8000" s="1">
        <v>16</v>
      </c>
      <c r="P8000" s="1">
        <v>11</v>
      </c>
      <c r="Q8000" s="1">
        <v>22</v>
      </c>
      <c r="R8000" s="1">
        <v>5</v>
      </c>
      <c r="S8000" s="1">
        <v>22</v>
      </c>
      <c r="T8000" s="1">
        <v>10</v>
      </c>
      <c r="U8000" s="1">
        <v>1</v>
      </c>
      <c r="V8000" s="1">
        <v>11</v>
      </c>
      <c r="W8000" s="1">
        <v>3</v>
      </c>
      <c r="X8000" s="1">
        <v>7</v>
      </c>
      <c r="Y8000" s="21">
        <v>0</v>
      </c>
    </row>
    <row r="8001">
      <c r="D8001" s="15" t="s">
        <v>129</v>
      </c>
      <c r="E8001" s="14" t="s">
        <v>130</v>
      </c>
      <c r="F8001" s="16"/>
      <c r="G8001" s="26">
        <v>130</v>
      </c>
      <c r="H8001" s="37">
        <v>130</v>
      </c>
      <c r="I8001" s="6">
        <v>16</v>
      </c>
      <c r="J8001" s="6">
        <v>76</v>
      </c>
      <c r="K8001" s="6">
        <v>82</v>
      </c>
      <c r="L8001" s="6">
        <v>109</v>
      </c>
      <c r="M8001" s="6">
        <v>108</v>
      </c>
      <c r="N8001" s="6">
        <v>55</v>
      </c>
      <c r="O8001" s="6">
        <v>64</v>
      </c>
      <c r="P8001" s="6">
        <v>82</v>
      </c>
      <c r="Q8001" s="6">
        <v>91</v>
      </c>
      <c r="R8001" s="6">
        <v>45</v>
      </c>
      <c r="S8001" s="6">
        <v>84</v>
      </c>
      <c r="T8001" s="6">
        <v>54</v>
      </c>
      <c r="U8001" s="6">
        <v>26</v>
      </c>
      <c r="V8001" s="6">
        <v>29</v>
      </c>
      <c r="W8001" s="6">
        <v>4</v>
      </c>
      <c r="X8001" s="6">
        <v>0</v>
      </c>
      <c r="Y8001" s="39">
        <v>0</v>
      </c>
    </row>
    <row r="8002">
      <c r="D8002" s="19"/>
      <c r="E8002" s="18" t="s">
        <v>131</v>
      </c>
      <c r="F8002" s="17"/>
      <c r="G8002" s="11">
        <v>32</v>
      </c>
      <c r="H8002" s="23">
        <v>16</v>
      </c>
      <c r="I8002" s="3">
        <v>32</v>
      </c>
      <c r="J8002" s="3">
        <v>18</v>
      </c>
      <c r="K8002" s="3">
        <v>18</v>
      </c>
      <c r="L8002" s="3">
        <v>25</v>
      </c>
      <c r="M8002" s="3">
        <v>29</v>
      </c>
      <c r="N8002" s="3">
        <v>12</v>
      </c>
      <c r="O8002" s="3">
        <v>19</v>
      </c>
      <c r="P8002" s="3">
        <v>16</v>
      </c>
      <c r="Q8002" s="3">
        <v>24</v>
      </c>
      <c r="R8002" s="3">
        <v>7</v>
      </c>
      <c r="S8002" s="3">
        <v>20</v>
      </c>
      <c r="T8002" s="3">
        <v>13</v>
      </c>
      <c r="U8002" s="3">
        <v>6</v>
      </c>
      <c r="V8002" s="3">
        <v>8</v>
      </c>
      <c r="W8002" s="3">
        <v>0</v>
      </c>
      <c r="X8002" s="3">
        <v>0</v>
      </c>
      <c r="Y8002" s="24">
        <v>0</v>
      </c>
    </row>
    <row r="8003">
      <c r="D8003" s="19"/>
      <c r="E8003" s="18" t="s">
        <v>132</v>
      </c>
      <c r="F8003" s="17"/>
      <c r="G8003" s="7">
        <v>492</v>
      </c>
      <c r="H8003" s="12">
        <v>76</v>
      </c>
      <c r="I8003" s="1">
        <v>18</v>
      </c>
      <c r="J8003" s="1">
        <v>492</v>
      </c>
      <c r="K8003" s="1">
        <v>314</v>
      </c>
      <c r="L8003" s="1">
        <v>412</v>
      </c>
      <c r="M8003" s="1">
        <v>414</v>
      </c>
      <c r="N8003" s="1">
        <v>244</v>
      </c>
      <c r="O8003" s="1">
        <v>270</v>
      </c>
      <c r="P8003" s="1">
        <v>258</v>
      </c>
      <c r="Q8003" s="1">
        <v>337</v>
      </c>
      <c r="R8003" s="1">
        <v>99</v>
      </c>
      <c r="S8003" s="1">
        <v>355</v>
      </c>
      <c r="T8003" s="1">
        <v>198</v>
      </c>
      <c r="U8003" s="1">
        <v>98</v>
      </c>
      <c r="V8003" s="1">
        <v>119</v>
      </c>
      <c r="W8003" s="1">
        <v>9</v>
      </c>
      <c r="X8003" s="1">
        <v>0</v>
      </c>
      <c r="Y8003" s="21">
        <v>0</v>
      </c>
    </row>
    <row r="8004">
      <c r="D8004" s="19"/>
      <c r="E8004" s="18" t="s">
        <v>133</v>
      </c>
      <c r="F8004" s="17"/>
      <c r="G8004" s="7">
        <v>610</v>
      </c>
      <c r="H8004" s="12">
        <v>82</v>
      </c>
      <c r="I8004" s="1">
        <v>18</v>
      </c>
      <c r="J8004" s="1">
        <v>314</v>
      </c>
      <c r="K8004" s="1">
        <v>610</v>
      </c>
      <c r="L8004" s="1">
        <v>532</v>
      </c>
      <c r="M8004" s="1">
        <v>487</v>
      </c>
      <c r="N8004" s="1">
        <v>293</v>
      </c>
      <c r="O8004" s="1">
        <v>267</v>
      </c>
      <c r="P8004" s="1">
        <v>336</v>
      </c>
      <c r="Q8004" s="1">
        <v>376</v>
      </c>
      <c r="R8004" s="1">
        <v>114</v>
      </c>
      <c r="S8004" s="1">
        <v>446</v>
      </c>
      <c r="T8004" s="1">
        <v>221</v>
      </c>
      <c r="U8004" s="1">
        <v>119</v>
      </c>
      <c r="V8004" s="1">
        <v>130</v>
      </c>
      <c r="W8004" s="1">
        <v>18</v>
      </c>
      <c r="X8004" s="1">
        <v>0</v>
      </c>
      <c r="Y8004" s="21">
        <v>0</v>
      </c>
    </row>
    <row r="8005">
      <c r="D8005" s="19"/>
      <c r="E8005" s="18" t="s">
        <v>134</v>
      </c>
      <c r="F8005" s="17"/>
      <c r="G8005" s="7">
        <v>869</v>
      </c>
      <c r="H8005" s="12">
        <v>109</v>
      </c>
      <c r="I8005" s="1">
        <v>25</v>
      </c>
      <c r="J8005" s="1">
        <v>412</v>
      </c>
      <c r="K8005" s="1">
        <v>532</v>
      </c>
      <c r="L8005" s="1">
        <v>869</v>
      </c>
      <c r="M8005" s="1">
        <v>724</v>
      </c>
      <c r="N8005" s="1">
        <v>430</v>
      </c>
      <c r="O8005" s="1">
        <v>421</v>
      </c>
      <c r="P8005" s="1">
        <v>415</v>
      </c>
      <c r="Q8005" s="1">
        <v>539</v>
      </c>
      <c r="R8005" s="1">
        <v>149</v>
      </c>
      <c r="S8005" s="1">
        <v>566</v>
      </c>
      <c r="T8005" s="1">
        <v>305</v>
      </c>
      <c r="U8005" s="1">
        <v>168</v>
      </c>
      <c r="V8005" s="1">
        <v>174</v>
      </c>
      <c r="W8005" s="1">
        <v>26</v>
      </c>
      <c r="X8005" s="1">
        <v>0</v>
      </c>
      <c r="Y8005" s="21">
        <v>0</v>
      </c>
    </row>
    <row r="8006">
      <c r="D8006" s="19"/>
      <c r="E8006" s="18" t="s">
        <v>135</v>
      </c>
      <c r="F8006" s="17"/>
      <c r="G8006" s="7">
        <v>842</v>
      </c>
      <c r="H8006" s="12">
        <v>108</v>
      </c>
      <c r="I8006" s="1">
        <v>29</v>
      </c>
      <c r="J8006" s="1">
        <v>414</v>
      </c>
      <c r="K8006" s="1">
        <v>487</v>
      </c>
      <c r="L8006" s="1">
        <v>724</v>
      </c>
      <c r="M8006" s="1">
        <v>842</v>
      </c>
      <c r="N8006" s="1">
        <v>440</v>
      </c>
      <c r="O8006" s="1">
        <v>429</v>
      </c>
      <c r="P8006" s="1">
        <v>406</v>
      </c>
      <c r="Q8006" s="1">
        <v>548</v>
      </c>
      <c r="R8006" s="1">
        <v>151</v>
      </c>
      <c r="S8006" s="1">
        <v>579</v>
      </c>
      <c r="T8006" s="1">
        <v>308</v>
      </c>
      <c r="U8006" s="1">
        <v>172</v>
      </c>
      <c r="V8006" s="1">
        <v>178</v>
      </c>
      <c r="W8006" s="1">
        <v>25</v>
      </c>
      <c r="X8006" s="1">
        <v>0</v>
      </c>
      <c r="Y8006" s="21">
        <v>0</v>
      </c>
    </row>
    <row r="8007">
      <c r="D8007" s="19"/>
      <c r="E8007" s="18" t="s">
        <v>136</v>
      </c>
      <c r="F8007" s="17"/>
      <c r="G8007" s="7">
        <v>514</v>
      </c>
      <c r="H8007" s="12">
        <v>55</v>
      </c>
      <c r="I8007" s="1">
        <v>12</v>
      </c>
      <c r="J8007" s="1">
        <v>244</v>
      </c>
      <c r="K8007" s="1">
        <v>293</v>
      </c>
      <c r="L8007" s="1">
        <v>430</v>
      </c>
      <c r="M8007" s="1">
        <v>440</v>
      </c>
      <c r="N8007" s="1">
        <v>514</v>
      </c>
      <c r="O8007" s="1">
        <v>252</v>
      </c>
      <c r="P8007" s="1">
        <v>257</v>
      </c>
      <c r="Q8007" s="1">
        <v>338</v>
      </c>
      <c r="R8007" s="1">
        <v>103</v>
      </c>
      <c r="S8007" s="1">
        <v>382</v>
      </c>
      <c r="T8007" s="1">
        <v>202</v>
      </c>
      <c r="U8007" s="1">
        <v>131</v>
      </c>
      <c r="V8007" s="1">
        <v>98</v>
      </c>
      <c r="W8007" s="1">
        <v>10</v>
      </c>
      <c r="X8007" s="1">
        <v>0</v>
      </c>
      <c r="Y8007" s="21">
        <v>0</v>
      </c>
    </row>
    <row r="8008">
      <c r="D8008" s="19"/>
      <c r="E8008" s="18" t="s">
        <v>137</v>
      </c>
      <c r="F8008" s="17"/>
      <c r="G8008" s="7">
        <v>487</v>
      </c>
      <c r="H8008" s="12">
        <v>64</v>
      </c>
      <c r="I8008" s="1">
        <v>19</v>
      </c>
      <c r="J8008" s="1">
        <v>270</v>
      </c>
      <c r="K8008" s="1">
        <v>267</v>
      </c>
      <c r="L8008" s="1">
        <v>421</v>
      </c>
      <c r="M8008" s="1">
        <v>429</v>
      </c>
      <c r="N8008" s="1">
        <v>252</v>
      </c>
      <c r="O8008" s="1">
        <v>487</v>
      </c>
      <c r="P8008" s="1">
        <v>257</v>
      </c>
      <c r="Q8008" s="1">
        <v>355</v>
      </c>
      <c r="R8008" s="1">
        <v>78</v>
      </c>
      <c r="S8008" s="1">
        <v>339</v>
      </c>
      <c r="T8008" s="1">
        <v>214</v>
      </c>
      <c r="U8008" s="1">
        <v>123</v>
      </c>
      <c r="V8008" s="1">
        <v>87</v>
      </c>
      <c r="W8008" s="1">
        <v>14</v>
      </c>
      <c r="X8008" s="1">
        <v>0</v>
      </c>
      <c r="Y8008" s="21">
        <v>0</v>
      </c>
    </row>
    <row r="8009">
      <c r="D8009" s="19"/>
      <c r="E8009" s="18" t="s">
        <v>138</v>
      </c>
      <c r="F8009" s="17"/>
      <c r="G8009" s="7">
        <v>480</v>
      </c>
      <c r="H8009" s="12">
        <v>82</v>
      </c>
      <c r="I8009" s="1">
        <v>16</v>
      </c>
      <c r="J8009" s="1">
        <v>258</v>
      </c>
      <c r="K8009" s="1">
        <v>336</v>
      </c>
      <c r="L8009" s="1">
        <v>415</v>
      </c>
      <c r="M8009" s="1">
        <v>406</v>
      </c>
      <c r="N8009" s="1">
        <v>257</v>
      </c>
      <c r="O8009" s="1">
        <v>257</v>
      </c>
      <c r="P8009" s="1">
        <v>480</v>
      </c>
      <c r="Q8009" s="1">
        <v>343</v>
      </c>
      <c r="R8009" s="1">
        <v>113</v>
      </c>
      <c r="S8009" s="1">
        <v>381</v>
      </c>
      <c r="T8009" s="1">
        <v>196</v>
      </c>
      <c r="U8009" s="1">
        <v>129</v>
      </c>
      <c r="V8009" s="1">
        <v>95</v>
      </c>
      <c r="W8009" s="1">
        <v>10</v>
      </c>
      <c r="X8009" s="1">
        <v>0</v>
      </c>
      <c r="Y8009" s="21">
        <v>0</v>
      </c>
    </row>
    <row r="8010">
      <c r="D8010" s="19"/>
      <c r="E8010" s="18" t="s">
        <v>139</v>
      </c>
      <c r="F8010" s="17"/>
      <c r="G8010" s="7">
        <v>624</v>
      </c>
      <c r="H8010" s="12">
        <v>91</v>
      </c>
      <c r="I8010" s="1">
        <v>24</v>
      </c>
      <c r="J8010" s="1">
        <v>337</v>
      </c>
      <c r="K8010" s="1">
        <v>376</v>
      </c>
      <c r="L8010" s="1">
        <v>539</v>
      </c>
      <c r="M8010" s="1">
        <v>548</v>
      </c>
      <c r="N8010" s="1">
        <v>338</v>
      </c>
      <c r="O8010" s="1">
        <v>355</v>
      </c>
      <c r="P8010" s="1">
        <v>343</v>
      </c>
      <c r="Q8010" s="1">
        <v>624</v>
      </c>
      <c r="R8010" s="1">
        <v>143</v>
      </c>
      <c r="S8010" s="1">
        <v>452</v>
      </c>
      <c r="T8010" s="1">
        <v>258</v>
      </c>
      <c r="U8010" s="1">
        <v>155</v>
      </c>
      <c r="V8010" s="1">
        <v>140</v>
      </c>
      <c r="W8010" s="1">
        <v>17</v>
      </c>
      <c r="X8010" s="1">
        <v>0</v>
      </c>
      <c r="Y8010" s="21">
        <v>0</v>
      </c>
    </row>
    <row r="8011">
      <c r="D8011" s="19"/>
      <c r="E8011" s="18" t="s">
        <v>140</v>
      </c>
      <c r="F8011" s="17"/>
      <c r="G8011" s="7">
        <v>172</v>
      </c>
      <c r="H8011" s="12">
        <v>45</v>
      </c>
      <c r="I8011" s="1">
        <v>7</v>
      </c>
      <c r="J8011" s="1">
        <v>99</v>
      </c>
      <c r="K8011" s="1">
        <v>114</v>
      </c>
      <c r="L8011" s="1">
        <v>149</v>
      </c>
      <c r="M8011" s="1">
        <v>151</v>
      </c>
      <c r="N8011" s="1">
        <v>103</v>
      </c>
      <c r="O8011" s="1">
        <v>78</v>
      </c>
      <c r="P8011" s="1">
        <v>113</v>
      </c>
      <c r="Q8011" s="1">
        <v>143</v>
      </c>
      <c r="R8011" s="1">
        <v>172</v>
      </c>
      <c r="S8011" s="1">
        <v>151</v>
      </c>
      <c r="T8011" s="1">
        <v>91</v>
      </c>
      <c r="U8011" s="1">
        <v>60</v>
      </c>
      <c r="V8011" s="1">
        <v>44</v>
      </c>
      <c r="W8011" s="1">
        <v>6</v>
      </c>
      <c r="X8011" s="1">
        <v>0</v>
      </c>
      <c r="Y8011" s="21">
        <v>0</v>
      </c>
    </row>
    <row r="8012">
      <c r="D8012" s="19"/>
      <c r="E8012" s="18" t="s">
        <v>141</v>
      </c>
      <c r="F8012" s="17"/>
      <c r="G8012" s="7">
        <v>683</v>
      </c>
      <c r="H8012" s="12">
        <v>84</v>
      </c>
      <c r="I8012" s="1">
        <v>20</v>
      </c>
      <c r="J8012" s="1">
        <v>355</v>
      </c>
      <c r="K8012" s="1">
        <v>446</v>
      </c>
      <c r="L8012" s="1">
        <v>566</v>
      </c>
      <c r="M8012" s="1">
        <v>579</v>
      </c>
      <c r="N8012" s="1">
        <v>382</v>
      </c>
      <c r="O8012" s="1">
        <v>339</v>
      </c>
      <c r="P8012" s="1">
        <v>381</v>
      </c>
      <c r="Q8012" s="1">
        <v>452</v>
      </c>
      <c r="R8012" s="1">
        <v>151</v>
      </c>
      <c r="S8012" s="1">
        <v>683</v>
      </c>
      <c r="T8012" s="1">
        <v>278</v>
      </c>
      <c r="U8012" s="1">
        <v>164</v>
      </c>
      <c r="V8012" s="1">
        <v>153</v>
      </c>
      <c r="W8012" s="1">
        <v>18</v>
      </c>
      <c r="X8012" s="1">
        <v>0</v>
      </c>
      <c r="Y8012" s="21">
        <v>0</v>
      </c>
    </row>
    <row r="8013">
      <c r="D8013" s="19"/>
      <c r="E8013" s="18" t="s">
        <v>142</v>
      </c>
      <c r="F8013" s="17"/>
      <c r="G8013" s="7">
        <v>341</v>
      </c>
      <c r="H8013" s="12">
        <v>54</v>
      </c>
      <c r="I8013" s="1">
        <v>13</v>
      </c>
      <c r="J8013" s="1">
        <v>198</v>
      </c>
      <c r="K8013" s="1">
        <v>221</v>
      </c>
      <c r="L8013" s="1">
        <v>305</v>
      </c>
      <c r="M8013" s="1">
        <v>308</v>
      </c>
      <c r="N8013" s="1">
        <v>202</v>
      </c>
      <c r="O8013" s="1">
        <v>214</v>
      </c>
      <c r="P8013" s="1">
        <v>196</v>
      </c>
      <c r="Q8013" s="1">
        <v>258</v>
      </c>
      <c r="R8013" s="1">
        <v>91</v>
      </c>
      <c r="S8013" s="1">
        <v>278</v>
      </c>
      <c r="T8013" s="1">
        <v>341</v>
      </c>
      <c r="U8013" s="1">
        <v>124</v>
      </c>
      <c r="V8013" s="1">
        <v>76</v>
      </c>
      <c r="W8013" s="1">
        <v>8</v>
      </c>
      <c r="X8013" s="1">
        <v>0</v>
      </c>
      <c r="Y8013" s="21">
        <v>0</v>
      </c>
    </row>
    <row r="8014">
      <c r="D8014" s="19"/>
      <c r="E8014" s="18" t="s">
        <v>143</v>
      </c>
      <c r="F8014" s="17"/>
      <c r="G8014" s="7">
        <v>185</v>
      </c>
      <c r="H8014" s="12">
        <v>26</v>
      </c>
      <c r="I8014" s="1">
        <v>6</v>
      </c>
      <c r="J8014" s="1">
        <v>98</v>
      </c>
      <c r="K8014" s="1">
        <v>119</v>
      </c>
      <c r="L8014" s="1">
        <v>168</v>
      </c>
      <c r="M8014" s="1">
        <v>172</v>
      </c>
      <c r="N8014" s="1">
        <v>131</v>
      </c>
      <c r="O8014" s="1">
        <v>123</v>
      </c>
      <c r="P8014" s="1">
        <v>129</v>
      </c>
      <c r="Q8014" s="1">
        <v>155</v>
      </c>
      <c r="R8014" s="1">
        <v>60</v>
      </c>
      <c r="S8014" s="1">
        <v>164</v>
      </c>
      <c r="T8014" s="1">
        <v>124</v>
      </c>
      <c r="U8014" s="1">
        <v>185</v>
      </c>
      <c r="V8014" s="1">
        <v>40</v>
      </c>
      <c r="W8014" s="1">
        <v>7</v>
      </c>
      <c r="X8014" s="1">
        <v>0</v>
      </c>
      <c r="Y8014" s="21">
        <v>0</v>
      </c>
    </row>
    <row r="8015">
      <c r="D8015" s="19"/>
      <c r="E8015" s="18" t="s">
        <v>144</v>
      </c>
      <c r="F8015" s="17"/>
      <c r="G8015" s="7">
        <v>219</v>
      </c>
      <c r="H8015" s="12">
        <v>29</v>
      </c>
      <c r="I8015" s="1">
        <v>8</v>
      </c>
      <c r="J8015" s="1">
        <v>119</v>
      </c>
      <c r="K8015" s="1">
        <v>130</v>
      </c>
      <c r="L8015" s="1">
        <v>174</v>
      </c>
      <c r="M8015" s="1">
        <v>178</v>
      </c>
      <c r="N8015" s="1">
        <v>98</v>
      </c>
      <c r="O8015" s="1">
        <v>87</v>
      </c>
      <c r="P8015" s="1">
        <v>95</v>
      </c>
      <c r="Q8015" s="1">
        <v>140</v>
      </c>
      <c r="R8015" s="1">
        <v>44</v>
      </c>
      <c r="S8015" s="1">
        <v>153</v>
      </c>
      <c r="T8015" s="1">
        <v>76</v>
      </c>
      <c r="U8015" s="1">
        <v>40</v>
      </c>
      <c r="V8015" s="1">
        <v>219</v>
      </c>
      <c r="W8015" s="1">
        <v>6</v>
      </c>
      <c r="X8015" s="1">
        <v>0</v>
      </c>
      <c r="Y8015" s="21">
        <v>0</v>
      </c>
    </row>
    <row r="8016">
      <c r="D8016" s="19"/>
      <c r="E8016" s="18" t="s">
        <v>41</v>
      </c>
      <c r="F8016" s="17"/>
      <c r="G8016" s="11">
        <v>40</v>
      </c>
      <c r="H8016" s="23">
        <v>4</v>
      </c>
      <c r="I8016" s="3">
        <v>0</v>
      </c>
      <c r="J8016" s="3">
        <v>9</v>
      </c>
      <c r="K8016" s="3">
        <v>18</v>
      </c>
      <c r="L8016" s="3">
        <v>26</v>
      </c>
      <c r="M8016" s="3">
        <v>25</v>
      </c>
      <c r="N8016" s="3">
        <v>10</v>
      </c>
      <c r="O8016" s="3">
        <v>14</v>
      </c>
      <c r="P8016" s="3">
        <v>10</v>
      </c>
      <c r="Q8016" s="3">
        <v>17</v>
      </c>
      <c r="R8016" s="3">
        <v>6</v>
      </c>
      <c r="S8016" s="3">
        <v>18</v>
      </c>
      <c r="T8016" s="3">
        <v>8</v>
      </c>
      <c r="U8016" s="3">
        <v>7</v>
      </c>
      <c r="V8016" s="3">
        <v>6</v>
      </c>
      <c r="W8016" s="3">
        <v>40</v>
      </c>
      <c r="X8016" s="3">
        <v>0</v>
      </c>
      <c r="Y8016" s="24">
        <v>0</v>
      </c>
    </row>
    <row r="8017">
      <c r="D8017" s="19"/>
      <c r="E8017" s="18" t="s">
        <v>145</v>
      </c>
      <c r="F8017" s="17"/>
      <c r="G8017" s="11">
        <v>19</v>
      </c>
      <c r="H8017" s="23">
        <v>0</v>
      </c>
      <c r="I8017" s="3">
        <v>0</v>
      </c>
      <c r="J8017" s="3">
        <v>0</v>
      </c>
      <c r="K8017" s="3">
        <v>0</v>
      </c>
      <c r="L8017" s="3">
        <v>0</v>
      </c>
      <c r="M8017" s="3">
        <v>0</v>
      </c>
      <c r="N8017" s="3">
        <v>0</v>
      </c>
      <c r="O8017" s="3">
        <v>0</v>
      </c>
      <c r="P8017" s="3">
        <v>0</v>
      </c>
      <c r="Q8017" s="3">
        <v>0</v>
      </c>
      <c r="R8017" s="3">
        <v>0</v>
      </c>
      <c r="S8017" s="3">
        <v>0</v>
      </c>
      <c r="T8017" s="3">
        <v>0</v>
      </c>
      <c r="U8017" s="3">
        <v>0</v>
      </c>
      <c r="V8017" s="3">
        <v>0</v>
      </c>
      <c r="W8017" s="3">
        <v>0</v>
      </c>
      <c r="X8017" s="3">
        <v>19</v>
      </c>
      <c r="Y8017" s="24">
        <v>0</v>
      </c>
    </row>
    <row r="8018">
      <c r="D8018" s="19"/>
      <c r="E8018" s="18" t="s">
        <v>26</v>
      </c>
      <c r="F8018" s="17"/>
      <c r="G8018" s="11">
        <v>0</v>
      </c>
      <c r="H8018" s="23">
        <v>0</v>
      </c>
      <c r="I8018" s="3">
        <v>0</v>
      </c>
      <c r="J8018" s="3">
        <v>0</v>
      </c>
      <c r="K8018" s="3">
        <v>0</v>
      </c>
      <c r="L8018" s="3">
        <v>0</v>
      </c>
      <c r="M8018" s="3">
        <v>0</v>
      </c>
      <c r="N8018" s="3">
        <v>0</v>
      </c>
      <c r="O8018" s="3">
        <v>0</v>
      </c>
      <c r="P8018" s="3">
        <v>0</v>
      </c>
      <c r="Q8018" s="3">
        <v>0</v>
      </c>
      <c r="R8018" s="3">
        <v>0</v>
      </c>
      <c r="S8018" s="3">
        <v>0</v>
      </c>
      <c r="T8018" s="3">
        <v>0</v>
      </c>
      <c r="U8018" s="3">
        <v>0</v>
      </c>
      <c r="V8018" s="3">
        <v>0</v>
      </c>
      <c r="W8018" s="3">
        <v>0</v>
      </c>
      <c r="X8018" s="3">
        <v>0</v>
      </c>
      <c r="Y8018" s="24">
        <v>0</v>
      </c>
    </row>
    <row r="8019">
      <c r="D8019" s="15" t="s">
        <v>146</v>
      </c>
      <c r="E8019" s="14" t="s">
        <v>147</v>
      </c>
      <c r="F8019" s="16"/>
      <c r="G8019" s="26">
        <v>628</v>
      </c>
      <c r="H8019" s="37">
        <v>96</v>
      </c>
      <c r="I8019" s="6">
        <v>24</v>
      </c>
      <c r="J8019" s="6">
        <v>320</v>
      </c>
      <c r="K8019" s="6">
        <v>410</v>
      </c>
      <c r="L8019" s="6">
        <v>535</v>
      </c>
      <c r="M8019" s="6">
        <v>514</v>
      </c>
      <c r="N8019" s="6">
        <v>301</v>
      </c>
      <c r="O8019" s="6">
        <v>310</v>
      </c>
      <c r="P8019" s="6">
        <v>332</v>
      </c>
      <c r="Q8019" s="6">
        <v>389</v>
      </c>
      <c r="R8019" s="6">
        <v>115</v>
      </c>
      <c r="S8019" s="6">
        <v>446</v>
      </c>
      <c r="T8019" s="6">
        <v>247</v>
      </c>
      <c r="U8019" s="6">
        <v>136</v>
      </c>
      <c r="V8019" s="6">
        <v>135</v>
      </c>
      <c r="W8019" s="6">
        <v>24</v>
      </c>
      <c r="X8019" s="6">
        <v>2</v>
      </c>
      <c r="Y8019" s="39">
        <v>0</v>
      </c>
    </row>
    <row r="8020">
      <c r="D8020" s="19"/>
      <c r="E8020" s="18" t="s">
        <v>148</v>
      </c>
      <c r="F8020" s="17"/>
      <c r="G8020" s="7">
        <v>423</v>
      </c>
      <c r="H8020" s="12">
        <v>30</v>
      </c>
      <c r="I8020" s="1">
        <v>8</v>
      </c>
      <c r="J8020" s="1">
        <v>160</v>
      </c>
      <c r="K8020" s="1">
        <v>194</v>
      </c>
      <c r="L8020" s="1">
        <v>314</v>
      </c>
      <c r="M8020" s="1">
        <v>308</v>
      </c>
      <c r="N8020" s="1">
        <v>201</v>
      </c>
      <c r="O8020" s="1">
        <v>167</v>
      </c>
      <c r="P8020" s="1">
        <v>143</v>
      </c>
      <c r="Q8020" s="1">
        <v>219</v>
      </c>
      <c r="R8020" s="1">
        <v>53</v>
      </c>
      <c r="S8020" s="1">
        <v>222</v>
      </c>
      <c r="T8020" s="1">
        <v>87</v>
      </c>
      <c r="U8020" s="1">
        <v>48</v>
      </c>
      <c r="V8020" s="1">
        <v>78</v>
      </c>
      <c r="W8020" s="1">
        <v>14</v>
      </c>
      <c r="X8020" s="1">
        <v>10</v>
      </c>
      <c r="Y8020" s="21">
        <v>0</v>
      </c>
    </row>
    <row r="8021">
      <c r="D8021" s="19"/>
      <c r="E8021" s="18" t="s">
        <v>149</v>
      </c>
      <c r="F8021" s="17"/>
      <c r="G8021" s="11">
        <v>36</v>
      </c>
      <c r="H8021" s="23">
        <v>4</v>
      </c>
      <c r="I8021" s="3">
        <v>0</v>
      </c>
      <c r="J8021" s="3">
        <v>12</v>
      </c>
      <c r="K8021" s="3">
        <v>5</v>
      </c>
      <c r="L8021" s="3">
        <v>17</v>
      </c>
      <c r="M8021" s="3">
        <v>19</v>
      </c>
      <c r="N8021" s="3">
        <v>12</v>
      </c>
      <c r="O8021" s="3">
        <v>9</v>
      </c>
      <c r="P8021" s="3">
        <v>5</v>
      </c>
      <c r="Q8021" s="3">
        <v>14</v>
      </c>
      <c r="R8021" s="3">
        <v>4</v>
      </c>
      <c r="S8021" s="3">
        <v>14</v>
      </c>
      <c r="T8021" s="3">
        <v>7</v>
      </c>
      <c r="U8021" s="3">
        <v>1</v>
      </c>
      <c r="V8021" s="3">
        <v>4</v>
      </c>
      <c r="W8021" s="3">
        <v>2</v>
      </c>
      <c r="X8021" s="3">
        <v>6</v>
      </c>
      <c r="Y8021" s="24">
        <v>0</v>
      </c>
    </row>
    <row r="8022">
      <c r="D8022" s="19"/>
      <c r="E8022" s="18" t="s">
        <v>150</v>
      </c>
      <c r="F8022" s="17"/>
      <c r="G8022" s="11">
        <v>6</v>
      </c>
      <c r="H8022" s="23">
        <v>0</v>
      </c>
      <c r="I8022" s="3">
        <v>0</v>
      </c>
      <c r="J8022" s="3">
        <v>0</v>
      </c>
      <c r="K8022" s="3">
        <v>1</v>
      </c>
      <c r="L8022" s="3">
        <v>3</v>
      </c>
      <c r="M8022" s="3">
        <v>1</v>
      </c>
      <c r="N8022" s="3">
        <v>0</v>
      </c>
      <c r="O8022" s="3">
        <v>1</v>
      </c>
      <c r="P8022" s="3">
        <v>0</v>
      </c>
      <c r="Q8022" s="3">
        <v>2</v>
      </c>
      <c r="R8022" s="3">
        <v>0</v>
      </c>
      <c r="S8022" s="3">
        <v>1</v>
      </c>
      <c r="T8022" s="3">
        <v>0</v>
      </c>
      <c r="U8022" s="3">
        <v>0</v>
      </c>
      <c r="V8022" s="3">
        <v>2</v>
      </c>
      <c r="W8022" s="3">
        <v>0</v>
      </c>
      <c r="X8022" s="3">
        <v>1</v>
      </c>
      <c r="Y8022" s="24">
        <v>0</v>
      </c>
    </row>
    <row r="8023">
      <c r="D8023" s="19"/>
      <c r="E8023" s="18" t="s">
        <v>26</v>
      </c>
      <c r="F8023" s="17"/>
      <c r="G8023" s="11">
        <v>0</v>
      </c>
      <c r="H8023" s="23">
        <v>0</v>
      </c>
      <c r="I8023" s="3">
        <v>0</v>
      </c>
      <c r="J8023" s="3">
        <v>0</v>
      </c>
      <c r="K8023" s="3">
        <v>0</v>
      </c>
      <c r="L8023" s="3">
        <v>0</v>
      </c>
      <c r="M8023" s="3">
        <v>0</v>
      </c>
      <c r="N8023" s="3">
        <v>0</v>
      </c>
      <c r="O8023" s="3">
        <v>0</v>
      </c>
      <c r="P8023" s="3">
        <v>0</v>
      </c>
      <c r="Q8023" s="3">
        <v>0</v>
      </c>
      <c r="R8023" s="3">
        <v>0</v>
      </c>
      <c r="S8023" s="3">
        <v>0</v>
      </c>
      <c r="T8023" s="3">
        <v>0</v>
      </c>
      <c r="U8023" s="3">
        <v>0</v>
      </c>
      <c r="V8023" s="3">
        <v>0</v>
      </c>
      <c r="W8023" s="3">
        <v>0</v>
      </c>
      <c r="X8023" s="3">
        <v>0</v>
      </c>
      <c r="Y8023" s="24">
        <v>0</v>
      </c>
    </row>
    <row r="8024">
      <c r="D8024" s="19"/>
      <c r="E8024" s="18" t="s">
        <v>151</v>
      </c>
      <c r="F8024" s="17"/>
      <c r="G8024" s="7">
        <v>1051</v>
      </c>
      <c r="H8024" s="12">
        <v>126</v>
      </c>
      <c r="I8024" s="1">
        <v>32</v>
      </c>
      <c r="J8024" s="1">
        <v>480</v>
      </c>
      <c r="K8024" s="1">
        <v>604</v>
      </c>
      <c r="L8024" s="1">
        <v>849</v>
      </c>
      <c r="M8024" s="1">
        <v>822</v>
      </c>
      <c r="N8024" s="1">
        <v>502</v>
      </c>
      <c r="O8024" s="1">
        <v>477</v>
      </c>
      <c r="P8024" s="1">
        <v>475</v>
      </c>
      <c r="Q8024" s="1">
        <v>608</v>
      </c>
      <c r="R8024" s="1">
        <v>168</v>
      </c>
      <c r="S8024" s="1">
        <v>668</v>
      </c>
      <c r="T8024" s="1">
        <v>334</v>
      </c>
      <c r="U8024" s="1">
        <v>184</v>
      </c>
      <c r="V8024" s="1">
        <v>213</v>
      </c>
      <c r="W8024" s="1">
        <v>38</v>
      </c>
      <c r="X8024" s="1">
        <v>12</v>
      </c>
      <c r="Y8024" s="21">
        <v>0</v>
      </c>
    </row>
    <row r="8025">
      <c r="D8025" s="19"/>
      <c r="E8025" s="18" t="s">
        <v>152</v>
      </c>
      <c r="F8025" s="17"/>
      <c r="G8025" s="11">
        <v>42</v>
      </c>
      <c r="H8025" s="23">
        <v>4</v>
      </c>
      <c r="I8025" s="3">
        <v>0</v>
      </c>
      <c r="J8025" s="3">
        <v>12</v>
      </c>
      <c r="K8025" s="3">
        <v>6</v>
      </c>
      <c r="L8025" s="3">
        <v>20</v>
      </c>
      <c r="M8025" s="3">
        <v>20</v>
      </c>
      <c r="N8025" s="3">
        <v>12</v>
      </c>
      <c r="O8025" s="3">
        <v>10</v>
      </c>
      <c r="P8025" s="3">
        <v>5</v>
      </c>
      <c r="Q8025" s="3">
        <v>16</v>
      </c>
      <c r="R8025" s="3">
        <v>4</v>
      </c>
      <c r="S8025" s="3">
        <v>15</v>
      </c>
      <c r="T8025" s="3">
        <v>7</v>
      </c>
      <c r="U8025" s="3">
        <v>1</v>
      </c>
      <c r="V8025" s="3">
        <v>6</v>
      </c>
      <c r="W8025" s="3">
        <v>2</v>
      </c>
      <c r="X8025" s="3">
        <v>7</v>
      </c>
      <c r="Y8025" s="24">
        <v>0</v>
      </c>
    </row>
    <row r="8026">
      <c r="D8026" s="15" t="s">
        <v>153</v>
      </c>
      <c r="E8026" s="14" t="s">
        <v>154</v>
      </c>
      <c r="F8026" s="16"/>
      <c r="G8026" s="26">
        <v>596</v>
      </c>
      <c r="H8026" s="37">
        <v>103</v>
      </c>
      <c r="I8026" s="6">
        <v>22</v>
      </c>
      <c r="J8026" s="6">
        <v>297</v>
      </c>
      <c r="K8026" s="6">
        <v>342</v>
      </c>
      <c r="L8026" s="6">
        <v>491</v>
      </c>
      <c r="M8026" s="6">
        <v>485</v>
      </c>
      <c r="N8026" s="6">
        <v>285</v>
      </c>
      <c r="O8026" s="6">
        <v>284</v>
      </c>
      <c r="P8026" s="6">
        <v>293</v>
      </c>
      <c r="Q8026" s="6">
        <v>366</v>
      </c>
      <c r="R8026" s="6">
        <v>111</v>
      </c>
      <c r="S8026" s="6">
        <v>389</v>
      </c>
      <c r="T8026" s="6">
        <v>211</v>
      </c>
      <c r="U8026" s="6">
        <v>115</v>
      </c>
      <c r="V8026" s="6">
        <v>118</v>
      </c>
      <c r="W8026" s="6">
        <v>26</v>
      </c>
      <c r="X8026" s="6">
        <v>7</v>
      </c>
      <c r="Y8026" s="39">
        <v>0</v>
      </c>
    </row>
    <row r="8027">
      <c r="D8027" s="19"/>
      <c r="E8027" s="18" t="s">
        <v>155</v>
      </c>
      <c r="F8027" s="17"/>
      <c r="G8027" s="7">
        <v>800</v>
      </c>
      <c r="H8027" s="12">
        <v>99</v>
      </c>
      <c r="I8027" s="1">
        <v>28</v>
      </c>
      <c r="J8027" s="1">
        <v>385</v>
      </c>
      <c r="K8027" s="1">
        <v>470</v>
      </c>
      <c r="L8027" s="1">
        <v>650</v>
      </c>
      <c r="M8027" s="1">
        <v>637</v>
      </c>
      <c r="N8027" s="1">
        <v>393</v>
      </c>
      <c r="O8027" s="1">
        <v>375</v>
      </c>
      <c r="P8027" s="1">
        <v>374</v>
      </c>
      <c r="Q8027" s="1">
        <v>496</v>
      </c>
      <c r="R8027" s="1">
        <v>145</v>
      </c>
      <c r="S8027" s="1">
        <v>521</v>
      </c>
      <c r="T8027" s="1">
        <v>266</v>
      </c>
      <c r="U8027" s="1">
        <v>138</v>
      </c>
      <c r="V8027" s="1">
        <v>160</v>
      </c>
      <c r="W8027" s="1">
        <v>31</v>
      </c>
      <c r="X8027" s="1">
        <v>8</v>
      </c>
      <c r="Y8027" s="21">
        <v>0</v>
      </c>
    </row>
    <row r="8028">
      <c r="D8028" s="19"/>
      <c r="E8028" s="18" t="s">
        <v>156</v>
      </c>
      <c r="F8028" s="17"/>
      <c r="G8028" s="7">
        <v>449</v>
      </c>
      <c r="H8028" s="12">
        <v>69</v>
      </c>
      <c r="I8028" s="1">
        <v>20</v>
      </c>
      <c r="J8028" s="1">
        <v>234</v>
      </c>
      <c r="K8028" s="1">
        <v>284</v>
      </c>
      <c r="L8028" s="1">
        <v>375</v>
      </c>
      <c r="M8028" s="1">
        <v>370</v>
      </c>
      <c r="N8028" s="1">
        <v>220</v>
      </c>
      <c r="O8028" s="1">
        <v>221</v>
      </c>
      <c r="P8028" s="1">
        <v>231</v>
      </c>
      <c r="Q8028" s="1">
        <v>282</v>
      </c>
      <c r="R8028" s="1">
        <v>100</v>
      </c>
      <c r="S8028" s="1">
        <v>317</v>
      </c>
      <c r="T8028" s="1">
        <v>166</v>
      </c>
      <c r="U8028" s="1">
        <v>88</v>
      </c>
      <c r="V8028" s="1">
        <v>90</v>
      </c>
      <c r="W8028" s="1">
        <v>18</v>
      </c>
      <c r="X8028" s="1">
        <v>3</v>
      </c>
      <c r="Y8028" s="21">
        <v>0</v>
      </c>
    </row>
    <row r="8029">
      <c r="D8029" s="19"/>
      <c r="E8029" s="18" t="s">
        <v>157</v>
      </c>
      <c r="F8029" s="17"/>
      <c r="G8029" s="7">
        <v>867</v>
      </c>
      <c r="H8029" s="12">
        <v>104</v>
      </c>
      <c r="I8029" s="1">
        <v>25</v>
      </c>
      <c r="J8029" s="1">
        <v>416</v>
      </c>
      <c r="K8029" s="1">
        <v>504</v>
      </c>
      <c r="L8029" s="1">
        <v>702</v>
      </c>
      <c r="M8029" s="1">
        <v>680</v>
      </c>
      <c r="N8029" s="1">
        <v>419</v>
      </c>
      <c r="O8029" s="1">
        <v>398</v>
      </c>
      <c r="P8029" s="1">
        <v>398</v>
      </c>
      <c r="Q8029" s="1">
        <v>532</v>
      </c>
      <c r="R8029" s="1">
        <v>148</v>
      </c>
      <c r="S8029" s="1">
        <v>555</v>
      </c>
      <c r="T8029" s="1">
        <v>277</v>
      </c>
      <c r="U8029" s="1">
        <v>147</v>
      </c>
      <c r="V8029" s="1">
        <v>178</v>
      </c>
      <c r="W8029" s="1">
        <v>35</v>
      </c>
      <c r="X8029" s="1">
        <v>11</v>
      </c>
      <c r="Y8029" s="21">
        <v>0</v>
      </c>
    </row>
    <row r="8030">
      <c r="D8030" s="19"/>
      <c r="E8030" s="18" t="s">
        <v>158</v>
      </c>
      <c r="F8030" s="17"/>
      <c r="G8030" s="7">
        <v>818</v>
      </c>
      <c r="H8030" s="12">
        <v>103</v>
      </c>
      <c r="I8030" s="1">
        <v>25</v>
      </c>
      <c r="J8030" s="1">
        <v>392</v>
      </c>
      <c r="K8030" s="1">
        <v>470</v>
      </c>
      <c r="L8030" s="1">
        <v>661</v>
      </c>
      <c r="M8030" s="1">
        <v>656</v>
      </c>
      <c r="N8030" s="1">
        <v>395</v>
      </c>
      <c r="O8030" s="1">
        <v>395</v>
      </c>
      <c r="P8030" s="1">
        <v>393</v>
      </c>
      <c r="Q8030" s="1">
        <v>518</v>
      </c>
      <c r="R8030" s="1">
        <v>144</v>
      </c>
      <c r="S8030" s="1">
        <v>540</v>
      </c>
      <c r="T8030" s="1">
        <v>275</v>
      </c>
      <c r="U8030" s="1">
        <v>147</v>
      </c>
      <c r="V8030" s="1">
        <v>166</v>
      </c>
      <c r="W8030" s="1">
        <v>31</v>
      </c>
      <c r="X8030" s="1">
        <v>10</v>
      </c>
      <c r="Y8030" s="21">
        <v>0</v>
      </c>
    </row>
    <row r="8031">
      <c r="D8031" s="19"/>
      <c r="E8031" s="18" t="s">
        <v>159</v>
      </c>
      <c r="F8031" s="17"/>
      <c r="G8031" s="7">
        <v>595</v>
      </c>
      <c r="H8031" s="12">
        <v>83</v>
      </c>
      <c r="I8031" s="1">
        <v>18</v>
      </c>
      <c r="J8031" s="1">
        <v>316</v>
      </c>
      <c r="K8031" s="1">
        <v>357</v>
      </c>
      <c r="L8031" s="1">
        <v>500</v>
      </c>
      <c r="M8031" s="1">
        <v>496</v>
      </c>
      <c r="N8031" s="1">
        <v>303</v>
      </c>
      <c r="O8031" s="1">
        <v>338</v>
      </c>
      <c r="P8031" s="1">
        <v>303</v>
      </c>
      <c r="Q8031" s="1">
        <v>403</v>
      </c>
      <c r="R8031" s="1">
        <v>109</v>
      </c>
      <c r="S8031" s="1">
        <v>401</v>
      </c>
      <c r="T8031" s="1">
        <v>226</v>
      </c>
      <c r="U8031" s="1">
        <v>123</v>
      </c>
      <c r="V8031" s="1">
        <v>119</v>
      </c>
      <c r="W8031" s="1">
        <v>23</v>
      </c>
      <c r="X8031" s="1">
        <v>5</v>
      </c>
      <c r="Y8031" s="21">
        <v>0</v>
      </c>
    </row>
    <row r="8032">
      <c r="D8032" s="19"/>
      <c r="E8032" s="18" t="s">
        <v>160</v>
      </c>
      <c r="F8032" s="17"/>
      <c r="G8032" s="7">
        <v>330</v>
      </c>
      <c r="H8032" s="12">
        <v>56</v>
      </c>
      <c r="I8032" s="1">
        <v>14</v>
      </c>
      <c r="J8032" s="1">
        <v>185</v>
      </c>
      <c r="K8032" s="1">
        <v>200</v>
      </c>
      <c r="L8032" s="1">
        <v>287</v>
      </c>
      <c r="M8032" s="1">
        <v>279</v>
      </c>
      <c r="N8032" s="1">
        <v>174</v>
      </c>
      <c r="O8032" s="1">
        <v>194</v>
      </c>
      <c r="P8032" s="1">
        <v>182</v>
      </c>
      <c r="Q8032" s="1">
        <v>241</v>
      </c>
      <c r="R8032" s="1">
        <v>82</v>
      </c>
      <c r="S8032" s="1">
        <v>235</v>
      </c>
      <c r="T8032" s="1">
        <v>149</v>
      </c>
      <c r="U8032" s="1">
        <v>86</v>
      </c>
      <c r="V8032" s="1">
        <v>72</v>
      </c>
      <c r="W8032" s="1">
        <v>17</v>
      </c>
      <c r="X8032" s="1">
        <v>1</v>
      </c>
      <c r="Y8032" s="21">
        <v>0</v>
      </c>
    </row>
    <row r="8033">
      <c r="D8033" s="19"/>
      <c r="E8033" s="18" t="s">
        <v>161</v>
      </c>
      <c r="F8033" s="17"/>
      <c r="G8033" s="7">
        <v>744</v>
      </c>
      <c r="H8033" s="12">
        <v>92</v>
      </c>
      <c r="I8033" s="1">
        <v>23</v>
      </c>
      <c r="J8033" s="1">
        <v>353</v>
      </c>
      <c r="K8033" s="1">
        <v>422</v>
      </c>
      <c r="L8033" s="1">
        <v>607</v>
      </c>
      <c r="M8033" s="1">
        <v>603</v>
      </c>
      <c r="N8033" s="1">
        <v>368</v>
      </c>
      <c r="O8033" s="1">
        <v>368</v>
      </c>
      <c r="P8033" s="1">
        <v>363</v>
      </c>
      <c r="Q8033" s="1">
        <v>466</v>
      </c>
      <c r="R8033" s="1">
        <v>133</v>
      </c>
      <c r="S8033" s="1">
        <v>503</v>
      </c>
      <c r="T8033" s="1">
        <v>259</v>
      </c>
      <c r="U8033" s="1">
        <v>147</v>
      </c>
      <c r="V8033" s="1">
        <v>153</v>
      </c>
      <c r="W8033" s="1">
        <v>32</v>
      </c>
      <c r="X8033" s="1">
        <v>11</v>
      </c>
      <c r="Y8033" s="21">
        <v>0</v>
      </c>
    </row>
    <row r="8034">
      <c r="D8034" s="19"/>
      <c r="E8034" s="18" t="s">
        <v>162</v>
      </c>
      <c r="F8034" s="17"/>
      <c r="G8034" s="7">
        <v>519</v>
      </c>
      <c r="H8034" s="12">
        <v>70</v>
      </c>
      <c r="I8034" s="1">
        <v>19</v>
      </c>
      <c r="J8034" s="1">
        <v>284</v>
      </c>
      <c r="K8034" s="1">
        <v>311</v>
      </c>
      <c r="L8034" s="1">
        <v>435</v>
      </c>
      <c r="M8034" s="1">
        <v>437</v>
      </c>
      <c r="N8034" s="1">
        <v>266</v>
      </c>
      <c r="O8034" s="1">
        <v>285</v>
      </c>
      <c r="P8034" s="1">
        <v>270</v>
      </c>
      <c r="Q8034" s="1">
        <v>363</v>
      </c>
      <c r="R8034" s="1">
        <v>102</v>
      </c>
      <c r="S8034" s="1">
        <v>358</v>
      </c>
      <c r="T8034" s="1">
        <v>215</v>
      </c>
      <c r="U8034" s="1">
        <v>105</v>
      </c>
      <c r="V8034" s="1">
        <v>112</v>
      </c>
      <c r="W8034" s="1">
        <v>22</v>
      </c>
      <c r="X8034" s="1">
        <v>4</v>
      </c>
      <c r="Y8034" s="21">
        <v>0</v>
      </c>
    </row>
    <row r="8035">
      <c r="D8035" s="19"/>
      <c r="E8035" s="18" t="s">
        <v>163</v>
      </c>
      <c r="F8035" s="17"/>
      <c r="G8035" s="7">
        <v>576</v>
      </c>
      <c r="H8035" s="12">
        <v>83</v>
      </c>
      <c r="I8035" s="1">
        <v>21</v>
      </c>
      <c r="J8035" s="1">
        <v>294</v>
      </c>
      <c r="K8035" s="1">
        <v>337</v>
      </c>
      <c r="L8035" s="1">
        <v>485</v>
      </c>
      <c r="M8035" s="1">
        <v>482</v>
      </c>
      <c r="N8035" s="1">
        <v>297</v>
      </c>
      <c r="O8035" s="1">
        <v>296</v>
      </c>
      <c r="P8035" s="1">
        <v>282</v>
      </c>
      <c r="Q8035" s="1">
        <v>388</v>
      </c>
      <c r="R8035" s="1">
        <v>122</v>
      </c>
      <c r="S8035" s="1">
        <v>397</v>
      </c>
      <c r="T8035" s="1">
        <v>216</v>
      </c>
      <c r="U8035" s="1">
        <v>116</v>
      </c>
      <c r="V8035" s="1">
        <v>119</v>
      </c>
      <c r="W8035" s="1">
        <v>24</v>
      </c>
      <c r="X8035" s="1">
        <v>5</v>
      </c>
      <c r="Y8035" s="21">
        <v>0</v>
      </c>
    </row>
    <row r="8036">
      <c r="D8036" s="19"/>
      <c r="E8036" s="18" t="s">
        <v>164</v>
      </c>
      <c r="F8036" s="17"/>
      <c r="G8036" s="7">
        <v>372</v>
      </c>
      <c r="H8036" s="12">
        <v>50</v>
      </c>
      <c r="I8036" s="1">
        <v>13</v>
      </c>
      <c r="J8036" s="1">
        <v>203</v>
      </c>
      <c r="K8036" s="1">
        <v>213</v>
      </c>
      <c r="L8036" s="1">
        <v>308</v>
      </c>
      <c r="M8036" s="1">
        <v>310</v>
      </c>
      <c r="N8036" s="1">
        <v>196</v>
      </c>
      <c r="O8036" s="1">
        <v>207</v>
      </c>
      <c r="P8036" s="1">
        <v>205</v>
      </c>
      <c r="Q8036" s="1">
        <v>261</v>
      </c>
      <c r="R8036" s="1">
        <v>87</v>
      </c>
      <c r="S8036" s="1">
        <v>259</v>
      </c>
      <c r="T8036" s="1">
        <v>158</v>
      </c>
      <c r="U8036" s="1">
        <v>81</v>
      </c>
      <c r="V8036" s="1">
        <v>78</v>
      </c>
      <c r="W8036" s="1">
        <v>16</v>
      </c>
      <c r="X8036" s="1">
        <v>5</v>
      </c>
      <c r="Y8036" s="21">
        <v>0</v>
      </c>
    </row>
    <row r="8037">
      <c r="D8037" s="19"/>
      <c r="E8037" s="18" t="s">
        <v>165</v>
      </c>
      <c r="F8037" s="17"/>
      <c r="G8037" s="7">
        <v>520</v>
      </c>
      <c r="H8037" s="12">
        <v>76</v>
      </c>
      <c r="I8037" s="1">
        <v>18</v>
      </c>
      <c r="J8037" s="1">
        <v>275</v>
      </c>
      <c r="K8037" s="1">
        <v>302</v>
      </c>
      <c r="L8037" s="1">
        <v>434</v>
      </c>
      <c r="M8037" s="1">
        <v>444</v>
      </c>
      <c r="N8037" s="1">
        <v>273</v>
      </c>
      <c r="O8037" s="1">
        <v>303</v>
      </c>
      <c r="P8037" s="1">
        <v>287</v>
      </c>
      <c r="Q8037" s="1">
        <v>364</v>
      </c>
      <c r="R8037" s="1">
        <v>101</v>
      </c>
      <c r="S8037" s="1">
        <v>352</v>
      </c>
      <c r="T8037" s="1">
        <v>209</v>
      </c>
      <c r="U8037" s="1">
        <v>110</v>
      </c>
      <c r="V8037" s="1">
        <v>110</v>
      </c>
      <c r="W8037" s="1">
        <v>25</v>
      </c>
      <c r="X8037" s="1">
        <v>5</v>
      </c>
      <c r="Y8037" s="21">
        <v>0</v>
      </c>
    </row>
    <row r="8038">
      <c r="D8038" s="19"/>
      <c r="E8038" s="18" t="s">
        <v>166</v>
      </c>
      <c r="F8038" s="17"/>
      <c r="G8038" s="7">
        <v>445</v>
      </c>
      <c r="H8038" s="12">
        <v>63</v>
      </c>
      <c r="I8038" s="1">
        <v>16</v>
      </c>
      <c r="J8038" s="1">
        <v>242</v>
      </c>
      <c r="K8038" s="1">
        <v>259</v>
      </c>
      <c r="L8038" s="1">
        <v>376</v>
      </c>
      <c r="M8038" s="1">
        <v>383</v>
      </c>
      <c r="N8038" s="1">
        <v>241</v>
      </c>
      <c r="O8038" s="1">
        <v>252</v>
      </c>
      <c r="P8038" s="1">
        <v>231</v>
      </c>
      <c r="Q8038" s="1">
        <v>317</v>
      </c>
      <c r="R8038" s="1">
        <v>98</v>
      </c>
      <c r="S8038" s="1">
        <v>325</v>
      </c>
      <c r="T8038" s="1">
        <v>193</v>
      </c>
      <c r="U8038" s="1">
        <v>102</v>
      </c>
      <c r="V8038" s="1">
        <v>98</v>
      </c>
      <c r="W8038" s="1">
        <v>18</v>
      </c>
      <c r="X8038" s="1">
        <v>2</v>
      </c>
      <c r="Y8038" s="21">
        <v>0</v>
      </c>
    </row>
    <row r="8039">
      <c r="D8039" s="19"/>
      <c r="E8039" s="18" t="s">
        <v>167</v>
      </c>
      <c r="F8039" s="17"/>
      <c r="G8039" s="7">
        <v>294</v>
      </c>
      <c r="H8039" s="12">
        <v>41</v>
      </c>
      <c r="I8039" s="1">
        <v>9</v>
      </c>
      <c r="J8039" s="1">
        <v>160</v>
      </c>
      <c r="K8039" s="1">
        <v>171</v>
      </c>
      <c r="L8039" s="1">
        <v>254</v>
      </c>
      <c r="M8039" s="1">
        <v>246</v>
      </c>
      <c r="N8039" s="1">
        <v>161</v>
      </c>
      <c r="O8039" s="1">
        <v>167</v>
      </c>
      <c r="P8039" s="1">
        <v>156</v>
      </c>
      <c r="Q8039" s="1">
        <v>204</v>
      </c>
      <c r="R8039" s="1">
        <v>73</v>
      </c>
      <c r="S8039" s="1">
        <v>214</v>
      </c>
      <c r="T8039" s="1">
        <v>135</v>
      </c>
      <c r="U8039" s="1">
        <v>69</v>
      </c>
      <c r="V8039" s="1">
        <v>57</v>
      </c>
      <c r="W8039" s="1">
        <v>11</v>
      </c>
      <c r="X8039" s="1">
        <v>1</v>
      </c>
      <c r="Y8039" s="21">
        <v>0</v>
      </c>
    </row>
    <row r="8040">
      <c r="D8040" s="19"/>
      <c r="E8040" s="18" t="s">
        <v>41</v>
      </c>
      <c r="F8040" s="17"/>
      <c r="G8040" s="7">
        <v>62</v>
      </c>
      <c r="H8040" s="12">
        <v>6</v>
      </c>
      <c r="I8040" s="1">
        <v>1</v>
      </c>
      <c r="J8040" s="1">
        <v>20</v>
      </c>
      <c r="K8040" s="1">
        <v>28</v>
      </c>
      <c r="L8040" s="1">
        <v>43</v>
      </c>
      <c r="M8040" s="1">
        <v>41</v>
      </c>
      <c r="N8040" s="1">
        <v>26</v>
      </c>
      <c r="O8040" s="1">
        <v>23</v>
      </c>
      <c r="P8040" s="1">
        <v>19</v>
      </c>
      <c r="Q8040" s="1">
        <v>20</v>
      </c>
      <c r="R8040" s="1">
        <v>10</v>
      </c>
      <c r="S8040" s="1">
        <v>30</v>
      </c>
      <c r="T8040" s="1">
        <v>11</v>
      </c>
      <c r="U8040" s="1">
        <v>10</v>
      </c>
      <c r="V8040" s="1">
        <v>13</v>
      </c>
      <c r="W8040" s="1">
        <v>8</v>
      </c>
      <c r="X8040" s="1">
        <v>2</v>
      </c>
      <c r="Y8040" s="21">
        <v>0</v>
      </c>
    </row>
    <row r="8041">
      <c r="D8041" s="57"/>
      <c r="E8041" s="54" t="s">
        <v>26</v>
      </c>
      <c r="F8041" s="62"/>
      <c r="G8041" s="59">
        <v>17</v>
      </c>
      <c r="H8041" s="73">
        <v>1</v>
      </c>
      <c r="I8041" s="38">
        <v>0</v>
      </c>
      <c r="J8041" s="38">
        <v>6</v>
      </c>
      <c r="K8041" s="38">
        <v>8</v>
      </c>
      <c r="L8041" s="38">
        <v>11</v>
      </c>
      <c r="M8041" s="38">
        <v>10</v>
      </c>
      <c r="N8041" s="38">
        <v>7</v>
      </c>
      <c r="O8041" s="38">
        <v>5</v>
      </c>
      <c r="P8041" s="38">
        <v>4</v>
      </c>
      <c r="Q8041" s="38">
        <v>8</v>
      </c>
      <c r="R8041" s="38">
        <v>1</v>
      </c>
      <c r="S8041" s="38">
        <v>11</v>
      </c>
      <c r="T8041" s="38">
        <v>4</v>
      </c>
      <c r="U8041" s="38">
        <v>4</v>
      </c>
      <c r="V8041" s="38">
        <v>2</v>
      </c>
      <c r="W8041" s="38">
        <v>0</v>
      </c>
      <c r="X8041" s="38">
        <v>2</v>
      </c>
      <c r="Y8041" s="74">
        <v>0</v>
      </c>
    </row>
    <row r="8043">
      <c r="B8043" s="63" t="str">
        <f ca="1" xml:space="preserve"> HYPERLINK("#'目次'!B56", "[50]")</f>
        <v>[50]</v>
      </c>
      <c r="C8043" s="49" t="s">
        <v>639</v>
      </c>
    </row>
    <row r="8046">
      <c r="C8046" s="49" t="s">
        <v>14</v>
      </c>
    </row>
    <row r="8047">
      <c r="D8047" s="64"/>
      <c r="E8047" s="47"/>
      <c r="F8047" s="47"/>
      <c r="G8047" s="61" t="s">
        <v>15</v>
      </c>
      <c r="H8047" s="66" t="s">
        <v>147</v>
      </c>
      <c r="I8047" s="28" t="s">
        <v>148</v>
      </c>
      <c r="J8047" s="28" t="s">
        <v>149</v>
      </c>
      <c r="K8047" s="28" t="s">
        <v>150</v>
      </c>
      <c r="L8047" s="28" t="s">
        <v>26</v>
      </c>
      <c r="M8047" s="28" t="s">
        <v>151</v>
      </c>
      <c r="N8047" s="58" t="s">
        <v>152</v>
      </c>
    </row>
    <row r="8048">
      <c r="D8048" s="55"/>
      <c r="E8048" s="48"/>
      <c r="F8048" s="48"/>
      <c r="G8048" s="68"/>
      <c r="H8048" s="70"/>
      <c r="I8048" s="29"/>
      <c r="J8048" s="29"/>
      <c r="K8048" s="29"/>
      <c r="L8048" s="29"/>
      <c r="M8048" s="29"/>
      <c r="N8048" s="65"/>
    </row>
    <row r="8049">
      <c r="D8049" s="56"/>
      <c r="E8049" s="60" t="s">
        <v>15</v>
      </c>
      <c r="F8049" s="67"/>
      <c r="G8049" s="69">
        <v>1093</v>
      </c>
      <c r="H8049" s="35">
        <v>628</v>
      </c>
      <c r="I8049" s="35">
        <v>423</v>
      </c>
      <c r="J8049" s="35">
        <v>36</v>
      </c>
      <c r="K8049" s="35">
        <v>6</v>
      </c>
      <c r="L8049" s="35">
        <v>0</v>
      </c>
      <c r="M8049" s="35">
        <v>1051</v>
      </c>
      <c r="N8049" s="75">
        <v>42</v>
      </c>
    </row>
    <row r="8050">
      <c r="D8050" s="15" t="s">
        <v>20</v>
      </c>
      <c r="E8050" s="14" t="s">
        <v>21</v>
      </c>
      <c r="F8050" s="16"/>
      <c r="G8050" s="26">
        <v>211</v>
      </c>
      <c r="H8050" s="37">
        <v>182</v>
      </c>
      <c r="I8050" s="6">
        <v>28</v>
      </c>
      <c r="J8050" s="6">
        <v>1</v>
      </c>
      <c r="K8050" s="6">
        <v>0</v>
      </c>
      <c r="L8050" s="6">
        <v>0</v>
      </c>
      <c r="M8050" s="6">
        <v>210</v>
      </c>
      <c r="N8050" s="39">
        <v>1</v>
      </c>
    </row>
    <row r="8051">
      <c r="D8051" s="19"/>
      <c r="E8051" s="18" t="s">
        <v>22</v>
      </c>
      <c r="F8051" s="17"/>
      <c r="G8051" s="7">
        <v>539</v>
      </c>
      <c r="H8051" s="12">
        <v>345</v>
      </c>
      <c r="I8051" s="1">
        <v>185</v>
      </c>
      <c r="J8051" s="1">
        <v>8</v>
      </c>
      <c r="K8051" s="1">
        <v>1</v>
      </c>
      <c r="L8051" s="1">
        <v>0</v>
      </c>
      <c r="M8051" s="1">
        <v>530</v>
      </c>
      <c r="N8051" s="21">
        <v>9</v>
      </c>
    </row>
    <row r="8052">
      <c r="D8052" s="19"/>
      <c r="E8052" s="18" t="s">
        <v>23</v>
      </c>
      <c r="F8052" s="17"/>
      <c r="G8052" s="7">
        <v>263</v>
      </c>
      <c r="H8052" s="12">
        <v>92</v>
      </c>
      <c r="I8052" s="1">
        <v>161</v>
      </c>
      <c r="J8052" s="1">
        <v>10</v>
      </c>
      <c r="K8052" s="1">
        <v>0</v>
      </c>
      <c r="L8052" s="1">
        <v>0</v>
      </c>
      <c r="M8052" s="1">
        <v>253</v>
      </c>
      <c r="N8052" s="21">
        <v>10</v>
      </c>
    </row>
    <row r="8053">
      <c r="D8053" s="19"/>
      <c r="E8053" s="18" t="s">
        <v>24</v>
      </c>
      <c r="F8053" s="17"/>
      <c r="G8053" s="7">
        <v>74</v>
      </c>
      <c r="H8053" s="12">
        <v>9</v>
      </c>
      <c r="I8053" s="1">
        <v>48</v>
      </c>
      <c r="J8053" s="1">
        <v>15</v>
      </c>
      <c r="K8053" s="1">
        <v>2</v>
      </c>
      <c r="L8053" s="1">
        <v>0</v>
      </c>
      <c r="M8053" s="1">
        <v>57</v>
      </c>
      <c r="N8053" s="21">
        <v>17</v>
      </c>
    </row>
    <row r="8054">
      <c r="D8054" s="19"/>
      <c r="E8054" s="18" t="s">
        <v>25</v>
      </c>
      <c r="F8054" s="17"/>
      <c r="G8054" s="11">
        <v>6</v>
      </c>
      <c r="H8054" s="23">
        <v>0</v>
      </c>
      <c r="I8054" s="3">
        <v>1</v>
      </c>
      <c r="J8054" s="3">
        <v>2</v>
      </c>
      <c r="K8054" s="3">
        <v>3</v>
      </c>
      <c r="L8054" s="3">
        <v>0</v>
      </c>
      <c r="M8054" s="3">
        <v>1</v>
      </c>
      <c r="N8054" s="24">
        <v>5</v>
      </c>
    </row>
    <row r="8055">
      <c r="D8055" s="19"/>
      <c r="E8055" s="18" t="s">
        <v>26</v>
      </c>
      <c r="F8055" s="17"/>
      <c r="G8055" s="11">
        <v>0</v>
      </c>
      <c r="H8055" s="23">
        <v>0</v>
      </c>
      <c r="I8055" s="3">
        <v>0</v>
      </c>
      <c r="J8055" s="3">
        <v>0</v>
      </c>
      <c r="K8055" s="3">
        <v>0</v>
      </c>
      <c r="L8055" s="3">
        <v>0</v>
      </c>
      <c r="M8055" s="3">
        <v>0</v>
      </c>
      <c r="N8055" s="24">
        <v>0</v>
      </c>
    </row>
    <row r="8056">
      <c r="D8056" s="19"/>
      <c r="E8056" s="18" t="s">
        <v>27</v>
      </c>
      <c r="F8056" s="17"/>
      <c r="G8056" s="7">
        <v>750</v>
      </c>
      <c r="H8056" s="12">
        <v>527</v>
      </c>
      <c r="I8056" s="1">
        <v>213</v>
      </c>
      <c r="J8056" s="1">
        <v>9</v>
      </c>
      <c r="K8056" s="1">
        <v>1</v>
      </c>
      <c r="L8056" s="1">
        <v>0</v>
      </c>
      <c r="M8056" s="1">
        <v>740</v>
      </c>
      <c r="N8056" s="21">
        <v>10</v>
      </c>
    </row>
    <row r="8057">
      <c r="D8057" s="19"/>
      <c r="E8057" s="18" t="s">
        <v>28</v>
      </c>
      <c r="F8057" s="17"/>
      <c r="G8057" s="7">
        <v>80</v>
      </c>
      <c r="H8057" s="12">
        <v>9</v>
      </c>
      <c r="I8057" s="1">
        <v>49</v>
      </c>
      <c r="J8057" s="1">
        <v>17</v>
      </c>
      <c r="K8057" s="1">
        <v>5</v>
      </c>
      <c r="L8057" s="1">
        <v>0</v>
      </c>
      <c r="M8057" s="1">
        <v>58</v>
      </c>
      <c r="N8057" s="21">
        <v>22</v>
      </c>
    </row>
    <row r="8058">
      <c r="D8058" s="15" t="s">
        <v>29</v>
      </c>
      <c r="E8058" s="14" t="s">
        <v>30</v>
      </c>
      <c r="F8058" s="16"/>
      <c r="G8058" s="26">
        <v>823</v>
      </c>
      <c r="H8058" s="37">
        <v>483</v>
      </c>
      <c r="I8058" s="6">
        <v>308</v>
      </c>
      <c r="J8058" s="6">
        <v>28</v>
      </c>
      <c r="K8058" s="6">
        <v>4</v>
      </c>
      <c r="L8058" s="6">
        <v>0</v>
      </c>
      <c r="M8058" s="6">
        <v>791</v>
      </c>
      <c r="N8058" s="39">
        <v>32</v>
      </c>
    </row>
    <row r="8059">
      <c r="D8059" s="19"/>
      <c r="E8059" s="18" t="s">
        <v>31</v>
      </c>
      <c r="F8059" s="17"/>
      <c r="G8059" s="7">
        <v>798</v>
      </c>
      <c r="H8059" s="12">
        <v>489</v>
      </c>
      <c r="I8059" s="1">
        <v>284</v>
      </c>
      <c r="J8059" s="1">
        <v>22</v>
      </c>
      <c r="K8059" s="1">
        <v>3</v>
      </c>
      <c r="L8059" s="1">
        <v>0</v>
      </c>
      <c r="M8059" s="1">
        <v>773</v>
      </c>
      <c r="N8059" s="21">
        <v>25</v>
      </c>
    </row>
    <row r="8060">
      <c r="D8060" s="19"/>
      <c r="E8060" s="18" t="s">
        <v>32</v>
      </c>
      <c r="F8060" s="17"/>
      <c r="G8060" s="7">
        <v>808</v>
      </c>
      <c r="H8060" s="12">
        <v>504</v>
      </c>
      <c r="I8060" s="1">
        <v>280</v>
      </c>
      <c r="J8060" s="1">
        <v>23</v>
      </c>
      <c r="K8060" s="1">
        <v>1</v>
      </c>
      <c r="L8060" s="1">
        <v>0</v>
      </c>
      <c r="M8060" s="1">
        <v>784</v>
      </c>
      <c r="N8060" s="21">
        <v>24</v>
      </c>
    </row>
    <row r="8061">
      <c r="D8061" s="19"/>
      <c r="E8061" s="18" t="s">
        <v>33</v>
      </c>
      <c r="F8061" s="17"/>
      <c r="G8061" s="7">
        <v>206</v>
      </c>
      <c r="H8061" s="12">
        <v>113</v>
      </c>
      <c r="I8061" s="1">
        <v>81</v>
      </c>
      <c r="J8061" s="1">
        <v>10</v>
      </c>
      <c r="K8061" s="1">
        <v>2</v>
      </c>
      <c r="L8061" s="1">
        <v>0</v>
      </c>
      <c r="M8061" s="1">
        <v>194</v>
      </c>
      <c r="N8061" s="21">
        <v>12</v>
      </c>
    </row>
    <row r="8062">
      <c r="D8062" s="19"/>
      <c r="E8062" s="18" t="s">
        <v>34</v>
      </c>
      <c r="F8062" s="17"/>
      <c r="G8062" s="7">
        <v>488</v>
      </c>
      <c r="H8062" s="12">
        <v>280</v>
      </c>
      <c r="I8062" s="1">
        <v>186</v>
      </c>
      <c r="J8062" s="1">
        <v>22</v>
      </c>
      <c r="K8062" s="1">
        <v>0</v>
      </c>
      <c r="L8062" s="1">
        <v>0</v>
      </c>
      <c r="M8062" s="1">
        <v>466</v>
      </c>
      <c r="N8062" s="21">
        <v>22</v>
      </c>
    </row>
    <row r="8063">
      <c r="D8063" s="19"/>
      <c r="E8063" s="18" t="s">
        <v>35</v>
      </c>
      <c r="F8063" s="17"/>
      <c r="G8063" s="7">
        <v>154</v>
      </c>
      <c r="H8063" s="12">
        <v>82</v>
      </c>
      <c r="I8063" s="1">
        <v>64</v>
      </c>
      <c r="J8063" s="1">
        <v>7</v>
      </c>
      <c r="K8063" s="1">
        <v>1</v>
      </c>
      <c r="L8063" s="1">
        <v>0</v>
      </c>
      <c r="M8063" s="1">
        <v>146</v>
      </c>
      <c r="N8063" s="21">
        <v>8</v>
      </c>
    </row>
    <row r="8064">
      <c r="D8064" s="19"/>
      <c r="E8064" s="18" t="s">
        <v>36</v>
      </c>
      <c r="F8064" s="17"/>
      <c r="G8064" s="7">
        <v>871</v>
      </c>
      <c r="H8064" s="12">
        <v>534</v>
      </c>
      <c r="I8064" s="1">
        <v>308</v>
      </c>
      <c r="J8064" s="1">
        <v>26</v>
      </c>
      <c r="K8064" s="1">
        <v>3</v>
      </c>
      <c r="L8064" s="1">
        <v>0</v>
      </c>
      <c r="M8064" s="1">
        <v>842</v>
      </c>
      <c r="N8064" s="21">
        <v>29</v>
      </c>
    </row>
    <row r="8065">
      <c r="D8065" s="19"/>
      <c r="E8065" s="18" t="s">
        <v>37</v>
      </c>
      <c r="F8065" s="17"/>
      <c r="G8065" s="7">
        <v>366</v>
      </c>
      <c r="H8065" s="12">
        <v>246</v>
      </c>
      <c r="I8065" s="1">
        <v>114</v>
      </c>
      <c r="J8065" s="1">
        <v>6</v>
      </c>
      <c r="K8065" s="1">
        <v>0</v>
      </c>
      <c r="L8065" s="1">
        <v>0</v>
      </c>
      <c r="M8065" s="1">
        <v>360</v>
      </c>
      <c r="N8065" s="21">
        <v>6</v>
      </c>
    </row>
    <row r="8066">
      <c r="D8066" s="19"/>
      <c r="E8066" s="18" t="s">
        <v>38</v>
      </c>
      <c r="F8066" s="17"/>
      <c r="G8066" s="7">
        <v>552</v>
      </c>
      <c r="H8066" s="12">
        <v>334</v>
      </c>
      <c r="I8066" s="1">
        <v>204</v>
      </c>
      <c r="J8066" s="1">
        <v>12</v>
      </c>
      <c r="K8066" s="1">
        <v>2</v>
      </c>
      <c r="L8066" s="1">
        <v>0</v>
      </c>
      <c r="M8066" s="1">
        <v>538</v>
      </c>
      <c r="N8066" s="21">
        <v>14</v>
      </c>
    </row>
    <row r="8067">
      <c r="D8067" s="19"/>
      <c r="E8067" s="18" t="s">
        <v>39</v>
      </c>
      <c r="F8067" s="17"/>
      <c r="G8067" s="7">
        <v>514</v>
      </c>
      <c r="H8067" s="12">
        <v>335</v>
      </c>
      <c r="I8067" s="1">
        <v>170</v>
      </c>
      <c r="J8067" s="1">
        <v>9</v>
      </c>
      <c r="K8067" s="1">
        <v>0</v>
      </c>
      <c r="L8067" s="1">
        <v>0</v>
      </c>
      <c r="M8067" s="1">
        <v>505</v>
      </c>
      <c r="N8067" s="21">
        <v>9</v>
      </c>
    </row>
    <row r="8068">
      <c r="D8068" s="19"/>
      <c r="E8068" s="18" t="s">
        <v>40</v>
      </c>
      <c r="F8068" s="17"/>
      <c r="G8068" s="7">
        <v>559</v>
      </c>
      <c r="H8068" s="12">
        <v>353</v>
      </c>
      <c r="I8068" s="1">
        <v>195</v>
      </c>
      <c r="J8068" s="1">
        <v>9</v>
      </c>
      <c r="K8068" s="1">
        <v>2</v>
      </c>
      <c r="L8068" s="1">
        <v>0</v>
      </c>
      <c r="M8068" s="1">
        <v>548</v>
      </c>
      <c r="N8068" s="21">
        <v>11</v>
      </c>
    </row>
    <row r="8069">
      <c r="D8069" s="19"/>
      <c r="E8069" s="18" t="s">
        <v>41</v>
      </c>
      <c r="F8069" s="17"/>
      <c r="G8069" s="7">
        <v>71</v>
      </c>
      <c r="H8069" s="12">
        <v>50</v>
      </c>
      <c r="I8069" s="1">
        <v>19</v>
      </c>
      <c r="J8069" s="1">
        <v>2</v>
      </c>
      <c r="K8069" s="1">
        <v>0</v>
      </c>
      <c r="L8069" s="1">
        <v>0</v>
      </c>
      <c r="M8069" s="1">
        <v>69</v>
      </c>
      <c r="N8069" s="21">
        <v>2</v>
      </c>
    </row>
    <row r="8070">
      <c r="D8070" s="19"/>
      <c r="E8070" s="18" t="s">
        <v>42</v>
      </c>
      <c r="F8070" s="17"/>
      <c r="G8070" s="11">
        <v>11</v>
      </c>
      <c r="H8070" s="23">
        <v>5</v>
      </c>
      <c r="I8070" s="3">
        <v>4</v>
      </c>
      <c r="J8070" s="3">
        <v>2</v>
      </c>
      <c r="K8070" s="3">
        <v>0</v>
      </c>
      <c r="L8070" s="3">
        <v>0</v>
      </c>
      <c r="M8070" s="3">
        <v>9</v>
      </c>
      <c r="N8070" s="24">
        <v>2</v>
      </c>
    </row>
    <row r="8071">
      <c r="D8071" s="19"/>
      <c r="E8071" s="18" t="s">
        <v>26</v>
      </c>
      <c r="F8071" s="17"/>
      <c r="G8071" s="11">
        <v>2</v>
      </c>
      <c r="H8071" s="23">
        <v>1</v>
      </c>
      <c r="I8071" s="3">
        <v>1</v>
      </c>
      <c r="J8071" s="3">
        <v>0</v>
      </c>
      <c r="K8071" s="3">
        <v>0</v>
      </c>
      <c r="L8071" s="3">
        <v>0</v>
      </c>
      <c r="M8071" s="3">
        <v>2</v>
      </c>
      <c r="N8071" s="24">
        <v>0</v>
      </c>
    </row>
    <row r="8072">
      <c r="D8072" s="19"/>
      <c r="E8072" s="18" t="s">
        <v>43</v>
      </c>
      <c r="F8072" s="17"/>
      <c r="G8072" s="7">
        <v>1080</v>
      </c>
      <c r="H8072" s="12">
        <v>622</v>
      </c>
      <c r="I8072" s="1">
        <v>418</v>
      </c>
      <c r="J8072" s="1">
        <v>34</v>
      </c>
      <c r="K8072" s="1">
        <v>6</v>
      </c>
      <c r="L8072" s="1">
        <v>0</v>
      </c>
      <c r="M8072" s="1">
        <v>1040</v>
      </c>
      <c r="N8072" s="21">
        <v>40</v>
      </c>
    </row>
    <row r="8073">
      <c r="D8073" s="15" t="s">
        <v>44</v>
      </c>
      <c r="E8073" s="14" t="s">
        <v>45</v>
      </c>
      <c r="F8073" s="16"/>
      <c r="G8073" s="33">
        <v>3</v>
      </c>
      <c r="H8073" s="43">
        <v>2</v>
      </c>
      <c r="I8073" s="9">
        <v>1</v>
      </c>
      <c r="J8073" s="9">
        <v>0</v>
      </c>
      <c r="K8073" s="9">
        <v>0</v>
      </c>
      <c r="L8073" s="9">
        <v>0</v>
      </c>
      <c r="M8073" s="9">
        <v>3</v>
      </c>
      <c r="N8073" s="44">
        <v>0</v>
      </c>
    </row>
    <row r="8074">
      <c r="D8074" s="19"/>
      <c r="E8074" s="18" t="s">
        <v>46</v>
      </c>
      <c r="F8074" s="17"/>
      <c r="G8074" s="11">
        <v>11</v>
      </c>
      <c r="H8074" s="23">
        <v>6</v>
      </c>
      <c r="I8074" s="3">
        <v>5</v>
      </c>
      <c r="J8074" s="3">
        <v>0</v>
      </c>
      <c r="K8074" s="3">
        <v>0</v>
      </c>
      <c r="L8074" s="3">
        <v>0</v>
      </c>
      <c r="M8074" s="3">
        <v>11</v>
      </c>
      <c r="N8074" s="24">
        <v>0</v>
      </c>
    </row>
    <row r="8075">
      <c r="D8075" s="19"/>
      <c r="E8075" s="18" t="s">
        <v>47</v>
      </c>
      <c r="F8075" s="17"/>
      <c r="G8075" s="11">
        <v>25</v>
      </c>
      <c r="H8075" s="23">
        <v>10</v>
      </c>
      <c r="I8075" s="3">
        <v>11</v>
      </c>
      <c r="J8075" s="3">
        <v>4</v>
      </c>
      <c r="K8075" s="3">
        <v>0</v>
      </c>
      <c r="L8075" s="3">
        <v>0</v>
      </c>
      <c r="M8075" s="3">
        <v>21</v>
      </c>
      <c r="N8075" s="24">
        <v>4</v>
      </c>
    </row>
    <row r="8076">
      <c r="D8076" s="19"/>
      <c r="E8076" s="18" t="s">
        <v>48</v>
      </c>
      <c r="F8076" s="17"/>
      <c r="G8076" s="7">
        <v>160</v>
      </c>
      <c r="H8076" s="12">
        <v>79</v>
      </c>
      <c r="I8076" s="1">
        <v>71</v>
      </c>
      <c r="J8076" s="1">
        <v>9</v>
      </c>
      <c r="K8076" s="1">
        <v>1</v>
      </c>
      <c r="L8076" s="1">
        <v>0</v>
      </c>
      <c r="M8076" s="1">
        <v>150</v>
      </c>
      <c r="N8076" s="21">
        <v>10</v>
      </c>
    </row>
    <row r="8077">
      <c r="D8077" s="19"/>
      <c r="E8077" s="18" t="s">
        <v>49</v>
      </c>
      <c r="F8077" s="17"/>
      <c r="G8077" s="7">
        <v>166</v>
      </c>
      <c r="H8077" s="12">
        <v>82</v>
      </c>
      <c r="I8077" s="1">
        <v>75</v>
      </c>
      <c r="J8077" s="1">
        <v>7</v>
      </c>
      <c r="K8077" s="1">
        <v>2</v>
      </c>
      <c r="L8077" s="1">
        <v>0</v>
      </c>
      <c r="M8077" s="1">
        <v>157</v>
      </c>
      <c r="N8077" s="21">
        <v>9</v>
      </c>
    </row>
    <row r="8078">
      <c r="D8078" s="19"/>
      <c r="E8078" s="18" t="s">
        <v>50</v>
      </c>
      <c r="F8078" s="17"/>
      <c r="G8078" s="7">
        <v>129</v>
      </c>
      <c r="H8078" s="12">
        <v>70</v>
      </c>
      <c r="I8078" s="1">
        <v>53</v>
      </c>
      <c r="J8078" s="1">
        <v>6</v>
      </c>
      <c r="K8078" s="1">
        <v>0</v>
      </c>
      <c r="L8078" s="1">
        <v>0</v>
      </c>
      <c r="M8078" s="1">
        <v>123</v>
      </c>
      <c r="N8078" s="21">
        <v>6</v>
      </c>
    </row>
    <row r="8079">
      <c r="D8079" s="19"/>
      <c r="E8079" s="18" t="s">
        <v>51</v>
      </c>
      <c r="F8079" s="17"/>
      <c r="G8079" s="7">
        <v>124</v>
      </c>
      <c r="H8079" s="12">
        <v>74</v>
      </c>
      <c r="I8079" s="1">
        <v>46</v>
      </c>
      <c r="J8079" s="1">
        <v>2</v>
      </c>
      <c r="K8079" s="1">
        <v>2</v>
      </c>
      <c r="L8079" s="1">
        <v>0</v>
      </c>
      <c r="M8079" s="1">
        <v>120</v>
      </c>
      <c r="N8079" s="21">
        <v>4</v>
      </c>
    </row>
    <row r="8080">
      <c r="D8080" s="19"/>
      <c r="E8080" s="18" t="s">
        <v>52</v>
      </c>
      <c r="F8080" s="17"/>
      <c r="G8080" s="7">
        <v>114</v>
      </c>
      <c r="H8080" s="12">
        <v>61</v>
      </c>
      <c r="I8080" s="1">
        <v>51</v>
      </c>
      <c r="J8080" s="1">
        <v>2</v>
      </c>
      <c r="K8080" s="1">
        <v>0</v>
      </c>
      <c r="L8080" s="1">
        <v>0</v>
      </c>
      <c r="M8080" s="1">
        <v>112</v>
      </c>
      <c r="N8080" s="21">
        <v>2</v>
      </c>
    </row>
    <row r="8081">
      <c r="D8081" s="19"/>
      <c r="E8081" s="18" t="s">
        <v>53</v>
      </c>
      <c r="F8081" s="17"/>
      <c r="G8081" s="7">
        <v>95</v>
      </c>
      <c r="H8081" s="12">
        <v>59</v>
      </c>
      <c r="I8081" s="1">
        <v>33</v>
      </c>
      <c r="J8081" s="1">
        <v>3</v>
      </c>
      <c r="K8081" s="1">
        <v>0</v>
      </c>
      <c r="L8081" s="1">
        <v>0</v>
      </c>
      <c r="M8081" s="1">
        <v>92</v>
      </c>
      <c r="N8081" s="21">
        <v>3</v>
      </c>
    </row>
    <row r="8082">
      <c r="D8082" s="19"/>
      <c r="E8082" s="18" t="s">
        <v>54</v>
      </c>
      <c r="F8082" s="17"/>
      <c r="G8082" s="7">
        <v>253</v>
      </c>
      <c r="H8082" s="12">
        <v>182</v>
      </c>
      <c r="I8082" s="1">
        <v>68</v>
      </c>
      <c r="J8082" s="1">
        <v>2</v>
      </c>
      <c r="K8082" s="1">
        <v>1</v>
      </c>
      <c r="L8082" s="1">
        <v>0</v>
      </c>
      <c r="M8082" s="1">
        <v>250</v>
      </c>
      <c r="N8082" s="21">
        <v>3</v>
      </c>
    </row>
    <row r="8083">
      <c r="D8083" s="19"/>
      <c r="E8083" s="18" t="s">
        <v>55</v>
      </c>
      <c r="F8083" s="17"/>
      <c r="G8083" s="11">
        <v>1</v>
      </c>
      <c r="H8083" s="23">
        <v>0</v>
      </c>
      <c r="I8083" s="3">
        <v>1</v>
      </c>
      <c r="J8083" s="3">
        <v>0</v>
      </c>
      <c r="K8083" s="3">
        <v>0</v>
      </c>
      <c r="L8083" s="3">
        <v>0</v>
      </c>
      <c r="M8083" s="3">
        <v>1</v>
      </c>
      <c r="N8083" s="24">
        <v>0</v>
      </c>
    </row>
    <row r="8084">
      <c r="D8084" s="19"/>
      <c r="E8084" s="18" t="s">
        <v>26</v>
      </c>
      <c r="F8084" s="17"/>
      <c r="G8084" s="11">
        <v>12</v>
      </c>
      <c r="H8084" s="23">
        <v>3</v>
      </c>
      <c r="I8084" s="3">
        <v>8</v>
      </c>
      <c r="J8084" s="3">
        <v>1</v>
      </c>
      <c r="K8084" s="3">
        <v>0</v>
      </c>
      <c r="L8084" s="3">
        <v>0</v>
      </c>
      <c r="M8084" s="3">
        <v>11</v>
      </c>
      <c r="N8084" s="24">
        <v>1</v>
      </c>
    </row>
    <row r="8085">
      <c r="D8085" s="15" t="s">
        <v>56</v>
      </c>
      <c r="E8085" s="14" t="s">
        <v>57</v>
      </c>
      <c r="F8085" s="16"/>
      <c r="G8085" s="33">
        <v>15</v>
      </c>
      <c r="H8085" s="43">
        <v>5</v>
      </c>
      <c r="I8085" s="9">
        <v>9</v>
      </c>
      <c r="J8085" s="9">
        <v>1</v>
      </c>
      <c r="K8085" s="9">
        <v>0</v>
      </c>
      <c r="L8085" s="9">
        <v>0</v>
      </c>
      <c r="M8085" s="9">
        <v>14</v>
      </c>
      <c r="N8085" s="44">
        <v>1</v>
      </c>
    </row>
    <row r="8086">
      <c r="D8086" s="19"/>
      <c r="E8086" s="18" t="s">
        <v>58</v>
      </c>
      <c r="F8086" s="17"/>
      <c r="G8086" s="7">
        <v>111</v>
      </c>
      <c r="H8086" s="12">
        <v>41</v>
      </c>
      <c r="I8086" s="1">
        <v>61</v>
      </c>
      <c r="J8086" s="1">
        <v>6</v>
      </c>
      <c r="K8086" s="1">
        <v>3</v>
      </c>
      <c r="L8086" s="1">
        <v>0</v>
      </c>
      <c r="M8086" s="1">
        <v>102</v>
      </c>
      <c r="N8086" s="21">
        <v>9</v>
      </c>
    </row>
    <row r="8087">
      <c r="D8087" s="19"/>
      <c r="E8087" s="18" t="s">
        <v>59</v>
      </c>
      <c r="F8087" s="17"/>
      <c r="G8087" s="7">
        <v>404</v>
      </c>
      <c r="H8087" s="12">
        <v>217</v>
      </c>
      <c r="I8087" s="1">
        <v>169</v>
      </c>
      <c r="J8087" s="1">
        <v>16</v>
      </c>
      <c r="K8087" s="1">
        <v>2</v>
      </c>
      <c r="L8087" s="1">
        <v>0</v>
      </c>
      <c r="M8087" s="1">
        <v>386</v>
      </c>
      <c r="N8087" s="21">
        <v>18</v>
      </c>
    </row>
    <row r="8088">
      <c r="D8088" s="19"/>
      <c r="E8088" s="18" t="s">
        <v>60</v>
      </c>
      <c r="F8088" s="17"/>
      <c r="G8088" s="7">
        <v>562</v>
      </c>
      <c r="H8088" s="12">
        <v>364</v>
      </c>
      <c r="I8088" s="1">
        <v>184</v>
      </c>
      <c r="J8088" s="1">
        <v>13</v>
      </c>
      <c r="K8088" s="1">
        <v>1</v>
      </c>
      <c r="L8088" s="1">
        <v>0</v>
      </c>
      <c r="M8088" s="1">
        <v>548</v>
      </c>
      <c r="N8088" s="21">
        <v>14</v>
      </c>
    </row>
    <row r="8089">
      <c r="D8089" s="19"/>
      <c r="E8089" s="18" t="s">
        <v>26</v>
      </c>
      <c r="F8089" s="17"/>
      <c r="G8089" s="11">
        <v>1</v>
      </c>
      <c r="H8089" s="23">
        <v>1</v>
      </c>
      <c r="I8089" s="3">
        <v>0</v>
      </c>
      <c r="J8089" s="3">
        <v>0</v>
      </c>
      <c r="K8089" s="3">
        <v>0</v>
      </c>
      <c r="L8089" s="3">
        <v>0</v>
      </c>
      <c r="M8089" s="3">
        <v>1</v>
      </c>
      <c r="N8089" s="24">
        <v>0</v>
      </c>
    </row>
    <row r="8090">
      <c r="D8090" s="19"/>
      <c r="E8090" s="18" t="s">
        <v>61</v>
      </c>
      <c r="F8090" s="17"/>
      <c r="G8090" s="7">
        <v>126</v>
      </c>
      <c r="H8090" s="12">
        <v>46</v>
      </c>
      <c r="I8090" s="1">
        <v>70</v>
      </c>
      <c r="J8090" s="1">
        <v>7</v>
      </c>
      <c r="K8090" s="1">
        <v>3</v>
      </c>
      <c r="L8090" s="1">
        <v>0</v>
      </c>
      <c r="M8090" s="1">
        <v>116</v>
      </c>
      <c r="N8090" s="21">
        <v>10</v>
      </c>
    </row>
    <row r="8091">
      <c r="D8091" s="19"/>
      <c r="E8091" s="18" t="s">
        <v>62</v>
      </c>
      <c r="F8091" s="17"/>
      <c r="G8091" s="7">
        <v>966</v>
      </c>
      <c r="H8091" s="12">
        <v>581</v>
      </c>
      <c r="I8091" s="1">
        <v>353</v>
      </c>
      <c r="J8091" s="1">
        <v>29</v>
      </c>
      <c r="K8091" s="1">
        <v>3</v>
      </c>
      <c r="L8091" s="1">
        <v>0</v>
      </c>
      <c r="M8091" s="1">
        <v>934</v>
      </c>
      <c r="N8091" s="21">
        <v>32</v>
      </c>
    </row>
    <row r="8092">
      <c r="D8092" s="15" t="s">
        <v>63</v>
      </c>
      <c r="E8092" s="14" t="s">
        <v>64</v>
      </c>
      <c r="F8092" s="16"/>
      <c r="G8092" s="33">
        <v>17</v>
      </c>
      <c r="H8092" s="43">
        <v>13</v>
      </c>
      <c r="I8092" s="9">
        <v>3</v>
      </c>
      <c r="J8092" s="9">
        <v>1</v>
      </c>
      <c r="K8092" s="9">
        <v>0</v>
      </c>
      <c r="L8092" s="9">
        <v>0</v>
      </c>
      <c r="M8092" s="9">
        <v>16</v>
      </c>
      <c r="N8092" s="44">
        <v>1</v>
      </c>
    </row>
    <row r="8093">
      <c r="D8093" s="19"/>
      <c r="E8093" s="18" t="s">
        <v>65</v>
      </c>
      <c r="F8093" s="17"/>
      <c r="G8093" s="11">
        <v>38</v>
      </c>
      <c r="H8093" s="23">
        <v>27</v>
      </c>
      <c r="I8093" s="3">
        <v>11</v>
      </c>
      <c r="J8093" s="3">
        <v>0</v>
      </c>
      <c r="K8093" s="3">
        <v>0</v>
      </c>
      <c r="L8093" s="3">
        <v>0</v>
      </c>
      <c r="M8093" s="3">
        <v>38</v>
      </c>
      <c r="N8093" s="24">
        <v>0</v>
      </c>
    </row>
    <row r="8094">
      <c r="D8094" s="19"/>
      <c r="E8094" s="18" t="s">
        <v>66</v>
      </c>
      <c r="F8094" s="17"/>
      <c r="G8094" s="11">
        <v>14</v>
      </c>
      <c r="H8094" s="23">
        <v>12</v>
      </c>
      <c r="I8094" s="3">
        <v>2</v>
      </c>
      <c r="J8094" s="3">
        <v>0</v>
      </c>
      <c r="K8094" s="3">
        <v>0</v>
      </c>
      <c r="L8094" s="3">
        <v>0</v>
      </c>
      <c r="M8094" s="3">
        <v>14</v>
      </c>
      <c r="N8094" s="24">
        <v>0</v>
      </c>
    </row>
    <row r="8095">
      <c r="D8095" s="19"/>
      <c r="E8095" s="18" t="s">
        <v>67</v>
      </c>
      <c r="F8095" s="17"/>
      <c r="G8095" s="7">
        <v>95</v>
      </c>
      <c r="H8095" s="12">
        <v>49</v>
      </c>
      <c r="I8095" s="1">
        <v>43</v>
      </c>
      <c r="J8095" s="1">
        <v>3</v>
      </c>
      <c r="K8095" s="1">
        <v>0</v>
      </c>
      <c r="L8095" s="1">
        <v>0</v>
      </c>
      <c r="M8095" s="1">
        <v>92</v>
      </c>
      <c r="N8095" s="21">
        <v>3</v>
      </c>
    </row>
    <row r="8096">
      <c r="D8096" s="19"/>
      <c r="E8096" s="18" t="s">
        <v>68</v>
      </c>
      <c r="F8096" s="17"/>
      <c r="G8096" s="7">
        <v>81</v>
      </c>
      <c r="H8096" s="12">
        <v>58</v>
      </c>
      <c r="I8096" s="1">
        <v>20</v>
      </c>
      <c r="J8096" s="1">
        <v>3</v>
      </c>
      <c r="K8096" s="1">
        <v>0</v>
      </c>
      <c r="L8096" s="1">
        <v>0</v>
      </c>
      <c r="M8096" s="1">
        <v>78</v>
      </c>
      <c r="N8096" s="21">
        <v>3</v>
      </c>
    </row>
    <row r="8097">
      <c r="D8097" s="19"/>
      <c r="E8097" s="18" t="s">
        <v>69</v>
      </c>
      <c r="F8097" s="17"/>
      <c r="G8097" s="7">
        <v>844</v>
      </c>
      <c r="H8097" s="12">
        <v>467</v>
      </c>
      <c r="I8097" s="1">
        <v>343</v>
      </c>
      <c r="J8097" s="1">
        <v>28</v>
      </c>
      <c r="K8097" s="1">
        <v>6</v>
      </c>
      <c r="L8097" s="1">
        <v>0</v>
      </c>
      <c r="M8097" s="1">
        <v>810</v>
      </c>
      <c r="N8097" s="21">
        <v>34</v>
      </c>
    </row>
    <row r="8098">
      <c r="D8098" s="19"/>
      <c r="E8098" s="18" t="s">
        <v>26</v>
      </c>
      <c r="F8098" s="17"/>
      <c r="G8098" s="11">
        <v>4</v>
      </c>
      <c r="H8098" s="23">
        <v>2</v>
      </c>
      <c r="I8098" s="3">
        <v>1</v>
      </c>
      <c r="J8098" s="3">
        <v>1</v>
      </c>
      <c r="K8098" s="3">
        <v>0</v>
      </c>
      <c r="L8098" s="3">
        <v>0</v>
      </c>
      <c r="M8098" s="3">
        <v>3</v>
      </c>
      <c r="N8098" s="24">
        <v>1</v>
      </c>
    </row>
    <row r="8099">
      <c r="D8099" s="19"/>
      <c r="E8099" s="18" t="s">
        <v>70</v>
      </c>
      <c r="F8099" s="17"/>
      <c r="G8099" s="7">
        <v>245</v>
      </c>
      <c r="H8099" s="12">
        <v>159</v>
      </c>
      <c r="I8099" s="1">
        <v>79</v>
      </c>
      <c r="J8099" s="1">
        <v>7</v>
      </c>
      <c r="K8099" s="1">
        <v>0</v>
      </c>
      <c r="L8099" s="1">
        <v>0</v>
      </c>
      <c r="M8099" s="1">
        <v>238</v>
      </c>
      <c r="N8099" s="21">
        <v>7</v>
      </c>
    </row>
    <row r="8100">
      <c r="D8100" s="15" t="s">
        <v>71</v>
      </c>
      <c r="E8100" s="14" t="s">
        <v>64</v>
      </c>
      <c r="F8100" s="16"/>
      <c r="G8100" s="33">
        <v>15</v>
      </c>
      <c r="H8100" s="43">
        <v>9</v>
      </c>
      <c r="I8100" s="9">
        <v>5</v>
      </c>
      <c r="J8100" s="9">
        <v>0</v>
      </c>
      <c r="K8100" s="9">
        <v>1</v>
      </c>
      <c r="L8100" s="9">
        <v>0</v>
      </c>
      <c r="M8100" s="9">
        <v>14</v>
      </c>
      <c r="N8100" s="44">
        <v>1</v>
      </c>
    </row>
    <row r="8101">
      <c r="D8101" s="19"/>
      <c r="E8101" s="18" t="s">
        <v>65</v>
      </c>
      <c r="F8101" s="17"/>
      <c r="G8101" s="7">
        <v>58</v>
      </c>
      <c r="H8101" s="12">
        <v>34</v>
      </c>
      <c r="I8101" s="1">
        <v>22</v>
      </c>
      <c r="J8101" s="1">
        <v>2</v>
      </c>
      <c r="K8101" s="1">
        <v>0</v>
      </c>
      <c r="L8101" s="1">
        <v>0</v>
      </c>
      <c r="M8101" s="1">
        <v>56</v>
      </c>
      <c r="N8101" s="21">
        <v>2</v>
      </c>
    </row>
    <row r="8102">
      <c r="D8102" s="19"/>
      <c r="E8102" s="18" t="s">
        <v>66</v>
      </c>
      <c r="F8102" s="17"/>
      <c r="G8102" s="7">
        <v>113</v>
      </c>
      <c r="H8102" s="12">
        <v>78</v>
      </c>
      <c r="I8102" s="1">
        <v>32</v>
      </c>
      <c r="J8102" s="1">
        <v>3</v>
      </c>
      <c r="K8102" s="1">
        <v>0</v>
      </c>
      <c r="L8102" s="1">
        <v>0</v>
      </c>
      <c r="M8102" s="1">
        <v>110</v>
      </c>
      <c r="N8102" s="21">
        <v>3</v>
      </c>
    </row>
    <row r="8103">
      <c r="D8103" s="19"/>
      <c r="E8103" s="18" t="s">
        <v>67</v>
      </c>
      <c r="F8103" s="17"/>
      <c r="G8103" s="7">
        <v>837</v>
      </c>
      <c r="H8103" s="12">
        <v>461</v>
      </c>
      <c r="I8103" s="1">
        <v>343</v>
      </c>
      <c r="J8103" s="1">
        <v>29</v>
      </c>
      <c r="K8103" s="1">
        <v>4</v>
      </c>
      <c r="L8103" s="1">
        <v>0</v>
      </c>
      <c r="M8103" s="1">
        <v>804</v>
      </c>
      <c r="N8103" s="21">
        <v>33</v>
      </c>
    </row>
    <row r="8104">
      <c r="D8104" s="19"/>
      <c r="E8104" s="18" t="s">
        <v>68</v>
      </c>
      <c r="F8104" s="17"/>
      <c r="G8104" s="7">
        <v>61</v>
      </c>
      <c r="H8104" s="12">
        <v>42</v>
      </c>
      <c r="I8104" s="1">
        <v>17</v>
      </c>
      <c r="J8104" s="1">
        <v>2</v>
      </c>
      <c r="K8104" s="1">
        <v>0</v>
      </c>
      <c r="L8104" s="1">
        <v>0</v>
      </c>
      <c r="M8104" s="1">
        <v>59</v>
      </c>
      <c r="N8104" s="21">
        <v>2</v>
      </c>
    </row>
    <row r="8105">
      <c r="D8105" s="19"/>
      <c r="E8105" s="18" t="s">
        <v>72</v>
      </c>
      <c r="F8105" s="17"/>
      <c r="G8105" s="11">
        <v>5</v>
      </c>
      <c r="H8105" s="23">
        <v>2</v>
      </c>
      <c r="I8105" s="3">
        <v>2</v>
      </c>
      <c r="J8105" s="3">
        <v>0</v>
      </c>
      <c r="K8105" s="3">
        <v>1</v>
      </c>
      <c r="L8105" s="3">
        <v>0</v>
      </c>
      <c r="M8105" s="3">
        <v>4</v>
      </c>
      <c r="N8105" s="24">
        <v>1</v>
      </c>
    </row>
    <row r="8106">
      <c r="D8106" s="19"/>
      <c r="E8106" s="18" t="s">
        <v>26</v>
      </c>
      <c r="F8106" s="17"/>
      <c r="G8106" s="11">
        <v>4</v>
      </c>
      <c r="H8106" s="23">
        <v>2</v>
      </c>
      <c r="I8106" s="3">
        <v>2</v>
      </c>
      <c r="J8106" s="3">
        <v>0</v>
      </c>
      <c r="K8106" s="3">
        <v>0</v>
      </c>
      <c r="L8106" s="3">
        <v>0</v>
      </c>
      <c r="M8106" s="3">
        <v>4</v>
      </c>
      <c r="N8106" s="24">
        <v>0</v>
      </c>
    </row>
    <row r="8107">
      <c r="D8107" s="19"/>
      <c r="E8107" s="18" t="s">
        <v>73</v>
      </c>
      <c r="F8107" s="17"/>
      <c r="G8107" s="7">
        <v>1084</v>
      </c>
      <c r="H8107" s="12">
        <v>624</v>
      </c>
      <c r="I8107" s="1">
        <v>419</v>
      </c>
      <c r="J8107" s="1">
        <v>36</v>
      </c>
      <c r="K8107" s="1">
        <v>5</v>
      </c>
      <c r="L8107" s="1">
        <v>0</v>
      </c>
      <c r="M8107" s="1">
        <v>1043</v>
      </c>
      <c r="N8107" s="21">
        <v>41</v>
      </c>
    </row>
    <row r="8108">
      <c r="D8108" s="15" t="s">
        <v>74</v>
      </c>
      <c r="E8108" s="14" t="s">
        <v>75</v>
      </c>
      <c r="F8108" s="16"/>
      <c r="G8108" s="26">
        <v>315</v>
      </c>
      <c r="H8108" s="37">
        <v>207</v>
      </c>
      <c r="I8108" s="6">
        <v>107</v>
      </c>
      <c r="J8108" s="6">
        <v>1</v>
      </c>
      <c r="K8108" s="6">
        <v>0</v>
      </c>
      <c r="L8108" s="6">
        <v>0</v>
      </c>
      <c r="M8108" s="6">
        <v>314</v>
      </c>
      <c r="N8108" s="39">
        <v>1</v>
      </c>
    </row>
    <row r="8109">
      <c r="D8109" s="19"/>
      <c r="E8109" s="18" t="s">
        <v>76</v>
      </c>
      <c r="F8109" s="17"/>
      <c r="G8109" s="7">
        <v>78</v>
      </c>
      <c r="H8109" s="12">
        <v>51</v>
      </c>
      <c r="I8109" s="1">
        <v>27</v>
      </c>
      <c r="J8109" s="1">
        <v>0</v>
      </c>
      <c r="K8109" s="1">
        <v>0</v>
      </c>
      <c r="L8109" s="1">
        <v>0</v>
      </c>
      <c r="M8109" s="1">
        <v>78</v>
      </c>
      <c r="N8109" s="21">
        <v>0</v>
      </c>
    </row>
    <row r="8110">
      <c r="D8110" s="19"/>
      <c r="E8110" s="18" t="s">
        <v>77</v>
      </c>
      <c r="F8110" s="17"/>
      <c r="G8110" s="7">
        <v>297</v>
      </c>
      <c r="H8110" s="12">
        <v>188</v>
      </c>
      <c r="I8110" s="1">
        <v>104</v>
      </c>
      <c r="J8110" s="1">
        <v>5</v>
      </c>
      <c r="K8110" s="1">
        <v>0</v>
      </c>
      <c r="L8110" s="1">
        <v>0</v>
      </c>
      <c r="M8110" s="1">
        <v>292</v>
      </c>
      <c r="N8110" s="21">
        <v>5</v>
      </c>
    </row>
    <row r="8111">
      <c r="D8111" s="19"/>
      <c r="E8111" s="18" t="s">
        <v>78</v>
      </c>
      <c r="F8111" s="17"/>
      <c r="G8111" s="11">
        <v>12</v>
      </c>
      <c r="H8111" s="23">
        <v>10</v>
      </c>
      <c r="I8111" s="3">
        <v>2</v>
      </c>
      <c r="J8111" s="3">
        <v>0</v>
      </c>
      <c r="K8111" s="3">
        <v>0</v>
      </c>
      <c r="L8111" s="3">
        <v>0</v>
      </c>
      <c r="M8111" s="3">
        <v>12</v>
      </c>
      <c r="N8111" s="24">
        <v>0</v>
      </c>
    </row>
    <row r="8112">
      <c r="D8112" s="19"/>
      <c r="E8112" s="18" t="s">
        <v>79</v>
      </c>
      <c r="F8112" s="17"/>
      <c r="G8112" s="7">
        <v>116</v>
      </c>
      <c r="H8112" s="12">
        <v>64</v>
      </c>
      <c r="I8112" s="1">
        <v>50</v>
      </c>
      <c r="J8112" s="1">
        <v>2</v>
      </c>
      <c r="K8112" s="1">
        <v>0</v>
      </c>
      <c r="L8112" s="1">
        <v>0</v>
      </c>
      <c r="M8112" s="1">
        <v>114</v>
      </c>
      <c r="N8112" s="21">
        <v>2</v>
      </c>
    </row>
    <row r="8113">
      <c r="D8113" s="19"/>
      <c r="E8113" s="18" t="s">
        <v>80</v>
      </c>
      <c r="F8113" s="17"/>
      <c r="G8113" s="7">
        <v>175</v>
      </c>
      <c r="H8113" s="12">
        <v>114</v>
      </c>
      <c r="I8113" s="1">
        <v>59</v>
      </c>
      <c r="J8113" s="1">
        <v>2</v>
      </c>
      <c r="K8113" s="1">
        <v>0</v>
      </c>
      <c r="L8113" s="1">
        <v>0</v>
      </c>
      <c r="M8113" s="1">
        <v>173</v>
      </c>
      <c r="N8113" s="21">
        <v>2</v>
      </c>
    </row>
    <row r="8114">
      <c r="D8114" s="19"/>
      <c r="E8114" s="18" t="s">
        <v>81</v>
      </c>
      <c r="F8114" s="17"/>
      <c r="G8114" s="7">
        <v>908</v>
      </c>
      <c r="H8114" s="12">
        <v>542</v>
      </c>
      <c r="I8114" s="1">
        <v>340</v>
      </c>
      <c r="J8114" s="1">
        <v>22</v>
      </c>
      <c r="K8114" s="1">
        <v>4</v>
      </c>
      <c r="L8114" s="1">
        <v>0</v>
      </c>
      <c r="M8114" s="1">
        <v>882</v>
      </c>
      <c r="N8114" s="21">
        <v>26</v>
      </c>
    </row>
    <row r="8115">
      <c r="D8115" s="19"/>
      <c r="E8115" s="18" t="s">
        <v>41</v>
      </c>
      <c r="F8115" s="17"/>
      <c r="G8115" s="11">
        <v>26</v>
      </c>
      <c r="H8115" s="23">
        <v>13</v>
      </c>
      <c r="I8115" s="3">
        <v>11</v>
      </c>
      <c r="J8115" s="3">
        <v>2</v>
      </c>
      <c r="K8115" s="3">
        <v>0</v>
      </c>
      <c r="L8115" s="3">
        <v>0</v>
      </c>
      <c r="M8115" s="3">
        <v>24</v>
      </c>
      <c r="N8115" s="24">
        <v>2</v>
      </c>
    </row>
    <row r="8116">
      <c r="D8116" s="19"/>
      <c r="E8116" s="18" t="s">
        <v>82</v>
      </c>
      <c r="F8116" s="17"/>
      <c r="G8116" s="7">
        <v>96</v>
      </c>
      <c r="H8116" s="12">
        <v>40</v>
      </c>
      <c r="I8116" s="1">
        <v>45</v>
      </c>
      <c r="J8116" s="1">
        <v>9</v>
      </c>
      <c r="K8116" s="1">
        <v>2</v>
      </c>
      <c r="L8116" s="1">
        <v>0</v>
      </c>
      <c r="M8116" s="1">
        <v>85</v>
      </c>
      <c r="N8116" s="21">
        <v>11</v>
      </c>
    </row>
    <row r="8117">
      <c r="D8117" s="19"/>
      <c r="E8117" s="18" t="s">
        <v>26</v>
      </c>
      <c r="F8117" s="17"/>
      <c r="G8117" s="11">
        <v>0</v>
      </c>
      <c r="H8117" s="23">
        <v>0</v>
      </c>
      <c r="I8117" s="3">
        <v>0</v>
      </c>
      <c r="J8117" s="3">
        <v>0</v>
      </c>
      <c r="K8117" s="3">
        <v>0</v>
      </c>
      <c r="L8117" s="3">
        <v>0</v>
      </c>
      <c r="M8117" s="3">
        <v>0</v>
      </c>
      <c r="N8117" s="24">
        <v>0</v>
      </c>
    </row>
    <row r="8118">
      <c r="D8118" s="19"/>
      <c r="E8118" s="18" t="s">
        <v>83</v>
      </c>
      <c r="F8118" s="17"/>
      <c r="G8118" s="7">
        <v>997</v>
      </c>
      <c r="H8118" s="12">
        <v>588</v>
      </c>
      <c r="I8118" s="1">
        <v>378</v>
      </c>
      <c r="J8118" s="1">
        <v>27</v>
      </c>
      <c r="K8118" s="1">
        <v>4</v>
      </c>
      <c r="L8118" s="1">
        <v>0</v>
      </c>
      <c r="M8118" s="1">
        <v>966</v>
      </c>
      <c r="N8118" s="21">
        <v>31</v>
      </c>
    </row>
    <row r="8119">
      <c r="D8119" s="15" t="s">
        <v>84</v>
      </c>
      <c r="E8119" s="14" t="s">
        <v>85</v>
      </c>
      <c r="F8119" s="16"/>
      <c r="G8119" s="26">
        <v>394</v>
      </c>
      <c r="H8119" s="37">
        <v>321</v>
      </c>
      <c r="I8119" s="6">
        <v>70</v>
      </c>
      <c r="J8119" s="6">
        <v>2</v>
      </c>
      <c r="K8119" s="6">
        <v>1</v>
      </c>
      <c r="L8119" s="6">
        <v>0</v>
      </c>
      <c r="M8119" s="6">
        <v>391</v>
      </c>
      <c r="N8119" s="39">
        <v>3</v>
      </c>
    </row>
    <row r="8120">
      <c r="D8120" s="19"/>
      <c r="E8120" s="18" t="s">
        <v>86</v>
      </c>
      <c r="F8120" s="17"/>
      <c r="G8120" s="7">
        <v>401</v>
      </c>
      <c r="H8120" s="12">
        <v>217</v>
      </c>
      <c r="I8120" s="1">
        <v>181</v>
      </c>
      <c r="J8120" s="1">
        <v>2</v>
      </c>
      <c r="K8120" s="1">
        <v>1</v>
      </c>
      <c r="L8120" s="1">
        <v>0</v>
      </c>
      <c r="M8120" s="1">
        <v>398</v>
      </c>
      <c r="N8120" s="21">
        <v>3</v>
      </c>
    </row>
    <row r="8121">
      <c r="D8121" s="19"/>
      <c r="E8121" s="18" t="s">
        <v>87</v>
      </c>
      <c r="F8121" s="17"/>
      <c r="G8121" s="7">
        <v>247</v>
      </c>
      <c r="H8121" s="12">
        <v>85</v>
      </c>
      <c r="I8121" s="1">
        <v>147</v>
      </c>
      <c r="J8121" s="1">
        <v>15</v>
      </c>
      <c r="K8121" s="1">
        <v>0</v>
      </c>
      <c r="L8121" s="1">
        <v>0</v>
      </c>
      <c r="M8121" s="1">
        <v>232</v>
      </c>
      <c r="N8121" s="21">
        <v>15</v>
      </c>
    </row>
    <row r="8122">
      <c r="D8122" s="19"/>
      <c r="E8122" s="18" t="s">
        <v>88</v>
      </c>
      <c r="F8122" s="17"/>
      <c r="G8122" s="11">
        <v>46</v>
      </c>
      <c r="H8122" s="23">
        <v>5</v>
      </c>
      <c r="I8122" s="3">
        <v>25</v>
      </c>
      <c r="J8122" s="3">
        <v>14</v>
      </c>
      <c r="K8122" s="3">
        <v>2</v>
      </c>
      <c r="L8122" s="3">
        <v>0</v>
      </c>
      <c r="M8122" s="3">
        <v>30</v>
      </c>
      <c r="N8122" s="24">
        <v>16</v>
      </c>
    </row>
    <row r="8123">
      <c r="D8123" s="19"/>
      <c r="E8123" s="18" t="s">
        <v>89</v>
      </c>
      <c r="F8123" s="17"/>
      <c r="G8123" s="11">
        <v>5</v>
      </c>
      <c r="H8123" s="23">
        <v>0</v>
      </c>
      <c r="I8123" s="3">
        <v>0</v>
      </c>
      <c r="J8123" s="3">
        <v>3</v>
      </c>
      <c r="K8123" s="3">
        <v>2</v>
      </c>
      <c r="L8123" s="3">
        <v>0</v>
      </c>
      <c r="M8123" s="3">
        <v>0</v>
      </c>
      <c r="N8123" s="24">
        <v>5</v>
      </c>
    </row>
    <row r="8124">
      <c r="D8124" s="19"/>
      <c r="E8124" s="18" t="s">
        <v>26</v>
      </c>
      <c r="F8124" s="17"/>
      <c r="G8124" s="11">
        <v>0</v>
      </c>
      <c r="H8124" s="23">
        <v>0</v>
      </c>
      <c r="I8124" s="3">
        <v>0</v>
      </c>
      <c r="J8124" s="3">
        <v>0</v>
      </c>
      <c r="K8124" s="3">
        <v>0</v>
      </c>
      <c r="L8124" s="3">
        <v>0</v>
      </c>
      <c r="M8124" s="3">
        <v>0</v>
      </c>
      <c r="N8124" s="24">
        <v>0</v>
      </c>
    </row>
    <row r="8125">
      <c r="D8125" s="19"/>
      <c r="E8125" s="18" t="s">
        <v>90</v>
      </c>
      <c r="F8125" s="17"/>
      <c r="G8125" s="7">
        <v>795</v>
      </c>
      <c r="H8125" s="12">
        <v>538</v>
      </c>
      <c r="I8125" s="1">
        <v>251</v>
      </c>
      <c r="J8125" s="1">
        <v>4</v>
      </c>
      <c r="K8125" s="1">
        <v>2</v>
      </c>
      <c r="L8125" s="1">
        <v>0</v>
      </c>
      <c r="M8125" s="1">
        <v>789</v>
      </c>
      <c r="N8125" s="21">
        <v>6</v>
      </c>
    </row>
    <row r="8126">
      <c r="D8126" s="19"/>
      <c r="E8126" s="18" t="s">
        <v>91</v>
      </c>
      <c r="F8126" s="17"/>
      <c r="G8126" s="7">
        <v>298</v>
      </c>
      <c r="H8126" s="12">
        <v>90</v>
      </c>
      <c r="I8126" s="1">
        <v>172</v>
      </c>
      <c r="J8126" s="1">
        <v>32</v>
      </c>
      <c r="K8126" s="1">
        <v>4</v>
      </c>
      <c r="L8126" s="1">
        <v>0</v>
      </c>
      <c r="M8126" s="1">
        <v>262</v>
      </c>
      <c r="N8126" s="21">
        <v>36</v>
      </c>
    </row>
    <row r="8127">
      <c r="D8127" s="15" t="s">
        <v>92</v>
      </c>
      <c r="E8127" s="14" t="s">
        <v>93</v>
      </c>
      <c r="F8127" s="16"/>
      <c r="G8127" s="33">
        <v>46</v>
      </c>
      <c r="H8127" s="43">
        <v>31</v>
      </c>
      <c r="I8127" s="9">
        <v>15</v>
      </c>
      <c r="J8127" s="9">
        <v>0</v>
      </c>
      <c r="K8127" s="9">
        <v>0</v>
      </c>
      <c r="L8127" s="9">
        <v>0</v>
      </c>
      <c r="M8127" s="9">
        <v>46</v>
      </c>
      <c r="N8127" s="44">
        <v>0</v>
      </c>
    </row>
    <row r="8128">
      <c r="D8128" s="19"/>
      <c r="E8128" s="18" t="s">
        <v>94</v>
      </c>
      <c r="F8128" s="17"/>
      <c r="G8128" s="7">
        <v>189</v>
      </c>
      <c r="H8128" s="12">
        <v>123</v>
      </c>
      <c r="I8128" s="1">
        <v>64</v>
      </c>
      <c r="J8128" s="1">
        <v>2</v>
      </c>
      <c r="K8128" s="1">
        <v>0</v>
      </c>
      <c r="L8128" s="1">
        <v>0</v>
      </c>
      <c r="M8128" s="1">
        <v>187</v>
      </c>
      <c r="N8128" s="21">
        <v>2</v>
      </c>
    </row>
    <row r="8129">
      <c r="D8129" s="19"/>
      <c r="E8129" s="18" t="s">
        <v>95</v>
      </c>
      <c r="F8129" s="17"/>
      <c r="G8129" s="7">
        <v>69</v>
      </c>
      <c r="H8129" s="12">
        <v>45</v>
      </c>
      <c r="I8129" s="1">
        <v>23</v>
      </c>
      <c r="J8129" s="1">
        <v>1</v>
      </c>
      <c r="K8129" s="1">
        <v>0</v>
      </c>
      <c r="L8129" s="1">
        <v>0</v>
      </c>
      <c r="M8129" s="1">
        <v>68</v>
      </c>
      <c r="N8129" s="21">
        <v>1</v>
      </c>
    </row>
    <row r="8130">
      <c r="D8130" s="19"/>
      <c r="E8130" s="18" t="s">
        <v>96</v>
      </c>
      <c r="F8130" s="17"/>
      <c r="G8130" s="11">
        <v>21</v>
      </c>
      <c r="H8130" s="23">
        <v>18</v>
      </c>
      <c r="I8130" s="3">
        <v>2</v>
      </c>
      <c r="J8130" s="3">
        <v>1</v>
      </c>
      <c r="K8130" s="3">
        <v>0</v>
      </c>
      <c r="L8130" s="3">
        <v>0</v>
      </c>
      <c r="M8130" s="3">
        <v>20</v>
      </c>
      <c r="N8130" s="24">
        <v>1</v>
      </c>
    </row>
    <row r="8131">
      <c r="D8131" s="19"/>
      <c r="E8131" s="18" t="s">
        <v>97</v>
      </c>
      <c r="F8131" s="17"/>
      <c r="G8131" s="11">
        <v>40</v>
      </c>
      <c r="H8131" s="23">
        <v>32</v>
      </c>
      <c r="I8131" s="3">
        <v>8</v>
      </c>
      <c r="J8131" s="3">
        <v>0</v>
      </c>
      <c r="K8131" s="3">
        <v>0</v>
      </c>
      <c r="L8131" s="3">
        <v>0</v>
      </c>
      <c r="M8131" s="3">
        <v>40</v>
      </c>
      <c r="N8131" s="24">
        <v>0</v>
      </c>
    </row>
    <row r="8132">
      <c r="D8132" s="19"/>
      <c r="E8132" s="18" t="s">
        <v>98</v>
      </c>
      <c r="F8132" s="17"/>
      <c r="G8132" s="7">
        <v>62</v>
      </c>
      <c r="H8132" s="12">
        <v>41</v>
      </c>
      <c r="I8132" s="1">
        <v>21</v>
      </c>
      <c r="J8132" s="1">
        <v>0</v>
      </c>
      <c r="K8132" s="1">
        <v>0</v>
      </c>
      <c r="L8132" s="1">
        <v>0</v>
      </c>
      <c r="M8132" s="1">
        <v>62</v>
      </c>
      <c r="N8132" s="21">
        <v>0</v>
      </c>
    </row>
    <row r="8133">
      <c r="D8133" s="19"/>
      <c r="E8133" s="18" t="s">
        <v>99</v>
      </c>
      <c r="F8133" s="17"/>
      <c r="G8133" s="11">
        <v>20</v>
      </c>
      <c r="H8133" s="23">
        <v>13</v>
      </c>
      <c r="I8133" s="3">
        <v>7</v>
      </c>
      <c r="J8133" s="3">
        <v>0</v>
      </c>
      <c r="K8133" s="3">
        <v>0</v>
      </c>
      <c r="L8133" s="3">
        <v>0</v>
      </c>
      <c r="M8133" s="3">
        <v>20</v>
      </c>
      <c r="N8133" s="24">
        <v>0</v>
      </c>
    </row>
    <row r="8134">
      <c r="D8134" s="19"/>
      <c r="E8134" s="18" t="s">
        <v>100</v>
      </c>
      <c r="F8134" s="17"/>
      <c r="G8134" s="11">
        <v>39</v>
      </c>
      <c r="H8134" s="23">
        <v>31</v>
      </c>
      <c r="I8134" s="3">
        <v>6</v>
      </c>
      <c r="J8134" s="3">
        <v>1</v>
      </c>
      <c r="K8134" s="3">
        <v>1</v>
      </c>
      <c r="L8134" s="3">
        <v>0</v>
      </c>
      <c r="M8134" s="3">
        <v>37</v>
      </c>
      <c r="N8134" s="24">
        <v>2</v>
      </c>
    </row>
    <row r="8135">
      <c r="D8135" s="19"/>
      <c r="E8135" s="18" t="s">
        <v>101</v>
      </c>
      <c r="F8135" s="17"/>
      <c r="G8135" s="7">
        <v>148</v>
      </c>
      <c r="H8135" s="12">
        <v>98</v>
      </c>
      <c r="I8135" s="1">
        <v>45</v>
      </c>
      <c r="J8135" s="1">
        <v>5</v>
      </c>
      <c r="K8135" s="1">
        <v>0</v>
      </c>
      <c r="L8135" s="1">
        <v>0</v>
      </c>
      <c r="M8135" s="1">
        <v>143</v>
      </c>
      <c r="N8135" s="21">
        <v>5</v>
      </c>
    </row>
    <row r="8136">
      <c r="D8136" s="19"/>
      <c r="E8136" s="18" t="s">
        <v>102</v>
      </c>
      <c r="F8136" s="17"/>
      <c r="G8136" s="7">
        <v>82</v>
      </c>
      <c r="H8136" s="12">
        <v>52</v>
      </c>
      <c r="I8136" s="1">
        <v>29</v>
      </c>
      <c r="J8136" s="1">
        <v>1</v>
      </c>
      <c r="K8136" s="1">
        <v>0</v>
      </c>
      <c r="L8136" s="1">
        <v>0</v>
      </c>
      <c r="M8136" s="1">
        <v>81</v>
      </c>
      <c r="N8136" s="21">
        <v>1</v>
      </c>
    </row>
    <row r="8137">
      <c r="D8137" s="19"/>
      <c r="E8137" s="18" t="s">
        <v>41</v>
      </c>
      <c r="F8137" s="17"/>
      <c r="G8137" s="7">
        <v>161</v>
      </c>
      <c r="H8137" s="12">
        <v>98</v>
      </c>
      <c r="I8137" s="1">
        <v>60</v>
      </c>
      <c r="J8137" s="1">
        <v>2</v>
      </c>
      <c r="K8137" s="1">
        <v>1</v>
      </c>
      <c r="L8137" s="1">
        <v>0</v>
      </c>
      <c r="M8137" s="1">
        <v>158</v>
      </c>
      <c r="N8137" s="21">
        <v>3</v>
      </c>
    </row>
    <row r="8138">
      <c r="D8138" s="19"/>
      <c r="E8138" s="18" t="s">
        <v>103</v>
      </c>
      <c r="F8138" s="17"/>
      <c r="G8138" s="7">
        <v>211</v>
      </c>
      <c r="H8138" s="12">
        <v>106</v>
      </c>
      <c r="I8138" s="1">
        <v>93</v>
      </c>
      <c r="J8138" s="1">
        <v>9</v>
      </c>
      <c r="K8138" s="1">
        <v>3</v>
      </c>
      <c r="L8138" s="1">
        <v>0</v>
      </c>
      <c r="M8138" s="1">
        <v>199</v>
      </c>
      <c r="N8138" s="21">
        <v>12</v>
      </c>
    </row>
    <row r="8139">
      <c r="D8139" s="19"/>
      <c r="E8139" s="18" t="s">
        <v>104</v>
      </c>
      <c r="F8139" s="17"/>
      <c r="G8139" s="7">
        <v>319</v>
      </c>
      <c r="H8139" s="12">
        <v>167</v>
      </c>
      <c r="I8139" s="1">
        <v>131</v>
      </c>
      <c r="J8139" s="1">
        <v>20</v>
      </c>
      <c r="K8139" s="1">
        <v>1</v>
      </c>
      <c r="L8139" s="1">
        <v>0</v>
      </c>
      <c r="M8139" s="1">
        <v>298</v>
      </c>
      <c r="N8139" s="21">
        <v>21</v>
      </c>
    </row>
    <row r="8140">
      <c r="D8140" s="19"/>
      <c r="E8140" s="18" t="s">
        <v>26</v>
      </c>
      <c r="F8140" s="17"/>
      <c r="G8140" s="11">
        <v>5</v>
      </c>
      <c r="H8140" s="23">
        <v>4</v>
      </c>
      <c r="I8140" s="3">
        <v>1</v>
      </c>
      <c r="J8140" s="3">
        <v>0</v>
      </c>
      <c r="K8140" s="3">
        <v>0</v>
      </c>
      <c r="L8140" s="3">
        <v>0</v>
      </c>
      <c r="M8140" s="3">
        <v>5</v>
      </c>
      <c r="N8140" s="24">
        <v>0</v>
      </c>
    </row>
    <row r="8141">
      <c r="D8141" s="19"/>
      <c r="E8141" s="18" t="s">
        <v>105</v>
      </c>
      <c r="F8141" s="17"/>
      <c r="G8141" s="7">
        <v>558</v>
      </c>
      <c r="H8141" s="12">
        <v>351</v>
      </c>
      <c r="I8141" s="1">
        <v>198</v>
      </c>
      <c r="J8141" s="1">
        <v>7</v>
      </c>
      <c r="K8141" s="1">
        <v>2</v>
      </c>
      <c r="L8141" s="1">
        <v>0</v>
      </c>
      <c r="M8141" s="1">
        <v>549</v>
      </c>
      <c r="N8141" s="21">
        <v>9</v>
      </c>
    </row>
    <row r="8142">
      <c r="D8142" s="19"/>
      <c r="E8142" s="18" t="s">
        <v>106</v>
      </c>
      <c r="F8142" s="17"/>
      <c r="G8142" s="7">
        <v>530</v>
      </c>
      <c r="H8142" s="12">
        <v>273</v>
      </c>
      <c r="I8142" s="1">
        <v>224</v>
      </c>
      <c r="J8142" s="1">
        <v>29</v>
      </c>
      <c r="K8142" s="1">
        <v>4</v>
      </c>
      <c r="L8142" s="1">
        <v>0</v>
      </c>
      <c r="M8142" s="1">
        <v>497</v>
      </c>
      <c r="N8142" s="21">
        <v>33</v>
      </c>
    </row>
    <row r="8143">
      <c r="D8143" s="15" t="s">
        <v>107</v>
      </c>
      <c r="E8143" s="14" t="s">
        <v>108</v>
      </c>
      <c r="F8143" s="16"/>
      <c r="G8143" s="33">
        <v>32</v>
      </c>
      <c r="H8143" s="43">
        <v>20</v>
      </c>
      <c r="I8143" s="9">
        <v>12</v>
      </c>
      <c r="J8143" s="9">
        <v>0</v>
      </c>
      <c r="K8143" s="9">
        <v>0</v>
      </c>
      <c r="L8143" s="9">
        <v>0</v>
      </c>
      <c r="M8143" s="9">
        <v>32</v>
      </c>
      <c r="N8143" s="44">
        <v>0</v>
      </c>
    </row>
    <row r="8144">
      <c r="D8144" s="19"/>
      <c r="E8144" s="18" t="s">
        <v>109</v>
      </c>
      <c r="F8144" s="17"/>
      <c r="G8144" s="7">
        <v>715</v>
      </c>
      <c r="H8144" s="12">
        <v>414</v>
      </c>
      <c r="I8144" s="1">
        <v>277</v>
      </c>
      <c r="J8144" s="1">
        <v>23</v>
      </c>
      <c r="K8144" s="1">
        <v>1</v>
      </c>
      <c r="L8144" s="1">
        <v>0</v>
      </c>
      <c r="M8144" s="1">
        <v>691</v>
      </c>
      <c r="N8144" s="21">
        <v>24</v>
      </c>
    </row>
    <row r="8145">
      <c r="D8145" s="19"/>
      <c r="E8145" s="18" t="s">
        <v>110</v>
      </c>
      <c r="F8145" s="17"/>
      <c r="G8145" s="7">
        <v>1003</v>
      </c>
      <c r="H8145" s="12">
        <v>587</v>
      </c>
      <c r="I8145" s="1">
        <v>378</v>
      </c>
      <c r="J8145" s="1">
        <v>33</v>
      </c>
      <c r="K8145" s="1">
        <v>5</v>
      </c>
      <c r="L8145" s="1">
        <v>0</v>
      </c>
      <c r="M8145" s="1">
        <v>965</v>
      </c>
      <c r="N8145" s="21">
        <v>38</v>
      </c>
    </row>
    <row r="8146">
      <c r="D8146" s="19"/>
      <c r="E8146" s="18" t="s">
        <v>111</v>
      </c>
      <c r="F8146" s="17"/>
      <c r="G8146" s="7">
        <v>921</v>
      </c>
      <c r="H8146" s="12">
        <v>542</v>
      </c>
      <c r="I8146" s="1">
        <v>346</v>
      </c>
      <c r="J8146" s="1">
        <v>29</v>
      </c>
      <c r="K8146" s="1">
        <v>4</v>
      </c>
      <c r="L8146" s="1">
        <v>0</v>
      </c>
      <c r="M8146" s="1">
        <v>888</v>
      </c>
      <c r="N8146" s="21">
        <v>33</v>
      </c>
    </row>
    <row r="8147">
      <c r="D8147" s="19"/>
      <c r="E8147" s="18" t="s">
        <v>112</v>
      </c>
      <c r="F8147" s="17"/>
      <c r="G8147" s="7">
        <v>765</v>
      </c>
      <c r="H8147" s="12">
        <v>449</v>
      </c>
      <c r="I8147" s="1">
        <v>286</v>
      </c>
      <c r="J8147" s="1">
        <v>26</v>
      </c>
      <c r="K8147" s="1">
        <v>4</v>
      </c>
      <c r="L8147" s="1">
        <v>0</v>
      </c>
      <c r="M8147" s="1">
        <v>735</v>
      </c>
      <c r="N8147" s="21">
        <v>30</v>
      </c>
    </row>
    <row r="8148">
      <c r="D8148" s="19"/>
      <c r="E8148" s="18" t="s">
        <v>113</v>
      </c>
      <c r="F8148" s="17"/>
      <c r="G8148" s="7">
        <v>197</v>
      </c>
      <c r="H8148" s="12">
        <v>132</v>
      </c>
      <c r="I8148" s="1">
        <v>59</v>
      </c>
      <c r="J8148" s="1">
        <v>5</v>
      </c>
      <c r="K8148" s="1">
        <v>1</v>
      </c>
      <c r="L8148" s="1">
        <v>0</v>
      </c>
      <c r="M8148" s="1">
        <v>191</v>
      </c>
      <c r="N8148" s="21">
        <v>6</v>
      </c>
    </row>
    <row r="8149">
      <c r="D8149" s="19"/>
      <c r="E8149" s="18" t="s">
        <v>114</v>
      </c>
      <c r="F8149" s="17"/>
      <c r="G8149" s="7">
        <v>1029</v>
      </c>
      <c r="H8149" s="12">
        <v>588</v>
      </c>
      <c r="I8149" s="1">
        <v>404</v>
      </c>
      <c r="J8149" s="1">
        <v>33</v>
      </c>
      <c r="K8149" s="1">
        <v>4</v>
      </c>
      <c r="L8149" s="1">
        <v>0</v>
      </c>
      <c r="M8149" s="1">
        <v>992</v>
      </c>
      <c r="N8149" s="21">
        <v>37</v>
      </c>
    </row>
    <row r="8150">
      <c r="D8150" s="19"/>
      <c r="E8150" s="18" t="s">
        <v>115</v>
      </c>
      <c r="F8150" s="17"/>
      <c r="G8150" s="7">
        <v>793</v>
      </c>
      <c r="H8150" s="12">
        <v>465</v>
      </c>
      <c r="I8150" s="1">
        <v>303</v>
      </c>
      <c r="J8150" s="1">
        <v>24</v>
      </c>
      <c r="K8150" s="1">
        <v>1</v>
      </c>
      <c r="L8150" s="1">
        <v>0</v>
      </c>
      <c r="M8150" s="1">
        <v>768</v>
      </c>
      <c r="N8150" s="21">
        <v>25</v>
      </c>
    </row>
    <row r="8151">
      <c r="D8151" s="19"/>
      <c r="E8151" s="18" t="s">
        <v>116</v>
      </c>
      <c r="F8151" s="17"/>
      <c r="G8151" s="7">
        <v>253</v>
      </c>
      <c r="H8151" s="12">
        <v>155</v>
      </c>
      <c r="I8151" s="1">
        <v>92</v>
      </c>
      <c r="J8151" s="1">
        <v>6</v>
      </c>
      <c r="K8151" s="1">
        <v>0</v>
      </c>
      <c r="L8151" s="1">
        <v>0</v>
      </c>
      <c r="M8151" s="1">
        <v>247</v>
      </c>
      <c r="N8151" s="21">
        <v>6</v>
      </c>
    </row>
    <row r="8152">
      <c r="D8152" s="19"/>
      <c r="E8152" s="18" t="s">
        <v>117</v>
      </c>
      <c r="F8152" s="17"/>
      <c r="G8152" s="7">
        <v>200</v>
      </c>
      <c r="H8152" s="12">
        <v>115</v>
      </c>
      <c r="I8152" s="1">
        <v>76</v>
      </c>
      <c r="J8152" s="1">
        <v>8</v>
      </c>
      <c r="K8152" s="1">
        <v>1</v>
      </c>
      <c r="L8152" s="1">
        <v>0</v>
      </c>
      <c r="M8152" s="1">
        <v>191</v>
      </c>
      <c r="N8152" s="21">
        <v>9</v>
      </c>
    </row>
    <row r="8153">
      <c r="D8153" s="19"/>
      <c r="E8153" s="18" t="s">
        <v>118</v>
      </c>
      <c r="F8153" s="17"/>
      <c r="G8153" s="11">
        <v>3</v>
      </c>
      <c r="H8153" s="23">
        <v>1</v>
      </c>
      <c r="I8153" s="3">
        <v>2</v>
      </c>
      <c r="J8153" s="3">
        <v>0</v>
      </c>
      <c r="K8153" s="3">
        <v>0</v>
      </c>
      <c r="L8153" s="3">
        <v>0</v>
      </c>
      <c r="M8153" s="3">
        <v>3</v>
      </c>
      <c r="N8153" s="24">
        <v>0</v>
      </c>
    </row>
    <row r="8154">
      <c r="D8154" s="19"/>
      <c r="E8154" s="18" t="s">
        <v>26</v>
      </c>
      <c r="F8154" s="17"/>
      <c r="G8154" s="11">
        <v>1</v>
      </c>
      <c r="H8154" s="23">
        <v>1</v>
      </c>
      <c r="I8154" s="3">
        <v>0</v>
      </c>
      <c r="J8154" s="3">
        <v>0</v>
      </c>
      <c r="K8154" s="3">
        <v>0</v>
      </c>
      <c r="L8154" s="3">
        <v>0</v>
      </c>
      <c r="M8154" s="3">
        <v>1</v>
      </c>
      <c r="N8154" s="24">
        <v>0</v>
      </c>
    </row>
    <row r="8155">
      <c r="D8155" s="19"/>
      <c r="E8155" s="18" t="s">
        <v>119</v>
      </c>
      <c r="F8155" s="17"/>
      <c r="G8155" s="7">
        <v>1080</v>
      </c>
      <c r="H8155" s="12">
        <v>622</v>
      </c>
      <c r="I8155" s="1">
        <v>417</v>
      </c>
      <c r="J8155" s="1">
        <v>35</v>
      </c>
      <c r="K8155" s="1">
        <v>6</v>
      </c>
      <c r="L8155" s="1">
        <v>0</v>
      </c>
      <c r="M8155" s="1">
        <v>1039</v>
      </c>
      <c r="N8155" s="21">
        <v>41</v>
      </c>
    </row>
    <row r="8156">
      <c r="D8156" s="19"/>
      <c r="E8156" s="18" t="s">
        <v>120</v>
      </c>
      <c r="F8156" s="17"/>
      <c r="G8156" s="7">
        <v>1054</v>
      </c>
      <c r="H8156" s="12">
        <v>604</v>
      </c>
      <c r="I8156" s="1">
        <v>410</v>
      </c>
      <c r="J8156" s="1">
        <v>35</v>
      </c>
      <c r="K8156" s="1">
        <v>5</v>
      </c>
      <c r="L8156" s="1">
        <v>0</v>
      </c>
      <c r="M8156" s="1">
        <v>1014</v>
      </c>
      <c r="N8156" s="21">
        <v>40</v>
      </c>
    </row>
    <row r="8157">
      <c r="D8157" s="15" t="s">
        <v>121</v>
      </c>
      <c r="E8157" s="14" t="s">
        <v>122</v>
      </c>
      <c r="F8157" s="16"/>
      <c r="G8157" s="26">
        <v>564</v>
      </c>
      <c r="H8157" s="37">
        <v>498</v>
      </c>
      <c r="I8157" s="6">
        <v>66</v>
      </c>
      <c r="J8157" s="6">
        <v>0</v>
      </c>
      <c r="K8157" s="6">
        <v>0</v>
      </c>
      <c r="L8157" s="6">
        <v>0</v>
      </c>
      <c r="M8157" s="6">
        <v>564</v>
      </c>
      <c r="N8157" s="39">
        <v>0</v>
      </c>
    </row>
    <row r="8158">
      <c r="D8158" s="19"/>
      <c r="E8158" s="18" t="s">
        <v>123</v>
      </c>
      <c r="F8158" s="17"/>
      <c r="G8158" s="7">
        <v>396</v>
      </c>
      <c r="H8158" s="12">
        <v>124</v>
      </c>
      <c r="I8158" s="1">
        <v>268</v>
      </c>
      <c r="J8158" s="1">
        <v>4</v>
      </c>
      <c r="K8158" s="1">
        <v>0</v>
      </c>
      <c r="L8158" s="1">
        <v>0</v>
      </c>
      <c r="M8158" s="1">
        <v>392</v>
      </c>
      <c r="N8158" s="21">
        <v>4</v>
      </c>
    </row>
    <row r="8159">
      <c r="D8159" s="19"/>
      <c r="E8159" s="18" t="s">
        <v>124</v>
      </c>
      <c r="F8159" s="17"/>
      <c r="G8159" s="7">
        <v>69</v>
      </c>
      <c r="H8159" s="12">
        <v>5</v>
      </c>
      <c r="I8159" s="1">
        <v>59</v>
      </c>
      <c r="J8159" s="1">
        <v>4</v>
      </c>
      <c r="K8159" s="1">
        <v>1</v>
      </c>
      <c r="L8159" s="1">
        <v>0</v>
      </c>
      <c r="M8159" s="1">
        <v>64</v>
      </c>
      <c r="N8159" s="21">
        <v>5</v>
      </c>
    </row>
    <row r="8160">
      <c r="D8160" s="19"/>
      <c r="E8160" s="18" t="s">
        <v>125</v>
      </c>
      <c r="F8160" s="17"/>
      <c r="G8160" s="7">
        <v>50</v>
      </c>
      <c r="H8160" s="12">
        <v>0</v>
      </c>
      <c r="I8160" s="1">
        <v>28</v>
      </c>
      <c r="J8160" s="1">
        <v>21</v>
      </c>
      <c r="K8160" s="1">
        <v>1</v>
      </c>
      <c r="L8160" s="1">
        <v>0</v>
      </c>
      <c r="M8160" s="1">
        <v>28</v>
      </c>
      <c r="N8160" s="21">
        <v>22</v>
      </c>
    </row>
    <row r="8161">
      <c r="D8161" s="19"/>
      <c r="E8161" s="18" t="s">
        <v>126</v>
      </c>
      <c r="F8161" s="17"/>
      <c r="G8161" s="11">
        <v>14</v>
      </c>
      <c r="H8161" s="23">
        <v>1</v>
      </c>
      <c r="I8161" s="3">
        <v>2</v>
      </c>
      <c r="J8161" s="3">
        <v>7</v>
      </c>
      <c r="K8161" s="3">
        <v>4</v>
      </c>
      <c r="L8161" s="3">
        <v>0</v>
      </c>
      <c r="M8161" s="3">
        <v>3</v>
      </c>
      <c r="N8161" s="24">
        <v>11</v>
      </c>
    </row>
    <row r="8162">
      <c r="D8162" s="19"/>
      <c r="E8162" s="18" t="s">
        <v>26</v>
      </c>
      <c r="F8162" s="17"/>
      <c r="G8162" s="11">
        <v>0</v>
      </c>
      <c r="H8162" s="23">
        <v>0</v>
      </c>
      <c r="I8162" s="3">
        <v>0</v>
      </c>
      <c r="J8162" s="3">
        <v>0</v>
      </c>
      <c r="K8162" s="3">
        <v>0</v>
      </c>
      <c r="L8162" s="3">
        <v>0</v>
      </c>
      <c r="M8162" s="3">
        <v>0</v>
      </c>
      <c r="N8162" s="24">
        <v>0</v>
      </c>
    </row>
    <row r="8163">
      <c r="D8163" s="19"/>
      <c r="E8163" s="18" t="s">
        <v>127</v>
      </c>
      <c r="F8163" s="17"/>
      <c r="G8163" s="7">
        <v>960</v>
      </c>
      <c r="H8163" s="12">
        <v>622</v>
      </c>
      <c r="I8163" s="1">
        <v>334</v>
      </c>
      <c r="J8163" s="1">
        <v>4</v>
      </c>
      <c r="K8163" s="1">
        <v>0</v>
      </c>
      <c r="L8163" s="1">
        <v>0</v>
      </c>
      <c r="M8163" s="1">
        <v>956</v>
      </c>
      <c r="N8163" s="21">
        <v>4</v>
      </c>
    </row>
    <row r="8164">
      <c r="D8164" s="19"/>
      <c r="E8164" s="18" t="s">
        <v>128</v>
      </c>
      <c r="F8164" s="17"/>
      <c r="G8164" s="7">
        <v>64</v>
      </c>
      <c r="H8164" s="12">
        <v>1</v>
      </c>
      <c r="I8164" s="1">
        <v>30</v>
      </c>
      <c r="J8164" s="1">
        <v>28</v>
      </c>
      <c r="K8164" s="1">
        <v>5</v>
      </c>
      <c r="L8164" s="1">
        <v>0</v>
      </c>
      <c r="M8164" s="1">
        <v>31</v>
      </c>
      <c r="N8164" s="21">
        <v>33</v>
      </c>
    </row>
    <row r="8165">
      <c r="D8165" s="15" t="s">
        <v>129</v>
      </c>
      <c r="E8165" s="14" t="s">
        <v>130</v>
      </c>
      <c r="F8165" s="16"/>
      <c r="G8165" s="26">
        <v>130</v>
      </c>
      <c r="H8165" s="37">
        <v>96</v>
      </c>
      <c r="I8165" s="6">
        <v>30</v>
      </c>
      <c r="J8165" s="6">
        <v>4</v>
      </c>
      <c r="K8165" s="6">
        <v>0</v>
      </c>
      <c r="L8165" s="6">
        <v>0</v>
      </c>
      <c r="M8165" s="6">
        <v>126</v>
      </c>
      <c r="N8165" s="39">
        <v>4</v>
      </c>
    </row>
    <row r="8166">
      <c r="D8166" s="19"/>
      <c r="E8166" s="18" t="s">
        <v>131</v>
      </c>
      <c r="F8166" s="17"/>
      <c r="G8166" s="11">
        <v>32</v>
      </c>
      <c r="H8166" s="23">
        <v>24</v>
      </c>
      <c r="I8166" s="3">
        <v>8</v>
      </c>
      <c r="J8166" s="3">
        <v>0</v>
      </c>
      <c r="K8166" s="3">
        <v>0</v>
      </c>
      <c r="L8166" s="3">
        <v>0</v>
      </c>
      <c r="M8166" s="3">
        <v>32</v>
      </c>
      <c r="N8166" s="24">
        <v>0</v>
      </c>
    </row>
    <row r="8167">
      <c r="D8167" s="19"/>
      <c r="E8167" s="18" t="s">
        <v>132</v>
      </c>
      <c r="F8167" s="17"/>
      <c r="G8167" s="7">
        <v>492</v>
      </c>
      <c r="H8167" s="12">
        <v>320</v>
      </c>
      <c r="I8167" s="1">
        <v>160</v>
      </c>
      <c r="J8167" s="1">
        <v>12</v>
      </c>
      <c r="K8167" s="1">
        <v>0</v>
      </c>
      <c r="L8167" s="1">
        <v>0</v>
      </c>
      <c r="M8167" s="1">
        <v>480</v>
      </c>
      <c r="N8167" s="21">
        <v>12</v>
      </c>
    </row>
    <row r="8168">
      <c r="D8168" s="19"/>
      <c r="E8168" s="18" t="s">
        <v>133</v>
      </c>
      <c r="F8168" s="17"/>
      <c r="G8168" s="7">
        <v>610</v>
      </c>
      <c r="H8168" s="12">
        <v>410</v>
      </c>
      <c r="I8168" s="1">
        <v>194</v>
      </c>
      <c r="J8168" s="1">
        <v>5</v>
      </c>
      <c r="K8168" s="1">
        <v>1</v>
      </c>
      <c r="L8168" s="1">
        <v>0</v>
      </c>
      <c r="M8168" s="1">
        <v>604</v>
      </c>
      <c r="N8168" s="21">
        <v>6</v>
      </c>
    </row>
    <row r="8169">
      <c r="D8169" s="19"/>
      <c r="E8169" s="18" t="s">
        <v>134</v>
      </c>
      <c r="F8169" s="17"/>
      <c r="G8169" s="7">
        <v>869</v>
      </c>
      <c r="H8169" s="12">
        <v>535</v>
      </c>
      <c r="I8169" s="1">
        <v>314</v>
      </c>
      <c r="J8169" s="1">
        <v>17</v>
      </c>
      <c r="K8169" s="1">
        <v>3</v>
      </c>
      <c r="L8169" s="1">
        <v>0</v>
      </c>
      <c r="M8169" s="1">
        <v>849</v>
      </c>
      <c r="N8169" s="21">
        <v>20</v>
      </c>
    </row>
    <row r="8170">
      <c r="D8170" s="19"/>
      <c r="E8170" s="18" t="s">
        <v>135</v>
      </c>
      <c r="F8170" s="17"/>
      <c r="G8170" s="7">
        <v>842</v>
      </c>
      <c r="H8170" s="12">
        <v>514</v>
      </c>
      <c r="I8170" s="1">
        <v>308</v>
      </c>
      <c r="J8170" s="1">
        <v>19</v>
      </c>
      <c r="K8170" s="1">
        <v>1</v>
      </c>
      <c r="L8170" s="1">
        <v>0</v>
      </c>
      <c r="M8170" s="1">
        <v>822</v>
      </c>
      <c r="N8170" s="21">
        <v>20</v>
      </c>
    </row>
    <row r="8171">
      <c r="D8171" s="19"/>
      <c r="E8171" s="18" t="s">
        <v>136</v>
      </c>
      <c r="F8171" s="17"/>
      <c r="G8171" s="7">
        <v>514</v>
      </c>
      <c r="H8171" s="12">
        <v>301</v>
      </c>
      <c r="I8171" s="1">
        <v>201</v>
      </c>
      <c r="J8171" s="1">
        <v>12</v>
      </c>
      <c r="K8171" s="1">
        <v>0</v>
      </c>
      <c r="L8171" s="1">
        <v>0</v>
      </c>
      <c r="M8171" s="1">
        <v>502</v>
      </c>
      <c r="N8171" s="21">
        <v>12</v>
      </c>
    </row>
    <row r="8172">
      <c r="D8172" s="19"/>
      <c r="E8172" s="18" t="s">
        <v>137</v>
      </c>
      <c r="F8172" s="17"/>
      <c r="G8172" s="7">
        <v>487</v>
      </c>
      <c r="H8172" s="12">
        <v>310</v>
      </c>
      <c r="I8172" s="1">
        <v>167</v>
      </c>
      <c r="J8172" s="1">
        <v>9</v>
      </c>
      <c r="K8172" s="1">
        <v>1</v>
      </c>
      <c r="L8172" s="1">
        <v>0</v>
      </c>
      <c r="M8172" s="1">
        <v>477</v>
      </c>
      <c r="N8172" s="21">
        <v>10</v>
      </c>
    </row>
    <row r="8173">
      <c r="D8173" s="19"/>
      <c r="E8173" s="18" t="s">
        <v>138</v>
      </c>
      <c r="F8173" s="17"/>
      <c r="G8173" s="7">
        <v>480</v>
      </c>
      <c r="H8173" s="12">
        <v>332</v>
      </c>
      <c r="I8173" s="1">
        <v>143</v>
      </c>
      <c r="J8173" s="1">
        <v>5</v>
      </c>
      <c r="K8173" s="1">
        <v>0</v>
      </c>
      <c r="L8173" s="1">
        <v>0</v>
      </c>
      <c r="M8173" s="1">
        <v>475</v>
      </c>
      <c r="N8173" s="21">
        <v>5</v>
      </c>
    </row>
    <row r="8174">
      <c r="D8174" s="19"/>
      <c r="E8174" s="18" t="s">
        <v>139</v>
      </c>
      <c r="F8174" s="17"/>
      <c r="G8174" s="7">
        <v>624</v>
      </c>
      <c r="H8174" s="12">
        <v>389</v>
      </c>
      <c r="I8174" s="1">
        <v>219</v>
      </c>
      <c r="J8174" s="1">
        <v>14</v>
      </c>
      <c r="K8174" s="1">
        <v>2</v>
      </c>
      <c r="L8174" s="1">
        <v>0</v>
      </c>
      <c r="M8174" s="1">
        <v>608</v>
      </c>
      <c r="N8174" s="21">
        <v>16</v>
      </c>
    </row>
    <row r="8175">
      <c r="D8175" s="19"/>
      <c r="E8175" s="18" t="s">
        <v>140</v>
      </c>
      <c r="F8175" s="17"/>
      <c r="G8175" s="7">
        <v>172</v>
      </c>
      <c r="H8175" s="12">
        <v>115</v>
      </c>
      <c r="I8175" s="1">
        <v>53</v>
      </c>
      <c r="J8175" s="1">
        <v>4</v>
      </c>
      <c r="K8175" s="1">
        <v>0</v>
      </c>
      <c r="L8175" s="1">
        <v>0</v>
      </c>
      <c r="M8175" s="1">
        <v>168</v>
      </c>
      <c r="N8175" s="21">
        <v>4</v>
      </c>
    </row>
    <row r="8176">
      <c r="D8176" s="19"/>
      <c r="E8176" s="18" t="s">
        <v>141</v>
      </c>
      <c r="F8176" s="17"/>
      <c r="G8176" s="7">
        <v>683</v>
      </c>
      <c r="H8176" s="12">
        <v>446</v>
      </c>
      <c r="I8176" s="1">
        <v>222</v>
      </c>
      <c r="J8176" s="1">
        <v>14</v>
      </c>
      <c r="K8176" s="1">
        <v>1</v>
      </c>
      <c r="L8176" s="1">
        <v>0</v>
      </c>
      <c r="M8176" s="1">
        <v>668</v>
      </c>
      <c r="N8176" s="21">
        <v>15</v>
      </c>
    </row>
    <row r="8177">
      <c r="D8177" s="19"/>
      <c r="E8177" s="18" t="s">
        <v>142</v>
      </c>
      <c r="F8177" s="17"/>
      <c r="G8177" s="7">
        <v>341</v>
      </c>
      <c r="H8177" s="12">
        <v>247</v>
      </c>
      <c r="I8177" s="1">
        <v>87</v>
      </c>
      <c r="J8177" s="1">
        <v>7</v>
      </c>
      <c r="K8177" s="1">
        <v>0</v>
      </c>
      <c r="L8177" s="1">
        <v>0</v>
      </c>
      <c r="M8177" s="1">
        <v>334</v>
      </c>
      <c r="N8177" s="21">
        <v>7</v>
      </c>
    </row>
    <row r="8178">
      <c r="D8178" s="19"/>
      <c r="E8178" s="18" t="s">
        <v>143</v>
      </c>
      <c r="F8178" s="17"/>
      <c r="G8178" s="7">
        <v>185</v>
      </c>
      <c r="H8178" s="12">
        <v>136</v>
      </c>
      <c r="I8178" s="1">
        <v>48</v>
      </c>
      <c r="J8178" s="1">
        <v>1</v>
      </c>
      <c r="K8178" s="1">
        <v>0</v>
      </c>
      <c r="L8178" s="1">
        <v>0</v>
      </c>
      <c r="M8178" s="1">
        <v>184</v>
      </c>
      <c r="N8178" s="21">
        <v>1</v>
      </c>
    </row>
    <row r="8179">
      <c r="D8179" s="19"/>
      <c r="E8179" s="18" t="s">
        <v>144</v>
      </c>
      <c r="F8179" s="17"/>
      <c r="G8179" s="7">
        <v>219</v>
      </c>
      <c r="H8179" s="12">
        <v>135</v>
      </c>
      <c r="I8179" s="1">
        <v>78</v>
      </c>
      <c r="J8179" s="1">
        <v>4</v>
      </c>
      <c r="K8179" s="1">
        <v>2</v>
      </c>
      <c r="L8179" s="1">
        <v>0</v>
      </c>
      <c r="M8179" s="1">
        <v>213</v>
      </c>
      <c r="N8179" s="21">
        <v>6</v>
      </c>
    </row>
    <row r="8180">
      <c r="D8180" s="19"/>
      <c r="E8180" s="18" t="s">
        <v>41</v>
      </c>
      <c r="F8180" s="17"/>
      <c r="G8180" s="11">
        <v>40</v>
      </c>
      <c r="H8180" s="23">
        <v>24</v>
      </c>
      <c r="I8180" s="3">
        <v>14</v>
      </c>
      <c r="J8180" s="3">
        <v>2</v>
      </c>
      <c r="K8180" s="3">
        <v>0</v>
      </c>
      <c r="L8180" s="3">
        <v>0</v>
      </c>
      <c r="M8180" s="3">
        <v>38</v>
      </c>
      <c r="N8180" s="24">
        <v>2</v>
      </c>
    </row>
    <row r="8181">
      <c r="D8181" s="19"/>
      <c r="E8181" s="18" t="s">
        <v>145</v>
      </c>
      <c r="F8181" s="17"/>
      <c r="G8181" s="11">
        <v>19</v>
      </c>
      <c r="H8181" s="23">
        <v>2</v>
      </c>
      <c r="I8181" s="3">
        <v>10</v>
      </c>
      <c r="J8181" s="3">
        <v>6</v>
      </c>
      <c r="K8181" s="3">
        <v>1</v>
      </c>
      <c r="L8181" s="3">
        <v>0</v>
      </c>
      <c r="M8181" s="3">
        <v>12</v>
      </c>
      <c r="N8181" s="24">
        <v>7</v>
      </c>
    </row>
    <row r="8182">
      <c r="D8182" s="19"/>
      <c r="E8182" s="18" t="s">
        <v>26</v>
      </c>
      <c r="F8182" s="17"/>
      <c r="G8182" s="11">
        <v>0</v>
      </c>
      <c r="H8182" s="23">
        <v>0</v>
      </c>
      <c r="I8182" s="3">
        <v>0</v>
      </c>
      <c r="J8182" s="3">
        <v>0</v>
      </c>
      <c r="K8182" s="3">
        <v>0</v>
      </c>
      <c r="L8182" s="3">
        <v>0</v>
      </c>
      <c r="M8182" s="3">
        <v>0</v>
      </c>
      <c r="N8182" s="24">
        <v>0</v>
      </c>
    </row>
    <row r="8183">
      <c r="D8183" s="15" t="s">
        <v>146</v>
      </c>
      <c r="E8183" s="14" t="s">
        <v>147</v>
      </c>
      <c r="F8183" s="16"/>
      <c r="G8183" s="26">
        <v>628</v>
      </c>
      <c r="H8183" s="37">
        <v>628</v>
      </c>
      <c r="I8183" s="6">
        <v>0</v>
      </c>
      <c r="J8183" s="6">
        <v>0</v>
      </c>
      <c r="K8183" s="6">
        <v>0</v>
      </c>
      <c r="L8183" s="6">
        <v>0</v>
      </c>
      <c r="M8183" s="6">
        <v>628</v>
      </c>
      <c r="N8183" s="39">
        <v>0</v>
      </c>
    </row>
    <row r="8184">
      <c r="D8184" s="19"/>
      <c r="E8184" s="18" t="s">
        <v>148</v>
      </c>
      <c r="F8184" s="17"/>
      <c r="G8184" s="7">
        <v>423</v>
      </c>
      <c r="H8184" s="12">
        <v>0</v>
      </c>
      <c r="I8184" s="1">
        <v>423</v>
      </c>
      <c r="J8184" s="1">
        <v>0</v>
      </c>
      <c r="K8184" s="1">
        <v>0</v>
      </c>
      <c r="L8184" s="1">
        <v>0</v>
      </c>
      <c r="M8184" s="1">
        <v>423</v>
      </c>
      <c r="N8184" s="21">
        <v>0</v>
      </c>
    </row>
    <row r="8185">
      <c r="D8185" s="19"/>
      <c r="E8185" s="18" t="s">
        <v>149</v>
      </c>
      <c r="F8185" s="17"/>
      <c r="G8185" s="11">
        <v>36</v>
      </c>
      <c r="H8185" s="23">
        <v>0</v>
      </c>
      <c r="I8185" s="3">
        <v>0</v>
      </c>
      <c r="J8185" s="3">
        <v>36</v>
      </c>
      <c r="K8185" s="3">
        <v>0</v>
      </c>
      <c r="L8185" s="3">
        <v>0</v>
      </c>
      <c r="M8185" s="3">
        <v>0</v>
      </c>
      <c r="N8185" s="24">
        <v>36</v>
      </c>
    </row>
    <row r="8186">
      <c r="D8186" s="19"/>
      <c r="E8186" s="18" t="s">
        <v>150</v>
      </c>
      <c r="F8186" s="17"/>
      <c r="G8186" s="11">
        <v>6</v>
      </c>
      <c r="H8186" s="23">
        <v>0</v>
      </c>
      <c r="I8186" s="3">
        <v>0</v>
      </c>
      <c r="J8186" s="3">
        <v>0</v>
      </c>
      <c r="K8186" s="3">
        <v>6</v>
      </c>
      <c r="L8186" s="3">
        <v>0</v>
      </c>
      <c r="M8186" s="3">
        <v>0</v>
      </c>
      <c r="N8186" s="24">
        <v>6</v>
      </c>
    </row>
    <row r="8187">
      <c r="D8187" s="19"/>
      <c r="E8187" s="18" t="s">
        <v>26</v>
      </c>
      <c r="F8187" s="17"/>
      <c r="G8187" s="11">
        <v>0</v>
      </c>
      <c r="H8187" s="23">
        <v>0</v>
      </c>
      <c r="I8187" s="3">
        <v>0</v>
      </c>
      <c r="J8187" s="3">
        <v>0</v>
      </c>
      <c r="K8187" s="3">
        <v>0</v>
      </c>
      <c r="L8187" s="3">
        <v>0</v>
      </c>
      <c r="M8187" s="3">
        <v>0</v>
      </c>
      <c r="N8187" s="24">
        <v>0</v>
      </c>
    </row>
    <row r="8188">
      <c r="D8188" s="19"/>
      <c r="E8188" s="18" t="s">
        <v>151</v>
      </c>
      <c r="F8188" s="17"/>
      <c r="G8188" s="7">
        <v>1051</v>
      </c>
      <c r="H8188" s="12">
        <v>628</v>
      </c>
      <c r="I8188" s="1">
        <v>423</v>
      </c>
      <c r="J8188" s="1">
        <v>0</v>
      </c>
      <c r="K8188" s="1">
        <v>0</v>
      </c>
      <c r="L8188" s="1">
        <v>0</v>
      </c>
      <c r="M8188" s="1">
        <v>1051</v>
      </c>
      <c r="N8188" s="21">
        <v>0</v>
      </c>
    </row>
    <row r="8189">
      <c r="D8189" s="19"/>
      <c r="E8189" s="18" t="s">
        <v>152</v>
      </c>
      <c r="F8189" s="17"/>
      <c r="G8189" s="11">
        <v>42</v>
      </c>
      <c r="H8189" s="23">
        <v>0</v>
      </c>
      <c r="I8189" s="3">
        <v>0</v>
      </c>
      <c r="J8189" s="3">
        <v>36</v>
      </c>
      <c r="K8189" s="3">
        <v>6</v>
      </c>
      <c r="L8189" s="3">
        <v>0</v>
      </c>
      <c r="M8189" s="3">
        <v>0</v>
      </c>
      <c r="N8189" s="24">
        <v>42</v>
      </c>
    </row>
    <row r="8190">
      <c r="D8190" s="15" t="s">
        <v>153</v>
      </c>
      <c r="E8190" s="14" t="s">
        <v>154</v>
      </c>
      <c r="F8190" s="16"/>
      <c r="G8190" s="26">
        <v>596</v>
      </c>
      <c r="H8190" s="37">
        <v>369</v>
      </c>
      <c r="I8190" s="6">
        <v>209</v>
      </c>
      <c r="J8190" s="6">
        <v>16</v>
      </c>
      <c r="K8190" s="6">
        <v>2</v>
      </c>
      <c r="L8190" s="6">
        <v>0</v>
      </c>
      <c r="M8190" s="6">
        <v>578</v>
      </c>
      <c r="N8190" s="39">
        <v>18</v>
      </c>
    </row>
    <row r="8191">
      <c r="D8191" s="19"/>
      <c r="E8191" s="18" t="s">
        <v>155</v>
      </c>
      <c r="F8191" s="17"/>
      <c r="G8191" s="7">
        <v>800</v>
      </c>
      <c r="H8191" s="12">
        <v>474</v>
      </c>
      <c r="I8191" s="1">
        <v>300</v>
      </c>
      <c r="J8191" s="1">
        <v>23</v>
      </c>
      <c r="K8191" s="1">
        <v>3</v>
      </c>
      <c r="L8191" s="1">
        <v>0</v>
      </c>
      <c r="M8191" s="1">
        <v>774</v>
      </c>
      <c r="N8191" s="21">
        <v>26</v>
      </c>
    </row>
    <row r="8192">
      <c r="D8192" s="19"/>
      <c r="E8192" s="18" t="s">
        <v>156</v>
      </c>
      <c r="F8192" s="17"/>
      <c r="G8192" s="7">
        <v>449</v>
      </c>
      <c r="H8192" s="12">
        <v>279</v>
      </c>
      <c r="I8192" s="1">
        <v>159</v>
      </c>
      <c r="J8192" s="1">
        <v>9</v>
      </c>
      <c r="K8192" s="1">
        <v>2</v>
      </c>
      <c r="L8192" s="1">
        <v>0</v>
      </c>
      <c r="M8192" s="1">
        <v>438</v>
      </c>
      <c r="N8192" s="21">
        <v>11</v>
      </c>
    </row>
    <row r="8193">
      <c r="D8193" s="19"/>
      <c r="E8193" s="18" t="s">
        <v>157</v>
      </c>
      <c r="F8193" s="17"/>
      <c r="G8193" s="7">
        <v>867</v>
      </c>
      <c r="H8193" s="12">
        <v>497</v>
      </c>
      <c r="I8193" s="1">
        <v>335</v>
      </c>
      <c r="J8193" s="1">
        <v>30</v>
      </c>
      <c r="K8193" s="1">
        <v>5</v>
      </c>
      <c r="L8193" s="1">
        <v>0</v>
      </c>
      <c r="M8193" s="1">
        <v>832</v>
      </c>
      <c r="N8193" s="21">
        <v>35</v>
      </c>
    </row>
    <row r="8194">
      <c r="D8194" s="19"/>
      <c r="E8194" s="18" t="s">
        <v>158</v>
      </c>
      <c r="F8194" s="17"/>
      <c r="G8194" s="7">
        <v>818</v>
      </c>
      <c r="H8194" s="12">
        <v>485</v>
      </c>
      <c r="I8194" s="1">
        <v>306</v>
      </c>
      <c r="J8194" s="1">
        <v>25</v>
      </c>
      <c r="K8194" s="1">
        <v>2</v>
      </c>
      <c r="L8194" s="1">
        <v>0</v>
      </c>
      <c r="M8194" s="1">
        <v>791</v>
      </c>
      <c r="N8194" s="21">
        <v>27</v>
      </c>
    </row>
    <row r="8195">
      <c r="D8195" s="19"/>
      <c r="E8195" s="18" t="s">
        <v>159</v>
      </c>
      <c r="F8195" s="17"/>
      <c r="G8195" s="7">
        <v>595</v>
      </c>
      <c r="H8195" s="12">
        <v>369</v>
      </c>
      <c r="I8195" s="1">
        <v>207</v>
      </c>
      <c r="J8195" s="1">
        <v>18</v>
      </c>
      <c r="K8195" s="1">
        <v>1</v>
      </c>
      <c r="L8195" s="1">
        <v>0</v>
      </c>
      <c r="M8195" s="1">
        <v>576</v>
      </c>
      <c r="N8195" s="21">
        <v>19</v>
      </c>
    </row>
    <row r="8196">
      <c r="D8196" s="19"/>
      <c r="E8196" s="18" t="s">
        <v>160</v>
      </c>
      <c r="F8196" s="17"/>
      <c r="G8196" s="7">
        <v>330</v>
      </c>
      <c r="H8196" s="12">
        <v>214</v>
      </c>
      <c r="I8196" s="1">
        <v>107</v>
      </c>
      <c r="J8196" s="1">
        <v>8</v>
      </c>
      <c r="K8196" s="1">
        <v>1</v>
      </c>
      <c r="L8196" s="1">
        <v>0</v>
      </c>
      <c r="M8196" s="1">
        <v>321</v>
      </c>
      <c r="N8196" s="21">
        <v>9</v>
      </c>
    </row>
    <row r="8197">
      <c r="D8197" s="19"/>
      <c r="E8197" s="18" t="s">
        <v>161</v>
      </c>
      <c r="F8197" s="17"/>
      <c r="G8197" s="7">
        <v>744</v>
      </c>
      <c r="H8197" s="12">
        <v>449</v>
      </c>
      <c r="I8197" s="1">
        <v>268</v>
      </c>
      <c r="J8197" s="1">
        <v>25</v>
      </c>
      <c r="K8197" s="1">
        <v>2</v>
      </c>
      <c r="L8197" s="1">
        <v>0</v>
      </c>
      <c r="M8197" s="1">
        <v>717</v>
      </c>
      <c r="N8197" s="21">
        <v>27</v>
      </c>
    </row>
    <row r="8198">
      <c r="D8198" s="19"/>
      <c r="E8198" s="18" t="s">
        <v>162</v>
      </c>
      <c r="F8198" s="17"/>
      <c r="G8198" s="7">
        <v>519</v>
      </c>
      <c r="H8198" s="12">
        <v>330</v>
      </c>
      <c r="I8198" s="1">
        <v>172</v>
      </c>
      <c r="J8198" s="1">
        <v>16</v>
      </c>
      <c r="K8198" s="1">
        <v>1</v>
      </c>
      <c r="L8198" s="1">
        <v>0</v>
      </c>
      <c r="M8198" s="1">
        <v>502</v>
      </c>
      <c r="N8198" s="21">
        <v>17</v>
      </c>
    </row>
    <row r="8199">
      <c r="D8199" s="19"/>
      <c r="E8199" s="18" t="s">
        <v>163</v>
      </c>
      <c r="F8199" s="17"/>
      <c r="G8199" s="7">
        <v>576</v>
      </c>
      <c r="H8199" s="12">
        <v>359</v>
      </c>
      <c r="I8199" s="1">
        <v>199</v>
      </c>
      <c r="J8199" s="1">
        <v>16</v>
      </c>
      <c r="K8199" s="1">
        <v>2</v>
      </c>
      <c r="L8199" s="1">
        <v>0</v>
      </c>
      <c r="M8199" s="1">
        <v>558</v>
      </c>
      <c r="N8199" s="21">
        <v>18</v>
      </c>
    </row>
    <row r="8200">
      <c r="D8200" s="19"/>
      <c r="E8200" s="18" t="s">
        <v>164</v>
      </c>
      <c r="F8200" s="17"/>
      <c r="G8200" s="7">
        <v>372</v>
      </c>
      <c r="H8200" s="12">
        <v>236</v>
      </c>
      <c r="I8200" s="1">
        <v>123</v>
      </c>
      <c r="J8200" s="1">
        <v>12</v>
      </c>
      <c r="K8200" s="1">
        <v>1</v>
      </c>
      <c r="L8200" s="1">
        <v>0</v>
      </c>
      <c r="M8200" s="1">
        <v>359</v>
      </c>
      <c r="N8200" s="21">
        <v>13</v>
      </c>
    </row>
    <row r="8201">
      <c r="D8201" s="19"/>
      <c r="E8201" s="18" t="s">
        <v>165</v>
      </c>
      <c r="F8201" s="17"/>
      <c r="G8201" s="7">
        <v>520</v>
      </c>
      <c r="H8201" s="12">
        <v>322</v>
      </c>
      <c r="I8201" s="1">
        <v>180</v>
      </c>
      <c r="J8201" s="1">
        <v>16</v>
      </c>
      <c r="K8201" s="1">
        <v>2</v>
      </c>
      <c r="L8201" s="1">
        <v>0</v>
      </c>
      <c r="M8201" s="1">
        <v>502</v>
      </c>
      <c r="N8201" s="21">
        <v>18</v>
      </c>
    </row>
    <row r="8202">
      <c r="D8202" s="19"/>
      <c r="E8202" s="18" t="s">
        <v>166</v>
      </c>
      <c r="F8202" s="17"/>
      <c r="G8202" s="7">
        <v>445</v>
      </c>
      <c r="H8202" s="12">
        <v>276</v>
      </c>
      <c r="I8202" s="1">
        <v>152</v>
      </c>
      <c r="J8202" s="1">
        <v>14</v>
      </c>
      <c r="K8202" s="1">
        <v>3</v>
      </c>
      <c r="L8202" s="1">
        <v>0</v>
      </c>
      <c r="M8202" s="1">
        <v>428</v>
      </c>
      <c r="N8202" s="21">
        <v>17</v>
      </c>
    </row>
    <row r="8203">
      <c r="D8203" s="19"/>
      <c r="E8203" s="18" t="s">
        <v>167</v>
      </c>
      <c r="F8203" s="17"/>
      <c r="G8203" s="7">
        <v>294</v>
      </c>
      <c r="H8203" s="12">
        <v>174</v>
      </c>
      <c r="I8203" s="1">
        <v>111</v>
      </c>
      <c r="J8203" s="1">
        <v>8</v>
      </c>
      <c r="K8203" s="1">
        <v>1</v>
      </c>
      <c r="L8203" s="1">
        <v>0</v>
      </c>
      <c r="M8203" s="1">
        <v>285</v>
      </c>
      <c r="N8203" s="21">
        <v>9</v>
      </c>
    </row>
    <row r="8204">
      <c r="D8204" s="19"/>
      <c r="E8204" s="18" t="s">
        <v>41</v>
      </c>
      <c r="F8204" s="17"/>
      <c r="G8204" s="7">
        <v>62</v>
      </c>
      <c r="H8204" s="12">
        <v>34</v>
      </c>
      <c r="I8204" s="1">
        <v>26</v>
      </c>
      <c r="J8204" s="1">
        <v>2</v>
      </c>
      <c r="K8204" s="1">
        <v>0</v>
      </c>
      <c r="L8204" s="1">
        <v>0</v>
      </c>
      <c r="M8204" s="1">
        <v>60</v>
      </c>
      <c r="N8204" s="21">
        <v>2</v>
      </c>
    </row>
    <row r="8205">
      <c r="D8205" s="57"/>
      <c r="E8205" s="54" t="s">
        <v>26</v>
      </c>
      <c r="F8205" s="62"/>
      <c r="G8205" s="59">
        <v>17</v>
      </c>
      <c r="H8205" s="73">
        <v>6</v>
      </c>
      <c r="I8205" s="38">
        <v>8</v>
      </c>
      <c r="J8205" s="38">
        <v>2</v>
      </c>
      <c r="K8205" s="38">
        <v>1</v>
      </c>
      <c r="L8205" s="38">
        <v>0</v>
      </c>
      <c r="M8205" s="38">
        <v>14</v>
      </c>
      <c r="N8205" s="74">
        <v>3</v>
      </c>
    </row>
    <row r="8207">
      <c r="B8207" s="63" t="str">
        <f ca="1" xml:space="preserve"> HYPERLINK("#'目次'!B57", "[51]")</f>
        <v>[51]</v>
      </c>
      <c r="C8207" s="49" t="s">
        <v>641</v>
      </c>
    </row>
    <row r="8210">
      <c r="C8210" s="49" t="s">
        <v>14</v>
      </c>
    </row>
    <row r="8211">
      <c r="D8211" s="64"/>
      <c r="E8211" s="47"/>
      <c r="F8211" s="47"/>
      <c r="G8211" s="61" t="s">
        <v>15</v>
      </c>
      <c r="H8211" s="66" t="s">
        <v>154</v>
      </c>
      <c r="I8211" s="28" t="s">
        <v>155</v>
      </c>
      <c r="J8211" s="28" t="s">
        <v>156</v>
      </c>
      <c r="K8211" s="28" t="s">
        <v>157</v>
      </c>
      <c r="L8211" s="28" t="s">
        <v>158</v>
      </c>
      <c r="M8211" s="28" t="s">
        <v>159</v>
      </c>
      <c r="N8211" s="28" t="s">
        <v>160</v>
      </c>
      <c r="O8211" s="28" t="s">
        <v>161</v>
      </c>
      <c r="P8211" s="28" t="s">
        <v>162</v>
      </c>
      <c r="Q8211" s="28" t="s">
        <v>163</v>
      </c>
      <c r="R8211" s="28" t="s">
        <v>164</v>
      </c>
      <c r="S8211" s="28" t="s">
        <v>165</v>
      </c>
      <c r="T8211" s="28" t="s">
        <v>166</v>
      </c>
      <c r="U8211" s="28" t="s">
        <v>167</v>
      </c>
      <c r="V8211" s="28" t="s">
        <v>41</v>
      </c>
      <c r="W8211" s="58" t="s">
        <v>26</v>
      </c>
    </row>
    <row r="8212">
      <c r="D8212" s="55"/>
      <c r="E8212" s="48"/>
      <c r="F8212" s="48"/>
      <c r="G8212" s="68"/>
      <c r="H8212" s="70"/>
      <c r="I8212" s="29"/>
      <c r="J8212" s="29"/>
      <c r="K8212" s="29"/>
      <c r="L8212" s="29"/>
      <c r="M8212" s="29"/>
      <c r="N8212" s="29"/>
      <c r="O8212" s="29"/>
      <c r="P8212" s="29"/>
      <c r="Q8212" s="29"/>
      <c r="R8212" s="29"/>
      <c r="S8212" s="29"/>
      <c r="T8212" s="29"/>
      <c r="U8212" s="29"/>
      <c r="V8212" s="29"/>
      <c r="W8212" s="65"/>
    </row>
    <row r="8213">
      <c r="D8213" s="56"/>
      <c r="E8213" s="60" t="s">
        <v>15</v>
      </c>
      <c r="F8213" s="67"/>
      <c r="G8213" s="69">
        <v>1093</v>
      </c>
      <c r="H8213" s="35">
        <v>596</v>
      </c>
      <c r="I8213" s="35">
        <v>800</v>
      </c>
      <c r="J8213" s="35">
        <v>449</v>
      </c>
      <c r="K8213" s="35">
        <v>867</v>
      </c>
      <c r="L8213" s="35">
        <v>818</v>
      </c>
      <c r="M8213" s="35">
        <v>595</v>
      </c>
      <c r="N8213" s="35">
        <v>330</v>
      </c>
      <c r="O8213" s="35">
        <v>744</v>
      </c>
      <c r="P8213" s="35">
        <v>519</v>
      </c>
      <c r="Q8213" s="35">
        <v>576</v>
      </c>
      <c r="R8213" s="35">
        <v>372</v>
      </c>
      <c r="S8213" s="35">
        <v>520</v>
      </c>
      <c r="T8213" s="35">
        <v>445</v>
      </c>
      <c r="U8213" s="35">
        <v>294</v>
      </c>
      <c r="V8213" s="35">
        <v>62</v>
      </c>
      <c r="W8213" s="75">
        <v>17</v>
      </c>
    </row>
    <row r="8214">
      <c r="D8214" s="15" t="s">
        <v>20</v>
      </c>
      <c r="E8214" s="14" t="s">
        <v>21</v>
      </c>
      <c r="F8214" s="16"/>
      <c r="G8214" s="26">
        <v>211</v>
      </c>
      <c r="H8214" s="37">
        <v>128</v>
      </c>
      <c r="I8214" s="6">
        <v>155</v>
      </c>
      <c r="J8214" s="6">
        <v>96</v>
      </c>
      <c r="K8214" s="6">
        <v>162</v>
      </c>
      <c r="L8214" s="6">
        <v>164</v>
      </c>
      <c r="M8214" s="6">
        <v>130</v>
      </c>
      <c r="N8214" s="6">
        <v>77</v>
      </c>
      <c r="O8214" s="6">
        <v>161</v>
      </c>
      <c r="P8214" s="6">
        <v>121</v>
      </c>
      <c r="Q8214" s="6">
        <v>117</v>
      </c>
      <c r="R8214" s="6">
        <v>72</v>
      </c>
      <c r="S8214" s="6">
        <v>118</v>
      </c>
      <c r="T8214" s="6">
        <v>97</v>
      </c>
      <c r="U8214" s="6">
        <v>58</v>
      </c>
      <c r="V8214" s="6">
        <v>7</v>
      </c>
      <c r="W8214" s="39">
        <v>1</v>
      </c>
    </row>
    <row r="8215">
      <c r="D8215" s="19"/>
      <c r="E8215" s="18" t="s">
        <v>22</v>
      </c>
      <c r="F8215" s="17"/>
      <c r="G8215" s="7">
        <v>539</v>
      </c>
      <c r="H8215" s="12">
        <v>305</v>
      </c>
      <c r="I8215" s="1">
        <v>399</v>
      </c>
      <c r="J8215" s="1">
        <v>229</v>
      </c>
      <c r="K8215" s="1">
        <v>426</v>
      </c>
      <c r="L8215" s="1">
        <v>398</v>
      </c>
      <c r="M8215" s="1">
        <v>298</v>
      </c>
      <c r="N8215" s="1">
        <v>164</v>
      </c>
      <c r="O8215" s="1">
        <v>362</v>
      </c>
      <c r="P8215" s="1">
        <v>262</v>
      </c>
      <c r="Q8215" s="1">
        <v>291</v>
      </c>
      <c r="R8215" s="1">
        <v>191</v>
      </c>
      <c r="S8215" s="1">
        <v>259</v>
      </c>
      <c r="T8215" s="1">
        <v>217</v>
      </c>
      <c r="U8215" s="1">
        <v>151</v>
      </c>
      <c r="V8215" s="1">
        <v>36</v>
      </c>
      <c r="W8215" s="21">
        <v>6</v>
      </c>
    </row>
    <row r="8216">
      <c r="D8216" s="19"/>
      <c r="E8216" s="18" t="s">
        <v>23</v>
      </c>
      <c r="F8216" s="17"/>
      <c r="G8216" s="7">
        <v>263</v>
      </c>
      <c r="H8216" s="12">
        <v>122</v>
      </c>
      <c r="I8216" s="1">
        <v>193</v>
      </c>
      <c r="J8216" s="1">
        <v>96</v>
      </c>
      <c r="K8216" s="1">
        <v>212</v>
      </c>
      <c r="L8216" s="1">
        <v>193</v>
      </c>
      <c r="M8216" s="1">
        <v>123</v>
      </c>
      <c r="N8216" s="1">
        <v>71</v>
      </c>
      <c r="O8216" s="1">
        <v>167</v>
      </c>
      <c r="P8216" s="1">
        <v>101</v>
      </c>
      <c r="Q8216" s="1">
        <v>129</v>
      </c>
      <c r="R8216" s="1">
        <v>85</v>
      </c>
      <c r="S8216" s="1">
        <v>105</v>
      </c>
      <c r="T8216" s="1">
        <v>96</v>
      </c>
      <c r="U8216" s="1">
        <v>69</v>
      </c>
      <c r="V8216" s="1">
        <v>14</v>
      </c>
      <c r="W8216" s="21">
        <v>8</v>
      </c>
    </row>
    <row r="8217">
      <c r="D8217" s="19"/>
      <c r="E8217" s="18" t="s">
        <v>24</v>
      </c>
      <c r="F8217" s="17"/>
      <c r="G8217" s="7">
        <v>74</v>
      </c>
      <c r="H8217" s="12">
        <v>38</v>
      </c>
      <c r="I8217" s="1">
        <v>50</v>
      </c>
      <c r="J8217" s="1">
        <v>26</v>
      </c>
      <c r="K8217" s="1">
        <v>63</v>
      </c>
      <c r="L8217" s="1">
        <v>60</v>
      </c>
      <c r="M8217" s="1">
        <v>42</v>
      </c>
      <c r="N8217" s="1">
        <v>16</v>
      </c>
      <c r="O8217" s="1">
        <v>50</v>
      </c>
      <c r="P8217" s="1">
        <v>33</v>
      </c>
      <c r="Q8217" s="1">
        <v>36</v>
      </c>
      <c r="R8217" s="1">
        <v>21</v>
      </c>
      <c r="S8217" s="1">
        <v>35</v>
      </c>
      <c r="T8217" s="1">
        <v>32</v>
      </c>
      <c r="U8217" s="1">
        <v>14</v>
      </c>
      <c r="V8217" s="1">
        <v>5</v>
      </c>
      <c r="W8217" s="21">
        <v>1</v>
      </c>
    </row>
    <row r="8218">
      <c r="D8218" s="19"/>
      <c r="E8218" s="18" t="s">
        <v>25</v>
      </c>
      <c r="F8218" s="17"/>
      <c r="G8218" s="11">
        <v>6</v>
      </c>
      <c r="H8218" s="23">
        <v>3</v>
      </c>
      <c r="I8218" s="3">
        <v>3</v>
      </c>
      <c r="J8218" s="3">
        <v>2</v>
      </c>
      <c r="K8218" s="3">
        <v>4</v>
      </c>
      <c r="L8218" s="3">
        <v>3</v>
      </c>
      <c r="M8218" s="3">
        <v>2</v>
      </c>
      <c r="N8218" s="3">
        <v>2</v>
      </c>
      <c r="O8218" s="3">
        <v>4</v>
      </c>
      <c r="P8218" s="3">
        <v>2</v>
      </c>
      <c r="Q8218" s="3">
        <v>3</v>
      </c>
      <c r="R8218" s="3">
        <v>3</v>
      </c>
      <c r="S8218" s="3">
        <v>3</v>
      </c>
      <c r="T8218" s="3">
        <v>3</v>
      </c>
      <c r="U8218" s="3">
        <v>2</v>
      </c>
      <c r="V8218" s="3">
        <v>0</v>
      </c>
      <c r="W8218" s="24">
        <v>1</v>
      </c>
    </row>
    <row r="8219">
      <c r="D8219" s="19"/>
      <c r="E8219" s="18" t="s">
        <v>26</v>
      </c>
      <c r="F8219" s="17"/>
      <c r="G8219" s="11">
        <v>0</v>
      </c>
      <c r="H8219" s="23">
        <v>0</v>
      </c>
      <c r="I8219" s="3">
        <v>0</v>
      </c>
      <c r="J8219" s="3">
        <v>0</v>
      </c>
      <c r="K8219" s="3">
        <v>0</v>
      </c>
      <c r="L8219" s="3">
        <v>0</v>
      </c>
      <c r="M8219" s="3">
        <v>0</v>
      </c>
      <c r="N8219" s="3">
        <v>0</v>
      </c>
      <c r="O8219" s="3">
        <v>0</v>
      </c>
      <c r="P8219" s="3">
        <v>0</v>
      </c>
      <c r="Q8219" s="3">
        <v>0</v>
      </c>
      <c r="R8219" s="3">
        <v>0</v>
      </c>
      <c r="S8219" s="3">
        <v>0</v>
      </c>
      <c r="T8219" s="3">
        <v>0</v>
      </c>
      <c r="U8219" s="3">
        <v>0</v>
      </c>
      <c r="V8219" s="3">
        <v>0</v>
      </c>
      <c r="W8219" s="24">
        <v>0</v>
      </c>
    </row>
    <row r="8220">
      <c r="D8220" s="19"/>
      <c r="E8220" s="18" t="s">
        <v>27</v>
      </c>
      <c r="F8220" s="17"/>
      <c r="G8220" s="7">
        <v>750</v>
      </c>
      <c r="H8220" s="12">
        <v>433</v>
      </c>
      <c r="I8220" s="1">
        <v>554</v>
      </c>
      <c r="J8220" s="1">
        <v>325</v>
      </c>
      <c r="K8220" s="1">
        <v>588</v>
      </c>
      <c r="L8220" s="1">
        <v>562</v>
      </c>
      <c r="M8220" s="1">
        <v>428</v>
      </c>
      <c r="N8220" s="1">
        <v>241</v>
      </c>
      <c r="O8220" s="1">
        <v>523</v>
      </c>
      <c r="P8220" s="1">
        <v>383</v>
      </c>
      <c r="Q8220" s="1">
        <v>408</v>
      </c>
      <c r="R8220" s="1">
        <v>263</v>
      </c>
      <c r="S8220" s="1">
        <v>377</v>
      </c>
      <c r="T8220" s="1">
        <v>314</v>
      </c>
      <c r="U8220" s="1">
        <v>209</v>
      </c>
      <c r="V8220" s="1">
        <v>43</v>
      </c>
      <c r="W8220" s="21">
        <v>7</v>
      </c>
    </row>
    <row r="8221">
      <c r="D8221" s="19"/>
      <c r="E8221" s="18" t="s">
        <v>28</v>
      </c>
      <c r="F8221" s="17"/>
      <c r="G8221" s="7">
        <v>80</v>
      </c>
      <c r="H8221" s="12">
        <v>41</v>
      </c>
      <c r="I8221" s="1">
        <v>53</v>
      </c>
      <c r="J8221" s="1">
        <v>28</v>
      </c>
      <c r="K8221" s="1">
        <v>67</v>
      </c>
      <c r="L8221" s="1">
        <v>63</v>
      </c>
      <c r="M8221" s="1">
        <v>44</v>
      </c>
      <c r="N8221" s="1">
        <v>18</v>
      </c>
      <c r="O8221" s="1">
        <v>54</v>
      </c>
      <c r="P8221" s="1">
        <v>35</v>
      </c>
      <c r="Q8221" s="1">
        <v>39</v>
      </c>
      <c r="R8221" s="1">
        <v>24</v>
      </c>
      <c r="S8221" s="1">
        <v>38</v>
      </c>
      <c r="T8221" s="1">
        <v>35</v>
      </c>
      <c r="U8221" s="1">
        <v>16</v>
      </c>
      <c r="V8221" s="1">
        <v>5</v>
      </c>
      <c r="W8221" s="21">
        <v>2</v>
      </c>
    </row>
    <row r="8222">
      <c r="D8222" s="15" t="s">
        <v>29</v>
      </c>
      <c r="E8222" s="14" t="s">
        <v>30</v>
      </c>
      <c r="F8222" s="16"/>
      <c r="G8222" s="26">
        <v>823</v>
      </c>
      <c r="H8222" s="37">
        <v>466</v>
      </c>
      <c r="I8222" s="6">
        <v>610</v>
      </c>
      <c r="J8222" s="6">
        <v>365</v>
      </c>
      <c r="K8222" s="6">
        <v>673</v>
      </c>
      <c r="L8222" s="6">
        <v>636</v>
      </c>
      <c r="M8222" s="6">
        <v>474</v>
      </c>
      <c r="N8222" s="6">
        <v>268</v>
      </c>
      <c r="O8222" s="6">
        <v>582</v>
      </c>
      <c r="P8222" s="6">
        <v>423</v>
      </c>
      <c r="Q8222" s="6">
        <v>462</v>
      </c>
      <c r="R8222" s="6">
        <v>299</v>
      </c>
      <c r="S8222" s="6">
        <v>429</v>
      </c>
      <c r="T8222" s="6">
        <v>357</v>
      </c>
      <c r="U8222" s="6">
        <v>243</v>
      </c>
      <c r="V8222" s="6">
        <v>45</v>
      </c>
      <c r="W8222" s="39">
        <v>13</v>
      </c>
    </row>
    <row r="8223">
      <c r="D8223" s="19"/>
      <c r="E8223" s="18" t="s">
        <v>31</v>
      </c>
      <c r="F8223" s="17"/>
      <c r="G8223" s="7">
        <v>798</v>
      </c>
      <c r="H8223" s="12">
        <v>458</v>
      </c>
      <c r="I8223" s="1">
        <v>596</v>
      </c>
      <c r="J8223" s="1">
        <v>354</v>
      </c>
      <c r="K8223" s="1">
        <v>649</v>
      </c>
      <c r="L8223" s="1">
        <v>615</v>
      </c>
      <c r="M8223" s="1">
        <v>460</v>
      </c>
      <c r="N8223" s="1">
        <v>261</v>
      </c>
      <c r="O8223" s="1">
        <v>562</v>
      </c>
      <c r="P8223" s="1">
        <v>404</v>
      </c>
      <c r="Q8223" s="1">
        <v>440</v>
      </c>
      <c r="R8223" s="1">
        <v>300</v>
      </c>
      <c r="S8223" s="1">
        <v>400</v>
      </c>
      <c r="T8223" s="1">
        <v>353</v>
      </c>
      <c r="U8223" s="1">
        <v>227</v>
      </c>
      <c r="V8223" s="1">
        <v>40</v>
      </c>
      <c r="W8223" s="21">
        <v>11</v>
      </c>
    </row>
    <row r="8224">
      <c r="D8224" s="19"/>
      <c r="E8224" s="18" t="s">
        <v>32</v>
      </c>
      <c r="F8224" s="17"/>
      <c r="G8224" s="7">
        <v>808</v>
      </c>
      <c r="H8224" s="12">
        <v>459</v>
      </c>
      <c r="I8224" s="1">
        <v>605</v>
      </c>
      <c r="J8224" s="1">
        <v>342</v>
      </c>
      <c r="K8224" s="1">
        <v>644</v>
      </c>
      <c r="L8224" s="1">
        <v>618</v>
      </c>
      <c r="M8224" s="1">
        <v>460</v>
      </c>
      <c r="N8224" s="1">
        <v>247</v>
      </c>
      <c r="O8224" s="1">
        <v>557</v>
      </c>
      <c r="P8224" s="1">
        <v>406</v>
      </c>
      <c r="Q8224" s="1">
        <v>440</v>
      </c>
      <c r="R8224" s="1">
        <v>284</v>
      </c>
      <c r="S8224" s="1">
        <v>418</v>
      </c>
      <c r="T8224" s="1">
        <v>358</v>
      </c>
      <c r="U8224" s="1">
        <v>230</v>
      </c>
      <c r="V8224" s="1">
        <v>45</v>
      </c>
      <c r="W8224" s="21">
        <v>10</v>
      </c>
    </row>
    <row r="8225">
      <c r="D8225" s="19"/>
      <c r="E8225" s="18" t="s">
        <v>33</v>
      </c>
      <c r="F8225" s="17"/>
      <c r="G8225" s="7">
        <v>206</v>
      </c>
      <c r="H8225" s="12">
        <v>126</v>
      </c>
      <c r="I8225" s="1">
        <v>159</v>
      </c>
      <c r="J8225" s="1">
        <v>106</v>
      </c>
      <c r="K8225" s="1">
        <v>169</v>
      </c>
      <c r="L8225" s="1">
        <v>163</v>
      </c>
      <c r="M8225" s="1">
        <v>123</v>
      </c>
      <c r="N8225" s="1">
        <v>83</v>
      </c>
      <c r="O8225" s="1">
        <v>153</v>
      </c>
      <c r="P8225" s="1">
        <v>118</v>
      </c>
      <c r="Q8225" s="1">
        <v>123</v>
      </c>
      <c r="R8225" s="1">
        <v>83</v>
      </c>
      <c r="S8225" s="1">
        <v>116</v>
      </c>
      <c r="T8225" s="1">
        <v>104</v>
      </c>
      <c r="U8225" s="1">
        <v>69</v>
      </c>
      <c r="V8225" s="1">
        <v>11</v>
      </c>
      <c r="W8225" s="21">
        <v>3</v>
      </c>
    </row>
    <row r="8226">
      <c r="D8226" s="19"/>
      <c r="E8226" s="18" t="s">
        <v>34</v>
      </c>
      <c r="F8226" s="17"/>
      <c r="G8226" s="7">
        <v>488</v>
      </c>
      <c r="H8226" s="12">
        <v>285</v>
      </c>
      <c r="I8226" s="1">
        <v>358</v>
      </c>
      <c r="J8226" s="1">
        <v>218</v>
      </c>
      <c r="K8226" s="1">
        <v>392</v>
      </c>
      <c r="L8226" s="1">
        <v>375</v>
      </c>
      <c r="M8226" s="1">
        <v>266</v>
      </c>
      <c r="N8226" s="1">
        <v>164</v>
      </c>
      <c r="O8226" s="1">
        <v>342</v>
      </c>
      <c r="P8226" s="1">
        <v>246</v>
      </c>
      <c r="Q8226" s="1">
        <v>272</v>
      </c>
      <c r="R8226" s="1">
        <v>186</v>
      </c>
      <c r="S8226" s="1">
        <v>240</v>
      </c>
      <c r="T8226" s="1">
        <v>214</v>
      </c>
      <c r="U8226" s="1">
        <v>147</v>
      </c>
      <c r="V8226" s="1">
        <v>23</v>
      </c>
      <c r="W8226" s="21">
        <v>5</v>
      </c>
    </row>
    <row r="8227">
      <c r="D8227" s="19"/>
      <c r="E8227" s="18" t="s">
        <v>35</v>
      </c>
      <c r="F8227" s="17"/>
      <c r="G8227" s="7">
        <v>154</v>
      </c>
      <c r="H8227" s="12">
        <v>88</v>
      </c>
      <c r="I8227" s="1">
        <v>114</v>
      </c>
      <c r="J8227" s="1">
        <v>64</v>
      </c>
      <c r="K8227" s="1">
        <v>122</v>
      </c>
      <c r="L8227" s="1">
        <v>122</v>
      </c>
      <c r="M8227" s="1">
        <v>85</v>
      </c>
      <c r="N8227" s="1">
        <v>51</v>
      </c>
      <c r="O8227" s="1">
        <v>107</v>
      </c>
      <c r="P8227" s="1">
        <v>89</v>
      </c>
      <c r="Q8227" s="1">
        <v>87</v>
      </c>
      <c r="R8227" s="1">
        <v>59</v>
      </c>
      <c r="S8227" s="1">
        <v>84</v>
      </c>
      <c r="T8227" s="1">
        <v>75</v>
      </c>
      <c r="U8227" s="1">
        <v>55</v>
      </c>
      <c r="V8227" s="1">
        <v>8</v>
      </c>
      <c r="W8227" s="21">
        <v>2</v>
      </c>
    </row>
    <row r="8228">
      <c r="D8228" s="19"/>
      <c r="E8228" s="18" t="s">
        <v>36</v>
      </c>
      <c r="F8228" s="17"/>
      <c r="G8228" s="7">
        <v>871</v>
      </c>
      <c r="H8228" s="12">
        <v>502</v>
      </c>
      <c r="I8228" s="1">
        <v>651</v>
      </c>
      <c r="J8228" s="1">
        <v>372</v>
      </c>
      <c r="K8228" s="1">
        <v>698</v>
      </c>
      <c r="L8228" s="1">
        <v>658</v>
      </c>
      <c r="M8228" s="1">
        <v>507</v>
      </c>
      <c r="N8228" s="1">
        <v>287</v>
      </c>
      <c r="O8228" s="1">
        <v>606</v>
      </c>
      <c r="P8228" s="1">
        <v>440</v>
      </c>
      <c r="Q8228" s="1">
        <v>487</v>
      </c>
      <c r="R8228" s="1">
        <v>302</v>
      </c>
      <c r="S8228" s="1">
        <v>436</v>
      </c>
      <c r="T8228" s="1">
        <v>379</v>
      </c>
      <c r="U8228" s="1">
        <v>245</v>
      </c>
      <c r="V8228" s="1">
        <v>41</v>
      </c>
      <c r="W8228" s="21">
        <v>11</v>
      </c>
    </row>
    <row r="8229">
      <c r="D8229" s="19"/>
      <c r="E8229" s="18" t="s">
        <v>37</v>
      </c>
      <c r="F8229" s="17"/>
      <c r="G8229" s="7">
        <v>366</v>
      </c>
      <c r="H8229" s="12">
        <v>201</v>
      </c>
      <c r="I8229" s="1">
        <v>274</v>
      </c>
      <c r="J8229" s="1">
        <v>149</v>
      </c>
      <c r="K8229" s="1">
        <v>296</v>
      </c>
      <c r="L8229" s="1">
        <v>293</v>
      </c>
      <c r="M8229" s="1">
        <v>237</v>
      </c>
      <c r="N8229" s="1">
        <v>126</v>
      </c>
      <c r="O8229" s="1">
        <v>268</v>
      </c>
      <c r="P8229" s="1">
        <v>203</v>
      </c>
      <c r="Q8229" s="1">
        <v>217</v>
      </c>
      <c r="R8229" s="1">
        <v>151</v>
      </c>
      <c r="S8229" s="1">
        <v>219</v>
      </c>
      <c r="T8229" s="1">
        <v>177</v>
      </c>
      <c r="U8229" s="1">
        <v>115</v>
      </c>
      <c r="V8229" s="1">
        <v>23</v>
      </c>
      <c r="W8229" s="21">
        <v>7</v>
      </c>
    </row>
    <row r="8230">
      <c r="D8230" s="19"/>
      <c r="E8230" s="18" t="s">
        <v>38</v>
      </c>
      <c r="F8230" s="17"/>
      <c r="G8230" s="7">
        <v>552</v>
      </c>
      <c r="H8230" s="12">
        <v>319</v>
      </c>
      <c r="I8230" s="1">
        <v>431</v>
      </c>
      <c r="J8230" s="1">
        <v>254</v>
      </c>
      <c r="K8230" s="1">
        <v>458</v>
      </c>
      <c r="L8230" s="1">
        <v>447</v>
      </c>
      <c r="M8230" s="1">
        <v>332</v>
      </c>
      <c r="N8230" s="1">
        <v>196</v>
      </c>
      <c r="O8230" s="1">
        <v>403</v>
      </c>
      <c r="P8230" s="1">
        <v>304</v>
      </c>
      <c r="Q8230" s="1">
        <v>332</v>
      </c>
      <c r="R8230" s="1">
        <v>224</v>
      </c>
      <c r="S8230" s="1">
        <v>294</v>
      </c>
      <c r="T8230" s="1">
        <v>269</v>
      </c>
      <c r="U8230" s="1">
        <v>177</v>
      </c>
      <c r="V8230" s="1">
        <v>26</v>
      </c>
      <c r="W8230" s="21">
        <v>7</v>
      </c>
    </row>
    <row r="8231">
      <c r="D8231" s="19"/>
      <c r="E8231" s="18" t="s">
        <v>39</v>
      </c>
      <c r="F8231" s="17"/>
      <c r="G8231" s="7">
        <v>514</v>
      </c>
      <c r="H8231" s="12">
        <v>298</v>
      </c>
      <c r="I8231" s="1">
        <v>399</v>
      </c>
      <c r="J8231" s="1">
        <v>233</v>
      </c>
      <c r="K8231" s="1">
        <v>423</v>
      </c>
      <c r="L8231" s="1">
        <v>407</v>
      </c>
      <c r="M8231" s="1">
        <v>324</v>
      </c>
      <c r="N8231" s="1">
        <v>188</v>
      </c>
      <c r="O8231" s="1">
        <v>369</v>
      </c>
      <c r="P8231" s="1">
        <v>293</v>
      </c>
      <c r="Q8231" s="1">
        <v>316</v>
      </c>
      <c r="R8231" s="1">
        <v>214</v>
      </c>
      <c r="S8231" s="1">
        <v>296</v>
      </c>
      <c r="T8231" s="1">
        <v>258</v>
      </c>
      <c r="U8231" s="1">
        <v>167</v>
      </c>
      <c r="V8231" s="1">
        <v>24</v>
      </c>
      <c r="W8231" s="21">
        <v>8</v>
      </c>
    </row>
    <row r="8232">
      <c r="D8232" s="19"/>
      <c r="E8232" s="18" t="s">
        <v>40</v>
      </c>
      <c r="F8232" s="17"/>
      <c r="G8232" s="7">
        <v>559</v>
      </c>
      <c r="H8232" s="12">
        <v>322</v>
      </c>
      <c r="I8232" s="1">
        <v>424</v>
      </c>
      <c r="J8232" s="1">
        <v>240</v>
      </c>
      <c r="K8232" s="1">
        <v>461</v>
      </c>
      <c r="L8232" s="1">
        <v>439</v>
      </c>
      <c r="M8232" s="1">
        <v>340</v>
      </c>
      <c r="N8232" s="1">
        <v>197</v>
      </c>
      <c r="O8232" s="1">
        <v>404</v>
      </c>
      <c r="P8232" s="1">
        <v>299</v>
      </c>
      <c r="Q8232" s="1">
        <v>317</v>
      </c>
      <c r="R8232" s="1">
        <v>213</v>
      </c>
      <c r="S8232" s="1">
        <v>303</v>
      </c>
      <c r="T8232" s="1">
        <v>262</v>
      </c>
      <c r="U8232" s="1">
        <v>181</v>
      </c>
      <c r="V8232" s="1">
        <v>29</v>
      </c>
      <c r="W8232" s="21">
        <v>7</v>
      </c>
    </row>
    <row r="8233">
      <c r="D8233" s="19"/>
      <c r="E8233" s="18" t="s">
        <v>41</v>
      </c>
      <c r="F8233" s="17"/>
      <c r="G8233" s="7">
        <v>71</v>
      </c>
      <c r="H8233" s="12">
        <v>46</v>
      </c>
      <c r="I8233" s="1">
        <v>51</v>
      </c>
      <c r="J8233" s="1">
        <v>34</v>
      </c>
      <c r="K8233" s="1">
        <v>53</v>
      </c>
      <c r="L8233" s="1">
        <v>55</v>
      </c>
      <c r="M8233" s="1">
        <v>37</v>
      </c>
      <c r="N8233" s="1">
        <v>28</v>
      </c>
      <c r="O8233" s="1">
        <v>51</v>
      </c>
      <c r="P8233" s="1">
        <v>34</v>
      </c>
      <c r="Q8233" s="1">
        <v>36</v>
      </c>
      <c r="R8233" s="1">
        <v>23</v>
      </c>
      <c r="S8233" s="1">
        <v>39</v>
      </c>
      <c r="T8233" s="1">
        <v>36</v>
      </c>
      <c r="U8233" s="1">
        <v>17</v>
      </c>
      <c r="V8233" s="1">
        <v>7</v>
      </c>
      <c r="W8233" s="21">
        <v>2</v>
      </c>
    </row>
    <row r="8234">
      <c r="D8234" s="19"/>
      <c r="E8234" s="18" t="s">
        <v>42</v>
      </c>
      <c r="F8234" s="17"/>
      <c r="G8234" s="11">
        <v>11</v>
      </c>
      <c r="H8234" s="23">
        <v>2</v>
      </c>
      <c r="I8234" s="3">
        <v>2</v>
      </c>
      <c r="J8234" s="3">
        <v>0</v>
      </c>
      <c r="K8234" s="3">
        <v>6</v>
      </c>
      <c r="L8234" s="3">
        <v>5</v>
      </c>
      <c r="M8234" s="3">
        <v>2</v>
      </c>
      <c r="N8234" s="3">
        <v>1</v>
      </c>
      <c r="O8234" s="3">
        <v>5</v>
      </c>
      <c r="P8234" s="3">
        <v>0</v>
      </c>
      <c r="Q8234" s="3">
        <v>2</v>
      </c>
      <c r="R8234" s="3">
        <v>2</v>
      </c>
      <c r="S8234" s="3">
        <v>3</v>
      </c>
      <c r="T8234" s="3">
        <v>0</v>
      </c>
      <c r="U8234" s="3">
        <v>1</v>
      </c>
      <c r="V8234" s="3">
        <v>3</v>
      </c>
      <c r="W8234" s="24">
        <v>0</v>
      </c>
    </row>
    <row r="8235">
      <c r="D8235" s="19"/>
      <c r="E8235" s="18" t="s">
        <v>26</v>
      </c>
      <c r="F8235" s="17"/>
      <c r="G8235" s="11">
        <v>2</v>
      </c>
      <c r="H8235" s="23">
        <v>1</v>
      </c>
      <c r="I8235" s="3">
        <v>1</v>
      </c>
      <c r="J8235" s="3">
        <v>1</v>
      </c>
      <c r="K8235" s="3">
        <v>1</v>
      </c>
      <c r="L8235" s="3">
        <v>1</v>
      </c>
      <c r="M8235" s="3">
        <v>1</v>
      </c>
      <c r="N8235" s="3">
        <v>1</v>
      </c>
      <c r="O8235" s="3">
        <v>1</v>
      </c>
      <c r="P8235" s="3">
        <v>1</v>
      </c>
      <c r="Q8235" s="3">
        <v>1</v>
      </c>
      <c r="R8235" s="3">
        <v>1</v>
      </c>
      <c r="S8235" s="3">
        <v>1</v>
      </c>
      <c r="T8235" s="3">
        <v>0</v>
      </c>
      <c r="U8235" s="3">
        <v>0</v>
      </c>
      <c r="V8235" s="3">
        <v>0</v>
      </c>
      <c r="W8235" s="24">
        <v>1</v>
      </c>
    </row>
    <row r="8236">
      <c r="D8236" s="19"/>
      <c r="E8236" s="18" t="s">
        <v>43</v>
      </c>
      <c r="F8236" s="17"/>
      <c r="G8236" s="7">
        <v>1080</v>
      </c>
      <c r="H8236" s="12">
        <v>593</v>
      </c>
      <c r="I8236" s="1">
        <v>797</v>
      </c>
      <c r="J8236" s="1">
        <v>448</v>
      </c>
      <c r="K8236" s="1">
        <v>860</v>
      </c>
      <c r="L8236" s="1">
        <v>812</v>
      </c>
      <c r="M8236" s="1">
        <v>592</v>
      </c>
      <c r="N8236" s="1">
        <v>328</v>
      </c>
      <c r="O8236" s="1">
        <v>738</v>
      </c>
      <c r="P8236" s="1">
        <v>518</v>
      </c>
      <c r="Q8236" s="1">
        <v>573</v>
      </c>
      <c r="R8236" s="1">
        <v>369</v>
      </c>
      <c r="S8236" s="1">
        <v>516</v>
      </c>
      <c r="T8236" s="1">
        <v>445</v>
      </c>
      <c r="U8236" s="1">
        <v>293</v>
      </c>
      <c r="V8236" s="1">
        <v>59</v>
      </c>
      <c r="W8236" s="21">
        <v>16</v>
      </c>
    </row>
    <row r="8237">
      <c r="D8237" s="15" t="s">
        <v>44</v>
      </c>
      <c r="E8237" s="14" t="s">
        <v>45</v>
      </c>
      <c r="F8237" s="16"/>
      <c r="G8237" s="33">
        <v>3</v>
      </c>
      <c r="H8237" s="43">
        <v>0</v>
      </c>
      <c r="I8237" s="9">
        <v>1</v>
      </c>
      <c r="J8237" s="9">
        <v>1</v>
      </c>
      <c r="K8237" s="9">
        <v>1</v>
      </c>
      <c r="L8237" s="9">
        <v>1</v>
      </c>
      <c r="M8237" s="9">
        <v>1</v>
      </c>
      <c r="N8237" s="9">
        <v>1</v>
      </c>
      <c r="O8237" s="9">
        <v>2</v>
      </c>
      <c r="P8237" s="9">
        <v>1</v>
      </c>
      <c r="Q8237" s="9">
        <v>0</v>
      </c>
      <c r="R8237" s="9">
        <v>0</v>
      </c>
      <c r="S8237" s="9">
        <v>1</v>
      </c>
      <c r="T8237" s="9">
        <v>1</v>
      </c>
      <c r="U8237" s="9">
        <v>1</v>
      </c>
      <c r="V8237" s="9">
        <v>1</v>
      </c>
      <c r="W8237" s="44">
        <v>0</v>
      </c>
    </row>
    <row r="8238">
      <c r="D8238" s="19"/>
      <c r="E8238" s="18" t="s">
        <v>46</v>
      </c>
      <c r="F8238" s="17"/>
      <c r="G8238" s="11">
        <v>11</v>
      </c>
      <c r="H8238" s="23">
        <v>6</v>
      </c>
      <c r="I8238" s="3">
        <v>11</v>
      </c>
      <c r="J8238" s="3">
        <v>5</v>
      </c>
      <c r="K8238" s="3">
        <v>8</v>
      </c>
      <c r="L8238" s="3">
        <v>8</v>
      </c>
      <c r="M8238" s="3">
        <v>4</v>
      </c>
      <c r="N8238" s="3">
        <v>4</v>
      </c>
      <c r="O8238" s="3">
        <v>8</v>
      </c>
      <c r="P8238" s="3">
        <v>6</v>
      </c>
      <c r="Q8238" s="3">
        <v>8</v>
      </c>
      <c r="R8238" s="3">
        <v>3</v>
      </c>
      <c r="S8238" s="3">
        <v>5</v>
      </c>
      <c r="T8238" s="3">
        <v>5</v>
      </c>
      <c r="U8238" s="3">
        <v>1</v>
      </c>
      <c r="V8238" s="3">
        <v>1</v>
      </c>
      <c r="W8238" s="24">
        <v>0</v>
      </c>
    </row>
    <row r="8239">
      <c r="D8239" s="19"/>
      <c r="E8239" s="18" t="s">
        <v>47</v>
      </c>
      <c r="F8239" s="17"/>
      <c r="G8239" s="11">
        <v>25</v>
      </c>
      <c r="H8239" s="23">
        <v>11</v>
      </c>
      <c r="I8239" s="3">
        <v>17</v>
      </c>
      <c r="J8239" s="3">
        <v>3</v>
      </c>
      <c r="K8239" s="3">
        <v>19</v>
      </c>
      <c r="L8239" s="3">
        <v>16</v>
      </c>
      <c r="M8239" s="3">
        <v>14</v>
      </c>
      <c r="N8239" s="3">
        <v>6</v>
      </c>
      <c r="O8239" s="3">
        <v>16</v>
      </c>
      <c r="P8239" s="3">
        <v>10</v>
      </c>
      <c r="Q8239" s="3">
        <v>13</v>
      </c>
      <c r="R8239" s="3">
        <v>11</v>
      </c>
      <c r="S8239" s="3">
        <v>11</v>
      </c>
      <c r="T8239" s="3">
        <v>11</v>
      </c>
      <c r="U8239" s="3">
        <v>4</v>
      </c>
      <c r="V8239" s="3">
        <v>1</v>
      </c>
      <c r="W8239" s="24">
        <v>0</v>
      </c>
    </row>
    <row r="8240">
      <c r="D8240" s="19"/>
      <c r="E8240" s="18" t="s">
        <v>48</v>
      </c>
      <c r="F8240" s="17"/>
      <c r="G8240" s="7">
        <v>160</v>
      </c>
      <c r="H8240" s="12">
        <v>71</v>
      </c>
      <c r="I8240" s="1">
        <v>114</v>
      </c>
      <c r="J8240" s="1">
        <v>41</v>
      </c>
      <c r="K8240" s="1">
        <v>125</v>
      </c>
      <c r="L8240" s="1">
        <v>115</v>
      </c>
      <c r="M8240" s="1">
        <v>86</v>
      </c>
      <c r="N8240" s="1">
        <v>42</v>
      </c>
      <c r="O8240" s="1">
        <v>104</v>
      </c>
      <c r="P8240" s="1">
        <v>67</v>
      </c>
      <c r="Q8240" s="1">
        <v>74</v>
      </c>
      <c r="R8240" s="1">
        <v>55</v>
      </c>
      <c r="S8240" s="1">
        <v>68</v>
      </c>
      <c r="T8240" s="1">
        <v>60</v>
      </c>
      <c r="U8240" s="1">
        <v>34</v>
      </c>
      <c r="V8240" s="1">
        <v>10</v>
      </c>
      <c r="W8240" s="21">
        <v>5</v>
      </c>
    </row>
    <row r="8241">
      <c r="D8241" s="19"/>
      <c r="E8241" s="18" t="s">
        <v>49</v>
      </c>
      <c r="F8241" s="17"/>
      <c r="G8241" s="7">
        <v>166</v>
      </c>
      <c r="H8241" s="12">
        <v>85</v>
      </c>
      <c r="I8241" s="1">
        <v>111</v>
      </c>
      <c r="J8241" s="1">
        <v>60</v>
      </c>
      <c r="K8241" s="1">
        <v>126</v>
      </c>
      <c r="L8241" s="1">
        <v>119</v>
      </c>
      <c r="M8241" s="1">
        <v>90</v>
      </c>
      <c r="N8241" s="1">
        <v>52</v>
      </c>
      <c r="O8241" s="1">
        <v>108</v>
      </c>
      <c r="P8241" s="1">
        <v>79</v>
      </c>
      <c r="Q8241" s="1">
        <v>83</v>
      </c>
      <c r="R8241" s="1">
        <v>64</v>
      </c>
      <c r="S8241" s="1">
        <v>79</v>
      </c>
      <c r="T8241" s="1">
        <v>73</v>
      </c>
      <c r="U8241" s="1">
        <v>51</v>
      </c>
      <c r="V8241" s="1">
        <v>10</v>
      </c>
      <c r="W8241" s="21">
        <v>4</v>
      </c>
    </row>
    <row r="8242">
      <c r="D8242" s="19"/>
      <c r="E8242" s="18" t="s">
        <v>50</v>
      </c>
      <c r="F8242" s="17"/>
      <c r="G8242" s="7">
        <v>129</v>
      </c>
      <c r="H8242" s="12">
        <v>67</v>
      </c>
      <c r="I8242" s="1">
        <v>96</v>
      </c>
      <c r="J8242" s="1">
        <v>47</v>
      </c>
      <c r="K8242" s="1">
        <v>102</v>
      </c>
      <c r="L8242" s="1">
        <v>97</v>
      </c>
      <c r="M8242" s="1">
        <v>68</v>
      </c>
      <c r="N8242" s="1">
        <v>34</v>
      </c>
      <c r="O8242" s="1">
        <v>85</v>
      </c>
      <c r="P8242" s="1">
        <v>60</v>
      </c>
      <c r="Q8242" s="1">
        <v>64</v>
      </c>
      <c r="R8242" s="1">
        <v>38</v>
      </c>
      <c r="S8242" s="1">
        <v>56</v>
      </c>
      <c r="T8242" s="1">
        <v>54</v>
      </c>
      <c r="U8242" s="1">
        <v>36</v>
      </c>
      <c r="V8242" s="1">
        <v>9</v>
      </c>
      <c r="W8242" s="21">
        <v>4</v>
      </c>
    </row>
    <row r="8243">
      <c r="D8243" s="19"/>
      <c r="E8243" s="18" t="s">
        <v>51</v>
      </c>
      <c r="F8243" s="17"/>
      <c r="G8243" s="7">
        <v>124</v>
      </c>
      <c r="H8243" s="12">
        <v>61</v>
      </c>
      <c r="I8243" s="1">
        <v>92</v>
      </c>
      <c r="J8243" s="1">
        <v>50</v>
      </c>
      <c r="K8243" s="1">
        <v>97</v>
      </c>
      <c r="L8243" s="1">
        <v>97</v>
      </c>
      <c r="M8243" s="1">
        <v>59</v>
      </c>
      <c r="N8243" s="1">
        <v>34</v>
      </c>
      <c r="O8243" s="1">
        <v>82</v>
      </c>
      <c r="P8243" s="1">
        <v>60</v>
      </c>
      <c r="Q8243" s="1">
        <v>70</v>
      </c>
      <c r="R8243" s="1">
        <v>46</v>
      </c>
      <c r="S8243" s="1">
        <v>58</v>
      </c>
      <c r="T8243" s="1">
        <v>49</v>
      </c>
      <c r="U8243" s="1">
        <v>36</v>
      </c>
      <c r="V8243" s="1">
        <v>12</v>
      </c>
      <c r="W8243" s="21">
        <v>0</v>
      </c>
    </row>
    <row r="8244">
      <c r="D8244" s="19"/>
      <c r="E8244" s="18" t="s">
        <v>52</v>
      </c>
      <c r="F8244" s="17"/>
      <c r="G8244" s="7">
        <v>114</v>
      </c>
      <c r="H8244" s="12">
        <v>62</v>
      </c>
      <c r="I8244" s="1">
        <v>88</v>
      </c>
      <c r="J8244" s="1">
        <v>50</v>
      </c>
      <c r="K8244" s="1">
        <v>95</v>
      </c>
      <c r="L8244" s="1">
        <v>89</v>
      </c>
      <c r="M8244" s="1">
        <v>60</v>
      </c>
      <c r="N8244" s="1">
        <v>26</v>
      </c>
      <c r="O8244" s="1">
        <v>76</v>
      </c>
      <c r="P8244" s="1">
        <v>52</v>
      </c>
      <c r="Q8244" s="1">
        <v>54</v>
      </c>
      <c r="R8244" s="1">
        <v>30</v>
      </c>
      <c r="S8244" s="1">
        <v>53</v>
      </c>
      <c r="T8244" s="1">
        <v>44</v>
      </c>
      <c r="U8244" s="1">
        <v>26</v>
      </c>
      <c r="V8244" s="1">
        <v>3</v>
      </c>
      <c r="W8244" s="21">
        <v>0</v>
      </c>
    </row>
    <row r="8245">
      <c r="D8245" s="19"/>
      <c r="E8245" s="18" t="s">
        <v>53</v>
      </c>
      <c r="F8245" s="17"/>
      <c r="G8245" s="7">
        <v>95</v>
      </c>
      <c r="H8245" s="12">
        <v>58</v>
      </c>
      <c r="I8245" s="1">
        <v>78</v>
      </c>
      <c r="J8245" s="1">
        <v>49</v>
      </c>
      <c r="K8245" s="1">
        <v>76</v>
      </c>
      <c r="L8245" s="1">
        <v>78</v>
      </c>
      <c r="M8245" s="1">
        <v>56</v>
      </c>
      <c r="N8245" s="1">
        <v>33</v>
      </c>
      <c r="O8245" s="1">
        <v>76</v>
      </c>
      <c r="P8245" s="1">
        <v>52</v>
      </c>
      <c r="Q8245" s="1">
        <v>64</v>
      </c>
      <c r="R8245" s="1">
        <v>42</v>
      </c>
      <c r="S8245" s="1">
        <v>55</v>
      </c>
      <c r="T8245" s="1">
        <v>41</v>
      </c>
      <c r="U8245" s="1">
        <v>28</v>
      </c>
      <c r="V8245" s="1">
        <v>4</v>
      </c>
      <c r="W8245" s="21">
        <v>1</v>
      </c>
    </row>
    <row r="8246">
      <c r="D8246" s="19"/>
      <c r="E8246" s="18" t="s">
        <v>54</v>
      </c>
      <c r="F8246" s="17"/>
      <c r="G8246" s="7">
        <v>253</v>
      </c>
      <c r="H8246" s="12">
        <v>172</v>
      </c>
      <c r="I8246" s="1">
        <v>189</v>
      </c>
      <c r="J8246" s="1">
        <v>141</v>
      </c>
      <c r="K8246" s="1">
        <v>212</v>
      </c>
      <c r="L8246" s="1">
        <v>193</v>
      </c>
      <c r="M8246" s="1">
        <v>153</v>
      </c>
      <c r="N8246" s="1">
        <v>96</v>
      </c>
      <c r="O8246" s="1">
        <v>183</v>
      </c>
      <c r="P8246" s="1">
        <v>129</v>
      </c>
      <c r="Q8246" s="1">
        <v>145</v>
      </c>
      <c r="R8246" s="1">
        <v>81</v>
      </c>
      <c r="S8246" s="1">
        <v>133</v>
      </c>
      <c r="T8246" s="1">
        <v>106</v>
      </c>
      <c r="U8246" s="1">
        <v>77</v>
      </c>
      <c r="V8246" s="1">
        <v>7</v>
      </c>
      <c r="W8246" s="21">
        <v>1</v>
      </c>
    </row>
    <row r="8247">
      <c r="D8247" s="19"/>
      <c r="E8247" s="18" t="s">
        <v>55</v>
      </c>
      <c r="F8247" s="17"/>
      <c r="G8247" s="11">
        <v>1</v>
      </c>
      <c r="H8247" s="23">
        <v>0</v>
      </c>
      <c r="I8247" s="3">
        <v>0</v>
      </c>
      <c r="J8247" s="3">
        <v>0</v>
      </c>
      <c r="K8247" s="3">
        <v>0</v>
      </c>
      <c r="L8247" s="3">
        <v>0</v>
      </c>
      <c r="M8247" s="3">
        <v>0</v>
      </c>
      <c r="N8247" s="3">
        <v>0</v>
      </c>
      <c r="O8247" s="3">
        <v>0</v>
      </c>
      <c r="P8247" s="3">
        <v>0</v>
      </c>
      <c r="Q8247" s="3">
        <v>0</v>
      </c>
      <c r="R8247" s="3">
        <v>0</v>
      </c>
      <c r="S8247" s="3">
        <v>0</v>
      </c>
      <c r="T8247" s="3">
        <v>0</v>
      </c>
      <c r="U8247" s="3">
        <v>0</v>
      </c>
      <c r="V8247" s="3">
        <v>1</v>
      </c>
      <c r="W8247" s="24">
        <v>0</v>
      </c>
    </row>
    <row r="8248">
      <c r="D8248" s="19"/>
      <c r="E8248" s="18" t="s">
        <v>26</v>
      </c>
      <c r="F8248" s="17"/>
      <c r="G8248" s="11">
        <v>12</v>
      </c>
      <c r="H8248" s="23">
        <v>3</v>
      </c>
      <c r="I8248" s="3">
        <v>3</v>
      </c>
      <c r="J8248" s="3">
        <v>2</v>
      </c>
      <c r="K8248" s="3">
        <v>6</v>
      </c>
      <c r="L8248" s="3">
        <v>5</v>
      </c>
      <c r="M8248" s="3">
        <v>4</v>
      </c>
      <c r="N8248" s="3">
        <v>2</v>
      </c>
      <c r="O8248" s="3">
        <v>4</v>
      </c>
      <c r="P8248" s="3">
        <v>3</v>
      </c>
      <c r="Q8248" s="3">
        <v>1</v>
      </c>
      <c r="R8248" s="3">
        <v>2</v>
      </c>
      <c r="S8248" s="3">
        <v>1</v>
      </c>
      <c r="T8248" s="3">
        <v>1</v>
      </c>
      <c r="U8248" s="3">
        <v>0</v>
      </c>
      <c r="V8248" s="3">
        <v>3</v>
      </c>
      <c r="W8248" s="24">
        <v>2</v>
      </c>
    </row>
    <row r="8249">
      <c r="D8249" s="15" t="s">
        <v>56</v>
      </c>
      <c r="E8249" s="14" t="s">
        <v>57</v>
      </c>
      <c r="F8249" s="16"/>
      <c r="G8249" s="33">
        <v>15</v>
      </c>
      <c r="H8249" s="43">
        <v>8</v>
      </c>
      <c r="I8249" s="9">
        <v>14</v>
      </c>
      <c r="J8249" s="9">
        <v>6</v>
      </c>
      <c r="K8249" s="9">
        <v>15</v>
      </c>
      <c r="L8249" s="9">
        <v>13</v>
      </c>
      <c r="M8249" s="9">
        <v>10</v>
      </c>
      <c r="N8249" s="9">
        <v>8</v>
      </c>
      <c r="O8249" s="9">
        <v>11</v>
      </c>
      <c r="P8249" s="9">
        <v>8</v>
      </c>
      <c r="Q8249" s="9">
        <v>7</v>
      </c>
      <c r="R8249" s="9">
        <v>9</v>
      </c>
      <c r="S8249" s="9">
        <v>8</v>
      </c>
      <c r="T8249" s="9">
        <v>9</v>
      </c>
      <c r="U8249" s="9">
        <v>5</v>
      </c>
      <c r="V8249" s="9">
        <v>0</v>
      </c>
      <c r="W8249" s="44">
        <v>0</v>
      </c>
    </row>
    <row r="8250">
      <c r="D8250" s="19"/>
      <c r="E8250" s="18" t="s">
        <v>58</v>
      </c>
      <c r="F8250" s="17"/>
      <c r="G8250" s="7">
        <v>111</v>
      </c>
      <c r="H8250" s="12">
        <v>59</v>
      </c>
      <c r="I8250" s="1">
        <v>92</v>
      </c>
      <c r="J8250" s="1">
        <v>40</v>
      </c>
      <c r="K8250" s="1">
        <v>93</v>
      </c>
      <c r="L8250" s="1">
        <v>88</v>
      </c>
      <c r="M8250" s="1">
        <v>62</v>
      </c>
      <c r="N8250" s="1">
        <v>30</v>
      </c>
      <c r="O8250" s="1">
        <v>76</v>
      </c>
      <c r="P8250" s="1">
        <v>50</v>
      </c>
      <c r="Q8250" s="1">
        <v>54</v>
      </c>
      <c r="R8250" s="1">
        <v>41</v>
      </c>
      <c r="S8250" s="1">
        <v>45</v>
      </c>
      <c r="T8250" s="1">
        <v>48</v>
      </c>
      <c r="U8250" s="1">
        <v>35</v>
      </c>
      <c r="V8250" s="1">
        <v>5</v>
      </c>
      <c r="W8250" s="21">
        <v>1</v>
      </c>
    </row>
    <row r="8251">
      <c r="D8251" s="19"/>
      <c r="E8251" s="18" t="s">
        <v>59</v>
      </c>
      <c r="F8251" s="17"/>
      <c r="G8251" s="7">
        <v>404</v>
      </c>
      <c r="H8251" s="12">
        <v>209</v>
      </c>
      <c r="I8251" s="1">
        <v>291</v>
      </c>
      <c r="J8251" s="1">
        <v>145</v>
      </c>
      <c r="K8251" s="1">
        <v>310</v>
      </c>
      <c r="L8251" s="1">
        <v>295</v>
      </c>
      <c r="M8251" s="1">
        <v>202</v>
      </c>
      <c r="N8251" s="1">
        <v>118</v>
      </c>
      <c r="O8251" s="1">
        <v>258</v>
      </c>
      <c r="P8251" s="1">
        <v>188</v>
      </c>
      <c r="Q8251" s="1">
        <v>206</v>
      </c>
      <c r="R8251" s="1">
        <v>138</v>
      </c>
      <c r="S8251" s="1">
        <v>182</v>
      </c>
      <c r="T8251" s="1">
        <v>157</v>
      </c>
      <c r="U8251" s="1">
        <v>91</v>
      </c>
      <c r="V8251" s="1">
        <v>28</v>
      </c>
      <c r="W8251" s="21">
        <v>9</v>
      </c>
    </row>
    <row r="8252">
      <c r="D8252" s="19"/>
      <c r="E8252" s="18" t="s">
        <v>60</v>
      </c>
      <c r="F8252" s="17"/>
      <c r="G8252" s="7">
        <v>562</v>
      </c>
      <c r="H8252" s="12">
        <v>320</v>
      </c>
      <c r="I8252" s="1">
        <v>403</v>
      </c>
      <c r="J8252" s="1">
        <v>258</v>
      </c>
      <c r="K8252" s="1">
        <v>449</v>
      </c>
      <c r="L8252" s="1">
        <v>422</v>
      </c>
      <c r="M8252" s="1">
        <v>321</v>
      </c>
      <c r="N8252" s="1">
        <v>174</v>
      </c>
      <c r="O8252" s="1">
        <v>398</v>
      </c>
      <c r="P8252" s="1">
        <v>273</v>
      </c>
      <c r="Q8252" s="1">
        <v>309</v>
      </c>
      <c r="R8252" s="1">
        <v>184</v>
      </c>
      <c r="S8252" s="1">
        <v>285</v>
      </c>
      <c r="T8252" s="1">
        <v>231</v>
      </c>
      <c r="U8252" s="1">
        <v>163</v>
      </c>
      <c r="V8252" s="1">
        <v>29</v>
      </c>
      <c r="W8252" s="21">
        <v>7</v>
      </c>
    </row>
    <row r="8253">
      <c r="D8253" s="19"/>
      <c r="E8253" s="18" t="s">
        <v>26</v>
      </c>
      <c r="F8253" s="17"/>
      <c r="G8253" s="11">
        <v>1</v>
      </c>
      <c r="H8253" s="23">
        <v>0</v>
      </c>
      <c r="I8253" s="3">
        <v>0</v>
      </c>
      <c r="J8253" s="3">
        <v>0</v>
      </c>
      <c r="K8253" s="3">
        <v>0</v>
      </c>
      <c r="L8253" s="3">
        <v>0</v>
      </c>
      <c r="M8253" s="3">
        <v>0</v>
      </c>
      <c r="N8253" s="3">
        <v>0</v>
      </c>
      <c r="O8253" s="3">
        <v>1</v>
      </c>
      <c r="P8253" s="3">
        <v>0</v>
      </c>
      <c r="Q8253" s="3">
        <v>0</v>
      </c>
      <c r="R8253" s="3">
        <v>0</v>
      </c>
      <c r="S8253" s="3">
        <v>0</v>
      </c>
      <c r="T8253" s="3">
        <v>0</v>
      </c>
      <c r="U8253" s="3">
        <v>0</v>
      </c>
      <c r="V8253" s="3">
        <v>0</v>
      </c>
      <c r="W8253" s="24">
        <v>0</v>
      </c>
    </row>
    <row r="8254">
      <c r="D8254" s="19"/>
      <c r="E8254" s="18" t="s">
        <v>61</v>
      </c>
      <c r="F8254" s="17"/>
      <c r="G8254" s="7">
        <v>126</v>
      </c>
      <c r="H8254" s="12">
        <v>67</v>
      </c>
      <c r="I8254" s="1">
        <v>106</v>
      </c>
      <c r="J8254" s="1">
        <v>46</v>
      </c>
      <c r="K8254" s="1">
        <v>108</v>
      </c>
      <c r="L8254" s="1">
        <v>101</v>
      </c>
      <c r="M8254" s="1">
        <v>72</v>
      </c>
      <c r="N8254" s="1">
        <v>38</v>
      </c>
      <c r="O8254" s="1">
        <v>87</v>
      </c>
      <c r="P8254" s="1">
        <v>58</v>
      </c>
      <c r="Q8254" s="1">
        <v>61</v>
      </c>
      <c r="R8254" s="1">
        <v>50</v>
      </c>
      <c r="S8254" s="1">
        <v>53</v>
      </c>
      <c r="T8254" s="1">
        <v>57</v>
      </c>
      <c r="U8254" s="1">
        <v>40</v>
      </c>
      <c r="V8254" s="1">
        <v>5</v>
      </c>
      <c r="W8254" s="21">
        <v>1</v>
      </c>
    </row>
    <row r="8255">
      <c r="D8255" s="19"/>
      <c r="E8255" s="18" t="s">
        <v>62</v>
      </c>
      <c r="F8255" s="17"/>
      <c r="G8255" s="7">
        <v>966</v>
      </c>
      <c r="H8255" s="12">
        <v>529</v>
      </c>
      <c r="I8255" s="1">
        <v>694</v>
      </c>
      <c r="J8255" s="1">
        <v>403</v>
      </c>
      <c r="K8255" s="1">
        <v>759</v>
      </c>
      <c r="L8255" s="1">
        <v>717</v>
      </c>
      <c r="M8255" s="1">
        <v>523</v>
      </c>
      <c r="N8255" s="1">
        <v>292</v>
      </c>
      <c r="O8255" s="1">
        <v>656</v>
      </c>
      <c r="P8255" s="1">
        <v>461</v>
      </c>
      <c r="Q8255" s="1">
        <v>515</v>
      </c>
      <c r="R8255" s="1">
        <v>322</v>
      </c>
      <c r="S8255" s="1">
        <v>467</v>
      </c>
      <c r="T8255" s="1">
        <v>388</v>
      </c>
      <c r="U8255" s="1">
        <v>254</v>
      </c>
      <c r="V8255" s="1">
        <v>57</v>
      </c>
      <c r="W8255" s="21">
        <v>16</v>
      </c>
    </row>
    <row r="8256">
      <c r="D8256" s="15" t="s">
        <v>63</v>
      </c>
      <c r="E8256" s="14" t="s">
        <v>64</v>
      </c>
      <c r="F8256" s="16"/>
      <c r="G8256" s="33">
        <v>17</v>
      </c>
      <c r="H8256" s="43">
        <v>11</v>
      </c>
      <c r="I8256" s="9">
        <v>12</v>
      </c>
      <c r="J8256" s="9">
        <v>7</v>
      </c>
      <c r="K8256" s="9">
        <v>11</v>
      </c>
      <c r="L8256" s="9">
        <v>10</v>
      </c>
      <c r="M8256" s="9">
        <v>8</v>
      </c>
      <c r="N8256" s="9">
        <v>1</v>
      </c>
      <c r="O8256" s="9">
        <v>7</v>
      </c>
      <c r="P8256" s="9">
        <v>6</v>
      </c>
      <c r="Q8256" s="9">
        <v>7</v>
      </c>
      <c r="R8256" s="9">
        <v>3</v>
      </c>
      <c r="S8256" s="9">
        <v>5</v>
      </c>
      <c r="T8256" s="9">
        <v>3</v>
      </c>
      <c r="U8256" s="9">
        <v>4</v>
      </c>
      <c r="V8256" s="9">
        <v>4</v>
      </c>
      <c r="W8256" s="44">
        <v>0</v>
      </c>
    </row>
    <row r="8257">
      <c r="D8257" s="19"/>
      <c r="E8257" s="18" t="s">
        <v>65</v>
      </c>
      <c r="F8257" s="17"/>
      <c r="G8257" s="11">
        <v>38</v>
      </c>
      <c r="H8257" s="23">
        <v>29</v>
      </c>
      <c r="I8257" s="3">
        <v>32</v>
      </c>
      <c r="J8257" s="3">
        <v>21</v>
      </c>
      <c r="K8257" s="3">
        <v>31</v>
      </c>
      <c r="L8257" s="3">
        <v>26</v>
      </c>
      <c r="M8257" s="3">
        <v>18</v>
      </c>
      <c r="N8257" s="3">
        <v>15</v>
      </c>
      <c r="O8257" s="3">
        <v>24</v>
      </c>
      <c r="P8257" s="3">
        <v>20</v>
      </c>
      <c r="Q8257" s="3">
        <v>23</v>
      </c>
      <c r="R8257" s="3">
        <v>16</v>
      </c>
      <c r="S8257" s="3">
        <v>20</v>
      </c>
      <c r="T8257" s="3">
        <v>13</v>
      </c>
      <c r="U8257" s="3">
        <v>8</v>
      </c>
      <c r="V8257" s="3">
        <v>3</v>
      </c>
      <c r="W8257" s="24">
        <v>0</v>
      </c>
    </row>
    <row r="8258">
      <c r="D8258" s="19"/>
      <c r="E8258" s="18" t="s">
        <v>66</v>
      </c>
      <c r="F8258" s="17"/>
      <c r="G8258" s="11">
        <v>14</v>
      </c>
      <c r="H8258" s="23">
        <v>9</v>
      </c>
      <c r="I8258" s="3">
        <v>8</v>
      </c>
      <c r="J8258" s="3">
        <v>8</v>
      </c>
      <c r="K8258" s="3">
        <v>14</v>
      </c>
      <c r="L8258" s="3">
        <v>12</v>
      </c>
      <c r="M8258" s="3">
        <v>7</v>
      </c>
      <c r="N8258" s="3">
        <v>4</v>
      </c>
      <c r="O8258" s="3">
        <v>11</v>
      </c>
      <c r="P8258" s="3">
        <v>7</v>
      </c>
      <c r="Q8258" s="3">
        <v>6</v>
      </c>
      <c r="R8258" s="3">
        <v>5</v>
      </c>
      <c r="S8258" s="3">
        <v>6</v>
      </c>
      <c r="T8258" s="3">
        <v>5</v>
      </c>
      <c r="U8258" s="3">
        <v>5</v>
      </c>
      <c r="V8258" s="3">
        <v>0</v>
      </c>
      <c r="W8258" s="24">
        <v>0</v>
      </c>
    </row>
    <row r="8259">
      <c r="D8259" s="19"/>
      <c r="E8259" s="18" t="s">
        <v>67</v>
      </c>
      <c r="F8259" s="17"/>
      <c r="G8259" s="7">
        <v>95</v>
      </c>
      <c r="H8259" s="12">
        <v>56</v>
      </c>
      <c r="I8259" s="1">
        <v>68</v>
      </c>
      <c r="J8259" s="1">
        <v>41</v>
      </c>
      <c r="K8259" s="1">
        <v>77</v>
      </c>
      <c r="L8259" s="1">
        <v>73</v>
      </c>
      <c r="M8259" s="1">
        <v>58</v>
      </c>
      <c r="N8259" s="1">
        <v>34</v>
      </c>
      <c r="O8259" s="1">
        <v>69</v>
      </c>
      <c r="P8259" s="1">
        <v>48</v>
      </c>
      <c r="Q8259" s="1">
        <v>54</v>
      </c>
      <c r="R8259" s="1">
        <v>37</v>
      </c>
      <c r="S8259" s="1">
        <v>56</v>
      </c>
      <c r="T8259" s="1">
        <v>38</v>
      </c>
      <c r="U8259" s="1">
        <v>25</v>
      </c>
      <c r="V8259" s="1">
        <v>7</v>
      </c>
      <c r="W8259" s="21">
        <v>0</v>
      </c>
    </row>
    <row r="8260">
      <c r="D8260" s="19"/>
      <c r="E8260" s="18" t="s">
        <v>68</v>
      </c>
      <c r="F8260" s="17"/>
      <c r="G8260" s="7">
        <v>81</v>
      </c>
      <c r="H8260" s="12">
        <v>54</v>
      </c>
      <c r="I8260" s="1">
        <v>64</v>
      </c>
      <c r="J8260" s="1">
        <v>33</v>
      </c>
      <c r="K8260" s="1">
        <v>62</v>
      </c>
      <c r="L8260" s="1">
        <v>64</v>
      </c>
      <c r="M8260" s="1">
        <v>46</v>
      </c>
      <c r="N8260" s="1">
        <v>27</v>
      </c>
      <c r="O8260" s="1">
        <v>53</v>
      </c>
      <c r="P8260" s="1">
        <v>39</v>
      </c>
      <c r="Q8260" s="1">
        <v>43</v>
      </c>
      <c r="R8260" s="1">
        <v>22</v>
      </c>
      <c r="S8260" s="1">
        <v>38</v>
      </c>
      <c r="T8260" s="1">
        <v>36</v>
      </c>
      <c r="U8260" s="1">
        <v>20</v>
      </c>
      <c r="V8260" s="1">
        <v>4</v>
      </c>
      <c r="W8260" s="21">
        <v>0</v>
      </c>
    </row>
    <row r="8261">
      <c r="D8261" s="19"/>
      <c r="E8261" s="18" t="s">
        <v>69</v>
      </c>
      <c r="F8261" s="17"/>
      <c r="G8261" s="7">
        <v>844</v>
      </c>
      <c r="H8261" s="12">
        <v>436</v>
      </c>
      <c r="I8261" s="1">
        <v>614</v>
      </c>
      <c r="J8261" s="1">
        <v>337</v>
      </c>
      <c r="K8261" s="1">
        <v>669</v>
      </c>
      <c r="L8261" s="1">
        <v>631</v>
      </c>
      <c r="M8261" s="1">
        <v>457</v>
      </c>
      <c r="N8261" s="1">
        <v>249</v>
      </c>
      <c r="O8261" s="1">
        <v>578</v>
      </c>
      <c r="P8261" s="1">
        <v>399</v>
      </c>
      <c r="Q8261" s="1">
        <v>443</v>
      </c>
      <c r="R8261" s="1">
        <v>288</v>
      </c>
      <c r="S8261" s="1">
        <v>394</v>
      </c>
      <c r="T8261" s="1">
        <v>349</v>
      </c>
      <c r="U8261" s="1">
        <v>232</v>
      </c>
      <c r="V8261" s="1">
        <v>44</v>
      </c>
      <c r="W8261" s="21">
        <v>17</v>
      </c>
    </row>
    <row r="8262">
      <c r="D8262" s="19"/>
      <c r="E8262" s="18" t="s">
        <v>26</v>
      </c>
      <c r="F8262" s="17"/>
      <c r="G8262" s="11">
        <v>4</v>
      </c>
      <c r="H8262" s="23">
        <v>1</v>
      </c>
      <c r="I8262" s="3">
        <v>2</v>
      </c>
      <c r="J8262" s="3">
        <v>2</v>
      </c>
      <c r="K8262" s="3">
        <v>3</v>
      </c>
      <c r="L8262" s="3">
        <v>2</v>
      </c>
      <c r="M8262" s="3">
        <v>1</v>
      </c>
      <c r="N8262" s="3">
        <v>0</v>
      </c>
      <c r="O8262" s="3">
        <v>2</v>
      </c>
      <c r="P8262" s="3">
        <v>0</v>
      </c>
      <c r="Q8262" s="3">
        <v>0</v>
      </c>
      <c r="R8262" s="3">
        <v>1</v>
      </c>
      <c r="S8262" s="3">
        <v>1</v>
      </c>
      <c r="T8262" s="3">
        <v>1</v>
      </c>
      <c r="U8262" s="3">
        <v>0</v>
      </c>
      <c r="V8262" s="3">
        <v>0</v>
      </c>
      <c r="W8262" s="24">
        <v>0</v>
      </c>
    </row>
    <row r="8263">
      <c r="D8263" s="19"/>
      <c r="E8263" s="18" t="s">
        <v>70</v>
      </c>
      <c r="F8263" s="17"/>
      <c r="G8263" s="7">
        <v>245</v>
      </c>
      <c r="H8263" s="12">
        <v>159</v>
      </c>
      <c r="I8263" s="1">
        <v>184</v>
      </c>
      <c r="J8263" s="1">
        <v>110</v>
      </c>
      <c r="K8263" s="1">
        <v>195</v>
      </c>
      <c r="L8263" s="1">
        <v>185</v>
      </c>
      <c r="M8263" s="1">
        <v>137</v>
      </c>
      <c r="N8263" s="1">
        <v>81</v>
      </c>
      <c r="O8263" s="1">
        <v>164</v>
      </c>
      <c r="P8263" s="1">
        <v>120</v>
      </c>
      <c r="Q8263" s="1">
        <v>133</v>
      </c>
      <c r="R8263" s="1">
        <v>83</v>
      </c>
      <c r="S8263" s="1">
        <v>125</v>
      </c>
      <c r="T8263" s="1">
        <v>95</v>
      </c>
      <c r="U8263" s="1">
        <v>62</v>
      </c>
      <c r="V8263" s="1">
        <v>18</v>
      </c>
      <c r="W8263" s="21">
        <v>0</v>
      </c>
    </row>
    <row r="8264">
      <c r="D8264" s="15" t="s">
        <v>71</v>
      </c>
      <c r="E8264" s="14" t="s">
        <v>64</v>
      </c>
      <c r="F8264" s="16"/>
      <c r="G8264" s="33">
        <v>15</v>
      </c>
      <c r="H8264" s="43">
        <v>8</v>
      </c>
      <c r="I8264" s="9">
        <v>12</v>
      </c>
      <c r="J8264" s="9">
        <v>7</v>
      </c>
      <c r="K8264" s="9">
        <v>11</v>
      </c>
      <c r="L8264" s="9">
        <v>8</v>
      </c>
      <c r="M8264" s="9">
        <v>6</v>
      </c>
      <c r="N8264" s="9">
        <v>0</v>
      </c>
      <c r="O8264" s="9">
        <v>5</v>
      </c>
      <c r="P8264" s="9">
        <v>5</v>
      </c>
      <c r="Q8264" s="9">
        <v>7</v>
      </c>
      <c r="R8264" s="9">
        <v>3</v>
      </c>
      <c r="S8264" s="9">
        <v>5</v>
      </c>
      <c r="T8264" s="9">
        <v>4</v>
      </c>
      <c r="U8264" s="9">
        <v>6</v>
      </c>
      <c r="V8264" s="9">
        <v>0</v>
      </c>
      <c r="W8264" s="44">
        <v>1</v>
      </c>
    </row>
    <row r="8265">
      <c r="D8265" s="19"/>
      <c r="E8265" s="18" t="s">
        <v>65</v>
      </c>
      <c r="F8265" s="17"/>
      <c r="G8265" s="7">
        <v>58</v>
      </c>
      <c r="H8265" s="12">
        <v>38</v>
      </c>
      <c r="I8265" s="1">
        <v>41</v>
      </c>
      <c r="J8265" s="1">
        <v>31</v>
      </c>
      <c r="K8265" s="1">
        <v>45</v>
      </c>
      <c r="L8265" s="1">
        <v>44</v>
      </c>
      <c r="M8265" s="1">
        <v>29</v>
      </c>
      <c r="N8265" s="1">
        <v>20</v>
      </c>
      <c r="O8265" s="1">
        <v>39</v>
      </c>
      <c r="P8265" s="1">
        <v>31</v>
      </c>
      <c r="Q8265" s="1">
        <v>33</v>
      </c>
      <c r="R8265" s="1">
        <v>21</v>
      </c>
      <c r="S8265" s="1">
        <v>30</v>
      </c>
      <c r="T8265" s="1">
        <v>29</v>
      </c>
      <c r="U8265" s="1">
        <v>18</v>
      </c>
      <c r="V8265" s="1">
        <v>3</v>
      </c>
      <c r="W8265" s="21">
        <v>0</v>
      </c>
    </row>
    <row r="8266">
      <c r="D8266" s="19"/>
      <c r="E8266" s="18" t="s">
        <v>66</v>
      </c>
      <c r="F8266" s="17"/>
      <c r="G8266" s="7">
        <v>113</v>
      </c>
      <c r="H8266" s="12">
        <v>61</v>
      </c>
      <c r="I8266" s="1">
        <v>79</v>
      </c>
      <c r="J8266" s="1">
        <v>63</v>
      </c>
      <c r="K8266" s="1">
        <v>85</v>
      </c>
      <c r="L8266" s="1">
        <v>78</v>
      </c>
      <c r="M8266" s="1">
        <v>58</v>
      </c>
      <c r="N8266" s="1">
        <v>36</v>
      </c>
      <c r="O8266" s="1">
        <v>79</v>
      </c>
      <c r="P8266" s="1">
        <v>50</v>
      </c>
      <c r="Q8266" s="1">
        <v>60</v>
      </c>
      <c r="R8266" s="1">
        <v>32</v>
      </c>
      <c r="S8266" s="1">
        <v>47</v>
      </c>
      <c r="T8266" s="1">
        <v>41</v>
      </c>
      <c r="U8266" s="1">
        <v>29</v>
      </c>
      <c r="V8266" s="1">
        <v>7</v>
      </c>
      <c r="W8266" s="21">
        <v>0</v>
      </c>
    </row>
    <row r="8267">
      <c r="D8267" s="19"/>
      <c r="E8267" s="18" t="s">
        <v>67</v>
      </c>
      <c r="F8267" s="17"/>
      <c r="G8267" s="7">
        <v>837</v>
      </c>
      <c r="H8267" s="12">
        <v>459</v>
      </c>
      <c r="I8267" s="1">
        <v>621</v>
      </c>
      <c r="J8267" s="1">
        <v>329</v>
      </c>
      <c r="K8267" s="1">
        <v>676</v>
      </c>
      <c r="L8267" s="1">
        <v>638</v>
      </c>
      <c r="M8267" s="1">
        <v>467</v>
      </c>
      <c r="N8267" s="1">
        <v>255</v>
      </c>
      <c r="O8267" s="1">
        <v>575</v>
      </c>
      <c r="P8267" s="1">
        <v>406</v>
      </c>
      <c r="Q8267" s="1">
        <v>445</v>
      </c>
      <c r="R8267" s="1">
        <v>299</v>
      </c>
      <c r="S8267" s="1">
        <v>410</v>
      </c>
      <c r="T8267" s="1">
        <v>344</v>
      </c>
      <c r="U8267" s="1">
        <v>228</v>
      </c>
      <c r="V8267" s="1">
        <v>47</v>
      </c>
      <c r="W8267" s="21">
        <v>15</v>
      </c>
    </row>
    <row r="8268">
      <c r="D8268" s="19"/>
      <c r="E8268" s="18" t="s">
        <v>68</v>
      </c>
      <c r="F8268" s="17"/>
      <c r="G8268" s="7">
        <v>61</v>
      </c>
      <c r="H8268" s="12">
        <v>25</v>
      </c>
      <c r="I8268" s="1">
        <v>41</v>
      </c>
      <c r="J8268" s="1">
        <v>17</v>
      </c>
      <c r="K8268" s="1">
        <v>41</v>
      </c>
      <c r="L8268" s="1">
        <v>44</v>
      </c>
      <c r="M8268" s="1">
        <v>30</v>
      </c>
      <c r="N8268" s="1">
        <v>17</v>
      </c>
      <c r="O8268" s="1">
        <v>41</v>
      </c>
      <c r="P8268" s="1">
        <v>23</v>
      </c>
      <c r="Q8268" s="1">
        <v>25</v>
      </c>
      <c r="R8268" s="1">
        <v>13</v>
      </c>
      <c r="S8268" s="1">
        <v>23</v>
      </c>
      <c r="T8268" s="1">
        <v>23</v>
      </c>
      <c r="U8268" s="1">
        <v>10</v>
      </c>
      <c r="V8268" s="1">
        <v>5</v>
      </c>
      <c r="W8268" s="21">
        <v>1</v>
      </c>
    </row>
    <row r="8269">
      <c r="D8269" s="19"/>
      <c r="E8269" s="18" t="s">
        <v>72</v>
      </c>
      <c r="F8269" s="17"/>
      <c r="G8269" s="11">
        <v>5</v>
      </c>
      <c r="H8269" s="23">
        <v>1</v>
      </c>
      <c r="I8269" s="3">
        <v>3</v>
      </c>
      <c r="J8269" s="3">
        <v>2</v>
      </c>
      <c r="K8269" s="3">
        <v>5</v>
      </c>
      <c r="L8269" s="3">
        <v>3</v>
      </c>
      <c r="M8269" s="3">
        <v>3</v>
      </c>
      <c r="N8269" s="3">
        <v>2</v>
      </c>
      <c r="O8269" s="3">
        <v>3</v>
      </c>
      <c r="P8269" s="3">
        <v>2</v>
      </c>
      <c r="Q8269" s="3">
        <v>4</v>
      </c>
      <c r="R8269" s="3">
        <v>2</v>
      </c>
      <c r="S8269" s="3">
        <v>3</v>
      </c>
      <c r="T8269" s="3">
        <v>3</v>
      </c>
      <c r="U8269" s="3">
        <v>2</v>
      </c>
      <c r="V8269" s="3">
        <v>0</v>
      </c>
      <c r="W8269" s="24">
        <v>0</v>
      </c>
    </row>
    <row r="8270">
      <c r="D8270" s="19"/>
      <c r="E8270" s="18" t="s">
        <v>26</v>
      </c>
      <c r="F8270" s="17"/>
      <c r="G8270" s="11">
        <v>4</v>
      </c>
      <c r="H8270" s="23">
        <v>4</v>
      </c>
      <c r="I8270" s="3">
        <v>3</v>
      </c>
      <c r="J8270" s="3">
        <v>0</v>
      </c>
      <c r="K8270" s="3">
        <v>4</v>
      </c>
      <c r="L8270" s="3">
        <v>3</v>
      </c>
      <c r="M8270" s="3">
        <v>2</v>
      </c>
      <c r="N8270" s="3">
        <v>0</v>
      </c>
      <c r="O8270" s="3">
        <v>2</v>
      </c>
      <c r="P8270" s="3">
        <v>2</v>
      </c>
      <c r="Q8270" s="3">
        <v>2</v>
      </c>
      <c r="R8270" s="3">
        <v>2</v>
      </c>
      <c r="S8270" s="3">
        <v>2</v>
      </c>
      <c r="T8270" s="3">
        <v>1</v>
      </c>
      <c r="U8270" s="3">
        <v>1</v>
      </c>
      <c r="V8270" s="3">
        <v>0</v>
      </c>
      <c r="W8270" s="24">
        <v>0</v>
      </c>
    </row>
    <row r="8271">
      <c r="D8271" s="19"/>
      <c r="E8271" s="18" t="s">
        <v>73</v>
      </c>
      <c r="F8271" s="17"/>
      <c r="G8271" s="7">
        <v>1084</v>
      </c>
      <c r="H8271" s="12">
        <v>591</v>
      </c>
      <c r="I8271" s="1">
        <v>794</v>
      </c>
      <c r="J8271" s="1">
        <v>447</v>
      </c>
      <c r="K8271" s="1">
        <v>858</v>
      </c>
      <c r="L8271" s="1">
        <v>812</v>
      </c>
      <c r="M8271" s="1">
        <v>590</v>
      </c>
      <c r="N8271" s="1">
        <v>328</v>
      </c>
      <c r="O8271" s="1">
        <v>739</v>
      </c>
      <c r="P8271" s="1">
        <v>515</v>
      </c>
      <c r="Q8271" s="1">
        <v>570</v>
      </c>
      <c r="R8271" s="1">
        <v>368</v>
      </c>
      <c r="S8271" s="1">
        <v>515</v>
      </c>
      <c r="T8271" s="1">
        <v>441</v>
      </c>
      <c r="U8271" s="1">
        <v>291</v>
      </c>
      <c r="V8271" s="1">
        <v>62</v>
      </c>
      <c r="W8271" s="21">
        <v>17</v>
      </c>
    </row>
    <row r="8272">
      <c r="D8272" s="15" t="s">
        <v>74</v>
      </c>
      <c r="E8272" s="14" t="s">
        <v>75</v>
      </c>
      <c r="F8272" s="16"/>
      <c r="G8272" s="26">
        <v>315</v>
      </c>
      <c r="H8272" s="37">
        <v>186</v>
      </c>
      <c r="I8272" s="6">
        <v>238</v>
      </c>
      <c r="J8272" s="6">
        <v>139</v>
      </c>
      <c r="K8272" s="6">
        <v>256</v>
      </c>
      <c r="L8272" s="6">
        <v>237</v>
      </c>
      <c r="M8272" s="6">
        <v>175</v>
      </c>
      <c r="N8272" s="6">
        <v>104</v>
      </c>
      <c r="O8272" s="6">
        <v>227</v>
      </c>
      <c r="P8272" s="6">
        <v>153</v>
      </c>
      <c r="Q8272" s="6">
        <v>167</v>
      </c>
      <c r="R8272" s="6">
        <v>115</v>
      </c>
      <c r="S8272" s="6">
        <v>156</v>
      </c>
      <c r="T8272" s="6">
        <v>141</v>
      </c>
      <c r="U8272" s="6">
        <v>85</v>
      </c>
      <c r="V8272" s="6">
        <v>14</v>
      </c>
      <c r="W8272" s="39">
        <v>4</v>
      </c>
    </row>
    <row r="8273">
      <c r="D8273" s="19"/>
      <c r="E8273" s="18" t="s">
        <v>76</v>
      </c>
      <c r="F8273" s="17"/>
      <c r="G8273" s="7">
        <v>78</v>
      </c>
      <c r="H8273" s="12">
        <v>43</v>
      </c>
      <c r="I8273" s="1">
        <v>62</v>
      </c>
      <c r="J8273" s="1">
        <v>39</v>
      </c>
      <c r="K8273" s="1">
        <v>69</v>
      </c>
      <c r="L8273" s="1">
        <v>65</v>
      </c>
      <c r="M8273" s="1">
        <v>57</v>
      </c>
      <c r="N8273" s="1">
        <v>36</v>
      </c>
      <c r="O8273" s="1">
        <v>61</v>
      </c>
      <c r="P8273" s="1">
        <v>43</v>
      </c>
      <c r="Q8273" s="1">
        <v>45</v>
      </c>
      <c r="R8273" s="1">
        <v>32</v>
      </c>
      <c r="S8273" s="1">
        <v>48</v>
      </c>
      <c r="T8273" s="1">
        <v>45</v>
      </c>
      <c r="U8273" s="1">
        <v>28</v>
      </c>
      <c r="V8273" s="1">
        <v>1</v>
      </c>
      <c r="W8273" s="21">
        <v>1</v>
      </c>
    </row>
    <row r="8274">
      <c r="D8274" s="19"/>
      <c r="E8274" s="18" t="s">
        <v>77</v>
      </c>
      <c r="F8274" s="17"/>
      <c r="G8274" s="7">
        <v>297</v>
      </c>
      <c r="H8274" s="12">
        <v>178</v>
      </c>
      <c r="I8274" s="1">
        <v>230</v>
      </c>
      <c r="J8274" s="1">
        <v>136</v>
      </c>
      <c r="K8274" s="1">
        <v>249</v>
      </c>
      <c r="L8274" s="1">
        <v>251</v>
      </c>
      <c r="M8274" s="1">
        <v>193</v>
      </c>
      <c r="N8274" s="1">
        <v>111</v>
      </c>
      <c r="O8274" s="1">
        <v>224</v>
      </c>
      <c r="P8274" s="1">
        <v>170</v>
      </c>
      <c r="Q8274" s="1">
        <v>197</v>
      </c>
      <c r="R8274" s="1">
        <v>129</v>
      </c>
      <c r="S8274" s="1">
        <v>171</v>
      </c>
      <c r="T8274" s="1">
        <v>159</v>
      </c>
      <c r="U8274" s="1">
        <v>101</v>
      </c>
      <c r="V8274" s="1">
        <v>8</v>
      </c>
      <c r="W8274" s="21">
        <v>3</v>
      </c>
    </row>
    <row r="8275">
      <c r="D8275" s="19"/>
      <c r="E8275" s="18" t="s">
        <v>78</v>
      </c>
      <c r="F8275" s="17"/>
      <c r="G8275" s="11">
        <v>12</v>
      </c>
      <c r="H8275" s="23">
        <v>7</v>
      </c>
      <c r="I8275" s="3">
        <v>10</v>
      </c>
      <c r="J8275" s="3">
        <v>9</v>
      </c>
      <c r="K8275" s="3">
        <v>10</v>
      </c>
      <c r="L8275" s="3">
        <v>10</v>
      </c>
      <c r="M8275" s="3">
        <v>8</v>
      </c>
      <c r="N8275" s="3">
        <v>7</v>
      </c>
      <c r="O8275" s="3">
        <v>10</v>
      </c>
      <c r="P8275" s="3">
        <v>9</v>
      </c>
      <c r="Q8275" s="3">
        <v>8</v>
      </c>
      <c r="R8275" s="3">
        <v>7</v>
      </c>
      <c r="S8275" s="3">
        <v>10</v>
      </c>
      <c r="T8275" s="3">
        <v>9</v>
      </c>
      <c r="U8275" s="3">
        <v>5</v>
      </c>
      <c r="V8275" s="3">
        <v>0</v>
      </c>
      <c r="W8275" s="24">
        <v>0</v>
      </c>
    </row>
    <row r="8276">
      <c r="D8276" s="19"/>
      <c r="E8276" s="18" t="s">
        <v>79</v>
      </c>
      <c r="F8276" s="17"/>
      <c r="G8276" s="7">
        <v>116</v>
      </c>
      <c r="H8276" s="12">
        <v>65</v>
      </c>
      <c r="I8276" s="1">
        <v>88</v>
      </c>
      <c r="J8276" s="1">
        <v>50</v>
      </c>
      <c r="K8276" s="1">
        <v>96</v>
      </c>
      <c r="L8276" s="1">
        <v>93</v>
      </c>
      <c r="M8276" s="1">
        <v>66</v>
      </c>
      <c r="N8276" s="1">
        <v>43</v>
      </c>
      <c r="O8276" s="1">
        <v>86</v>
      </c>
      <c r="P8276" s="1">
        <v>61</v>
      </c>
      <c r="Q8276" s="1">
        <v>65</v>
      </c>
      <c r="R8276" s="1">
        <v>45</v>
      </c>
      <c r="S8276" s="1">
        <v>62</v>
      </c>
      <c r="T8276" s="1">
        <v>59</v>
      </c>
      <c r="U8276" s="1">
        <v>32</v>
      </c>
      <c r="V8276" s="1">
        <v>6</v>
      </c>
      <c r="W8276" s="21">
        <v>1</v>
      </c>
    </row>
    <row r="8277">
      <c r="D8277" s="19"/>
      <c r="E8277" s="18" t="s">
        <v>80</v>
      </c>
      <c r="F8277" s="17"/>
      <c r="G8277" s="7">
        <v>175</v>
      </c>
      <c r="H8277" s="12">
        <v>105</v>
      </c>
      <c r="I8277" s="1">
        <v>132</v>
      </c>
      <c r="J8277" s="1">
        <v>76</v>
      </c>
      <c r="K8277" s="1">
        <v>141</v>
      </c>
      <c r="L8277" s="1">
        <v>148</v>
      </c>
      <c r="M8277" s="1">
        <v>108</v>
      </c>
      <c r="N8277" s="1">
        <v>68</v>
      </c>
      <c r="O8277" s="1">
        <v>126</v>
      </c>
      <c r="P8277" s="1">
        <v>93</v>
      </c>
      <c r="Q8277" s="1">
        <v>100</v>
      </c>
      <c r="R8277" s="1">
        <v>71</v>
      </c>
      <c r="S8277" s="1">
        <v>96</v>
      </c>
      <c r="T8277" s="1">
        <v>80</v>
      </c>
      <c r="U8277" s="1">
        <v>55</v>
      </c>
      <c r="V8277" s="1">
        <v>8</v>
      </c>
      <c r="W8277" s="21">
        <v>2</v>
      </c>
    </row>
    <row r="8278">
      <c r="D8278" s="19"/>
      <c r="E8278" s="18" t="s">
        <v>81</v>
      </c>
      <c r="F8278" s="17"/>
      <c r="G8278" s="7">
        <v>908</v>
      </c>
      <c r="H8278" s="12">
        <v>507</v>
      </c>
      <c r="I8278" s="1">
        <v>670</v>
      </c>
      <c r="J8278" s="1">
        <v>377</v>
      </c>
      <c r="K8278" s="1">
        <v>719</v>
      </c>
      <c r="L8278" s="1">
        <v>689</v>
      </c>
      <c r="M8278" s="1">
        <v>506</v>
      </c>
      <c r="N8278" s="1">
        <v>284</v>
      </c>
      <c r="O8278" s="1">
        <v>627</v>
      </c>
      <c r="P8278" s="1">
        <v>446</v>
      </c>
      <c r="Q8278" s="1">
        <v>493</v>
      </c>
      <c r="R8278" s="1">
        <v>314</v>
      </c>
      <c r="S8278" s="1">
        <v>447</v>
      </c>
      <c r="T8278" s="1">
        <v>381</v>
      </c>
      <c r="U8278" s="1">
        <v>253</v>
      </c>
      <c r="V8278" s="1">
        <v>48</v>
      </c>
      <c r="W8278" s="21">
        <v>13</v>
      </c>
    </row>
    <row r="8279">
      <c r="D8279" s="19"/>
      <c r="E8279" s="18" t="s">
        <v>41</v>
      </c>
      <c r="F8279" s="17"/>
      <c r="G8279" s="11">
        <v>26</v>
      </c>
      <c r="H8279" s="23">
        <v>14</v>
      </c>
      <c r="I8279" s="3">
        <v>18</v>
      </c>
      <c r="J8279" s="3">
        <v>12</v>
      </c>
      <c r="K8279" s="3">
        <v>22</v>
      </c>
      <c r="L8279" s="3">
        <v>20</v>
      </c>
      <c r="M8279" s="3">
        <v>15</v>
      </c>
      <c r="N8279" s="3">
        <v>8</v>
      </c>
      <c r="O8279" s="3">
        <v>17</v>
      </c>
      <c r="P8279" s="3">
        <v>11</v>
      </c>
      <c r="Q8279" s="3">
        <v>10</v>
      </c>
      <c r="R8279" s="3">
        <v>9</v>
      </c>
      <c r="S8279" s="3">
        <v>14</v>
      </c>
      <c r="T8279" s="3">
        <v>12</v>
      </c>
      <c r="U8279" s="3">
        <v>5</v>
      </c>
      <c r="V8279" s="3">
        <v>4</v>
      </c>
      <c r="W8279" s="24">
        <v>1</v>
      </c>
    </row>
    <row r="8280">
      <c r="D8280" s="19"/>
      <c r="E8280" s="18" t="s">
        <v>82</v>
      </c>
      <c r="F8280" s="17"/>
      <c r="G8280" s="7">
        <v>96</v>
      </c>
      <c r="H8280" s="12">
        <v>50</v>
      </c>
      <c r="I8280" s="1">
        <v>63</v>
      </c>
      <c r="J8280" s="1">
        <v>34</v>
      </c>
      <c r="K8280" s="1">
        <v>77</v>
      </c>
      <c r="L8280" s="1">
        <v>69</v>
      </c>
      <c r="M8280" s="1">
        <v>42</v>
      </c>
      <c r="N8280" s="1">
        <v>23</v>
      </c>
      <c r="O8280" s="1">
        <v>58</v>
      </c>
      <c r="P8280" s="1">
        <v>41</v>
      </c>
      <c r="Q8280" s="1">
        <v>44</v>
      </c>
      <c r="R8280" s="1">
        <v>32</v>
      </c>
      <c r="S8280" s="1">
        <v>43</v>
      </c>
      <c r="T8280" s="1">
        <v>39</v>
      </c>
      <c r="U8280" s="1">
        <v>26</v>
      </c>
      <c r="V8280" s="1">
        <v>10</v>
      </c>
      <c r="W8280" s="21">
        <v>2</v>
      </c>
    </row>
    <row r="8281">
      <c r="D8281" s="19"/>
      <c r="E8281" s="18" t="s">
        <v>26</v>
      </c>
      <c r="F8281" s="17"/>
      <c r="G8281" s="11">
        <v>0</v>
      </c>
      <c r="H8281" s="23">
        <v>0</v>
      </c>
      <c r="I8281" s="3">
        <v>0</v>
      </c>
      <c r="J8281" s="3">
        <v>0</v>
      </c>
      <c r="K8281" s="3">
        <v>0</v>
      </c>
      <c r="L8281" s="3">
        <v>0</v>
      </c>
      <c r="M8281" s="3">
        <v>0</v>
      </c>
      <c r="N8281" s="3">
        <v>0</v>
      </c>
      <c r="O8281" s="3">
        <v>0</v>
      </c>
      <c r="P8281" s="3">
        <v>0</v>
      </c>
      <c r="Q8281" s="3">
        <v>0</v>
      </c>
      <c r="R8281" s="3">
        <v>0</v>
      </c>
      <c r="S8281" s="3">
        <v>0</v>
      </c>
      <c r="T8281" s="3">
        <v>0</v>
      </c>
      <c r="U8281" s="3">
        <v>0</v>
      </c>
      <c r="V8281" s="3">
        <v>0</v>
      </c>
      <c r="W8281" s="24">
        <v>0</v>
      </c>
    </row>
    <row r="8282">
      <c r="D8282" s="19"/>
      <c r="E8282" s="18" t="s">
        <v>83</v>
      </c>
      <c r="F8282" s="17"/>
      <c r="G8282" s="7">
        <v>997</v>
      </c>
      <c r="H8282" s="12">
        <v>546</v>
      </c>
      <c r="I8282" s="1">
        <v>737</v>
      </c>
      <c r="J8282" s="1">
        <v>415</v>
      </c>
      <c r="K8282" s="1">
        <v>790</v>
      </c>
      <c r="L8282" s="1">
        <v>749</v>
      </c>
      <c r="M8282" s="1">
        <v>553</v>
      </c>
      <c r="N8282" s="1">
        <v>307</v>
      </c>
      <c r="O8282" s="1">
        <v>686</v>
      </c>
      <c r="P8282" s="1">
        <v>478</v>
      </c>
      <c r="Q8282" s="1">
        <v>532</v>
      </c>
      <c r="R8282" s="1">
        <v>340</v>
      </c>
      <c r="S8282" s="1">
        <v>477</v>
      </c>
      <c r="T8282" s="1">
        <v>406</v>
      </c>
      <c r="U8282" s="1">
        <v>268</v>
      </c>
      <c r="V8282" s="1">
        <v>52</v>
      </c>
      <c r="W8282" s="21">
        <v>15</v>
      </c>
    </row>
    <row r="8283">
      <c r="D8283" s="15" t="s">
        <v>84</v>
      </c>
      <c r="E8283" s="14" t="s">
        <v>85</v>
      </c>
      <c r="F8283" s="16"/>
      <c r="G8283" s="26">
        <v>394</v>
      </c>
      <c r="H8283" s="37">
        <v>216</v>
      </c>
      <c r="I8283" s="6">
        <v>300</v>
      </c>
      <c r="J8283" s="6">
        <v>179</v>
      </c>
      <c r="K8283" s="6">
        <v>302</v>
      </c>
      <c r="L8283" s="6">
        <v>283</v>
      </c>
      <c r="M8283" s="6">
        <v>208</v>
      </c>
      <c r="N8283" s="6">
        <v>121</v>
      </c>
      <c r="O8283" s="6">
        <v>264</v>
      </c>
      <c r="P8283" s="6">
        <v>190</v>
      </c>
      <c r="Q8283" s="6">
        <v>214</v>
      </c>
      <c r="R8283" s="6">
        <v>136</v>
      </c>
      <c r="S8283" s="6">
        <v>173</v>
      </c>
      <c r="T8283" s="6">
        <v>154</v>
      </c>
      <c r="U8283" s="6">
        <v>107</v>
      </c>
      <c r="V8283" s="6">
        <v>27</v>
      </c>
      <c r="W8283" s="39">
        <v>2</v>
      </c>
    </row>
    <row r="8284">
      <c r="D8284" s="19"/>
      <c r="E8284" s="18" t="s">
        <v>86</v>
      </c>
      <c r="F8284" s="17"/>
      <c r="G8284" s="7">
        <v>401</v>
      </c>
      <c r="H8284" s="12">
        <v>228</v>
      </c>
      <c r="I8284" s="1">
        <v>293</v>
      </c>
      <c r="J8284" s="1">
        <v>165</v>
      </c>
      <c r="K8284" s="1">
        <v>323</v>
      </c>
      <c r="L8284" s="1">
        <v>310</v>
      </c>
      <c r="M8284" s="1">
        <v>235</v>
      </c>
      <c r="N8284" s="1">
        <v>131</v>
      </c>
      <c r="O8284" s="1">
        <v>280</v>
      </c>
      <c r="P8284" s="1">
        <v>203</v>
      </c>
      <c r="Q8284" s="1">
        <v>216</v>
      </c>
      <c r="R8284" s="1">
        <v>146</v>
      </c>
      <c r="S8284" s="1">
        <v>205</v>
      </c>
      <c r="T8284" s="1">
        <v>167</v>
      </c>
      <c r="U8284" s="1">
        <v>102</v>
      </c>
      <c r="V8284" s="1">
        <v>16</v>
      </c>
      <c r="W8284" s="21">
        <v>8</v>
      </c>
    </row>
    <row r="8285">
      <c r="D8285" s="19"/>
      <c r="E8285" s="18" t="s">
        <v>87</v>
      </c>
      <c r="F8285" s="17"/>
      <c r="G8285" s="7">
        <v>247</v>
      </c>
      <c r="H8285" s="12">
        <v>134</v>
      </c>
      <c r="I8285" s="1">
        <v>174</v>
      </c>
      <c r="J8285" s="1">
        <v>95</v>
      </c>
      <c r="K8285" s="1">
        <v>198</v>
      </c>
      <c r="L8285" s="1">
        <v>188</v>
      </c>
      <c r="M8285" s="1">
        <v>126</v>
      </c>
      <c r="N8285" s="1">
        <v>65</v>
      </c>
      <c r="O8285" s="1">
        <v>169</v>
      </c>
      <c r="P8285" s="1">
        <v>106</v>
      </c>
      <c r="Q8285" s="1">
        <v>127</v>
      </c>
      <c r="R8285" s="1">
        <v>76</v>
      </c>
      <c r="S8285" s="1">
        <v>118</v>
      </c>
      <c r="T8285" s="1">
        <v>101</v>
      </c>
      <c r="U8285" s="1">
        <v>71</v>
      </c>
      <c r="V8285" s="1">
        <v>15</v>
      </c>
      <c r="W8285" s="21">
        <v>6</v>
      </c>
    </row>
    <row r="8286">
      <c r="D8286" s="19"/>
      <c r="E8286" s="18" t="s">
        <v>88</v>
      </c>
      <c r="F8286" s="17"/>
      <c r="G8286" s="11">
        <v>46</v>
      </c>
      <c r="H8286" s="23">
        <v>18</v>
      </c>
      <c r="I8286" s="3">
        <v>33</v>
      </c>
      <c r="J8286" s="3">
        <v>10</v>
      </c>
      <c r="K8286" s="3">
        <v>40</v>
      </c>
      <c r="L8286" s="3">
        <v>35</v>
      </c>
      <c r="M8286" s="3">
        <v>25</v>
      </c>
      <c r="N8286" s="3">
        <v>13</v>
      </c>
      <c r="O8286" s="3">
        <v>28</v>
      </c>
      <c r="P8286" s="3">
        <v>19</v>
      </c>
      <c r="Q8286" s="3">
        <v>19</v>
      </c>
      <c r="R8286" s="3">
        <v>14</v>
      </c>
      <c r="S8286" s="3">
        <v>23</v>
      </c>
      <c r="T8286" s="3">
        <v>21</v>
      </c>
      <c r="U8286" s="3">
        <v>12</v>
      </c>
      <c r="V8286" s="3">
        <v>4</v>
      </c>
      <c r="W8286" s="24">
        <v>1</v>
      </c>
    </row>
    <row r="8287">
      <c r="D8287" s="19"/>
      <c r="E8287" s="18" t="s">
        <v>89</v>
      </c>
      <c r="F8287" s="17"/>
      <c r="G8287" s="11">
        <v>5</v>
      </c>
      <c r="H8287" s="23">
        <v>0</v>
      </c>
      <c r="I8287" s="3">
        <v>0</v>
      </c>
      <c r="J8287" s="3">
        <v>0</v>
      </c>
      <c r="K8287" s="3">
        <v>4</v>
      </c>
      <c r="L8287" s="3">
        <v>2</v>
      </c>
      <c r="M8287" s="3">
        <v>1</v>
      </c>
      <c r="N8287" s="3">
        <v>0</v>
      </c>
      <c r="O8287" s="3">
        <v>3</v>
      </c>
      <c r="P8287" s="3">
        <v>1</v>
      </c>
      <c r="Q8287" s="3">
        <v>0</v>
      </c>
      <c r="R8287" s="3">
        <v>0</v>
      </c>
      <c r="S8287" s="3">
        <v>1</v>
      </c>
      <c r="T8287" s="3">
        <v>2</v>
      </c>
      <c r="U8287" s="3">
        <v>2</v>
      </c>
      <c r="V8287" s="3">
        <v>0</v>
      </c>
      <c r="W8287" s="24">
        <v>0</v>
      </c>
    </row>
    <row r="8288">
      <c r="D8288" s="19"/>
      <c r="E8288" s="18" t="s">
        <v>26</v>
      </c>
      <c r="F8288" s="17"/>
      <c r="G8288" s="11">
        <v>0</v>
      </c>
      <c r="H8288" s="23">
        <v>0</v>
      </c>
      <c r="I8288" s="3">
        <v>0</v>
      </c>
      <c r="J8288" s="3">
        <v>0</v>
      </c>
      <c r="K8288" s="3">
        <v>0</v>
      </c>
      <c r="L8288" s="3">
        <v>0</v>
      </c>
      <c r="M8288" s="3">
        <v>0</v>
      </c>
      <c r="N8288" s="3">
        <v>0</v>
      </c>
      <c r="O8288" s="3">
        <v>0</v>
      </c>
      <c r="P8288" s="3">
        <v>0</v>
      </c>
      <c r="Q8288" s="3">
        <v>0</v>
      </c>
      <c r="R8288" s="3">
        <v>0</v>
      </c>
      <c r="S8288" s="3">
        <v>0</v>
      </c>
      <c r="T8288" s="3">
        <v>0</v>
      </c>
      <c r="U8288" s="3">
        <v>0</v>
      </c>
      <c r="V8288" s="3">
        <v>0</v>
      </c>
      <c r="W8288" s="24">
        <v>0</v>
      </c>
    </row>
    <row r="8289">
      <c r="D8289" s="19"/>
      <c r="E8289" s="18" t="s">
        <v>90</v>
      </c>
      <c r="F8289" s="17"/>
      <c r="G8289" s="7">
        <v>795</v>
      </c>
      <c r="H8289" s="12">
        <v>444</v>
      </c>
      <c r="I8289" s="1">
        <v>593</v>
      </c>
      <c r="J8289" s="1">
        <v>344</v>
      </c>
      <c r="K8289" s="1">
        <v>625</v>
      </c>
      <c r="L8289" s="1">
        <v>593</v>
      </c>
      <c r="M8289" s="1">
        <v>443</v>
      </c>
      <c r="N8289" s="1">
        <v>252</v>
      </c>
      <c r="O8289" s="1">
        <v>544</v>
      </c>
      <c r="P8289" s="1">
        <v>393</v>
      </c>
      <c r="Q8289" s="1">
        <v>430</v>
      </c>
      <c r="R8289" s="1">
        <v>282</v>
      </c>
      <c r="S8289" s="1">
        <v>378</v>
      </c>
      <c r="T8289" s="1">
        <v>321</v>
      </c>
      <c r="U8289" s="1">
        <v>209</v>
      </c>
      <c r="V8289" s="1">
        <v>43</v>
      </c>
      <c r="W8289" s="21">
        <v>10</v>
      </c>
    </row>
    <row r="8290">
      <c r="D8290" s="19"/>
      <c r="E8290" s="18" t="s">
        <v>91</v>
      </c>
      <c r="F8290" s="17"/>
      <c r="G8290" s="7">
        <v>298</v>
      </c>
      <c r="H8290" s="12">
        <v>152</v>
      </c>
      <c r="I8290" s="1">
        <v>207</v>
      </c>
      <c r="J8290" s="1">
        <v>105</v>
      </c>
      <c r="K8290" s="1">
        <v>242</v>
      </c>
      <c r="L8290" s="1">
        <v>225</v>
      </c>
      <c r="M8290" s="1">
        <v>152</v>
      </c>
      <c r="N8290" s="1">
        <v>78</v>
      </c>
      <c r="O8290" s="1">
        <v>200</v>
      </c>
      <c r="P8290" s="1">
        <v>126</v>
      </c>
      <c r="Q8290" s="1">
        <v>146</v>
      </c>
      <c r="R8290" s="1">
        <v>90</v>
      </c>
      <c r="S8290" s="1">
        <v>142</v>
      </c>
      <c r="T8290" s="1">
        <v>124</v>
      </c>
      <c r="U8290" s="1">
        <v>85</v>
      </c>
      <c r="V8290" s="1">
        <v>19</v>
      </c>
      <c r="W8290" s="21">
        <v>7</v>
      </c>
    </row>
    <row r="8291">
      <c r="D8291" s="15" t="s">
        <v>92</v>
      </c>
      <c r="E8291" s="14" t="s">
        <v>93</v>
      </c>
      <c r="F8291" s="16"/>
      <c r="G8291" s="33">
        <v>46</v>
      </c>
      <c r="H8291" s="43">
        <v>31</v>
      </c>
      <c r="I8291" s="9">
        <v>41</v>
      </c>
      <c r="J8291" s="9">
        <v>20</v>
      </c>
      <c r="K8291" s="9">
        <v>38</v>
      </c>
      <c r="L8291" s="9">
        <v>38</v>
      </c>
      <c r="M8291" s="9">
        <v>34</v>
      </c>
      <c r="N8291" s="9">
        <v>19</v>
      </c>
      <c r="O8291" s="9">
        <v>37</v>
      </c>
      <c r="P8291" s="9">
        <v>28</v>
      </c>
      <c r="Q8291" s="9">
        <v>31</v>
      </c>
      <c r="R8291" s="9">
        <v>14</v>
      </c>
      <c r="S8291" s="9">
        <v>25</v>
      </c>
      <c r="T8291" s="9">
        <v>25</v>
      </c>
      <c r="U8291" s="9">
        <v>13</v>
      </c>
      <c r="V8291" s="9">
        <v>0</v>
      </c>
      <c r="W8291" s="44">
        <v>0</v>
      </c>
    </row>
    <row r="8292">
      <c r="D8292" s="19"/>
      <c r="E8292" s="18" t="s">
        <v>94</v>
      </c>
      <c r="F8292" s="17"/>
      <c r="G8292" s="7">
        <v>189</v>
      </c>
      <c r="H8292" s="12">
        <v>107</v>
      </c>
      <c r="I8292" s="1">
        <v>146</v>
      </c>
      <c r="J8292" s="1">
        <v>83</v>
      </c>
      <c r="K8292" s="1">
        <v>155</v>
      </c>
      <c r="L8292" s="1">
        <v>147</v>
      </c>
      <c r="M8292" s="1">
        <v>126</v>
      </c>
      <c r="N8292" s="1">
        <v>68</v>
      </c>
      <c r="O8292" s="1">
        <v>141</v>
      </c>
      <c r="P8292" s="1">
        <v>112</v>
      </c>
      <c r="Q8292" s="1">
        <v>118</v>
      </c>
      <c r="R8292" s="1">
        <v>75</v>
      </c>
      <c r="S8292" s="1">
        <v>107</v>
      </c>
      <c r="T8292" s="1">
        <v>93</v>
      </c>
      <c r="U8292" s="1">
        <v>64</v>
      </c>
      <c r="V8292" s="1">
        <v>9</v>
      </c>
      <c r="W8292" s="21">
        <v>1</v>
      </c>
    </row>
    <row r="8293">
      <c r="D8293" s="19"/>
      <c r="E8293" s="18" t="s">
        <v>95</v>
      </c>
      <c r="F8293" s="17"/>
      <c r="G8293" s="7">
        <v>69</v>
      </c>
      <c r="H8293" s="12">
        <v>50</v>
      </c>
      <c r="I8293" s="1">
        <v>57</v>
      </c>
      <c r="J8293" s="1">
        <v>40</v>
      </c>
      <c r="K8293" s="1">
        <v>55</v>
      </c>
      <c r="L8293" s="1">
        <v>52</v>
      </c>
      <c r="M8293" s="1">
        <v>49</v>
      </c>
      <c r="N8293" s="1">
        <v>29</v>
      </c>
      <c r="O8293" s="1">
        <v>45</v>
      </c>
      <c r="P8293" s="1">
        <v>41</v>
      </c>
      <c r="Q8293" s="1">
        <v>46</v>
      </c>
      <c r="R8293" s="1">
        <v>26</v>
      </c>
      <c r="S8293" s="1">
        <v>40</v>
      </c>
      <c r="T8293" s="1">
        <v>40</v>
      </c>
      <c r="U8293" s="1">
        <v>26</v>
      </c>
      <c r="V8293" s="1">
        <v>3</v>
      </c>
      <c r="W8293" s="21">
        <v>0</v>
      </c>
    </row>
    <row r="8294">
      <c r="D8294" s="19"/>
      <c r="E8294" s="18" t="s">
        <v>96</v>
      </c>
      <c r="F8294" s="17"/>
      <c r="G8294" s="11">
        <v>21</v>
      </c>
      <c r="H8294" s="23">
        <v>15</v>
      </c>
      <c r="I8294" s="3">
        <v>17</v>
      </c>
      <c r="J8294" s="3">
        <v>11</v>
      </c>
      <c r="K8294" s="3">
        <v>20</v>
      </c>
      <c r="L8294" s="3">
        <v>16</v>
      </c>
      <c r="M8294" s="3">
        <v>14</v>
      </c>
      <c r="N8294" s="3">
        <v>9</v>
      </c>
      <c r="O8294" s="3">
        <v>14</v>
      </c>
      <c r="P8294" s="3">
        <v>14</v>
      </c>
      <c r="Q8294" s="3">
        <v>16</v>
      </c>
      <c r="R8294" s="3">
        <v>7</v>
      </c>
      <c r="S8294" s="3">
        <v>11</v>
      </c>
      <c r="T8294" s="3">
        <v>10</v>
      </c>
      <c r="U8294" s="3">
        <v>8</v>
      </c>
      <c r="V8294" s="3">
        <v>1</v>
      </c>
      <c r="W8294" s="24">
        <v>0</v>
      </c>
    </row>
    <row r="8295">
      <c r="D8295" s="19"/>
      <c r="E8295" s="18" t="s">
        <v>97</v>
      </c>
      <c r="F8295" s="17"/>
      <c r="G8295" s="11">
        <v>40</v>
      </c>
      <c r="H8295" s="23">
        <v>23</v>
      </c>
      <c r="I8295" s="3">
        <v>36</v>
      </c>
      <c r="J8295" s="3">
        <v>17</v>
      </c>
      <c r="K8295" s="3">
        <v>33</v>
      </c>
      <c r="L8295" s="3">
        <v>36</v>
      </c>
      <c r="M8295" s="3">
        <v>32</v>
      </c>
      <c r="N8295" s="3">
        <v>19</v>
      </c>
      <c r="O8295" s="3">
        <v>33</v>
      </c>
      <c r="P8295" s="3">
        <v>27</v>
      </c>
      <c r="Q8295" s="3">
        <v>25</v>
      </c>
      <c r="R8295" s="3">
        <v>17</v>
      </c>
      <c r="S8295" s="3">
        <v>26</v>
      </c>
      <c r="T8295" s="3">
        <v>22</v>
      </c>
      <c r="U8295" s="3">
        <v>15</v>
      </c>
      <c r="V8295" s="3">
        <v>0</v>
      </c>
      <c r="W8295" s="24">
        <v>0</v>
      </c>
    </row>
    <row r="8296">
      <c r="D8296" s="19"/>
      <c r="E8296" s="18" t="s">
        <v>98</v>
      </c>
      <c r="F8296" s="17"/>
      <c r="G8296" s="7">
        <v>62</v>
      </c>
      <c r="H8296" s="12">
        <v>36</v>
      </c>
      <c r="I8296" s="1">
        <v>50</v>
      </c>
      <c r="J8296" s="1">
        <v>24</v>
      </c>
      <c r="K8296" s="1">
        <v>53</v>
      </c>
      <c r="L8296" s="1">
        <v>54</v>
      </c>
      <c r="M8296" s="1">
        <v>45</v>
      </c>
      <c r="N8296" s="1">
        <v>26</v>
      </c>
      <c r="O8296" s="1">
        <v>49</v>
      </c>
      <c r="P8296" s="1">
        <v>41</v>
      </c>
      <c r="Q8296" s="1">
        <v>43</v>
      </c>
      <c r="R8296" s="1">
        <v>33</v>
      </c>
      <c r="S8296" s="1">
        <v>39</v>
      </c>
      <c r="T8296" s="1">
        <v>40</v>
      </c>
      <c r="U8296" s="1">
        <v>24</v>
      </c>
      <c r="V8296" s="1">
        <v>3</v>
      </c>
      <c r="W8296" s="21">
        <v>0</v>
      </c>
    </row>
    <row r="8297">
      <c r="D8297" s="19"/>
      <c r="E8297" s="18" t="s">
        <v>99</v>
      </c>
      <c r="F8297" s="17"/>
      <c r="G8297" s="11">
        <v>20</v>
      </c>
      <c r="H8297" s="23">
        <v>11</v>
      </c>
      <c r="I8297" s="3">
        <v>16</v>
      </c>
      <c r="J8297" s="3">
        <v>4</v>
      </c>
      <c r="K8297" s="3">
        <v>16</v>
      </c>
      <c r="L8297" s="3">
        <v>18</v>
      </c>
      <c r="M8297" s="3">
        <v>17</v>
      </c>
      <c r="N8297" s="3">
        <v>7</v>
      </c>
      <c r="O8297" s="3">
        <v>14</v>
      </c>
      <c r="P8297" s="3">
        <v>12</v>
      </c>
      <c r="Q8297" s="3">
        <v>9</v>
      </c>
      <c r="R8297" s="3">
        <v>6</v>
      </c>
      <c r="S8297" s="3">
        <v>12</v>
      </c>
      <c r="T8297" s="3">
        <v>13</v>
      </c>
      <c r="U8297" s="3">
        <v>5</v>
      </c>
      <c r="V8297" s="3">
        <v>1</v>
      </c>
      <c r="W8297" s="24">
        <v>0</v>
      </c>
    </row>
    <row r="8298">
      <c r="D8298" s="19"/>
      <c r="E8298" s="18" t="s">
        <v>100</v>
      </c>
      <c r="F8298" s="17"/>
      <c r="G8298" s="11">
        <v>39</v>
      </c>
      <c r="H8298" s="23">
        <v>28</v>
      </c>
      <c r="I8298" s="3">
        <v>34</v>
      </c>
      <c r="J8298" s="3">
        <v>21</v>
      </c>
      <c r="K8298" s="3">
        <v>33</v>
      </c>
      <c r="L8298" s="3">
        <v>32</v>
      </c>
      <c r="M8298" s="3">
        <v>26</v>
      </c>
      <c r="N8298" s="3">
        <v>18</v>
      </c>
      <c r="O8298" s="3">
        <v>31</v>
      </c>
      <c r="P8298" s="3">
        <v>27</v>
      </c>
      <c r="Q8298" s="3">
        <v>26</v>
      </c>
      <c r="R8298" s="3">
        <v>16</v>
      </c>
      <c r="S8298" s="3">
        <v>21</v>
      </c>
      <c r="T8298" s="3">
        <v>28</v>
      </c>
      <c r="U8298" s="3">
        <v>13</v>
      </c>
      <c r="V8298" s="3">
        <v>3</v>
      </c>
      <c r="W8298" s="24">
        <v>0</v>
      </c>
    </row>
    <row r="8299">
      <c r="D8299" s="19"/>
      <c r="E8299" s="18" t="s">
        <v>101</v>
      </c>
      <c r="F8299" s="17"/>
      <c r="G8299" s="7">
        <v>148</v>
      </c>
      <c r="H8299" s="12">
        <v>91</v>
      </c>
      <c r="I8299" s="1">
        <v>111</v>
      </c>
      <c r="J8299" s="1">
        <v>67</v>
      </c>
      <c r="K8299" s="1">
        <v>117</v>
      </c>
      <c r="L8299" s="1">
        <v>114</v>
      </c>
      <c r="M8299" s="1">
        <v>91</v>
      </c>
      <c r="N8299" s="1">
        <v>56</v>
      </c>
      <c r="O8299" s="1">
        <v>98</v>
      </c>
      <c r="P8299" s="1">
        <v>91</v>
      </c>
      <c r="Q8299" s="1">
        <v>83</v>
      </c>
      <c r="R8299" s="1">
        <v>55</v>
      </c>
      <c r="S8299" s="1">
        <v>86</v>
      </c>
      <c r="T8299" s="1">
        <v>73</v>
      </c>
      <c r="U8299" s="1">
        <v>55</v>
      </c>
      <c r="V8299" s="1">
        <v>8</v>
      </c>
      <c r="W8299" s="21">
        <v>3</v>
      </c>
    </row>
    <row r="8300">
      <c r="D8300" s="19"/>
      <c r="E8300" s="18" t="s">
        <v>102</v>
      </c>
      <c r="F8300" s="17"/>
      <c r="G8300" s="7">
        <v>82</v>
      </c>
      <c r="H8300" s="12">
        <v>51</v>
      </c>
      <c r="I8300" s="1">
        <v>64</v>
      </c>
      <c r="J8300" s="1">
        <v>35</v>
      </c>
      <c r="K8300" s="1">
        <v>64</v>
      </c>
      <c r="L8300" s="1">
        <v>65</v>
      </c>
      <c r="M8300" s="1">
        <v>59</v>
      </c>
      <c r="N8300" s="1">
        <v>38</v>
      </c>
      <c r="O8300" s="1">
        <v>60</v>
      </c>
      <c r="P8300" s="1">
        <v>52</v>
      </c>
      <c r="Q8300" s="1">
        <v>55</v>
      </c>
      <c r="R8300" s="1">
        <v>38</v>
      </c>
      <c r="S8300" s="1">
        <v>47</v>
      </c>
      <c r="T8300" s="1">
        <v>47</v>
      </c>
      <c r="U8300" s="1">
        <v>30</v>
      </c>
      <c r="V8300" s="1">
        <v>4</v>
      </c>
      <c r="W8300" s="21">
        <v>1</v>
      </c>
    </row>
    <row r="8301">
      <c r="D8301" s="19"/>
      <c r="E8301" s="18" t="s">
        <v>41</v>
      </c>
      <c r="F8301" s="17"/>
      <c r="G8301" s="7">
        <v>161</v>
      </c>
      <c r="H8301" s="12">
        <v>81</v>
      </c>
      <c r="I8301" s="1">
        <v>118</v>
      </c>
      <c r="J8301" s="1">
        <v>70</v>
      </c>
      <c r="K8301" s="1">
        <v>132</v>
      </c>
      <c r="L8301" s="1">
        <v>124</v>
      </c>
      <c r="M8301" s="1">
        <v>96</v>
      </c>
      <c r="N8301" s="1">
        <v>53</v>
      </c>
      <c r="O8301" s="1">
        <v>115</v>
      </c>
      <c r="P8301" s="1">
        <v>85</v>
      </c>
      <c r="Q8301" s="1">
        <v>92</v>
      </c>
      <c r="R8301" s="1">
        <v>64</v>
      </c>
      <c r="S8301" s="1">
        <v>87</v>
      </c>
      <c r="T8301" s="1">
        <v>67</v>
      </c>
      <c r="U8301" s="1">
        <v>47</v>
      </c>
      <c r="V8301" s="1">
        <v>18</v>
      </c>
      <c r="W8301" s="21">
        <v>1</v>
      </c>
    </row>
    <row r="8302">
      <c r="D8302" s="19"/>
      <c r="E8302" s="18" t="s">
        <v>103</v>
      </c>
      <c r="F8302" s="17"/>
      <c r="G8302" s="7">
        <v>211</v>
      </c>
      <c r="H8302" s="12">
        <v>104</v>
      </c>
      <c r="I8302" s="1">
        <v>142</v>
      </c>
      <c r="J8302" s="1">
        <v>87</v>
      </c>
      <c r="K8302" s="1">
        <v>171</v>
      </c>
      <c r="L8302" s="1">
        <v>166</v>
      </c>
      <c r="M8302" s="1">
        <v>104</v>
      </c>
      <c r="N8302" s="1">
        <v>61</v>
      </c>
      <c r="O8302" s="1">
        <v>139</v>
      </c>
      <c r="P8302" s="1">
        <v>94</v>
      </c>
      <c r="Q8302" s="1">
        <v>103</v>
      </c>
      <c r="R8302" s="1">
        <v>70</v>
      </c>
      <c r="S8302" s="1">
        <v>90</v>
      </c>
      <c r="T8302" s="1">
        <v>85</v>
      </c>
      <c r="U8302" s="1">
        <v>56</v>
      </c>
      <c r="V8302" s="1">
        <v>10</v>
      </c>
      <c r="W8302" s="21">
        <v>3</v>
      </c>
    </row>
    <row r="8303">
      <c r="D8303" s="19"/>
      <c r="E8303" s="18" t="s">
        <v>104</v>
      </c>
      <c r="F8303" s="17"/>
      <c r="G8303" s="7">
        <v>319</v>
      </c>
      <c r="H8303" s="12">
        <v>175</v>
      </c>
      <c r="I8303" s="1">
        <v>233</v>
      </c>
      <c r="J8303" s="1">
        <v>126</v>
      </c>
      <c r="K8303" s="1">
        <v>250</v>
      </c>
      <c r="L8303" s="1">
        <v>222</v>
      </c>
      <c r="M8303" s="1">
        <v>144</v>
      </c>
      <c r="N8303" s="1">
        <v>74</v>
      </c>
      <c r="O8303" s="1">
        <v>214</v>
      </c>
      <c r="P8303" s="1">
        <v>124</v>
      </c>
      <c r="Q8303" s="1">
        <v>151</v>
      </c>
      <c r="R8303" s="1">
        <v>96</v>
      </c>
      <c r="S8303" s="1">
        <v>134</v>
      </c>
      <c r="T8303" s="1">
        <v>103</v>
      </c>
      <c r="U8303" s="1">
        <v>70</v>
      </c>
      <c r="V8303" s="1">
        <v>14</v>
      </c>
      <c r="W8303" s="21">
        <v>7</v>
      </c>
    </row>
    <row r="8304">
      <c r="D8304" s="19"/>
      <c r="E8304" s="18" t="s">
        <v>26</v>
      </c>
      <c r="F8304" s="17"/>
      <c r="G8304" s="11">
        <v>5</v>
      </c>
      <c r="H8304" s="23">
        <v>2</v>
      </c>
      <c r="I8304" s="3">
        <v>2</v>
      </c>
      <c r="J8304" s="3">
        <v>0</v>
      </c>
      <c r="K8304" s="3">
        <v>2</v>
      </c>
      <c r="L8304" s="3">
        <v>2</v>
      </c>
      <c r="M8304" s="3">
        <v>1</v>
      </c>
      <c r="N8304" s="3">
        <v>2</v>
      </c>
      <c r="O8304" s="3">
        <v>2</v>
      </c>
      <c r="P8304" s="3">
        <v>2</v>
      </c>
      <c r="Q8304" s="3">
        <v>1</v>
      </c>
      <c r="R8304" s="3">
        <v>1</v>
      </c>
      <c r="S8304" s="3">
        <v>0</v>
      </c>
      <c r="T8304" s="3">
        <v>1</v>
      </c>
      <c r="U8304" s="3">
        <v>0</v>
      </c>
      <c r="V8304" s="3">
        <v>1</v>
      </c>
      <c r="W8304" s="24">
        <v>1</v>
      </c>
    </row>
    <row r="8305">
      <c r="D8305" s="19"/>
      <c r="E8305" s="18" t="s">
        <v>105</v>
      </c>
      <c r="F8305" s="17"/>
      <c r="G8305" s="7">
        <v>558</v>
      </c>
      <c r="H8305" s="12">
        <v>315</v>
      </c>
      <c r="I8305" s="1">
        <v>423</v>
      </c>
      <c r="J8305" s="1">
        <v>236</v>
      </c>
      <c r="K8305" s="1">
        <v>444</v>
      </c>
      <c r="L8305" s="1">
        <v>428</v>
      </c>
      <c r="M8305" s="1">
        <v>346</v>
      </c>
      <c r="N8305" s="1">
        <v>193</v>
      </c>
      <c r="O8305" s="1">
        <v>389</v>
      </c>
      <c r="P8305" s="1">
        <v>299</v>
      </c>
      <c r="Q8305" s="1">
        <v>321</v>
      </c>
      <c r="R8305" s="1">
        <v>205</v>
      </c>
      <c r="S8305" s="1">
        <v>296</v>
      </c>
      <c r="T8305" s="1">
        <v>256</v>
      </c>
      <c r="U8305" s="1">
        <v>168</v>
      </c>
      <c r="V8305" s="1">
        <v>37</v>
      </c>
      <c r="W8305" s="21">
        <v>6</v>
      </c>
    </row>
    <row r="8306">
      <c r="D8306" s="19"/>
      <c r="E8306" s="18" t="s">
        <v>106</v>
      </c>
      <c r="F8306" s="17"/>
      <c r="G8306" s="7">
        <v>530</v>
      </c>
      <c r="H8306" s="12">
        <v>279</v>
      </c>
      <c r="I8306" s="1">
        <v>375</v>
      </c>
      <c r="J8306" s="1">
        <v>213</v>
      </c>
      <c r="K8306" s="1">
        <v>421</v>
      </c>
      <c r="L8306" s="1">
        <v>388</v>
      </c>
      <c r="M8306" s="1">
        <v>248</v>
      </c>
      <c r="N8306" s="1">
        <v>135</v>
      </c>
      <c r="O8306" s="1">
        <v>353</v>
      </c>
      <c r="P8306" s="1">
        <v>218</v>
      </c>
      <c r="Q8306" s="1">
        <v>254</v>
      </c>
      <c r="R8306" s="1">
        <v>166</v>
      </c>
      <c r="S8306" s="1">
        <v>224</v>
      </c>
      <c r="T8306" s="1">
        <v>188</v>
      </c>
      <c r="U8306" s="1">
        <v>126</v>
      </c>
      <c r="V8306" s="1">
        <v>24</v>
      </c>
      <c r="W8306" s="21">
        <v>10</v>
      </c>
    </row>
    <row r="8307">
      <c r="D8307" s="15" t="s">
        <v>107</v>
      </c>
      <c r="E8307" s="14" t="s">
        <v>108</v>
      </c>
      <c r="F8307" s="16"/>
      <c r="G8307" s="33">
        <v>32</v>
      </c>
      <c r="H8307" s="43">
        <v>18</v>
      </c>
      <c r="I8307" s="9">
        <v>22</v>
      </c>
      <c r="J8307" s="9">
        <v>14</v>
      </c>
      <c r="K8307" s="9">
        <v>23</v>
      </c>
      <c r="L8307" s="9">
        <v>23</v>
      </c>
      <c r="M8307" s="9">
        <v>18</v>
      </c>
      <c r="N8307" s="9">
        <v>11</v>
      </c>
      <c r="O8307" s="9">
        <v>22</v>
      </c>
      <c r="P8307" s="9">
        <v>16</v>
      </c>
      <c r="Q8307" s="9">
        <v>20</v>
      </c>
      <c r="R8307" s="9">
        <v>11</v>
      </c>
      <c r="S8307" s="9">
        <v>13</v>
      </c>
      <c r="T8307" s="9">
        <v>11</v>
      </c>
      <c r="U8307" s="9">
        <v>9</v>
      </c>
      <c r="V8307" s="9">
        <v>3</v>
      </c>
      <c r="W8307" s="44">
        <v>0</v>
      </c>
    </row>
    <row r="8308">
      <c r="D8308" s="19"/>
      <c r="E8308" s="18" t="s">
        <v>109</v>
      </c>
      <c r="F8308" s="17"/>
      <c r="G8308" s="7">
        <v>715</v>
      </c>
      <c r="H8308" s="12">
        <v>413</v>
      </c>
      <c r="I8308" s="1">
        <v>539</v>
      </c>
      <c r="J8308" s="1">
        <v>323</v>
      </c>
      <c r="K8308" s="1">
        <v>592</v>
      </c>
      <c r="L8308" s="1">
        <v>550</v>
      </c>
      <c r="M8308" s="1">
        <v>405</v>
      </c>
      <c r="N8308" s="1">
        <v>238</v>
      </c>
      <c r="O8308" s="1">
        <v>496</v>
      </c>
      <c r="P8308" s="1">
        <v>355</v>
      </c>
      <c r="Q8308" s="1">
        <v>400</v>
      </c>
      <c r="R8308" s="1">
        <v>266</v>
      </c>
      <c r="S8308" s="1">
        <v>363</v>
      </c>
      <c r="T8308" s="1">
        <v>313</v>
      </c>
      <c r="U8308" s="1">
        <v>216</v>
      </c>
      <c r="V8308" s="1">
        <v>30</v>
      </c>
      <c r="W8308" s="21">
        <v>9</v>
      </c>
    </row>
    <row r="8309">
      <c r="D8309" s="19"/>
      <c r="E8309" s="18" t="s">
        <v>110</v>
      </c>
      <c r="F8309" s="17"/>
      <c r="G8309" s="7">
        <v>1003</v>
      </c>
      <c r="H8309" s="12">
        <v>565</v>
      </c>
      <c r="I8309" s="1">
        <v>749</v>
      </c>
      <c r="J8309" s="1">
        <v>428</v>
      </c>
      <c r="K8309" s="1">
        <v>815</v>
      </c>
      <c r="L8309" s="1">
        <v>776</v>
      </c>
      <c r="M8309" s="1">
        <v>568</v>
      </c>
      <c r="N8309" s="1">
        <v>319</v>
      </c>
      <c r="O8309" s="1">
        <v>701</v>
      </c>
      <c r="P8309" s="1">
        <v>500</v>
      </c>
      <c r="Q8309" s="1">
        <v>546</v>
      </c>
      <c r="R8309" s="1">
        <v>351</v>
      </c>
      <c r="S8309" s="1">
        <v>500</v>
      </c>
      <c r="T8309" s="1">
        <v>429</v>
      </c>
      <c r="U8309" s="1">
        <v>281</v>
      </c>
      <c r="V8309" s="1">
        <v>47</v>
      </c>
      <c r="W8309" s="21">
        <v>15</v>
      </c>
    </row>
    <row r="8310">
      <c r="D8310" s="19"/>
      <c r="E8310" s="18" t="s">
        <v>111</v>
      </c>
      <c r="F8310" s="17"/>
      <c r="G8310" s="7">
        <v>921</v>
      </c>
      <c r="H8310" s="12">
        <v>533</v>
      </c>
      <c r="I8310" s="1">
        <v>694</v>
      </c>
      <c r="J8310" s="1">
        <v>410</v>
      </c>
      <c r="K8310" s="1">
        <v>754</v>
      </c>
      <c r="L8310" s="1">
        <v>723</v>
      </c>
      <c r="M8310" s="1">
        <v>536</v>
      </c>
      <c r="N8310" s="1">
        <v>311</v>
      </c>
      <c r="O8310" s="1">
        <v>653</v>
      </c>
      <c r="P8310" s="1">
        <v>474</v>
      </c>
      <c r="Q8310" s="1">
        <v>513</v>
      </c>
      <c r="R8310" s="1">
        <v>332</v>
      </c>
      <c r="S8310" s="1">
        <v>473</v>
      </c>
      <c r="T8310" s="1">
        <v>409</v>
      </c>
      <c r="U8310" s="1">
        <v>275</v>
      </c>
      <c r="V8310" s="1">
        <v>48</v>
      </c>
      <c r="W8310" s="21">
        <v>11</v>
      </c>
    </row>
    <row r="8311">
      <c r="D8311" s="19"/>
      <c r="E8311" s="18" t="s">
        <v>112</v>
      </c>
      <c r="F8311" s="17"/>
      <c r="G8311" s="7">
        <v>765</v>
      </c>
      <c r="H8311" s="12">
        <v>443</v>
      </c>
      <c r="I8311" s="1">
        <v>579</v>
      </c>
      <c r="J8311" s="1">
        <v>340</v>
      </c>
      <c r="K8311" s="1">
        <v>624</v>
      </c>
      <c r="L8311" s="1">
        <v>601</v>
      </c>
      <c r="M8311" s="1">
        <v>447</v>
      </c>
      <c r="N8311" s="1">
        <v>261</v>
      </c>
      <c r="O8311" s="1">
        <v>538</v>
      </c>
      <c r="P8311" s="1">
        <v>393</v>
      </c>
      <c r="Q8311" s="1">
        <v>439</v>
      </c>
      <c r="R8311" s="1">
        <v>290</v>
      </c>
      <c r="S8311" s="1">
        <v>399</v>
      </c>
      <c r="T8311" s="1">
        <v>337</v>
      </c>
      <c r="U8311" s="1">
        <v>221</v>
      </c>
      <c r="V8311" s="1">
        <v>37</v>
      </c>
      <c r="W8311" s="21">
        <v>7</v>
      </c>
    </row>
    <row r="8312">
      <c r="D8312" s="19"/>
      <c r="E8312" s="18" t="s">
        <v>113</v>
      </c>
      <c r="F8312" s="17"/>
      <c r="G8312" s="7">
        <v>197</v>
      </c>
      <c r="H8312" s="12">
        <v>117</v>
      </c>
      <c r="I8312" s="1">
        <v>156</v>
      </c>
      <c r="J8312" s="1">
        <v>103</v>
      </c>
      <c r="K8312" s="1">
        <v>166</v>
      </c>
      <c r="L8312" s="1">
        <v>156</v>
      </c>
      <c r="M8312" s="1">
        <v>114</v>
      </c>
      <c r="N8312" s="1">
        <v>81</v>
      </c>
      <c r="O8312" s="1">
        <v>137</v>
      </c>
      <c r="P8312" s="1">
        <v>111</v>
      </c>
      <c r="Q8312" s="1">
        <v>121</v>
      </c>
      <c r="R8312" s="1">
        <v>80</v>
      </c>
      <c r="S8312" s="1">
        <v>102</v>
      </c>
      <c r="T8312" s="1">
        <v>93</v>
      </c>
      <c r="U8312" s="1">
        <v>67</v>
      </c>
      <c r="V8312" s="1">
        <v>7</v>
      </c>
      <c r="W8312" s="21">
        <v>2</v>
      </c>
    </row>
    <row r="8313">
      <c r="D8313" s="19"/>
      <c r="E8313" s="18" t="s">
        <v>114</v>
      </c>
      <c r="F8313" s="17"/>
      <c r="G8313" s="7">
        <v>1029</v>
      </c>
      <c r="H8313" s="12">
        <v>574</v>
      </c>
      <c r="I8313" s="1">
        <v>763</v>
      </c>
      <c r="J8313" s="1">
        <v>434</v>
      </c>
      <c r="K8313" s="1">
        <v>830</v>
      </c>
      <c r="L8313" s="1">
        <v>787</v>
      </c>
      <c r="M8313" s="1">
        <v>580</v>
      </c>
      <c r="N8313" s="1">
        <v>321</v>
      </c>
      <c r="O8313" s="1">
        <v>712</v>
      </c>
      <c r="P8313" s="1">
        <v>505</v>
      </c>
      <c r="Q8313" s="1">
        <v>558</v>
      </c>
      <c r="R8313" s="1">
        <v>357</v>
      </c>
      <c r="S8313" s="1">
        <v>509</v>
      </c>
      <c r="T8313" s="1">
        <v>432</v>
      </c>
      <c r="U8313" s="1">
        <v>285</v>
      </c>
      <c r="V8313" s="1">
        <v>51</v>
      </c>
      <c r="W8313" s="21">
        <v>14</v>
      </c>
    </row>
    <row r="8314">
      <c r="D8314" s="19"/>
      <c r="E8314" s="18" t="s">
        <v>115</v>
      </c>
      <c r="F8314" s="17"/>
      <c r="G8314" s="7">
        <v>793</v>
      </c>
      <c r="H8314" s="12">
        <v>477</v>
      </c>
      <c r="I8314" s="1">
        <v>604</v>
      </c>
      <c r="J8314" s="1">
        <v>372</v>
      </c>
      <c r="K8314" s="1">
        <v>649</v>
      </c>
      <c r="L8314" s="1">
        <v>634</v>
      </c>
      <c r="M8314" s="1">
        <v>472</v>
      </c>
      <c r="N8314" s="1">
        <v>277</v>
      </c>
      <c r="O8314" s="1">
        <v>576</v>
      </c>
      <c r="P8314" s="1">
        <v>420</v>
      </c>
      <c r="Q8314" s="1">
        <v>447</v>
      </c>
      <c r="R8314" s="1">
        <v>287</v>
      </c>
      <c r="S8314" s="1">
        <v>426</v>
      </c>
      <c r="T8314" s="1">
        <v>359</v>
      </c>
      <c r="U8314" s="1">
        <v>239</v>
      </c>
      <c r="V8314" s="1">
        <v>32</v>
      </c>
      <c r="W8314" s="21">
        <v>7</v>
      </c>
    </row>
    <row r="8315">
      <c r="D8315" s="19"/>
      <c r="E8315" s="18" t="s">
        <v>116</v>
      </c>
      <c r="F8315" s="17"/>
      <c r="G8315" s="7">
        <v>253</v>
      </c>
      <c r="H8315" s="12">
        <v>154</v>
      </c>
      <c r="I8315" s="1">
        <v>210</v>
      </c>
      <c r="J8315" s="1">
        <v>134</v>
      </c>
      <c r="K8315" s="1">
        <v>215</v>
      </c>
      <c r="L8315" s="1">
        <v>208</v>
      </c>
      <c r="M8315" s="1">
        <v>153</v>
      </c>
      <c r="N8315" s="1">
        <v>107</v>
      </c>
      <c r="O8315" s="1">
        <v>188</v>
      </c>
      <c r="P8315" s="1">
        <v>130</v>
      </c>
      <c r="Q8315" s="1">
        <v>153</v>
      </c>
      <c r="R8315" s="1">
        <v>100</v>
      </c>
      <c r="S8315" s="1">
        <v>148</v>
      </c>
      <c r="T8315" s="1">
        <v>133</v>
      </c>
      <c r="U8315" s="1">
        <v>94</v>
      </c>
      <c r="V8315" s="1">
        <v>11</v>
      </c>
      <c r="W8315" s="21">
        <v>2</v>
      </c>
    </row>
    <row r="8316">
      <c r="D8316" s="19"/>
      <c r="E8316" s="18" t="s">
        <v>117</v>
      </c>
      <c r="F8316" s="17"/>
      <c r="G8316" s="7">
        <v>200</v>
      </c>
      <c r="H8316" s="12">
        <v>123</v>
      </c>
      <c r="I8316" s="1">
        <v>156</v>
      </c>
      <c r="J8316" s="1">
        <v>78</v>
      </c>
      <c r="K8316" s="1">
        <v>169</v>
      </c>
      <c r="L8316" s="1">
        <v>166</v>
      </c>
      <c r="M8316" s="1">
        <v>122</v>
      </c>
      <c r="N8316" s="1">
        <v>61</v>
      </c>
      <c r="O8316" s="1">
        <v>142</v>
      </c>
      <c r="P8316" s="1">
        <v>101</v>
      </c>
      <c r="Q8316" s="1">
        <v>116</v>
      </c>
      <c r="R8316" s="1">
        <v>70</v>
      </c>
      <c r="S8316" s="1">
        <v>115</v>
      </c>
      <c r="T8316" s="1">
        <v>89</v>
      </c>
      <c r="U8316" s="1">
        <v>58</v>
      </c>
      <c r="V8316" s="1">
        <v>6</v>
      </c>
      <c r="W8316" s="21">
        <v>3</v>
      </c>
    </row>
    <row r="8317">
      <c r="D8317" s="19"/>
      <c r="E8317" s="18" t="s">
        <v>118</v>
      </c>
      <c r="F8317" s="17"/>
      <c r="G8317" s="11">
        <v>3</v>
      </c>
      <c r="H8317" s="23">
        <v>1</v>
      </c>
      <c r="I8317" s="3">
        <v>1</v>
      </c>
      <c r="J8317" s="3">
        <v>1</v>
      </c>
      <c r="K8317" s="3">
        <v>2</v>
      </c>
      <c r="L8317" s="3">
        <v>2</v>
      </c>
      <c r="M8317" s="3">
        <v>2</v>
      </c>
      <c r="N8317" s="3">
        <v>1</v>
      </c>
      <c r="O8317" s="3">
        <v>2</v>
      </c>
      <c r="P8317" s="3">
        <v>1</v>
      </c>
      <c r="Q8317" s="3">
        <v>2</v>
      </c>
      <c r="R8317" s="3">
        <v>2</v>
      </c>
      <c r="S8317" s="3">
        <v>2</v>
      </c>
      <c r="T8317" s="3">
        <v>1</v>
      </c>
      <c r="U8317" s="3">
        <v>1</v>
      </c>
      <c r="V8317" s="3">
        <v>0</v>
      </c>
      <c r="W8317" s="24">
        <v>1</v>
      </c>
    </row>
    <row r="8318">
      <c r="D8318" s="19"/>
      <c r="E8318" s="18" t="s">
        <v>26</v>
      </c>
      <c r="F8318" s="17"/>
      <c r="G8318" s="11">
        <v>1</v>
      </c>
      <c r="H8318" s="23">
        <v>0</v>
      </c>
      <c r="I8318" s="3">
        <v>0</v>
      </c>
      <c r="J8318" s="3">
        <v>0</v>
      </c>
      <c r="K8318" s="3">
        <v>0</v>
      </c>
      <c r="L8318" s="3">
        <v>0</v>
      </c>
      <c r="M8318" s="3">
        <v>0</v>
      </c>
      <c r="N8318" s="3">
        <v>0</v>
      </c>
      <c r="O8318" s="3">
        <v>0</v>
      </c>
      <c r="P8318" s="3">
        <v>0</v>
      </c>
      <c r="Q8318" s="3">
        <v>0</v>
      </c>
      <c r="R8318" s="3">
        <v>0</v>
      </c>
      <c r="S8318" s="3">
        <v>0</v>
      </c>
      <c r="T8318" s="3">
        <v>0</v>
      </c>
      <c r="U8318" s="3">
        <v>0</v>
      </c>
      <c r="V8318" s="3">
        <v>1</v>
      </c>
      <c r="W8318" s="24">
        <v>0</v>
      </c>
    </row>
    <row r="8319">
      <c r="D8319" s="19"/>
      <c r="E8319" s="18" t="s">
        <v>119</v>
      </c>
      <c r="F8319" s="17"/>
      <c r="G8319" s="7">
        <v>1080</v>
      </c>
      <c r="H8319" s="12">
        <v>593</v>
      </c>
      <c r="I8319" s="1">
        <v>797</v>
      </c>
      <c r="J8319" s="1">
        <v>447</v>
      </c>
      <c r="K8319" s="1">
        <v>861</v>
      </c>
      <c r="L8319" s="1">
        <v>814</v>
      </c>
      <c r="M8319" s="1">
        <v>592</v>
      </c>
      <c r="N8319" s="1">
        <v>328</v>
      </c>
      <c r="O8319" s="1">
        <v>738</v>
      </c>
      <c r="P8319" s="1">
        <v>517</v>
      </c>
      <c r="Q8319" s="1">
        <v>572</v>
      </c>
      <c r="R8319" s="1">
        <v>368</v>
      </c>
      <c r="S8319" s="1">
        <v>517</v>
      </c>
      <c r="T8319" s="1">
        <v>444</v>
      </c>
      <c r="U8319" s="1">
        <v>293</v>
      </c>
      <c r="V8319" s="1">
        <v>60</v>
      </c>
      <c r="W8319" s="21">
        <v>16</v>
      </c>
    </row>
    <row r="8320">
      <c r="D8320" s="19"/>
      <c r="E8320" s="18" t="s">
        <v>120</v>
      </c>
      <c r="F8320" s="17"/>
      <c r="G8320" s="7">
        <v>1054</v>
      </c>
      <c r="H8320" s="12">
        <v>585</v>
      </c>
      <c r="I8320" s="1">
        <v>781</v>
      </c>
      <c r="J8320" s="1">
        <v>441</v>
      </c>
      <c r="K8320" s="1">
        <v>846</v>
      </c>
      <c r="L8320" s="1">
        <v>802</v>
      </c>
      <c r="M8320" s="1">
        <v>586</v>
      </c>
      <c r="N8320" s="1">
        <v>324</v>
      </c>
      <c r="O8320" s="1">
        <v>725</v>
      </c>
      <c r="P8320" s="1">
        <v>511</v>
      </c>
      <c r="Q8320" s="1">
        <v>567</v>
      </c>
      <c r="R8320" s="1">
        <v>363</v>
      </c>
      <c r="S8320" s="1">
        <v>512</v>
      </c>
      <c r="T8320" s="1">
        <v>438</v>
      </c>
      <c r="U8320" s="1">
        <v>288</v>
      </c>
      <c r="V8320" s="1">
        <v>55</v>
      </c>
      <c r="W8320" s="21">
        <v>14</v>
      </c>
    </row>
    <row r="8321">
      <c r="D8321" s="15" t="s">
        <v>121</v>
      </c>
      <c r="E8321" s="14" t="s">
        <v>122</v>
      </c>
      <c r="F8321" s="16"/>
      <c r="G8321" s="26">
        <v>564</v>
      </c>
      <c r="H8321" s="37">
        <v>325</v>
      </c>
      <c r="I8321" s="6">
        <v>436</v>
      </c>
      <c r="J8321" s="6">
        <v>252</v>
      </c>
      <c r="K8321" s="6">
        <v>450</v>
      </c>
      <c r="L8321" s="6">
        <v>434</v>
      </c>
      <c r="M8321" s="6">
        <v>336</v>
      </c>
      <c r="N8321" s="6">
        <v>200</v>
      </c>
      <c r="O8321" s="6">
        <v>403</v>
      </c>
      <c r="P8321" s="6">
        <v>301</v>
      </c>
      <c r="Q8321" s="6">
        <v>318</v>
      </c>
      <c r="R8321" s="6">
        <v>221</v>
      </c>
      <c r="S8321" s="6">
        <v>289</v>
      </c>
      <c r="T8321" s="6">
        <v>252</v>
      </c>
      <c r="U8321" s="6">
        <v>163</v>
      </c>
      <c r="V8321" s="6">
        <v>27</v>
      </c>
      <c r="W8321" s="39">
        <v>4</v>
      </c>
    </row>
    <row r="8322">
      <c r="D8322" s="19"/>
      <c r="E8322" s="18" t="s">
        <v>123</v>
      </c>
      <c r="F8322" s="17"/>
      <c r="G8322" s="7">
        <v>396</v>
      </c>
      <c r="H8322" s="12">
        <v>210</v>
      </c>
      <c r="I8322" s="1">
        <v>283</v>
      </c>
      <c r="J8322" s="1">
        <v>165</v>
      </c>
      <c r="K8322" s="1">
        <v>311</v>
      </c>
      <c r="L8322" s="1">
        <v>296</v>
      </c>
      <c r="M8322" s="1">
        <v>202</v>
      </c>
      <c r="N8322" s="1">
        <v>108</v>
      </c>
      <c r="O8322" s="1">
        <v>259</v>
      </c>
      <c r="P8322" s="1">
        <v>178</v>
      </c>
      <c r="Q8322" s="1">
        <v>206</v>
      </c>
      <c r="R8322" s="1">
        <v>113</v>
      </c>
      <c r="S8322" s="1">
        <v>182</v>
      </c>
      <c r="T8322" s="1">
        <v>149</v>
      </c>
      <c r="U8322" s="1">
        <v>103</v>
      </c>
      <c r="V8322" s="1">
        <v>20</v>
      </c>
      <c r="W8322" s="21">
        <v>9</v>
      </c>
    </row>
    <row r="8323">
      <c r="D8323" s="19"/>
      <c r="E8323" s="18" t="s">
        <v>124</v>
      </c>
      <c r="F8323" s="17"/>
      <c r="G8323" s="7">
        <v>69</v>
      </c>
      <c r="H8323" s="12">
        <v>28</v>
      </c>
      <c r="I8323" s="1">
        <v>40</v>
      </c>
      <c r="J8323" s="1">
        <v>13</v>
      </c>
      <c r="K8323" s="1">
        <v>50</v>
      </c>
      <c r="L8323" s="1">
        <v>44</v>
      </c>
      <c r="M8323" s="1">
        <v>25</v>
      </c>
      <c r="N8323" s="1">
        <v>9</v>
      </c>
      <c r="O8323" s="1">
        <v>35</v>
      </c>
      <c r="P8323" s="1">
        <v>16</v>
      </c>
      <c r="Q8323" s="1">
        <v>22</v>
      </c>
      <c r="R8323" s="1">
        <v>16</v>
      </c>
      <c r="S8323" s="1">
        <v>20</v>
      </c>
      <c r="T8323" s="1">
        <v>17</v>
      </c>
      <c r="U8323" s="1">
        <v>17</v>
      </c>
      <c r="V8323" s="1">
        <v>9</v>
      </c>
      <c r="W8323" s="21">
        <v>3</v>
      </c>
    </row>
    <row r="8324">
      <c r="D8324" s="19"/>
      <c r="E8324" s="18" t="s">
        <v>125</v>
      </c>
      <c r="F8324" s="17"/>
      <c r="G8324" s="7">
        <v>50</v>
      </c>
      <c r="H8324" s="12">
        <v>28</v>
      </c>
      <c r="I8324" s="1">
        <v>37</v>
      </c>
      <c r="J8324" s="1">
        <v>17</v>
      </c>
      <c r="K8324" s="1">
        <v>44</v>
      </c>
      <c r="L8324" s="1">
        <v>38</v>
      </c>
      <c r="M8324" s="1">
        <v>28</v>
      </c>
      <c r="N8324" s="1">
        <v>12</v>
      </c>
      <c r="O8324" s="1">
        <v>39</v>
      </c>
      <c r="P8324" s="1">
        <v>20</v>
      </c>
      <c r="Q8324" s="1">
        <v>24</v>
      </c>
      <c r="R8324" s="1">
        <v>20</v>
      </c>
      <c r="S8324" s="1">
        <v>23</v>
      </c>
      <c r="T8324" s="1">
        <v>23</v>
      </c>
      <c r="U8324" s="1">
        <v>9</v>
      </c>
      <c r="V8324" s="1">
        <v>5</v>
      </c>
      <c r="W8324" s="21">
        <v>1</v>
      </c>
    </row>
    <row r="8325">
      <c r="D8325" s="19"/>
      <c r="E8325" s="18" t="s">
        <v>126</v>
      </c>
      <c r="F8325" s="17"/>
      <c r="G8325" s="11">
        <v>14</v>
      </c>
      <c r="H8325" s="23">
        <v>5</v>
      </c>
      <c r="I8325" s="3">
        <v>4</v>
      </c>
      <c r="J8325" s="3">
        <v>2</v>
      </c>
      <c r="K8325" s="3">
        <v>12</v>
      </c>
      <c r="L8325" s="3">
        <v>6</v>
      </c>
      <c r="M8325" s="3">
        <v>4</v>
      </c>
      <c r="N8325" s="3">
        <v>1</v>
      </c>
      <c r="O8325" s="3">
        <v>8</v>
      </c>
      <c r="P8325" s="3">
        <v>4</v>
      </c>
      <c r="Q8325" s="3">
        <v>6</v>
      </c>
      <c r="R8325" s="3">
        <v>2</v>
      </c>
      <c r="S8325" s="3">
        <v>6</v>
      </c>
      <c r="T8325" s="3">
        <v>4</v>
      </c>
      <c r="U8325" s="3">
        <v>2</v>
      </c>
      <c r="V8325" s="3">
        <v>1</v>
      </c>
      <c r="W8325" s="24">
        <v>0</v>
      </c>
    </row>
    <row r="8326">
      <c r="D8326" s="19"/>
      <c r="E8326" s="18" t="s">
        <v>26</v>
      </c>
      <c r="F8326" s="17"/>
      <c r="G8326" s="11">
        <v>0</v>
      </c>
      <c r="H8326" s="23">
        <v>0</v>
      </c>
      <c r="I8326" s="3">
        <v>0</v>
      </c>
      <c r="J8326" s="3">
        <v>0</v>
      </c>
      <c r="K8326" s="3">
        <v>0</v>
      </c>
      <c r="L8326" s="3">
        <v>0</v>
      </c>
      <c r="M8326" s="3">
        <v>0</v>
      </c>
      <c r="N8326" s="3">
        <v>0</v>
      </c>
      <c r="O8326" s="3">
        <v>0</v>
      </c>
      <c r="P8326" s="3">
        <v>0</v>
      </c>
      <c r="Q8326" s="3">
        <v>0</v>
      </c>
      <c r="R8326" s="3">
        <v>0</v>
      </c>
      <c r="S8326" s="3">
        <v>0</v>
      </c>
      <c r="T8326" s="3">
        <v>0</v>
      </c>
      <c r="U8326" s="3">
        <v>0</v>
      </c>
      <c r="V8326" s="3">
        <v>0</v>
      </c>
      <c r="W8326" s="24">
        <v>0</v>
      </c>
    </row>
    <row r="8327">
      <c r="D8327" s="19"/>
      <c r="E8327" s="18" t="s">
        <v>127</v>
      </c>
      <c r="F8327" s="17"/>
      <c r="G8327" s="7">
        <v>960</v>
      </c>
      <c r="H8327" s="12">
        <v>535</v>
      </c>
      <c r="I8327" s="1">
        <v>719</v>
      </c>
      <c r="J8327" s="1">
        <v>417</v>
      </c>
      <c r="K8327" s="1">
        <v>761</v>
      </c>
      <c r="L8327" s="1">
        <v>730</v>
      </c>
      <c r="M8327" s="1">
        <v>538</v>
      </c>
      <c r="N8327" s="1">
        <v>308</v>
      </c>
      <c r="O8327" s="1">
        <v>662</v>
      </c>
      <c r="P8327" s="1">
        <v>479</v>
      </c>
      <c r="Q8327" s="1">
        <v>524</v>
      </c>
      <c r="R8327" s="1">
        <v>334</v>
      </c>
      <c r="S8327" s="1">
        <v>471</v>
      </c>
      <c r="T8327" s="1">
        <v>401</v>
      </c>
      <c r="U8327" s="1">
        <v>266</v>
      </c>
      <c r="V8327" s="1">
        <v>47</v>
      </c>
      <c r="W8327" s="21">
        <v>13</v>
      </c>
    </row>
    <row r="8328">
      <c r="D8328" s="19"/>
      <c r="E8328" s="18" t="s">
        <v>128</v>
      </c>
      <c r="F8328" s="17"/>
      <c r="G8328" s="7">
        <v>64</v>
      </c>
      <c r="H8328" s="12">
        <v>33</v>
      </c>
      <c r="I8328" s="1">
        <v>41</v>
      </c>
      <c r="J8328" s="1">
        <v>19</v>
      </c>
      <c r="K8328" s="1">
        <v>56</v>
      </c>
      <c r="L8328" s="1">
        <v>44</v>
      </c>
      <c r="M8328" s="1">
        <v>32</v>
      </c>
      <c r="N8328" s="1">
        <v>13</v>
      </c>
      <c r="O8328" s="1">
        <v>47</v>
      </c>
      <c r="P8328" s="1">
        <v>24</v>
      </c>
      <c r="Q8328" s="1">
        <v>30</v>
      </c>
      <c r="R8328" s="1">
        <v>22</v>
      </c>
      <c r="S8328" s="1">
        <v>29</v>
      </c>
      <c r="T8328" s="1">
        <v>27</v>
      </c>
      <c r="U8328" s="1">
        <v>11</v>
      </c>
      <c r="V8328" s="1">
        <v>6</v>
      </c>
      <c r="W8328" s="21">
        <v>1</v>
      </c>
    </row>
    <row r="8329">
      <c r="D8329" s="15" t="s">
        <v>129</v>
      </c>
      <c r="E8329" s="14" t="s">
        <v>130</v>
      </c>
      <c r="F8329" s="16"/>
      <c r="G8329" s="26">
        <v>130</v>
      </c>
      <c r="H8329" s="37">
        <v>103</v>
      </c>
      <c r="I8329" s="6">
        <v>99</v>
      </c>
      <c r="J8329" s="6">
        <v>69</v>
      </c>
      <c r="K8329" s="6">
        <v>104</v>
      </c>
      <c r="L8329" s="6">
        <v>103</v>
      </c>
      <c r="M8329" s="6">
        <v>83</v>
      </c>
      <c r="N8329" s="6">
        <v>56</v>
      </c>
      <c r="O8329" s="6">
        <v>92</v>
      </c>
      <c r="P8329" s="6">
        <v>70</v>
      </c>
      <c r="Q8329" s="6">
        <v>83</v>
      </c>
      <c r="R8329" s="6">
        <v>50</v>
      </c>
      <c r="S8329" s="6">
        <v>76</v>
      </c>
      <c r="T8329" s="6">
        <v>63</v>
      </c>
      <c r="U8329" s="6">
        <v>41</v>
      </c>
      <c r="V8329" s="6">
        <v>6</v>
      </c>
      <c r="W8329" s="39">
        <v>1</v>
      </c>
    </row>
    <row r="8330">
      <c r="D8330" s="19"/>
      <c r="E8330" s="18" t="s">
        <v>131</v>
      </c>
      <c r="F8330" s="17"/>
      <c r="G8330" s="11">
        <v>32</v>
      </c>
      <c r="H8330" s="23">
        <v>22</v>
      </c>
      <c r="I8330" s="3">
        <v>28</v>
      </c>
      <c r="J8330" s="3">
        <v>20</v>
      </c>
      <c r="K8330" s="3">
        <v>25</v>
      </c>
      <c r="L8330" s="3">
        <v>25</v>
      </c>
      <c r="M8330" s="3">
        <v>18</v>
      </c>
      <c r="N8330" s="3">
        <v>14</v>
      </c>
      <c r="O8330" s="3">
        <v>23</v>
      </c>
      <c r="P8330" s="3">
        <v>19</v>
      </c>
      <c r="Q8330" s="3">
        <v>21</v>
      </c>
      <c r="R8330" s="3">
        <v>13</v>
      </c>
      <c r="S8330" s="3">
        <v>18</v>
      </c>
      <c r="T8330" s="3">
        <v>16</v>
      </c>
      <c r="U8330" s="3">
        <v>9</v>
      </c>
      <c r="V8330" s="3">
        <v>1</v>
      </c>
      <c r="W8330" s="24">
        <v>0</v>
      </c>
    </row>
    <row r="8331">
      <c r="D8331" s="19"/>
      <c r="E8331" s="18" t="s">
        <v>132</v>
      </c>
      <c r="F8331" s="17"/>
      <c r="G8331" s="7">
        <v>492</v>
      </c>
      <c r="H8331" s="12">
        <v>297</v>
      </c>
      <c r="I8331" s="1">
        <v>385</v>
      </c>
      <c r="J8331" s="1">
        <v>234</v>
      </c>
      <c r="K8331" s="1">
        <v>416</v>
      </c>
      <c r="L8331" s="1">
        <v>392</v>
      </c>
      <c r="M8331" s="1">
        <v>316</v>
      </c>
      <c r="N8331" s="1">
        <v>185</v>
      </c>
      <c r="O8331" s="1">
        <v>353</v>
      </c>
      <c r="P8331" s="1">
        <v>284</v>
      </c>
      <c r="Q8331" s="1">
        <v>294</v>
      </c>
      <c r="R8331" s="1">
        <v>203</v>
      </c>
      <c r="S8331" s="1">
        <v>275</v>
      </c>
      <c r="T8331" s="1">
        <v>242</v>
      </c>
      <c r="U8331" s="1">
        <v>160</v>
      </c>
      <c r="V8331" s="1">
        <v>20</v>
      </c>
      <c r="W8331" s="21">
        <v>6</v>
      </c>
    </row>
    <row r="8332">
      <c r="D8332" s="19"/>
      <c r="E8332" s="18" t="s">
        <v>133</v>
      </c>
      <c r="F8332" s="17"/>
      <c r="G8332" s="7">
        <v>610</v>
      </c>
      <c r="H8332" s="12">
        <v>342</v>
      </c>
      <c r="I8332" s="1">
        <v>470</v>
      </c>
      <c r="J8332" s="1">
        <v>284</v>
      </c>
      <c r="K8332" s="1">
        <v>504</v>
      </c>
      <c r="L8332" s="1">
        <v>470</v>
      </c>
      <c r="M8332" s="1">
        <v>357</v>
      </c>
      <c r="N8332" s="1">
        <v>200</v>
      </c>
      <c r="O8332" s="1">
        <v>422</v>
      </c>
      <c r="P8332" s="1">
        <v>311</v>
      </c>
      <c r="Q8332" s="1">
        <v>337</v>
      </c>
      <c r="R8332" s="1">
        <v>213</v>
      </c>
      <c r="S8332" s="1">
        <v>302</v>
      </c>
      <c r="T8332" s="1">
        <v>259</v>
      </c>
      <c r="U8332" s="1">
        <v>171</v>
      </c>
      <c r="V8332" s="1">
        <v>28</v>
      </c>
      <c r="W8332" s="21">
        <v>8</v>
      </c>
    </row>
    <row r="8333">
      <c r="D8333" s="19"/>
      <c r="E8333" s="18" t="s">
        <v>134</v>
      </c>
      <c r="F8333" s="17"/>
      <c r="G8333" s="7">
        <v>869</v>
      </c>
      <c r="H8333" s="12">
        <v>491</v>
      </c>
      <c r="I8333" s="1">
        <v>650</v>
      </c>
      <c r="J8333" s="1">
        <v>375</v>
      </c>
      <c r="K8333" s="1">
        <v>702</v>
      </c>
      <c r="L8333" s="1">
        <v>661</v>
      </c>
      <c r="M8333" s="1">
        <v>500</v>
      </c>
      <c r="N8333" s="1">
        <v>287</v>
      </c>
      <c r="O8333" s="1">
        <v>607</v>
      </c>
      <c r="P8333" s="1">
        <v>435</v>
      </c>
      <c r="Q8333" s="1">
        <v>485</v>
      </c>
      <c r="R8333" s="1">
        <v>308</v>
      </c>
      <c r="S8333" s="1">
        <v>434</v>
      </c>
      <c r="T8333" s="1">
        <v>376</v>
      </c>
      <c r="U8333" s="1">
        <v>254</v>
      </c>
      <c r="V8333" s="1">
        <v>43</v>
      </c>
      <c r="W8333" s="21">
        <v>11</v>
      </c>
    </row>
    <row r="8334">
      <c r="D8334" s="19"/>
      <c r="E8334" s="18" t="s">
        <v>135</v>
      </c>
      <c r="F8334" s="17"/>
      <c r="G8334" s="7">
        <v>842</v>
      </c>
      <c r="H8334" s="12">
        <v>485</v>
      </c>
      <c r="I8334" s="1">
        <v>637</v>
      </c>
      <c r="J8334" s="1">
        <v>370</v>
      </c>
      <c r="K8334" s="1">
        <v>680</v>
      </c>
      <c r="L8334" s="1">
        <v>656</v>
      </c>
      <c r="M8334" s="1">
        <v>496</v>
      </c>
      <c r="N8334" s="1">
        <v>279</v>
      </c>
      <c r="O8334" s="1">
        <v>603</v>
      </c>
      <c r="P8334" s="1">
        <v>437</v>
      </c>
      <c r="Q8334" s="1">
        <v>482</v>
      </c>
      <c r="R8334" s="1">
        <v>310</v>
      </c>
      <c r="S8334" s="1">
        <v>444</v>
      </c>
      <c r="T8334" s="1">
        <v>383</v>
      </c>
      <c r="U8334" s="1">
        <v>246</v>
      </c>
      <c r="V8334" s="1">
        <v>41</v>
      </c>
      <c r="W8334" s="21">
        <v>10</v>
      </c>
    </row>
    <row r="8335">
      <c r="D8335" s="19"/>
      <c r="E8335" s="18" t="s">
        <v>136</v>
      </c>
      <c r="F8335" s="17"/>
      <c r="G8335" s="7">
        <v>514</v>
      </c>
      <c r="H8335" s="12">
        <v>285</v>
      </c>
      <c r="I8335" s="1">
        <v>393</v>
      </c>
      <c r="J8335" s="1">
        <v>220</v>
      </c>
      <c r="K8335" s="1">
        <v>419</v>
      </c>
      <c r="L8335" s="1">
        <v>395</v>
      </c>
      <c r="M8335" s="1">
        <v>303</v>
      </c>
      <c r="N8335" s="1">
        <v>174</v>
      </c>
      <c r="O8335" s="1">
        <v>368</v>
      </c>
      <c r="P8335" s="1">
        <v>266</v>
      </c>
      <c r="Q8335" s="1">
        <v>297</v>
      </c>
      <c r="R8335" s="1">
        <v>196</v>
      </c>
      <c r="S8335" s="1">
        <v>273</v>
      </c>
      <c r="T8335" s="1">
        <v>241</v>
      </c>
      <c r="U8335" s="1">
        <v>161</v>
      </c>
      <c r="V8335" s="1">
        <v>26</v>
      </c>
      <c r="W8335" s="21">
        <v>7</v>
      </c>
    </row>
    <row r="8336">
      <c r="D8336" s="19"/>
      <c r="E8336" s="18" t="s">
        <v>137</v>
      </c>
      <c r="F8336" s="17"/>
      <c r="G8336" s="7">
        <v>487</v>
      </c>
      <c r="H8336" s="12">
        <v>284</v>
      </c>
      <c r="I8336" s="1">
        <v>375</v>
      </c>
      <c r="J8336" s="1">
        <v>221</v>
      </c>
      <c r="K8336" s="1">
        <v>398</v>
      </c>
      <c r="L8336" s="1">
        <v>395</v>
      </c>
      <c r="M8336" s="1">
        <v>338</v>
      </c>
      <c r="N8336" s="1">
        <v>194</v>
      </c>
      <c r="O8336" s="1">
        <v>368</v>
      </c>
      <c r="P8336" s="1">
        <v>285</v>
      </c>
      <c r="Q8336" s="1">
        <v>296</v>
      </c>
      <c r="R8336" s="1">
        <v>207</v>
      </c>
      <c r="S8336" s="1">
        <v>303</v>
      </c>
      <c r="T8336" s="1">
        <v>252</v>
      </c>
      <c r="U8336" s="1">
        <v>167</v>
      </c>
      <c r="V8336" s="1">
        <v>23</v>
      </c>
      <c r="W8336" s="21">
        <v>5</v>
      </c>
    </row>
    <row r="8337">
      <c r="D8337" s="19"/>
      <c r="E8337" s="18" t="s">
        <v>138</v>
      </c>
      <c r="F8337" s="17"/>
      <c r="G8337" s="7">
        <v>480</v>
      </c>
      <c r="H8337" s="12">
        <v>293</v>
      </c>
      <c r="I8337" s="1">
        <v>374</v>
      </c>
      <c r="J8337" s="1">
        <v>231</v>
      </c>
      <c r="K8337" s="1">
        <v>398</v>
      </c>
      <c r="L8337" s="1">
        <v>393</v>
      </c>
      <c r="M8337" s="1">
        <v>303</v>
      </c>
      <c r="N8337" s="1">
        <v>182</v>
      </c>
      <c r="O8337" s="1">
        <v>363</v>
      </c>
      <c r="P8337" s="1">
        <v>270</v>
      </c>
      <c r="Q8337" s="1">
        <v>282</v>
      </c>
      <c r="R8337" s="1">
        <v>205</v>
      </c>
      <c r="S8337" s="1">
        <v>287</v>
      </c>
      <c r="T8337" s="1">
        <v>231</v>
      </c>
      <c r="U8337" s="1">
        <v>156</v>
      </c>
      <c r="V8337" s="1">
        <v>19</v>
      </c>
      <c r="W8337" s="21">
        <v>4</v>
      </c>
    </row>
    <row r="8338">
      <c r="D8338" s="19"/>
      <c r="E8338" s="18" t="s">
        <v>139</v>
      </c>
      <c r="F8338" s="17"/>
      <c r="G8338" s="7">
        <v>624</v>
      </c>
      <c r="H8338" s="12">
        <v>366</v>
      </c>
      <c r="I8338" s="1">
        <v>496</v>
      </c>
      <c r="J8338" s="1">
        <v>282</v>
      </c>
      <c r="K8338" s="1">
        <v>532</v>
      </c>
      <c r="L8338" s="1">
        <v>518</v>
      </c>
      <c r="M8338" s="1">
        <v>403</v>
      </c>
      <c r="N8338" s="1">
        <v>241</v>
      </c>
      <c r="O8338" s="1">
        <v>466</v>
      </c>
      <c r="P8338" s="1">
        <v>363</v>
      </c>
      <c r="Q8338" s="1">
        <v>388</v>
      </c>
      <c r="R8338" s="1">
        <v>261</v>
      </c>
      <c r="S8338" s="1">
        <v>364</v>
      </c>
      <c r="T8338" s="1">
        <v>317</v>
      </c>
      <c r="U8338" s="1">
        <v>204</v>
      </c>
      <c r="V8338" s="1">
        <v>20</v>
      </c>
      <c r="W8338" s="21">
        <v>8</v>
      </c>
    </row>
    <row r="8339">
      <c r="D8339" s="19"/>
      <c r="E8339" s="18" t="s">
        <v>140</v>
      </c>
      <c r="F8339" s="17"/>
      <c r="G8339" s="7">
        <v>172</v>
      </c>
      <c r="H8339" s="12">
        <v>111</v>
      </c>
      <c r="I8339" s="1">
        <v>145</v>
      </c>
      <c r="J8339" s="1">
        <v>100</v>
      </c>
      <c r="K8339" s="1">
        <v>148</v>
      </c>
      <c r="L8339" s="1">
        <v>144</v>
      </c>
      <c r="M8339" s="1">
        <v>109</v>
      </c>
      <c r="N8339" s="1">
        <v>82</v>
      </c>
      <c r="O8339" s="1">
        <v>133</v>
      </c>
      <c r="P8339" s="1">
        <v>102</v>
      </c>
      <c r="Q8339" s="1">
        <v>122</v>
      </c>
      <c r="R8339" s="1">
        <v>87</v>
      </c>
      <c r="S8339" s="1">
        <v>101</v>
      </c>
      <c r="T8339" s="1">
        <v>98</v>
      </c>
      <c r="U8339" s="1">
        <v>73</v>
      </c>
      <c r="V8339" s="1">
        <v>10</v>
      </c>
      <c r="W8339" s="21">
        <v>1</v>
      </c>
    </row>
    <row r="8340">
      <c r="D8340" s="19"/>
      <c r="E8340" s="18" t="s">
        <v>141</v>
      </c>
      <c r="F8340" s="17"/>
      <c r="G8340" s="7">
        <v>683</v>
      </c>
      <c r="H8340" s="12">
        <v>389</v>
      </c>
      <c r="I8340" s="1">
        <v>521</v>
      </c>
      <c r="J8340" s="1">
        <v>317</v>
      </c>
      <c r="K8340" s="1">
        <v>555</v>
      </c>
      <c r="L8340" s="1">
        <v>540</v>
      </c>
      <c r="M8340" s="1">
        <v>401</v>
      </c>
      <c r="N8340" s="1">
        <v>235</v>
      </c>
      <c r="O8340" s="1">
        <v>503</v>
      </c>
      <c r="P8340" s="1">
        <v>358</v>
      </c>
      <c r="Q8340" s="1">
        <v>397</v>
      </c>
      <c r="R8340" s="1">
        <v>259</v>
      </c>
      <c r="S8340" s="1">
        <v>352</v>
      </c>
      <c r="T8340" s="1">
        <v>325</v>
      </c>
      <c r="U8340" s="1">
        <v>214</v>
      </c>
      <c r="V8340" s="1">
        <v>30</v>
      </c>
      <c r="W8340" s="21">
        <v>11</v>
      </c>
    </row>
    <row r="8341">
      <c r="D8341" s="19"/>
      <c r="E8341" s="18" t="s">
        <v>142</v>
      </c>
      <c r="F8341" s="17"/>
      <c r="G8341" s="7">
        <v>341</v>
      </c>
      <c r="H8341" s="12">
        <v>211</v>
      </c>
      <c r="I8341" s="1">
        <v>266</v>
      </c>
      <c r="J8341" s="1">
        <v>166</v>
      </c>
      <c r="K8341" s="1">
        <v>277</v>
      </c>
      <c r="L8341" s="1">
        <v>275</v>
      </c>
      <c r="M8341" s="1">
        <v>226</v>
      </c>
      <c r="N8341" s="1">
        <v>149</v>
      </c>
      <c r="O8341" s="1">
        <v>259</v>
      </c>
      <c r="P8341" s="1">
        <v>215</v>
      </c>
      <c r="Q8341" s="1">
        <v>216</v>
      </c>
      <c r="R8341" s="1">
        <v>158</v>
      </c>
      <c r="S8341" s="1">
        <v>209</v>
      </c>
      <c r="T8341" s="1">
        <v>193</v>
      </c>
      <c r="U8341" s="1">
        <v>135</v>
      </c>
      <c r="V8341" s="1">
        <v>11</v>
      </c>
      <c r="W8341" s="21">
        <v>4</v>
      </c>
    </row>
    <row r="8342">
      <c r="D8342" s="19"/>
      <c r="E8342" s="18" t="s">
        <v>143</v>
      </c>
      <c r="F8342" s="17"/>
      <c r="G8342" s="7">
        <v>185</v>
      </c>
      <c r="H8342" s="12">
        <v>115</v>
      </c>
      <c r="I8342" s="1">
        <v>138</v>
      </c>
      <c r="J8342" s="1">
        <v>88</v>
      </c>
      <c r="K8342" s="1">
        <v>147</v>
      </c>
      <c r="L8342" s="1">
        <v>147</v>
      </c>
      <c r="M8342" s="1">
        <v>123</v>
      </c>
      <c r="N8342" s="1">
        <v>86</v>
      </c>
      <c r="O8342" s="1">
        <v>147</v>
      </c>
      <c r="P8342" s="1">
        <v>105</v>
      </c>
      <c r="Q8342" s="1">
        <v>116</v>
      </c>
      <c r="R8342" s="1">
        <v>81</v>
      </c>
      <c r="S8342" s="1">
        <v>110</v>
      </c>
      <c r="T8342" s="1">
        <v>102</v>
      </c>
      <c r="U8342" s="1">
        <v>69</v>
      </c>
      <c r="V8342" s="1">
        <v>10</v>
      </c>
      <c r="W8342" s="21">
        <v>4</v>
      </c>
    </row>
    <row r="8343">
      <c r="D8343" s="19"/>
      <c r="E8343" s="18" t="s">
        <v>144</v>
      </c>
      <c r="F8343" s="17"/>
      <c r="G8343" s="7">
        <v>219</v>
      </c>
      <c r="H8343" s="12">
        <v>118</v>
      </c>
      <c r="I8343" s="1">
        <v>160</v>
      </c>
      <c r="J8343" s="1">
        <v>90</v>
      </c>
      <c r="K8343" s="1">
        <v>178</v>
      </c>
      <c r="L8343" s="1">
        <v>166</v>
      </c>
      <c r="M8343" s="1">
        <v>119</v>
      </c>
      <c r="N8343" s="1">
        <v>72</v>
      </c>
      <c r="O8343" s="1">
        <v>153</v>
      </c>
      <c r="P8343" s="1">
        <v>112</v>
      </c>
      <c r="Q8343" s="1">
        <v>119</v>
      </c>
      <c r="R8343" s="1">
        <v>78</v>
      </c>
      <c r="S8343" s="1">
        <v>110</v>
      </c>
      <c r="T8343" s="1">
        <v>98</v>
      </c>
      <c r="U8343" s="1">
        <v>57</v>
      </c>
      <c r="V8343" s="1">
        <v>13</v>
      </c>
      <c r="W8343" s="21">
        <v>2</v>
      </c>
    </row>
    <row r="8344">
      <c r="D8344" s="19"/>
      <c r="E8344" s="18" t="s">
        <v>41</v>
      </c>
      <c r="F8344" s="17"/>
      <c r="G8344" s="11">
        <v>40</v>
      </c>
      <c r="H8344" s="23">
        <v>26</v>
      </c>
      <c r="I8344" s="3">
        <v>31</v>
      </c>
      <c r="J8344" s="3">
        <v>18</v>
      </c>
      <c r="K8344" s="3">
        <v>35</v>
      </c>
      <c r="L8344" s="3">
        <v>31</v>
      </c>
      <c r="M8344" s="3">
        <v>23</v>
      </c>
      <c r="N8344" s="3">
        <v>17</v>
      </c>
      <c r="O8344" s="3">
        <v>32</v>
      </c>
      <c r="P8344" s="3">
        <v>22</v>
      </c>
      <c r="Q8344" s="3">
        <v>24</v>
      </c>
      <c r="R8344" s="3">
        <v>16</v>
      </c>
      <c r="S8344" s="3">
        <v>25</v>
      </c>
      <c r="T8344" s="3">
        <v>18</v>
      </c>
      <c r="U8344" s="3">
        <v>11</v>
      </c>
      <c r="V8344" s="3">
        <v>8</v>
      </c>
      <c r="W8344" s="24">
        <v>0</v>
      </c>
    </row>
    <row r="8345">
      <c r="D8345" s="19"/>
      <c r="E8345" s="18" t="s">
        <v>145</v>
      </c>
      <c r="F8345" s="17"/>
      <c r="G8345" s="11">
        <v>19</v>
      </c>
      <c r="H8345" s="23">
        <v>7</v>
      </c>
      <c r="I8345" s="3">
        <v>8</v>
      </c>
      <c r="J8345" s="3">
        <v>3</v>
      </c>
      <c r="K8345" s="3">
        <v>11</v>
      </c>
      <c r="L8345" s="3">
        <v>10</v>
      </c>
      <c r="M8345" s="3">
        <v>5</v>
      </c>
      <c r="N8345" s="3">
        <v>1</v>
      </c>
      <c r="O8345" s="3">
        <v>11</v>
      </c>
      <c r="P8345" s="3">
        <v>4</v>
      </c>
      <c r="Q8345" s="3">
        <v>5</v>
      </c>
      <c r="R8345" s="3">
        <v>5</v>
      </c>
      <c r="S8345" s="3">
        <v>5</v>
      </c>
      <c r="T8345" s="3">
        <v>2</v>
      </c>
      <c r="U8345" s="3">
        <v>1</v>
      </c>
      <c r="V8345" s="3">
        <v>2</v>
      </c>
      <c r="W8345" s="24">
        <v>2</v>
      </c>
    </row>
    <row r="8346">
      <c r="D8346" s="19"/>
      <c r="E8346" s="18" t="s">
        <v>26</v>
      </c>
      <c r="F8346" s="17"/>
      <c r="G8346" s="11">
        <v>0</v>
      </c>
      <c r="H8346" s="23">
        <v>0</v>
      </c>
      <c r="I8346" s="3">
        <v>0</v>
      </c>
      <c r="J8346" s="3">
        <v>0</v>
      </c>
      <c r="K8346" s="3">
        <v>0</v>
      </c>
      <c r="L8346" s="3">
        <v>0</v>
      </c>
      <c r="M8346" s="3">
        <v>0</v>
      </c>
      <c r="N8346" s="3">
        <v>0</v>
      </c>
      <c r="O8346" s="3">
        <v>0</v>
      </c>
      <c r="P8346" s="3">
        <v>0</v>
      </c>
      <c r="Q8346" s="3">
        <v>0</v>
      </c>
      <c r="R8346" s="3">
        <v>0</v>
      </c>
      <c r="S8346" s="3">
        <v>0</v>
      </c>
      <c r="T8346" s="3">
        <v>0</v>
      </c>
      <c r="U8346" s="3">
        <v>0</v>
      </c>
      <c r="V8346" s="3">
        <v>0</v>
      </c>
      <c r="W8346" s="24">
        <v>0</v>
      </c>
    </row>
    <row r="8347">
      <c r="D8347" s="15" t="s">
        <v>146</v>
      </c>
      <c r="E8347" s="14" t="s">
        <v>147</v>
      </c>
      <c r="F8347" s="16"/>
      <c r="G8347" s="26">
        <v>628</v>
      </c>
      <c r="H8347" s="37">
        <v>369</v>
      </c>
      <c r="I8347" s="6">
        <v>474</v>
      </c>
      <c r="J8347" s="6">
        <v>279</v>
      </c>
      <c r="K8347" s="6">
        <v>497</v>
      </c>
      <c r="L8347" s="6">
        <v>485</v>
      </c>
      <c r="M8347" s="6">
        <v>369</v>
      </c>
      <c r="N8347" s="6">
        <v>214</v>
      </c>
      <c r="O8347" s="6">
        <v>449</v>
      </c>
      <c r="P8347" s="6">
        <v>330</v>
      </c>
      <c r="Q8347" s="6">
        <v>359</v>
      </c>
      <c r="R8347" s="6">
        <v>236</v>
      </c>
      <c r="S8347" s="6">
        <v>322</v>
      </c>
      <c r="T8347" s="6">
        <v>276</v>
      </c>
      <c r="U8347" s="6">
        <v>174</v>
      </c>
      <c r="V8347" s="6">
        <v>34</v>
      </c>
      <c r="W8347" s="39">
        <v>6</v>
      </c>
    </row>
    <row r="8348">
      <c r="D8348" s="19"/>
      <c r="E8348" s="18" t="s">
        <v>148</v>
      </c>
      <c r="F8348" s="17"/>
      <c r="G8348" s="7">
        <v>423</v>
      </c>
      <c r="H8348" s="12">
        <v>209</v>
      </c>
      <c r="I8348" s="1">
        <v>300</v>
      </c>
      <c r="J8348" s="1">
        <v>159</v>
      </c>
      <c r="K8348" s="1">
        <v>335</v>
      </c>
      <c r="L8348" s="1">
        <v>306</v>
      </c>
      <c r="M8348" s="1">
        <v>207</v>
      </c>
      <c r="N8348" s="1">
        <v>107</v>
      </c>
      <c r="O8348" s="1">
        <v>268</v>
      </c>
      <c r="P8348" s="1">
        <v>172</v>
      </c>
      <c r="Q8348" s="1">
        <v>199</v>
      </c>
      <c r="R8348" s="1">
        <v>123</v>
      </c>
      <c r="S8348" s="1">
        <v>180</v>
      </c>
      <c r="T8348" s="1">
        <v>152</v>
      </c>
      <c r="U8348" s="1">
        <v>111</v>
      </c>
      <c r="V8348" s="1">
        <v>26</v>
      </c>
      <c r="W8348" s="21">
        <v>8</v>
      </c>
    </row>
    <row r="8349">
      <c r="D8349" s="19"/>
      <c r="E8349" s="18" t="s">
        <v>149</v>
      </c>
      <c r="F8349" s="17"/>
      <c r="G8349" s="11">
        <v>36</v>
      </c>
      <c r="H8349" s="23">
        <v>16</v>
      </c>
      <c r="I8349" s="3">
        <v>23</v>
      </c>
      <c r="J8349" s="3">
        <v>9</v>
      </c>
      <c r="K8349" s="3">
        <v>30</v>
      </c>
      <c r="L8349" s="3">
        <v>25</v>
      </c>
      <c r="M8349" s="3">
        <v>18</v>
      </c>
      <c r="N8349" s="3">
        <v>8</v>
      </c>
      <c r="O8349" s="3">
        <v>25</v>
      </c>
      <c r="P8349" s="3">
        <v>16</v>
      </c>
      <c r="Q8349" s="3">
        <v>16</v>
      </c>
      <c r="R8349" s="3">
        <v>12</v>
      </c>
      <c r="S8349" s="3">
        <v>16</v>
      </c>
      <c r="T8349" s="3">
        <v>14</v>
      </c>
      <c r="U8349" s="3">
        <v>8</v>
      </c>
      <c r="V8349" s="3">
        <v>2</v>
      </c>
      <c r="W8349" s="24">
        <v>2</v>
      </c>
    </row>
    <row r="8350">
      <c r="D8350" s="19"/>
      <c r="E8350" s="18" t="s">
        <v>150</v>
      </c>
      <c r="F8350" s="17"/>
      <c r="G8350" s="11">
        <v>6</v>
      </c>
      <c r="H8350" s="23">
        <v>2</v>
      </c>
      <c r="I8350" s="3">
        <v>3</v>
      </c>
      <c r="J8350" s="3">
        <v>2</v>
      </c>
      <c r="K8350" s="3">
        <v>5</v>
      </c>
      <c r="L8350" s="3">
        <v>2</v>
      </c>
      <c r="M8350" s="3">
        <v>1</v>
      </c>
      <c r="N8350" s="3">
        <v>1</v>
      </c>
      <c r="O8350" s="3">
        <v>2</v>
      </c>
      <c r="P8350" s="3">
        <v>1</v>
      </c>
      <c r="Q8350" s="3">
        <v>2</v>
      </c>
      <c r="R8350" s="3">
        <v>1</v>
      </c>
      <c r="S8350" s="3">
        <v>2</v>
      </c>
      <c r="T8350" s="3">
        <v>3</v>
      </c>
      <c r="U8350" s="3">
        <v>1</v>
      </c>
      <c r="V8350" s="3">
        <v>0</v>
      </c>
      <c r="W8350" s="24">
        <v>1</v>
      </c>
    </row>
    <row r="8351">
      <c r="D8351" s="19"/>
      <c r="E8351" s="18" t="s">
        <v>26</v>
      </c>
      <c r="F8351" s="17"/>
      <c r="G8351" s="11">
        <v>0</v>
      </c>
      <c r="H8351" s="23">
        <v>0</v>
      </c>
      <c r="I8351" s="3">
        <v>0</v>
      </c>
      <c r="J8351" s="3">
        <v>0</v>
      </c>
      <c r="K8351" s="3">
        <v>0</v>
      </c>
      <c r="L8351" s="3">
        <v>0</v>
      </c>
      <c r="M8351" s="3">
        <v>0</v>
      </c>
      <c r="N8351" s="3">
        <v>0</v>
      </c>
      <c r="O8351" s="3">
        <v>0</v>
      </c>
      <c r="P8351" s="3">
        <v>0</v>
      </c>
      <c r="Q8351" s="3">
        <v>0</v>
      </c>
      <c r="R8351" s="3">
        <v>0</v>
      </c>
      <c r="S8351" s="3">
        <v>0</v>
      </c>
      <c r="T8351" s="3">
        <v>0</v>
      </c>
      <c r="U8351" s="3">
        <v>0</v>
      </c>
      <c r="V8351" s="3">
        <v>0</v>
      </c>
      <c r="W8351" s="24">
        <v>0</v>
      </c>
    </row>
    <row r="8352">
      <c r="D8352" s="19"/>
      <c r="E8352" s="18" t="s">
        <v>151</v>
      </c>
      <c r="F8352" s="17"/>
      <c r="G8352" s="7">
        <v>1051</v>
      </c>
      <c r="H8352" s="12">
        <v>578</v>
      </c>
      <c r="I8352" s="1">
        <v>774</v>
      </c>
      <c r="J8352" s="1">
        <v>438</v>
      </c>
      <c r="K8352" s="1">
        <v>832</v>
      </c>
      <c r="L8352" s="1">
        <v>791</v>
      </c>
      <c r="M8352" s="1">
        <v>576</v>
      </c>
      <c r="N8352" s="1">
        <v>321</v>
      </c>
      <c r="O8352" s="1">
        <v>717</v>
      </c>
      <c r="P8352" s="1">
        <v>502</v>
      </c>
      <c r="Q8352" s="1">
        <v>558</v>
      </c>
      <c r="R8352" s="1">
        <v>359</v>
      </c>
      <c r="S8352" s="1">
        <v>502</v>
      </c>
      <c r="T8352" s="1">
        <v>428</v>
      </c>
      <c r="U8352" s="1">
        <v>285</v>
      </c>
      <c r="V8352" s="1">
        <v>60</v>
      </c>
      <c r="W8352" s="21">
        <v>14</v>
      </c>
    </row>
    <row r="8353">
      <c r="D8353" s="19"/>
      <c r="E8353" s="18" t="s">
        <v>152</v>
      </c>
      <c r="F8353" s="17"/>
      <c r="G8353" s="11">
        <v>42</v>
      </c>
      <c r="H8353" s="23">
        <v>18</v>
      </c>
      <c r="I8353" s="3">
        <v>26</v>
      </c>
      <c r="J8353" s="3">
        <v>11</v>
      </c>
      <c r="K8353" s="3">
        <v>35</v>
      </c>
      <c r="L8353" s="3">
        <v>27</v>
      </c>
      <c r="M8353" s="3">
        <v>19</v>
      </c>
      <c r="N8353" s="3">
        <v>9</v>
      </c>
      <c r="O8353" s="3">
        <v>27</v>
      </c>
      <c r="P8353" s="3">
        <v>17</v>
      </c>
      <c r="Q8353" s="3">
        <v>18</v>
      </c>
      <c r="R8353" s="3">
        <v>13</v>
      </c>
      <c r="S8353" s="3">
        <v>18</v>
      </c>
      <c r="T8353" s="3">
        <v>17</v>
      </c>
      <c r="U8353" s="3">
        <v>9</v>
      </c>
      <c r="V8353" s="3">
        <v>2</v>
      </c>
      <c r="W8353" s="24">
        <v>3</v>
      </c>
    </row>
    <row r="8354">
      <c r="D8354" s="15" t="s">
        <v>153</v>
      </c>
      <c r="E8354" s="14" t="s">
        <v>154</v>
      </c>
      <c r="F8354" s="16"/>
      <c r="G8354" s="26">
        <v>596</v>
      </c>
      <c r="H8354" s="37">
        <v>596</v>
      </c>
      <c r="I8354" s="6">
        <v>502</v>
      </c>
      <c r="J8354" s="6">
        <v>336</v>
      </c>
      <c r="K8354" s="6">
        <v>519</v>
      </c>
      <c r="L8354" s="6">
        <v>506</v>
      </c>
      <c r="M8354" s="6">
        <v>418</v>
      </c>
      <c r="N8354" s="6">
        <v>275</v>
      </c>
      <c r="O8354" s="6">
        <v>464</v>
      </c>
      <c r="P8354" s="6">
        <v>363</v>
      </c>
      <c r="Q8354" s="6">
        <v>402</v>
      </c>
      <c r="R8354" s="6">
        <v>274</v>
      </c>
      <c r="S8354" s="6">
        <v>379</v>
      </c>
      <c r="T8354" s="6">
        <v>324</v>
      </c>
      <c r="U8354" s="6">
        <v>223</v>
      </c>
      <c r="V8354" s="6">
        <v>9</v>
      </c>
      <c r="W8354" s="39">
        <v>0</v>
      </c>
    </row>
    <row r="8355">
      <c r="D8355" s="19"/>
      <c r="E8355" s="18" t="s">
        <v>155</v>
      </c>
      <c r="F8355" s="17"/>
      <c r="G8355" s="7">
        <v>800</v>
      </c>
      <c r="H8355" s="12">
        <v>502</v>
      </c>
      <c r="I8355" s="1">
        <v>800</v>
      </c>
      <c r="J8355" s="1">
        <v>393</v>
      </c>
      <c r="K8355" s="1">
        <v>703</v>
      </c>
      <c r="L8355" s="1">
        <v>667</v>
      </c>
      <c r="M8355" s="1">
        <v>504</v>
      </c>
      <c r="N8355" s="1">
        <v>294</v>
      </c>
      <c r="O8355" s="1">
        <v>607</v>
      </c>
      <c r="P8355" s="1">
        <v>466</v>
      </c>
      <c r="Q8355" s="1">
        <v>503</v>
      </c>
      <c r="R8355" s="1">
        <v>326</v>
      </c>
      <c r="S8355" s="1">
        <v>447</v>
      </c>
      <c r="T8355" s="1">
        <v>396</v>
      </c>
      <c r="U8355" s="1">
        <v>259</v>
      </c>
      <c r="V8355" s="1">
        <v>8</v>
      </c>
      <c r="W8355" s="21">
        <v>0</v>
      </c>
    </row>
    <row r="8356">
      <c r="D8356" s="19"/>
      <c r="E8356" s="18" t="s">
        <v>156</v>
      </c>
      <c r="F8356" s="17"/>
      <c r="G8356" s="7">
        <v>449</v>
      </c>
      <c r="H8356" s="12">
        <v>336</v>
      </c>
      <c r="I8356" s="1">
        <v>393</v>
      </c>
      <c r="J8356" s="1">
        <v>449</v>
      </c>
      <c r="K8356" s="1">
        <v>397</v>
      </c>
      <c r="L8356" s="1">
        <v>385</v>
      </c>
      <c r="M8356" s="1">
        <v>318</v>
      </c>
      <c r="N8356" s="1">
        <v>228</v>
      </c>
      <c r="O8356" s="1">
        <v>356</v>
      </c>
      <c r="P8356" s="1">
        <v>291</v>
      </c>
      <c r="Q8356" s="1">
        <v>314</v>
      </c>
      <c r="R8356" s="1">
        <v>227</v>
      </c>
      <c r="S8356" s="1">
        <v>286</v>
      </c>
      <c r="T8356" s="1">
        <v>252</v>
      </c>
      <c r="U8356" s="1">
        <v>179</v>
      </c>
      <c r="V8356" s="1">
        <v>6</v>
      </c>
      <c r="W8356" s="21">
        <v>0</v>
      </c>
    </row>
    <row r="8357">
      <c r="D8357" s="19"/>
      <c r="E8357" s="18" t="s">
        <v>157</v>
      </c>
      <c r="F8357" s="17"/>
      <c r="G8357" s="7">
        <v>867</v>
      </c>
      <c r="H8357" s="12">
        <v>519</v>
      </c>
      <c r="I8357" s="1">
        <v>703</v>
      </c>
      <c r="J8357" s="1">
        <v>397</v>
      </c>
      <c r="K8357" s="1">
        <v>867</v>
      </c>
      <c r="L8357" s="1">
        <v>753</v>
      </c>
      <c r="M8357" s="1">
        <v>545</v>
      </c>
      <c r="N8357" s="1">
        <v>303</v>
      </c>
      <c r="O8357" s="1">
        <v>685</v>
      </c>
      <c r="P8357" s="1">
        <v>482</v>
      </c>
      <c r="Q8357" s="1">
        <v>525</v>
      </c>
      <c r="R8357" s="1">
        <v>354</v>
      </c>
      <c r="S8357" s="1">
        <v>475</v>
      </c>
      <c r="T8357" s="1">
        <v>410</v>
      </c>
      <c r="U8357" s="1">
        <v>279</v>
      </c>
      <c r="V8357" s="1">
        <v>9</v>
      </c>
      <c r="W8357" s="21">
        <v>0</v>
      </c>
    </row>
    <row r="8358">
      <c r="D8358" s="19"/>
      <c r="E8358" s="18" t="s">
        <v>158</v>
      </c>
      <c r="F8358" s="17"/>
      <c r="G8358" s="7">
        <v>818</v>
      </c>
      <c r="H8358" s="12">
        <v>506</v>
      </c>
      <c r="I8358" s="1">
        <v>667</v>
      </c>
      <c r="J8358" s="1">
        <v>385</v>
      </c>
      <c r="K8358" s="1">
        <v>753</v>
      </c>
      <c r="L8358" s="1">
        <v>818</v>
      </c>
      <c r="M8358" s="1">
        <v>545</v>
      </c>
      <c r="N8358" s="1">
        <v>310</v>
      </c>
      <c r="O8358" s="1">
        <v>673</v>
      </c>
      <c r="P8358" s="1">
        <v>485</v>
      </c>
      <c r="Q8358" s="1">
        <v>513</v>
      </c>
      <c r="R8358" s="1">
        <v>351</v>
      </c>
      <c r="S8358" s="1">
        <v>483</v>
      </c>
      <c r="T8358" s="1">
        <v>412</v>
      </c>
      <c r="U8358" s="1">
        <v>278</v>
      </c>
      <c r="V8358" s="1">
        <v>12</v>
      </c>
      <c r="W8358" s="21">
        <v>0</v>
      </c>
    </row>
    <row r="8359">
      <c r="D8359" s="19"/>
      <c r="E8359" s="18" t="s">
        <v>159</v>
      </c>
      <c r="F8359" s="17"/>
      <c r="G8359" s="7">
        <v>595</v>
      </c>
      <c r="H8359" s="12">
        <v>418</v>
      </c>
      <c r="I8359" s="1">
        <v>504</v>
      </c>
      <c r="J8359" s="1">
        <v>318</v>
      </c>
      <c r="K8359" s="1">
        <v>545</v>
      </c>
      <c r="L8359" s="1">
        <v>545</v>
      </c>
      <c r="M8359" s="1">
        <v>595</v>
      </c>
      <c r="N8359" s="1">
        <v>303</v>
      </c>
      <c r="O8359" s="1">
        <v>493</v>
      </c>
      <c r="P8359" s="1">
        <v>406</v>
      </c>
      <c r="Q8359" s="1">
        <v>417</v>
      </c>
      <c r="R8359" s="1">
        <v>296</v>
      </c>
      <c r="S8359" s="1">
        <v>420</v>
      </c>
      <c r="T8359" s="1">
        <v>353</v>
      </c>
      <c r="U8359" s="1">
        <v>231</v>
      </c>
      <c r="V8359" s="1">
        <v>7</v>
      </c>
      <c r="W8359" s="21">
        <v>0</v>
      </c>
    </row>
    <row r="8360">
      <c r="D8360" s="19"/>
      <c r="E8360" s="18" t="s">
        <v>160</v>
      </c>
      <c r="F8360" s="17"/>
      <c r="G8360" s="7">
        <v>330</v>
      </c>
      <c r="H8360" s="12">
        <v>275</v>
      </c>
      <c r="I8360" s="1">
        <v>294</v>
      </c>
      <c r="J8360" s="1">
        <v>228</v>
      </c>
      <c r="K8360" s="1">
        <v>303</v>
      </c>
      <c r="L8360" s="1">
        <v>310</v>
      </c>
      <c r="M8360" s="1">
        <v>303</v>
      </c>
      <c r="N8360" s="1">
        <v>330</v>
      </c>
      <c r="O8360" s="1">
        <v>288</v>
      </c>
      <c r="P8360" s="1">
        <v>264</v>
      </c>
      <c r="Q8360" s="1">
        <v>266</v>
      </c>
      <c r="R8360" s="1">
        <v>214</v>
      </c>
      <c r="S8360" s="1">
        <v>263</v>
      </c>
      <c r="T8360" s="1">
        <v>250</v>
      </c>
      <c r="U8360" s="1">
        <v>175</v>
      </c>
      <c r="V8360" s="1">
        <v>5</v>
      </c>
      <c r="W8360" s="21">
        <v>0</v>
      </c>
    </row>
    <row r="8361">
      <c r="D8361" s="19"/>
      <c r="E8361" s="18" t="s">
        <v>161</v>
      </c>
      <c r="F8361" s="17"/>
      <c r="G8361" s="7">
        <v>744</v>
      </c>
      <c r="H8361" s="12">
        <v>464</v>
      </c>
      <c r="I8361" s="1">
        <v>607</v>
      </c>
      <c r="J8361" s="1">
        <v>356</v>
      </c>
      <c r="K8361" s="1">
        <v>685</v>
      </c>
      <c r="L8361" s="1">
        <v>673</v>
      </c>
      <c r="M8361" s="1">
        <v>493</v>
      </c>
      <c r="N8361" s="1">
        <v>288</v>
      </c>
      <c r="O8361" s="1">
        <v>744</v>
      </c>
      <c r="P8361" s="1">
        <v>445</v>
      </c>
      <c r="Q8361" s="1">
        <v>477</v>
      </c>
      <c r="R8361" s="1">
        <v>334</v>
      </c>
      <c r="S8361" s="1">
        <v>451</v>
      </c>
      <c r="T8361" s="1">
        <v>377</v>
      </c>
      <c r="U8361" s="1">
        <v>261</v>
      </c>
      <c r="V8361" s="1">
        <v>10</v>
      </c>
      <c r="W8361" s="21">
        <v>0</v>
      </c>
    </row>
    <row r="8362">
      <c r="D8362" s="19"/>
      <c r="E8362" s="18" t="s">
        <v>162</v>
      </c>
      <c r="F8362" s="17"/>
      <c r="G8362" s="7">
        <v>519</v>
      </c>
      <c r="H8362" s="12">
        <v>363</v>
      </c>
      <c r="I8362" s="1">
        <v>466</v>
      </c>
      <c r="J8362" s="1">
        <v>291</v>
      </c>
      <c r="K8362" s="1">
        <v>482</v>
      </c>
      <c r="L8362" s="1">
        <v>485</v>
      </c>
      <c r="M8362" s="1">
        <v>406</v>
      </c>
      <c r="N8362" s="1">
        <v>264</v>
      </c>
      <c r="O8362" s="1">
        <v>445</v>
      </c>
      <c r="P8362" s="1">
        <v>519</v>
      </c>
      <c r="Q8362" s="1">
        <v>409</v>
      </c>
      <c r="R8362" s="1">
        <v>302</v>
      </c>
      <c r="S8362" s="1">
        <v>388</v>
      </c>
      <c r="T8362" s="1">
        <v>340</v>
      </c>
      <c r="U8362" s="1">
        <v>232</v>
      </c>
      <c r="V8362" s="1">
        <v>8</v>
      </c>
      <c r="W8362" s="21">
        <v>0</v>
      </c>
    </row>
    <row r="8363">
      <c r="D8363" s="19"/>
      <c r="E8363" s="18" t="s">
        <v>163</v>
      </c>
      <c r="F8363" s="17"/>
      <c r="G8363" s="7">
        <v>576</v>
      </c>
      <c r="H8363" s="12">
        <v>402</v>
      </c>
      <c r="I8363" s="1">
        <v>503</v>
      </c>
      <c r="J8363" s="1">
        <v>314</v>
      </c>
      <c r="K8363" s="1">
        <v>525</v>
      </c>
      <c r="L8363" s="1">
        <v>513</v>
      </c>
      <c r="M8363" s="1">
        <v>417</v>
      </c>
      <c r="N8363" s="1">
        <v>266</v>
      </c>
      <c r="O8363" s="1">
        <v>477</v>
      </c>
      <c r="P8363" s="1">
        <v>409</v>
      </c>
      <c r="Q8363" s="1">
        <v>576</v>
      </c>
      <c r="R8363" s="1">
        <v>310</v>
      </c>
      <c r="S8363" s="1">
        <v>389</v>
      </c>
      <c r="T8363" s="1">
        <v>346</v>
      </c>
      <c r="U8363" s="1">
        <v>242</v>
      </c>
      <c r="V8363" s="1">
        <v>10</v>
      </c>
      <c r="W8363" s="21">
        <v>0</v>
      </c>
    </row>
    <row r="8364">
      <c r="D8364" s="19"/>
      <c r="E8364" s="18" t="s">
        <v>164</v>
      </c>
      <c r="F8364" s="17"/>
      <c r="G8364" s="7">
        <v>372</v>
      </c>
      <c r="H8364" s="12">
        <v>274</v>
      </c>
      <c r="I8364" s="1">
        <v>326</v>
      </c>
      <c r="J8364" s="1">
        <v>227</v>
      </c>
      <c r="K8364" s="1">
        <v>354</v>
      </c>
      <c r="L8364" s="1">
        <v>351</v>
      </c>
      <c r="M8364" s="1">
        <v>296</v>
      </c>
      <c r="N8364" s="1">
        <v>214</v>
      </c>
      <c r="O8364" s="1">
        <v>334</v>
      </c>
      <c r="P8364" s="1">
        <v>302</v>
      </c>
      <c r="Q8364" s="1">
        <v>310</v>
      </c>
      <c r="R8364" s="1">
        <v>372</v>
      </c>
      <c r="S8364" s="1">
        <v>282</v>
      </c>
      <c r="T8364" s="1">
        <v>262</v>
      </c>
      <c r="U8364" s="1">
        <v>182</v>
      </c>
      <c r="V8364" s="1">
        <v>6</v>
      </c>
      <c r="W8364" s="21">
        <v>0</v>
      </c>
    </row>
    <row r="8365">
      <c r="D8365" s="19"/>
      <c r="E8365" s="18" t="s">
        <v>165</v>
      </c>
      <c r="F8365" s="17"/>
      <c r="G8365" s="7">
        <v>520</v>
      </c>
      <c r="H8365" s="12">
        <v>379</v>
      </c>
      <c r="I8365" s="1">
        <v>447</v>
      </c>
      <c r="J8365" s="1">
        <v>286</v>
      </c>
      <c r="K8365" s="1">
        <v>475</v>
      </c>
      <c r="L8365" s="1">
        <v>483</v>
      </c>
      <c r="M8365" s="1">
        <v>420</v>
      </c>
      <c r="N8365" s="1">
        <v>263</v>
      </c>
      <c r="O8365" s="1">
        <v>451</v>
      </c>
      <c r="P8365" s="1">
        <v>388</v>
      </c>
      <c r="Q8365" s="1">
        <v>389</v>
      </c>
      <c r="R8365" s="1">
        <v>282</v>
      </c>
      <c r="S8365" s="1">
        <v>520</v>
      </c>
      <c r="T8365" s="1">
        <v>352</v>
      </c>
      <c r="U8365" s="1">
        <v>234</v>
      </c>
      <c r="V8365" s="1">
        <v>7</v>
      </c>
      <c r="W8365" s="21">
        <v>0</v>
      </c>
    </row>
    <row r="8366">
      <c r="D8366" s="19"/>
      <c r="E8366" s="18" t="s">
        <v>166</v>
      </c>
      <c r="F8366" s="17"/>
      <c r="G8366" s="7">
        <v>445</v>
      </c>
      <c r="H8366" s="12">
        <v>324</v>
      </c>
      <c r="I8366" s="1">
        <v>396</v>
      </c>
      <c r="J8366" s="1">
        <v>252</v>
      </c>
      <c r="K8366" s="1">
        <v>410</v>
      </c>
      <c r="L8366" s="1">
        <v>412</v>
      </c>
      <c r="M8366" s="1">
        <v>353</v>
      </c>
      <c r="N8366" s="1">
        <v>250</v>
      </c>
      <c r="O8366" s="1">
        <v>377</v>
      </c>
      <c r="P8366" s="1">
        <v>340</v>
      </c>
      <c r="Q8366" s="1">
        <v>346</v>
      </c>
      <c r="R8366" s="1">
        <v>262</v>
      </c>
      <c r="S8366" s="1">
        <v>352</v>
      </c>
      <c r="T8366" s="1">
        <v>445</v>
      </c>
      <c r="U8366" s="1">
        <v>227</v>
      </c>
      <c r="V8366" s="1">
        <v>9</v>
      </c>
      <c r="W8366" s="21">
        <v>0</v>
      </c>
    </row>
    <row r="8367">
      <c r="D8367" s="19"/>
      <c r="E8367" s="18" t="s">
        <v>167</v>
      </c>
      <c r="F8367" s="17"/>
      <c r="G8367" s="7">
        <v>294</v>
      </c>
      <c r="H8367" s="12">
        <v>223</v>
      </c>
      <c r="I8367" s="1">
        <v>259</v>
      </c>
      <c r="J8367" s="1">
        <v>179</v>
      </c>
      <c r="K8367" s="1">
        <v>279</v>
      </c>
      <c r="L8367" s="1">
        <v>278</v>
      </c>
      <c r="M8367" s="1">
        <v>231</v>
      </c>
      <c r="N8367" s="1">
        <v>175</v>
      </c>
      <c r="O8367" s="1">
        <v>261</v>
      </c>
      <c r="P8367" s="1">
        <v>232</v>
      </c>
      <c r="Q8367" s="1">
        <v>242</v>
      </c>
      <c r="R8367" s="1">
        <v>182</v>
      </c>
      <c r="S8367" s="1">
        <v>234</v>
      </c>
      <c r="T8367" s="1">
        <v>227</v>
      </c>
      <c r="U8367" s="1">
        <v>294</v>
      </c>
      <c r="V8367" s="1">
        <v>3</v>
      </c>
      <c r="W8367" s="21">
        <v>0</v>
      </c>
    </row>
    <row r="8368">
      <c r="D8368" s="19"/>
      <c r="E8368" s="18" t="s">
        <v>41</v>
      </c>
      <c r="F8368" s="17"/>
      <c r="G8368" s="7">
        <v>62</v>
      </c>
      <c r="H8368" s="12">
        <v>9</v>
      </c>
      <c r="I8368" s="1">
        <v>8</v>
      </c>
      <c r="J8368" s="1">
        <v>6</v>
      </c>
      <c r="K8368" s="1">
        <v>9</v>
      </c>
      <c r="L8368" s="1">
        <v>12</v>
      </c>
      <c r="M8368" s="1">
        <v>7</v>
      </c>
      <c r="N8368" s="1">
        <v>5</v>
      </c>
      <c r="O8368" s="1">
        <v>10</v>
      </c>
      <c r="P8368" s="1">
        <v>8</v>
      </c>
      <c r="Q8368" s="1">
        <v>10</v>
      </c>
      <c r="R8368" s="1">
        <v>6</v>
      </c>
      <c r="S8368" s="1">
        <v>7</v>
      </c>
      <c r="T8368" s="1">
        <v>9</v>
      </c>
      <c r="U8368" s="1">
        <v>3</v>
      </c>
      <c r="V8368" s="1">
        <v>62</v>
      </c>
      <c r="W8368" s="21">
        <v>0</v>
      </c>
    </row>
    <row r="8369">
      <c r="D8369" s="57"/>
      <c r="E8369" s="54" t="s">
        <v>26</v>
      </c>
      <c r="F8369" s="62"/>
      <c r="G8369" s="59">
        <v>17</v>
      </c>
      <c r="H8369" s="73">
        <v>0</v>
      </c>
      <c r="I8369" s="38">
        <v>0</v>
      </c>
      <c r="J8369" s="38">
        <v>0</v>
      </c>
      <c r="K8369" s="38">
        <v>0</v>
      </c>
      <c r="L8369" s="38">
        <v>0</v>
      </c>
      <c r="M8369" s="38">
        <v>0</v>
      </c>
      <c r="N8369" s="38">
        <v>0</v>
      </c>
      <c r="O8369" s="38">
        <v>0</v>
      </c>
      <c r="P8369" s="38">
        <v>0</v>
      </c>
      <c r="Q8369" s="38">
        <v>0</v>
      </c>
      <c r="R8369" s="38">
        <v>0</v>
      </c>
      <c r="S8369" s="38">
        <v>0</v>
      </c>
      <c r="T8369" s="38">
        <v>0</v>
      </c>
      <c r="U8369" s="38">
        <v>0</v>
      </c>
      <c r="V8369" s="38">
        <v>0</v>
      </c>
      <c r="W8369" s="74">
        <v>17</v>
      </c>
    </row>
    <row r="8371">
      <c r="B8371" s="63" t="str">
        <f ca="1" xml:space="preserve"> HYPERLINK("#'目次'!B58", "[52]")</f>
        <v>[52]</v>
      </c>
      <c r="C8371" s="49" t="s">
        <v>643</v>
      </c>
    </row>
    <row r="8374">
      <c r="C8374" s="49" t="s">
        <v>14</v>
      </c>
    </row>
    <row r="8375">
      <c r="D8375" s="64"/>
      <c r="E8375" s="47"/>
      <c r="F8375" s="47"/>
      <c r="G8375" s="61" t="s">
        <v>15</v>
      </c>
      <c r="H8375" s="66" t="s">
        <v>644</v>
      </c>
      <c r="I8375" s="28" t="s">
        <v>645</v>
      </c>
      <c r="J8375" s="28" t="s">
        <v>646</v>
      </c>
      <c r="K8375" s="28" t="s">
        <v>41</v>
      </c>
      <c r="L8375" s="58" t="s">
        <v>26</v>
      </c>
    </row>
    <row r="8376">
      <c r="D8376" s="55"/>
      <c r="E8376" s="48"/>
      <c r="F8376" s="48"/>
      <c r="G8376" s="68"/>
      <c r="H8376" s="70"/>
      <c r="I8376" s="29"/>
      <c r="J8376" s="29"/>
      <c r="K8376" s="29"/>
      <c r="L8376" s="65"/>
    </row>
    <row r="8377">
      <c r="D8377" s="56"/>
      <c r="E8377" s="60" t="s">
        <v>15</v>
      </c>
      <c r="F8377" s="67"/>
      <c r="G8377" s="69">
        <v>1093</v>
      </c>
      <c r="H8377" s="35">
        <v>386</v>
      </c>
      <c r="I8377" s="35">
        <v>5</v>
      </c>
      <c r="J8377" s="35">
        <v>667</v>
      </c>
      <c r="K8377" s="35">
        <v>32</v>
      </c>
      <c r="L8377" s="75">
        <v>3</v>
      </c>
    </row>
    <row r="8378">
      <c r="D8378" s="15" t="s">
        <v>20</v>
      </c>
      <c r="E8378" s="14" t="s">
        <v>21</v>
      </c>
      <c r="F8378" s="16"/>
      <c r="G8378" s="26">
        <v>211</v>
      </c>
      <c r="H8378" s="37">
        <v>80</v>
      </c>
      <c r="I8378" s="6">
        <v>0</v>
      </c>
      <c r="J8378" s="6">
        <v>128</v>
      </c>
      <c r="K8378" s="6">
        <v>3</v>
      </c>
      <c r="L8378" s="39">
        <v>0</v>
      </c>
    </row>
    <row r="8379">
      <c r="D8379" s="19"/>
      <c r="E8379" s="18" t="s">
        <v>22</v>
      </c>
      <c r="F8379" s="17"/>
      <c r="G8379" s="7">
        <v>539</v>
      </c>
      <c r="H8379" s="12">
        <v>201</v>
      </c>
      <c r="I8379" s="1">
        <v>2</v>
      </c>
      <c r="J8379" s="1">
        <v>315</v>
      </c>
      <c r="K8379" s="1">
        <v>19</v>
      </c>
      <c r="L8379" s="21">
        <v>2</v>
      </c>
    </row>
    <row r="8380">
      <c r="D8380" s="19"/>
      <c r="E8380" s="18" t="s">
        <v>23</v>
      </c>
      <c r="F8380" s="17"/>
      <c r="G8380" s="7">
        <v>263</v>
      </c>
      <c r="H8380" s="12">
        <v>80</v>
      </c>
      <c r="I8380" s="1">
        <v>3</v>
      </c>
      <c r="J8380" s="1">
        <v>172</v>
      </c>
      <c r="K8380" s="1">
        <v>8</v>
      </c>
      <c r="L8380" s="21">
        <v>0</v>
      </c>
    </row>
    <row r="8381">
      <c r="D8381" s="19"/>
      <c r="E8381" s="18" t="s">
        <v>24</v>
      </c>
      <c r="F8381" s="17"/>
      <c r="G8381" s="7">
        <v>74</v>
      </c>
      <c r="H8381" s="12">
        <v>24</v>
      </c>
      <c r="I8381" s="1">
        <v>0</v>
      </c>
      <c r="J8381" s="1">
        <v>47</v>
      </c>
      <c r="K8381" s="1">
        <v>2</v>
      </c>
      <c r="L8381" s="21">
        <v>1</v>
      </c>
    </row>
    <row r="8382">
      <c r="D8382" s="19"/>
      <c r="E8382" s="18" t="s">
        <v>25</v>
      </c>
      <c r="F8382" s="17"/>
      <c r="G8382" s="11">
        <v>6</v>
      </c>
      <c r="H8382" s="23">
        <v>1</v>
      </c>
      <c r="I8382" s="3">
        <v>0</v>
      </c>
      <c r="J8382" s="3">
        <v>5</v>
      </c>
      <c r="K8382" s="3">
        <v>0</v>
      </c>
      <c r="L8382" s="24">
        <v>0</v>
      </c>
    </row>
    <row r="8383">
      <c r="D8383" s="19"/>
      <c r="E8383" s="18" t="s">
        <v>26</v>
      </c>
      <c r="F8383" s="17"/>
      <c r="G8383" s="11">
        <v>0</v>
      </c>
      <c r="H8383" s="23">
        <v>0</v>
      </c>
      <c r="I8383" s="3">
        <v>0</v>
      </c>
      <c r="J8383" s="3">
        <v>0</v>
      </c>
      <c r="K8383" s="3">
        <v>0</v>
      </c>
      <c r="L8383" s="24">
        <v>0</v>
      </c>
    </row>
    <row r="8384">
      <c r="D8384" s="19"/>
      <c r="E8384" s="18" t="s">
        <v>27</v>
      </c>
      <c r="F8384" s="17"/>
      <c r="G8384" s="7">
        <v>750</v>
      </c>
      <c r="H8384" s="12">
        <v>281</v>
      </c>
      <c r="I8384" s="1">
        <v>2</v>
      </c>
      <c r="J8384" s="1">
        <v>443</v>
      </c>
      <c r="K8384" s="1">
        <v>22</v>
      </c>
      <c r="L8384" s="21">
        <v>2</v>
      </c>
    </row>
    <row r="8385">
      <c r="D8385" s="19"/>
      <c r="E8385" s="18" t="s">
        <v>28</v>
      </c>
      <c r="F8385" s="17"/>
      <c r="G8385" s="7">
        <v>80</v>
      </c>
      <c r="H8385" s="12">
        <v>25</v>
      </c>
      <c r="I8385" s="1">
        <v>0</v>
      </c>
      <c r="J8385" s="1">
        <v>52</v>
      </c>
      <c r="K8385" s="1">
        <v>2</v>
      </c>
      <c r="L8385" s="21">
        <v>1</v>
      </c>
    </row>
    <row r="8386">
      <c r="D8386" s="15" t="s">
        <v>29</v>
      </c>
      <c r="E8386" s="14" t="s">
        <v>30</v>
      </c>
      <c r="F8386" s="16"/>
      <c r="G8386" s="26">
        <v>823</v>
      </c>
      <c r="H8386" s="37">
        <v>288</v>
      </c>
      <c r="I8386" s="6">
        <v>3</v>
      </c>
      <c r="J8386" s="6">
        <v>509</v>
      </c>
      <c r="K8386" s="6">
        <v>21</v>
      </c>
      <c r="L8386" s="39">
        <v>2</v>
      </c>
    </row>
    <row r="8387">
      <c r="D8387" s="19"/>
      <c r="E8387" s="18" t="s">
        <v>31</v>
      </c>
      <c r="F8387" s="17"/>
      <c r="G8387" s="7">
        <v>798</v>
      </c>
      <c r="H8387" s="12">
        <v>293</v>
      </c>
      <c r="I8387" s="1">
        <v>4</v>
      </c>
      <c r="J8387" s="1">
        <v>482</v>
      </c>
      <c r="K8387" s="1">
        <v>17</v>
      </c>
      <c r="L8387" s="21">
        <v>2</v>
      </c>
    </row>
    <row r="8388">
      <c r="D8388" s="19"/>
      <c r="E8388" s="18" t="s">
        <v>32</v>
      </c>
      <c r="F8388" s="17"/>
      <c r="G8388" s="7">
        <v>808</v>
      </c>
      <c r="H8388" s="12">
        <v>297</v>
      </c>
      <c r="I8388" s="1">
        <v>3</v>
      </c>
      <c r="J8388" s="1">
        <v>486</v>
      </c>
      <c r="K8388" s="1">
        <v>20</v>
      </c>
      <c r="L8388" s="21">
        <v>2</v>
      </c>
    </row>
    <row r="8389">
      <c r="D8389" s="19"/>
      <c r="E8389" s="18" t="s">
        <v>33</v>
      </c>
      <c r="F8389" s="17"/>
      <c r="G8389" s="7">
        <v>206</v>
      </c>
      <c r="H8389" s="12">
        <v>72</v>
      </c>
      <c r="I8389" s="1">
        <v>0</v>
      </c>
      <c r="J8389" s="1">
        <v>130</v>
      </c>
      <c r="K8389" s="1">
        <v>3</v>
      </c>
      <c r="L8389" s="21">
        <v>1</v>
      </c>
    </row>
    <row r="8390">
      <c r="D8390" s="19"/>
      <c r="E8390" s="18" t="s">
        <v>34</v>
      </c>
      <c r="F8390" s="17"/>
      <c r="G8390" s="7">
        <v>488</v>
      </c>
      <c r="H8390" s="12">
        <v>189</v>
      </c>
      <c r="I8390" s="1">
        <v>1</v>
      </c>
      <c r="J8390" s="1">
        <v>287</v>
      </c>
      <c r="K8390" s="1">
        <v>11</v>
      </c>
      <c r="L8390" s="21">
        <v>0</v>
      </c>
    </row>
    <row r="8391">
      <c r="D8391" s="19"/>
      <c r="E8391" s="18" t="s">
        <v>35</v>
      </c>
      <c r="F8391" s="17"/>
      <c r="G8391" s="7">
        <v>154</v>
      </c>
      <c r="H8391" s="12">
        <v>56</v>
      </c>
      <c r="I8391" s="1">
        <v>1</v>
      </c>
      <c r="J8391" s="1">
        <v>96</v>
      </c>
      <c r="K8391" s="1">
        <v>1</v>
      </c>
      <c r="L8391" s="21">
        <v>0</v>
      </c>
    </row>
    <row r="8392">
      <c r="D8392" s="19"/>
      <c r="E8392" s="18" t="s">
        <v>36</v>
      </c>
      <c r="F8392" s="17"/>
      <c r="G8392" s="7">
        <v>871</v>
      </c>
      <c r="H8392" s="12">
        <v>319</v>
      </c>
      <c r="I8392" s="1">
        <v>2</v>
      </c>
      <c r="J8392" s="1">
        <v>523</v>
      </c>
      <c r="K8392" s="1">
        <v>25</v>
      </c>
      <c r="L8392" s="21">
        <v>2</v>
      </c>
    </row>
    <row r="8393">
      <c r="D8393" s="19"/>
      <c r="E8393" s="18" t="s">
        <v>37</v>
      </c>
      <c r="F8393" s="17"/>
      <c r="G8393" s="7">
        <v>366</v>
      </c>
      <c r="H8393" s="12">
        <v>127</v>
      </c>
      <c r="I8393" s="1">
        <v>1</v>
      </c>
      <c r="J8393" s="1">
        <v>228</v>
      </c>
      <c r="K8393" s="1">
        <v>9</v>
      </c>
      <c r="L8393" s="21">
        <v>1</v>
      </c>
    </row>
    <row r="8394">
      <c r="D8394" s="19"/>
      <c r="E8394" s="18" t="s">
        <v>38</v>
      </c>
      <c r="F8394" s="17"/>
      <c r="G8394" s="7">
        <v>552</v>
      </c>
      <c r="H8394" s="12">
        <v>191</v>
      </c>
      <c r="I8394" s="1">
        <v>3</v>
      </c>
      <c r="J8394" s="1">
        <v>343</v>
      </c>
      <c r="K8394" s="1">
        <v>13</v>
      </c>
      <c r="L8394" s="21">
        <v>2</v>
      </c>
    </row>
    <row r="8395">
      <c r="D8395" s="19"/>
      <c r="E8395" s="18" t="s">
        <v>39</v>
      </c>
      <c r="F8395" s="17"/>
      <c r="G8395" s="7">
        <v>514</v>
      </c>
      <c r="H8395" s="12">
        <v>186</v>
      </c>
      <c r="I8395" s="1">
        <v>2</v>
      </c>
      <c r="J8395" s="1">
        <v>316</v>
      </c>
      <c r="K8395" s="1">
        <v>9</v>
      </c>
      <c r="L8395" s="21">
        <v>1</v>
      </c>
    </row>
    <row r="8396">
      <c r="D8396" s="19"/>
      <c r="E8396" s="18" t="s">
        <v>40</v>
      </c>
      <c r="F8396" s="17"/>
      <c r="G8396" s="7">
        <v>559</v>
      </c>
      <c r="H8396" s="12">
        <v>201</v>
      </c>
      <c r="I8396" s="1">
        <v>2</v>
      </c>
      <c r="J8396" s="1">
        <v>336</v>
      </c>
      <c r="K8396" s="1">
        <v>18</v>
      </c>
      <c r="L8396" s="21">
        <v>2</v>
      </c>
    </row>
    <row r="8397">
      <c r="D8397" s="19"/>
      <c r="E8397" s="18" t="s">
        <v>41</v>
      </c>
      <c r="F8397" s="17"/>
      <c r="G8397" s="7">
        <v>71</v>
      </c>
      <c r="H8397" s="12">
        <v>25</v>
      </c>
      <c r="I8397" s="1">
        <v>0</v>
      </c>
      <c r="J8397" s="1">
        <v>41</v>
      </c>
      <c r="K8397" s="1">
        <v>5</v>
      </c>
      <c r="L8397" s="21">
        <v>0</v>
      </c>
    </row>
    <row r="8398">
      <c r="D8398" s="19"/>
      <c r="E8398" s="18" t="s">
        <v>42</v>
      </c>
      <c r="F8398" s="17"/>
      <c r="G8398" s="11">
        <v>11</v>
      </c>
      <c r="H8398" s="23">
        <v>2</v>
      </c>
      <c r="I8398" s="3">
        <v>1</v>
      </c>
      <c r="J8398" s="3">
        <v>6</v>
      </c>
      <c r="K8398" s="3">
        <v>2</v>
      </c>
      <c r="L8398" s="24">
        <v>0</v>
      </c>
    </row>
    <row r="8399">
      <c r="D8399" s="19"/>
      <c r="E8399" s="18" t="s">
        <v>26</v>
      </c>
      <c r="F8399" s="17"/>
      <c r="G8399" s="11">
        <v>2</v>
      </c>
      <c r="H8399" s="23">
        <v>0</v>
      </c>
      <c r="I8399" s="3">
        <v>0</v>
      </c>
      <c r="J8399" s="3">
        <v>2</v>
      </c>
      <c r="K8399" s="3">
        <v>0</v>
      </c>
      <c r="L8399" s="24">
        <v>0</v>
      </c>
    </row>
    <row r="8400">
      <c r="D8400" s="19"/>
      <c r="E8400" s="18" t="s">
        <v>43</v>
      </c>
      <c r="F8400" s="17"/>
      <c r="G8400" s="7">
        <v>1080</v>
      </c>
      <c r="H8400" s="12">
        <v>384</v>
      </c>
      <c r="I8400" s="1">
        <v>4</v>
      </c>
      <c r="J8400" s="1">
        <v>659</v>
      </c>
      <c r="K8400" s="1">
        <v>30</v>
      </c>
      <c r="L8400" s="21">
        <v>3</v>
      </c>
    </row>
    <row r="8401">
      <c r="D8401" s="15" t="s">
        <v>44</v>
      </c>
      <c r="E8401" s="14" t="s">
        <v>45</v>
      </c>
      <c r="F8401" s="16"/>
      <c r="G8401" s="33">
        <v>3</v>
      </c>
      <c r="H8401" s="43">
        <v>1</v>
      </c>
      <c r="I8401" s="9">
        <v>0</v>
      </c>
      <c r="J8401" s="9">
        <v>2</v>
      </c>
      <c r="K8401" s="9">
        <v>0</v>
      </c>
      <c r="L8401" s="44">
        <v>0</v>
      </c>
    </row>
    <row r="8402">
      <c r="D8402" s="19"/>
      <c r="E8402" s="18" t="s">
        <v>46</v>
      </c>
      <c r="F8402" s="17"/>
      <c r="G8402" s="11">
        <v>11</v>
      </c>
      <c r="H8402" s="23">
        <v>6</v>
      </c>
      <c r="I8402" s="3">
        <v>0</v>
      </c>
      <c r="J8402" s="3">
        <v>4</v>
      </c>
      <c r="K8402" s="3">
        <v>1</v>
      </c>
      <c r="L8402" s="24">
        <v>0</v>
      </c>
    </row>
    <row r="8403">
      <c r="D8403" s="19"/>
      <c r="E8403" s="18" t="s">
        <v>47</v>
      </c>
      <c r="F8403" s="17"/>
      <c r="G8403" s="11">
        <v>25</v>
      </c>
      <c r="H8403" s="23">
        <v>4</v>
      </c>
      <c r="I8403" s="3">
        <v>1</v>
      </c>
      <c r="J8403" s="3">
        <v>19</v>
      </c>
      <c r="K8403" s="3">
        <v>1</v>
      </c>
      <c r="L8403" s="24">
        <v>0</v>
      </c>
    </row>
    <row r="8404">
      <c r="D8404" s="19"/>
      <c r="E8404" s="18" t="s">
        <v>48</v>
      </c>
      <c r="F8404" s="17"/>
      <c r="G8404" s="7">
        <v>160</v>
      </c>
      <c r="H8404" s="12">
        <v>41</v>
      </c>
      <c r="I8404" s="1">
        <v>2</v>
      </c>
      <c r="J8404" s="1">
        <v>111</v>
      </c>
      <c r="K8404" s="1">
        <v>6</v>
      </c>
      <c r="L8404" s="21">
        <v>0</v>
      </c>
    </row>
    <row r="8405">
      <c r="D8405" s="19"/>
      <c r="E8405" s="18" t="s">
        <v>49</v>
      </c>
      <c r="F8405" s="17"/>
      <c r="G8405" s="7">
        <v>166</v>
      </c>
      <c r="H8405" s="12">
        <v>57</v>
      </c>
      <c r="I8405" s="1">
        <v>0</v>
      </c>
      <c r="J8405" s="1">
        <v>99</v>
      </c>
      <c r="K8405" s="1">
        <v>9</v>
      </c>
      <c r="L8405" s="21">
        <v>1</v>
      </c>
    </row>
    <row r="8406">
      <c r="D8406" s="19"/>
      <c r="E8406" s="18" t="s">
        <v>50</v>
      </c>
      <c r="F8406" s="17"/>
      <c r="G8406" s="7">
        <v>129</v>
      </c>
      <c r="H8406" s="12">
        <v>45</v>
      </c>
      <c r="I8406" s="1">
        <v>1</v>
      </c>
      <c r="J8406" s="1">
        <v>81</v>
      </c>
      <c r="K8406" s="1">
        <v>2</v>
      </c>
      <c r="L8406" s="21">
        <v>0</v>
      </c>
    </row>
    <row r="8407">
      <c r="D8407" s="19"/>
      <c r="E8407" s="18" t="s">
        <v>51</v>
      </c>
      <c r="F8407" s="17"/>
      <c r="G8407" s="7">
        <v>124</v>
      </c>
      <c r="H8407" s="12">
        <v>36</v>
      </c>
      <c r="I8407" s="1">
        <v>0</v>
      </c>
      <c r="J8407" s="1">
        <v>86</v>
      </c>
      <c r="K8407" s="1">
        <v>1</v>
      </c>
      <c r="L8407" s="21">
        <v>1</v>
      </c>
    </row>
    <row r="8408">
      <c r="D8408" s="19"/>
      <c r="E8408" s="18" t="s">
        <v>52</v>
      </c>
      <c r="F8408" s="17"/>
      <c r="G8408" s="7">
        <v>114</v>
      </c>
      <c r="H8408" s="12">
        <v>40</v>
      </c>
      <c r="I8408" s="1">
        <v>0</v>
      </c>
      <c r="J8408" s="1">
        <v>72</v>
      </c>
      <c r="K8408" s="1">
        <v>2</v>
      </c>
      <c r="L8408" s="21">
        <v>0</v>
      </c>
    </row>
    <row r="8409">
      <c r="D8409" s="19"/>
      <c r="E8409" s="18" t="s">
        <v>53</v>
      </c>
      <c r="F8409" s="17"/>
      <c r="G8409" s="7">
        <v>95</v>
      </c>
      <c r="H8409" s="12">
        <v>40</v>
      </c>
      <c r="I8409" s="1">
        <v>0</v>
      </c>
      <c r="J8409" s="1">
        <v>53</v>
      </c>
      <c r="K8409" s="1">
        <v>2</v>
      </c>
      <c r="L8409" s="21">
        <v>0</v>
      </c>
    </row>
    <row r="8410">
      <c r="D8410" s="19"/>
      <c r="E8410" s="18" t="s">
        <v>54</v>
      </c>
      <c r="F8410" s="17"/>
      <c r="G8410" s="7">
        <v>253</v>
      </c>
      <c r="H8410" s="12">
        <v>114</v>
      </c>
      <c r="I8410" s="1">
        <v>1</v>
      </c>
      <c r="J8410" s="1">
        <v>131</v>
      </c>
      <c r="K8410" s="1">
        <v>7</v>
      </c>
      <c r="L8410" s="21">
        <v>0</v>
      </c>
    </row>
    <row r="8411">
      <c r="D8411" s="19"/>
      <c r="E8411" s="18" t="s">
        <v>55</v>
      </c>
      <c r="F8411" s="17"/>
      <c r="G8411" s="11">
        <v>1</v>
      </c>
      <c r="H8411" s="23">
        <v>0</v>
      </c>
      <c r="I8411" s="3">
        <v>0</v>
      </c>
      <c r="J8411" s="3">
        <v>1</v>
      </c>
      <c r="K8411" s="3">
        <v>0</v>
      </c>
      <c r="L8411" s="24">
        <v>0</v>
      </c>
    </row>
    <row r="8412">
      <c r="D8412" s="19"/>
      <c r="E8412" s="18" t="s">
        <v>26</v>
      </c>
      <c r="F8412" s="17"/>
      <c r="G8412" s="11">
        <v>12</v>
      </c>
      <c r="H8412" s="23">
        <v>2</v>
      </c>
      <c r="I8412" s="3">
        <v>0</v>
      </c>
      <c r="J8412" s="3">
        <v>8</v>
      </c>
      <c r="K8412" s="3">
        <v>1</v>
      </c>
      <c r="L8412" s="24">
        <v>1</v>
      </c>
    </row>
    <row r="8413">
      <c r="D8413" s="15" t="s">
        <v>56</v>
      </c>
      <c r="E8413" s="14" t="s">
        <v>57</v>
      </c>
      <c r="F8413" s="16"/>
      <c r="G8413" s="33">
        <v>15</v>
      </c>
      <c r="H8413" s="43">
        <v>2</v>
      </c>
      <c r="I8413" s="9">
        <v>0</v>
      </c>
      <c r="J8413" s="9">
        <v>13</v>
      </c>
      <c r="K8413" s="9">
        <v>0</v>
      </c>
      <c r="L8413" s="44">
        <v>0</v>
      </c>
    </row>
    <row r="8414">
      <c r="D8414" s="19"/>
      <c r="E8414" s="18" t="s">
        <v>58</v>
      </c>
      <c r="F8414" s="17"/>
      <c r="G8414" s="7">
        <v>111</v>
      </c>
      <c r="H8414" s="12">
        <v>17</v>
      </c>
      <c r="I8414" s="1">
        <v>1</v>
      </c>
      <c r="J8414" s="1">
        <v>86</v>
      </c>
      <c r="K8414" s="1">
        <v>7</v>
      </c>
      <c r="L8414" s="21">
        <v>0</v>
      </c>
    </row>
    <row r="8415">
      <c r="D8415" s="19"/>
      <c r="E8415" s="18" t="s">
        <v>59</v>
      </c>
      <c r="F8415" s="17"/>
      <c r="G8415" s="7">
        <v>404</v>
      </c>
      <c r="H8415" s="12">
        <v>125</v>
      </c>
      <c r="I8415" s="1">
        <v>2</v>
      </c>
      <c r="J8415" s="1">
        <v>266</v>
      </c>
      <c r="K8415" s="1">
        <v>10</v>
      </c>
      <c r="L8415" s="21">
        <v>1</v>
      </c>
    </row>
    <row r="8416">
      <c r="D8416" s="19"/>
      <c r="E8416" s="18" t="s">
        <v>60</v>
      </c>
      <c r="F8416" s="17"/>
      <c r="G8416" s="7">
        <v>562</v>
      </c>
      <c r="H8416" s="12">
        <v>242</v>
      </c>
      <c r="I8416" s="1">
        <v>2</v>
      </c>
      <c r="J8416" s="1">
        <v>301</v>
      </c>
      <c r="K8416" s="1">
        <v>15</v>
      </c>
      <c r="L8416" s="21">
        <v>2</v>
      </c>
    </row>
    <row r="8417">
      <c r="D8417" s="19"/>
      <c r="E8417" s="18" t="s">
        <v>26</v>
      </c>
      <c r="F8417" s="17"/>
      <c r="G8417" s="11">
        <v>1</v>
      </c>
      <c r="H8417" s="23">
        <v>0</v>
      </c>
      <c r="I8417" s="3">
        <v>0</v>
      </c>
      <c r="J8417" s="3">
        <v>1</v>
      </c>
      <c r="K8417" s="3">
        <v>0</v>
      </c>
      <c r="L8417" s="24">
        <v>0</v>
      </c>
    </row>
    <row r="8418">
      <c r="D8418" s="19"/>
      <c r="E8418" s="18" t="s">
        <v>61</v>
      </c>
      <c r="F8418" s="17"/>
      <c r="G8418" s="7">
        <v>126</v>
      </c>
      <c r="H8418" s="12">
        <v>19</v>
      </c>
      <c r="I8418" s="1">
        <v>1</v>
      </c>
      <c r="J8418" s="1">
        <v>99</v>
      </c>
      <c r="K8418" s="1">
        <v>7</v>
      </c>
      <c r="L8418" s="21">
        <v>0</v>
      </c>
    </row>
    <row r="8419">
      <c r="D8419" s="19"/>
      <c r="E8419" s="18" t="s">
        <v>62</v>
      </c>
      <c r="F8419" s="17"/>
      <c r="G8419" s="7">
        <v>966</v>
      </c>
      <c r="H8419" s="12">
        <v>367</v>
      </c>
      <c r="I8419" s="1">
        <v>4</v>
      </c>
      <c r="J8419" s="1">
        <v>567</v>
      </c>
      <c r="K8419" s="1">
        <v>25</v>
      </c>
      <c r="L8419" s="21">
        <v>3</v>
      </c>
    </row>
    <row r="8420">
      <c r="D8420" s="15" t="s">
        <v>63</v>
      </c>
      <c r="E8420" s="14" t="s">
        <v>64</v>
      </c>
      <c r="F8420" s="16"/>
      <c r="G8420" s="33">
        <v>17</v>
      </c>
      <c r="H8420" s="43">
        <v>2</v>
      </c>
      <c r="I8420" s="9">
        <v>0</v>
      </c>
      <c r="J8420" s="9">
        <v>14</v>
      </c>
      <c r="K8420" s="9">
        <v>1</v>
      </c>
      <c r="L8420" s="44">
        <v>0</v>
      </c>
    </row>
    <row r="8421">
      <c r="D8421" s="19"/>
      <c r="E8421" s="18" t="s">
        <v>65</v>
      </c>
      <c r="F8421" s="17"/>
      <c r="G8421" s="11">
        <v>38</v>
      </c>
      <c r="H8421" s="23">
        <v>17</v>
      </c>
      <c r="I8421" s="3">
        <v>0</v>
      </c>
      <c r="J8421" s="3">
        <v>21</v>
      </c>
      <c r="K8421" s="3">
        <v>0</v>
      </c>
      <c r="L8421" s="24">
        <v>0</v>
      </c>
    </row>
    <row r="8422">
      <c r="D8422" s="19"/>
      <c r="E8422" s="18" t="s">
        <v>66</v>
      </c>
      <c r="F8422" s="17"/>
      <c r="G8422" s="11">
        <v>14</v>
      </c>
      <c r="H8422" s="23">
        <v>6</v>
      </c>
      <c r="I8422" s="3">
        <v>0</v>
      </c>
      <c r="J8422" s="3">
        <v>8</v>
      </c>
      <c r="K8422" s="3">
        <v>0</v>
      </c>
      <c r="L8422" s="24">
        <v>0</v>
      </c>
    </row>
    <row r="8423">
      <c r="D8423" s="19"/>
      <c r="E8423" s="18" t="s">
        <v>67</v>
      </c>
      <c r="F8423" s="17"/>
      <c r="G8423" s="7">
        <v>95</v>
      </c>
      <c r="H8423" s="12">
        <v>34</v>
      </c>
      <c r="I8423" s="1">
        <v>0</v>
      </c>
      <c r="J8423" s="1">
        <v>55</v>
      </c>
      <c r="K8423" s="1">
        <v>6</v>
      </c>
      <c r="L8423" s="21">
        <v>0</v>
      </c>
    </row>
    <row r="8424">
      <c r="D8424" s="19"/>
      <c r="E8424" s="18" t="s">
        <v>68</v>
      </c>
      <c r="F8424" s="17"/>
      <c r="G8424" s="7">
        <v>81</v>
      </c>
      <c r="H8424" s="12">
        <v>31</v>
      </c>
      <c r="I8424" s="1">
        <v>0</v>
      </c>
      <c r="J8424" s="1">
        <v>46</v>
      </c>
      <c r="K8424" s="1">
        <v>3</v>
      </c>
      <c r="L8424" s="21">
        <v>1</v>
      </c>
    </row>
    <row r="8425">
      <c r="D8425" s="19"/>
      <c r="E8425" s="18" t="s">
        <v>69</v>
      </c>
      <c r="F8425" s="17"/>
      <c r="G8425" s="7">
        <v>844</v>
      </c>
      <c r="H8425" s="12">
        <v>294</v>
      </c>
      <c r="I8425" s="1">
        <v>5</v>
      </c>
      <c r="J8425" s="1">
        <v>521</v>
      </c>
      <c r="K8425" s="1">
        <v>22</v>
      </c>
      <c r="L8425" s="21">
        <v>2</v>
      </c>
    </row>
    <row r="8426">
      <c r="D8426" s="19"/>
      <c r="E8426" s="18" t="s">
        <v>26</v>
      </c>
      <c r="F8426" s="17"/>
      <c r="G8426" s="11">
        <v>4</v>
      </c>
      <c r="H8426" s="23">
        <v>2</v>
      </c>
      <c r="I8426" s="3">
        <v>0</v>
      </c>
      <c r="J8426" s="3">
        <v>2</v>
      </c>
      <c r="K8426" s="3">
        <v>0</v>
      </c>
      <c r="L8426" s="24">
        <v>0</v>
      </c>
    </row>
    <row r="8427">
      <c r="D8427" s="19"/>
      <c r="E8427" s="18" t="s">
        <v>70</v>
      </c>
      <c r="F8427" s="17"/>
      <c r="G8427" s="7">
        <v>245</v>
      </c>
      <c r="H8427" s="12">
        <v>90</v>
      </c>
      <c r="I8427" s="1">
        <v>0</v>
      </c>
      <c r="J8427" s="1">
        <v>144</v>
      </c>
      <c r="K8427" s="1">
        <v>10</v>
      </c>
      <c r="L8427" s="21">
        <v>1</v>
      </c>
    </row>
    <row r="8428">
      <c r="D8428" s="15" t="s">
        <v>71</v>
      </c>
      <c r="E8428" s="14" t="s">
        <v>64</v>
      </c>
      <c r="F8428" s="16"/>
      <c r="G8428" s="33">
        <v>15</v>
      </c>
      <c r="H8428" s="43">
        <v>3</v>
      </c>
      <c r="I8428" s="9">
        <v>0</v>
      </c>
      <c r="J8428" s="9">
        <v>11</v>
      </c>
      <c r="K8428" s="9">
        <v>1</v>
      </c>
      <c r="L8428" s="44">
        <v>0</v>
      </c>
    </row>
    <row r="8429">
      <c r="D8429" s="19"/>
      <c r="E8429" s="18" t="s">
        <v>65</v>
      </c>
      <c r="F8429" s="17"/>
      <c r="G8429" s="7">
        <v>58</v>
      </c>
      <c r="H8429" s="12">
        <v>26</v>
      </c>
      <c r="I8429" s="1">
        <v>0</v>
      </c>
      <c r="J8429" s="1">
        <v>30</v>
      </c>
      <c r="K8429" s="1">
        <v>1</v>
      </c>
      <c r="L8429" s="21">
        <v>1</v>
      </c>
    </row>
    <row r="8430">
      <c r="D8430" s="19"/>
      <c r="E8430" s="18" t="s">
        <v>66</v>
      </c>
      <c r="F8430" s="17"/>
      <c r="G8430" s="7">
        <v>113</v>
      </c>
      <c r="H8430" s="12">
        <v>61</v>
      </c>
      <c r="I8430" s="1">
        <v>1</v>
      </c>
      <c r="J8430" s="1">
        <v>50</v>
      </c>
      <c r="K8430" s="1">
        <v>1</v>
      </c>
      <c r="L8430" s="21">
        <v>0</v>
      </c>
    </row>
    <row r="8431">
      <c r="D8431" s="19"/>
      <c r="E8431" s="18" t="s">
        <v>67</v>
      </c>
      <c r="F8431" s="17"/>
      <c r="G8431" s="7">
        <v>837</v>
      </c>
      <c r="H8431" s="12">
        <v>284</v>
      </c>
      <c r="I8431" s="1">
        <v>3</v>
      </c>
      <c r="J8431" s="1">
        <v>524</v>
      </c>
      <c r="K8431" s="1">
        <v>24</v>
      </c>
      <c r="L8431" s="21">
        <v>2</v>
      </c>
    </row>
    <row r="8432">
      <c r="D8432" s="19"/>
      <c r="E8432" s="18" t="s">
        <v>68</v>
      </c>
      <c r="F8432" s="17"/>
      <c r="G8432" s="7">
        <v>61</v>
      </c>
      <c r="H8432" s="12">
        <v>10</v>
      </c>
      <c r="I8432" s="1">
        <v>1</v>
      </c>
      <c r="J8432" s="1">
        <v>45</v>
      </c>
      <c r="K8432" s="1">
        <v>5</v>
      </c>
      <c r="L8432" s="21">
        <v>0</v>
      </c>
    </row>
    <row r="8433">
      <c r="D8433" s="19"/>
      <c r="E8433" s="18" t="s">
        <v>72</v>
      </c>
      <c r="F8433" s="17"/>
      <c r="G8433" s="11">
        <v>5</v>
      </c>
      <c r="H8433" s="23">
        <v>1</v>
      </c>
      <c r="I8433" s="3">
        <v>0</v>
      </c>
      <c r="J8433" s="3">
        <v>4</v>
      </c>
      <c r="K8433" s="3">
        <v>0</v>
      </c>
      <c r="L8433" s="24">
        <v>0</v>
      </c>
    </row>
    <row r="8434">
      <c r="D8434" s="19"/>
      <c r="E8434" s="18" t="s">
        <v>26</v>
      </c>
      <c r="F8434" s="17"/>
      <c r="G8434" s="11">
        <v>4</v>
      </c>
      <c r="H8434" s="23">
        <v>1</v>
      </c>
      <c r="I8434" s="3">
        <v>0</v>
      </c>
      <c r="J8434" s="3">
        <v>3</v>
      </c>
      <c r="K8434" s="3">
        <v>0</v>
      </c>
      <c r="L8434" s="24">
        <v>0</v>
      </c>
    </row>
    <row r="8435">
      <c r="D8435" s="19"/>
      <c r="E8435" s="18" t="s">
        <v>73</v>
      </c>
      <c r="F8435" s="17"/>
      <c r="G8435" s="7">
        <v>1084</v>
      </c>
      <c r="H8435" s="12">
        <v>384</v>
      </c>
      <c r="I8435" s="1">
        <v>5</v>
      </c>
      <c r="J8435" s="1">
        <v>660</v>
      </c>
      <c r="K8435" s="1">
        <v>32</v>
      </c>
      <c r="L8435" s="21">
        <v>3</v>
      </c>
    </row>
    <row r="8436">
      <c r="D8436" s="15" t="s">
        <v>74</v>
      </c>
      <c r="E8436" s="14" t="s">
        <v>75</v>
      </c>
      <c r="F8436" s="16"/>
      <c r="G8436" s="26">
        <v>315</v>
      </c>
      <c r="H8436" s="37">
        <v>127</v>
      </c>
      <c r="I8436" s="6">
        <v>1</v>
      </c>
      <c r="J8436" s="6">
        <v>183</v>
      </c>
      <c r="K8436" s="6">
        <v>3</v>
      </c>
      <c r="L8436" s="39">
        <v>1</v>
      </c>
    </row>
    <row r="8437">
      <c r="D8437" s="19"/>
      <c r="E8437" s="18" t="s">
        <v>76</v>
      </c>
      <c r="F8437" s="17"/>
      <c r="G8437" s="7">
        <v>78</v>
      </c>
      <c r="H8437" s="12">
        <v>33</v>
      </c>
      <c r="I8437" s="1">
        <v>0</v>
      </c>
      <c r="J8437" s="1">
        <v>45</v>
      </c>
      <c r="K8437" s="1">
        <v>0</v>
      </c>
      <c r="L8437" s="21">
        <v>0</v>
      </c>
    </row>
    <row r="8438">
      <c r="D8438" s="19"/>
      <c r="E8438" s="18" t="s">
        <v>77</v>
      </c>
      <c r="F8438" s="17"/>
      <c r="G8438" s="7">
        <v>297</v>
      </c>
      <c r="H8438" s="12">
        <v>109</v>
      </c>
      <c r="I8438" s="1">
        <v>1</v>
      </c>
      <c r="J8438" s="1">
        <v>184</v>
      </c>
      <c r="K8438" s="1">
        <v>3</v>
      </c>
      <c r="L8438" s="21">
        <v>0</v>
      </c>
    </row>
    <row r="8439">
      <c r="D8439" s="19"/>
      <c r="E8439" s="18" t="s">
        <v>78</v>
      </c>
      <c r="F8439" s="17"/>
      <c r="G8439" s="11">
        <v>12</v>
      </c>
      <c r="H8439" s="23">
        <v>2</v>
      </c>
      <c r="I8439" s="3">
        <v>0</v>
      </c>
      <c r="J8439" s="3">
        <v>10</v>
      </c>
      <c r="K8439" s="3">
        <v>0</v>
      </c>
      <c r="L8439" s="24">
        <v>0</v>
      </c>
    </row>
    <row r="8440">
      <c r="D8440" s="19"/>
      <c r="E8440" s="18" t="s">
        <v>79</v>
      </c>
      <c r="F8440" s="17"/>
      <c r="G8440" s="7">
        <v>116</v>
      </c>
      <c r="H8440" s="12">
        <v>30</v>
      </c>
      <c r="I8440" s="1">
        <v>1</v>
      </c>
      <c r="J8440" s="1">
        <v>85</v>
      </c>
      <c r="K8440" s="1">
        <v>0</v>
      </c>
      <c r="L8440" s="21">
        <v>0</v>
      </c>
    </row>
    <row r="8441">
      <c r="D8441" s="19"/>
      <c r="E8441" s="18" t="s">
        <v>80</v>
      </c>
      <c r="F8441" s="17"/>
      <c r="G8441" s="7">
        <v>175</v>
      </c>
      <c r="H8441" s="12">
        <v>57</v>
      </c>
      <c r="I8441" s="1">
        <v>2</v>
      </c>
      <c r="J8441" s="1">
        <v>108</v>
      </c>
      <c r="K8441" s="1">
        <v>7</v>
      </c>
      <c r="L8441" s="21">
        <v>1</v>
      </c>
    </row>
    <row r="8442">
      <c r="D8442" s="19"/>
      <c r="E8442" s="18" t="s">
        <v>81</v>
      </c>
      <c r="F8442" s="17"/>
      <c r="G8442" s="7">
        <v>908</v>
      </c>
      <c r="H8442" s="12">
        <v>330</v>
      </c>
      <c r="I8442" s="1">
        <v>4</v>
      </c>
      <c r="J8442" s="1">
        <v>545</v>
      </c>
      <c r="K8442" s="1">
        <v>28</v>
      </c>
      <c r="L8442" s="21">
        <v>1</v>
      </c>
    </row>
    <row r="8443">
      <c r="D8443" s="19"/>
      <c r="E8443" s="18" t="s">
        <v>41</v>
      </c>
      <c r="F8443" s="17"/>
      <c r="G8443" s="11">
        <v>26</v>
      </c>
      <c r="H8443" s="23">
        <v>6</v>
      </c>
      <c r="I8443" s="3">
        <v>1</v>
      </c>
      <c r="J8443" s="3">
        <v>18</v>
      </c>
      <c r="K8443" s="3">
        <v>1</v>
      </c>
      <c r="L8443" s="24">
        <v>0</v>
      </c>
    </row>
    <row r="8444">
      <c r="D8444" s="19"/>
      <c r="E8444" s="18" t="s">
        <v>82</v>
      </c>
      <c r="F8444" s="17"/>
      <c r="G8444" s="7">
        <v>96</v>
      </c>
      <c r="H8444" s="12">
        <v>30</v>
      </c>
      <c r="I8444" s="1">
        <v>0</v>
      </c>
      <c r="J8444" s="1">
        <v>62</v>
      </c>
      <c r="K8444" s="1">
        <v>2</v>
      </c>
      <c r="L8444" s="21">
        <v>2</v>
      </c>
    </row>
    <row r="8445">
      <c r="D8445" s="19"/>
      <c r="E8445" s="18" t="s">
        <v>26</v>
      </c>
      <c r="F8445" s="17"/>
      <c r="G8445" s="11">
        <v>0</v>
      </c>
      <c r="H8445" s="23">
        <v>0</v>
      </c>
      <c r="I8445" s="3">
        <v>0</v>
      </c>
      <c r="J8445" s="3">
        <v>0</v>
      </c>
      <c r="K8445" s="3">
        <v>0</v>
      </c>
      <c r="L8445" s="24">
        <v>0</v>
      </c>
    </row>
    <row r="8446">
      <c r="D8446" s="19"/>
      <c r="E8446" s="18" t="s">
        <v>83</v>
      </c>
      <c r="F8446" s="17"/>
      <c r="G8446" s="7">
        <v>997</v>
      </c>
      <c r="H8446" s="12">
        <v>356</v>
      </c>
      <c r="I8446" s="1">
        <v>5</v>
      </c>
      <c r="J8446" s="1">
        <v>605</v>
      </c>
      <c r="K8446" s="1">
        <v>30</v>
      </c>
      <c r="L8446" s="21">
        <v>1</v>
      </c>
    </row>
    <row r="8447">
      <c r="D8447" s="15" t="s">
        <v>84</v>
      </c>
      <c r="E8447" s="14" t="s">
        <v>85</v>
      </c>
      <c r="F8447" s="16"/>
      <c r="G8447" s="26">
        <v>394</v>
      </c>
      <c r="H8447" s="37">
        <v>156</v>
      </c>
      <c r="I8447" s="6">
        <v>1</v>
      </c>
      <c r="J8447" s="6">
        <v>228</v>
      </c>
      <c r="K8447" s="6">
        <v>9</v>
      </c>
      <c r="L8447" s="39">
        <v>0</v>
      </c>
    </row>
    <row r="8448">
      <c r="D8448" s="19"/>
      <c r="E8448" s="18" t="s">
        <v>86</v>
      </c>
      <c r="F8448" s="17"/>
      <c r="G8448" s="7">
        <v>401</v>
      </c>
      <c r="H8448" s="12">
        <v>140</v>
      </c>
      <c r="I8448" s="1">
        <v>1</v>
      </c>
      <c r="J8448" s="1">
        <v>249</v>
      </c>
      <c r="K8448" s="1">
        <v>11</v>
      </c>
      <c r="L8448" s="21">
        <v>0</v>
      </c>
    </row>
    <row r="8449">
      <c r="D8449" s="19"/>
      <c r="E8449" s="18" t="s">
        <v>87</v>
      </c>
      <c r="F8449" s="17"/>
      <c r="G8449" s="7">
        <v>247</v>
      </c>
      <c r="H8449" s="12">
        <v>70</v>
      </c>
      <c r="I8449" s="1">
        <v>3</v>
      </c>
      <c r="J8449" s="1">
        <v>161</v>
      </c>
      <c r="K8449" s="1">
        <v>10</v>
      </c>
      <c r="L8449" s="21">
        <v>3</v>
      </c>
    </row>
    <row r="8450">
      <c r="D8450" s="19"/>
      <c r="E8450" s="18" t="s">
        <v>88</v>
      </c>
      <c r="F8450" s="17"/>
      <c r="G8450" s="11">
        <v>46</v>
      </c>
      <c r="H8450" s="23">
        <v>18</v>
      </c>
      <c r="I8450" s="3">
        <v>0</v>
      </c>
      <c r="J8450" s="3">
        <v>27</v>
      </c>
      <c r="K8450" s="3">
        <v>1</v>
      </c>
      <c r="L8450" s="24">
        <v>0</v>
      </c>
    </row>
    <row r="8451">
      <c r="D8451" s="19"/>
      <c r="E8451" s="18" t="s">
        <v>89</v>
      </c>
      <c r="F8451" s="17"/>
      <c r="G8451" s="11">
        <v>5</v>
      </c>
      <c r="H8451" s="23">
        <v>2</v>
      </c>
      <c r="I8451" s="3">
        <v>0</v>
      </c>
      <c r="J8451" s="3">
        <v>2</v>
      </c>
      <c r="K8451" s="3">
        <v>1</v>
      </c>
      <c r="L8451" s="24">
        <v>0</v>
      </c>
    </row>
    <row r="8452">
      <c r="D8452" s="19"/>
      <c r="E8452" s="18" t="s">
        <v>26</v>
      </c>
      <c r="F8452" s="17"/>
      <c r="G8452" s="11">
        <v>0</v>
      </c>
      <c r="H8452" s="23">
        <v>0</v>
      </c>
      <c r="I8452" s="3">
        <v>0</v>
      </c>
      <c r="J8452" s="3">
        <v>0</v>
      </c>
      <c r="K8452" s="3">
        <v>0</v>
      </c>
      <c r="L8452" s="24">
        <v>0</v>
      </c>
    </row>
    <row r="8453">
      <c r="D8453" s="19"/>
      <c r="E8453" s="18" t="s">
        <v>90</v>
      </c>
      <c r="F8453" s="17"/>
      <c r="G8453" s="7">
        <v>795</v>
      </c>
      <c r="H8453" s="12">
        <v>296</v>
      </c>
      <c r="I8453" s="1">
        <v>2</v>
      </c>
      <c r="J8453" s="1">
        <v>477</v>
      </c>
      <c r="K8453" s="1">
        <v>20</v>
      </c>
      <c r="L8453" s="21">
        <v>0</v>
      </c>
    </row>
    <row r="8454">
      <c r="D8454" s="19"/>
      <c r="E8454" s="18" t="s">
        <v>91</v>
      </c>
      <c r="F8454" s="17"/>
      <c r="G8454" s="7">
        <v>298</v>
      </c>
      <c r="H8454" s="12">
        <v>90</v>
      </c>
      <c r="I8454" s="1">
        <v>3</v>
      </c>
      <c r="J8454" s="1">
        <v>190</v>
      </c>
      <c r="K8454" s="1">
        <v>12</v>
      </c>
      <c r="L8454" s="21">
        <v>3</v>
      </c>
    </row>
    <row r="8455">
      <c r="D8455" s="15" t="s">
        <v>92</v>
      </c>
      <c r="E8455" s="14" t="s">
        <v>93</v>
      </c>
      <c r="F8455" s="16"/>
      <c r="G8455" s="33">
        <v>46</v>
      </c>
      <c r="H8455" s="43">
        <v>16</v>
      </c>
      <c r="I8455" s="9">
        <v>0</v>
      </c>
      <c r="J8455" s="9">
        <v>30</v>
      </c>
      <c r="K8455" s="9">
        <v>0</v>
      </c>
      <c r="L8455" s="44">
        <v>0</v>
      </c>
    </row>
    <row r="8456">
      <c r="D8456" s="19"/>
      <c r="E8456" s="18" t="s">
        <v>94</v>
      </c>
      <c r="F8456" s="17"/>
      <c r="G8456" s="7">
        <v>189</v>
      </c>
      <c r="H8456" s="12">
        <v>74</v>
      </c>
      <c r="I8456" s="1">
        <v>2</v>
      </c>
      <c r="J8456" s="1">
        <v>110</v>
      </c>
      <c r="K8456" s="1">
        <v>2</v>
      </c>
      <c r="L8456" s="21">
        <v>1</v>
      </c>
    </row>
    <row r="8457">
      <c r="D8457" s="19"/>
      <c r="E8457" s="18" t="s">
        <v>95</v>
      </c>
      <c r="F8457" s="17"/>
      <c r="G8457" s="7">
        <v>69</v>
      </c>
      <c r="H8457" s="12">
        <v>25</v>
      </c>
      <c r="I8457" s="1">
        <v>1</v>
      </c>
      <c r="J8457" s="1">
        <v>42</v>
      </c>
      <c r="K8457" s="1">
        <v>1</v>
      </c>
      <c r="L8457" s="21">
        <v>0</v>
      </c>
    </row>
    <row r="8458">
      <c r="D8458" s="19"/>
      <c r="E8458" s="18" t="s">
        <v>96</v>
      </c>
      <c r="F8458" s="17"/>
      <c r="G8458" s="11">
        <v>21</v>
      </c>
      <c r="H8458" s="23">
        <v>11</v>
      </c>
      <c r="I8458" s="3">
        <v>0</v>
      </c>
      <c r="J8458" s="3">
        <v>10</v>
      </c>
      <c r="K8458" s="3">
        <v>0</v>
      </c>
      <c r="L8458" s="24">
        <v>0</v>
      </c>
    </row>
    <row r="8459">
      <c r="D8459" s="19"/>
      <c r="E8459" s="18" t="s">
        <v>97</v>
      </c>
      <c r="F8459" s="17"/>
      <c r="G8459" s="11">
        <v>40</v>
      </c>
      <c r="H8459" s="23">
        <v>16</v>
      </c>
      <c r="I8459" s="3">
        <v>0</v>
      </c>
      <c r="J8459" s="3">
        <v>24</v>
      </c>
      <c r="K8459" s="3">
        <v>0</v>
      </c>
      <c r="L8459" s="24">
        <v>0</v>
      </c>
    </row>
    <row r="8460">
      <c r="D8460" s="19"/>
      <c r="E8460" s="18" t="s">
        <v>98</v>
      </c>
      <c r="F8460" s="17"/>
      <c r="G8460" s="7">
        <v>62</v>
      </c>
      <c r="H8460" s="12">
        <v>19</v>
      </c>
      <c r="I8460" s="1">
        <v>1</v>
      </c>
      <c r="J8460" s="1">
        <v>40</v>
      </c>
      <c r="K8460" s="1">
        <v>1</v>
      </c>
      <c r="L8460" s="21">
        <v>1</v>
      </c>
    </row>
    <row r="8461">
      <c r="D8461" s="19"/>
      <c r="E8461" s="18" t="s">
        <v>99</v>
      </c>
      <c r="F8461" s="17"/>
      <c r="G8461" s="11">
        <v>20</v>
      </c>
      <c r="H8461" s="23">
        <v>4</v>
      </c>
      <c r="I8461" s="3">
        <v>0</v>
      </c>
      <c r="J8461" s="3">
        <v>15</v>
      </c>
      <c r="K8461" s="3">
        <v>0</v>
      </c>
      <c r="L8461" s="24">
        <v>1</v>
      </c>
    </row>
    <row r="8462">
      <c r="D8462" s="19"/>
      <c r="E8462" s="18" t="s">
        <v>100</v>
      </c>
      <c r="F8462" s="17"/>
      <c r="G8462" s="11">
        <v>39</v>
      </c>
      <c r="H8462" s="23">
        <v>13</v>
      </c>
      <c r="I8462" s="3">
        <v>2</v>
      </c>
      <c r="J8462" s="3">
        <v>24</v>
      </c>
      <c r="K8462" s="3">
        <v>0</v>
      </c>
      <c r="L8462" s="24">
        <v>0</v>
      </c>
    </row>
    <row r="8463">
      <c r="D8463" s="19"/>
      <c r="E8463" s="18" t="s">
        <v>101</v>
      </c>
      <c r="F8463" s="17"/>
      <c r="G8463" s="7">
        <v>148</v>
      </c>
      <c r="H8463" s="12">
        <v>42</v>
      </c>
      <c r="I8463" s="1">
        <v>2</v>
      </c>
      <c r="J8463" s="1">
        <v>98</v>
      </c>
      <c r="K8463" s="1">
        <v>5</v>
      </c>
      <c r="L8463" s="21">
        <v>1</v>
      </c>
    </row>
    <row r="8464">
      <c r="D8464" s="19"/>
      <c r="E8464" s="18" t="s">
        <v>102</v>
      </c>
      <c r="F8464" s="17"/>
      <c r="G8464" s="7">
        <v>82</v>
      </c>
      <c r="H8464" s="12">
        <v>28</v>
      </c>
      <c r="I8464" s="1">
        <v>0</v>
      </c>
      <c r="J8464" s="1">
        <v>50</v>
      </c>
      <c r="K8464" s="1">
        <v>3</v>
      </c>
      <c r="L8464" s="21">
        <v>1</v>
      </c>
    </row>
    <row r="8465">
      <c r="D8465" s="19"/>
      <c r="E8465" s="18" t="s">
        <v>41</v>
      </c>
      <c r="F8465" s="17"/>
      <c r="G8465" s="7">
        <v>161</v>
      </c>
      <c r="H8465" s="12">
        <v>49</v>
      </c>
      <c r="I8465" s="1">
        <v>0</v>
      </c>
      <c r="J8465" s="1">
        <v>105</v>
      </c>
      <c r="K8465" s="1">
        <v>7</v>
      </c>
      <c r="L8465" s="21">
        <v>0</v>
      </c>
    </row>
    <row r="8466">
      <c r="D8466" s="19"/>
      <c r="E8466" s="18" t="s">
        <v>103</v>
      </c>
      <c r="F8466" s="17"/>
      <c r="G8466" s="7">
        <v>211</v>
      </c>
      <c r="H8466" s="12">
        <v>73</v>
      </c>
      <c r="I8466" s="1">
        <v>3</v>
      </c>
      <c r="J8466" s="1">
        <v>131</v>
      </c>
      <c r="K8466" s="1">
        <v>4</v>
      </c>
      <c r="L8466" s="21">
        <v>0</v>
      </c>
    </row>
    <row r="8467">
      <c r="D8467" s="19"/>
      <c r="E8467" s="18" t="s">
        <v>104</v>
      </c>
      <c r="F8467" s="17"/>
      <c r="G8467" s="7">
        <v>319</v>
      </c>
      <c r="H8467" s="12">
        <v>113</v>
      </c>
      <c r="I8467" s="1">
        <v>0</v>
      </c>
      <c r="J8467" s="1">
        <v>190</v>
      </c>
      <c r="K8467" s="1">
        <v>14</v>
      </c>
      <c r="L8467" s="21">
        <v>2</v>
      </c>
    </row>
    <row r="8468">
      <c r="D8468" s="19"/>
      <c r="E8468" s="18" t="s">
        <v>26</v>
      </c>
      <c r="F8468" s="17"/>
      <c r="G8468" s="11">
        <v>5</v>
      </c>
      <c r="H8468" s="23">
        <v>3</v>
      </c>
      <c r="I8468" s="3">
        <v>0</v>
      </c>
      <c r="J8468" s="3">
        <v>2</v>
      </c>
      <c r="K8468" s="3">
        <v>0</v>
      </c>
      <c r="L8468" s="24">
        <v>0</v>
      </c>
    </row>
    <row r="8469">
      <c r="D8469" s="19"/>
      <c r="E8469" s="18" t="s">
        <v>105</v>
      </c>
      <c r="F8469" s="17"/>
      <c r="G8469" s="7">
        <v>558</v>
      </c>
      <c r="H8469" s="12">
        <v>197</v>
      </c>
      <c r="I8469" s="1">
        <v>2</v>
      </c>
      <c r="J8469" s="1">
        <v>344</v>
      </c>
      <c r="K8469" s="1">
        <v>14</v>
      </c>
      <c r="L8469" s="21">
        <v>1</v>
      </c>
    </row>
    <row r="8470">
      <c r="D8470" s="19"/>
      <c r="E8470" s="18" t="s">
        <v>106</v>
      </c>
      <c r="F8470" s="17"/>
      <c r="G8470" s="7">
        <v>530</v>
      </c>
      <c r="H8470" s="12">
        <v>186</v>
      </c>
      <c r="I8470" s="1">
        <v>3</v>
      </c>
      <c r="J8470" s="1">
        <v>321</v>
      </c>
      <c r="K8470" s="1">
        <v>18</v>
      </c>
      <c r="L8470" s="21">
        <v>2</v>
      </c>
    </row>
    <row r="8471">
      <c r="D8471" s="15" t="s">
        <v>107</v>
      </c>
      <c r="E8471" s="14" t="s">
        <v>108</v>
      </c>
      <c r="F8471" s="16"/>
      <c r="G8471" s="33">
        <v>32</v>
      </c>
      <c r="H8471" s="43">
        <v>14</v>
      </c>
      <c r="I8471" s="9">
        <v>1</v>
      </c>
      <c r="J8471" s="9">
        <v>14</v>
      </c>
      <c r="K8471" s="9">
        <v>3</v>
      </c>
      <c r="L8471" s="44">
        <v>0</v>
      </c>
    </row>
    <row r="8472">
      <c r="D8472" s="19"/>
      <c r="E8472" s="18" t="s">
        <v>109</v>
      </c>
      <c r="F8472" s="17"/>
      <c r="G8472" s="7">
        <v>715</v>
      </c>
      <c r="H8472" s="12">
        <v>263</v>
      </c>
      <c r="I8472" s="1">
        <v>5</v>
      </c>
      <c r="J8472" s="1">
        <v>425</v>
      </c>
      <c r="K8472" s="1">
        <v>19</v>
      </c>
      <c r="L8472" s="21">
        <v>3</v>
      </c>
    </row>
    <row r="8473">
      <c r="D8473" s="19"/>
      <c r="E8473" s="18" t="s">
        <v>110</v>
      </c>
      <c r="F8473" s="17"/>
      <c r="G8473" s="7">
        <v>1003</v>
      </c>
      <c r="H8473" s="12">
        <v>354</v>
      </c>
      <c r="I8473" s="1">
        <v>4</v>
      </c>
      <c r="J8473" s="1">
        <v>617</v>
      </c>
      <c r="K8473" s="1">
        <v>27</v>
      </c>
      <c r="L8473" s="21">
        <v>1</v>
      </c>
    </row>
    <row r="8474">
      <c r="D8474" s="19"/>
      <c r="E8474" s="18" t="s">
        <v>111</v>
      </c>
      <c r="F8474" s="17"/>
      <c r="G8474" s="7">
        <v>921</v>
      </c>
      <c r="H8474" s="12">
        <v>323</v>
      </c>
      <c r="I8474" s="1">
        <v>3</v>
      </c>
      <c r="J8474" s="1">
        <v>573</v>
      </c>
      <c r="K8474" s="1">
        <v>22</v>
      </c>
      <c r="L8474" s="21">
        <v>0</v>
      </c>
    </row>
    <row r="8475">
      <c r="D8475" s="19"/>
      <c r="E8475" s="18" t="s">
        <v>112</v>
      </c>
      <c r="F8475" s="17"/>
      <c r="G8475" s="7">
        <v>765</v>
      </c>
      <c r="H8475" s="12">
        <v>263</v>
      </c>
      <c r="I8475" s="1">
        <v>4</v>
      </c>
      <c r="J8475" s="1">
        <v>479</v>
      </c>
      <c r="K8475" s="1">
        <v>17</v>
      </c>
      <c r="L8475" s="21">
        <v>2</v>
      </c>
    </row>
    <row r="8476">
      <c r="D8476" s="19"/>
      <c r="E8476" s="18" t="s">
        <v>113</v>
      </c>
      <c r="F8476" s="17"/>
      <c r="G8476" s="7">
        <v>197</v>
      </c>
      <c r="H8476" s="12">
        <v>66</v>
      </c>
      <c r="I8476" s="1">
        <v>0</v>
      </c>
      <c r="J8476" s="1">
        <v>126</v>
      </c>
      <c r="K8476" s="1">
        <v>5</v>
      </c>
      <c r="L8476" s="21">
        <v>0</v>
      </c>
    </row>
    <row r="8477">
      <c r="D8477" s="19"/>
      <c r="E8477" s="18" t="s">
        <v>114</v>
      </c>
      <c r="F8477" s="17"/>
      <c r="G8477" s="7">
        <v>1029</v>
      </c>
      <c r="H8477" s="12">
        <v>364</v>
      </c>
      <c r="I8477" s="1">
        <v>5</v>
      </c>
      <c r="J8477" s="1">
        <v>632</v>
      </c>
      <c r="K8477" s="1">
        <v>26</v>
      </c>
      <c r="L8477" s="21">
        <v>2</v>
      </c>
    </row>
    <row r="8478">
      <c r="D8478" s="19"/>
      <c r="E8478" s="18" t="s">
        <v>115</v>
      </c>
      <c r="F8478" s="17"/>
      <c r="G8478" s="7">
        <v>793</v>
      </c>
      <c r="H8478" s="12">
        <v>287</v>
      </c>
      <c r="I8478" s="1">
        <v>3</v>
      </c>
      <c r="J8478" s="1">
        <v>481</v>
      </c>
      <c r="K8478" s="1">
        <v>21</v>
      </c>
      <c r="L8478" s="21">
        <v>1</v>
      </c>
    </row>
    <row r="8479">
      <c r="D8479" s="19"/>
      <c r="E8479" s="18" t="s">
        <v>116</v>
      </c>
      <c r="F8479" s="17"/>
      <c r="G8479" s="7">
        <v>253</v>
      </c>
      <c r="H8479" s="12">
        <v>98</v>
      </c>
      <c r="I8479" s="1">
        <v>1</v>
      </c>
      <c r="J8479" s="1">
        <v>146</v>
      </c>
      <c r="K8479" s="1">
        <v>8</v>
      </c>
      <c r="L8479" s="21">
        <v>0</v>
      </c>
    </row>
    <row r="8480">
      <c r="D8480" s="19"/>
      <c r="E8480" s="18" t="s">
        <v>117</v>
      </c>
      <c r="F8480" s="17"/>
      <c r="G8480" s="7">
        <v>200</v>
      </c>
      <c r="H8480" s="12">
        <v>64</v>
      </c>
      <c r="I8480" s="1">
        <v>1</v>
      </c>
      <c r="J8480" s="1">
        <v>131</v>
      </c>
      <c r="K8480" s="1">
        <v>4</v>
      </c>
      <c r="L8480" s="21">
        <v>0</v>
      </c>
    </row>
    <row r="8481">
      <c r="D8481" s="19"/>
      <c r="E8481" s="18" t="s">
        <v>118</v>
      </c>
      <c r="F8481" s="17"/>
      <c r="G8481" s="11">
        <v>3</v>
      </c>
      <c r="H8481" s="23">
        <v>1</v>
      </c>
      <c r="I8481" s="3">
        <v>0</v>
      </c>
      <c r="J8481" s="3">
        <v>2</v>
      </c>
      <c r="K8481" s="3">
        <v>0</v>
      </c>
      <c r="L8481" s="24">
        <v>0</v>
      </c>
    </row>
    <row r="8482">
      <c r="D8482" s="19"/>
      <c r="E8482" s="18" t="s">
        <v>26</v>
      </c>
      <c r="F8482" s="17"/>
      <c r="G8482" s="11">
        <v>1</v>
      </c>
      <c r="H8482" s="23">
        <v>0</v>
      </c>
      <c r="I8482" s="3">
        <v>0</v>
      </c>
      <c r="J8482" s="3">
        <v>0</v>
      </c>
      <c r="K8482" s="3">
        <v>1</v>
      </c>
      <c r="L8482" s="24">
        <v>0</v>
      </c>
    </row>
    <row r="8483">
      <c r="D8483" s="19"/>
      <c r="E8483" s="18" t="s">
        <v>119</v>
      </c>
      <c r="F8483" s="17"/>
      <c r="G8483" s="7">
        <v>1080</v>
      </c>
      <c r="H8483" s="12">
        <v>380</v>
      </c>
      <c r="I8483" s="1">
        <v>5</v>
      </c>
      <c r="J8483" s="1">
        <v>662</v>
      </c>
      <c r="K8483" s="1">
        <v>30</v>
      </c>
      <c r="L8483" s="21">
        <v>3</v>
      </c>
    </row>
    <row r="8484">
      <c r="D8484" s="19"/>
      <c r="E8484" s="18" t="s">
        <v>120</v>
      </c>
      <c r="F8484" s="17"/>
      <c r="G8484" s="7">
        <v>1054</v>
      </c>
      <c r="H8484" s="12">
        <v>371</v>
      </c>
      <c r="I8484" s="1">
        <v>5</v>
      </c>
      <c r="J8484" s="1">
        <v>649</v>
      </c>
      <c r="K8484" s="1">
        <v>27</v>
      </c>
      <c r="L8484" s="21">
        <v>2</v>
      </c>
    </row>
    <row r="8485">
      <c r="D8485" s="15" t="s">
        <v>121</v>
      </c>
      <c r="E8485" s="14" t="s">
        <v>122</v>
      </c>
      <c r="F8485" s="16"/>
      <c r="G8485" s="26">
        <v>564</v>
      </c>
      <c r="H8485" s="37">
        <v>206</v>
      </c>
      <c r="I8485" s="6">
        <v>2</v>
      </c>
      <c r="J8485" s="6">
        <v>340</v>
      </c>
      <c r="K8485" s="6">
        <v>15</v>
      </c>
      <c r="L8485" s="39">
        <v>1</v>
      </c>
    </row>
    <row r="8486">
      <c r="D8486" s="19"/>
      <c r="E8486" s="18" t="s">
        <v>123</v>
      </c>
      <c r="F8486" s="17"/>
      <c r="G8486" s="7">
        <v>396</v>
      </c>
      <c r="H8486" s="12">
        <v>141</v>
      </c>
      <c r="I8486" s="1">
        <v>2</v>
      </c>
      <c r="J8486" s="1">
        <v>243</v>
      </c>
      <c r="K8486" s="1">
        <v>9</v>
      </c>
      <c r="L8486" s="21">
        <v>1</v>
      </c>
    </row>
    <row r="8487">
      <c r="D8487" s="19"/>
      <c r="E8487" s="18" t="s">
        <v>124</v>
      </c>
      <c r="F8487" s="17"/>
      <c r="G8487" s="7">
        <v>69</v>
      </c>
      <c r="H8487" s="12">
        <v>22</v>
      </c>
      <c r="I8487" s="1">
        <v>1</v>
      </c>
      <c r="J8487" s="1">
        <v>42</v>
      </c>
      <c r="K8487" s="1">
        <v>3</v>
      </c>
      <c r="L8487" s="21">
        <v>1</v>
      </c>
    </row>
    <row r="8488">
      <c r="D8488" s="19"/>
      <c r="E8488" s="18" t="s">
        <v>125</v>
      </c>
      <c r="F8488" s="17"/>
      <c r="G8488" s="7">
        <v>50</v>
      </c>
      <c r="H8488" s="12">
        <v>13</v>
      </c>
      <c r="I8488" s="1">
        <v>0</v>
      </c>
      <c r="J8488" s="1">
        <v>35</v>
      </c>
      <c r="K8488" s="1">
        <v>2</v>
      </c>
      <c r="L8488" s="21">
        <v>0</v>
      </c>
    </row>
    <row r="8489">
      <c r="D8489" s="19"/>
      <c r="E8489" s="18" t="s">
        <v>126</v>
      </c>
      <c r="F8489" s="17"/>
      <c r="G8489" s="11">
        <v>14</v>
      </c>
      <c r="H8489" s="23">
        <v>4</v>
      </c>
      <c r="I8489" s="3">
        <v>0</v>
      </c>
      <c r="J8489" s="3">
        <v>7</v>
      </c>
      <c r="K8489" s="3">
        <v>3</v>
      </c>
      <c r="L8489" s="24">
        <v>0</v>
      </c>
    </row>
    <row r="8490">
      <c r="D8490" s="19"/>
      <c r="E8490" s="18" t="s">
        <v>26</v>
      </c>
      <c r="F8490" s="17"/>
      <c r="G8490" s="11">
        <v>0</v>
      </c>
      <c r="H8490" s="23">
        <v>0</v>
      </c>
      <c r="I8490" s="3">
        <v>0</v>
      </c>
      <c r="J8490" s="3">
        <v>0</v>
      </c>
      <c r="K8490" s="3">
        <v>0</v>
      </c>
      <c r="L8490" s="24">
        <v>0</v>
      </c>
    </row>
    <row r="8491">
      <c r="D8491" s="19"/>
      <c r="E8491" s="18" t="s">
        <v>127</v>
      </c>
      <c r="F8491" s="17"/>
      <c r="G8491" s="7">
        <v>960</v>
      </c>
      <c r="H8491" s="12">
        <v>347</v>
      </c>
      <c r="I8491" s="1">
        <v>4</v>
      </c>
      <c r="J8491" s="1">
        <v>583</v>
      </c>
      <c r="K8491" s="1">
        <v>24</v>
      </c>
      <c r="L8491" s="21">
        <v>2</v>
      </c>
    </row>
    <row r="8492">
      <c r="D8492" s="19"/>
      <c r="E8492" s="18" t="s">
        <v>128</v>
      </c>
      <c r="F8492" s="17"/>
      <c r="G8492" s="7">
        <v>64</v>
      </c>
      <c r="H8492" s="12">
        <v>17</v>
      </c>
      <c r="I8492" s="1">
        <v>0</v>
      </c>
      <c r="J8492" s="1">
        <v>42</v>
      </c>
      <c r="K8492" s="1">
        <v>5</v>
      </c>
      <c r="L8492" s="21">
        <v>0</v>
      </c>
    </row>
    <row r="8493">
      <c r="D8493" s="15" t="s">
        <v>129</v>
      </c>
      <c r="E8493" s="14" t="s">
        <v>130</v>
      </c>
      <c r="F8493" s="16"/>
      <c r="G8493" s="26">
        <v>130</v>
      </c>
      <c r="H8493" s="37">
        <v>46</v>
      </c>
      <c r="I8493" s="6">
        <v>0</v>
      </c>
      <c r="J8493" s="6">
        <v>80</v>
      </c>
      <c r="K8493" s="6">
        <v>4</v>
      </c>
      <c r="L8493" s="39">
        <v>0</v>
      </c>
    </row>
    <row r="8494">
      <c r="D8494" s="19"/>
      <c r="E8494" s="18" t="s">
        <v>131</v>
      </c>
      <c r="F8494" s="17"/>
      <c r="G8494" s="11">
        <v>32</v>
      </c>
      <c r="H8494" s="23">
        <v>11</v>
      </c>
      <c r="I8494" s="3">
        <v>1</v>
      </c>
      <c r="J8494" s="3">
        <v>20</v>
      </c>
      <c r="K8494" s="3">
        <v>0</v>
      </c>
      <c r="L8494" s="24">
        <v>0</v>
      </c>
    </row>
    <row r="8495">
      <c r="D8495" s="19"/>
      <c r="E8495" s="18" t="s">
        <v>132</v>
      </c>
      <c r="F8495" s="17"/>
      <c r="G8495" s="7">
        <v>492</v>
      </c>
      <c r="H8495" s="12">
        <v>184</v>
      </c>
      <c r="I8495" s="1">
        <v>1</v>
      </c>
      <c r="J8495" s="1">
        <v>296</v>
      </c>
      <c r="K8495" s="1">
        <v>10</v>
      </c>
      <c r="L8495" s="21">
        <v>1</v>
      </c>
    </row>
    <row r="8496">
      <c r="D8496" s="19"/>
      <c r="E8496" s="18" t="s">
        <v>133</v>
      </c>
      <c r="F8496" s="17"/>
      <c r="G8496" s="7">
        <v>610</v>
      </c>
      <c r="H8496" s="12">
        <v>242</v>
      </c>
      <c r="I8496" s="1">
        <v>2</v>
      </c>
      <c r="J8496" s="1">
        <v>351</v>
      </c>
      <c r="K8496" s="1">
        <v>14</v>
      </c>
      <c r="L8496" s="21">
        <v>1</v>
      </c>
    </row>
    <row r="8497">
      <c r="D8497" s="19"/>
      <c r="E8497" s="18" t="s">
        <v>134</v>
      </c>
      <c r="F8497" s="17"/>
      <c r="G8497" s="7">
        <v>869</v>
      </c>
      <c r="H8497" s="12">
        <v>301</v>
      </c>
      <c r="I8497" s="1">
        <v>2</v>
      </c>
      <c r="J8497" s="1">
        <v>543</v>
      </c>
      <c r="K8497" s="1">
        <v>22</v>
      </c>
      <c r="L8497" s="21">
        <v>1</v>
      </c>
    </row>
    <row r="8498">
      <c r="D8498" s="19"/>
      <c r="E8498" s="18" t="s">
        <v>135</v>
      </c>
      <c r="F8498" s="17"/>
      <c r="G8498" s="7">
        <v>842</v>
      </c>
      <c r="H8498" s="12">
        <v>304</v>
      </c>
      <c r="I8498" s="1">
        <v>4</v>
      </c>
      <c r="J8498" s="1">
        <v>514</v>
      </c>
      <c r="K8498" s="1">
        <v>18</v>
      </c>
      <c r="L8498" s="21">
        <v>2</v>
      </c>
    </row>
    <row r="8499">
      <c r="D8499" s="19"/>
      <c r="E8499" s="18" t="s">
        <v>136</v>
      </c>
      <c r="F8499" s="17"/>
      <c r="G8499" s="7">
        <v>514</v>
      </c>
      <c r="H8499" s="12">
        <v>188</v>
      </c>
      <c r="I8499" s="1">
        <v>2</v>
      </c>
      <c r="J8499" s="1">
        <v>311</v>
      </c>
      <c r="K8499" s="1">
        <v>11</v>
      </c>
      <c r="L8499" s="21">
        <v>2</v>
      </c>
    </row>
    <row r="8500">
      <c r="D8500" s="19"/>
      <c r="E8500" s="18" t="s">
        <v>137</v>
      </c>
      <c r="F8500" s="17"/>
      <c r="G8500" s="7">
        <v>487</v>
      </c>
      <c r="H8500" s="12">
        <v>165</v>
      </c>
      <c r="I8500" s="1">
        <v>1</v>
      </c>
      <c r="J8500" s="1">
        <v>310</v>
      </c>
      <c r="K8500" s="1">
        <v>10</v>
      </c>
      <c r="L8500" s="21">
        <v>1</v>
      </c>
    </row>
    <row r="8501">
      <c r="D8501" s="19"/>
      <c r="E8501" s="18" t="s">
        <v>138</v>
      </c>
      <c r="F8501" s="17"/>
      <c r="G8501" s="7">
        <v>480</v>
      </c>
      <c r="H8501" s="12">
        <v>175</v>
      </c>
      <c r="I8501" s="1">
        <v>1</v>
      </c>
      <c r="J8501" s="1">
        <v>292</v>
      </c>
      <c r="K8501" s="1">
        <v>12</v>
      </c>
      <c r="L8501" s="21">
        <v>0</v>
      </c>
    </row>
    <row r="8502">
      <c r="D8502" s="19"/>
      <c r="E8502" s="18" t="s">
        <v>139</v>
      </c>
      <c r="F8502" s="17"/>
      <c r="G8502" s="7">
        <v>624</v>
      </c>
      <c r="H8502" s="12">
        <v>211</v>
      </c>
      <c r="I8502" s="1">
        <v>2</v>
      </c>
      <c r="J8502" s="1">
        <v>396</v>
      </c>
      <c r="K8502" s="1">
        <v>13</v>
      </c>
      <c r="L8502" s="21">
        <v>2</v>
      </c>
    </row>
    <row r="8503">
      <c r="D8503" s="19"/>
      <c r="E8503" s="18" t="s">
        <v>140</v>
      </c>
      <c r="F8503" s="17"/>
      <c r="G8503" s="7">
        <v>172</v>
      </c>
      <c r="H8503" s="12">
        <v>71</v>
      </c>
      <c r="I8503" s="1">
        <v>0</v>
      </c>
      <c r="J8503" s="1">
        <v>99</v>
      </c>
      <c r="K8503" s="1">
        <v>2</v>
      </c>
      <c r="L8503" s="21">
        <v>0</v>
      </c>
    </row>
    <row r="8504">
      <c r="D8504" s="19"/>
      <c r="E8504" s="18" t="s">
        <v>141</v>
      </c>
      <c r="F8504" s="17"/>
      <c r="G8504" s="7">
        <v>683</v>
      </c>
      <c r="H8504" s="12">
        <v>261</v>
      </c>
      <c r="I8504" s="1">
        <v>2</v>
      </c>
      <c r="J8504" s="1">
        <v>407</v>
      </c>
      <c r="K8504" s="1">
        <v>13</v>
      </c>
      <c r="L8504" s="21">
        <v>0</v>
      </c>
    </row>
    <row r="8505">
      <c r="D8505" s="19"/>
      <c r="E8505" s="18" t="s">
        <v>142</v>
      </c>
      <c r="F8505" s="17"/>
      <c r="G8505" s="7">
        <v>341</v>
      </c>
      <c r="H8505" s="12">
        <v>127</v>
      </c>
      <c r="I8505" s="1">
        <v>2</v>
      </c>
      <c r="J8505" s="1">
        <v>205</v>
      </c>
      <c r="K8505" s="1">
        <v>7</v>
      </c>
      <c r="L8505" s="21">
        <v>0</v>
      </c>
    </row>
    <row r="8506">
      <c r="D8506" s="19"/>
      <c r="E8506" s="18" t="s">
        <v>143</v>
      </c>
      <c r="F8506" s="17"/>
      <c r="G8506" s="7">
        <v>185</v>
      </c>
      <c r="H8506" s="12">
        <v>72</v>
      </c>
      <c r="I8506" s="1">
        <v>1</v>
      </c>
      <c r="J8506" s="1">
        <v>109</v>
      </c>
      <c r="K8506" s="1">
        <v>3</v>
      </c>
      <c r="L8506" s="21">
        <v>0</v>
      </c>
    </row>
    <row r="8507">
      <c r="D8507" s="19"/>
      <c r="E8507" s="18" t="s">
        <v>144</v>
      </c>
      <c r="F8507" s="17"/>
      <c r="G8507" s="7">
        <v>219</v>
      </c>
      <c r="H8507" s="12">
        <v>70</v>
      </c>
      <c r="I8507" s="1">
        <v>0</v>
      </c>
      <c r="J8507" s="1">
        <v>141</v>
      </c>
      <c r="K8507" s="1">
        <v>8</v>
      </c>
      <c r="L8507" s="21">
        <v>0</v>
      </c>
    </row>
    <row r="8508">
      <c r="D8508" s="19"/>
      <c r="E8508" s="18" t="s">
        <v>41</v>
      </c>
      <c r="F8508" s="17"/>
      <c r="G8508" s="11">
        <v>40</v>
      </c>
      <c r="H8508" s="23">
        <v>12</v>
      </c>
      <c r="I8508" s="3">
        <v>0</v>
      </c>
      <c r="J8508" s="3">
        <v>24</v>
      </c>
      <c r="K8508" s="3">
        <v>4</v>
      </c>
      <c r="L8508" s="24">
        <v>0</v>
      </c>
    </row>
    <row r="8509">
      <c r="D8509" s="19"/>
      <c r="E8509" s="18" t="s">
        <v>145</v>
      </c>
      <c r="F8509" s="17"/>
      <c r="G8509" s="11">
        <v>19</v>
      </c>
      <c r="H8509" s="23">
        <v>4</v>
      </c>
      <c r="I8509" s="3">
        <v>0</v>
      </c>
      <c r="J8509" s="3">
        <v>11</v>
      </c>
      <c r="K8509" s="3">
        <v>3</v>
      </c>
      <c r="L8509" s="24">
        <v>1</v>
      </c>
    </row>
    <row r="8510">
      <c r="D8510" s="19"/>
      <c r="E8510" s="18" t="s">
        <v>26</v>
      </c>
      <c r="F8510" s="17"/>
      <c r="G8510" s="11">
        <v>0</v>
      </c>
      <c r="H8510" s="23">
        <v>0</v>
      </c>
      <c r="I8510" s="3">
        <v>0</v>
      </c>
      <c r="J8510" s="3">
        <v>0</v>
      </c>
      <c r="K8510" s="3">
        <v>0</v>
      </c>
      <c r="L8510" s="24">
        <v>0</v>
      </c>
    </row>
    <row r="8511">
      <c r="D8511" s="15" t="s">
        <v>146</v>
      </c>
      <c r="E8511" s="14" t="s">
        <v>147</v>
      </c>
      <c r="F8511" s="16"/>
      <c r="G8511" s="26">
        <v>628</v>
      </c>
      <c r="H8511" s="37">
        <v>235</v>
      </c>
      <c r="I8511" s="6">
        <v>4</v>
      </c>
      <c r="J8511" s="6">
        <v>371</v>
      </c>
      <c r="K8511" s="6">
        <v>17</v>
      </c>
      <c r="L8511" s="39">
        <v>1</v>
      </c>
    </row>
    <row r="8512">
      <c r="D8512" s="19"/>
      <c r="E8512" s="18" t="s">
        <v>148</v>
      </c>
      <c r="F8512" s="17"/>
      <c r="G8512" s="7">
        <v>423</v>
      </c>
      <c r="H8512" s="12">
        <v>140</v>
      </c>
      <c r="I8512" s="1">
        <v>1</v>
      </c>
      <c r="J8512" s="1">
        <v>268</v>
      </c>
      <c r="K8512" s="1">
        <v>12</v>
      </c>
      <c r="L8512" s="21">
        <v>2</v>
      </c>
    </row>
    <row r="8513">
      <c r="D8513" s="19"/>
      <c r="E8513" s="18" t="s">
        <v>149</v>
      </c>
      <c r="F8513" s="17"/>
      <c r="G8513" s="11">
        <v>36</v>
      </c>
      <c r="H8513" s="23">
        <v>10</v>
      </c>
      <c r="I8513" s="3">
        <v>0</v>
      </c>
      <c r="J8513" s="3">
        <v>23</v>
      </c>
      <c r="K8513" s="3">
        <v>3</v>
      </c>
      <c r="L8513" s="24">
        <v>0</v>
      </c>
    </row>
    <row r="8514">
      <c r="D8514" s="19"/>
      <c r="E8514" s="18" t="s">
        <v>150</v>
      </c>
      <c r="F8514" s="17"/>
      <c r="G8514" s="11">
        <v>6</v>
      </c>
      <c r="H8514" s="23">
        <v>1</v>
      </c>
      <c r="I8514" s="3">
        <v>0</v>
      </c>
      <c r="J8514" s="3">
        <v>5</v>
      </c>
      <c r="K8514" s="3">
        <v>0</v>
      </c>
      <c r="L8514" s="24">
        <v>0</v>
      </c>
    </row>
    <row r="8515">
      <c r="D8515" s="19"/>
      <c r="E8515" s="18" t="s">
        <v>26</v>
      </c>
      <c r="F8515" s="17"/>
      <c r="G8515" s="11">
        <v>0</v>
      </c>
      <c r="H8515" s="23">
        <v>0</v>
      </c>
      <c r="I8515" s="3">
        <v>0</v>
      </c>
      <c r="J8515" s="3">
        <v>0</v>
      </c>
      <c r="K8515" s="3">
        <v>0</v>
      </c>
      <c r="L8515" s="24">
        <v>0</v>
      </c>
    </row>
    <row r="8516">
      <c r="D8516" s="19"/>
      <c r="E8516" s="18" t="s">
        <v>151</v>
      </c>
      <c r="F8516" s="17"/>
      <c r="G8516" s="7">
        <v>1051</v>
      </c>
      <c r="H8516" s="12">
        <v>375</v>
      </c>
      <c r="I8516" s="1">
        <v>5</v>
      </c>
      <c r="J8516" s="1">
        <v>639</v>
      </c>
      <c r="K8516" s="1">
        <v>29</v>
      </c>
      <c r="L8516" s="21">
        <v>3</v>
      </c>
    </row>
    <row r="8517">
      <c r="D8517" s="19"/>
      <c r="E8517" s="18" t="s">
        <v>152</v>
      </c>
      <c r="F8517" s="17"/>
      <c r="G8517" s="11">
        <v>42</v>
      </c>
      <c r="H8517" s="23">
        <v>11</v>
      </c>
      <c r="I8517" s="3">
        <v>0</v>
      </c>
      <c r="J8517" s="3">
        <v>28</v>
      </c>
      <c r="K8517" s="3">
        <v>3</v>
      </c>
      <c r="L8517" s="24">
        <v>0</v>
      </c>
    </row>
    <row r="8518">
      <c r="D8518" s="15" t="s">
        <v>153</v>
      </c>
      <c r="E8518" s="14" t="s">
        <v>154</v>
      </c>
      <c r="F8518" s="16"/>
      <c r="G8518" s="26">
        <v>596</v>
      </c>
      <c r="H8518" s="37">
        <v>205</v>
      </c>
      <c r="I8518" s="6">
        <v>2</v>
      </c>
      <c r="J8518" s="6">
        <v>373</v>
      </c>
      <c r="K8518" s="6">
        <v>15</v>
      </c>
      <c r="L8518" s="39">
        <v>1</v>
      </c>
    </row>
    <row r="8519">
      <c r="D8519" s="19"/>
      <c r="E8519" s="18" t="s">
        <v>155</v>
      </c>
      <c r="F8519" s="17"/>
      <c r="G8519" s="7">
        <v>800</v>
      </c>
      <c r="H8519" s="12">
        <v>247</v>
      </c>
      <c r="I8519" s="1">
        <v>3</v>
      </c>
      <c r="J8519" s="1">
        <v>537</v>
      </c>
      <c r="K8519" s="1">
        <v>11</v>
      </c>
      <c r="L8519" s="21">
        <v>2</v>
      </c>
    </row>
    <row r="8520">
      <c r="D8520" s="19"/>
      <c r="E8520" s="18" t="s">
        <v>156</v>
      </c>
      <c r="F8520" s="17"/>
      <c r="G8520" s="7">
        <v>449</v>
      </c>
      <c r="H8520" s="12">
        <v>184</v>
      </c>
      <c r="I8520" s="1">
        <v>0</v>
      </c>
      <c r="J8520" s="1">
        <v>257</v>
      </c>
      <c r="K8520" s="1">
        <v>7</v>
      </c>
      <c r="L8520" s="21">
        <v>1</v>
      </c>
    </row>
    <row r="8521">
      <c r="D8521" s="19"/>
      <c r="E8521" s="18" t="s">
        <v>157</v>
      </c>
      <c r="F8521" s="17"/>
      <c r="G8521" s="7">
        <v>867</v>
      </c>
      <c r="H8521" s="12">
        <v>289</v>
      </c>
      <c r="I8521" s="1">
        <v>5</v>
      </c>
      <c r="J8521" s="1">
        <v>551</v>
      </c>
      <c r="K8521" s="1">
        <v>20</v>
      </c>
      <c r="L8521" s="21">
        <v>2</v>
      </c>
    </row>
    <row r="8522">
      <c r="D8522" s="19"/>
      <c r="E8522" s="18" t="s">
        <v>158</v>
      </c>
      <c r="F8522" s="17"/>
      <c r="G8522" s="7">
        <v>818</v>
      </c>
      <c r="H8522" s="12">
        <v>261</v>
      </c>
      <c r="I8522" s="1">
        <v>3</v>
      </c>
      <c r="J8522" s="1">
        <v>533</v>
      </c>
      <c r="K8522" s="1">
        <v>19</v>
      </c>
      <c r="L8522" s="21">
        <v>2</v>
      </c>
    </row>
    <row r="8523">
      <c r="D8523" s="19"/>
      <c r="E8523" s="18" t="s">
        <v>159</v>
      </c>
      <c r="F8523" s="17"/>
      <c r="G8523" s="7">
        <v>595</v>
      </c>
      <c r="H8523" s="12">
        <v>193</v>
      </c>
      <c r="I8523" s="1">
        <v>1</v>
      </c>
      <c r="J8523" s="1">
        <v>392</v>
      </c>
      <c r="K8523" s="1">
        <v>8</v>
      </c>
      <c r="L8523" s="21">
        <v>1</v>
      </c>
    </row>
    <row r="8524">
      <c r="D8524" s="19"/>
      <c r="E8524" s="18" t="s">
        <v>160</v>
      </c>
      <c r="F8524" s="17"/>
      <c r="G8524" s="7">
        <v>330</v>
      </c>
      <c r="H8524" s="12">
        <v>102</v>
      </c>
      <c r="I8524" s="1">
        <v>1</v>
      </c>
      <c r="J8524" s="1">
        <v>220</v>
      </c>
      <c r="K8524" s="1">
        <v>7</v>
      </c>
      <c r="L8524" s="21">
        <v>0</v>
      </c>
    </row>
    <row r="8525">
      <c r="D8525" s="19"/>
      <c r="E8525" s="18" t="s">
        <v>161</v>
      </c>
      <c r="F8525" s="17"/>
      <c r="G8525" s="7">
        <v>744</v>
      </c>
      <c r="H8525" s="12">
        <v>246</v>
      </c>
      <c r="I8525" s="1">
        <v>2</v>
      </c>
      <c r="J8525" s="1">
        <v>476</v>
      </c>
      <c r="K8525" s="1">
        <v>19</v>
      </c>
      <c r="L8525" s="21">
        <v>1</v>
      </c>
    </row>
    <row r="8526">
      <c r="D8526" s="19"/>
      <c r="E8526" s="18" t="s">
        <v>162</v>
      </c>
      <c r="F8526" s="17"/>
      <c r="G8526" s="7">
        <v>519</v>
      </c>
      <c r="H8526" s="12">
        <v>148</v>
      </c>
      <c r="I8526" s="1">
        <v>1</v>
      </c>
      <c r="J8526" s="1">
        <v>363</v>
      </c>
      <c r="K8526" s="1">
        <v>6</v>
      </c>
      <c r="L8526" s="21">
        <v>1</v>
      </c>
    </row>
    <row r="8527">
      <c r="D8527" s="19"/>
      <c r="E8527" s="18" t="s">
        <v>163</v>
      </c>
      <c r="F8527" s="17"/>
      <c r="G8527" s="7">
        <v>576</v>
      </c>
      <c r="H8527" s="12">
        <v>190</v>
      </c>
      <c r="I8527" s="1">
        <v>1</v>
      </c>
      <c r="J8527" s="1">
        <v>374</v>
      </c>
      <c r="K8527" s="1">
        <v>10</v>
      </c>
      <c r="L8527" s="21">
        <v>1</v>
      </c>
    </row>
    <row r="8528">
      <c r="D8528" s="19"/>
      <c r="E8528" s="18" t="s">
        <v>164</v>
      </c>
      <c r="F8528" s="17"/>
      <c r="G8528" s="7">
        <v>372</v>
      </c>
      <c r="H8528" s="12">
        <v>115</v>
      </c>
      <c r="I8528" s="1">
        <v>2</v>
      </c>
      <c r="J8528" s="1">
        <v>248</v>
      </c>
      <c r="K8528" s="1">
        <v>6</v>
      </c>
      <c r="L8528" s="21">
        <v>1</v>
      </c>
    </row>
    <row r="8529">
      <c r="D8529" s="19"/>
      <c r="E8529" s="18" t="s">
        <v>165</v>
      </c>
      <c r="F8529" s="17"/>
      <c r="G8529" s="7">
        <v>520</v>
      </c>
      <c r="H8529" s="12">
        <v>156</v>
      </c>
      <c r="I8529" s="1">
        <v>1</v>
      </c>
      <c r="J8529" s="1">
        <v>351</v>
      </c>
      <c r="K8529" s="1">
        <v>11</v>
      </c>
      <c r="L8529" s="21">
        <v>1</v>
      </c>
    </row>
    <row r="8530">
      <c r="D8530" s="19"/>
      <c r="E8530" s="18" t="s">
        <v>166</v>
      </c>
      <c r="F8530" s="17"/>
      <c r="G8530" s="7">
        <v>445</v>
      </c>
      <c r="H8530" s="12">
        <v>135</v>
      </c>
      <c r="I8530" s="1">
        <v>1</v>
      </c>
      <c r="J8530" s="1">
        <v>301</v>
      </c>
      <c r="K8530" s="1">
        <v>8</v>
      </c>
      <c r="L8530" s="21">
        <v>0</v>
      </c>
    </row>
    <row r="8531">
      <c r="D8531" s="19"/>
      <c r="E8531" s="18" t="s">
        <v>167</v>
      </c>
      <c r="F8531" s="17"/>
      <c r="G8531" s="7">
        <v>294</v>
      </c>
      <c r="H8531" s="12">
        <v>95</v>
      </c>
      <c r="I8531" s="1">
        <v>1</v>
      </c>
      <c r="J8531" s="1">
        <v>195</v>
      </c>
      <c r="K8531" s="1">
        <v>3</v>
      </c>
      <c r="L8531" s="21">
        <v>0</v>
      </c>
    </row>
    <row r="8532">
      <c r="D8532" s="19"/>
      <c r="E8532" s="18" t="s">
        <v>41</v>
      </c>
      <c r="F8532" s="17"/>
      <c r="G8532" s="7">
        <v>62</v>
      </c>
      <c r="H8532" s="12">
        <v>20</v>
      </c>
      <c r="I8532" s="1">
        <v>0</v>
      </c>
      <c r="J8532" s="1">
        <v>34</v>
      </c>
      <c r="K8532" s="1">
        <v>7</v>
      </c>
      <c r="L8532" s="21">
        <v>1</v>
      </c>
    </row>
    <row r="8533">
      <c r="D8533" s="57"/>
      <c r="E8533" s="54" t="s">
        <v>26</v>
      </c>
      <c r="F8533" s="62"/>
      <c r="G8533" s="59">
        <v>17</v>
      </c>
      <c r="H8533" s="73">
        <v>8</v>
      </c>
      <c r="I8533" s="38">
        <v>0</v>
      </c>
      <c r="J8533" s="38">
        <v>9</v>
      </c>
      <c r="K8533" s="38">
        <v>0</v>
      </c>
      <c r="L8533" s="74">
        <v>0</v>
      </c>
    </row>
    <row r="8535">
      <c r="B8535" s="63" t="str">
        <f ca="1" xml:space="preserve"> HYPERLINK("#'目次'!B59", "[53]")</f>
        <v>[53]</v>
      </c>
      <c r="C8535" s="49" t="s">
        <v>649</v>
      </c>
    </row>
    <row r="8538">
      <c r="C8538" s="49" t="s">
        <v>14</v>
      </c>
    </row>
    <row r="8539">
      <c r="D8539" s="64"/>
      <c r="E8539" s="47"/>
      <c r="F8539" s="47"/>
      <c r="G8539" s="61" t="s">
        <v>15</v>
      </c>
      <c r="H8539" s="66" t="s">
        <v>650</v>
      </c>
      <c r="I8539" s="28" t="s">
        <v>651</v>
      </c>
      <c r="J8539" s="28" t="s">
        <v>652</v>
      </c>
      <c r="K8539" s="28" t="s">
        <v>653</v>
      </c>
      <c r="L8539" s="28" t="s">
        <v>654</v>
      </c>
      <c r="M8539" s="28" t="s">
        <v>655</v>
      </c>
      <c r="N8539" s="28" t="s">
        <v>656</v>
      </c>
      <c r="O8539" s="28" t="s">
        <v>657</v>
      </c>
      <c r="P8539" s="28" t="s">
        <v>658</v>
      </c>
      <c r="Q8539" s="28" t="s">
        <v>41</v>
      </c>
      <c r="R8539" s="28" t="s">
        <v>335</v>
      </c>
      <c r="S8539" s="28" t="s">
        <v>26</v>
      </c>
      <c r="T8539" s="58" t="s">
        <v>659</v>
      </c>
    </row>
    <row r="8540">
      <c r="D8540" s="55"/>
      <c r="E8540" s="48"/>
      <c r="F8540" s="48"/>
      <c r="G8540" s="68"/>
      <c r="H8540" s="70"/>
      <c r="I8540" s="29"/>
      <c r="J8540" s="29"/>
      <c r="K8540" s="29"/>
      <c r="L8540" s="29"/>
      <c r="M8540" s="29"/>
      <c r="N8540" s="29"/>
      <c r="O8540" s="29"/>
      <c r="P8540" s="29"/>
      <c r="Q8540" s="29"/>
      <c r="R8540" s="29"/>
      <c r="S8540" s="29"/>
      <c r="T8540" s="65"/>
    </row>
    <row r="8541">
      <c r="D8541" s="56"/>
      <c r="E8541" s="60" t="s">
        <v>15</v>
      </c>
      <c r="F8541" s="67"/>
      <c r="G8541" s="69">
        <v>1093</v>
      </c>
      <c r="H8541" s="35">
        <v>731</v>
      </c>
      <c r="I8541" s="35">
        <v>631</v>
      </c>
      <c r="J8541" s="35">
        <v>395</v>
      </c>
      <c r="K8541" s="35">
        <v>388</v>
      </c>
      <c r="L8541" s="35">
        <v>178</v>
      </c>
      <c r="M8541" s="35">
        <v>599</v>
      </c>
      <c r="N8541" s="35">
        <v>614</v>
      </c>
      <c r="O8541" s="35">
        <v>396</v>
      </c>
      <c r="P8541" s="35">
        <v>820</v>
      </c>
      <c r="Q8541" s="35">
        <v>86</v>
      </c>
      <c r="R8541" s="35">
        <v>29</v>
      </c>
      <c r="S8541" s="35">
        <v>3</v>
      </c>
      <c r="T8541" s="75">
        <v>1061</v>
      </c>
    </row>
    <row r="8542">
      <c r="D8542" s="15" t="s">
        <v>20</v>
      </c>
      <c r="E8542" s="14" t="s">
        <v>21</v>
      </c>
      <c r="F8542" s="16"/>
      <c r="G8542" s="26">
        <v>211</v>
      </c>
      <c r="H8542" s="37">
        <v>166</v>
      </c>
      <c r="I8542" s="6">
        <v>137</v>
      </c>
      <c r="J8542" s="6">
        <v>94</v>
      </c>
      <c r="K8542" s="6">
        <v>112</v>
      </c>
      <c r="L8542" s="6">
        <v>41</v>
      </c>
      <c r="M8542" s="6">
        <v>146</v>
      </c>
      <c r="N8542" s="6">
        <v>145</v>
      </c>
      <c r="O8542" s="6">
        <v>106</v>
      </c>
      <c r="P8542" s="6">
        <v>191</v>
      </c>
      <c r="Q8542" s="6">
        <v>7</v>
      </c>
      <c r="R8542" s="6">
        <v>2</v>
      </c>
      <c r="S8542" s="6">
        <v>0</v>
      </c>
      <c r="T8542" s="39">
        <v>209</v>
      </c>
    </row>
    <row r="8543">
      <c r="D8543" s="19"/>
      <c r="E8543" s="18" t="s">
        <v>22</v>
      </c>
      <c r="F8543" s="17"/>
      <c r="G8543" s="7">
        <v>539</v>
      </c>
      <c r="H8543" s="12">
        <v>367</v>
      </c>
      <c r="I8543" s="1">
        <v>318</v>
      </c>
      <c r="J8543" s="1">
        <v>207</v>
      </c>
      <c r="K8543" s="1">
        <v>199</v>
      </c>
      <c r="L8543" s="1">
        <v>98</v>
      </c>
      <c r="M8543" s="1">
        <v>301</v>
      </c>
      <c r="N8543" s="1">
        <v>305</v>
      </c>
      <c r="O8543" s="1">
        <v>195</v>
      </c>
      <c r="P8543" s="1">
        <v>408</v>
      </c>
      <c r="Q8543" s="1">
        <v>44</v>
      </c>
      <c r="R8543" s="1">
        <v>9</v>
      </c>
      <c r="S8543" s="1">
        <v>2</v>
      </c>
      <c r="T8543" s="21">
        <v>528</v>
      </c>
    </row>
    <row r="8544">
      <c r="D8544" s="19"/>
      <c r="E8544" s="18" t="s">
        <v>23</v>
      </c>
      <c r="F8544" s="17"/>
      <c r="G8544" s="7">
        <v>263</v>
      </c>
      <c r="H8544" s="12">
        <v>150</v>
      </c>
      <c r="I8544" s="1">
        <v>134</v>
      </c>
      <c r="J8544" s="1">
        <v>81</v>
      </c>
      <c r="K8544" s="1">
        <v>62</v>
      </c>
      <c r="L8544" s="1">
        <v>32</v>
      </c>
      <c r="M8544" s="1">
        <v>122</v>
      </c>
      <c r="N8544" s="1">
        <v>123</v>
      </c>
      <c r="O8544" s="1">
        <v>80</v>
      </c>
      <c r="P8544" s="1">
        <v>169</v>
      </c>
      <c r="Q8544" s="1">
        <v>29</v>
      </c>
      <c r="R8544" s="1">
        <v>10</v>
      </c>
      <c r="S8544" s="1">
        <v>1</v>
      </c>
      <c r="T8544" s="21">
        <v>252</v>
      </c>
    </row>
    <row r="8545">
      <c r="D8545" s="19"/>
      <c r="E8545" s="18" t="s">
        <v>24</v>
      </c>
      <c r="F8545" s="17"/>
      <c r="G8545" s="7">
        <v>74</v>
      </c>
      <c r="H8545" s="12">
        <v>46</v>
      </c>
      <c r="I8545" s="1">
        <v>41</v>
      </c>
      <c r="J8545" s="1">
        <v>13</v>
      </c>
      <c r="K8545" s="1">
        <v>15</v>
      </c>
      <c r="L8545" s="1">
        <v>7</v>
      </c>
      <c r="M8545" s="1">
        <v>29</v>
      </c>
      <c r="N8545" s="1">
        <v>38</v>
      </c>
      <c r="O8545" s="1">
        <v>15</v>
      </c>
      <c r="P8545" s="1">
        <v>49</v>
      </c>
      <c r="Q8545" s="1">
        <v>6</v>
      </c>
      <c r="R8545" s="1">
        <v>6</v>
      </c>
      <c r="S8545" s="1">
        <v>0</v>
      </c>
      <c r="T8545" s="21">
        <v>68</v>
      </c>
    </row>
    <row r="8546">
      <c r="D8546" s="19"/>
      <c r="E8546" s="18" t="s">
        <v>25</v>
      </c>
      <c r="F8546" s="17"/>
      <c r="G8546" s="11">
        <v>6</v>
      </c>
      <c r="H8546" s="23">
        <v>2</v>
      </c>
      <c r="I8546" s="3">
        <v>1</v>
      </c>
      <c r="J8546" s="3">
        <v>0</v>
      </c>
      <c r="K8546" s="3">
        <v>0</v>
      </c>
      <c r="L8546" s="3">
        <v>0</v>
      </c>
      <c r="M8546" s="3">
        <v>1</v>
      </c>
      <c r="N8546" s="3">
        <v>3</v>
      </c>
      <c r="O8546" s="3">
        <v>0</v>
      </c>
      <c r="P8546" s="3">
        <v>3</v>
      </c>
      <c r="Q8546" s="3">
        <v>0</v>
      </c>
      <c r="R8546" s="3">
        <v>2</v>
      </c>
      <c r="S8546" s="3">
        <v>0</v>
      </c>
      <c r="T8546" s="24">
        <v>4</v>
      </c>
    </row>
    <row r="8547">
      <c r="D8547" s="19"/>
      <c r="E8547" s="18" t="s">
        <v>26</v>
      </c>
      <c r="F8547" s="17"/>
      <c r="G8547" s="11">
        <v>0</v>
      </c>
      <c r="H8547" s="23">
        <v>0</v>
      </c>
      <c r="I8547" s="3">
        <v>0</v>
      </c>
      <c r="J8547" s="3">
        <v>0</v>
      </c>
      <c r="K8547" s="3">
        <v>0</v>
      </c>
      <c r="L8547" s="3">
        <v>0</v>
      </c>
      <c r="M8547" s="3">
        <v>0</v>
      </c>
      <c r="N8547" s="3">
        <v>0</v>
      </c>
      <c r="O8547" s="3">
        <v>0</v>
      </c>
      <c r="P8547" s="3">
        <v>0</v>
      </c>
      <c r="Q8547" s="3">
        <v>0</v>
      </c>
      <c r="R8547" s="3">
        <v>0</v>
      </c>
      <c r="S8547" s="3">
        <v>0</v>
      </c>
      <c r="T8547" s="24">
        <v>0</v>
      </c>
    </row>
    <row r="8548">
      <c r="D8548" s="19"/>
      <c r="E8548" s="18" t="s">
        <v>27</v>
      </c>
      <c r="F8548" s="17"/>
      <c r="G8548" s="7">
        <v>750</v>
      </c>
      <c r="H8548" s="12">
        <v>533</v>
      </c>
      <c r="I8548" s="1">
        <v>455</v>
      </c>
      <c r="J8548" s="1">
        <v>301</v>
      </c>
      <c r="K8548" s="1">
        <v>311</v>
      </c>
      <c r="L8548" s="1">
        <v>139</v>
      </c>
      <c r="M8548" s="1">
        <v>447</v>
      </c>
      <c r="N8548" s="1">
        <v>450</v>
      </c>
      <c r="O8548" s="1">
        <v>301</v>
      </c>
      <c r="P8548" s="1">
        <v>599</v>
      </c>
      <c r="Q8548" s="1">
        <v>51</v>
      </c>
      <c r="R8548" s="1">
        <v>11</v>
      </c>
      <c r="S8548" s="1">
        <v>2</v>
      </c>
      <c r="T8548" s="21">
        <v>737</v>
      </c>
    </row>
    <row r="8549">
      <c r="D8549" s="19"/>
      <c r="E8549" s="18" t="s">
        <v>28</v>
      </c>
      <c r="F8549" s="17"/>
      <c r="G8549" s="7">
        <v>80</v>
      </c>
      <c r="H8549" s="12">
        <v>48</v>
      </c>
      <c r="I8549" s="1">
        <v>42</v>
      </c>
      <c r="J8549" s="1">
        <v>13</v>
      </c>
      <c r="K8549" s="1">
        <v>15</v>
      </c>
      <c r="L8549" s="1">
        <v>7</v>
      </c>
      <c r="M8549" s="1">
        <v>30</v>
      </c>
      <c r="N8549" s="1">
        <v>41</v>
      </c>
      <c r="O8549" s="1">
        <v>15</v>
      </c>
      <c r="P8549" s="1">
        <v>52</v>
      </c>
      <c r="Q8549" s="1">
        <v>6</v>
      </c>
      <c r="R8549" s="1">
        <v>8</v>
      </c>
      <c r="S8549" s="1">
        <v>0</v>
      </c>
      <c r="T8549" s="21">
        <v>72</v>
      </c>
    </row>
    <row r="8550">
      <c r="D8550" s="15" t="s">
        <v>29</v>
      </c>
      <c r="E8550" s="14" t="s">
        <v>30</v>
      </c>
      <c r="F8550" s="16"/>
      <c r="G8550" s="26">
        <v>823</v>
      </c>
      <c r="H8550" s="37">
        <v>574</v>
      </c>
      <c r="I8550" s="6">
        <v>493</v>
      </c>
      <c r="J8550" s="6">
        <v>314</v>
      </c>
      <c r="K8550" s="6">
        <v>305</v>
      </c>
      <c r="L8550" s="6">
        <v>138</v>
      </c>
      <c r="M8550" s="6">
        <v>478</v>
      </c>
      <c r="N8550" s="6">
        <v>488</v>
      </c>
      <c r="O8550" s="6">
        <v>311</v>
      </c>
      <c r="P8550" s="6">
        <v>634</v>
      </c>
      <c r="Q8550" s="6">
        <v>62</v>
      </c>
      <c r="R8550" s="6">
        <v>18</v>
      </c>
      <c r="S8550" s="6">
        <v>3</v>
      </c>
      <c r="T8550" s="39">
        <v>802</v>
      </c>
    </row>
    <row r="8551">
      <c r="D8551" s="19"/>
      <c r="E8551" s="18" t="s">
        <v>31</v>
      </c>
      <c r="F8551" s="17"/>
      <c r="G8551" s="7">
        <v>798</v>
      </c>
      <c r="H8551" s="12">
        <v>551</v>
      </c>
      <c r="I8551" s="1">
        <v>482</v>
      </c>
      <c r="J8551" s="1">
        <v>298</v>
      </c>
      <c r="K8551" s="1">
        <v>302</v>
      </c>
      <c r="L8551" s="1">
        <v>137</v>
      </c>
      <c r="M8551" s="1">
        <v>453</v>
      </c>
      <c r="N8551" s="1">
        <v>467</v>
      </c>
      <c r="O8551" s="1">
        <v>308</v>
      </c>
      <c r="P8551" s="1">
        <v>613</v>
      </c>
      <c r="Q8551" s="1">
        <v>55</v>
      </c>
      <c r="R8551" s="1">
        <v>16</v>
      </c>
      <c r="S8551" s="1">
        <v>2</v>
      </c>
      <c r="T8551" s="21">
        <v>780</v>
      </c>
    </row>
    <row r="8552">
      <c r="D8552" s="19"/>
      <c r="E8552" s="18" t="s">
        <v>32</v>
      </c>
      <c r="F8552" s="17"/>
      <c r="G8552" s="7">
        <v>808</v>
      </c>
      <c r="H8552" s="12">
        <v>562</v>
      </c>
      <c r="I8552" s="1">
        <v>475</v>
      </c>
      <c r="J8552" s="1">
        <v>304</v>
      </c>
      <c r="K8552" s="1">
        <v>318</v>
      </c>
      <c r="L8552" s="1">
        <v>135</v>
      </c>
      <c r="M8552" s="1">
        <v>472</v>
      </c>
      <c r="N8552" s="1">
        <v>487</v>
      </c>
      <c r="O8552" s="1">
        <v>311</v>
      </c>
      <c r="P8552" s="1">
        <v>628</v>
      </c>
      <c r="Q8552" s="1">
        <v>53</v>
      </c>
      <c r="R8552" s="1">
        <v>14</v>
      </c>
      <c r="S8552" s="1">
        <v>3</v>
      </c>
      <c r="T8552" s="21">
        <v>791</v>
      </c>
    </row>
    <row r="8553">
      <c r="D8553" s="19"/>
      <c r="E8553" s="18" t="s">
        <v>33</v>
      </c>
      <c r="F8553" s="17"/>
      <c r="G8553" s="7">
        <v>206</v>
      </c>
      <c r="H8553" s="12">
        <v>139</v>
      </c>
      <c r="I8553" s="1">
        <v>122</v>
      </c>
      <c r="J8553" s="1">
        <v>79</v>
      </c>
      <c r="K8553" s="1">
        <v>82</v>
      </c>
      <c r="L8553" s="1">
        <v>40</v>
      </c>
      <c r="M8553" s="1">
        <v>119</v>
      </c>
      <c r="N8553" s="1">
        <v>126</v>
      </c>
      <c r="O8553" s="1">
        <v>79</v>
      </c>
      <c r="P8553" s="1">
        <v>164</v>
      </c>
      <c r="Q8553" s="1">
        <v>12</v>
      </c>
      <c r="R8553" s="1">
        <v>5</v>
      </c>
      <c r="S8553" s="1">
        <v>1</v>
      </c>
      <c r="T8553" s="21">
        <v>200</v>
      </c>
    </row>
    <row r="8554">
      <c r="D8554" s="19"/>
      <c r="E8554" s="18" t="s">
        <v>34</v>
      </c>
      <c r="F8554" s="17"/>
      <c r="G8554" s="7">
        <v>488</v>
      </c>
      <c r="H8554" s="12">
        <v>354</v>
      </c>
      <c r="I8554" s="1">
        <v>298</v>
      </c>
      <c r="J8554" s="1">
        <v>184</v>
      </c>
      <c r="K8554" s="1">
        <v>167</v>
      </c>
      <c r="L8554" s="1">
        <v>83</v>
      </c>
      <c r="M8554" s="1">
        <v>279</v>
      </c>
      <c r="N8554" s="1">
        <v>282</v>
      </c>
      <c r="O8554" s="1">
        <v>178</v>
      </c>
      <c r="P8554" s="1">
        <v>362</v>
      </c>
      <c r="Q8554" s="1">
        <v>36</v>
      </c>
      <c r="R8554" s="1">
        <v>8</v>
      </c>
      <c r="S8554" s="1">
        <v>1</v>
      </c>
      <c r="T8554" s="21">
        <v>479</v>
      </c>
    </row>
    <row r="8555">
      <c r="D8555" s="19"/>
      <c r="E8555" s="18" t="s">
        <v>35</v>
      </c>
      <c r="F8555" s="17"/>
      <c r="G8555" s="7">
        <v>154</v>
      </c>
      <c r="H8555" s="12">
        <v>106</v>
      </c>
      <c r="I8555" s="1">
        <v>92</v>
      </c>
      <c r="J8555" s="1">
        <v>55</v>
      </c>
      <c r="K8555" s="1">
        <v>59</v>
      </c>
      <c r="L8555" s="1">
        <v>25</v>
      </c>
      <c r="M8555" s="1">
        <v>88</v>
      </c>
      <c r="N8555" s="1">
        <v>95</v>
      </c>
      <c r="O8555" s="1">
        <v>56</v>
      </c>
      <c r="P8555" s="1">
        <v>118</v>
      </c>
      <c r="Q8555" s="1">
        <v>7</v>
      </c>
      <c r="R8555" s="1">
        <v>3</v>
      </c>
      <c r="S8555" s="1">
        <v>0</v>
      </c>
      <c r="T8555" s="21">
        <v>151</v>
      </c>
    </row>
    <row r="8556">
      <c r="D8556" s="19"/>
      <c r="E8556" s="18" t="s">
        <v>36</v>
      </c>
      <c r="F8556" s="17"/>
      <c r="G8556" s="7">
        <v>871</v>
      </c>
      <c r="H8556" s="12">
        <v>606</v>
      </c>
      <c r="I8556" s="1">
        <v>527</v>
      </c>
      <c r="J8556" s="1">
        <v>348</v>
      </c>
      <c r="K8556" s="1">
        <v>369</v>
      </c>
      <c r="L8556" s="1">
        <v>159</v>
      </c>
      <c r="M8556" s="1">
        <v>514</v>
      </c>
      <c r="N8556" s="1">
        <v>535</v>
      </c>
      <c r="O8556" s="1">
        <v>348</v>
      </c>
      <c r="P8556" s="1">
        <v>697</v>
      </c>
      <c r="Q8556" s="1">
        <v>61</v>
      </c>
      <c r="R8556" s="1">
        <v>13</v>
      </c>
      <c r="S8556" s="1">
        <v>2</v>
      </c>
      <c r="T8556" s="21">
        <v>856</v>
      </c>
    </row>
    <row r="8557">
      <c r="D8557" s="19"/>
      <c r="E8557" s="18" t="s">
        <v>37</v>
      </c>
      <c r="F8557" s="17"/>
      <c r="G8557" s="7">
        <v>366</v>
      </c>
      <c r="H8557" s="12">
        <v>263</v>
      </c>
      <c r="I8557" s="1">
        <v>228</v>
      </c>
      <c r="J8557" s="1">
        <v>176</v>
      </c>
      <c r="K8557" s="1">
        <v>173</v>
      </c>
      <c r="L8557" s="1">
        <v>74</v>
      </c>
      <c r="M8557" s="1">
        <v>240</v>
      </c>
      <c r="N8557" s="1">
        <v>257</v>
      </c>
      <c r="O8557" s="1">
        <v>216</v>
      </c>
      <c r="P8557" s="1">
        <v>291</v>
      </c>
      <c r="Q8557" s="1">
        <v>21</v>
      </c>
      <c r="R8557" s="1">
        <v>4</v>
      </c>
      <c r="S8557" s="1">
        <v>1</v>
      </c>
      <c r="T8557" s="21">
        <v>361</v>
      </c>
    </row>
    <row r="8558">
      <c r="D8558" s="19"/>
      <c r="E8558" s="18" t="s">
        <v>38</v>
      </c>
      <c r="F8558" s="17"/>
      <c r="G8558" s="7">
        <v>552</v>
      </c>
      <c r="H8558" s="12">
        <v>382</v>
      </c>
      <c r="I8558" s="1">
        <v>332</v>
      </c>
      <c r="J8558" s="1">
        <v>225</v>
      </c>
      <c r="K8558" s="1">
        <v>198</v>
      </c>
      <c r="L8558" s="1">
        <v>103</v>
      </c>
      <c r="M8558" s="1">
        <v>324</v>
      </c>
      <c r="N8558" s="1">
        <v>327</v>
      </c>
      <c r="O8558" s="1">
        <v>219</v>
      </c>
      <c r="P8558" s="1">
        <v>422</v>
      </c>
      <c r="Q8558" s="1">
        <v>41</v>
      </c>
      <c r="R8558" s="1">
        <v>15</v>
      </c>
      <c r="S8558" s="1">
        <v>1</v>
      </c>
      <c r="T8558" s="21">
        <v>536</v>
      </c>
    </row>
    <row r="8559">
      <c r="D8559" s="19"/>
      <c r="E8559" s="18" t="s">
        <v>39</v>
      </c>
      <c r="F8559" s="17"/>
      <c r="G8559" s="7">
        <v>514</v>
      </c>
      <c r="H8559" s="12">
        <v>366</v>
      </c>
      <c r="I8559" s="1">
        <v>307</v>
      </c>
      <c r="J8559" s="1">
        <v>227</v>
      </c>
      <c r="K8559" s="1">
        <v>215</v>
      </c>
      <c r="L8559" s="1">
        <v>106</v>
      </c>
      <c r="M8559" s="1">
        <v>331</v>
      </c>
      <c r="N8559" s="1">
        <v>331</v>
      </c>
      <c r="O8559" s="1">
        <v>247</v>
      </c>
      <c r="P8559" s="1">
        <v>420</v>
      </c>
      <c r="Q8559" s="1">
        <v>30</v>
      </c>
      <c r="R8559" s="1">
        <v>9</v>
      </c>
      <c r="S8559" s="1">
        <v>2</v>
      </c>
      <c r="T8559" s="21">
        <v>503</v>
      </c>
    </row>
    <row r="8560">
      <c r="D8560" s="19"/>
      <c r="E8560" s="18" t="s">
        <v>40</v>
      </c>
      <c r="F8560" s="17"/>
      <c r="G8560" s="7">
        <v>559</v>
      </c>
      <c r="H8560" s="12">
        <v>389</v>
      </c>
      <c r="I8560" s="1">
        <v>352</v>
      </c>
      <c r="J8560" s="1">
        <v>230</v>
      </c>
      <c r="K8560" s="1">
        <v>238</v>
      </c>
      <c r="L8560" s="1">
        <v>112</v>
      </c>
      <c r="M8560" s="1">
        <v>345</v>
      </c>
      <c r="N8560" s="1">
        <v>345</v>
      </c>
      <c r="O8560" s="1">
        <v>238</v>
      </c>
      <c r="P8560" s="1">
        <v>458</v>
      </c>
      <c r="Q8560" s="1">
        <v>35</v>
      </c>
      <c r="R8560" s="1">
        <v>8</v>
      </c>
      <c r="S8560" s="1">
        <v>2</v>
      </c>
      <c r="T8560" s="21">
        <v>549</v>
      </c>
    </row>
    <row r="8561">
      <c r="D8561" s="19"/>
      <c r="E8561" s="18" t="s">
        <v>41</v>
      </c>
      <c r="F8561" s="17"/>
      <c r="G8561" s="7">
        <v>71</v>
      </c>
      <c r="H8561" s="12">
        <v>51</v>
      </c>
      <c r="I8561" s="1">
        <v>42</v>
      </c>
      <c r="J8561" s="1">
        <v>27</v>
      </c>
      <c r="K8561" s="1">
        <v>33</v>
      </c>
      <c r="L8561" s="1">
        <v>14</v>
      </c>
      <c r="M8561" s="1">
        <v>43</v>
      </c>
      <c r="N8561" s="1">
        <v>48</v>
      </c>
      <c r="O8561" s="1">
        <v>28</v>
      </c>
      <c r="P8561" s="1">
        <v>55</v>
      </c>
      <c r="Q8561" s="1">
        <v>17</v>
      </c>
      <c r="R8561" s="1">
        <v>3</v>
      </c>
      <c r="S8561" s="1">
        <v>0</v>
      </c>
      <c r="T8561" s="21">
        <v>68</v>
      </c>
    </row>
    <row r="8562">
      <c r="D8562" s="19"/>
      <c r="E8562" s="18" t="s">
        <v>42</v>
      </c>
      <c r="F8562" s="17"/>
      <c r="G8562" s="11">
        <v>11</v>
      </c>
      <c r="H8562" s="23">
        <v>6</v>
      </c>
      <c r="I8562" s="3">
        <v>3</v>
      </c>
      <c r="J8562" s="3">
        <v>2</v>
      </c>
      <c r="K8562" s="3">
        <v>0</v>
      </c>
      <c r="L8562" s="3">
        <v>1</v>
      </c>
      <c r="M8562" s="3">
        <v>3</v>
      </c>
      <c r="N8562" s="3">
        <v>3</v>
      </c>
      <c r="O8562" s="3">
        <v>0</v>
      </c>
      <c r="P8562" s="3">
        <v>4</v>
      </c>
      <c r="Q8562" s="3">
        <v>3</v>
      </c>
      <c r="R8562" s="3">
        <v>3</v>
      </c>
      <c r="S8562" s="3">
        <v>0</v>
      </c>
      <c r="T8562" s="24">
        <v>8</v>
      </c>
    </row>
    <row r="8563">
      <c r="D8563" s="19"/>
      <c r="E8563" s="18" t="s">
        <v>26</v>
      </c>
      <c r="F8563" s="17"/>
      <c r="G8563" s="11">
        <v>2</v>
      </c>
      <c r="H8563" s="23">
        <v>0</v>
      </c>
      <c r="I8563" s="3">
        <v>2</v>
      </c>
      <c r="J8563" s="3">
        <v>1</v>
      </c>
      <c r="K8563" s="3">
        <v>0</v>
      </c>
      <c r="L8563" s="3">
        <v>0</v>
      </c>
      <c r="M8563" s="3">
        <v>2</v>
      </c>
      <c r="N8563" s="3">
        <v>1</v>
      </c>
      <c r="O8563" s="3">
        <v>0</v>
      </c>
      <c r="P8563" s="3">
        <v>1</v>
      </c>
      <c r="Q8563" s="3">
        <v>0</v>
      </c>
      <c r="R8563" s="3">
        <v>0</v>
      </c>
      <c r="S8563" s="3">
        <v>0</v>
      </c>
      <c r="T8563" s="24">
        <v>2</v>
      </c>
    </row>
    <row r="8564">
      <c r="D8564" s="19"/>
      <c r="E8564" s="18" t="s">
        <v>43</v>
      </c>
      <c r="F8564" s="17"/>
      <c r="G8564" s="7">
        <v>1080</v>
      </c>
      <c r="H8564" s="12">
        <v>725</v>
      </c>
      <c r="I8564" s="1">
        <v>626</v>
      </c>
      <c r="J8564" s="1">
        <v>392</v>
      </c>
      <c r="K8564" s="1">
        <v>388</v>
      </c>
      <c r="L8564" s="1">
        <v>177</v>
      </c>
      <c r="M8564" s="1">
        <v>594</v>
      </c>
      <c r="N8564" s="1">
        <v>610</v>
      </c>
      <c r="O8564" s="1">
        <v>396</v>
      </c>
      <c r="P8564" s="1">
        <v>815</v>
      </c>
      <c r="Q8564" s="1">
        <v>83</v>
      </c>
      <c r="R8564" s="1">
        <v>26</v>
      </c>
      <c r="S8564" s="1">
        <v>3</v>
      </c>
      <c r="T8564" s="21">
        <v>1051</v>
      </c>
    </row>
    <row r="8565">
      <c r="D8565" s="15" t="s">
        <v>44</v>
      </c>
      <c r="E8565" s="14" t="s">
        <v>45</v>
      </c>
      <c r="F8565" s="16"/>
      <c r="G8565" s="33">
        <v>3</v>
      </c>
      <c r="H8565" s="43">
        <v>1</v>
      </c>
      <c r="I8565" s="9">
        <v>1</v>
      </c>
      <c r="J8565" s="9">
        <v>1</v>
      </c>
      <c r="K8565" s="9">
        <v>0</v>
      </c>
      <c r="L8565" s="9">
        <v>0</v>
      </c>
      <c r="M8565" s="9">
        <v>1</v>
      </c>
      <c r="N8565" s="9">
        <v>1</v>
      </c>
      <c r="O8565" s="9">
        <v>3</v>
      </c>
      <c r="P8565" s="9">
        <v>2</v>
      </c>
      <c r="Q8565" s="9">
        <v>0</v>
      </c>
      <c r="R8565" s="9">
        <v>0</v>
      </c>
      <c r="S8565" s="9">
        <v>0</v>
      </c>
      <c r="T8565" s="44">
        <v>3</v>
      </c>
    </row>
    <row r="8566">
      <c r="D8566" s="19"/>
      <c r="E8566" s="18" t="s">
        <v>46</v>
      </c>
      <c r="F8566" s="17"/>
      <c r="G8566" s="11">
        <v>11</v>
      </c>
      <c r="H8566" s="23">
        <v>9</v>
      </c>
      <c r="I8566" s="3">
        <v>9</v>
      </c>
      <c r="J8566" s="3">
        <v>4</v>
      </c>
      <c r="K8566" s="3">
        <v>5</v>
      </c>
      <c r="L8566" s="3">
        <v>3</v>
      </c>
      <c r="M8566" s="3">
        <v>7</v>
      </c>
      <c r="N8566" s="3">
        <v>9</v>
      </c>
      <c r="O8566" s="3">
        <v>6</v>
      </c>
      <c r="P8566" s="3">
        <v>7</v>
      </c>
      <c r="Q8566" s="3">
        <v>2</v>
      </c>
      <c r="R8566" s="3">
        <v>0</v>
      </c>
      <c r="S8566" s="3">
        <v>0</v>
      </c>
      <c r="T8566" s="24">
        <v>11</v>
      </c>
    </row>
    <row r="8567">
      <c r="D8567" s="19"/>
      <c r="E8567" s="18" t="s">
        <v>47</v>
      </c>
      <c r="F8567" s="17"/>
      <c r="G8567" s="11">
        <v>25</v>
      </c>
      <c r="H8567" s="23">
        <v>11</v>
      </c>
      <c r="I8567" s="3">
        <v>10</v>
      </c>
      <c r="J8567" s="3">
        <v>6</v>
      </c>
      <c r="K8567" s="3">
        <v>7</v>
      </c>
      <c r="L8567" s="3">
        <v>3</v>
      </c>
      <c r="M8567" s="3">
        <v>14</v>
      </c>
      <c r="N8567" s="3">
        <v>12</v>
      </c>
      <c r="O8567" s="3">
        <v>10</v>
      </c>
      <c r="P8567" s="3">
        <v>12</v>
      </c>
      <c r="Q8567" s="3">
        <v>5</v>
      </c>
      <c r="R8567" s="3">
        <v>1</v>
      </c>
      <c r="S8567" s="3">
        <v>0</v>
      </c>
      <c r="T8567" s="24">
        <v>24</v>
      </c>
    </row>
    <row r="8568">
      <c r="D8568" s="19"/>
      <c r="E8568" s="18" t="s">
        <v>48</v>
      </c>
      <c r="F8568" s="17"/>
      <c r="G8568" s="7">
        <v>160</v>
      </c>
      <c r="H8568" s="12">
        <v>74</v>
      </c>
      <c r="I8568" s="1">
        <v>70</v>
      </c>
      <c r="J8568" s="1">
        <v>46</v>
      </c>
      <c r="K8568" s="1">
        <v>41</v>
      </c>
      <c r="L8568" s="1">
        <v>16</v>
      </c>
      <c r="M8568" s="1">
        <v>61</v>
      </c>
      <c r="N8568" s="1">
        <v>77</v>
      </c>
      <c r="O8568" s="1">
        <v>60</v>
      </c>
      <c r="P8568" s="1">
        <v>112</v>
      </c>
      <c r="Q8568" s="1">
        <v>16</v>
      </c>
      <c r="R8568" s="1">
        <v>7</v>
      </c>
      <c r="S8568" s="1">
        <v>0</v>
      </c>
      <c r="T8568" s="21">
        <v>153</v>
      </c>
    </row>
    <row r="8569">
      <c r="D8569" s="19"/>
      <c r="E8569" s="18" t="s">
        <v>49</v>
      </c>
      <c r="F8569" s="17"/>
      <c r="G8569" s="7">
        <v>166</v>
      </c>
      <c r="H8569" s="12">
        <v>108</v>
      </c>
      <c r="I8569" s="1">
        <v>96</v>
      </c>
      <c r="J8569" s="1">
        <v>52</v>
      </c>
      <c r="K8569" s="1">
        <v>47</v>
      </c>
      <c r="L8569" s="1">
        <v>22</v>
      </c>
      <c r="M8569" s="1">
        <v>91</v>
      </c>
      <c r="N8569" s="1">
        <v>90</v>
      </c>
      <c r="O8569" s="1">
        <v>58</v>
      </c>
      <c r="P8569" s="1">
        <v>122</v>
      </c>
      <c r="Q8569" s="1">
        <v>13</v>
      </c>
      <c r="R8569" s="1">
        <v>5</v>
      </c>
      <c r="S8569" s="1">
        <v>1</v>
      </c>
      <c r="T8569" s="21">
        <v>160</v>
      </c>
    </row>
    <row r="8570">
      <c r="D8570" s="19"/>
      <c r="E8570" s="18" t="s">
        <v>50</v>
      </c>
      <c r="F8570" s="17"/>
      <c r="G8570" s="7">
        <v>129</v>
      </c>
      <c r="H8570" s="12">
        <v>87</v>
      </c>
      <c r="I8570" s="1">
        <v>78</v>
      </c>
      <c r="J8570" s="1">
        <v>38</v>
      </c>
      <c r="K8570" s="1">
        <v>43</v>
      </c>
      <c r="L8570" s="1">
        <v>18</v>
      </c>
      <c r="M8570" s="1">
        <v>74</v>
      </c>
      <c r="N8570" s="1">
        <v>74</v>
      </c>
      <c r="O8570" s="1">
        <v>45</v>
      </c>
      <c r="P8570" s="1">
        <v>93</v>
      </c>
      <c r="Q8570" s="1">
        <v>7</v>
      </c>
      <c r="R8570" s="1">
        <v>5</v>
      </c>
      <c r="S8570" s="1">
        <v>0</v>
      </c>
      <c r="T8570" s="21">
        <v>124</v>
      </c>
    </row>
    <row r="8571">
      <c r="D8571" s="19"/>
      <c r="E8571" s="18" t="s">
        <v>51</v>
      </c>
      <c r="F8571" s="17"/>
      <c r="G8571" s="7">
        <v>124</v>
      </c>
      <c r="H8571" s="12">
        <v>73</v>
      </c>
      <c r="I8571" s="1">
        <v>68</v>
      </c>
      <c r="J8571" s="1">
        <v>46</v>
      </c>
      <c r="K8571" s="1">
        <v>40</v>
      </c>
      <c r="L8571" s="1">
        <v>17</v>
      </c>
      <c r="M8571" s="1">
        <v>53</v>
      </c>
      <c r="N8571" s="1">
        <v>59</v>
      </c>
      <c r="O8571" s="1">
        <v>37</v>
      </c>
      <c r="P8571" s="1">
        <v>88</v>
      </c>
      <c r="Q8571" s="1">
        <v>10</v>
      </c>
      <c r="R8571" s="1">
        <v>3</v>
      </c>
      <c r="S8571" s="1">
        <v>0</v>
      </c>
      <c r="T8571" s="21">
        <v>121</v>
      </c>
    </row>
    <row r="8572">
      <c r="D8572" s="19"/>
      <c r="E8572" s="18" t="s">
        <v>52</v>
      </c>
      <c r="F8572" s="17"/>
      <c r="G8572" s="7">
        <v>114</v>
      </c>
      <c r="H8572" s="12">
        <v>80</v>
      </c>
      <c r="I8572" s="1">
        <v>68</v>
      </c>
      <c r="J8572" s="1">
        <v>45</v>
      </c>
      <c r="K8572" s="1">
        <v>42</v>
      </c>
      <c r="L8572" s="1">
        <v>14</v>
      </c>
      <c r="M8572" s="1">
        <v>68</v>
      </c>
      <c r="N8572" s="1">
        <v>65</v>
      </c>
      <c r="O8572" s="1">
        <v>37</v>
      </c>
      <c r="P8572" s="1">
        <v>82</v>
      </c>
      <c r="Q8572" s="1">
        <v>11</v>
      </c>
      <c r="R8572" s="1">
        <v>3</v>
      </c>
      <c r="S8572" s="1">
        <v>0</v>
      </c>
      <c r="T8572" s="21">
        <v>111</v>
      </c>
    </row>
    <row r="8573">
      <c r="D8573" s="19"/>
      <c r="E8573" s="18" t="s">
        <v>53</v>
      </c>
      <c r="F8573" s="17"/>
      <c r="G8573" s="7">
        <v>95</v>
      </c>
      <c r="H8573" s="12">
        <v>68</v>
      </c>
      <c r="I8573" s="1">
        <v>62</v>
      </c>
      <c r="J8573" s="1">
        <v>38</v>
      </c>
      <c r="K8573" s="1">
        <v>44</v>
      </c>
      <c r="L8573" s="1">
        <v>16</v>
      </c>
      <c r="M8573" s="1">
        <v>52</v>
      </c>
      <c r="N8573" s="1">
        <v>59</v>
      </c>
      <c r="O8573" s="1">
        <v>37</v>
      </c>
      <c r="P8573" s="1">
        <v>79</v>
      </c>
      <c r="Q8573" s="1">
        <v>6</v>
      </c>
      <c r="R8573" s="1">
        <v>1</v>
      </c>
      <c r="S8573" s="1">
        <v>0</v>
      </c>
      <c r="T8573" s="21">
        <v>94</v>
      </c>
    </row>
    <row r="8574">
      <c r="D8574" s="19"/>
      <c r="E8574" s="18" t="s">
        <v>54</v>
      </c>
      <c r="F8574" s="17"/>
      <c r="G8574" s="7">
        <v>253</v>
      </c>
      <c r="H8574" s="12">
        <v>217</v>
      </c>
      <c r="I8574" s="1">
        <v>165</v>
      </c>
      <c r="J8574" s="1">
        <v>117</v>
      </c>
      <c r="K8574" s="1">
        <v>114</v>
      </c>
      <c r="L8574" s="1">
        <v>68</v>
      </c>
      <c r="M8574" s="1">
        <v>176</v>
      </c>
      <c r="N8574" s="1">
        <v>164</v>
      </c>
      <c r="O8574" s="1">
        <v>101</v>
      </c>
      <c r="P8574" s="1">
        <v>215</v>
      </c>
      <c r="Q8574" s="1">
        <v>13</v>
      </c>
      <c r="R8574" s="1">
        <v>4</v>
      </c>
      <c r="S8574" s="1">
        <v>0</v>
      </c>
      <c r="T8574" s="21">
        <v>249</v>
      </c>
    </row>
    <row r="8575">
      <c r="D8575" s="19"/>
      <c r="E8575" s="18" t="s">
        <v>55</v>
      </c>
      <c r="F8575" s="17"/>
      <c r="G8575" s="11">
        <v>1</v>
      </c>
      <c r="H8575" s="23">
        <v>1</v>
      </c>
      <c r="I8575" s="3">
        <v>1</v>
      </c>
      <c r="J8575" s="3">
        <v>0</v>
      </c>
      <c r="K8575" s="3">
        <v>0</v>
      </c>
      <c r="L8575" s="3">
        <v>0</v>
      </c>
      <c r="M8575" s="3">
        <v>0</v>
      </c>
      <c r="N8575" s="3">
        <v>0</v>
      </c>
      <c r="O8575" s="3">
        <v>0</v>
      </c>
      <c r="P8575" s="3">
        <v>0</v>
      </c>
      <c r="Q8575" s="3">
        <v>1</v>
      </c>
      <c r="R8575" s="3">
        <v>0</v>
      </c>
      <c r="S8575" s="3">
        <v>0</v>
      </c>
      <c r="T8575" s="24">
        <v>1</v>
      </c>
    </row>
    <row r="8576">
      <c r="D8576" s="19"/>
      <c r="E8576" s="18" t="s">
        <v>26</v>
      </c>
      <c r="F8576" s="17"/>
      <c r="G8576" s="11">
        <v>12</v>
      </c>
      <c r="H8576" s="23">
        <v>2</v>
      </c>
      <c r="I8576" s="3">
        <v>3</v>
      </c>
      <c r="J8576" s="3">
        <v>2</v>
      </c>
      <c r="K8576" s="3">
        <v>5</v>
      </c>
      <c r="L8576" s="3">
        <v>1</v>
      </c>
      <c r="M8576" s="3">
        <v>2</v>
      </c>
      <c r="N8576" s="3">
        <v>4</v>
      </c>
      <c r="O8576" s="3">
        <v>2</v>
      </c>
      <c r="P8576" s="3">
        <v>8</v>
      </c>
      <c r="Q8576" s="3">
        <v>2</v>
      </c>
      <c r="R8576" s="3">
        <v>0</v>
      </c>
      <c r="S8576" s="3">
        <v>2</v>
      </c>
      <c r="T8576" s="24">
        <v>10</v>
      </c>
    </row>
    <row r="8577">
      <c r="D8577" s="15" t="s">
        <v>56</v>
      </c>
      <c r="E8577" s="14" t="s">
        <v>57</v>
      </c>
      <c r="F8577" s="16"/>
      <c r="G8577" s="33">
        <v>15</v>
      </c>
      <c r="H8577" s="43">
        <v>8</v>
      </c>
      <c r="I8577" s="9">
        <v>9</v>
      </c>
      <c r="J8577" s="9">
        <v>6</v>
      </c>
      <c r="K8577" s="9">
        <v>4</v>
      </c>
      <c r="L8577" s="9">
        <v>2</v>
      </c>
      <c r="M8577" s="9">
        <v>9</v>
      </c>
      <c r="N8577" s="9">
        <v>11</v>
      </c>
      <c r="O8577" s="9">
        <v>7</v>
      </c>
      <c r="P8577" s="9">
        <v>9</v>
      </c>
      <c r="Q8577" s="9">
        <v>1</v>
      </c>
      <c r="R8577" s="9">
        <v>1</v>
      </c>
      <c r="S8577" s="9">
        <v>0</v>
      </c>
      <c r="T8577" s="44">
        <v>14</v>
      </c>
    </row>
    <row r="8578">
      <c r="D8578" s="19"/>
      <c r="E8578" s="18" t="s">
        <v>58</v>
      </c>
      <c r="F8578" s="17"/>
      <c r="G8578" s="7">
        <v>111</v>
      </c>
      <c r="H8578" s="12">
        <v>53</v>
      </c>
      <c r="I8578" s="1">
        <v>53</v>
      </c>
      <c r="J8578" s="1">
        <v>26</v>
      </c>
      <c r="K8578" s="1">
        <v>27</v>
      </c>
      <c r="L8578" s="1">
        <v>14</v>
      </c>
      <c r="M8578" s="1">
        <v>43</v>
      </c>
      <c r="N8578" s="1">
        <v>49</v>
      </c>
      <c r="O8578" s="1">
        <v>36</v>
      </c>
      <c r="P8578" s="1">
        <v>73</v>
      </c>
      <c r="Q8578" s="1">
        <v>12</v>
      </c>
      <c r="R8578" s="1">
        <v>5</v>
      </c>
      <c r="S8578" s="1">
        <v>0</v>
      </c>
      <c r="T8578" s="21">
        <v>106</v>
      </c>
    </row>
    <row r="8579">
      <c r="D8579" s="19"/>
      <c r="E8579" s="18" t="s">
        <v>59</v>
      </c>
      <c r="F8579" s="17"/>
      <c r="G8579" s="7">
        <v>404</v>
      </c>
      <c r="H8579" s="12">
        <v>250</v>
      </c>
      <c r="I8579" s="1">
        <v>215</v>
      </c>
      <c r="J8579" s="1">
        <v>145</v>
      </c>
      <c r="K8579" s="1">
        <v>148</v>
      </c>
      <c r="L8579" s="1">
        <v>60</v>
      </c>
      <c r="M8579" s="1">
        <v>213</v>
      </c>
      <c r="N8579" s="1">
        <v>215</v>
      </c>
      <c r="O8579" s="1">
        <v>142</v>
      </c>
      <c r="P8579" s="1">
        <v>291</v>
      </c>
      <c r="Q8579" s="1">
        <v>41</v>
      </c>
      <c r="R8579" s="1">
        <v>15</v>
      </c>
      <c r="S8579" s="1">
        <v>1</v>
      </c>
      <c r="T8579" s="21">
        <v>388</v>
      </c>
    </row>
    <row r="8580">
      <c r="D8580" s="19"/>
      <c r="E8580" s="18" t="s">
        <v>60</v>
      </c>
      <c r="F8580" s="17"/>
      <c r="G8580" s="7">
        <v>562</v>
      </c>
      <c r="H8580" s="12">
        <v>419</v>
      </c>
      <c r="I8580" s="1">
        <v>354</v>
      </c>
      <c r="J8580" s="1">
        <v>218</v>
      </c>
      <c r="K8580" s="1">
        <v>209</v>
      </c>
      <c r="L8580" s="1">
        <v>102</v>
      </c>
      <c r="M8580" s="1">
        <v>334</v>
      </c>
      <c r="N8580" s="1">
        <v>338</v>
      </c>
      <c r="O8580" s="1">
        <v>211</v>
      </c>
      <c r="P8580" s="1">
        <v>447</v>
      </c>
      <c r="Q8580" s="1">
        <v>31</v>
      </c>
      <c r="R8580" s="1">
        <v>8</v>
      </c>
      <c r="S8580" s="1">
        <v>2</v>
      </c>
      <c r="T8580" s="21">
        <v>552</v>
      </c>
    </row>
    <row r="8581">
      <c r="D8581" s="19"/>
      <c r="E8581" s="18" t="s">
        <v>26</v>
      </c>
      <c r="F8581" s="17"/>
      <c r="G8581" s="11">
        <v>1</v>
      </c>
      <c r="H8581" s="23">
        <v>1</v>
      </c>
      <c r="I8581" s="3">
        <v>0</v>
      </c>
      <c r="J8581" s="3">
        <v>0</v>
      </c>
      <c r="K8581" s="3">
        <v>0</v>
      </c>
      <c r="L8581" s="3">
        <v>0</v>
      </c>
      <c r="M8581" s="3">
        <v>0</v>
      </c>
      <c r="N8581" s="3">
        <v>1</v>
      </c>
      <c r="O8581" s="3">
        <v>0</v>
      </c>
      <c r="P8581" s="3">
        <v>0</v>
      </c>
      <c r="Q8581" s="3">
        <v>1</v>
      </c>
      <c r="R8581" s="3">
        <v>0</v>
      </c>
      <c r="S8581" s="3">
        <v>0</v>
      </c>
      <c r="T8581" s="24">
        <v>1</v>
      </c>
    </row>
    <row r="8582">
      <c r="D8582" s="19"/>
      <c r="E8582" s="18" t="s">
        <v>61</v>
      </c>
      <c r="F8582" s="17"/>
      <c r="G8582" s="7">
        <v>126</v>
      </c>
      <c r="H8582" s="12">
        <v>61</v>
      </c>
      <c r="I8582" s="1">
        <v>62</v>
      </c>
      <c r="J8582" s="1">
        <v>32</v>
      </c>
      <c r="K8582" s="1">
        <v>31</v>
      </c>
      <c r="L8582" s="1">
        <v>16</v>
      </c>
      <c r="M8582" s="1">
        <v>52</v>
      </c>
      <c r="N8582" s="1">
        <v>60</v>
      </c>
      <c r="O8582" s="1">
        <v>43</v>
      </c>
      <c r="P8582" s="1">
        <v>82</v>
      </c>
      <c r="Q8582" s="1">
        <v>13</v>
      </c>
      <c r="R8582" s="1">
        <v>6</v>
      </c>
      <c r="S8582" s="1">
        <v>0</v>
      </c>
      <c r="T8582" s="21">
        <v>120</v>
      </c>
    </row>
    <row r="8583">
      <c r="D8583" s="19"/>
      <c r="E8583" s="18" t="s">
        <v>62</v>
      </c>
      <c r="F8583" s="17"/>
      <c r="G8583" s="7">
        <v>966</v>
      </c>
      <c r="H8583" s="12">
        <v>669</v>
      </c>
      <c r="I8583" s="1">
        <v>569</v>
      </c>
      <c r="J8583" s="1">
        <v>363</v>
      </c>
      <c r="K8583" s="1">
        <v>357</v>
      </c>
      <c r="L8583" s="1">
        <v>162</v>
      </c>
      <c r="M8583" s="1">
        <v>547</v>
      </c>
      <c r="N8583" s="1">
        <v>553</v>
      </c>
      <c r="O8583" s="1">
        <v>353</v>
      </c>
      <c r="P8583" s="1">
        <v>738</v>
      </c>
      <c r="Q8583" s="1">
        <v>72</v>
      </c>
      <c r="R8583" s="1">
        <v>23</v>
      </c>
      <c r="S8583" s="1">
        <v>3</v>
      </c>
      <c r="T8583" s="21">
        <v>940</v>
      </c>
    </row>
    <row r="8584">
      <c r="D8584" s="15" t="s">
        <v>63</v>
      </c>
      <c r="E8584" s="14" t="s">
        <v>64</v>
      </c>
      <c r="F8584" s="16"/>
      <c r="G8584" s="33">
        <v>17</v>
      </c>
      <c r="H8584" s="43">
        <v>11</v>
      </c>
      <c r="I8584" s="9">
        <v>10</v>
      </c>
      <c r="J8584" s="9">
        <v>7</v>
      </c>
      <c r="K8584" s="9">
        <v>4</v>
      </c>
      <c r="L8584" s="9">
        <v>2</v>
      </c>
      <c r="M8584" s="9">
        <v>7</v>
      </c>
      <c r="N8584" s="9">
        <v>6</v>
      </c>
      <c r="O8584" s="9">
        <v>6</v>
      </c>
      <c r="P8584" s="9">
        <v>12</v>
      </c>
      <c r="Q8584" s="9">
        <v>1</v>
      </c>
      <c r="R8584" s="9">
        <v>1</v>
      </c>
      <c r="S8584" s="9">
        <v>0</v>
      </c>
      <c r="T8584" s="44">
        <v>16</v>
      </c>
    </row>
    <row r="8585">
      <c r="D8585" s="19"/>
      <c r="E8585" s="18" t="s">
        <v>65</v>
      </c>
      <c r="F8585" s="17"/>
      <c r="G8585" s="11">
        <v>38</v>
      </c>
      <c r="H8585" s="23">
        <v>32</v>
      </c>
      <c r="I8585" s="3">
        <v>25</v>
      </c>
      <c r="J8585" s="3">
        <v>19</v>
      </c>
      <c r="K8585" s="3">
        <v>15</v>
      </c>
      <c r="L8585" s="3">
        <v>10</v>
      </c>
      <c r="M8585" s="3">
        <v>24</v>
      </c>
      <c r="N8585" s="3">
        <v>22</v>
      </c>
      <c r="O8585" s="3">
        <v>16</v>
      </c>
      <c r="P8585" s="3">
        <v>32</v>
      </c>
      <c r="Q8585" s="3">
        <v>5</v>
      </c>
      <c r="R8585" s="3">
        <v>0</v>
      </c>
      <c r="S8585" s="3">
        <v>0</v>
      </c>
      <c r="T8585" s="24">
        <v>38</v>
      </c>
    </row>
    <row r="8586">
      <c r="D8586" s="19"/>
      <c r="E8586" s="18" t="s">
        <v>66</v>
      </c>
      <c r="F8586" s="17"/>
      <c r="G8586" s="11">
        <v>14</v>
      </c>
      <c r="H8586" s="23">
        <v>11</v>
      </c>
      <c r="I8586" s="3">
        <v>8</v>
      </c>
      <c r="J8586" s="3">
        <v>5</v>
      </c>
      <c r="K8586" s="3">
        <v>7</v>
      </c>
      <c r="L8586" s="3">
        <v>2</v>
      </c>
      <c r="M8586" s="3">
        <v>9</v>
      </c>
      <c r="N8586" s="3">
        <v>6</v>
      </c>
      <c r="O8586" s="3">
        <v>1</v>
      </c>
      <c r="P8586" s="3">
        <v>10</v>
      </c>
      <c r="Q8586" s="3">
        <v>1</v>
      </c>
      <c r="R8586" s="3">
        <v>1</v>
      </c>
      <c r="S8586" s="3">
        <v>0</v>
      </c>
      <c r="T8586" s="24">
        <v>13</v>
      </c>
    </row>
    <row r="8587">
      <c r="D8587" s="19"/>
      <c r="E8587" s="18" t="s">
        <v>67</v>
      </c>
      <c r="F8587" s="17"/>
      <c r="G8587" s="7">
        <v>95</v>
      </c>
      <c r="H8587" s="12">
        <v>69</v>
      </c>
      <c r="I8587" s="1">
        <v>56</v>
      </c>
      <c r="J8587" s="1">
        <v>38</v>
      </c>
      <c r="K8587" s="1">
        <v>39</v>
      </c>
      <c r="L8587" s="1">
        <v>20</v>
      </c>
      <c r="M8587" s="1">
        <v>54</v>
      </c>
      <c r="N8587" s="1">
        <v>50</v>
      </c>
      <c r="O8587" s="1">
        <v>25</v>
      </c>
      <c r="P8587" s="1">
        <v>74</v>
      </c>
      <c r="Q8587" s="1">
        <v>4</v>
      </c>
      <c r="R8587" s="1">
        <v>3</v>
      </c>
      <c r="S8587" s="1">
        <v>0</v>
      </c>
      <c r="T8587" s="21">
        <v>92</v>
      </c>
    </row>
    <row r="8588">
      <c r="D8588" s="19"/>
      <c r="E8588" s="18" t="s">
        <v>68</v>
      </c>
      <c r="F8588" s="17"/>
      <c r="G8588" s="7">
        <v>81</v>
      </c>
      <c r="H8588" s="12">
        <v>63</v>
      </c>
      <c r="I8588" s="1">
        <v>49</v>
      </c>
      <c r="J8588" s="1">
        <v>40</v>
      </c>
      <c r="K8588" s="1">
        <v>31</v>
      </c>
      <c r="L8588" s="1">
        <v>16</v>
      </c>
      <c r="M8588" s="1">
        <v>46</v>
      </c>
      <c r="N8588" s="1">
        <v>44</v>
      </c>
      <c r="O8588" s="1">
        <v>30</v>
      </c>
      <c r="P8588" s="1">
        <v>60</v>
      </c>
      <c r="Q8588" s="1">
        <v>8</v>
      </c>
      <c r="R8588" s="1">
        <v>2</v>
      </c>
      <c r="S8588" s="1">
        <v>0</v>
      </c>
      <c r="T8588" s="21">
        <v>79</v>
      </c>
    </row>
    <row r="8589">
      <c r="D8589" s="19"/>
      <c r="E8589" s="18" t="s">
        <v>69</v>
      </c>
      <c r="F8589" s="17"/>
      <c r="G8589" s="7">
        <v>844</v>
      </c>
      <c r="H8589" s="12">
        <v>543</v>
      </c>
      <c r="I8589" s="1">
        <v>480</v>
      </c>
      <c r="J8589" s="1">
        <v>285</v>
      </c>
      <c r="K8589" s="1">
        <v>292</v>
      </c>
      <c r="L8589" s="1">
        <v>127</v>
      </c>
      <c r="M8589" s="1">
        <v>457</v>
      </c>
      <c r="N8589" s="1">
        <v>484</v>
      </c>
      <c r="O8589" s="1">
        <v>316</v>
      </c>
      <c r="P8589" s="1">
        <v>629</v>
      </c>
      <c r="Q8589" s="1">
        <v>67</v>
      </c>
      <c r="R8589" s="1">
        <v>22</v>
      </c>
      <c r="S8589" s="1">
        <v>3</v>
      </c>
      <c r="T8589" s="21">
        <v>819</v>
      </c>
    </row>
    <row r="8590">
      <c r="D8590" s="19"/>
      <c r="E8590" s="18" t="s">
        <v>26</v>
      </c>
      <c r="F8590" s="17"/>
      <c r="G8590" s="11">
        <v>4</v>
      </c>
      <c r="H8590" s="23">
        <v>2</v>
      </c>
      <c r="I8590" s="3">
        <v>3</v>
      </c>
      <c r="J8590" s="3">
        <v>1</v>
      </c>
      <c r="K8590" s="3">
        <v>0</v>
      </c>
      <c r="L8590" s="3">
        <v>1</v>
      </c>
      <c r="M8590" s="3">
        <v>2</v>
      </c>
      <c r="N8590" s="3">
        <v>2</v>
      </c>
      <c r="O8590" s="3">
        <v>2</v>
      </c>
      <c r="P8590" s="3">
        <v>3</v>
      </c>
      <c r="Q8590" s="3">
        <v>0</v>
      </c>
      <c r="R8590" s="3">
        <v>0</v>
      </c>
      <c r="S8590" s="3">
        <v>0</v>
      </c>
      <c r="T8590" s="24">
        <v>4</v>
      </c>
    </row>
    <row r="8591">
      <c r="D8591" s="19"/>
      <c r="E8591" s="18" t="s">
        <v>70</v>
      </c>
      <c r="F8591" s="17"/>
      <c r="G8591" s="7">
        <v>245</v>
      </c>
      <c r="H8591" s="12">
        <v>186</v>
      </c>
      <c r="I8591" s="1">
        <v>148</v>
      </c>
      <c r="J8591" s="1">
        <v>109</v>
      </c>
      <c r="K8591" s="1">
        <v>96</v>
      </c>
      <c r="L8591" s="1">
        <v>50</v>
      </c>
      <c r="M8591" s="1">
        <v>140</v>
      </c>
      <c r="N8591" s="1">
        <v>128</v>
      </c>
      <c r="O8591" s="1">
        <v>78</v>
      </c>
      <c r="P8591" s="1">
        <v>188</v>
      </c>
      <c r="Q8591" s="1">
        <v>19</v>
      </c>
      <c r="R8591" s="1">
        <v>7</v>
      </c>
      <c r="S8591" s="1">
        <v>0</v>
      </c>
      <c r="T8591" s="21">
        <v>238</v>
      </c>
    </row>
    <row r="8592">
      <c r="D8592" s="15" t="s">
        <v>71</v>
      </c>
      <c r="E8592" s="14" t="s">
        <v>64</v>
      </c>
      <c r="F8592" s="16"/>
      <c r="G8592" s="33">
        <v>15</v>
      </c>
      <c r="H8592" s="43">
        <v>9</v>
      </c>
      <c r="I8592" s="9">
        <v>9</v>
      </c>
      <c r="J8592" s="9">
        <v>6</v>
      </c>
      <c r="K8592" s="9">
        <v>3</v>
      </c>
      <c r="L8592" s="9">
        <v>2</v>
      </c>
      <c r="M8592" s="9">
        <v>6</v>
      </c>
      <c r="N8592" s="9">
        <v>6</v>
      </c>
      <c r="O8592" s="9">
        <v>4</v>
      </c>
      <c r="P8592" s="9">
        <v>10</v>
      </c>
      <c r="Q8592" s="9">
        <v>2</v>
      </c>
      <c r="R8592" s="9">
        <v>1</v>
      </c>
      <c r="S8592" s="9">
        <v>0</v>
      </c>
      <c r="T8592" s="44">
        <v>14</v>
      </c>
    </row>
    <row r="8593">
      <c r="D8593" s="19"/>
      <c r="E8593" s="18" t="s">
        <v>65</v>
      </c>
      <c r="F8593" s="17"/>
      <c r="G8593" s="7">
        <v>58</v>
      </c>
      <c r="H8593" s="12">
        <v>44</v>
      </c>
      <c r="I8593" s="1">
        <v>37</v>
      </c>
      <c r="J8593" s="1">
        <v>22</v>
      </c>
      <c r="K8593" s="1">
        <v>22</v>
      </c>
      <c r="L8593" s="1">
        <v>12</v>
      </c>
      <c r="M8593" s="1">
        <v>29</v>
      </c>
      <c r="N8593" s="1">
        <v>28</v>
      </c>
      <c r="O8593" s="1">
        <v>13</v>
      </c>
      <c r="P8593" s="1">
        <v>46</v>
      </c>
      <c r="Q8593" s="1">
        <v>2</v>
      </c>
      <c r="R8593" s="1">
        <v>1</v>
      </c>
      <c r="S8593" s="1">
        <v>0</v>
      </c>
      <c r="T8593" s="21">
        <v>57</v>
      </c>
    </row>
    <row r="8594">
      <c r="D8594" s="19"/>
      <c r="E8594" s="18" t="s">
        <v>66</v>
      </c>
      <c r="F8594" s="17"/>
      <c r="G8594" s="7">
        <v>113</v>
      </c>
      <c r="H8594" s="12">
        <v>87</v>
      </c>
      <c r="I8594" s="1">
        <v>68</v>
      </c>
      <c r="J8594" s="1">
        <v>43</v>
      </c>
      <c r="K8594" s="1">
        <v>49</v>
      </c>
      <c r="L8594" s="1">
        <v>19</v>
      </c>
      <c r="M8594" s="1">
        <v>58</v>
      </c>
      <c r="N8594" s="1">
        <v>60</v>
      </c>
      <c r="O8594" s="1">
        <v>49</v>
      </c>
      <c r="P8594" s="1">
        <v>91</v>
      </c>
      <c r="Q8594" s="1">
        <v>8</v>
      </c>
      <c r="R8594" s="1">
        <v>2</v>
      </c>
      <c r="S8594" s="1">
        <v>0</v>
      </c>
      <c r="T8594" s="21">
        <v>111</v>
      </c>
    </row>
    <row r="8595">
      <c r="D8595" s="19"/>
      <c r="E8595" s="18" t="s">
        <v>67</v>
      </c>
      <c r="F8595" s="17"/>
      <c r="G8595" s="7">
        <v>837</v>
      </c>
      <c r="H8595" s="12">
        <v>555</v>
      </c>
      <c r="I8595" s="1">
        <v>482</v>
      </c>
      <c r="J8595" s="1">
        <v>301</v>
      </c>
      <c r="K8595" s="1">
        <v>295</v>
      </c>
      <c r="L8595" s="1">
        <v>138</v>
      </c>
      <c r="M8595" s="1">
        <v>477</v>
      </c>
      <c r="N8595" s="1">
        <v>481</v>
      </c>
      <c r="O8595" s="1">
        <v>304</v>
      </c>
      <c r="P8595" s="1">
        <v>622</v>
      </c>
      <c r="Q8595" s="1">
        <v>63</v>
      </c>
      <c r="R8595" s="1">
        <v>24</v>
      </c>
      <c r="S8595" s="1">
        <v>3</v>
      </c>
      <c r="T8595" s="21">
        <v>810</v>
      </c>
    </row>
    <row r="8596">
      <c r="D8596" s="19"/>
      <c r="E8596" s="18" t="s">
        <v>68</v>
      </c>
      <c r="F8596" s="17"/>
      <c r="G8596" s="7">
        <v>61</v>
      </c>
      <c r="H8596" s="12">
        <v>33</v>
      </c>
      <c r="I8596" s="1">
        <v>32</v>
      </c>
      <c r="J8596" s="1">
        <v>21</v>
      </c>
      <c r="K8596" s="1">
        <v>18</v>
      </c>
      <c r="L8596" s="1">
        <v>6</v>
      </c>
      <c r="M8596" s="1">
        <v>25</v>
      </c>
      <c r="N8596" s="1">
        <v>34</v>
      </c>
      <c r="O8596" s="1">
        <v>23</v>
      </c>
      <c r="P8596" s="1">
        <v>47</v>
      </c>
      <c r="Q8596" s="1">
        <v>8</v>
      </c>
      <c r="R8596" s="1">
        <v>1</v>
      </c>
      <c r="S8596" s="1">
        <v>0</v>
      </c>
      <c r="T8596" s="21">
        <v>60</v>
      </c>
    </row>
    <row r="8597">
      <c r="D8597" s="19"/>
      <c r="E8597" s="18" t="s">
        <v>72</v>
      </c>
      <c r="F8597" s="17"/>
      <c r="G8597" s="11">
        <v>5</v>
      </c>
      <c r="H8597" s="23">
        <v>2</v>
      </c>
      <c r="I8597" s="3">
        <v>2</v>
      </c>
      <c r="J8597" s="3">
        <v>2</v>
      </c>
      <c r="K8597" s="3">
        <v>1</v>
      </c>
      <c r="L8597" s="3">
        <v>1</v>
      </c>
      <c r="M8597" s="3">
        <v>3</v>
      </c>
      <c r="N8597" s="3">
        <v>3</v>
      </c>
      <c r="O8597" s="3">
        <v>1</v>
      </c>
      <c r="P8597" s="3">
        <v>4</v>
      </c>
      <c r="Q8597" s="3">
        <v>1</v>
      </c>
      <c r="R8597" s="3">
        <v>0</v>
      </c>
      <c r="S8597" s="3">
        <v>0</v>
      </c>
      <c r="T8597" s="24">
        <v>5</v>
      </c>
    </row>
    <row r="8598">
      <c r="D8598" s="19"/>
      <c r="E8598" s="18" t="s">
        <v>26</v>
      </c>
      <c r="F8598" s="17"/>
      <c r="G8598" s="11">
        <v>4</v>
      </c>
      <c r="H8598" s="23">
        <v>1</v>
      </c>
      <c r="I8598" s="3">
        <v>1</v>
      </c>
      <c r="J8598" s="3">
        <v>0</v>
      </c>
      <c r="K8598" s="3">
        <v>0</v>
      </c>
      <c r="L8598" s="3">
        <v>0</v>
      </c>
      <c r="M8598" s="3">
        <v>1</v>
      </c>
      <c r="N8598" s="3">
        <v>2</v>
      </c>
      <c r="O8598" s="3">
        <v>2</v>
      </c>
      <c r="P8598" s="3">
        <v>0</v>
      </c>
      <c r="Q8598" s="3">
        <v>2</v>
      </c>
      <c r="R8598" s="3">
        <v>0</v>
      </c>
      <c r="S8598" s="3">
        <v>0</v>
      </c>
      <c r="T8598" s="24">
        <v>4</v>
      </c>
    </row>
    <row r="8599">
      <c r="D8599" s="19"/>
      <c r="E8599" s="18" t="s">
        <v>73</v>
      </c>
      <c r="F8599" s="17"/>
      <c r="G8599" s="7">
        <v>1084</v>
      </c>
      <c r="H8599" s="12">
        <v>728</v>
      </c>
      <c r="I8599" s="1">
        <v>628</v>
      </c>
      <c r="J8599" s="1">
        <v>393</v>
      </c>
      <c r="K8599" s="1">
        <v>387</v>
      </c>
      <c r="L8599" s="1">
        <v>177</v>
      </c>
      <c r="M8599" s="1">
        <v>595</v>
      </c>
      <c r="N8599" s="1">
        <v>609</v>
      </c>
      <c r="O8599" s="1">
        <v>393</v>
      </c>
      <c r="P8599" s="1">
        <v>816</v>
      </c>
      <c r="Q8599" s="1">
        <v>83</v>
      </c>
      <c r="R8599" s="1">
        <v>29</v>
      </c>
      <c r="S8599" s="1">
        <v>3</v>
      </c>
      <c r="T8599" s="21">
        <v>1052</v>
      </c>
    </row>
    <row r="8600">
      <c r="D8600" s="15" t="s">
        <v>74</v>
      </c>
      <c r="E8600" s="14" t="s">
        <v>75</v>
      </c>
      <c r="F8600" s="16"/>
      <c r="G8600" s="26">
        <v>315</v>
      </c>
      <c r="H8600" s="37">
        <v>227</v>
      </c>
      <c r="I8600" s="6">
        <v>200</v>
      </c>
      <c r="J8600" s="6">
        <v>139</v>
      </c>
      <c r="K8600" s="6">
        <v>129</v>
      </c>
      <c r="L8600" s="6">
        <v>63</v>
      </c>
      <c r="M8600" s="6">
        <v>183</v>
      </c>
      <c r="N8600" s="6">
        <v>189</v>
      </c>
      <c r="O8600" s="6">
        <v>150</v>
      </c>
      <c r="P8600" s="6">
        <v>262</v>
      </c>
      <c r="Q8600" s="6">
        <v>15</v>
      </c>
      <c r="R8600" s="6">
        <v>8</v>
      </c>
      <c r="S8600" s="6">
        <v>1</v>
      </c>
      <c r="T8600" s="39">
        <v>306</v>
      </c>
    </row>
    <row r="8601">
      <c r="D8601" s="19"/>
      <c r="E8601" s="18" t="s">
        <v>76</v>
      </c>
      <c r="F8601" s="17"/>
      <c r="G8601" s="7">
        <v>78</v>
      </c>
      <c r="H8601" s="12">
        <v>59</v>
      </c>
      <c r="I8601" s="1">
        <v>50</v>
      </c>
      <c r="J8601" s="1">
        <v>39</v>
      </c>
      <c r="K8601" s="1">
        <v>39</v>
      </c>
      <c r="L8601" s="1">
        <v>21</v>
      </c>
      <c r="M8601" s="1">
        <v>52</v>
      </c>
      <c r="N8601" s="1">
        <v>50</v>
      </c>
      <c r="O8601" s="1">
        <v>45</v>
      </c>
      <c r="P8601" s="1">
        <v>67</v>
      </c>
      <c r="Q8601" s="1">
        <v>0</v>
      </c>
      <c r="R8601" s="1">
        <v>2</v>
      </c>
      <c r="S8601" s="1">
        <v>0</v>
      </c>
      <c r="T8601" s="21">
        <v>76</v>
      </c>
    </row>
    <row r="8602">
      <c r="D8602" s="19"/>
      <c r="E8602" s="18" t="s">
        <v>77</v>
      </c>
      <c r="F8602" s="17"/>
      <c r="G8602" s="7">
        <v>297</v>
      </c>
      <c r="H8602" s="12">
        <v>216</v>
      </c>
      <c r="I8602" s="1">
        <v>192</v>
      </c>
      <c r="J8602" s="1">
        <v>132</v>
      </c>
      <c r="K8602" s="1">
        <v>121</v>
      </c>
      <c r="L8602" s="1">
        <v>58</v>
      </c>
      <c r="M8602" s="1">
        <v>185</v>
      </c>
      <c r="N8602" s="1">
        <v>194</v>
      </c>
      <c r="O8602" s="1">
        <v>139</v>
      </c>
      <c r="P8602" s="1">
        <v>237</v>
      </c>
      <c r="Q8602" s="1">
        <v>19</v>
      </c>
      <c r="R8602" s="1">
        <v>5</v>
      </c>
      <c r="S8602" s="1">
        <v>0</v>
      </c>
      <c r="T8602" s="21">
        <v>292</v>
      </c>
    </row>
    <row r="8603">
      <c r="D8603" s="19"/>
      <c r="E8603" s="18" t="s">
        <v>78</v>
      </c>
      <c r="F8603" s="17"/>
      <c r="G8603" s="11">
        <v>12</v>
      </c>
      <c r="H8603" s="23">
        <v>9</v>
      </c>
      <c r="I8603" s="3">
        <v>6</v>
      </c>
      <c r="J8603" s="3">
        <v>5</v>
      </c>
      <c r="K8603" s="3">
        <v>3</v>
      </c>
      <c r="L8603" s="3">
        <v>3</v>
      </c>
      <c r="M8603" s="3">
        <v>5</v>
      </c>
      <c r="N8603" s="3">
        <v>5</v>
      </c>
      <c r="O8603" s="3">
        <v>6</v>
      </c>
      <c r="P8603" s="3">
        <v>9</v>
      </c>
      <c r="Q8603" s="3">
        <v>0</v>
      </c>
      <c r="R8603" s="3">
        <v>1</v>
      </c>
      <c r="S8603" s="3">
        <v>0</v>
      </c>
      <c r="T8603" s="24">
        <v>11</v>
      </c>
    </row>
    <row r="8604">
      <c r="D8604" s="19"/>
      <c r="E8604" s="18" t="s">
        <v>79</v>
      </c>
      <c r="F8604" s="17"/>
      <c r="G8604" s="7">
        <v>116</v>
      </c>
      <c r="H8604" s="12">
        <v>77</v>
      </c>
      <c r="I8604" s="1">
        <v>63</v>
      </c>
      <c r="J8604" s="1">
        <v>50</v>
      </c>
      <c r="K8604" s="1">
        <v>44</v>
      </c>
      <c r="L8604" s="1">
        <v>18</v>
      </c>
      <c r="M8604" s="1">
        <v>61</v>
      </c>
      <c r="N8604" s="1">
        <v>65</v>
      </c>
      <c r="O8604" s="1">
        <v>47</v>
      </c>
      <c r="P8604" s="1">
        <v>94</v>
      </c>
      <c r="Q8604" s="1">
        <v>2</v>
      </c>
      <c r="R8604" s="1">
        <v>5</v>
      </c>
      <c r="S8604" s="1">
        <v>0</v>
      </c>
      <c r="T8604" s="21">
        <v>111</v>
      </c>
    </row>
    <row r="8605">
      <c r="D8605" s="19"/>
      <c r="E8605" s="18" t="s">
        <v>80</v>
      </c>
      <c r="F8605" s="17"/>
      <c r="G8605" s="7">
        <v>175</v>
      </c>
      <c r="H8605" s="12">
        <v>127</v>
      </c>
      <c r="I8605" s="1">
        <v>107</v>
      </c>
      <c r="J8605" s="1">
        <v>78</v>
      </c>
      <c r="K8605" s="1">
        <v>70</v>
      </c>
      <c r="L8605" s="1">
        <v>33</v>
      </c>
      <c r="M8605" s="1">
        <v>115</v>
      </c>
      <c r="N8605" s="1">
        <v>112</v>
      </c>
      <c r="O8605" s="1">
        <v>80</v>
      </c>
      <c r="P8605" s="1">
        <v>139</v>
      </c>
      <c r="Q8605" s="1">
        <v>8</v>
      </c>
      <c r="R8605" s="1">
        <v>4</v>
      </c>
      <c r="S8605" s="1">
        <v>1</v>
      </c>
      <c r="T8605" s="21">
        <v>170</v>
      </c>
    </row>
    <row r="8606">
      <c r="D8606" s="19"/>
      <c r="E8606" s="18" t="s">
        <v>81</v>
      </c>
      <c r="F8606" s="17"/>
      <c r="G8606" s="7">
        <v>908</v>
      </c>
      <c r="H8606" s="12">
        <v>628</v>
      </c>
      <c r="I8606" s="1">
        <v>536</v>
      </c>
      <c r="J8606" s="1">
        <v>339</v>
      </c>
      <c r="K8606" s="1">
        <v>333</v>
      </c>
      <c r="L8606" s="1">
        <v>158</v>
      </c>
      <c r="M8606" s="1">
        <v>513</v>
      </c>
      <c r="N8606" s="1">
        <v>526</v>
      </c>
      <c r="O8606" s="1">
        <v>334</v>
      </c>
      <c r="P8606" s="1">
        <v>696</v>
      </c>
      <c r="Q8606" s="1">
        <v>70</v>
      </c>
      <c r="R8606" s="1">
        <v>18</v>
      </c>
      <c r="S8606" s="1">
        <v>2</v>
      </c>
      <c r="T8606" s="21">
        <v>888</v>
      </c>
    </row>
    <row r="8607">
      <c r="D8607" s="19"/>
      <c r="E8607" s="18" t="s">
        <v>41</v>
      </c>
      <c r="F8607" s="17"/>
      <c r="G8607" s="11">
        <v>26</v>
      </c>
      <c r="H8607" s="23">
        <v>17</v>
      </c>
      <c r="I8607" s="3">
        <v>18</v>
      </c>
      <c r="J8607" s="3">
        <v>10</v>
      </c>
      <c r="K8607" s="3">
        <v>11</v>
      </c>
      <c r="L8607" s="3">
        <v>6</v>
      </c>
      <c r="M8607" s="3">
        <v>17</v>
      </c>
      <c r="N8607" s="3">
        <v>16</v>
      </c>
      <c r="O8607" s="3">
        <v>13</v>
      </c>
      <c r="P8607" s="3">
        <v>17</v>
      </c>
      <c r="Q8607" s="3">
        <v>4</v>
      </c>
      <c r="R8607" s="3">
        <v>2</v>
      </c>
      <c r="S8607" s="3">
        <v>0</v>
      </c>
      <c r="T8607" s="24">
        <v>24</v>
      </c>
    </row>
    <row r="8608">
      <c r="D8608" s="19"/>
      <c r="E8608" s="18" t="s">
        <v>82</v>
      </c>
      <c r="F8608" s="17"/>
      <c r="G8608" s="7">
        <v>96</v>
      </c>
      <c r="H8608" s="12">
        <v>47</v>
      </c>
      <c r="I8608" s="1">
        <v>44</v>
      </c>
      <c r="J8608" s="1">
        <v>24</v>
      </c>
      <c r="K8608" s="1">
        <v>21</v>
      </c>
      <c r="L8608" s="1">
        <v>8</v>
      </c>
      <c r="M8608" s="1">
        <v>41</v>
      </c>
      <c r="N8608" s="1">
        <v>43</v>
      </c>
      <c r="O8608" s="1">
        <v>21</v>
      </c>
      <c r="P8608" s="1">
        <v>61</v>
      </c>
      <c r="Q8608" s="1">
        <v>11</v>
      </c>
      <c r="R8608" s="1">
        <v>6</v>
      </c>
      <c r="S8608" s="1">
        <v>1</v>
      </c>
      <c r="T8608" s="21">
        <v>89</v>
      </c>
    </row>
    <row r="8609">
      <c r="D8609" s="19"/>
      <c r="E8609" s="18" t="s">
        <v>26</v>
      </c>
      <c r="F8609" s="17"/>
      <c r="G8609" s="11">
        <v>0</v>
      </c>
      <c r="H8609" s="23">
        <v>0</v>
      </c>
      <c r="I8609" s="3">
        <v>0</v>
      </c>
      <c r="J8609" s="3">
        <v>0</v>
      </c>
      <c r="K8609" s="3">
        <v>0</v>
      </c>
      <c r="L8609" s="3">
        <v>0</v>
      </c>
      <c r="M8609" s="3">
        <v>0</v>
      </c>
      <c r="N8609" s="3">
        <v>0</v>
      </c>
      <c r="O8609" s="3">
        <v>0</v>
      </c>
      <c r="P8609" s="3">
        <v>0</v>
      </c>
      <c r="Q8609" s="3">
        <v>0</v>
      </c>
      <c r="R8609" s="3">
        <v>0</v>
      </c>
      <c r="S8609" s="3">
        <v>0</v>
      </c>
      <c r="T8609" s="24">
        <v>0</v>
      </c>
    </row>
    <row r="8610">
      <c r="D8610" s="19"/>
      <c r="E8610" s="18" t="s">
        <v>83</v>
      </c>
      <c r="F8610" s="17"/>
      <c r="G8610" s="7">
        <v>997</v>
      </c>
      <c r="H8610" s="12">
        <v>684</v>
      </c>
      <c r="I8610" s="1">
        <v>587</v>
      </c>
      <c r="J8610" s="1">
        <v>371</v>
      </c>
      <c r="K8610" s="1">
        <v>367</v>
      </c>
      <c r="L8610" s="1">
        <v>170</v>
      </c>
      <c r="M8610" s="1">
        <v>558</v>
      </c>
      <c r="N8610" s="1">
        <v>571</v>
      </c>
      <c r="O8610" s="1">
        <v>375</v>
      </c>
      <c r="P8610" s="1">
        <v>759</v>
      </c>
      <c r="Q8610" s="1">
        <v>75</v>
      </c>
      <c r="R8610" s="1">
        <v>23</v>
      </c>
      <c r="S8610" s="1">
        <v>2</v>
      </c>
      <c r="T8610" s="21">
        <v>972</v>
      </c>
    </row>
    <row r="8611">
      <c r="D8611" s="15" t="s">
        <v>84</v>
      </c>
      <c r="E8611" s="14" t="s">
        <v>85</v>
      </c>
      <c r="F8611" s="16"/>
      <c r="G8611" s="26">
        <v>394</v>
      </c>
      <c r="H8611" s="37">
        <v>293</v>
      </c>
      <c r="I8611" s="6">
        <v>250</v>
      </c>
      <c r="J8611" s="6">
        <v>169</v>
      </c>
      <c r="K8611" s="6">
        <v>163</v>
      </c>
      <c r="L8611" s="6">
        <v>73</v>
      </c>
      <c r="M8611" s="6">
        <v>230</v>
      </c>
      <c r="N8611" s="6">
        <v>235</v>
      </c>
      <c r="O8611" s="6">
        <v>154</v>
      </c>
      <c r="P8611" s="6">
        <v>309</v>
      </c>
      <c r="Q8611" s="6">
        <v>35</v>
      </c>
      <c r="R8611" s="6">
        <v>7</v>
      </c>
      <c r="S8611" s="6">
        <v>0</v>
      </c>
      <c r="T8611" s="39">
        <v>387</v>
      </c>
    </row>
    <row r="8612">
      <c r="D8612" s="19"/>
      <c r="E8612" s="18" t="s">
        <v>86</v>
      </c>
      <c r="F8612" s="17"/>
      <c r="G8612" s="7">
        <v>401</v>
      </c>
      <c r="H8612" s="12">
        <v>263</v>
      </c>
      <c r="I8612" s="1">
        <v>224</v>
      </c>
      <c r="J8612" s="1">
        <v>142</v>
      </c>
      <c r="K8612" s="1">
        <v>136</v>
      </c>
      <c r="L8612" s="1">
        <v>66</v>
      </c>
      <c r="M8612" s="1">
        <v>222</v>
      </c>
      <c r="N8612" s="1">
        <v>224</v>
      </c>
      <c r="O8612" s="1">
        <v>147</v>
      </c>
      <c r="P8612" s="1">
        <v>299</v>
      </c>
      <c r="Q8612" s="1">
        <v>22</v>
      </c>
      <c r="R8612" s="1">
        <v>10</v>
      </c>
      <c r="S8612" s="1">
        <v>0</v>
      </c>
      <c r="T8612" s="21">
        <v>391</v>
      </c>
    </row>
    <row r="8613">
      <c r="D8613" s="19"/>
      <c r="E8613" s="18" t="s">
        <v>87</v>
      </c>
      <c r="F8613" s="17"/>
      <c r="G8613" s="7">
        <v>247</v>
      </c>
      <c r="H8613" s="12">
        <v>156</v>
      </c>
      <c r="I8613" s="1">
        <v>140</v>
      </c>
      <c r="J8613" s="1">
        <v>77</v>
      </c>
      <c r="K8613" s="1">
        <v>73</v>
      </c>
      <c r="L8613" s="1">
        <v>33</v>
      </c>
      <c r="M8613" s="1">
        <v>124</v>
      </c>
      <c r="N8613" s="1">
        <v>129</v>
      </c>
      <c r="O8613" s="1">
        <v>81</v>
      </c>
      <c r="P8613" s="1">
        <v>179</v>
      </c>
      <c r="Q8613" s="1">
        <v>22</v>
      </c>
      <c r="R8613" s="1">
        <v>8</v>
      </c>
      <c r="S8613" s="1">
        <v>3</v>
      </c>
      <c r="T8613" s="21">
        <v>236</v>
      </c>
    </row>
    <row r="8614">
      <c r="D8614" s="19"/>
      <c r="E8614" s="18" t="s">
        <v>88</v>
      </c>
      <c r="F8614" s="17"/>
      <c r="G8614" s="11">
        <v>46</v>
      </c>
      <c r="H8614" s="23">
        <v>18</v>
      </c>
      <c r="I8614" s="3">
        <v>17</v>
      </c>
      <c r="J8614" s="3">
        <v>7</v>
      </c>
      <c r="K8614" s="3">
        <v>16</v>
      </c>
      <c r="L8614" s="3">
        <v>6</v>
      </c>
      <c r="M8614" s="3">
        <v>23</v>
      </c>
      <c r="N8614" s="3">
        <v>23</v>
      </c>
      <c r="O8614" s="3">
        <v>14</v>
      </c>
      <c r="P8614" s="3">
        <v>29</v>
      </c>
      <c r="Q8614" s="3">
        <v>7</v>
      </c>
      <c r="R8614" s="3">
        <v>3</v>
      </c>
      <c r="S8614" s="3">
        <v>0</v>
      </c>
      <c r="T8614" s="24">
        <v>43</v>
      </c>
    </row>
    <row r="8615">
      <c r="D8615" s="19"/>
      <c r="E8615" s="18" t="s">
        <v>89</v>
      </c>
      <c r="F8615" s="17"/>
      <c r="G8615" s="11">
        <v>5</v>
      </c>
      <c r="H8615" s="23">
        <v>1</v>
      </c>
      <c r="I8615" s="3">
        <v>0</v>
      </c>
      <c r="J8615" s="3">
        <v>0</v>
      </c>
      <c r="K8615" s="3">
        <v>0</v>
      </c>
      <c r="L8615" s="3">
        <v>0</v>
      </c>
      <c r="M8615" s="3">
        <v>0</v>
      </c>
      <c r="N8615" s="3">
        <v>3</v>
      </c>
      <c r="O8615" s="3">
        <v>0</v>
      </c>
      <c r="P8615" s="3">
        <v>4</v>
      </c>
      <c r="Q8615" s="3">
        <v>0</v>
      </c>
      <c r="R8615" s="3">
        <v>1</v>
      </c>
      <c r="S8615" s="3">
        <v>0</v>
      </c>
      <c r="T8615" s="24">
        <v>4</v>
      </c>
    </row>
    <row r="8616">
      <c r="D8616" s="19"/>
      <c r="E8616" s="18" t="s">
        <v>26</v>
      </c>
      <c r="F8616" s="17"/>
      <c r="G8616" s="11">
        <v>0</v>
      </c>
      <c r="H8616" s="23">
        <v>0</v>
      </c>
      <c r="I8616" s="3">
        <v>0</v>
      </c>
      <c r="J8616" s="3">
        <v>0</v>
      </c>
      <c r="K8616" s="3">
        <v>0</v>
      </c>
      <c r="L8616" s="3">
        <v>0</v>
      </c>
      <c r="M8616" s="3">
        <v>0</v>
      </c>
      <c r="N8616" s="3">
        <v>0</v>
      </c>
      <c r="O8616" s="3">
        <v>0</v>
      </c>
      <c r="P8616" s="3">
        <v>0</v>
      </c>
      <c r="Q8616" s="3">
        <v>0</v>
      </c>
      <c r="R8616" s="3">
        <v>0</v>
      </c>
      <c r="S8616" s="3">
        <v>0</v>
      </c>
      <c r="T8616" s="24">
        <v>0</v>
      </c>
    </row>
    <row r="8617">
      <c r="D8617" s="19"/>
      <c r="E8617" s="18" t="s">
        <v>90</v>
      </c>
      <c r="F8617" s="17"/>
      <c r="G8617" s="7">
        <v>795</v>
      </c>
      <c r="H8617" s="12">
        <v>556</v>
      </c>
      <c r="I8617" s="1">
        <v>474</v>
      </c>
      <c r="J8617" s="1">
        <v>311</v>
      </c>
      <c r="K8617" s="1">
        <v>299</v>
      </c>
      <c r="L8617" s="1">
        <v>139</v>
      </c>
      <c r="M8617" s="1">
        <v>452</v>
      </c>
      <c r="N8617" s="1">
        <v>459</v>
      </c>
      <c r="O8617" s="1">
        <v>301</v>
      </c>
      <c r="P8617" s="1">
        <v>608</v>
      </c>
      <c r="Q8617" s="1">
        <v>57</v>
      </c>
      <c r="R8617" s="1">
        <v>17</v>
      </c>
      <c r="S8617" s="1">
        <v>0</v>
      </c>
      <c r="T8617" s="21">
        <v>778</v>
      </c>
    </row>
    <row r="8618">
      <c r="D8618" s="19"/>
      <c r="E8618" s="18" t="s">
        <v>91</v>
      </c>
      <c r="F8618" s="17"/>
      <c r="G8618" s="7">
        <v>298</v>
      </c>
      <c r="H8618" s="12">
        <v>175</v>
      </c>
      <c r="I8618" s="1">
        <v>157</v>
      </c>
      <c r="J8618" s="1">
        <v>84</v>
      </c>
      <c r="K8618" s="1">
        <v>89</v>
      </c>
      <c r="L8618" s="1">
        <v>39</v>
      </c>
      <c r="M8618" s="1">
        <v>147</v>
      </c>
      <c r="N8618" s="1">
        <v>155</v>
      </c>
      <c r="O8618" s="1">
        <v>95</v>
      </c>
      <c r="P8618" s="1">
        <v>212</v>
      </c>
      <c r="Q8618" s="1">
        <v>29</v>
      </c>
      <c r="R8618" s="1">
        <v>12</v>
      </c>
      <c r="S8618" s="1">
        <v>3</v>
      </c>
      <c r="T8618" s="21">
        <v>283</v>
      </c>
    </row>
    <row r="8619">
      <c r="D8619" s="15" t="s">
        <v>92</v>
      </c>
      <c r="E8619" s="14" t="s">
        <v>93</v>
      </c>
      <c r="F8619" s="16"/>
      <c r="G8619" s="33">
        <v>46</v>
      </c>
      <c r="H8619" s="43">
        <v>38</v>
      </c>
      <c r="I8619" s="9">
        <v>35</v>
      </c>
      <c r="J8619" s="9">
        <v>29</v>
      </c>
      <c r="K8619" s="9">
        <v>26</v>
      </c>
      <c r="L8619" s="9">
        <v>12</v>
      </c>
      <c r="M8619" s="9">
        <v>34</v>
      </c>
      <c r="N8619" s="9">
        <v>35</v>
      </c>
      <c r="O8619" s="9">
        <v>27</v>
      </c>
      <c r="P8619" s="9">
        <v>43</v>
      </c>
      <c r="Q8619" s="9">
        <v>3</v>
      </c>
      <c r="R8619" s="9">
        <v>0</v>
      </c>
      <c r="S8619" s="9">
        <v>0</v>
      </c>
      <c r="T8619" s="44">
        <v>46</v>
      </c>
    </row>
    <row r="8620">
      <c r="D8620" s="19"/>
      <c r="E8620" s="18" t="s">
        <v>94</v>
      </c>
      <c r="F8620" s="17"/>
      <c r="G8620" s="7">
        <v>189</v>
      </c>
      <c r="H8620" s="12">
        <v>145</v>
      </c>
      <c r="I8620" s="1">
        <v>122</v>
      </c>
      <c r="J8620" s="1">
        <v>98</v>
      </c>
      <c r="K8620" s="1">
        <v>100</v>
      </c>
      <c r="L8620" s="1">
        <v>47</v>
      </c>
      <c r="M8620" s="1">
        <v>121</v>
      </c>
      <c r="N8620" s="1">
        <v>126</v>
      </c>
      <c r="O8620" s="1">
        <v>112</v>
      </c>
      <c r="P8620" s="1">
        <v>148</v>
      </c>
      <c r="Q8620" s="1">
        <v>8</v>
      </c>
      <c r="R8620" s="1">
        <v>2</v>
      </c>
      <c r="S8620" s="1">
        <v>1</v>
      </c>
      <c r="T8620" s="21">
        <v>186</v>
      </c>
    </row>
    <row r="8621">
      <c r="D8621" s="19"/>
      <c r="E8621" s="18" t="s">
        <v>95</v>
      </c>
      <c r="F8621" s="17"/>
      <c r="G8621" s="7">
        <v>69</v>
      </c>
      <c r="H8621" s="12">
        <v>49</v>
      </c>
      <c r="I8621" s="1">
        <v>43</v>
      </c>
      <c r="J8621" s="1">
        <v>32</v>
      </c>
      <c r="K8621" s="1">
        <v>27</v>
      </c>
      <c r="L8621" s="1">
        <v>16</v>
      </c>
      <c r="M8621" s="1">
        <v>44</v>
      </c>
      <c r="N8621" s="1">
        <v>48</v>
      </c>
      <c r="O8621" s="1">
        <v>39</v>
      </c>
      <c r="P8621" s="1">
        <v>63</v>
      </c>
      <c r="Q8621" s="1">
        <v>2</v>
      </c>
      <c r="R8621" s="1">
        <v>2</v>
      </c>
      <c r="S8621" s="1">
        <v>0</v>
      </c>
      <c r="T8621" s="21">
        <v>67</v>
      </c>
    </row>
    <row r="8622">
      <c r="D8622" s="19"/>
      <c r="E8622" s="18" t="s">
        <v>96</v>
      </c>
      <c r="F8622" s="17"/>
      <c r="G8622" s="11">
        <v>21</v>
      </c>
      <c r="H8622" s="23">
        <v>19</v>
      </c>
      <c r="I8622" s="3">
        <v>18</v>
      </c>
      <c r="J8622" s="3">
        <v>15</v>
      </c>
      <c r="K8622" s="3">
        <v>12</v>
      </c>
      <c r="L8622" s="3">
        <v>6</v>
      </c>
      <c r="M8622" s="3">
        <v>15</v>
      </c>
      <c r="N8622" s="3">
        <v>14</v>
      </c>
      <c r="O8622" s="3">
        <v>15</v>
      </c>
      <c r="P8622" s="3">
        <v>18</v>
      </c>
      <c r="Q8622" s="3">
        <v>5</v>
      </c>
      <c r="R8622" s="3">
        <v>1</v>
      </c>
      <c r="S8622" s="3">
        <v>0</v>
      </c>
      <c r="T8622" s="24">
        <v>20</v>
      </c>
    </row>
    <row r="8623">
      <c r="D8623" s="19"/>
      <c r="E8623" s="18" t="s">
        <v>97</v>
      </c>
      <c r="F8623" s="17"/>
      <c r="G8623" s="11">
        <v>40</v>
      </c>
      <c r="H8623" s="23">
        <v>34</v>
      </c>
      <c r="I8623" s="3">
        <v>27</v>
      </c>
      <c r="J8623" s="3">
        <v>25</v>
      </c>
      <c r="K8623" s="3">
        <v>25</v>
      </c>
      <c r="L8623" s="3">
        <v>11</v>
      </c>
      <c r="M8623" s="3">
        <v>30</v>
      </c>
      <c r="N8623" s="3">
        <v>29</v>
      </c>
      <c r="O8623" s="3">
        <v>31</v>
      </c>
      <c r="P8623" s="3">
        <v>35</v>
      </c>
      <c r="Q8623" s="3">
        <v>4</v>
      </c>
      <c r="R8623" s="3">
        <v>0</v>
      </c>
      <c r="S8623" s="3">
        <v>0</v>
      </c>
      <c r="T8623" s="24">
        <v>40</v>
      </c>
    </row>
    <row r="8624">
      <c r="D8624" s="19"/>
      <c r="E8624" s="18" t="s">
        <v>98</v>
      </c>
      <c r="F8624" s="17"/>
      <c r="G8624" s="7">
        <v>62</v>
      </c>
      <c r="H8624" s="12">
        <v>43</v>
      </c>
      <c r="I8624" s="1">
        <v>39</v>
      </c>
      <c r="J8624" s="1">
        <v>25</v>
      </c>
      <c r="K8624" s="1">
        <v>26</v>
      </c>
      <c r="L8624" s="1">
        <v>10</v>
      </c>
      <c r="M8624" s="1">
        <v>33</v>
      </c>
      <c r="N8624" s="1">
        <v>40</v>
      </c>
      <c r="O8624" s="1">
        <v>32</v>
      </c>
      <c r="P8624" s="1">
        <v>51</v>
      </c>
      <c r="Q8624" s="1">
        <v>7</v>
      </c>
      <c r="R8624" s="1">
        <v>0</v>
      </c>
      <c r="S8624" s="1">
        <v>1</v>
      </c>
      <c r="T8624" s="21">
        <v>61</v>
      </c>
    </row>
    <row r="8625">
      <c r="D8625" s="19"/>
      <c r="E8625" s="18" t="s">
        <v>99</v>
      </c>
      <c r="F8625" s="17"/>
      <c r="G8625" s="11">
        <v>20</v>
      </c>
      <c r="H8625" s="23">
        <v>14</v>
      </c>
      <c r="I8625" s="3">
        <v>13</v>
      </c>
      <c r="J8625" s="3">
        <v>10</v>
      </c>
      <c r="K8625" s="3">
        <v>7</v>
      </c>
      <c r="L8625" s="3">
        <v>4</v>
      </c>
      <c r="M8625" s="3">
        <v>15</v>
      </c>
      <c r="N8625" s="3">
        <v>16</v>
      </c>
      <c r="O8625" s="3">
        <v>12</v>
      </c>
      <c r="P8625" s="3">
        <v>18</v>
      </c>
      <c r="Q8625" s="3">
        <v>1</v>
      </c>
      <c r="R8625" s="3">
        <v>1</v>
      </c>
      <c r="S8625" s="3">
        <v>1</v>
      </c>
      <c r="T8625" s="24">
        <v>18</v>
      </c>
    </row>
    <row r="8626">
      <c r="D8626" s="19"/>
      <c r="E8626" s="18" t="s">
        <v>100</v>
      </c>
      <c r="F8626" s="17"/>
      <c r="G8626" s="11">
        <v>39</v>
      </c>
      <c r="H8626" s="23">
        <v>31</v>
      </c>
      <c r="I8626" s="3">
        <v>27</v>
      </c>
      <c r="J8626" s="3">
        <v>23</v>
      </c>
      <c r="K8626" s="3">
        <v>19</v>
      </c>
      <c r="L8626" s="3">
        <v>10</v>
      </c>
      <c r="M8626" s="3">
        <v>27</v>
      </c>
      <c r="N8626" s="3">
        <v>32</v>
      </c>
      <c r="O8626" s="3">
        <v>25</v>
      </c>
      <c r="P8626" s="3">
        <v>32</v>
      </c>
      <c r="Q8626" s="3">
        <v>4</v>
      </c>
      <c r="R8626" s="3">
        <v>1</v>
      </c>
      <c r="S8626" s="3">
        <v>0</v>
      </c>
      <c r="T8626" s="24">
        <v>38</v>
      </c>
    </row>
    <row r="8627">
      <c r="D8627" s="19"/>
      <c r="E8627" s="18" t="s">
        <v>101</v>
      </c>
      <c r="F8627" s="17"/>
      <c r="G8627" s="7">
        <v>148</v>
      </c>
      <c r="H8627" s="12">
        <v>106</v>
      </c>
      <c r="I8627" s="1">
        <v>90</v>
      </c>
      <c r="J8627" s="1">
        <v>62</v>
      </c>
      <c r="K8627" s="1">
        <v>54</v>
      </c>
      <c r="L8627" s="1">
        <v>28</v>
      </c>
      <c r="M8627" s="1">
        <v>103</v>
      </c>
      <c r="N8627" s="1">
        <v>107</v>
      </c>
      <c r="O8627" s="1">
        <v>86</v>
      </c>
      <c r="P8627" s="1">
        <v>112</v>
      </c>
      <c r="Q8627" s="1">
        <v>14</v>
      </c>
      <c r="R8627" s="1">
        <v>0</v>
      </c>
      <c r="S8627" s="1">
        <v>1</v>
      </c>
      <c r="T8627" s="21">
        <v>147</v>
      </c>
    </row>
    <row r="8628">
      <c r="D8628" s="19"/>
      <c r="E8628" s="18" t="s">
        <v>102</v>
      </c>
      <c r="F8628" s="17"/>
      <c r="G8628" s="7">
        <v>82</v>
      </c>
      <c r="H8628" s="12">
        <v>56</v>
      </c>
      <c r="I8628" s="1">
        <v>44</v>
      </c>
      <c r="J8628" s="1">
        <v>42</v>
      </c>
      <c r="K8628" s="1">
        <v>34</v>
      </c>
      <c r="L8628" s="1">
        <v>12</v>
      </c>
      <c r="M8628" s="1">
        <v>52</v>
      </c>
      <c r="N8628" s="1">
        <v>55</v>
      </c>
      <c r="O8628" s="1">
        <v>53</v>
      </c>
      <c r="P8628" s="1">
        <v>70</v>
      </c>
      <c r="Q8628" s="1">
        <v>3</v>
      </c>
      <c r="R8628" s="1">
        <v>0</v>
      </c>
      <c r="S8628" s="1">
        <v>1</v>
      </c>
      <c r="T8628" s="21">
        <v>81</v>
      </c>
    </row>
    <row r="8629">
      <c r="D8629" s="19"/>
      <c r="E8629" s="18" t="s">
        <v>41</v>
      </c>
      <c r="F8629" s="17"/>
      <c r="G8629" s="7">
        <v>161</v>
      </c>
      <c r="H8629" s="12">
        <v>100</v>
      </c>
      <c r="I8629" s="1">
        <v>87</v>
      </c>
      <c r="J8629" s="1">
        <v>63</v>
      </c>
      <c r="K8629" s="1">
        <v>61</v>
      </c>
      <c r="L8629" s="1">
        <v>26</v>
      </c>
      <c r="M8629" s="1">
        <v>93</v>
      </c>
      <c r="N8629" s="1">
        <v>91</v>
      </c>
      <c r="O8629" s="1">
        <v>68</v>
      </c>
      <c r="P8629" s="1">
        <v>114</v>
      </c>
      <c r="Q8629" s="1">
        <v>21</v>
      </c>
      <c r="R8629" s="1">
        <v>4</v>
      </c>
      <c r="S8629" s="1">
        <v>0</v>
      </c>
      <c r="T8629" s="21">
        <v>157</v>
      </c>
    </row>
    <row r="8630">
      <c r="D8630" s="19"/>
      <c r="E8630" s="18" t="s">
        <v>103</v>
      </c>
      <c r="F8630" s="17"/>
      <c r="G8630" s="7">
        <v>211</v>
      </c>
      <c r="H8630" s="12">
        <v>141</v>
      </c>
      <c r="I8630" s="1">
        <v>115</v>
      </c>
      <c r="J8630" s="1">
        <v>60</v>
      </c>
      <c r="K8630" s="1">
        <v>61</v>
      </c>
      <c r="L8630" s="1">
        <v>33</v>
      </c>
      <c r="M8630" s="1">
        <v>104</v>
      </c>
      <c r="N8630" s="1">
        <v>112</v>
      </c>
      <c r="O8630" s="1">
        <v>63</v>
      </c>
      <c r="P8630" s="1">
        <v>157</v>
      </c>
      <c r="Q8630" s="1">
        <v>14</v>
      </c>
      <c r="R8630" s="1">
        <v>8</v>
      </c>
      <c r="S8630" s="1">
        <v>1</v>
      </c>
      <c r="T8630" s="21">
        <v>202</v>
      </c>
    </row>
    <row r="8631">
      <c r="D8631" s="19"/>
      <c r="E8631" s="18" t="s">
        <v>104</v>
      </c>
      <c r="F8631" s="17"/>
      <c r="G8631" s="7">
        <v>319</v>
      </c>
      <c r="H8631" s="12">
        <v>198</v>
      </c>
      <c r="I8631" s="1">
        <v>173</v>
      </c>
      <c r="J8631" s="1">
        <v>96</v>
      </c>
      <c r="K8631" s="1">
        <v>93</v>
      </c>
      <c r="L8631" s="1">
        <v>45</v>
      </c>
      <c r="M8631" s="1">
        <v>151</v>
      </c>
      <c r="N8631" s="1">
        <v>155</v>
      </c>
      <c r="O8631" s="1">
        <v>55</v>
      </c>
      <c r="P8631" s="1">
        <v>230</v>
      </c>
      <c r="Q8631" s="1">
        <v>28</v>
      </c>
      <c r="R8631" s="1">
        <v>12</v>
      </c>
      <c r="S8631" s="1">
        <v>1</v>
      </c>
      <c r="T8631" s="21">
        <v>306</v>
      </c>
    </row>
    <row r="8632">
      <c r="D8632" s="19"/>
      <c r="E8632" s="18" t="s">
        <v>26</v>
      </c>
      <c r="F8632" s="17"/>
      <c r="G8632" s="11">
        <v>5</v>
      </c>
      <c r="H8632" s="23">
        <v>4</v>
      </c>
      <c r="I8632" s="3">
        <v>4</v>
      </c>
      <c r="J8632" s="3">
        <v>0</v>
      </c>
      <c r="K8632" s="3">
        <v>2</v>
      </c>
      <c r="L8632" s="3">
        <v>0</v>
      </c>
      <c r="M8632" s="3">
        <v>2</v>
      </c>
      <c r="N8632" s="3">
        <v>1</v>
      </c>
      <c r="O8632" s="3">
        <v>0</v>
      </c>
      <c r="P8632" s="3">
        <v>3</v>
      </c>
      <c r="Q8632" s="3">
        <v>1</v>
      </c>
      <c r="R8632" s="3">
        <v>0</v>
      </c>
      <c r="S8632" s="3">
        <v>0</v>
      </c>
      <c r="T8632" s="24">
        <v>5</v>
      </c>
    </row>
    <row r="8633">
      <c r="D8633" s="19"/>
      <c r="E8633" s="18" t="s">
        <v>105</v>
      </c>
      <c r="F8633" s="17"/>
      <c r="G8633" s="7">
        <v>558</v>
      </c>
      <c r="H8633" s="12">
        <v>388</v>
      </c>
      <c r="I8633" s="1">
        <v>339</v>
      </c>
      <c r="J8633" s="1">
        <v>239</v>
      </c>
      <c r="K8633" s="1">
        <v>232</v>
      </c>
      <c r="L8633" s="1">
        <v>100</v>
      </c>
      <c r="M8633" s="1">
        <v>342</v>
      </c>
      <c r="N8633" s="1">
        <v>346</v>
      </c>
      <c r="O8633" s="1">
        <v>278</v>
      </c>
      <c r="P8633" s="1">
        <v>430</v>
      </c>
      <c r="Q8633" s="1">
        <v>43</v>
      </c>
      <c r="R8633" s="1">
        <v>9</v>
      </c>
      <c r="S8633" s="1">
        <v>1</v>
      </c>
      <c r="T8633" s="21">
        <v>548</v>
      </c>
    </row>
    <row r="8634">
      <c r="D8634" s="19"/>
      <c r="E8634" s="18" t="s">
        <v>106</v>
      </c>
      <c r="F8634" s="17"/>
      <c r="G8634" s="7">
        <v>530</v>
      </c>
      <c r="H8634" s="12">
        <v>339</v>
      </c>
      <c r="I8634" s="1">
        <v>288</v>
      </c>
      <c r="J8634" s="1">
        <v>156</v>
      </c>
      <c r="K8634" s="1">
        <v>154</v>
      </c>
      <c r="L8634" s="1">
        <v>78</v>
      </c>
      <c r="M8634" s="1">
        <v>255</v>
      </c>
      <c r="N8634" s="1">
        <v>267</v>
      </c>
      <c r="O8634" s="1">
        <v>118</v>
      </c>
      <c r="P8634" s="1">
        <v>387</v>
      </c>
      <c r="Q8634" s="1">
        <v>42</v>
      </c>
      <c r="R8634" s="1">
        <v>20</v>
      </c>
      <c r="S8634" s="1">
        <v>2</v>
      </c>
      <c r="T8634" s="21">
        <v>508</v>
      </c>
    </row>
    <row r="8635">
      <c r="D8635" s="15" t="s">
        <v>107</v>
      </c>
      <c r="E8635" s="14" t="s">
        <v>108</v>
      </c>
      <c r="F8635" s="16"/>
      <c r="G8635" s="33">
        <v>32</v>
      </c>
      <c r="H8635" s="43">
        <v>24</v>
      </c>
      <c r="I8635" s="9">
        <v>20</v>
      </c>
      <c r="J8635" s="9">
        <v>15</v>
      </c>
      <c r="K8635" s="9">
        <v>13</v>
      </c>
      <c r="L8635" s="9">
        <v>5</v>
      </c>
      <c r="M8635" s="9">
        <v>18</v>
      </c>
      <c r="N8635" s="9">
        <v>18</v>
      </c>
      <c r="O8635" s="9">
        <v>12</v>
      </c>
      <c r="P8635" s="9">
        <v>21</v>
      </c>
      <c r="Q8635" s="9">
        <v>4</v>
      </c>
      <c r="R8635" s="9">
        <v>0</v>
      </c>
      <c r="S8635" s="9">
        <v>0</v>
      </c>
      <c r="T8635" s="44">
        <v>32</v>
      </c>
    </row>
    <row r="8636">
      <c r="D8636" s="19"/>
      <c r="E8636" s="18" t="s">
        <v>109</v>
      </c>
      <c r="F8636" s="17"/>
      <c r="G8636" s="7">
        <v>715</v>
      </c>
      <c r="H8636" s="12">
        <v>508</v>
      </c>
      <c r="I8636" s="1">
        <v>435</v>
      </c>
      <c r="J8636" s="1">
        <v>269</v>
      </c>
      <c r="K8636" s="1">
        <v>254</v>
      </c>
      <c r="L8636" s="1">
        <v>128</v>
      </c>
      <c r="M8636" s="1">
        <v>429</v>
      </c>
      <c r="N8636" s="1">
        <v>427</v>
      </c>
      <c r="O8636" s="1">
        <v>286</v>
      </c>
      <c r="P8636" s="1">
        <v>544</v>
      </c>
      <c r="Q8636" s="1">
        <v>47</v>
      </c>
      <c r="R8636" s="1">
        <v>13</v>
      </c>
      <c r="S8636" s="1">
        <v>3</v>
      </c>
      <c r="T8636" s="21">
        <v>699</v>
      </c>
    </row>
    <row r="8637">
      <c r="D8637" s="19"/>
      <c r="E8637" s="18" t="s">
        <v>110</v>
      </c>
      <c r="F8637" s="17"/>
      <c r="G8637" s="7">
        <v>1003</v>
      </c>
      <c r="H8637" s="12">
        <v>688</v>
      </c>
      <c r="I8637" s="1">
        <v>594</v>
      </c>
      <c r="J8637" s="1">
        <v>377</v>
      </c>
      <c r="K8637" s="1">
        <v>369</v>
      </c>
      <c r="L8637" s="1">
        <v>175</v>
      </c>
      <c r="M8637" s="1">
        <v>570</v>
      </c>
      <c r="N8637" s="1">
        <v>585</v>
      </c>
      <c r="O8637" s="1">
        <v>381</v>
      </c>
      <c r="P8637" s="1">
        <v>772</v>
      </c>
      <c r="Q8637" s="1">
        <v>71</v>
      </c>
      <c r="R8637" s="1">
        <v>22</v>
      </c>
      <c r="S8637" s="1">
        <v>2</v>
      </c>
      <c r="T8637" s="21">
        <v>979</v>
      </c>
    </row>
    <row r="8638">
      <c r="D8638" s="19"/>
      <c r="E8638" s="18" t="s">
        <v>111</v>
      </c>
      <c r="F8638" s="17"/>
      <c r="G8638" s="7">
        <v>921</v>
      </c>
      <c r="H8638" s="12">
        <v>631</v>
      </c>
      <c r="I8638" s="1">
        <v>551</v>
      </c>
      <c r="J8638" s="1">
        <v>348</v>
      </c>
      <c r="K8638" s="1">
        <v>335</v>
      </c>
      <c r="L8638" s="1">
        <v>167</v>
      </c>
      <c r="M8638" s="1">
        <v>535</v>
      </c>
      <c r="N8638" s="1">
        <v>545</v>
      </c>
      <c r="O8638" s="1">
        <v>356</v>
      </c>
      <c r="P8638" s="1">
        <v>717</v>
      </c>
      <c r="Q8638" s="1">
        <v>67</v>
      </c>
      <c r="R8638" s="1">
        <v>24</v>
      </c>
      <c r="S8638" s="1">
        <v>1</v>
      </c>
      <c r="T8638" s="21">
        <v>896</v>
      </c>
    </row>
    <row r="8639">
      <c r="D8639" s="19"/>
      <c r="E8639" s="18" t="s">
        <v>112</v>
      </c>
      <c r="F8639" s="17"/>
      <c r="G8639" s="7">
        <v>765</v>
      </c>
      <c r="H8639" s="12">
        <v>532</v>
      </c>
      <c r="I8639" s="1">
        <v>461</v>
      </c>
      <c r="J8639" s="1">
        <v>306</v>
      </c>
      <c r="K8639" s="1">
        <v>297</v>
      </c>
      <c r="L8639" s="1">
        <v>143</v>
      </c>
      <c r="M8639" s="1">
        <v>439</v>
      </c>
      <c r="N8639" s="1">
        <v>450</v>
      </c>
      <c r="O8639" s="1">
        <v>309</v>
      </c>
      <c r="P8639" s="1">
        <v>595</v>
      </c>
      <c r="Q8639" s="1">
        <v>57</v>
      </c>
      <c r="R8639" s="1">
        <v>16</v>
      </c>
      <c r="S8639" s="1">
        <v>2</v>
      </c>
      <c r="T8639" s="21">
        <v>747</v>
      </c>
    </row>
    <row r="8640">
      <c r="D8640" s="19"/>
      <c r="E8640" s="18" t="s">
        <v>113</v>
      </c>
      <c r="F8640" s="17"/>
      <c r="G8640" s="7">
        <v>197</v>
      </c>
      <c r="H8640" s="12">
        <v>142</v>
      </c>
      <c r="I8640" s="1">
        <v>114</v>
      </c>
      <c r="J8640" s="1">
        <v>92</v>
      </c>
      <c r="K8640" s="1">
        <v>84</v>
      </c>
      <c r="L8640" s="1">
        <v>44</v>
      </c>
      <c r="M8640" s="1">
        <v>130</v>
      </c>
      <c r="N8640" s="1">
        <v>125</v>
      </c>
      <c r="O8640" s="1">
        <v>94</v>
      </c>
      <c r="P8640" s="1">
        <v>156</v>
      </c>
      <c r="Q8640" s="1">
        <v>16</v>
      </c>
      <c r="R8640" s="1">
        <v>6</v>
      </c>
      <c r="S8640" s="1">
        <v>0</v>
      </c>
      <c r="T8640" s="21">
        <v>191</v>
      </c>
    </row>
    <row r="8641">
      <c r="D8641" s="19"/>
      <c r="E8641" s="18" t="s">
        <v>114</v>
      </c>
      <c r="F8641" s="17"/>
      <c r="G8641" s="7">
        <v>1029</v>
      </c>
      <c r="H8641" s="12">
        <v>701</v>
      </c>
      <c r="I8641" s="1">
        <v>607</v>
      </c>
      <c r="J8641" s="1">
        <v>381</v>
      </c>
      <c r="K8641" s="1">
        <v>374</v>
      </c>
      <c r="L8641" s="1">
        <v>171</v>
      </c>
      <c r="M8641" s="1">
        <v>580</v>
      </c>
      <c r="N8641" s="1">
        <v>597</v>
      </c>
      <c r="O8641" s="1">
        <v>380</v>
      </c>
      <c r="P8641" s="1">
        <v>793</v>
      </c>
      <c r="Q8641" s="1">
        <v>76</v>
      </c>
      <c r="R8641" s="1">
        <v>23</v>
      </c>
      <c r="S8641" s="1">
        <v>2</v>
      </c>
      <c r="T8641" s="21">
        <v>1004</v>
      </c>
    </row>
    <row r="8642">
      <c r="D8642" s="19"/>
      <c r="E8642" s="18" t="s">
        <v>115</v>
      </c>
      <c r="F8642" s="17"/>
      <c r="G8642" s="7">
        <v>793</v>
      </c>
      <c r="H8642" s="12">
        <v>575</v>
      </c>
      <c r="I8642" s="1">
        <v>490</v>
      </c>
      <c r="J8642" s="1">
        <v>318</v>
      </c>
      <c r="K8642" s="1">
        <v>300</v>
      </c>
      <c r="L8642" s="1">
        <v>150</v>
      </c>
      <c r="M8642" s="1">
        <v>478</v>
      </c>
      <c r="N8642" s="1">
        <v>481</v>
      </c>
      <c r="O8642" s="1">
        <v>311</v>
      </c>
      <c r="P8642" s="1">
        <v>631</v>
      </c>
      <c r="Q8642" s="1">
        <v>55</v>
      </c>
      <c r="R8642" s="1">
        <v>16</v>
      </c>
      <c r="S8642" s="1">
        <v>0</v>
      </c>
      <c r="T8642" s="21">
        <v>777</v>
      </c>
    </row>
    <row r="8643">
      <c r="D8643" s="19"/>
      <c r="E8643" s="18" t="s">
        <v>116</v>
      </c>
      <c r="F8643" s="17"/>
      <c r="G8643" s="7">
        <v>253</v>
      </c>
      <c r="H8643" s="12">
        <v>195</v>
      </c>
      <c r="I8643" s="1">
        <v>168</v>
      </c>
      <c r="J8643" s="1">
        <v>122</v>
      </c>
      <c r="K8643" s="1">
        <v>110</v>
      </c>
      <c r="L8643" s="1">
        <v>62</v>
      </c>
      <c r="M8643" s="1">
        <v>170</v>
      </c>
      <c r="N8643" s="1">
        <v>163</v>
      </c>
      <c r="O8643" s="1">
        <v>113</v>
      </c>
      <c r="P8643" s="1">
        <v>211</v>
      </c>
      <c r="Q8643" s="1">
        <v>19</v>
      </c>
      <c r="R8643" s="1">
        <v>5</v>
      </c>
      <c r="S8643" s="1">
        <v>0</v>
      </c>
      <c r="T8643" s="21">
        <v>248</v>
      </c>
    </row>
    <row r="8644">
      <c r="D8644" s="19"/>
      <c r="E8644" s="18" t="s">
        <v>117</v>
      </c>
      <c r="F8644" s="17"/>
      <c r="G8644" s="7">
        <v>200</v>
      </c>
      <c r="H8644" s="12">
        <v>145</v>
      </c>
      <c r="I8644" s="1">
        <v>123</v>
      </c>
      <c r="J8644" s="1">
        <v>83</v>
      </c>
      <c r="K8644" s="1">
        <v>75</v>
      </c>
      <c r="L8644" s="1">
        <v>47</v>
      </c>
      <c r="M8644" s="1">
        <v>127</v>
      </c>
      <c r="N8644" s="1">
        <v>119</v>
      </c>
      <c r="O8644" s="1">
        <v>83</v>
      </c>
      <c r="P8644" s="1">
        <v>163</v>
      </c>
      <c r="Q8644" s="1">
        <v>13</v>
      </c>
      <c r="R8644" s="1">
        <v>3</v>
      </c>
      <c r="S8644" s="1">
        <v>0</v>
      </c>
      <c r="T8644" s="21">
        <v>197</v>
      </c>
    </row>
    <row r="8645">
      <c r="D8645" s="19"/>
      <c r="E8645" s="18" t="s">
        <v>118</v>
      </c>
      <c r="F8645" s="17"/>
      <c r="G8645" s="11">
        <v>3</v>
      </c>
      <c r="H8645" s="23">
        <v>1</v>
      </c>
      <c r="I8645" s="3">
        <v>1</v>
      </c>
      <c r="J8645" s="3">
        <v>1</v>
      </c>
      <c r="K8645" s="3">
        <v>0</v>
      </c>
      <c r="L8645" s="3">
        <v>0</v>
      </c>
      <c r="M8645" s="3">
        <v>0</v>
      </c>
      <c r="N8645" s="3">
        <v>0</v>
      </c>
      <c r="O8645" s="3">
        <v>0</v>
      </c>
      <c r="P8645" s="3">
        <v>1</v>
      </c>
      <c r="Q8645" s="3">
        <v>0</v>
      </c>
      <c r="R8645" s="3">
        <v>2</v>
      </c>
      <c r="S8645" s="3">
        <v>0</v>
      </c>
      <c r="T8645" s="24">
        <v>1</v>
      </c>
    </row>
    <row r="8646">
      <c r="D8646" s="19"/>
      <c r="E8646" s="18" t="s">
        <v>26</v>
      </c>
      <c r="F8646" s="17"/>
      <c r="G8646" s="11">
        <v>1</v>
      </c>
      <c r="H8646" s="23">
        <v>1</v>
      </c>
      <c r="I8646" s="3">
        <v>1</v>
      </c>
      <c r="J8646" s="3">
        <v>1</v>
      </c>
      <c r="K8646" s="3">
        <v>0</v>
      </c>
      <c r="L8646" s="3">
        <v>0</v>
      </c>
      <c r="M8646" s="3">
        <v>0</v>
      </c>
      <c r="N8646" s="3">
        <v>0</v>
      </c>
      <c r="O8646" s="3">
        <v>0</v>
      </c>
      <c r="P8646" s="3">
        <v>0</v>
      </c>
      <c r="Q8646" s="3">
        <v>0</v>
      </c>
      <c r="R8646" s="3">
        <v>0</v>
      </c>
      <c r="S8646" s="3">
        <v>0</v>
      </c>
      <c r="T8646" s="24">
        <v>1</v>
      </c>
    </row>
    <row r="8647">
      <c r="D8647" s="19"/>
      <c r="E8647" s="18" t="s">
        <v>119</v>
      </c>
      <c r="F8647" s="17"/>
      <c r="G8647" s="7">
        <v>1080</v>
      </c>
      <c r="H8647" s="12">
        <v>726</v>
      </c>
      <c r="I8647" s="1">
        <v>626</v>
      </c>
      <c r="J8647" s="1">
        <v>392</v>
      </c>
      <c r="K8647" s="1">
        <v>387</v>
      </c>
      <c r="L8647" s="1">
        <v>178</v>
      </c>
      <c r="M8647" s="1">
        <v>597</v>
      </c>
      <c r="N8647" s="1">
        <v>609</v>
      </c>
      <c r="O8647" s="1">
        <v>394</v>
      </c>
      <c r="P8647" s="1">
        <v>815</v>
      </c>
      <c r="Q8647" s="1">
        <v>84</v>
      </c>
      <c r="R8647" s="1">
        <v>27</v>
      </c>
      <c r="S8647" s="1">
        <v>3</v>
      </c>
      <c r="T8647" s="21">
        <v>1050</v>
      </c>
    </row>
    <row r="8648">
      <c r="D8648" s="19"/>
      <c r="E8648" s="18" t="s">
        <v>120</v>
      </c>
      <c r="F8648" s="17"/>
      <c r="G8648" s="7">
        <v>1054</v>
      </c>
      <c r="H8648" s="12">
        <v>716</v>
      </c>
      <c r="I8648" s="1">
        <v>621</v>
      </c>
      <c r="J8648" s="1">
        <v>388</v>
      </c>
      <c r="K8648" s="1">
        <v>379</v>
      </c>
      <c r="L8648" s="1">
        <v>176</v>
      </c>
      <c r="M8648" s="1">
        <v>591</v>
      </c>
      <c r="N8648" s="1">
        <v>607</v>
      </c>
      <c r="O8648" s="1">
        <v>387</v>
      </c>
      <c r="P8648" s="1">
        <v>806</v>
      </c>
      <c r="Q8648" s="1">
        <v>80</v>
      </c>
      <c r="R8648" s="1">
        <v>25</v>
      </c>
      <c r="S8648" s="1">
        <v>2</v>
      </c>
      <c r="T8648" s="21">
        <v>1027</v>
      </c>
    </row>
    <row r="8649">
      <c r="D8649" s="15" t="s">
        <v>121</v>
      </c>
      <c r="E8649" s="14" t="s">
        <v>122</v>
      </c>
      <c r="F8649" s="16"/>
      <c r="G8649" s="26">
        <v>564</v>
      </c>
      <c r="H8649" s="37">
        <v>418</v>
      </c>
      <c r="I8649" s="6">
        <v>348</v>
      </c>
      <c r="J8649" s="6">
        <v>252</v>
      </c>
      <c r="K8649" s="6">
        <v>244</v>
      </c>
      <c r="L8649" s="6">
        <v>119</v>
      </c>
      <c r="M8649" s="6">
        <v>344</v>
      </c>
      <c r="N8649" s="6">
        <v>353</v>
      </c>
      <c r="O8649" s="6">
        <v>254</v>
      </c>
      <c r="P8649" s="6">
        <v>452</v>
      </c>
      <c r="Q8649" s="6">
        <v>38</v>
      </c>
      <c r="R8649" s="6">
        <v>10</v>
      </c>
      <c r="S8649" s="6">
        <v>1</v>
      </c>
      <c r="T8649" s="39">
        <v>553</v>
      </c>
    </row>
    <row r="8650">
      <c r="D8650" s="19"/>
      <c r="E8650" s="18" t="s">
        <v>123</v>
      </c>
      <c r="F8650" s="17"/>
      <c r="G8650" s="7">
        <v>396</v>
      </c>
      <c r="H8650" s="12">
        <v>262</v>
      </c>
      <c r="I8650" s="1">
        <v>234</v>
      </c>
      <c r="J8650" s="1">
        <v>122</v>
      </c>
      <c r="K8650" s="1">
        <v>121</v>
      </c>
      <c r="L8650" s="1">
        <v>51</v>
      </c>
      <c r="M8650" s="1">
        <v>211</v>
      </c>
      <c r="N8650" s="1">
        <v>211</v>
      </c>
      <c r="O8650" s="1">
        <v>119</v>
      </c>
      <c r="P8650" s="1">
        <v>289</v>
      </c>
      <c r="Q8650" s="1">
        <v>30</v>
      </c>
      <c r="R8650" s="1">
        <v>6</v>
      </c>
      <c r="S8650" s="1">
        <v>1</v>
      </c>
      <c r="T8650" s="21">
        <v>389</v>
      </c>
    </row>
    <row r="8651">
      <c r="D8651" s="19"/>
      <c r="E8651" s="18" t="s">
        <v>124</v>
      </c>
      <c r="F8651" s="17"/>
      <c r="G8651" s="7">
        <v>69</v>
      </c>
      <c r="H8651" s="12">
        <v>29</v>
      </c>
      <c r="I8651" s="1">
        <v>29</v>
      </c>
      <c r="J8651" s="1">
        <v>12</v>
      </c>
      <c r="K8651" s="1">
        <v>9</v>
      </c>
      <c r="L8651" s="1">
        <v>1</v>
      </c>
      <c r="M8651" s="1">
        <v>22</v>
      </c>
      <c r="N8651" s="1">
        <v>21</v>
      </c>
      <c r="O8651" s="1">
        <v>15</v>
      </c>
      <c r="P8651" s="1">
        <v>38</v>
      </c>
      <c r="Q8651" s="1">
        <v>9</v>
      </c>
      <c r="R8651" s="1">
        <v>5</v>
      </c>
      <c r="S8651" s="1">
        <v>1</v>
      </c>
      <c r="T8651" s="21">
        <v>63</v>
      </c>
    </row>
    <row r="8652">
      <c r="D8652" s="19"/>
      <c r="E8652" s="18" t="s">
        <v>125</v>
      </c>
      <c r="F8652" s="17"/>
      <c r="G8652" s="7">
        <v>50</v>
      </c>
      <c r="H8652" s="12">
        <v>20</v>
      </c>
      <c r="I8652" s="1">
        <v>16</v>
      </c>
      <c r="J8652" s="1">
        <v>9</v>
      </c>
      <c r="K8652" s="1">
        <v>12</v>
      </c>
      <c r="L8652" s="1">
        <v>5</v>
      </c>
      <c r="M8652" s="1">
        <v>18</v>
      </c>
      <c r="N8652" s="1">
        <v>23</v>
      </c>
      <c r="O8652" s="1">
        <v>8</v>
      </c>
      <c r="P8652" s="1">
        <v>31</v>
      </c>
      <c r="Q8652" s="1">
        <v>8</v>
      </c>
      <c r="R8652" s="1">
        <v>6</v>
      </c>
      <c r="S8652" s="1">
        <v>0</v>
      </c>
      <c r="T8652" s="21">
        <v>44</v>
      </c>
    </row>
    <row r="8653">
      <c r="D8653" s="19"/>
      <c r="E8653" s="18" t="s">
        <v>126</v>
      </c>
      <c r="F8653" s="17"/>
      <c r="G8653" s="11">
        <v>14</v>
      </c>
      <c r="H8653" s="23">
        <v>2</v>
      </c>
      <c r="I8653" s="3">
        <v>4</v>
      </c>
      <c r="J8653" s="3">
        <v>0</v>
      </c>
      <c r="K8653" s="3">
        <v>2</v>
      </c>
      <c r="L8653" s="3">
        <v>2</v>
      </c>
      <c r="M8653" s="3">
        <v>4</v>
      </c>
      <c r="N8653" s="3">
        <v>6</v>
      </c>
      <c r="O8653" s="3">
        <v>0</v>
      </c>
      <c r="P8653" s="3">
        <v>10</v>
      </c>
      <c r="Q8653" s="3">
        <v>1</v>
      </c>
      <c r="R8653" s="3">
        <v>2</v>
      </c>
      <c r="S8653" s="3">
        <v>0</v>
      </c>
      <c r="T8653" s="24">
        <v>12</v>
      </c>
    </row>
    <row r="8654">
      <c r="D8654" s="19"/>
      <c r="E8654" s="18" t="s">
        <v>26</v>
      </c>
      <c r="F8654" s="17"/>
      <c r="G8654" s="11">
        <v>0</v>
      </c>
      <c r="H8654" s="23">
        <v>0</v>
      </c>
      <c r="I8654" s="3">
        <v>0</v>
      </c>
      <c r="J8654" s="3">
        <v>0</v>
      </c>
      <c r="K8654" s="3">
        <v>0</v>
      </c>
      <c r="L8654" s="3">
        <v>0</v>
      </c>
      <c r="M8654" s="3">
        <v>0</v>
      </c>
      <c r="N8654" s="3">
        <v>0</v>
      </c>
      <c r="O8654" s="3">
        <v>0</v>
      </c>
      <c r="P8654" s="3">
        <v>0</v>
      </c>
      <c r="Q8654" s="3">
        <v>0</v>
      </c>
      <c r="R8654" s="3">
        <v>0</v>
      </c>
      <c r="S8654" s="3">
        <v>0</v>
      </c>
      <c r="T8654" s="24">
        <v>0</v>
      </c>
    </row>
    <row r="8655">
      <c r="D8655" s="19"/>
      <c r="E8655" s="18" t="s">
        <v>127</v>
      </c>
      <c r="F8655" s="17"/>
      <c r="G8655" s="7">
        <v>960</v>
      </c>
      <c r="H8655" s="12">
        <v>680</v>
      </c>
      <c r="I8655" s="1">
        <v>582</v>
      </c>
      <c r="J8655" s="1">
        <v>374</v>
      </c>
      <c r="K8655" s="1">
        <v>365</v>
      </c>
      <c r="L8655" s="1">
        <v>170</v>
      </c>
      <c r="M8655" s="1">
        <v>555</v>
      </c>
      <c r="N8655" s="1">
        <v>564</v>
      </c>
      <c r="O8655" s="1">
        <v>373</v>
      </c>
      <c r="P8655" s="1">
        <v>741</v>
      </c>
      <c r="Q8655" s="1">
        <v>68</v>
      </c>
      <c r="R8655" s="1">
        <v>16</v>
      </c>
      <c r="S8655" s="1">
        <v>2</v>
      </c>
      <c r="T8655" s="21">
        <v>942</v>
      </c>
    </row>
    <row r="8656">
      <c r="D8656" s="19"/>
      <c r="E8656" s="18" t="s">
        <v>128</v>
      </c>
      <c r="F8656" s="17"/>
      <c r="G8656" s="7">
        <v>64</v>
      </c>
      <c r="H8656" s="12">
        <v>22</v>
      </c>
      <c r="I8656" s="1">
        <v>20</v>
      </c>
      <c r="J8656" s="1">
        <v>9</v>
      </c>
      <c r="K8656" s="1">
        <v>14</v>
      </c>
      <c r="L8656" s="1">
        <v>7</v>
      </c>
      <c r="M8656" s="1">
        <v>22</v>
      </c>
      <c r="N8656" s="1">
        <v>29</v>
      </c>
      <c r="O8656" s="1">
        <v>8</v>
      </c>
      <c r="P8656" s="1">
        <v>41</v>
      </c>
      <c r="Q8656" s="1">
        <v>9</v>
      </c>
      <c r="R8656" s="1">
        <v>8</v>
      </c>
      <c r="S8656" s="1">
        <v>0</v>
      </c>
      <c r="T8656" s="21">
        <v>56</v>
      </c>
    </row>
    <row r="8657">
      <c r="D8657" s="15" t="s">
        <v>129</v>
      </c>
      <c r="E8657" s="14" t="s">
        <v>130</v>
      </c>
      <c r="F8657" s="16"/>
      <c r="G8657" s="26">
        <v>130</v>
      </c>
      <c r="H8657" s="37">
        <v>107</v>
      </c>
      <c r="I8657" s="6">
        <v>91</v>
      </c>
      <c r="J8657" s="6">
        <v>68</v>
      </c>
      <c r="K8657" s="6">
        <v>66</v>
      </c>
      <c r="L8657" s="6">
        <v>37</v>
      </c>
      <c r="M8657" s="6">
        <v>92</v>
      </c>
      <c r="N8657" s="6">
        <v>90</v>
      </c>
      <c r="O8657" s="6">
        <v>61</v>
      </c>
      <c r="P8657" s="6">
        <v>116</v>
      </c>
      <c r="Q8657" s="6">
        <v>8</v>
      </c>
      <c r="R8657" s="6">
        <v>0</v>
      </c>
      <c r="S8657" s="6">
        <v>0</v>
      </c>
      <c r="T8657" s="39">
        <v>130</v>
      </c>
    </row>
    <row r="8658">
      <c r="D8658" s="19"/>
      <c r="E8658" s="18" t="s">
        <v>131</v>
      </c>
      <c r="F8658" s="17"/>
      <c r="G8658" s="11">
        <v>32</v>
      </c>
      <c r="H8658" s="23">
        <v>27</v>
      </c>
      <c r="I8658" s="3">
        <v>21</v>
      </c>
      <c r="J8658" s="3">
        <v>18</v>
      </c>
      <c r="K8658" s="3">
        <v>17</v>
      </c>
      <c r="L8658" s="3">
        <v>10</v>
      </c>
      <c r="M8658" s="3">
        <v>28</v>
      </c>
      <c r="N8658" s="3">
        <v>27</v>
      </c>
      <c r="O8658" s="3">
        <v>21</v>
      </c>
      <c r="P8658" s="3">
        <v>29</v>
      </c>
      <c r="Q8658" s="3">
        <v>0</v>
      </c>
      <c r="R8658" s="3">
        <v>0</v>
      </c>
      <c r="S8658" s="3">
        <v>0</v>
      </c>
      <c r="T8658" s="24">
        <v>32</v>
      </c>
    </row>
    <row r="8659">
      <c r="D8659" s="19"/>
      <c r="E8659" s="18" t="s">
        <v>132</v>
      </c>
      <c r="F8659" s="17"/>
      <c r="G8659" s="7">
        <v>492</v>
      </c>
      <c r="H8659" s="12">
        <v>354</v>
      </c>
      <c r="I8659" s="1">
        <v>294</v>
      </c>
      <c r="J8659" s="1">
        <v>215</v>
      </c>
      <c r="K8659" s="1">
        <v>226</v>
      </c>
      <c r="L8659" s="1">
        <v>96</v>
      </c>
      <c r="M8659" s="1">
        <v>309</v>
      </c>
      <c r="N8659" s="1">
        <v>329</v>
      </c>
      <c r="O8659" s="1">
        <v>238</v>
      </c>
      <c r="P8659" s="1">
        <v>408</v>
      </c>
      <c r="Q8659" s="1">
        <v>21</v>
      </c>
      <c r="R8659" s="1">
        <v>8</v>
      </c>
      <c r="S8659" s="1">
        <v>2</v>
      </c>
      <c r="T8659" s="21">
        <v>482</v>
      </c>
    </row>
    <row r="8660">
      <c r="D8660" s="19"/>
      <c r="E8660" s="18" t="s">
        <v>133</v>
      </c>
      <c r="F8660" s="17"/>
      <c r="G8660" s="7">
        <v>610</v>
      </c>
      <c r="H8660" s="12">
        <v>444</v>
      </c>
      <c r="I8660" s="1">
        <v>376</v>
      </c>
      <c r="J8660" s="1">
        <v>254</v>
      </c>
      <c r="K8660" s="1">
        <v>238</v>
      </c>
      <c r="L8660" s="1">
        <v>114</v>
      </c>
      <c r="M8660" s="1">
        <v>350</v>
      </c>
      <c r="N8660" s="1">
        <v>344</v>
      </c>
      <c r="O8660" s="1">
        <v>224</v>
      </c>
      <c r="P8660" s="1">
        <v>477</v>
      </c>
      <c r="Q8660" s="1">
        <v>41</v>
      </c>
      <c r="R8660" s="1">
        <v>17</v>
      </c>
      <c r="S8660" s="1">
        <v>2</v>
      </c>
      <c r="T8660" s="21">
        <v>591</v>
      </c>
    </row>
    <row r="8661">
      <c r="D8661" s="19"/>
      <c r="E8661" s="18" t="s">
        <v>134</v>
      </c>
      <c r="F8661" s="17"/>
      <c r="G8661" s="7">
        <v>869</v>
      </c>
      <c r="H8661" s="12">
        <v>608</v>
      </c>
      <c r="I8661" s="1">
        <v>530</v>
      </c>
      <c r="J8661" s="1">
        <v>336</v>
      </c>
      <c r="K8661" s="1">
        <v>322</v>
      </c>
      <c r="L8661" s="1">
        <v>154</v>
      </c>
      <c r="M8661" s="1">
        <v>497</v>
      </c>
      <c r="N8661" s="1">
        <v>502</v>
      </c>
      <c r="O8661" s="1">
        <v>338</v>
      </c>
      <c r="P8661" s="1">
        <v>672</v>
      </c>
      <c r="Q8661" s="1">
        <v>64</v>
      </c>
      <c r="R8661" s="1">
        <v>15</v>
      </c>
      <c r="S8661" s="1">
        <v>1</v>
      </c>
      <c r="T8661" s="21">
        <v>853</v>
      </c>
    </row>
    <row r="8662">
      <c r="D8662" s="19"/>
      <c r="E8662" s="18" t="s">
        <v>135</v>
      </c>
      <c r="F8662" s="17"/>
      <c r="G8662" s="7">
        <v>842</v>
      </c>
      <c r="H8662" s="12">
        <v>599</v>
      </c>
      <c r="I8662" s="1">
        <v>520</v>
      </c>
      <c r="J8662" s="1">
        <v>328</v>
      </c>
      <c r="K8662" s="1">
        <v>324</v>
      </c>
      <c r="L8662" s="1">
        <v>156</v>
      </c>
      <c r="M8662" s="1">
        <v>500</v>
      </c>
      <c r="N8662" s="1">
        <v>508</v>
      </c>
      <c r="O8662" s="1">
        <v>339</v>
      </c>
      <c r="P8662" s="1">
        <v>659</v>
      </c>
      <c r="Q8662" s="1">
        <v>55</v>
      </c>
      <c r="R8662" s="1">
        <v>13</v>
      </c>
      <c r="S8662" s="1">
        <v>2</v>
      </c>
      <c r="T8662" s="21">
        <v>827</v>
      </c>
    </row>
    <row r="8663">
      <c r="D8663" s="19"/>
      <c r="E8663" s="18" t="s">
        <v>136</v>
      </c>
      <c r="F8663" s="17"/>
      <c r="G8663" s="7">
        <v>514</v>
      </c>
      <c r="H8663" s="12">
        <v>366</v>
      </c>
      <c r="I8663" s="1">
        <v>332</v>
      </c>
      <c r="J8663" s="1">
        <v>205</v>
      </c>
      <c r="K8663" s="1">
        <v>186</v>
      </c>
      <c r="L8663" s="1">
        <v>87</v>
      </c>
      <c r="M8663" s="1">
        <v>297</v>
      </c>
      <c r="N8663" s="1">
        <v>297</v>
      </c>
      <c r="O8663" s="1">
        <v>198</v>
      </c>
      <c r="P8663" s="1">
        <v>380</v>
      </c>
      <c r="Q8663" s="1">
        <v>30</v>
      </c>
      <c r="R8663" s="1">
        <v>9</v>
      </c>
      <c r="S8663" s="1">
        <v>2</v>
      </c>
      <c r="T8663" s="21">
        <v>503</v>
      </c>
    </row>
    <row r="8664">
      <c r="D8664" s="19"/>
      <c r="E8664" s="18" t="s">
        <v>137</v>
      </c>
      <c r="F8664" s="17"/>
      <c r="G8664" s="7">
        <v>487</v>
      </c>
      <c r="H8664" s="12">
        <v>355</v>
      </c>
      <c r="I8664" s="1">
        <v>308</v>
      </c>
      <c r="J8664" s="1">
        <v>237</v>
      </c>
      <c r="K8664" s="1">
        <v>220</v>
      </c>
      <c r="L8664" s="1">
        <v>100</v>
      </c>
      <c r="M8664" s="1">
        <v>312</v>
      </c>
      <c r="N8664" s="1">
        <v>328</v>
      </c>
      <c r="O8664" s="1">
        <v>279</v>
      </c>
      <c r="P8664" s="1">
        <v>389</v>
      </c>
      <c r="Q8664" s="1">
        <v>32</v>
      </c>
      <c r="R8664" s="1">
        <v>4</v>
      </c>
      <c r="S8664" s="1">
        <v>1</v>
      </c>
      <c r="T8664" s="21">
        <v>482</v>
      </c>
    </row>
    <row r="8665">
      <c r="D8665" s="19"/>
      <c r="E8665" s="18" t="s">
        <v>138</v>
      </c>
      <c r="F8665" s="17"/>
      <c r="G8665" s="7">
        <v>480</v>
      </c>
      <c r="H8665" s="12">
        <v>375</v>
      </c>
      <c r="I8665" s="1">
        <v>307</v>
      </c>
      <c r="J8665" s="1">
        <v>229</v>
      </c>
      <c r="K8665" s="1">
        <v>225</v>
      </c>
      <c r="L8665" s="1">
        <v>100</v>
      </c>
      <c r="M8665" s="1">
        <v>291</v>
      </c>
      <c r="N8665" s="1">
        <v>294</v>
      </c>
      <c r="O8665" s="1">
        <v>197</v>
      </c>
      <c r="P8665" s="1">
        <v>390</v>
      </c>
      <c r="Q8665" s="1">
        <v>29</v>
      </c>
      <c r="R8665" s="1">
        <v>6</v>
      </c>
      <c r="S8665" s="1">
        <v>0</v>
      </c>
      <c r="T8665" s="21">
        <v>474</v>
      </c>
    </row>
    <row r="8666">
      <c r="D8666" s="19"/>
      <c r="E8666" s="18" t="s">
        <v>139</v>
      </c>
      <c r="F8666" s="17"/>
      <c r="G8666" s="7">
        <v>624</v>
      </c>
      <c r="H8666" s="12">
        <v>454</v>
      </c>
      <c r="I8666" s="1">
        <v>403</v>
      </c>
      <c r="J8666" s="1">
        <v>271</v>
      </c>
      <c r="K8666" s="1">
        <v>261</v>
      </c>
      <c r="L8666" s="1">
        <v>122</v>
      </c>
      <c r="M8666" s="1">
        <v>391</v>
      </c>
      <c r="N8666" s="1">
        <v>388</v>
      </c>
      <c r="O8666" s="1">
        <v>281</v>
      </c>
      <c r="P8666" s="1">
        <v>513</v>
      </c>
      <c r="Q8666" s="1">
        <v>39</v>
      </c>
      <c r="R8666" s="1">
        <v>10</v>
      </c>
      <c r="S8666" s="1">
        <v>1</v>
      </c>
      <c r="T8666" s="21">
        <v>613</v>
      </c>
    </row>
    <row r="8667">
      <c r="D8667" s="19"/>
      <c r="E8667" s="18" t="s">
        <v>140</v>
      </c>
      <c r="F8667" s="17"/>
      <c r="G8667" s="7">
        <v>172</v>
      </c>
      <c r="H8667" s="12">
        <v>130</v>
      </c>
      <c r="I8667" s="1">
        <v>118</v>
      </c>
      <c r="J8667" s="1">
        <v>88</v>
      </c>
      <c r="K8667" s="1">
        <v>84</v>
      </c>
      <c r="L8667" s="1">
        <v>48</v>
      </c>
      <c r="M8667" s="1">
        <v>104</v>
      </c>
      <c r="N8667" s="1">
        <v>92</v>
      </c>
      <c r="O8667" s="1">
        <v>70</v>
      </c>
      <c r="P8667" s="1">
        <v>134</v>
      </c>
      <c r="Q8667" s="1">
        <v>13</v>
      </c>
      <c r="R8667" s="1">
        <v>3</v>
      </c>
      <c r="S8667" s="1">
        <v>0</v>
      </c>
      <c r="T8667" s="21">
        <v>169</v>
      </c>
    </row>
    <row r="8668">
      <c r="D8668" s="19"/>
      <c r="E8668" s="18" t="s">
        <v>141</v>
      </c>
      <c r="F8668" s="17"/>
      <c r="G8668" s="7">
        <v>683</v>
      </c>
      <c r="H8668" s="12">
        <v>516</v>
      </c>
      <c r="I8668" s="1">
        <v>424</v>
      </c>
      <c r="J8668" s="1">
        <v>294</v>
      </c>
      <c r="K8668" s="1">
        <v>268</v>
      </c>
      <c r="L8668" s="1">
        <v>129</v>
      </c>
      <c r="M8668" s="1">
        <v>405</v>
      </c>
      <c r="N8668" s="1">
        <v>391</v>
      </c>
      <c r="O8668" s="1">
        <v>270</v>
      </c>
      <c r="P8668" s="1">
        <v>532</v>
      </c>
      <c r="Q8668" s="1">
        <v>44</v>
      </c>
      <c r="R8668" s="1">
        <v>13</v>
      </c>
      <c r="S8668" s="1">
        <v>1</v>
      </c>
      <c r="T8668" s="21">
        <v>669</v>
      </c>
    </row>
    <row r="8669">
      <c r="D8669" s="19"/>
      <c r="E8669" s="18" t="s">
        <v>142</v>
      </c>
      <c r="F8669" s="17"/>
      <c r="G8669" s="7">
        <v>341</v>
      </c>
      <c r="H8669" s="12">
        <v>271</v>
      </c>
      <c r="I8669" s="1">
        <v>230</v>
      </c>
      <c r="J8669" s="1">
        <v>167</v>
      </c>
      <c r="K8669" s="1">
        <v>173</v>
      </c>
      <c r="L8669" s="1">
        <v>82</v>
      </c>
      <c r="M8669" s="1">
        <v>234</v>
      </c>
      <c r="N8669" s="1">
        <v>226</v>
      </c>
      <c r="O8669" s="1">
        <v>188</v>
      </c>
      <c r="P8669" s="1">
        <v>277</v>
      </c>
      <c r="Q8669" s="1">
        <v>21</v>
      </c>
      <c r="R8669" s="1">
        <v>5</v>
      </c>
      <c r="S8669" s="1">
        <v>0</v>
      </c>
      <c r="T8669" s="21">
        <v>336</v>
      </c>
    </row>
    <row r="8670">
      <c r="D8670" s="19"/>
      <c r="E8670" s="18" t="s">
        <v>143</v>
      </c>
      <c r="F8670" s="17"/>
      <c r="G8670" s="7">
        <v>185</v>
      </c>
      <c r="H8670" s="12">
        <v>152</v>
      </c>
      <c r="I8670" s="1">
        <v>130</v>
      </c>
      <c r="J8670" s="1">
        <v>101</v>
      </c>
      <c r="K8670" s="1">
        <v>101</v>
      </c>
      <c r="L8670" s="1">
        <v>43</v>
      </c>
      <c r="M8670" s="1">
        <v>122</v>
      </c>
      <c r="N8670" s="1">
        <v>126</v>
      </c>
      <c r="O8670" s="1">
        <v>98</v>
      </c>
      <c r="P8670" s="1">
        <v>152</v>
      </c>
      <c r="Q8670" s="1">
        <v>11</v>
      </c>
      <c r="R8670" s="1">
        <v>2</v>
      </c>
      <c r="S8670" s="1">
        <v>0</v>
      </c>
      <c r="T8670" s="21">
        <v>183</v>
      </c>
    </row>
    <row r="8671">
      <c r="D8671" s="19"/>
      <c r="E8671" s="18" t="s">
        <v>144</v>
      </c>
      <c r="F8671" s="17"/>
      <c r="G8671" s="7">
        <v>219</v>
      </c>
      <c r="H8671" s="12">
        <v>148</v>
      </c>
      <c r="I8671" s="1">
        <v>127</v>
      </c>
      <c r="J8671" s="1">
        <v>85</v>
      </c>
      <c r="K8671" s="1">
        <v>79</v>
      </c>
      <c r="L8671" s="1">
        <v>50</v>
      </c>
      <c r="M8671" s="1">
        <v>114</v>
      </c>
      <c r="N8671" s="1">
        <v>132</v>
      </c>
      <c r="O8671" s="1">
        <v>80</v>
      </c>
      <c r="P8671" s="1">
        <v>178</v>
      </c>
      <c r="Q8671" s="1">
        <v>18</v>
      </c>
      <c r="R8671" s="1">
        <v>6</v>
      </c>
      <c r="S8671" s="1">
        <v>0</v>
      </c>
      <c r="T8671" s="21">
        <v>213</v>
      </c>
    </row>
    <row r="8672">
      <c r="D8672" s="19"/>
      <c r="E8672" s="18" t="s">
        <v>41</v>
      </c>
      <c r="F8672" s="17"/>
      <c r="G8672" s="11">
        <v>40</v>
      </c>
      <c r="H8672" s="23">
        <v>22</v>
      </c>
      <c r="I8672" s="3">
        <v>18</v>
      </c>
      <c r="J8672" s="3">
        <v>9</v>
      </c>
      <c r="K8672" s="3">
        <v>14</v>
      </c>
      <c r="L8672" s="3">
        <v>6</v>
      </c>
      <c r="M8672" s="3">
        <v>21</v>
      </c>
      <c r="N8672" s="3">
        <v>26</v>
      </c>
      <c r="O8672" s="3">
        <v>12</v>
      </c>
      <c r="P8672" s="3">
        <v>31</v>
      </c>
      <c r="Q8672" s="3">
        <v>17</v>
      </c>
      <c r="R8672" s="3">
        <v>1</v>
      </c>
      <c r="S8672" s="3">
        <v>0</v>
      </c>
      <c r="T8672" s="24">
        <v>39</v>
      </c>
    </row>
    <row r="8673">
      <c r="D8673" s="19"/>
      <c r="E8673" s="18" t="s">
        <v>145</v>
      </c>
      <c r="F8673" s="17"/>
      <c r="G8673" s="11">
        <v>19</v>
      </c>
      <c r="H8673" s="23">
        <v>6</v>
      </c>
      <c r="I8673" s="3">
        <v>5</v>
      </c>
      <c r="J8673" s="3">
        <v>4</v>
      </c>
      <c r="K8673" s="3">
        <v>3</v>
      </c>
      <c r="L8673" s="3">
        <v>3</v>
      </c>
      <c r="M8673" s="3">
        <v>5</v>
      </c>
      <c r="N8673" s="3">
        <v>6</v>
      </c>
      <c r="O8673" s="3">
        <v>3</v>
      </c>
      <c r="P8673" s="3">
        <v>8</v>
      </c>
      <c r="Q8673" s="3">
        <v>6</v>
      </c>
      <c r="R8673" s="3">
        <v>4</v>
      </c>
      <c r="S8673" s="3">
        <v>1</v>
      </c>
      <c r="T8673" s="24">
        <v>14</v>
      </c>
    </row>
    <row r="8674">
      <c r="D8674" s="19"/>
      <c r="E8674" s="18" t="s">
        <v>26</v>
      </c>
      <c r="F8674" s="17"/>
      <c r="G8674" s="11">
        <v>0</v>
      </c>
      <c r="H8674" s="23">
        <v>0</v>
      </c>
      <c r="I8674" s="3">
        <v>0</v>
      </c>
      <c r="J8674" s="3">
        <v>0</v>
      </c>
      <c r="K8674" s="3">
        <v>0</v>
      </c>
      <c r="L8674" s="3">
        <v>0</v>
      </c>
      <c r="M8674" s="3">
        <v>0</v>
      </c>
      <c r="N8674" s="3">
        <v>0</v>
      </c>
      <c r="O8674" s="3">
        <v>0</v>
      </c>
      <c r="P8674" s="3">
        <v>0</v>
      </c>
      <c r="Q8674" s="3">
        <v>0</v>
      </c>
      <c r="R8674" s="3">
        <v>0</v>
      </c>
      <c r="S8674" s="3">
        <v>0</v>
      </c>
      <c r="T8674" s="24">
        <v>0</v>
      </c>
    </row>
    <row r="8675">
      <c r="D8675" s="15" t="s">
        <v>146</v>
      </c>
      <c r="E8675" s="14" t="s">
        <v>147</v>
      </c>
      <c r="F8675" s="16"/>
      <c r="G8675" s="26">
        <v>628</v>
      </c>
      <c r="H8675" s="37">
        <v>463</v>
      </c>
      <c r="I8675" s="6">
        <v>386</v>
      </c>
      <c r="J8675" s="6">
        <v>268</v>
      </c>
      <c r="K8675" s="6">
        <v>262</v>
      </c>
      <c r="L8675" s="6">
        <v>124</v>
      </c>
      <c r="M8675" s="6">
        <v>389</v>
      </c>
      <c r="N8675" s="6">
        <v>397</v>
      </c>
      <c r="O8675" s="6">
        <v>273</v>
      </c>
      <c r="P8675" s="6">
        <v>505</v>
      </c>
      <c r="Q8675" s="6">
        <v>45</v>
      </c>
      <c r="R8675" s="6">
        <v>11</v>
      </c>
      <c r="S8675" s="6">
        <v>1</v>
      </c>
      <c r="T8675" s="39">
        <v>616</v>
      </c>
    </row>
    <row r="8676">
      <c r="D8676" s="19"/>
      <c r="E8676" s="18" t="s">
        <v>148</v>
      </c>
      <c r="F8676" s="17"/>
      <c r="G8676" s="7">
        <v>423</v>
      </c>
      <c r="H8676" s="12">
        <v>254</v>
      </c>
      <c r="I8676" s="1">
        <v>229</v>
      </c>
      <c r="J8676" s="1">
        <v>122</v>
      </c>
      <c r="K8676" s="1">
        <v>116</v>
      </c>
      <c r="L8676" s="1">
        <v>49</v>
      </c>
      <c r="M8676" s="1">
        <v>200</v>
      </c>
      <c r="N8676" s="1">
        <v>198</v>
      </c>
      <c r="O8676" s="1">
        <v>119</v>
      </c>
      <c r="P8676" s="1">
        <v>290</v>
      </c>
      <c r="Q8676" s="1">
        <v>38</v>
      </c>
      <c r="R8676" s="1">
        <v>11</v>
      </c>
      <c r="S8676" s="1">
        <v>2</v>
      </c>
      <c r="T8676" s="21">
        <v>410</v>
      </c>
    </row>
    <row r="8677">
      <c r="D8677" s="19"/>
      <c r="E8677" s="18" t="s">
        <v>149</v>
      </c>
      <c r="F8677" s="17"/>
      <c r="G8677" s="11">
        <v>36</v>
      </c>
      <c r="H8677" s="23">
        <v>14</v>
      </c>
      <c r="I8677" s="3">
        <v>15</v>
      </c>
      <c r="J8677" s="3">
        <v>5</v>
      </c>
      <c r="K8677" s="3">
        <v>10</v>
      </c>
      <c r="L8677" s="3">
        <v>4</v>
      </c>
      <c r="M8677" s="3">
        <v>8</v>
      </c>
      <c r="N8677" s="3">
        <v>16</v>
      </c>
      <c r="O8677" s="3">
        <v>4</v>
      </c>
      <c r="P8677" s="3">
        <v>21</v>
      </c>
      <c r="Q8677" s="3">
        <v>3</v>
      </c>
      <c r="R8677" s="3">
        <v>5</v>
      </c>
      <c r="S8677" s="3">
        <v>0</v>
      </c>
      <c r="T8677" s="24">
        <v>31</v>
      </c>
    </row>
    <row r="8678">
      <c r="D8678" s="19"/>
      <c r="E8678" s="18" t="s">
        <v>150</v>
      </c>
      <c r="F8678" s="17"/>
      <c r="G8678" s="11">
        <v>6</v>
      </c>
      <c r="H8678" s="23">
        <v>0</v>
      </c>
      <c r="I8678" s="3">
        <v>1</v>
      </c>
      <c r="J8678" s="3">
        <v>0</v>
      </c>
      <c r="K8678" s="3">
        <v>0</v>
      </c>
      <c r="L8678" s="3">
        <v>1</v>
      </c>
      <c r="M8678" s="3">
        <v>2</v>
      </c>
      <c r="N8678" s="3">
        <v>3</v>
      </c>
      <c r="O8678" s="3">
        <v>0</v>
      </c>
      <c r="P8678" s="3">
        <v>4</v>
      </c>
      <c r="Q8678" s="3">
        <v>0</v>
      </c>
      <c r="R8678" s="3">
        <v>2</v>
      </c>
      <c r="S8678" s="3">
        <v>0</v>
      </c>
      <c r="T8678" s="24">
        <v>4</v>
      </c>
    </row>
    <row r="8679">
      <c r="D8679" s="19"/>
      <c r="E8679" s="18" t="s">
        <v>26</v>
      </c>
      <c r="F8679" s="17"/>
      <c r="G8679" s="11">
        <v>0</v>
      </c>
      <c r="H8679" s="23">
        <v>0</v>
      </c>
      <c r="I8679" s="3">
        <v>0</v>
      </c>
      <c r="J8679" s="3">
        <v>0</v>
      </c>
      <c r="K8679" s="3">
        <v>0</v>
      </c>
      <c r="L8679" s="3">
        <v>0</v>
      </c>
      <c r="M8679" s="3">
        <v>0</v>
      </c>
      <c r="N8679" s="3">
        <v>0</v>
      </c>
      <c r="O8679" s="3">
        <v>0</v>
      </c>
      <c r="P8679" s="3">
        <v>0</v>
      </c>
      <c r="Q8679" s="3">
        <v>0</v>
      </c>
      <c r="R8679" s="3">
        <v>0</v>
      </c>
      <c r="S8679" s="3">
        <v>0</v>
      </c>
      <c r="T8679" s="24">
        <v>0</v>
      </c>
    </row>
    <row r="8680">
      <c r="D8680" s="19"/>
      <c r="E8680" s="18" t="s">
        <v>151</v>
      </c>
      <c r="F8680" s="17"/>
      <c r="G8680" s="7">
        <v>1051</v>
      </c>
      <c r="H8680" s="12">
        <v>717</v>
      </c>
      <c r="I8680" s="1">
        <v>615</v>
      </c>
      <c r="J8680" s="1">
        <v>390</v>
      </c>
      <c r="K8680" s="1">
        <v>378</v>
      </c>
      <c r="L8680" s="1">
        <v>173</v>
      </c>
      <c r="M8680" s="1">
        <v>589</v>
      </c>
      <c r="N8680" s="1">
        <v>595</v>
      </c>
      <c r="O8680" s="1">
        <v>392</v>
      </c>
      <c r="P8680" s="1">
        <v>795</v>
      </c>
      <c r="Q8680" s="1">
        <v>83</v>
      </c>
      <c r="R8680" s="1">
        <v>22</v>
      </c>
      <c r="S8680" s="1">
        <v>3</v>
      </c>
      <c r="T8680" s="21">
        <v>1026</v>
      </c>
    </row>
    <row r="8681">
      <c r="D8681" s="19"/>
      <c r="E8681" s="18" t="s">
        <v>152</v>
      </c>
      <c r="F8681" s="17"/>
      <c r="G8681" s="11">
        <v>42</v>
      </c>
      <c r="H8681" s="23">
        <v>14</v>
      </c>
      <c r="I8681" s="3">
        <v>16</v>
      </c>
      <c r="J8681" s="3">
        <v>5</v>
      </c>
      <c r="K8681" s="3">
        <v>10</v>
      </c>
      <c r="L8681" s="3">
        <v>5</v>
      </c>
      <c r="M8681" s="3">
        <v>10</v>
      </c>
      <c r="N8681" s="3">
        <v>19</v>
      </c>
      <c r="O8681" s="3">
        <v>4</v>
      </c>
      <c r="P8681" s="3">
        <v>25</v>
      </c>
      <c r="Q8681" s="3">
        <v>3</v>
      </c>
      <c r="R8681" s="3">
        <v>7</v>
      </c>
      <c r="S8681" s="3">
        <v>0</v>
      </c>
      <c r="T8681" s="24">
        <v>35</v>
      </c>
    </row>
    <row r="8682">
      <c r="D8682" s="15" t="s">
        <v>153</v>
      </c>
      <c r="E8682" s="14" t="s">
        <v>154</v>
      </c>
      <c r="F8682" s="16"/>
      <c r="G8682" s="26">
        <v>596</v>
      </c>
      <c r="H8682" s="37">
        <v>442</v>
      </c>
      <c r="I8682" s="6">
        <v>381</v>
      </c>
      <c r="J8682" s="6">
        <v>259</v>
      </c>
      <c r="K8682" s="6">
        <v>254</v>
      </c>
      <c r="L8682" s="6">
        <v>132</v>
      </c>
      <c r="M8682" s="6">
        <v>383</v>
      </c>
      <c r="N8682" s="6">
        <v>374</v>
      </c>
      <c r="O8682" s="6">
        <v>251</v>
      </c>
      <c r="P8682" s="6">
        <v>474</v>
      </c>
      <c r="Q8682" s="6">
        <v>42</v>
      </c>
      <c r="R8682" s="6">
        <v>12</v>
      </c>
      <c r="S8682" s="6">
        <v>0</v>
      </c>
      <c r="T8682" s="39">
        <v>584</v>
      </c>
    </row>
    <row r="8683">
      <c r="D8683" s="19"/>
      <c r="E8683" s="18" t="s">
        <v>155</v>
      </c>
      <c r="F8683" s="17"/>
      <c r="G8683" s="7">
        <v>800</v>
      </c>
      <c r="H8683" s="12">
        <v>558</v>
      </c>
      <c r="I8683" s="1">
        <v>475</v>
      </c>
      <c r="J8683" s="1">
        <v>325</v>
      </c>
      <c r="K8683" s="1">
        <v>293</v>
      </c>
      <c r="L8683" s="1">
        <v>147</v>
      </c>
      <c r="M8683" s="1">
        <v>464</v>
      </c>
      <c r="N8683" s="1">
        <v>467</v>
      </c>
      <c r="O8683" s="1">
        <v>320</v>
      </c>
      <c r="P8683" s="1">
        <v>617</v>
      </c>
      <c r="Q8683" s="1">
        <v>57</v>
      </c>
      <c r="R8683" s="1">
        <v>19</v>
      </c>
      <c r="S8683" s="1">
        <v>1</v>
      </c>
      <c r="T8683" s="21">
        <v>780</v>
      </c>
    </row>
    <row r="8684">
      <c r="D8684" s="19"/>
      <c r="E8684" s="18" t="s">
        <v>156</v>
      </c>
      <c r="F8684" s="17"/>
      <c r="G8684" s="7">
        <v>449</v>
      </c>
      <c r="H8684" s="12">
        <v>337</v>
      </c>
      <c r="I8684" s="1">
        <v>287</v>
      </c>
      <c r="J8684" s="1">
        <v>200</v>
      </c>
      <c r="K8684" s="1">
        <v>187</v>
      </c>
      <c r="L8684" s="1">
        <v>110</v>
      </c>
      <c r="M8684" s="1">
        <v>283</v>
      </c>
      <c r="N8684" s="1">
        <v>279</v>
      </c>
      <c r="O8684" s="1">
        <v>186</v>
      </c>
      <c r="P8684" s="1">
        <v>358</v>
      </c>
      <c r="Q8684" s="1">
        <v>28</v>
      </c>
      <c r="R8684" s="1">
        <v>11</v>
      </c>
      <c r="S8684" s="1">
        <v>0</v>
      </c>
      <c r="T8684" s="21">
        <v>438</v>
      </c>
    </row>
    <row r="8685">
      <c r="D8685" s="19"/>
      <c r="E8685" s="18" t="s">
        <v>157</v>
      </c>
      <c r="F8685" s="17"/>
      <c r="G8685" s="7">
        <v>867</v>
      </c>
      <c r="H8685" s="12">
        <v>589</v>
      </c>
      <c r="I8685" s="1">
        <v>509</v>
      </c>
      <c r="J8685" s="1">
        <v>336</v>
      </c>
      <c r="K8685" s="1">
        <v>330</v>
      </c>
      <c r="L8685" s="1">
        <v>156</v>
      </c>
      <c r="M8685" s="1">
        <v>502</v>
      </c>
      <c r="N8685" s="1">
        <v>511</v>
      </c>
      <c r="O8685" s="1">
        <v>329</v>
      </c>
      <c r="P8685" s="1">
        <v>663</v>
      </c>
      <c r="Q8685" s="1">
        <v>62</v>
      </c>
      <c r="R8685" s="1">
        <v>19</v>
      </c>
      <c r="S8685" s="1">
        <v>1</v>
      </c>
      <c r="T8685" s="21">
        <v>847</v>
      </c>
    </row>
    <row r="8686">
      <c r="D8686" s="19"/>
      <c r="E8686" s="18" t="s">
        <v>158</v>
      </c>
      <c r="F8686" s="17"/>
      <c r="G8686" s="7">
        <v>818</v>
      </c>
      <c r="H8686" s="12">
        <v>575</v>
      </c>
      <c r="I8686" s="1">
        <v>498</v>
      </c>
      <c r="J8686" s="1">
        <v>333</v>
      </c>
      <c r="K8686" s="1">
        <v>314</v>
      </c>
      <c r="L8686" s="1">
        <v>158</v>
      </c>
      <c r="M8686" s="1">
        <v>489</v>
      </c>
      <c r="N8686" s="1">
        <v>498</v>
      </c>
      <c r="O8686" s="1">
        <v>335</v>
      </c>
      <c r="P8686" s="1">
        <v>632</v>
      </c>
      <c r="Q8686" s="1">
        <v>55</v>
      </c>
      <c r="R8686" s="1">
        <v>18</v>
      </c>
      <c r="S8686" s="1">
        <v>1</v>
      </c>
      <c r="T8686" s="21">
        <v>799</v>
      </c>
    </row>
    <row r="8687">
      <c r="D8687" s="19"/>
      <c r="E8687" s="18" t="s">
        <v>159</v>
      </c>
      <c r="F8687" s="17"/>
      <c r="G8687" s="7">
        <v>595</v>
      </c>
      <c r="H8687" s="12">
        <v>432</v>
      </c>
      <c r="I8687" s="1">
        <v>372</v>
      </c>
      <c r="J8687" s="1">
        <v>272</v>
      </c>
      <c r="K8687" s="1">
        <v>258</v>
      </c>
      <c r="L8687" s="1">
        <v>130</v>
      </c>
      <c r="M8687" s="1">
        <v>374</v>
      </c>
      <c r="N8687" s="1">
        <v>379</v>
      </c>
      <c r="O8687" s="1">
        <v>282</v>
      </c>
      <c r="P8687" s="1">
        <v>479</v>
      </c>
      <c r="Q8687" s="1">
        <v>37</v>
      </c>
      <c r="R8687" s="1">
        <v>13</v>
      </c>
      <c r="S8687" s="1">
        <v>1</v>
      </c>
      <c r="T8687" s="21">
        <v>581</v>
      </c>
    </row>
    <row r="8688">
      <c r="D8688" s="19"/>
      <c r="E8688" s="18" t="s">
        <v>160</v>
      </c>
      <c r="F8688" s="17"/>
      <c r="G8688" s="7">
        <v>330</v>
      </c>
      <c r="H8688" s="12">
        <v>241</v>
      </c>
      <c r="I8688" s="1">
        <v>215</v>
      </c>
      <c r="J8688" s="1">
        <v>169</v>
      </c>
      <c r="K8688" s="1">
        <v>160</v>
      </c>
      <c r="L8688" s="1">
        <v>87</v>
      </c>
      <c r="M8688" s="1">
        <v>219</v>
      </c>
      <c r="N8688" s="1">
        <v>216</v>
      </c>
      <c r="O8688" s="1">
        <v>171</v>
      </c>
      <c r="P8688" s="1">
        <v>266</v>
      </c>
      <c r="Q8688" s="1">
        <v>24</v>
      </c>
      <c r="R8688" s="1">
        <v>11</v>
      </c>
      <c r="S8688" s="1">
        <v>0</v>
      </c>
      <c r="T8688" s="21">
        <v>319</v>
      </c>
    </row>
    <row r="8689">
      <c r="D8689" s="19"/>
      <c r="E8689" s="18" t="s">
        <v>161</v>
      </c>
      <c r="F8689" s="17"/>
      <c r="G8689" s="7">
        <v>744</v>
      </c>
      <c r="H8689" s="12">
        <v>527</v>
      </c>
      <c r="I8689" s="1">
        <v>455</v>
      </c>
      <c r="J8689" s="1">
        <v>303</v>
      </c>
      <c r="K8689" s="1">
        <v>295</v>
      </c>
      <c r="L8689" s="1">
        <v>143</v>
      </c>
      <c r="M8689" s="1">
        <v>446</v>
      </c>
      <c r="N8689" s="1">
        <v>455</v>
      </c>
      <c r="O8689" s="1">
        <v>310</v>
      </c>
      <c r="P8689" s="1">
        <v>577</v>
      </c>
      <c r="Q8689" s="1">
        <v>55</v>
      </c>
      <c r="R8689" s="1">
        <v>17</v>
      </c>
      <c r="S8689" s="1">
        <v>1</v>
      </c>
      <c r="T8689" s="21">
        <v>726</v>
      </c>
    </row>
    <row r="8690">
      <c r="D8690" s="19"/>
      <c r="E8690" s="18" t="s">
        <v>162</v>
      </c>
      <c r="F8690" s="17"/>
      <c r="G8690" s="7">
        <v>519</v>
      </c>
      <c r="H8690" s="12">
        <v>386</v>
      </c>
      <c r="I8690" s="1">
        <v>327</v>
      </c>
      <c r="J8690" s="1">
        <v>237</v>
      </c>
      <c r="K8690" s="1">
        <v>214</v>
      </c>
      <c r="L8690" s="1">
        <v>116</v>
      </c>
      <c r="M8690" s="1">
        <v>336</v>
      </c>
      <c r="N8690" s="1">
        <v>339</v>
      </c>
      <c r="O8690" s="1">
        <v>241</v>
      </c>
      <c r="P8690" s="1">
        <v>418</v>
      </c>
      <c r="Q8690" s="1">
        <v>33</v>
      </c>
      <c r="R8690" s="1">
        <v>8</v>
      </c>
      <c r="S8690" s="1">
        <v>1</v>
      </c>
      <c r="T8690" s="21">
        <v>510</v>
      </c>
    </row>
    <row r="8691">
      <c r="D8691" s="19"/>
      <c r="E8691" s="18" t="s">
        <v>163</v>
      </c>
      <c r="F8691" s="17"/>
      <c r="G8691" s="7">
        <v>576</v>
      </c>
      <c r="H8691" s="12">
        <v>418</v>
      </c>
      <c r="I8691" s="1">
        <v>362</v>
      </c>
      <c r="J8691" s="1">
        <v>258</v>
      </c>
      <c r="K8691" s="1">
        <v>234</v>
      </c>
      <c r="L8691" s="1">
        <v>128</v>
      </c>
      <c r="M8691" s="1">
        <v>362</v>
      </c>
      <c r="N8691" s="1">
        <v>356</v>
      </c>
      <c r="O8691" s="1">
        <v>247</v>
      </c>
      <c r="P8691" s="1">
        <v>463</v>
      </c>
      <c r="Q8691" s="1">
        <v>42</v>
      </c>
      <c r="R8691" s="1">
        <v>10</v>
      </c>
      <c r="S8691" s="1">
        <v>1</v>
      </c>
      <c r="T8691" s="21">
        <v>565</v>
      </c>
    </row>
    <row r="8692">
      <c r="D8692" s="19"/>
      <c r="E8692" s="18" t="s">
        <v>164</v>
      </c>
      <c r="F8692" s="17"/>
      <c r="G8692" s="7">
        <v>372</v>
      </c>
      <c r="H8692" s="12">
        <v>259</v>
      </c>
      <c r="I8692" s="1">
        <v>227</v>
      </c>
      <c r="J8692" s="1">
        <v>174</v>
      </c>
      <c r="K8692" s="1">
        <v>160</v>
      </c>
      <c r="L8692" s="1">
        <v>88</v>
      </c>
      <c r="M8692" s="1">
        <v>239</v>
      </c>
      <c r="N8692" s="1">
        <v>239</v>
      </c>
      <c r="O8692" s="1">
        <v>182</v>
      </c>
      <c r="P8692" s="1">
        <v>287</v>
      </c>
      <c r="Q8692" s="1">
        <v>26</v>
      </c>
      <c r="R8692" s="1">
        <v>11</v>
      </c>
      <c r="S8692" s="1">
        <v>1</v>
      </c>
      <c r="T8692" s="21">
        <v>360</v>
      </c>
    </row>
    <row r="8693">
      <c r="D8693" s="19"/>
      <c r="E8693" s="18" t="s">
        <v>165</v>
      </c>
      <c r="F8693" s="17"/>
      <c r="G8693" s="7">
        <v>520</v>
      </c>
      <c r="H8693" s="12">
        <v>393</v>
      </c>
      <c r="I8693" s="1">
        <v>334</v>
      </c>
      <c r="J8693" s="1">
        <v>248</v>
      </c>
      <c r="K8693" s="1">
        <v>221</v>
      </c>
      <c r="L8693" s="1">
        <v>123</v>
      </c>
      <c r="M8693" s="1">
        <v>354</v>
      </c>
      <c r="N8693" s="1">
        <v>359</v>
      </c>
      <c r="O8693" s="1">
        <v>255</v>
      </c>
      <c r="P8693" s="1">
        <v>430</v>
      </c>
      <c r="Q8693" s="1">
        <v>30</v>
      </c>
      <c r="R8693" s="1">
        <v>8</v>
      </c>
      <c r="S8693" s="1">
        <v>1</v>
      </c>
      <c r="T8693" s="21">
        <v>511</v>
      </c>
    </row>
    <row r="8694">
      <c r="D8694" s="19"/>
      <c r="E8694" s="18" t="s">
        <v>166</v>
      </c>
      <c r="F8694" s="17"/>
      <c r="G8694" s="7">
        <v>445</v>
      </c>
      <c r="H8694" s="12">
        <v>328</v>
      </c>
      <c r="I8694" s="1">
        <v>286</v>
      </c>
      <c r="J8694" s="1">
        <v>212</v>
      </c>
      <c r="K8694" s="1">
        <v>187</v>
      </c>
      <c r="L8694" s="1">
        <v>110</v>
      </c>
      <c r="M8694" s="1">
        <v>296</v>
      </c>
      <c r="N8694" s="1">
        <v>303</v>
      </c>
      <c r="O8694" s="1">
        <v>219</v>
      </c>
      <c r="P8694" s="1">
        <v>360</v>
      </c>
      <c r="Q8694" s="1">
        <v>30</v>
      </c>
      <c r="R8694" s="1">
        <v>8</v>
      </c>
      <c r="S8694" s="1">
        <v>0</v>
      </c>
      <c r="T8694" s="21">
        <v>437</v>
      </c>
    </row>
    <row r="8695">
      <c r="D8695" s="19"/>
      <c r="E8695" s="18" t="s">
        <v>167</v>
      </c>
      <c r="F8695" s="17"/>
      <c r="G8695" s="7">
        <v>294</v>
      </c>
      <c r="H8695" s="12">
        <v>220</v>
      </c>
      <c r="I8695" s="1">
        <v>183</v>
      </c>
      <c r="J8695" s="1">
        <v>144</v>
      </c>
      <c r="K8695" s="1">
        <v>125</v>
      </c>
      <c r="L8695" s="1">
        <v>71</v>
      </c>
      <c r="M8695" s="1">
        <v>189</v>
      </c>
      <c r="N8695" s="1">
        <v>186</v>
      </c>
      <c r="O8695" s="1">
        <v>142</v>
      </c>
      <c r="P8695" s="1">
        <v>239</v>
      </c>
      <c r="Q8695" s="1">
        <v>18</v>
      </c>
      <c r="R8695" s="1">
        <v>7</v>
      </c>
      <c r="S8695" s="1">
        <v>0</v>
      </c>
      <c r="T8695" s="21">
        <v>287</v>
      </c>
    </row>
    <row r="8696">
      <c r="D8696" s="19"/>
      <c r="E8696" s="18" t="s">
        <v>41</v>
      </c>
      <c r="F8696" s="17"/>
      <c r="G8696" s="7">
        <v>62</v>
      </c>
      <c r="H8696" s="12">
        <v>27</v>
      </c>
      <c r="I8696" s="1">
        <v>33</v>
      </c>
      <c r="J8696" s="1">
        <v>14</v>
      </c>
      <c r="K8696" s="1">
        <v>16</v>
      </c>
      <c r="L8696" s="1">
        <v>6</v>
      </c>
      <c r="M8696" s="1">
        <v>15</v>
      </c>
      <c r="N8696" s="1">
        <v>20</v>
      </c>
      <c r="O8696" s="1">
        <v>14</v>
      </c>
      <c r="P8696" s="1">
        <v>40</v>
      </c>
      <c r="Q8696" s="1">
        <v>18</v>
      </c>
      <c r="R8696" s="1">
        <v>2</v>
      </c>
      <c r="S8696" s="1">
        <v>1</v>
      </c>
      <c r="T8696" s="21">
        <v>59</v>
      </c>
    </row>
    <row r="8697">
      <c r="D8697" s="57"/>
      <c r="E8697" s="54" t="s">
        <v>26</v>
      </c>
      <c r="F8697" s="62"/>
      <c r="G8697" s="59">
        <v>17</v>
      </c>
      <c r="H8697" s="73">
        <v>5</v>
      </c>
      <c r="I8697" s="38">
        <v>5</v>
      </c>
      <c r="J8697" s="38">
        <v>0</v>
      </c>
      <c r="K8697" s="38">
        <v>2</v>
      </c>
      <c r="L8697" s="38">
        <v>0</v>
      </c>
      <c r="M8697" s="38">
        <v>7</v>
      </c>
      <c r="N8697" s="38">
        <v>9</v>
      </c>
      <c r="O8697" s="38">
        <v>3</v>
      </c>
      <c r="P8697" s="38">
        <v>10</v>
      </c>
      <c r="Q8697" s="38">
        <v>1</v>
      </c>
      <c r="R8697" s="38">
        <v>3</v>
      </c>
      <c r="S8697" s="38">
        <v>1</v>
      </c>
      <c r="T8697" s="74">
        <v>13</v>
      </c>
    </row>
    <row r="8699">
      <c r="B8699" s="63" t="str">
        <f ca="1" xml:space="preserve"> HYPERLINK("#'目次'!B60", "[54]")</f>
        <v>[54]</v>
      </c>
      <c r="C8699" s="49" t="s">
        <v>662</v>
      </c>
    </row>
    <row r="8702">
      <c r="C8702" s="49" t="s">
        <v>14</v>
      </c>
    </row>
    <row r="8703">
      <c r="D8703" s="64"/>
      <c r="E8703" s="47"/>
      <c r="F8703" s="47"/>
      <c r="G8703" s="61" t="s">
        <v>15</v>
      </c>
      <c r="H8703" s="66" t="s">
        <v>663</v>
      </c>
      <c r="I8703" s="28" t="s">
        <v>664</v>
      </c>
      <c r="J8703" s="28" t="s">
        <v>665</v>
      </c>
      <c r="K8703" s="28" t="s">
        <v>666</v>
      </c>
      <c r="L8703" s="28" t="s">
        <v>667</v>
      </c>
      <c r="M8703" s="28" t="s">
        <v>668</v>
      </c>
      <c r="N8703" s="28" t="s">
        <v>669</v>
      </c>
      <c r="O8703" s="28" t="s">
        <v>670</v>
      </c>
      <c r="P8703" s="28" t="s">
        <v>41</v>
      </c>
      <c r="Q8703" s="28" t="s">
        <v>671</v>
      </c>
      <c r="R8703" s="28" t="s">
        <v>26</v>
      </c>
      <c r="S8703" s="58" t="s">
        <v>672</v>
      </c>
    </row>
    <row r="8704">
      <c r="D8704" s="55"/>
      <c r="E8704" s="48"/>
      <c r="F8704" s="48"/>
      <c r="G8704" s="68"/>
      <c r="H8704" s="70"/>
      <c r="I8704" s="29"/>
      <c r="J8704" s="29"/>
      <c r="K8704" s="29"/>
      <c r="L8704" s="29"/>
      <c r="M8704" s="29"/>
      <c r="N8704" s="29"/>
      <c r="O8704" s="29"/>
      <c r="P8704" s="29"/>
      <c r="Q8704" s="29"/>
      <c r="R8704" s="29"/>
      <c r="S8704" s="65"/>
    </row>
    <row r="8705">
      <c r="D8705" s="56"/>
      <c r="E8705" s="60" t="s">
        <v>15</v>
      </c>
      <c r="F8705" s="67"/>
      <c r="G8705" s="69">
        <v>1093</v>
      </c>
      <c r="H8705" s="35">
        <v>114</v>
      </c>
      <c r="I8705" s="35">
        <v>284</v>
      </c>
      <c r="J8705" s="35">
        <v>18</v>
      </c>
      <c r="K8705" s="35">
        <v>233</v>
      </c>
      <c r="L8705" s="35">
        <v>138</v>
      </c>
      <c r="M8705" s="35">
        <v>186</v>
      </c>
      <c r="N8705" s="35">
        <v>368</v>
      </c>
      <c r="O8705" s="35">
        <v>325</v>
      </c>
      <c r="P8705" s="35">
        <v>74</v>
      </c>
      <c r="Q8705" s="35">
        <v>292</v>
      </c>
      <c r="R8705" s="35">
        <v>20</v>
      </c>
      <c r="S8705" s="75">
        <v>781</v>
      </c>
    </row>
    <row r="8706">
      <c r="D8706" s="15" t="s">
        <v>20</v>
      </c>
      <c r="E8706" s="14" t="s">
        <v>21</v>
      </c>
      <c r="F8706" s="16"/>
      <c r="G8706" s="26">
        <v>211</v>
      </c>
      <c r="H8706" s="37">
        <v>33</v>
      </c>
      <c r="I8706" s="6">
        <v>55</v>
      </c>
      <c r="J8706" s="6">
        <v>4</v>
      </c>
      <c r="K8706" s="6">
        <v>59</v>
      </c>
      <c r="L8706" s="6">
        <v>28</v>
      </c>
      <c r="M8706" s="6">
        <v>44</v>
      </c>
      <c r="N8706" s="6">
        <v>59</v>
      </c>
      <c r="O8706" s="6">
        <v>67</v>
      </c>
      <c r="P8706" s="6">
        <v>16</v>
      </c>
      <c r="Q8706" s="6">
        <v>52</v>
      </c>
      <c r="R8706" s="6">
        <v>0</v>
      </c>
      <c r="S8706" s="39">
        <v>159</v>
      </c>
    </row>
    <row r="8707">
      <c r="D8707" s="19"/>
      <c r="E8707" s="18" t="s">
        <v>22</v>
      </c>
      <c r="F8707" s="17"/>
      <c r="G8707" s="7">
        <v>539</v>
      </c>
      <c r="H8707" s="12">
        <v>57</v>
      </c>
      <c r="I8707" s="1">
        <v>145</v>
      </c>
      <c r="J8707" s="1">
        <v>9</v>
      </c>
      <c r="K8707" s="1">
        <v>118</v>
      </c>
      <c r="L8707" s="1">
        <v>70</v>
      </c>
      <c r="M8707" s="1">
        <v>94</v>
      </c>
      <c r="N8707" s="1">
        <v>178</v>
      </c>
      <c r="O8707" s="1">
        <v>167</v>
      </c>
      <c r="P8707" s="1">
        <v>39</v>
      </c>
      <c r="Q8707" s="1">
        <v>139</v>
      </c>
      <c r="R8707" s="1">
        <v>10</v>
      </c>
      <c r="S8707" s="21">
        <v>390</v>
      </c>
    </row>
    <row r="8708">
      <c r="D8708" s="19"/>
      <c r="E8708" s="18" t="s">
        <v>23</v>
      </c>
      <c r="F8708" s="17"/>
      <c r="G8708" s="7">
        <v>263</v>
      </c>
      <c r="H8708" s="12">
        <v>23</v>
      </c>
      <c r="I8708" s="1">
        <v>67</v>
      </c>
      <c r="J8708" s="1">
        <v>4</v>
      </c>
      <c r="K8708" s="1">
        <v>49</v>
      </c>
      <c r="L8708" s="1">
        <v>31</v>
      </c>
      <c r="M8708" s="1">
        <v>36</v>
      </c>
      <c r="N8708" s="1">
        <v>98</v>
      </c>
      <c r="O8708" s="1">
        <v>71</v>
      </c>
      <c r="P8708" s="1">
        <v>16</v>
      </c>
      <c r="Q8708" s="1">
        <v>73</v>
      </c>
      <c r="R8708" s="1">
        <v>9</v>
      </c>
      <c r="S8708" s="21">
        <v>181</v>
      </c>
    </row>
    <row r="8709">
      <c r="D8709" s="19"/>
      <c r="E8709" s="18" t="s">
        <v>24</v>
      </c>
      <c r="F8709" s="17"/>
      <c r="G8709" s="7">
        <v>74</v>
      </c>
      <c r="H8709" s="12">
        <v>1</v>
      </c>
      <c r="I8709" s="1">
        <v>16</v>
      </c>
      <c r="J8709" s="1">
        <v>1</v>
      </c>
      <c r="K8709" s="1">
        <v>7</v>
      </c>
      <c r="L8709" s="1">
        <v>9</v>
      </c>
      <c r="M8709" s="1">
        <v>10</v>
      </c>
      <c r="N8709" s="1">
        <v>30</v>
      </c>
      <c r="O8709" s="1">
        <v>20</v>
      </c>
      <c r="P8709" s="1">
        <v>3</v>
      </c>
      <c r="Q8709" s="1">
        <v>26</v>
      </c>
      <c r="R8709" s="1">
        <v>1</v>
      </c>
      <c r="S8709" s="21">
        <v>47</v>
      </c>
    </row>
    <row r="8710">
      <c r="D8710" s="19"/>
      <c r="E8710" s="18" t="s">
        <v>25</v>
      </c>
      <c r="F8710" s="17"/>
      <c r="G8710" s="11">
        <v>6</v>
      </c>
      <c r="H8710" s="23">
        <v>0</v>
      </c>
      <c r="I8710" s="3">
        <v>1</v>
      </c>
      <c r="J8710" s="3">
        <v>0</v>
      </c>
      <c r="K8710" s="3">
        <v>0</v>
      </c>
      <c r="L8710" s="3">
        <v>0</v>
      </c>
      <c r="M8710" s="3">
        <v>2</v>
      </c>
      <c r="N8710" s="3">
        <v>3</v>
      </c>
      <c r="O8710" s="3">
        <v>0</v>
      </c>
      <c r="P8710" s="3">
        <v>0</v>
      </c>
      <c r="Q8710" s="3">
        <v>2</v>
      </c>
      <c r="R8710" s="3">
        <v>0</v>
      </c>
      <c r="S8710" s="24">
        <v>4</v>
      </c>
    </row>
    <row r="8711">
      <c r="D8711" s="19"/>
      <c r="E8711" s="18" t="s">
        <v>26</v>
      </c>
      <c r="F8711" s="17"/>
      <c r="G8711" s="11">
        <v>0</v>
      </c>
      <c r="H8711" s="23">
        <v>0</v>
      </c>
      <c r="I8711" s="3">
        <v>0</v>
      </c>
      <c r="J8711" s="3">
        <v>0</v>
      </c>
      <c r="K8711" s="3">
        <v>0</v>
      </c>
      <c r="L8711" s="3">
        <v>0</v>
      </c>
      <c r="M8711" s="3">
        <v>0</v>
      </c>
      <c r="N8711" s="3">
        <v>0</v>
      </c>
      <c r="O8711" s="3">
        <v>0</v>
      </c>
      <c r="P8711" s="3">
        <v>0</v>
      </c>
      <c r="Q8711" s="3">
        <v>0</v>
      </c>
      <c r="R8711" s="3">
        <v>0</v>
      </c>
      <c r="S8711" s="24">
        <v>0</v>
      </c>
    </row>
    <row r="8712">
      <c r="D8712" s="19"/>
      <c r="E8712" s="18" t="s">
        <v>27</v>
      </c>
      <c r="F8712" s="17"/>
      <c r="G8712" s="7">
        <v>750</v>
      </c>
      <c r="H8712" s="12">
        <v>90</v>
      </c>
      <c r="I8712" s="1">
        <v>200</v>
      </c>
      <c r="J8712" s="1">
        <v>13</v>
      </c>
      <c r="K8712" s="1">
        <v>177</v>
      </c>
      <c r="L8712" s="1">
        <v>98</v>
      </c>
      <c r="M8712" s="1">
        <v>138</v>
      </c>
      <c r="N8712" s="1">
        <v>237</v>
      </c>
      <c r="O8712" s="1">
        <v>234</v>
      </c>
      <c r="P8712" s="1">
        <v>55</v>
      </c>
      <c r="Q8712" s="1">
        <v>191</v>
      </c>
      <c r="R8712" s="1">
        <v>10</v>
      </c>
      <c r="S8712" s="21">
        <v>549</v>
      </c>
    </row>
    <row r="8713">
      <c r="D8713" s="19"/>
      <c r="E8713" s="18" t="s">
        <v>28</v>
      </c>
      <c r="F8713" s="17"/>
      <c r="G8713" s="7">
        <v>80</v>
      </c>
      <c r="H8713" s="12">
        <v>1</v>
      </c>
      <c r="I8713" s="1">
        <v>17</v>
      </c>
      <c r="J8713" s="1">
        <v>1</v>
      </c>
      <c r="K8713" s="1">
        <v>7</v>
      </c>
      <c r="L8713" s="1">
        <v>9</v>
      </c>
      <c r="M8713" s="1">
        <v>12</v>
      </c>
      <c r="N8713" s="1">
        <v>33</v>
      </c>
      <c r="O8713" s="1">
        <v>20</v>
      </c>
      <c r="P8713" s="1">
        <v>3</v>
      </c>
      <c r="Q8713" s="1">
        <v>28</v>
      </c>
      <c r="R8713" s="1">
        <v>1</v>
      </c>
      <c r="S8713" s="21">
        <v>51</v>
      </c>
    </row>
    <row r="8714">
      <c r="D8714" s="15" t="s">
        <v>29</v>
      </c>
      <c r="E8714" s="14" t="s">
        <v>30</v>
      </c>
      <c r="F8714" s="16"/>
      <c r="G8714" s="26">
        <v>823</v>
      </c>
      <c r="H8714" s="37">
        <v>95</v>
      </c>
      <c r="I8714" s="6">
        <v>218</v>
      </c>
      <c r="J8714" s="6">
        <v>11</v>
      </c>
      <c r="K8714" s="6">
        <v>191</v>
      </c>
      <c r="L8714" s="6">
        <v>102</v>
      </c>
      <c r="M8714" s="6">
        <v>141</v>
      </c>
      <c r="N8714" s="6">
        <v>275</v>
      </c>
      <c r="O8714" s="6">
        <v>253</v>
      </c>
      <c r="P8714" s="6">
        <v>57</v>
      </c>
      <c r="Q8714" s="6">
        <v>215</v>
      </c>
      <c r="R8714" s="6">
        <v>15</v>
      </c>
      <c r="S8714" s="39">
        <v>593</v>
      </c>
    </row>
    <row r="8715">
      <c r="D8715" s="19"/>
      <c r="E8715" s="18" t="s">
        <v>31</v>
      </c>
      <c r="F8715" s="17"/>
      <c r="G8715" s="7">
        <v>798</v>
      </c>
      <c r="H8715" s="12">
        <v>84</v>
      </c>
      <c r="I8715" s="1">
        <v>204</v>
      </c>
      <c r="J8715" s="1">
        <v>12</v>
      </c>
      <c r="K8715" s="1">
        <v>172</v>
      </c>
      <c r="L8715" s="1">
        <v>105</v>
      </c>
      <c r="M8715" s="1">
        <v>140</v>
      </c>
      <c r="N8715" s="1">
        <v>278</v>
      </c>
      <c r="O8715" s="1">
        <v>248</v>
      </c>
      <c r="P8715" s="1">
        <v>53</v>
      </c>
      <c r="Q8715" s="1">
        <v>212</v>
      </c>
      <c r="R8715" s="1">
        <v>14</v>
      </c>
      <c r="S8715" s="21">
        <v>572</v>
      </c>
    </row>
    <row r="8716">
      <c r="D8716" s="19"/>
      <c r="E8716" s="18" t="s">
        <v>32</v>
      </c>
      <c r="F8716" s="17"/>
      <c r="G8716" s="7">
        <v>808</v>
      </c>
      <c r="H8716" s="12">
        <v>95</v>
      </c>
      <c r="I8716" s="1">
        <v>225</v>
      </c>
      <c r="J8716" s="1">
        <v>15</v>
      </c>
      <c r="K8716" s="1">
        <v>183</v>
      </c>
      <c r="L8716" s="1">
        <v>106</v>
      </c>
      <c r="M8716" s="1">
        <v>149</v>
      </c>
      <c r="N8716" s="1">
        <v>284</v>
      </c>
      <c r="O8716" s="1">
        <v>253</v>
      </c>
      <c r="P8716" s="1">
        <v>58</v>
      </c>
      <c r="Q8716" s="1">
        <v>196</v>
      </c>
      <c r="R8716" s="1">
        <v>16</v>
      </c>
      <c r="S8716" s="21">
        <v>596</v>
      </c>
    </row>
    <row r="8717">
      <c r="D8717" s="19"/>
      <c r="E8717" s="18" t="s">
        <v>33</v>
      </c>
      <c r="F8717" s="17"/>
      <c r="G8717" s="7">
        <v>206</v>
      </c>
      <c r="H8717" s="12">
        <v>24</v>
      </c>
      <c r="I8717" s="1">
        <v>68</v>
      </c>
      <c r="J8717" s="1">
        <v>5</v>
      </c>
      <c r="K8717" s="1">
        <v>52</v>
      </c>
      <c r="L8717" s="1">
        <v>34</v>
      </c>
      <c r="M8717" s="1">
        <v>36</v>
      </c>
      <c r="N8717" s="1">
        <v>71</v>
      </c>
      <c r="O8717" s="1">
        <v>82</v>
      </c>
      <c r="P8717" s="1">
        <v>18</v>
      </c>
      <c r="Q8717" s="1">
        <v>45</v>
      </c>
      <c r="R8717" s="1">
        <v>4</v>
      </c>
      <c r="S8717" s="21">
        <v>157</v>
      </c>
    </row>
    <row r="8718">
      <c r="D8718" s="19"/>
      <c r="E8718" s="18" t="s">
        <v>34</v>
      </c>
      <c r="F8718" s="17"/>
      <c r="G8718" s="7">
        <v>488</v>
      </c>
      <c r="H8718" s="12">
        <v>44</v>
      </c>
      <c r="I8718" s="1">
        <v>135</v>
      </c>
      <c r="J8718" s="1">
        <v>7</v>
      </c>
      <c r="K8718" s="1">
        <v>100</v>
      </c>
      <c r="L8718" s="1">
        <v>74</v>
      </c>
      <c r="M8718" s="1">
        <v>93</v>
      </c>
      <c r="N8718" s="1">
        <v>186</v>
      </c>
      <c r="O8718" s="1">
        <v>152</v>
      </c>
      <c r="P8718" s="1">
        <v>29</v>
      </c>
      <c r="Q8718" s="1">
        <v>131</v>
      </c>
      <c r="R8718" s="1">
        <v>12</v>
      </c>
      <c r="S8718" s="21">
        <v>345</v>
      </c>
    </row>
    <row r="8719">
      <c r="D8719" s="19"/>
      <c r="E8719" s="18" t="s">
        <v>35</v>
      </c>
      <c r="F8719" s="17"/>
      <c r="G8719" s="7">
        <v>154</v>
      </c>
      <c r="H8719" s="12">
        <v>17</v>
      </c>
      <c r="I8719" s="1">
        <v>50</v>
      </c>
      <c r="J8719" s="1">
        <v>4</v>
      </c>
      <c r="K8719" s="1">
        <v>49</v>
      </c>
      <c r="L8719" s="1">
        <v>30</v>
      </c>
      <c r="M8719" s="1">
        <v>36</v>
      </c>
      <c r="N8719" s="1">
        <v>59</v>
      </c>
      <c r="O8719" s="1">
        <v>42</v>
      </c>
      <c r="P8719" s="1">
        <v>13</v>
      </c>
      <c r="Q8719" s="1">
        <v>26</v>
      </c>
      <c r="R8719" s="1">
        <v>3</v>
      </c>
      <c r="S8719" s="21">
        <v>125</v>
      </c>
    </row>
    <row r="8720">
      <c r="D8720" s="19"/>
      <c r="E8720" s="18" t="s">
        <v>36</v>
      </c>
      <c r="F8720" s="17"/>
      <c r="G8720" s="7">
        <v>871</v>
      </c>
      <c r="H8720" s="12">
        <v>97</v>
      </c>
      <c r="I8720" s="1">
        <v>247</v>
      </c>
      <c r="J8720" s="1">
        <v>16</v>
      </c>
      <c r="K8720" s="1">
        <v>205</v>
      </c>
      <c r="L8720" s="1">
        <v>116</v>
      </c>
      <c r="M8720" s="1">
        <v>153</v>
      </c>
      <c r="N8720" s="1">
        <v>293</v>
      </c>
      <c r="O8720" s="1">
        <v>273</v>
      </c>
      <c r="P8720" s="1">
        <v>60</v>
      </c>
      <c r="Q8720" s="1">
        <v>217</v>
      </c>
      <c r="R8720" s="1">
        <v>15</v>
      </c>
      <c r="S8720" s="21">
        <v>639</v>
      </c>
    </row>
    <row r="8721">
      <c r="D8721" s="19"/>
      <c r="E8721" s="18" t="s">
        <v>37</v>
      </c>
      <c r="F8721" s="17"/>
      <c r="G8721" s="7">
        <v>366</v>
      </c>
      <c r="H8721" s="12">
        <v>57</v>
      </c>
      <c r="I8721" s="1">
        <v>123</v>
      </c>
      <c r="J8721" s="1">
        <v>8</v>
      </c>
      <c r="K8721" s="1">
        <v>110</v>
      </c>
      <c r="L8721" s="1">
        <v>58</v>
      </c>
      <c r="M8721" s="1">
        <v>63</v>
      </c>
      <c r="N8721" s="1">
        <v>154</v>
      </c>
      <c r="O8721" s="1">
        <v>129</v>
      </c>
      <c r="P8721" s="1">
        <v>27</v>
      </c>
      <c r="Q8721" s="1">
        <v>68</v>
      </c>
      <c r="R8721" s="1">
        <v>7</v>
      </c>
      <c r="S8721" s="21">
        <v>291</v>
      </c>
    </row>
    <row r="8722">
      <c r="D8722" s="19"/>
      <c r="E8722" s="18" t="s">
        <v>38</v>
      </c>
      <c r="F8722" s="17"/>
      <c r="G8722" s="7">
        <v>552</v>
      </c>
      <c r="H8722" s="12">
        <v>67</v>
      </c>
      <c r="I8722" s="1">
        <v>154</v>
      </c>
      <c r="J8722" s="1">
        <v>13</v>
      </c>
      <c r="K8722" s="1">
        <v>128</v>
      </c>
      <c r="L8722" s="1">
        <v>77</v>
      </c>
      <c r="M8722" s="1">
        <v>107</v>
      </c>
      <c r="N8722" s="1">
        <v>208</v>
      </c>
      <c r="O8722" s="1">
        <v>174</v>
      </c>
      <c r="P8722" s="1">
        <v>32</v>
      </c>
      <c r="Q8722" s="1">
        <v>138</v>
      </c>
      <c r="R8722" s="1">
        <v>8</v>
      </c>
      <c r="S8722" s="21">
        <v>406</v>
      </c>
    </row>
    <row r="8723">
      <c r="D8723" s="19"/>
      <c r="E8723" s="18" t="s">
        <v>39</v>
      </c>
      <c r="F8723" s="17"/>
      <c r="G8723" s="7">
        <v>514</v>
      </c>
      <c r="H8723" s="12">
        <v>64</v>
      </c>
      <c r="I8723" s="1">
        <v>145</v>
      </c>
      <c r="J8723" s="1">
        <v>11</v>
      </c>
      <c r="K8723" s="1">
        <v>153</v>
      </c>
      <c r="L8723" s="1">
        <v>77</v>
      </c>
      <c r="M8723" s="1">
        <v>96</v>
      </c>
      <c r="N8723" s="1">
        <v>177</v>
      </c>
      <c r="O8723" s="1">
        <v>177</v>
      </c>
      <c r="P8723" s="1">
        <v>34</v>
      </c>
      <c r="Q8723" s="1">
        <v>113</v>
      </c>
      <c r="R8723" s="1">
        <v>9</v>
      </c>
      <c r="S8723" s="21">
        <v>392</v>
      </c>
    </row>
    <row r="8724">
      <c r="D8724" s="19"/>
      <c r="E8724" s="18" t="s">
        <v>40</v>
      </c>
      <c r="F8724" s="17"/>
      <c r="G8724" s="7">
        <v>559</v>
      </c>
      <c r="H8724" s="12">
        <v>76</v>
      </c>
      <c r="I8724" s="1">
        <v>173</v>
      </c>
      <c r="J8724" s="1">
        <v>14</v>
      </c>
      <c r="K8724" s="1">
        <v>140</v>
      </c>
      <c r="L8724" s="1">
        <v>75</v>
      </c>
      <c r="M8724" s="1">
        <v>103</v>
      </c>
      <c r="N8724" s="1">
        <v>199</v>
      </c>
      <c r="O8724" s="1">
        <v>188</v>
      </c>
      <c r="P8724" s="1">
        <v>39</v>
      </c>
      <c r="Q8724" s="1">
        <v>142</v>
      </c>
      <c r="R8724" s="1">
        <v>8</v>
      </c>
      <c r="S8724" s="21">
        <v>409</v>
      </c>
    </row>
    <row r="8725">
      <c r="D8725" s="19"/>
      <c r="E8725" s="18" t="s">
        <v>41</v>
      </c>
      <c r="F8725" s="17"/>
      <c r="G8725" s="7">
        <v>71</v>
      </c>
      <c r="H8725" s="12">
        <v>4</v>
      </c>
      <c r="I8725" s="1">
        <v>16</v>
      </c>
      <c r="J8725" s="1">
        <v>1</v>
      </c>
      <c r="K8725" s="1">
        <v>16</v>
      </c>
      <c r="L8725" s="1">
        <v>7</v>
      </c>
      <c r="M8725" s="1">
        <v>14</v>
      </c>
      <c r="N8725" s="1">
        <v>20</v>
      </c>
      <c r="O8725" s="1">
        <v>26</v>
      </c>
      <c r="P8725" s="1">
        <v>11</v>
      </c>
      <c r="Q8725" s="1">
        <v>17</v>
      </c>
      <c r="R8725" s="1">
        <v>1</v>
      </c>
      <c r="S8725" s="21">
        <v>53</v>
      </c>
    </row>
    <row r="8726">
      <c r="D8726" s="19"/>
      <c r="E8726" s="18" t="s">
        <v>42</v>
      </c>
      <c r="F8726" s="17"/>
      <c r="G8726" s="11">
        <v>11</v>
      </c>
      <c r="H8726" s="23">
        <v>0</v>
      </c>
      <c r="I8726" s="3">
        <v>3</v>
      </c>
      <c r="J8726" s="3">
        <v>0</v>
      </c>
      <c r="K8726" s="3">
        <v>0</v>
      </c>
      <c r="L8726" s="3">
        <v>2</v>
      </c>
      <c r="M8726" s="3">
        <v>0</v>
      </c>
      <c r="N8726" s="3">
        <v>2</v>
      </c>
      <c r="O8726" s="3">
        <v>1</v>
      </c>
      <c r="P8726" s="3">
        <v>0</v>
      </c>
      <c r="Q8726" s="3">
        <v>6</v>
      </c>
      <c r="R8726" s="3">
        <v>0</v>
      </c>
      <c r="S8726" s="24">
        <v>5</v>
      </c>
    </row>
    <row r="8727">
      <c r="D8727" s="19"/>
      <c r="E8727" s="18" t="s">
        <v>26</v>
      </c>
      <c r="F8727" s="17"/>
      <c r="G8727" s="11">
        <v>2</v>
      </c>
      <c r="H8727" s="23">
        <v>0</v>
      </c>
      <c r="I8727" s="3">
        <v>0</v>
      </c>
      <c r="J8727" s="3">
        <v>0</v>
      </c>
      <c r="K8727" s="3">
        <v>0</v>
      </c>
      <c r="L8727" s="3">
        <v>0</v>
      </c>
      <c r="M8727" s="3">
        <v>0</v>
      </c>
      <c r="N8727" s="3">
        <v>0</v>
      </c>
      <c r="O8727" s="3">
        <v>0</v>
      </c>
      <c r="P8727" s="3">
        <v>0</v>
      </c>
      <c r="Q8727" s="3">
        <v>1</v>
      </c>
      <c r="R8727" s="3">
        <v>1</v>
      </c>
      <c r="S8727" s="24">
        <v>0</v>
      </c>
    </row>
    <row r="8728">
      <c r="D8728" s="19"/>
      <c r="E8728" s="18" t="s">
        <v>43</v>
      </c>
      <c r="F8728" s="17"/>
      <c r="G8728" s="7">
        <v>1080</v>
      </c>
      <c r="H8728" s="12">
        <v>114</v>
      </c>
      <c r="I8728" s="1">
        <v>281</v>
      </c>
      <c r="J8728" s="1">
        <v>18</v>
      </c>
      <c r="K8728" s="1">
        <v>233</v>
      </c>
      <c r="L8728" s="1">
        <v>136</v>
      </c>
      <c r="M8728" s="1">
        <v>186</v>
      </c>
      <c r="N8728" s="1">
        <v>366</v>
      </c>
      <c r="O8728" s="1">
        <v>324</v>
      </c>
      <c r="P8728" s="1">
        <v>74</v>
      </c>
      <c r="Q8728" s="1">
        <v>285</v>
      </c>
      <c r="R8728" s="1">
        <v>19</v>
      </c>
      <c r="S8728" s="21">
        <v>776</v>
      </c>
    </row>
    <row r="8729">
      <c r="D8729" s="15" t="s">
        <v>44</v>
      </c>
      <c r="E8729" s="14" t="s">
        <v>45</v>
      </c>
      <c r="F8729" s="16"/>
      <c r="G8729" s="33">
        <v>3</v>
      </c>
      <c r="H8729" s="43">
        <v>0</v>
      </c>
      <c r="I8729" s="9">
        <v>2</v>
      </c>
      <c r="J8729" s="9">
        <v>0</v>
      </c>
      <c r="K8729" s="9">
        <v>1</v>
      </c>
      <c r="L8729" s="9">
        <v>0</v>
      </c>
      <c r="M8729" s="9">
        <v>1</v>
      </c>
      <c r="N8729" s="9">
        <v>1</v>
      </c>
      <c r="O8729" s="9">
        <v>0</v>
      </c>
      <c r="P8729" s="9">
        <v>0</v>
      </c>
      <c r="Q8729" s="9">
        <v>1</v>
      </c>
      <c r="R8729" s="9">
        <v>0</v>
      </c>
      <c r="S8729" s="44">
        <v>2</v>
      </c>
    </row>
    <row r="8730">
      <c r="D8730" s="19"/>
      <c r="E8730" s="18" t="s">
        <v>46</v>
      </c>
      <c r="F8730" s="17"/>
      <c r="G8730" s="11">
        <v>11</v>
      </c>
      <c r="H8730" s="23">
        <v>1</v>
      </c>
      <c r="I8730" s="3">
        <v>3</v>
      </c>
      <c r="J8730" s="3">
        <v>0</v>
      </c>
      <c r="K8730" s="3">
        <v>2</v>
      </c>
      <c r="L8730" s="3">
        <v>2</v>
      </c>
      <c r="M8730" s="3">
        <v>2</v>
      </c>
      <c r="N8730" s="3">
        <v>7</v>
      </c>
      <c r="O8730" s="3">
        <v>3</v>
      </c>
      <c r="P8730" s="3">
        <v>1</v>
      </c>
      <c r="Q8730" s="3">
        <v>2</v>
      </c>
      <c r="R8730" s="3">
        <v>0</v>
      </c>
      <c r="S8730" s="24">
        <v>9</v>
      </c>
    </row>
    <row r="8731">
      <c r="D8731" s="19"/>
      <c r="E8731" s="18" t="s">
        <v>47</v>
      </c>
      <c r="F8731" s="17"/>
      <c r="G8731" s="11">
        <v>25</v>
      </c>
      <c r="H8731" s="23">
        <v>3</v>
      </c>
      <c r="I8731" s="3">
        <v>8</v>
      </c>
      <c r="J8731" s="3">
        <v>1</v>
      </c>
      <c r="K8731" s="3">
        <v>7</v>
      </c>
      <c r="L8731" s="3">
        <v>2</v>
      </c>
      <c r="M8731" s="3">
        <v>4</v>
      </c>
      <c r="N8731" s="3">
        <v>9</v>
      </c>
      <c r="O8731" s="3">
        <v>13</v>
      </c>
      <c r="P8731" s="3">
        <v>2</v>
      </c>
      <c r="Q8731" s="3">
        <v>5</v>
      </c>
      <c r="R8731" s="3">
        <v>0</v>
      </c>
      <c r="S8731" s="24">
        <v>20</v>
      </c>
    </row>
    <row r="8732">
      <c r="D8732" s="19"/>
      <c r="E8732" s="18" t="s">
        <v>48</v>
      </c>
      <c r="F8732" s="17"/>
      <c r="G8732" s="7">
        <v>160</v>
      </c>
      <c r="H8732" s="12">
        <v>17</v>
      </c>
      <c r="I8732" s="1">
        <v>43</v>
      </c>
      <c r="J8732" s="1">
        <v>3</v>
      </c>
      <c r="K8732" s="1">
        <v>35</v>
      </c>
      <c r="L8732" s="1">
        <v>16</v>
      </c>
      <c r="M8732" s="1">
        <v>20</v>
      </c>
      <c r="N8732" s="1">
        <v>59</v>
      </c>
      <c r="O8732" s="1">
        <v>46</v>
      </c>
      <c r="P8732" s="1">
        <v>11</v>
      </c>
      <c r="Q8732" s="1">
        <v>43</v>
      </c>
      <c r="R8732" s="1">
        <v>3</v>
      </c>
      <c r="S8732" s="21">
        <v>114</v>
      </c>
    </row>
    <row r="8733">
      <c r="D8733" s="19"/>
      <c r="E8733" s="18" t="s">
        <v>49</v>
      </c>
      <c r="F8733" s="17"/>
      <c r="G8733" s="7">
        <v>166</v>
      </c>
      <c r="H8733" s="12">
        <v>20</v>
      </c>
      <c r="I8733" s="1">
        <v>45</v>
      </c>
      <c r="J8733" s="1">
        <v>5</v>
      </c>
      <c r="K8733" s="1">
        <v>30</v>
      </c>
      <c r="L8733" s="1">
        <v>21</v>
      </c>
      <c r="M8733" s="1">
        <v>19</v>
      </c>
      <c r="N8733" s="1">
        <v>60</v>
      </c>
      <c r="O8733" s="1">
        <v>49</v>
      </c>
      <c r="P8733" s="1">
        <v>14</v>
      </c>
      <c r="Q8733" s="1">
        <v>45</v>
      </c>
      <c r="R8733" s="1">
        <v>2</v>
      </c>
      <c r="S8733" s="21">
        <v>119</v>
      </c>
    </row>
    <row r="8734">
      <c r="D8734" s="19"/>
      <c r="E8734" s="18" t="s">
        <v>50</v>
      </c>
      <c r="F8734" s="17"/>
      <c r="G8734" s="7">
        <v>129</v>
      </c>
      <c r="H8734" s="12">
        <v>19</v>
      </c>
      <c r="I8734" s="1">
        <v>32</v>
      </c>
      <c r="J8734" s="1">
        <v>0</v>
      </c>
      <c r="K8734" s="1">
        <v>28</v>
      </c>
      <c r="L8734" s="1">
        <v>16</v>
      </c>
      <c r="M8734" s="1">
        <v>15</v>
      </c>
      <c r="N8734" s="1">
        <v>45</v>
      </c>
      <c r="O8734" s="1">
        <v>41</v>
      </c>
      <c r="P8734" s="1">
        <v>9</v>
      </c>
      <c r="Q8734" s="1">
        <v>29</v>
      </c>
      <c r="R8734" s="1">
        <v>5</v>
      </c>
      <c r="S8734" s="21">
        <v>95</v>
      </c>
    </row>
    <row r="8735">
      <c r="D8735" s="19"/>
      <c r="E8735" s="18" t="s">
        <v>51</v>
      </c>
      <c r="F8735" s="17"/>
      <c r="G8735" s="7">
        <v>124</v>
      </c>
      <c r="H8735" s="12">
        <v>8</v>
      </c>
      <c r="I8735" s="1">
        <v>34</v>
      </c>
      <c r="J8735" s="1">
        <v>0</v>
      </c>
      <c r="K8735" s="1">
        <v>27</v>
      </c>
      <c r="L8735" s="1">
        <v>16</v>
      </c>
      <c r="M8735" s="1">
        <v>27</v>
      </c>
      <c r="N8735" s="1">
        <v>40</v>
      </c>
      <c r="O8735" s="1">
        <v>32</v>
      </c>
      <c r="P8735" s="1">
        <v>7</v>
      </c>
      <c r="Q8735" s="1">
        <v>30</v>
      </c>
      <c r="R8735" s="1">
        <v>1</v>
      </c>
      <c r="S8735" s="21">
        <v>93</v>
      </c>
    </row>
    <row r="8736">
      <c r="D8736" s="19"/>
      <c r="E8736" s="18" t="s">
        <v>52</v>
      </c>
      <c r="F8736" s="17"/>
      <c r="G8736" s="7">
        <v>114</v>
      </c>
      <c r="H8736" s="12">
        <v>13</v>
      </c>
      <c r="I8736" s="1">
        <v>32</v>
      </c>
      <c r="J8736" s="1">
        <v>2</v>
      </c>
      <c r="K8736" s="1">
        <v>23</v>
      </c>
      <c r="L8736" s="1">
        <v>18</v>
      </c>
      <c r="M8736" s="1">
        <v>26</v>
      </c>
      <c r="N8736" s="1">
        <v>47</v>
      </c>
      <c r="O8736" s="1">
        <v>35</v>
      </c>
      <c r="P8736" s="1">
        <v>5</v>
      </c>
      <c r="Q8736" s="1">
        <v>27</v>
      </c>
      <c r="R8736" s="1">
        <v>1</v>
      </c>
      <c r="S8736" s="21">
        <v>86</v>
      </c>
    </row>
    <row r="8737">
      <c r="D8737" s="19"/>
      <c r="E8737" s="18" t="s">
        <v>53</v>
      </c>
      <c r="F8737" s="17"/>
      <c r="G8737" s="7">
        <v>95</v>
      </c>
      <c r="H8737" s="12">
        <v>12</v>
      </c>
      <c r="I8737" s="1">
        <v>24</v>
      </c>
      <c r="J8737" s="1">
        <v>3</v>
      </c>
      <c r="K8737" s="1">
        <v>17</v>
      </c>
      <c r="L8737" s="1">
        <v>14</v>
      </c>
      <c r="M8737" s="1">
        <v>18</v>
      </c>
      <c r="N8737" s="1">
        <v>30</v>
      </c>
      <c r="O8737" s="1">
        <v>30</v>
      </c>
      <c r="P8737" s="1">
        <v>8</v>
      </c>
      <c r="Q8737" s="1">
        <v>21</v>
      </c>
      <c r="R8737" s="1">
        <v>4</v>
      </c>
      <c r="S8737" s="21">
        <v>70</v>
      </c>
    </row>
    <row r="8738">
      <c r="D8738" s="19"/>
      <c r="E8738" s="18" t="s">
        <v>54</v>
      </c>
      <c r="F8738" s="17"/>
      <c r="G8738" s="7">
        <v>253</v>
      </c>
      <c r="H8738" s="12">
        <v>21</v>
      </c>
      <c r="I8738" s="1">
        <v>60</v>
      </c>
      <c r="J8738" s="1">
        <v>4</v>
      </c>
      <c r="K8738" s="1">
        <v>62</v>
      </c>
      <c r="L8738" s="1">
        <v>31</v>
      </c>
      <c r="M8738" s="1">
        <v>53</v>
      </c>
      <c r="N8738" s="1">
        <v>69</v>
      </c>
      <c r="O8738" s="1">
        <v>75</v>
      </c>
      <c r="P8738" s="1">
        <v>15</v>
      </c>
      <c r="Q8738" s="1">
        <v>85</v>
      </c>
      <c r="R8738" s="1">
        <v>2</v>
      </c>
      <c r="S8738" s="21">
        <v>166</v>
      </c>
    </row>
    <row r="8739">
      <c r="D8739" s="19"/>
      <c r="E8739" s="18" t="s">
        <v>55</v>
      </c>
      <c r="F8739" s="17"/>
      <c r="G8739" s="11">
        <v>1</v>
      </c>
      <c r="H8739" s="23">
        <v>0</v>
      </c>
      <c r="I8739" s="3">
        <v>0</v>
      </c>
      <c r="J8739" s="3">
        <v>0</v>
      </c>
      <c r="K8739" s="3">
        <v>0</v>
      </c>
      <c r="L8739" s="3">
        <v>0</v>
      </c>
      <c r="M8739" s="3">
        <v>0</v>
      </c>
      <c r="N8739" s="3">
        <v>0</v>
      </c>
      <c r="O8739" s="3">
        <v>0</v>
      </c>
      <c r="P8739" s="3">
        <v>0</v>
      </c>
      <c r="Q8739" s="3">
        <v>1</v>
      </c>
      <c r="R8739" s="3">
        <v>0</v>
      </c>
      <c r="S8739" s="24">
        <v>0</v>
      </c>
    </row>
    <row r="8740">
      <c r="D8740" s="19"/>
      <c r="E8740" s="18" t="s">
        <v>26</v>
      </c>
      <c r="F8740" s="17"/>
      <c r="G8740" s="11">
        <v>12</v>
      </c>
      <c r="H8740" s="23">
        <v>0</v>
      </c>
      <c r="I8740" s="3">
        <v>1</v>
      </c>
      <c r="J8740" s="3">
        <v>0</v>
      </c>
      <c r="K8740" s="3">
        <v>1</v>
      </c>
      <c r="L8740" s="3">
        <v>2</v>
      </c>
      <c r="M8740" s="3">
        <v>1</v>
      </c>
      <c r="N8740" s="3">
        <v>1</v>
      </c>
      <c r="O8740" s="3">
        <v>1</v>
      </c>
      <c r="P8740" s="3">
        <v>2</v>
      </c>
      <c r="Q8740" s="3">
        <v>3</v>
      </c>
      <c r="R8740" s="3">
        <v>2</v>
      </c>
      <c r="S8740" s="24">
        <v>7</v>
      </c>
    </row>
    <row r="8741">
      <c r="D8741" s="15" t="s">
        <v>56</v>
      </c>
      <c r="E8741" s="14" t="s">
        <v>57</v>
      </c>
      <c r="F8741" s="16"/>
      <c r="G8741" s="33">
        <v>15</v>
      </c>
      <c r="H8741" s="43">
        <v>3</v>
      </c>
      <c r="I8741" s="9">
        <v>9</v>
      </c>
      <c r="J8741" s="9">
        <v>0</v>
      </c>
      <c r="K8741" s="9">
        <v>6</v>
      </c>
      <c r="L8741" s="9">
        <v>4</v>
      </c>
      <c r="M8741" s="9">
        <v>6</v>
      </c>
      <c r="N8741" s="9">
        <v>9</v>
      </c>
      <c r="O8741" s="9">
        <v>10</v>
      </c>
      <c r="P8741" s="9">
        <v>0</v>
      </c>
      <c r="Q8741" s="9">
        <v>1</v>
      </c>
      <c r="R8741" s="9">
        <v>0</v>
      </c>
      <c r="S8741" s="44">
        <v>14</v>
      </c>
    </row>
    <row r="8742">
      <c r="D8742" s="19"/>
      <c r="E8742" s="18" t="s">
        <v>58</v>
      </c>
      <c r="F8742" s="17"/>
      <c r="G8742" s="7">
        <v>111</v>
      </c>
      <c r="H8742" s="12">
        <v>11</v>
      </c>
      <c r="I8742" s="1">
        <v>28</v>
      </c>
      <c r="J8742" s="1">
        <v>3</v>
      </c>
      <c r="K8742" s="1">
        <v>18</v>
      </c>
      <c r="L8742" s="1">
        <v>12</v>
      </c>
      <c r="M8742" s="1">
        <v>24</v>
      </c>
      <c r="N8742" s="1">
        <v>39</v>
      </c>
      <c r="O8742" s="1">
        <v>33</v>
      </c>
      <c r="P8742" s="1">
        <v>6</v>
      </c>
      <c r="Q8742" s="1">
        <v>22</v>
      </c>
      <c r="R8742" s="1">
        <v>2</v>
      </c>
      <c r="S8742" s="21">
        <v>87</v>
      </c>
    </row>
    <row r="8743">
      <c r="D8743" s="19"/>
      <c r="E8743" s="18" t="s">
        <v>59</v>
      </c>
      <c r="F8743" s="17"/>
      <c r="G8743" s="7">
        <v>404</v>
      </c>
      <c r="H8743" s="12">
        <v>46</v>
      </c>
      <c r="I8743" s="1">
        <v>102</v>
      </c>
      <c r="J8743" s="1">
        <v>7</v>
      </c>
      <c r="K8743" s="1">
        <v>86</v>
      </c>
      <c r="L8743" s="1">
        <v>44</v>
      </c>
      <c r="M8743" s="1">
        <v>68</v>
      </c>
      <c r="N8743" s="1">
        <v>142</v>
      </c>
      <c r="O8743" s="1">
        <v>128</v>
      </c>
      <c r="P8743" s="1">
        <v>33</v>
      </c>
      <c r="Q8743" s="1">
        <v>104</v>
      </c>
      <c r="R8743" s="1">
        <v>10</v>
      </c>
      <c r="S8743" s="21">
        <v>290</v>
      </c>
    </row>
    <row r="8744">
      <c r="D8744" s="19"/>
      <c r="E8744" s="18" t="s">
        <v>60</v>
      </c>
      <c r="F8744" s="17"/>
      <c r="G8744" s="7">
        <v>562</v>
      </c>
      <c r="H8744" s="12">
        <v>54</v>
      </c>
      <c r="I8744" s="1">
        <v>145</v>
      </c>
      <c r="J8744" s="1">
        <v>8</v>
      </c>
      <c r="K8744" s="1">
        <v>123</v>
      </c>
      <c r="L8744" s="1">
        <v>78</v>
      </c>
      <c r="M8744" s="1">
        <v>88</v>
      </c>
      <c r="N8744" s="1">
        <v>178</v>
      </c>
      <c r="O8744" s="1">
        <v>154</v>
      </c>
      <c r="P8744" s="1">
        <v>35</v>
      </c>
      <c r="Q8744" s="1">
        <v>164</v>
      </c>
      <c r="R8744" s="1">
        <v>8</v>
      </c>
      <c r="S8744" s="21">
        <v>390</v>
      </c>
    </row>
    <row r="8745">
      <c r="D8745" s="19"/>
      <c r="E8745" s="18" t="s">
        <v>26</v>
      </c>
      <c r="F8745" s="17"/>
      <c r="G8745" s="11">
        <v>1</v>
      </c>
      <c r="H8745" s="23">
        <v>0</v>
      </c>
      <c r="I8745" s="3">
        <v>0</v>
      </c>
      <c r="J8745" s="3">
        <v>0</v>
      </c>
      <c r="K8745" s="3">
        <v>0</v>
      </c>
      <c r="L8745" s="3">
        <v>0</v>
      </c>
      <c r="M8745" s="3">
        <v>0</v>
      </c>
      <c r="N8745" s="3">
        <v>0</v>
      </c>
      <c r="O8745" s="3">
        <v>0</v>
      </c>
      <c r="P8745" s="3">
        <v>0</v>
      </c>
      <c r="Q8745" s="3">
        <v>1</v>
      </c>
      <c r="R8745" s="3">
        <v>0</v>
      </c>
      <c r="S8745" s="24">
        <v>0</v>
      </c>
    </row>
    <row r="8746">
      <c r="D8746" s="19"/>
      <c r="E8746" s="18" t="s">
        <v>61</v>
      </c>
      <c r="F8746" s="17"/>
      <c r="G8746" s="7">
        <v>126</v>
      </c>
      <c r="H8746" s="12">
        <v>14</v>
      </c>
      <c r="I8746" s="1">
        <v>37</v>
      </c>
      <c r="J8746" s="1">
        <v>3</v>
      </c>
      <c r="K8746" s="1">
        <v>24</v>
      </c>
      <c r="L8746" s="1">
        <v>16</v>
      </c>
      <c r="M8746" s="1">
        <v>30</v>
      </c>
      <c r="N8746" s="1">
        <v>48</v>
      </c>
      <c r="O8746" s="1">
        <v>43</v>
      </c>
      <c r="P8746" s="1">
        <v>6</v>
      </c>
      <c r="Q8746" s="1">
        <v>23</v>
      </c>
      <c r="R8746" s="1">
        <v>2</v>
      </c>
      <c r="S8746" s="21">
        <v>101</v>
      </c>
    </row>
    <row r="8747">
      <c r="D8747" s="19"/>
      <c r="E8747" s="18" t="s">
        <v>62</v>
      </c>
      <c r="F8747" s="17"/>
      <c r="G8747" s="7">
        <v>966</v>
      </c>
      <c r="H8747" s="12">
        <v>100</v>
      </c>
      <c r="I8747" s="1">
        <v>247</v>
      </c>
      <c r="J8747" s="1">
        <v>15</v>
      </c>
      <c r="K8747" s="1">
        <v>209</v>
      </c>
      <c r="L8747" s="1">
        <v>122</v>
      </c>
      <c r="M8747" s="1">
        <v>156</v>
      </c>
      <c r="N8747" s="1">
        <v>320</v>
      </c>
      <c r="O8747" s="1">
        <v>282</v>
      </c>
      <c r="P8747" s="1">
        <v>68</v>
      </c>
      <c r="Q8747" s="1">
        <v>268</v>
      </c>
      <c r="R8747" s="1">
        <v>18</v>
      </c>
      <c r="S8747" s="21">
        <v>680</v>
      </c>
    </row>
    <row r="8748">
      <c r="D8748" s="15" t="s">
        <v>63</v>
      </c>
      <c r="E8748" s="14" t="s">
        <v>64</v>
      </c>
      <c r="F8748" s="16"/>
      <c r="G8748" s="33">
        <v>17</v>
      </c>
      <c r="H8748" s="43">
        <v>4</v>
      </c>
      <c r="I8748" s="9">
        <v>4</v>
      </c>
      <c r="J8748" s="9">
        <v>0</v>
      </c>
      <c r="K8748" s="9">
        <v>2</v>
      </c>
      <c r="L8748" s="9">
        <v>2</v>
      </c>
      <c r="M8748" s="9">
        <v>6</v>
      </c>
      <c r="N8748" s="9">
        <v>6</v>
      </c>
      <c r="O8748" s="9">
        <v>7</v>
      </c>
      <c r="P8748" s="9">
        <v>1</v>
      </c>
      <c r="Q8748" s="9">
        <v>3</v>
      </c>
      <c r="R8748" s="9">
        <v>1</v>
      </c>
      <c r="S8748" s="44">
        <v>13</v>
      </c>
    </row>
    <row r="8749">
      <c r="D8749" s="19"/>
      <c r="E8749" s="18" t="s">
        <v>65</v>
      </c>
      <c r="F8749" s="17"/>
      <c r="G8749" s="11">
        <v>38</v>
      </c>
      <c r="H8749" s="23">
        <v>6</v>
      </c>
      <c r="I8749" s="3">
        <v>10</v>
      </c>
      <c r="J8749" s="3">
        <v>1</v>
      </c>
      <c r="K8749" s="3">
        <v>7</v>
      </c>
      <c r="L8749" s="3">
        <v>12</v>
      </c>
      <c r="M8749" s="3">
        <v>12</v>
      </c>
      <c r="N8749" s="3">
        <v>10</v>
      </c>
      <c r="O8749" s="3">
        <v>11</v>
      </c>
      <c r="P8749" s="3">
        <v>4</v>
      </c>
      <c r="Q8749" s="3">
        <v>7</v>
      </c>
      <c r="R8749" s="3">
        <v>1</v>
      </c>
      <c r="S8749" s="24">
        <v>30</v>
      </c>
    </row>
    <row r="8750">
      <c r="D8750" s="19"/>
      <c r="E8750" s="18" t="s">
        <v>66</v>
      </c>
      <c r="F8750" s="17"/>
      <c r="G8750" s="11">
        <v>14</v>
      </c>
      <c r="H8750" s="23">
        <v>0</v>
      </c>
      <c r="I8750" s="3">
        <v>1</v>
      </c>
      <c r="J8750" s="3">
        <v>0</v>
      </c>
      <c r="K8750" s="3">
        <v>2</v>
      </c>
      <c r="L8750" s="3">
        <v>0</v>
      </c>
      <c r="M8750" s="3">
        <v>5</v>
      </c>
      <c r="N8750" s="3">
        <v>2</v>
      </c>
      <c r="O8750" s="3">
        <v>4</v>
      </c>
      <c r="P8750" s="3">
        <v>0</v>
      </c>
      <c r="Q8750" s="3">
        <v>6</v>
      </c>
      <c r="R8750" s="3">
        <v>0</v>
      </c>
      <c r="S8750" s="24">
        <v>8</v>
      </c>
    </row>
    <row r="8751">
      <c r="D8751" s="19"/>
      <c r="E8751" s="18" t="s">
        <v>67</v>
      </c>
      <c r="F8751" s="17"/>
      <c r="G8751" s="7">
        <v>95</v>
      </c>
      <c r="H8751" s="12">
        <v>8</v>
      </c>
      <c r="I8751" s="1">
        <v>27</v>
      </c>
      <c r="J8751" s="1">
        <v>1</v>
      </c>
      <c r="K8751" s="1">
        <v>23</v>
      </c>
      <c r="L8751" s="1">
        <v>8</v>
      </c>
      <c r="M8751" s="1">
        <v>28</v>
      </c>
      <c r="N8751" s="1">
        <v>25</v>
      </c>
      <c r="O8751" s="1">
        <v>25</v>
      </c>
      <c r="P8751" s="1">
        <v>6</v>
      </c>
      <c r="Q8751" s="1">
        <v>26</v>
      </c>
      <c r="R8751" s="1">
        <v>3</v>
      </c>
      <c r="S8751" s="21">
        <v>66</v>
      </c>
    </row>
    <row r="8752">
      <c r="D8752" s="19"/>
      <c r="E8752" s="18" t="s">
        <v>68</v>
      </c>
      <c r="F8752" s="17"/>
      <c r="G8752" s="7">
        <v>81</v>
      </c>
      <c r="H8752" s="12">
        <v>9</v>
      </c>
      <c r="I8752" s="1">
        <v>12</v>
      </c>
      <c r="J8752" s="1">
        <v>0</v>
      </c>
      <c r="K8752" s="1">
        <v>19</v>
      </c>
      <c r="L8752" s="1">
        <v>10</v>
      </c>
      <c r="M8752" s="1">
        <v>11</v>
      </c>
      <c r="N8752" s="1">
        <v>26</v>
      </c>
      <c r="O8752" s="1">
        <v>20</v>
      </c>
      <c r="P8752" s="1">
        <v>8</v>
      </c>
      <c r="Q8752" s="1">
        <v>21</v>
      </c>
      <c r="R8752" s="1">
        <v>0</v>
      </c>
      <c r="S8752" s="21">
        <v>60</v>
      </c>
    </row>
    <row r="8753">
      <c r="D8753" s="19"/>
      <c r="E8753" s="18" t="s">
        <v>69</v>
      </c>
      <c r="F8753" s="17"/>
      <c r="G8753" s="7">
        <v>844</v>
      </c>
      <c r="H8753" s="12">
        <v>87</v>
      </c>
      <c r="I8753" s="1">
        <v>230</v>
      </c>
      <c r="J8753" s="1">
        <v>16</v>
      </c>
      <c r="K8753" s="1">
        <v>179</v>
      </c>
      <c r="L8753" s="1">
        <v>105</v>
      </c>
      <c r="M8753" s="1">
        <v>123</v>
      </c>
      <c r="N8753" s="1">
        <v>299</v>
      </c>
      <c r="O8753" s="1">
        <v>257</v>
      </c>
      <c r="P8753" s="1">
        <v>55</v>
      </c>
      <c r="Q8753" s="1">
        <v>226</v>
      </c>
      <c r="R8753" s="1">
        <v>15</v>
      </c>
      <c r="S8753" s="21">
        <v>603</v>
      </c>
    </row>
    <row r="8754">
      <c r="D8754" s="19"/>
      <c r="E8754" s="18" t="s">
        <v>26</v>
      </c>
      <c r="F8754" s="17"/>
      <c r="G8754" s="11">
        <v>4</v>
      </c>
      <c r="H8754" s="23">
        <v>0</v>
      </c>
      <c r="I8754" s="3">
        <v>0</v>
      </c>
      <c r="J8754" s="3">
        <v>0</v>
      </c>
      <c r="K8754" s="3">
        <v>1</v>
      </c>
      <c r="L8754" s="3">
        <v>1</v>
      </c>
      <c r="M8754" s="3">
        <v>1</v>
      </c>
      <c r="N8754" s="3">
        <v>0</v>
      </c>
      <c r="O8754" s="3">
        <v>1</v>
      </c>
      <c r="P8754" s="3">
        <v>0</v>
      </c>
      <c r="Q8754" s="3">
        <v>3</v>
      </c>
      <c r="R8754" s="3">
        <v>0</v>
      </c>
      <c r="S8754" s="24">
        <v>1</v>
      </c>
    </row>
    <row r="8755">
      <c r="D8755" s="19"/>
      <c r="E8755" s="18" t="s">
        <v>70</v>
      </c>
      <c r="F8755" s="17"/>
      <c r="G8755" s="7">
        <v>245</v>
      </c>
      <c r="H8755" s="12">
        <v>27</v>
      </c>
      <c r="I8755" s="1">
        <v>54</v>
      </c>
      <c r="J8755" s="1">
        <v>2</v>
      </c>
      <c r="K8755" s="1">
        <v>53</v>
      </c>
      <c r="L8755" s="1">
        <v>32</v>
      </c>
      <c r="M8755" s="1">
        <v>62</v>
      </c>
      <c r="N8755" s="1">
        <v>69</v>
      </c>
      <c r="O8755" s="1">
        <v>67</v>
      </c>
      <c r="P8755" s="1">
        <v>19</v>
      </c>
      <c r="Q8755" s="1">
        <v>63</v>
      </c>
      <c r="R8755" s="1">
        <v>5</v>
      </c>
      <c r="S8755" s="21">
        <v>177</v>
      </c>
    </row>
    <row r="8756">
      <c r="D8756" s="15" t="s">
        <v>71</v>
      </c>
      <c r="E8756" s="14" t="s">
        <v>64</v>
      </c>
      <c r="F8756" s="16"/>
      <c r="G8756" s="33">
        <v>15</v>
      </c>
      <c r="H8756" s="43">
        <v>4</v>
      </c>
      <c r="I8756" s="9">
        <v>3</v>
      </c>
      <c r="J8756" s="9">
        <v>0</v>
      </c>
      <c r="K8756" s="9">
        <v>1</v>
      </c>
      <c r="L8756" s="9">
        <v>1</v>
      </c>
      <c r="M8756" s="9">
        <v>6</v>
      </c>
      <c r="N8756" s="9">
        <v>6</v>
      </c>
      <c r="O8756" s="9">
        <v>5</v>
      </c>
      <c r="P8756" s="9">
        <v>0</v>
      </c>
      <c r="Q8756" s="9">
        <v>5</v>
      </c>
      <c r="R8756" s="9">
        <v>0</v>
      </c>
      <c r="S8756" s="44">
        <v>10</v>
      </c>
    </row>
    <row r="8757">
      <c r="D8757" s="19"/>
      <c r="E8757" s="18" t="s">
        <v>65</v>
      </c>
      <c r="F8757" s="17"/>
      <c r="G8757" s="7">
        <v>58</v>
      </c>
      <c r="H8757" s="12">
        <v>5</v>
      </c>
      <c r="I8757" s="1">
        <v>14</v>
      </c>
      <c r="J8757" s="1">
        <v>2</v>
      </c>
      <c r="K8757" s="1">
        <v>11</v>
      </c>
      <c r="L8757" s="1">
        <v>12</v>
      </c>
      <c r="M8757" s="1">
        <v>12</v>
      </c>
      <c r="N8757" s="1">
        <v>21</v>
      </c>
      <c r="O8757" s="1">
        <v>20</v>
      </c>
      <c r="P8757" s="1">
        <v>6</v>
      </c>
      <c r="Q8757" s="1">
        <v>10</v>
      </c>
      <c r="R8757" s="1">
        <v>2</v>
      </c>
      <c r="S8757" s="21">
        <v>46</v>
      </c>
    </row>
    <row r="8758">
      <c r="D8758" s="19"/>
      <c r="E8758" s="18" t="s">
        <v>66</v>
      </c>
      <c r="F8758" s="17"/>
      <c r="G8758" s="7">
        <v>113</v>
      </c>
      <c r="H8758" s="12">
        <v>11</v>
      </c>
      <c r="I8758" s="1">
        <v>34</v>
      </c>
      <c r="J8758" s="1">
        <v>1</v>
      </c>
      <c r="K8758" s="1">
        <v>26</v>
      </c>
      <c r="L8758" s="1">
        <v>17</v>
      </c>
      <c r="M8758" s="1">
        <v>19</v>
      </c>
      <c r="N8758" s="1">
        <v>39</v>
      </c>
      <c r="O8758" s="1">
        <v>37</v>
      </c>
      <c r="P8758" s="1">
        <v>7</v>
      </c>
      <c r="Q8758" s="1">
        <v>29</v>
      </c>
      <c r="R8758" s="1">
        <v>2</v>
      </c>
      <c r="S8758" s="21">
        <v>82</v>
      </c>
    </row>
    <row r="8759">
      <c r="D8759" s="19"/>
      <c r="E8759" s="18" t="s">
        <v>67</v>
      </c>
      <c r="F8759" s="17"/>
      <c r="G8759" s="7">
        <v>837</v>
      </c>
      <c r="H8759" s="12">
        <v>82</v>
      </c>
      <c r="I8759" s="1">
        <v>218</v>
      </c>
      <c r="J8759" s="1">
        <v>14</v>
      </c>
      <c r="K8759" s="1">
        <v>182</v>
      </c>
      <c r="L8759" s="1">
        <v>105</v>
      </c>
      <c r="M8759" s="1">
        <v>144</v>
      </c>
      <c r="N8759" s="1">
        <v>283</v>
      </c>
      <c r="O8759" s="1">
        <v>244</v>
      </c>
      <c r="P8759" s="1">
        <v>54</v>
      </c>
      <c r="Q8759" s="1">
        <v>227</v>
      </c>
      <c r="R8759" s="1">
        <v>15</v>
      </c>
      <c r="S8759" s="21">
        <v>595</v>
      </c>
    </row>
    <row r="8760">
      <c r="D8760" s="19"/>
      <c r="E8760" s="18" t="s">
        <v>68</v>
      </c>
      <c r="F8760" s="17"/>
      <c r="G8760" s="7">
        <v>61</v>
      </c>
      <c r="H8760" s="12">
        <v>12</v>
      </c>
      <c r="I8760" s="1">
        <v>13</v>
      </c>
      <c r="J8760" s="1">
        <v>1</v>
      </c>
      <c r="K8760" s="1">
        <v>12</v>
      </c>
      <c r="L8760" s="1">
        <v>3</v>
      </c>
      <c r="M8760" s="1">
        <v>5</v>
      </c>
      <c r="N8760" s="1">
        <v>15</v>
      </c>
      <c r="O8760" s="1">
        <v>16</v>
      </c>
      <c r="P8760" s="1">
        <v>6</v>
      </c>
      <c r="Q8760" s="1">
        <v>19</v>
      </c>
      <c r="R8760" s="1">
        <v>0</v>
      </c>
      <c r="S8760" s="21">
        <v>42</v>
      </c>
    </row>
    <row r="8761">
      <c r="D8761" s="19"/>
      <c r="E8761" s="18" t="s">
        <v>72</v>
      </c>
      <c r="F8761" s="17"/>
      <c r="G8761" s="11">
        <v>5</v>
      </c>
      <c r="H8761" s="23">
        <v>0</v>
      </c>
      <c r="I8761" s="3">
        <v>1</v>
      </c>
      <c r="J8761" s="3">
        <v>0</v>
      </c>
      <c r="K8761" s="3">
        <v>1</v>
      </c>
      <c r="L8761" s="3">
        <v>0</v>
      </c>
      <c r="M8761" s="3">
        <v>0</v>
      </c>
      <c r="N8761" s="3">
        <v>2</v>
      </c>
      <c r="O8761" s="3">
        <v>1</v>
      </c>
      <c r="P8761" s="3">
        <v>1</v>
      </c>
      <c r="Q8761" s="3">
        <v>2</v>
      </c>
      <c r="R8761" s="3">
        <v>0</v>
      </c>
      <c r="S8761" s="24">
        <v>3</v>
      </c>
    </row>
    <row r="8762">
      <c r="D8762" s="19"/>
      <c r="E8762" s="18" t="s">
        <v>26</v>
      </c>
      <c r="F8762" s="17"/>
      <c r="G8762" s="11">
        <v>4</v>
      </c>
      <c r="H8762" s="23">
        <v>0</v>
      </c>
      <c r="I8762" s="3">
        <v>1</v>
      </c>
      <c r="J8762" s="3">
        <v>0</v>
      </c>
      <c r="K8762" s="3">
        <v>0</v>
      </c>
      <c r="L8762" s="3">
        <v>0</v>
      </c>
      <c r="M8762" s="3">
        <v>0</v>
      </c>
      <c r="N8762" s="3">
        <v>2</v>
      </c>
      <c r="O8762" s="3">
        <v>2</v>
      </c>
      <c r="P8762" s="3">
        <v>0</v>
      </c>
      <c r="Q8762" s="3">
        <v>0</v>
      </c>
      <c r="R8762" s="3">
        <v>1</v>
      </c>
      <c r="S8762" s="24">
        <v>3</v>
      </c>
    </row>
    <row r="8763">
      <c r="D8763" s="19"/>
      <c r="E8763" s="18" t="s">
        <v>73</v>
      </c>
      <c r="F8763" s="17"/>
      <c r="G8763" s="7">
        <v>1084</v>
      </c>
      <c r="H8763" s="12">
        <v>114</v>
      </c>
      <c r="I8763" s="1">
        <v>282</v>
      </c>
      <c r="J8763" s="1">
        <v>18</v>
      </c>
      <c r="K8763" s="1">
        <v>232</v>
      </c>
      <c r="L8763" s="1">
        <v>138</v>
      </c>
      <c r="M8763" s="1">
        <v>186</v>
      </c>
      <c r="N8763" s="1">
        <v>364</v>
      </c>
      <c r="O8763" s="1">
        <v>322</v>
      </c>
      <c r="P8763" s="1">
        <v>73</v>
      </c>
      <c r="Q8763" s="1">
        <v>290</v>
      </c>
      <c r="R8763" s="1">
        <v>19</v>
      </c>
      <c r="S8763" s="21">
        <v>775</v>
      </c>
    </row>
    <row r="8764">
      <c r="D8764" s="15" t="s">
        <v>74</v>
      </c>
      <c r="E8764" s="14" t="s">
        <v>75</v>
      </c>
      <c r="F8764" s="16"/>
      <c r="G8764" s="26">
        <v>315</v>
      </c>
      <c r="H8764" s="37">
        <v>36</v>
      </c>
      <c r="I8764" s="6">
        <v>92</v>
      </c>
      <c r="J8764" s="6">
        <v>5</v>
      </c>
      <c r="K8764" s="6">
        <v>67</v>
      </c>
      <c r="L8764" s="6">
        <v>49</v>
      </c>
      <c r="M8764" s="6">
        <v>63</v>
      </c>
      <c r="N8764" s="6">
        <v>121</v>
      </c>
      <c r="O8764" s="6">
        <v>111</v>
      </c>
      <c r="P8764" s="6">
        <v>19</v>
      </c>
      <c r="Q8764" s="6">
        <v>68</v>
      </c>
      <c r="R8764" s="6">
        <v>3</v>
      </c>
      <c r="S8764" s="39">
        <v>244</v>
      </c>
    </row>
    <row r="8765">
      <c r="D8765" s="19"/>
      <c r="E8765" s="18" t="s">
        <v>76</v>
      </c>
      <c r="F8765" s="17"/>
      <c r="G8765" s="7">
        <v>78</v>
      </c>
      <c r="H8765" s="12">
        <v>10</v>
      </c>
      <c r="I8765" s="1">
        <v>17</v>
      </c>
      <c r="J8765" s="1">
        <v>3</v>
      </c>
      <c r="K8765" s="1">
        <v>24</v>
      </c>
      <c r="L8765" s="1">
        <v>15</v>
      </c>
      <c r="M8765" s="1">
        <v>19</v>
      </c>
      <c r="N8765" s="1">
        <v>33</v>
      </c>
      <c r="O8765" s="1">
        <v>28</v>
      </c>
      <c r="P8765" s="1">
        <v>3</v>
      </c>
      <c r="Q8765" s="1">
        <v>14</v>
      </c>
      <c r="R8765" s="1">
        <v>1</v>
      </c>
      <c r="S8765" s="21">
        <v>63</v>
      </c>
    </row>
    <row r="8766">
      <c r="D8766" s="19"/>
      <c r="E8766" s="18" t="s">
        <v>77</v>
      </c>
      <c r="F8766" s="17"/>
      <c r="G8766" s="7">
        <v>297</v>
      </c>
      <c r="H8766" s="12">
        <v>42</v>
      </c>
      <c r="I8766" s="1">
        <v>100</v>
      </c>
      <c r="J8766" s="1">
        <v>11</v>
      </c>
      <c r="K8766" s="1">
        <v>74</v>
      </c>
      <c r="L8766" s="1">
        <v>46</v>
      </c>
      <c r="M8766" s="1">
        <v>66</v>
      </c>
      <c r="N8766" s="1">
        <v>112</v>
      </c>
      <c r="O8766" s="1">
        <v>107</v>
      </c>
      <c r="P8766" s="1">
        <v>21</v>
      </c>
      <c r="Q8766" s="1">
        <v>64</v>
      </c>
      <c r="R8766" s="1">
        <v>3</v>
      </c>
      <c r="S8766" s="21">
        <v>230</v>
      </c>
    </row>
    <row r="8767">
      <c r="D8767" s="19"/>
      <c r="E8767" s="18" t="s">
        <v>78</v>
      </c>
      <c r="F8767" s="17"/>
      <c r="G8767" s="11">
        <v>12</v>
      </c>
      <c r="H8767" s="23">
        <v>1</v>
      </c>
      <c r="I8767" s="3">
        <v>2</v>
      </c>
      <c r="J8767" s="3">
        <v>1</v>
      </c>
      <c r="K8767" s="3">
        <v>2</v>
      </c>
      <c r="L8767" s="3">
        <v>4</v>
      </c>
      <c r="M8767" s="3">
        <v>5</v>
      </c>
      <c r="N8767" s="3">
        <v>5</v>
      </c>
      <c r="O8767" s="3">
        <v>7</v>
      </c>
      <c r="P8767" s="3">
        <v>0</v>
      </c>
      <c r="Q8767" s="3">
        <v>2</v>
      </c>
      <c r="R8767" s="3">
        <v>0</v>
      </c>
      <c r="S8767" s="24">
        <v>10</v>
      </c>
    </row>
    <row r="8768">
      <c r="D8768" s="19"/>
      <c r="E8768" s="18" t="s">
        <v>79</v>
      </c>
      <c r="F8768" s="17"/>
      <c r="G8768" s="7">
        <v>116</v>
      </c>
      <c r="H8768" s="12">
        <v>11</v>
      </c>
      <c r="I8768" s="1">
        <v>35</v>
      </c>
      <c r="J8768" s="1">
        <v>5</v>
      </c>
      <c r="K8768" s="1">
        <v>33</v>
      </c>
      <c r="L8768" s="1">
        <v>17</v>
      </c>
      <c r="M8768" s="1">
        <v>20</v>
      </c>
      <c r="N8768" s="1">
        <v>48</v>
      </c>
      <c r="O8768" s="1">
        <v>40</v>
      </c>
      <c r="P8768" s="1">
        <v>7</v>
      </c>
      <c r="Q8768" s="1">
        <v>28</v>
      </c>
      <c r="R8768" s="1">
        <v>3</v>
      </c>
      <c r="S8768" s="21">
        <v>85</v>
      </c>
    </row>
    <row r="8769">
      <c r="D8769" s="19"/>
      <c r="E8769" s="18" t="s">
        <v>80</v>
      </c>
      <c r="F8769" s="17"/>
      <c r="G8769" s="7">
        <v>175</v>
      </c>
      <c r="H8769" s="12">
        <v>20</v>
      </c>
      <c r="I8769" s="1">
        <v>49</v>
      </c>
      <c r="J8769" s="1">
        <v>6</v>
      </c>
      <c r="K8769" s="1">
        <v>40</v>
      </c>
      <c r="L8769" s="1">
        <v>24</v>
      </c>
      <c r="M8769" s="1">
        <v>28</v>
      </c>
      <c r="N8769" s="1">
        <v>70</v>
      </c>
      <c r="O8769" s="1">
        <v>67</v>
      </c>
      <c r="P8769" s="1">
        <v>13</v>
      </c>
      <c r="Q8769" s="1">
        <v>37</v>
      </c>
      <c r="R8769" s="1">
        <v>3</v>
      </c>
      <c r="S8769" s="21">
        <v>135</v>
      </c>
    </row>
    <row r="8770">
      <c r="D8770" s="19"/>
      <c r="E8770" s="18" t="s">
        <v>81</v>
      </c>
      <c r="F8770" s="17"/>
      <c r="G8770" s="7">
        <v>908</v>
      </c>
      <c r="H8770" s="12">
        <v>95</v>
      </c>
      <c r="I8770" s="1">
        <v>241</v>
      </c>
      <c r="J8770" s="1">
        <v>18</v>
      </c>
      <c r="K8770" s="1">
        <v>206</v>
      </c>
      <c r="L8770" s="1">
        <v>123</v>
      </c>
      <c r="M8770" s="1">
        <v>154</v>
      </c>
      <c r="N8770" s="1">
        <v>307</v>
      </c>
      <c r="O8770" s="1">
        <v>279</v>
      </c>
      <c r="P8770" s="1">
        <v>64</v>
      </c>
      <c r="Q8770" s="1">
        <v>240</v>
      </c>
      <c r="R8770" s="1">
        <v>16</v>
      </c>
      <c r="S8770" s="21">
        <v>652</v>
      </c>
    </row>
    <row r="8771">
      <c r="D8771" s="19"/>
      <c r="E8771" s="18" t="s">
        <v>41</v>
      </c>
      <c r="F8771" s="17"/>
      <c r="G8771" s="11">
        <v>26</v>
      </c>
      <c r="H8771" s="23">
        <v>4</v>
      </c>
      <c r="I8771" s="3">
        <v>4</v>
      </c>
      <c r="J8771" s="3">
        <v>0</v>
      </c>
      <c r="K8771" s="3">
        <v>6</v>
      </c>
      <c r="L8771" s="3">
        <v>3</v>
      </c>
      <c r="M8771" s="3">
        <v>5</v>
      </c>
      <c r="N8771" s="3">
        <v>12</v>
      </c>
      <c r="O8771" s="3">
        <v>6</v>
      </c>
      <c r="P8771" s="3">
        <v>6</v>
      </c>
      <c r="Q8771" s="3">
        <v>4</v>
      </c>
      <c r="R8771" s="3">
        <v>0</v>
      </c>
      <c r="S8771" s="24">
        <v>22</v>
      </c>
    </row>
    <row r="8772">
      <c r="D8772" s="19"/>
      <c r="E8772" s="18" t="s">
        <v>82</v>
      </c>
      <c r="F8772" s="17"/>
      <c r="G8772" s="7">
        <v>96</v>
      </c>
      <c r="H8772" s="12">
        <v>7</v>
      </c>
      <c r="I8772" s="1">
        <v>21</v>
      </c>
      <c r="J8772" s="1">
        <v>0</v>
      </c>
      <c r="K8772" s="1">
        <v>12</v>
      </c>
      <c r="L8772" s="1">
        <v>7</v>
      </c>
      <c r="M8772" s="1">
        <v>11</v>
      </c>
      <c r="N8772" s="1">
        <v>26</v>
      </c>
      <c r="O8772" s="1">
        <v>20</v>
      </c>
      <c r="P8772" s="1">
        <v>6</v>
      </c>
      <c r="Q8772" s="1">
        <v>34</v>
      </c>
      <c r="R8772" s="1">
        <v>4</v>
      </c>
      <c r="S8772" s="21">
        <v>58</v>
      </c>
    </row>
    <row r="8773">
      <c r="D8773" s="19"/>
      <c r="E8773" s="18" t="s">
        <v>26</v>
      </c>
      <c r="F8773" s="17"/>
      <c r="G8773" s="11">
        <v>0</v>
      </c>
      <c r="H8773" s="23">
        <v>0</v>
      </c>
      <c r="I8773" s="3">
        <v>0</v>
      </c>
      <c r="J8773" s="3">
        <v>0</v>
      </c>
      <c r="K8773" s="3">
        <v>0</v>
      </c>
      <c r="L8773" s="3">
        <v>0</v>
      </c>
      <c r="M8773" s="3">
        <v>0</v>
      </c>
      <c r="N8773" s="3">
        <v>0</v>
      </c>
      <c r="O8773" s="3">
        <v>0</v>
      </c>
      <c r="P8773" s="3">
        <v>0</v>
      </c>
      <c r="Q8773" s="3">
        <v>0</v>
      </c>
      <c r="R8773" s="3">
        <v>0</v>
      </c>
      <c r="S8773" s="24">
        <v>0</v>
      </c>
    </row>
    <row r="8774">
      <c r="D8774" s="19"/>
      <c r="E8774" s="18" t="s">
        <v>83</v>
      </c>
      <c r="F8774" s="17"/>
      <c r="G8774" s="7">
        <v>997</v>
      </c>
      <c r="H8774" s="12">
        <v>107</v>
      </c>
      <c r="I8774" s="1">
        <v>263</v>
      </c>
      <c r="J8774" s="1">
        <v>18</v>
      </c>
      <c r="K8774" s="1">
        <v>221</v>
      </c>
      <c r="L8774" s="1">
        <v>131</v>
      </c>
      <c r="M8774" s="1">
        <v>175</v>
      </c>
      <c r="N8774" s="1">
        <v>342</v>
      </c>
      <c r="O8774" s="1">
        <v>305</v>
      </c>
      <c r="P8774" s="1">
        <v>68</v>
      </c>
      <c r="Q8774" s="1">
        <v>258</v>
      </c>
      <c r="R8774" s="1">
        <v>16</v>
      </c>
      <c r="S8774" s="21">
        <v>723</v>
      </c>
    </row>
    <row r="8775">
      <c r="D8775" s="15" t="s">
        <v>84</v>
      </c>
      <c r="E8775" s="14" t="s">
        <v>85</v>
      </c>
      <c r="F8775" s="16"/>
      <c r="G8775" s="26">
        <v>394</v>
      </c>
      <c r="H8775" s="37">
        <v>40</v>
      </c>
      <c r="I8775" s="6">
        <v>96</v>
      </c>
      <c r="J8775" s="6">
        <v>5</v>
      </c>
      <c r="K8775" s="6">
        <v>75</v>
      </c>
      <c r="L8775" s="6">
        <v>47</v>
      </c>
      <c r="M8775" s="6">
        <v>78</v>
      </c>
      <c r="N8775" s="6">
        <v>121</v>
      </c>
      <c r="O8775" s="6">
        <v>110</v>
      </c>
      <c r="P8775" s="6">
        <v>26</v>
      </c>
      <c r="Q8775" s="6">
        <v>122</v>
      </c>
      <c r="R8775" s="6">
        <v>6</v>
      </c>
      <c r="S8775" s="39">
        <v>266</v>
      </c>
    </row>
    <row r="8776">
      <c r="D8776" s="19"/>
      <c r="E8776" s="18" t="s">
        <v>86</v>
      </c>
      <c r="F8776" s="17"/>
      <c r="G8776" s="7">
        <v>401</v>
      </c>
      <c r="H8776" s="12">
        <v>39</v>
      </c>
      <c r="I8776" s="1">
        <v>109</v>
      </c>
      <c r="J8776" s="1">
        <v>7</v>
      </c>
      <c r="K8776" s="1">
        <v>99</v>
      </c>
      <c r="L8776" s="1">
        <v>43</v>
      </c>
      <c r="M8776" s="1">
        <v>67</v>
      </c>
      <c r="N8776" s="1">
        <v>142</v>
      </c>
      <c r="O8776" s="1">
        <v>127</v>
      </c>
      <c r="P8776" s="1">
        <v>28</v>
      </c>
      <c r="Q8776" s="1">
        <v>105</v>
      </c>
      <c r="R8776" s="1">
        <v>6</v>
      </c>
      <c r="S8776" s="21">
        <v>290</v>
      </c>
    </row>
    <row r="8777">
      <c r="D8777" s="19"/>
      <c r="E8777" s="18" t="s">
        <v>87</v>
      </c>
      <c r="F8777" s="17"/>
      <c r="G8777" s="7">
        <v>247</v>
      </c>
      <c r="H8777" s="12">
        <v>30</v>
      </c>
      <c r="I8777" s="1">
        <v>69</v>
      </c>
      <c r="J8777" s="1">
        <v>6</v>
      </c>
      <c r="K8777" s="1">
        <v>49</v>
      </c>
      <c r="L8777" s="1">
        <v>43</v>
      </c>
      <c r="M8777" s="1">
        <v>34</v>
      </c>
      <c r="N8777" s="1">
        <v>89</v>
      </c>
      <c r="O8777" s="1">
        <v>81</v>
      </c>
      <c r="P8777" s="1">
        <v>17</v>
      </c>
      <c r="Q8777" s="1">
        <v>50</v>
      </c>
      <c r="R8777" s="1">
        <v>7</v>
      </c>
      <c r="S8777" s="21">
        <v>190</v>
      </c>
    </row>
    <row r="8778">
      <c r="D8778" s="19"/>
      <c r="E8778" s="18" t="s">
        <v>88</v>
      </c>
      <c r="F8778" s="17"/>
      <c r="G8778" s="11">
        <v>46</v>
      </c>
      <c r="H8778" s="23">
        <v>5</v>
      </c>
      <c r="I8778" s="3">
        <v>9</v>
      </c>
      <c r="J8778" s="3">
        <v>0</v>
      </c>
      <c r="K8778" s="3">
        <v>10</v>
      </c>
      <c r="L8778" s="3">
        <v>4</v>
      </c>
      <c r="M8778" s="3">
        <v>7</v>
      </c>
      <c r="N8778" s="3">
        <v>15</v>
      </c>
      <c r="O8778" s="3">
        <v>7</v>
      </c>
      <c r="P8778" s="3">
        <v>2</v>
      </c>
      <c r="Q8778" s="3">
        <v>14</v>
      </c>
      <c r="R8778" s="3">
        <v>1</v>
      </c>
      <c r="S8778" s="24">
        <v>31</v>
      </c>
    </row>
    <row r="8779">
      <c r="D8779" s="19"/>
      <c r="E8779" s="18" t="s">
        <v>89</v>
      </c>
      <c r="F8779" s="17"/>
      <c r="G8779" s="11">
        <v>5</v>
      </c>
      <c r="H8779" s="23">
        <v>0</v>
      </c>
      <c r="I8779" s="3">
        <v>1</v>
      </c>
      <c r="J8779" s="3">
        <v>0</v>
      </c>
      <c r="K8779" s="3">
        <v>0</v>
      </c>
      <c r="L8779" s="3">
        <v>1</v>
      </c>
      <c r="M8779" s="3">
        <v>0</v>
      </c>
      <c r="N8779" s="3">
        <v>1</v>
      </c>
      <c r="O8779" s="3">
        <v>0</v>
      </c>
      <c r="P8779" s="3">
        <v>1</v>
      </c>
      <c r="Q8779" s="3">
        <v>1</v>
      </c>
      <c r="R8779" s="3">
        <v>0</v>
      </c>
      <c r="S8779" s="24">
        <v>4</v>
      </c>
    </row>
    <row r="8780">
      <c r="D8780" s="19"/>
      <c r="E8780" s="18" t="s">
        <v>26</v>
      </c>
      <c r="F8780" s="17"/>
      <c r="G8780" s="11">
        <v>0</v>
      </c>
      <c r="H8780" s="23">
        <v>0</v>
      </c>
      <c r="I8780" s="3">
        <v>0</v>
      </c>
      <c r="J8780" s="3">
        <v>0</v>
      </c>
      <c r="K8780" s="3">
        <v>0</v>
      </c>
      <c r="L8780" s="3">
        <v>0</v>
      </c>
      <c r="M8780" s="3">
        <v>0</v>
      </c>
      <c r="N8780" s="3">
        <v>0</v>
      </c>
      <c r="O8780" s="3">
        <v>0</v>
      </c>
      <c r="P8780" s="3">
        <v>0</v>
      </c>
      <c r="Q8780" s="3">
        <v>0</v>
      </c>
      <c r="R8780" s="3">
        <v>0</v>
      </c>
      <c r="S8780" s="24">
        <v>0</v>
      </c>
    </row>
    <row r="8781">
      <c r="D8781" s="19"/>
      <c r="E8781" s="18" t="s">
        <v>90</v>
      </c>
      <c r="F8781" s="17"/>
      <c r="G8781" s="7">
        <v>795</v>
      </c>
      <c r="H8781" s="12">
        <v>79</v>
      </c>
      <c r="I8781" s="1">
        <v>205</v>
      </c>
      <c r="J8781" s="1">
        <v>12</v>
      </c>
      <c r="K8781" s="1">
        <v>174</v>
      </c>
      <c r="L8781" s="1">
        <v>90</v>
      </c>
      <c r="M8781" s="1">
        <v>145</v>
      </c>
      <c r="N8781" s="1">
        <v>263</v>
      </c>
      <c r="O8781" s="1">
        <v>237</v>
      </c>
      <c r="P8781" s="1">
        <v>54</v>
      </c>
      <c r="Q8781" s="1">
        <v>227</v>
      </c>
      <c r="R8781" s="1">
        <v>12</v>
      </c>
      <c r="S8781" s="21">
        <v>556</v>
      </c>
    </row>
    <row r="8782">
      <c r="D8782" s="19"/>
      <c r="E8782" s="18" t="s">
        <v>91</v>
      </c>
      <c r="F8782" s="17"/>
      <c r="G8782" s="7">
        <v>298</v>
      </c>
      <c r="H8782" s="12">
        <v>35</v>
      </c>
      <c r="I8782" s="1">
        <v>79</v>
      </c>
      <c r="J8782" s="1">
        <v>6</v>
      </c>
      <c r="K8782" s="1">
        <v>59</v>
      </c>
      <c r="L8782" s="1">
        <v>48</v>
      </c>
      <c r="M8782" s="1">
        <v>41</v>
      </c>
      <c r="N8782" s="1">
        <v>105</v>
      </c>
      <c r="O8782" s="1">
        <v>88</v>
      </c>
      <c r="P8782" s="1">
        <v>20</v>
      </c>
      <c r="Q8782" s="1">
        <v>65</v>
      </c>
      <c r="R8782" s="1">
        <v>8</v>
      </c>
      <c r="S8782" s="21">
        <v>225</v>
      </c>
    </row>
    <row r="8783">
      <c r="D8783" s="15" t="s">
        <v>92</v>
      </c>
      <c r="E8783" s="14" t="s">
        <v>93</v>
      </c>
      <c r="F8783" s="16"/>
      <c r="G8783" s="33">
        <v>46</v>
      </c>
      <c r="H8783" s="43">
        <v>7</v>
      </c>
      <c r="I8783" s="9">
        <v>13</v>
      </c>
      <c r="J8783" s="9">
        <v>1</v>
      </c>
      <c r="K8783" s="9">
        <v>16</v>
      </c>
      <c r="L8783" s="9">
        <v>9</v>
      </c>
      <c r="M8783" s="9">
        <v>7</v>
      </c>
      <c r="N8783" s="9">
        <v>18</v>
      </c>
      <c r="O8783" s="9">
        <v>17</v>
      </c>
      <c r="P8783" s="9">
        <v>6</v>
      </c>
      <c r="Q8783" s="9">
        <v>13</v>
      </c>
      <c r="R8783" s="9">
        <v>1</v>
      </c>
      <c r="S8783" s="44">
        <v>32</v>
      </c>
    </row>
    <row r="8784">
      <c r="D8784" s="19"/>
      <c r="E8784" s="18" t="s">
        <v>94</v>
      </c>
      <c r="F8784" s="17"/>
      <c r="G8784" s="7">
        <v>189</v>
      </c>
      <c r="H8784" s="12">
        <v>20</v>
      </c>
      <c r="I8784" s="1">
        <v>58</v>
      </c>
      <c r="J8784" s="1">
        <v>3</v>
      </c>
      <c r="K8784" s="1">
        <v>60</v>
      </c>
      <c r="L8784" s="1">
        <v>33</v>
      </c>
      <c r="M8784" s="1">
        <v>38</v>
      </c>
      <c r="N8784" s="1">
        <v>74</v>
      </c>
      <c r="O8784" s="1">
        <v>62</v>
      </c>
      <c r="P8784" s="1">
        <v>14</v>
      </c>
      <c r="Q8784" s="1">
        <v>37</v>
      </c>
      <c r="R8784" s="1">
        <v>2</v>
      </c>
      <c r="S8784" s="21">
        <v>150</v>
      </c>
    </row>
    <row r="8785">
      <c r="D8785" s="19"/>
      <c r="E8785" s="18" t="s">
        <v>95</v>
      </c>
      <c r="F8785" s="17"/>
      <c r="G8785" s="7">
        <v>69</v>
      </c>
      <c r="H8785" s="12">
        <v>8</v>
      </c>
      <c r="I8785" s="1">
        <v>23</v>
      </c>
      <c r="J8785" s="1">
        <v>0</v>
      </c>
      <c r="K8785" s="1">
        <v>26</v>
      </c>
      <c r="L8785" s="1">
        <v>15</v>
      </c>
      <c r="M8785" s="1">
        <v>16</v>
      </c>
      <c r="N8785" s="1">
        <v>24</v>
      </c>
      <c r="O8785" s="1">
        <v>28</v>
      </c>
      <c r="P8785" s="1">
        <v>2</v>
      </c>
      <c r="Q8785" s="1">
        <v>15</v>
      </c>
      <c r="R8785" s="1">
        <v>2</v>
      </c>
      <c r="S8785" s="21">
        <v>52</v>
      </c>
    </row>
    <row r="8786">
      <c r="D8786" s="19"/>
      <c r="E8786" s="18" t="s">
        <v>96</v>
      </c>
      <c r="F8786" s="17"/>
      <c r="G8786" s="11">
        <v>21</v>
      </c>
      <c r="H8786" s="23">
        <v>3</v>
      </c>
      <c r="I8786" s="3">
        <v>4</v>
      </c>
      <c r="J8786" s="3">
        <v>1</v>
      </c>
      <c r="K8786" s="3">
        <v>5</v>
      </c>
      <c r="L8786" s="3">
        <v>5</v>
      </c>
      <c r="M8786" s="3">
        <v>4</v>
      </c>
      <c r="N8786" s="3">
        <v>9</v>
      </c>
      <c r="O8786" s="3">
        <v>11</v>
      </c>
      <c r="P8786" s="3">
        <v>3</v>
      </c>
      <c r="Q8786" s="3">
        <v>5</v>
      </c>
      <c r="R8786" s="3">
        <v>0</v>
      </c>
      <c r="S8786" s="24">
        <v>16</v>
      </c>
    </row>
    <row r="8787">
      <c r="D8787" s="19"/>
      <c r="E8787" s="18" t="s">
        <v>97</v>
      </c>
      <c r="F8787" s="17"/>
      <c r="G8787" s="11">
        <v>40</v>
      </c>
      <c r="H8787" s="23">
        <v>9</v>
      </c>
      <c r="I8787" s="3">
        <v>8</v>
      </c>
      <c r="J8787" s="3">
        <v>1</v>
      </c>
      <c r="K8787" s="3">
        <v>11</v>
      </c>
      <c r="L8787" s="3">
        <v>7</v>
      </c>
      <c r="M8787" s="3">
        <v>4</v>
      </c>
      <c r="N8787" s="3">
        <v>15</v>
      </c>
      <c r="O8787" s="3">
        <v>19</v>
      </c>
      <c r="P8787" s="3">
        <v>4</v>
      </c>
      <c r="Q8787" s="3">
        <v>5</v>
      </c>
      <c r="R8787" s="3">
        <v>2</v>
      </c>
      <c r="S8787" s="24">
        <v>33</v>
      </c>
    </row>
    <row r="8788">
      <c r="D8788" s="19"/>
      <c r="E8788" s="18" t="s">
        <v>98</v>
      </c>
      <c r="F8788" s="17"/>
      <c r="G8788" s="7">
        <v>62</v>
      </c>
      <c r="H8788" s="12">
        <v>11</v>
      </c>
      <c r="I8788" s="1">
        <v>20</v>
      </c>
      <c r="J8788" s="1">
        <v>2</v>
      </c>
      <c r="K8788" s="1">
        <v>13</v>
      </c>
      <c r="L8788" s="1">
        <v>7</v>
      </c>
      <c r="M8788" s="1">
        <v>14</v>
      </c>
      <c r="N8788" s="1">
        <v>32</v>
      </c>
      <c r="O8788" s="1">
        <v>17</v>
      </c>
      <c r="P8788" s="1">
        <v>5</v>
      </c>
      <c r="Q8788" s="1">
        <v>11</v>
      </c>
      <c r="R8788" s="1">
        <v>3</v>
      </c>
      <c r="S8788" s="21">
        <v>48</v>
      </c>
    </row>
    <row r="8789">
      <c r="D8789" s="19"/>
      <c r="E8789" s="18" t="s">
        <v>99</v>
      </c>
      <c r="F8789" s="17"/>
      <c r="G8789" s="11">
        <v>20</v>
      </c>
      <c r="H8789" s="23">
        <v>5</v>
      </c>
      <c r="I8789" s="3">
        <v>7</v>
      </c>
      <c r="J8789" s="3">
        <v>0</v>
      </c>
      <c r="K8789" s="3">
        <v>9</v>
      </c>
      <c r="L8789" s="3">
        <v>2</v>
      </c>
      <c r="M8789" s="3">
        <v>2</v>
      </c>
      <c r="N8789" s="3">
        <v>11</v>
      </c>
      <c r="O8789" s="3">
        <v>10</v>
      </c>
      <c r="P8789" s="3">
        <v>3</v>
      </c>
      <c r="Q8789" s="3">
        <v>1</v>
      </c>
      <c r="R8789" s="3">
        <v>1</v>
      </c>
      <c r="S8789" s="24">
        <v>18</v>
      </c>
    </row>
    <row r="8790">
      <c r="D8790" s="19"/>
      <c r="E8790" s="18" t="s">
        <v>100</v>
      </c>
      <c r="F8790" s="17"/>
      <c r="G8790" s="11">
        <v>39</v>
      </c>
      <c r="H8790" s="23">
        <v>6</v>
      </c>
      <c r="I8790" s="3">
        <v>10</v>
      </c>
      <c r="J8790" s="3">
        <v>3</v>
      </c>
      <c r="K8790" s="3">
        <v>11</v>
      </c>
      <c r="L8790" s="3">
        <v>8</v>
      </c>
      <c r="M8790" s="3">
        <v>9</v>
      </c>
      <c r="N8790" s="3">
        <v>20</v>
      </c>
      <c r="O8790" s="3">
        <v>9</v>
      </c>
      <c r="P8790" s="3">
        <v>6</v>
      </c>
      <c r="Q8790" s="3">
        <v>7</v>
      </c>
      <c r="R8790" s="3">
        <v>1</v>
      </c>
      <c r="S8790" s="24">
        <v>31</v>
      </c>
    </row>
    <row r="8791">
      <c r="D8791" s="19"/>
      <c r="E8791" s="18" t="s">
        <v>101</v>
      </c>
      <c r="F8791" s="17"/>
      <c r="G8791" s="7">
        <v>148</v>
      </c>
      <c r="H8791" s="12">
        <v>17</v>
      </c>
      <c r="I8791" s="1">
        <v>33</v>
      </c>
      <c r="J8791" s="1">
        <v>3</v>
      </c>
      <c r="K8791" s="1">
        <v>43</v>
      </c>
      <c r="L8791" s="1">
        <v>22</v>
      </c>
      <c r="M8791" s="1">
        <v>26</v>
      </c>
      <c r="N8791" s="1">
        <v>62</v>
      </c>
      <c r="O8791" s="1">
        <v>52</v>
      </c>
      <c r="P8791" s="1">
        <v>17</v>
      </c>
      <c r="Q8791" s="1">
        <v>26</v>
      </c>
      <c r="R8791" s="1">
        <v>4</v>
      </c>
      <c r="S8791" s="21">
        <v>118</v>
      </c>
    </row>
    <row r="8792">
      <c r="D8792" s="19"/>
      <c r="E8792" s="18" t="s">
        <v>102</v>
      </c>
      <c r="F8792" s="17"/>
      <c r="G8792" s="7">
        <v>82</v>
      </c>
      <c r="H8792" s="12">
        <v>13</v>
      </c>
      <c r="I8792" s="1">
        <v>27</v>
      </c>
      <c r="J8792" s="1">
        <v>3</v>
      </c>
      <c r="K8792" s="1">
        <v>32</v>
      </c>
      <c r="L8792" s="1">
        <v>14</v>
      </c>
      <c r="M8792" s="1">
        <v>13</v>
      </c>
      <c r="N8792" s="1">
        <v>32</v>
      </c>
      <c r="O8792" s="1">
        <v>30</v>
      </c>
      <c r="P8792" s="1">
        <v>7</v>
      </c>
      <c r="Q8792" s="1">
        <v>12</v>
      </c>
      <c r="R8792" s="1">
        <v>2</v>
      </c>
      <c r="S8792" s="21">
        <v>68</v>
      </c>
    </row>
    <row r="8793">
      <c r="D8793" s="19"/>
      <c r="E8793" s="18" t="s">
        <v>41</v>
      </c>
      <c r="F8793" s="17"/>
      <c r="G8793" s="7">
        <v>161</v>
      </c>
      <c r="H8793" s="12">
        <v>17</v>
      </c>
      <c r="I8793" s="1">
        <v>44</v>
      </c>
      <c r="J8793" s="1">
        <v>2</v>
      </c>
      <c r="K8793" s="1">
        <v>39</v>
      </c>
      <c r="L8793" s="1">
        <v>19</v>
      </c>
      <c r="M8793" s="1">
        <v>29</v>
      </c>
      <c r="N8793" s="1">
        <v>57</v>
      </c>
      <c r="O8793" s="1">
        <v>56</v>
      </c>
      <c r="P8793" s="1">
        <v>21</v>
      </c>
      <c r="Q8793" s="1">
        <v>34</v>
      </c>
      <c r="R8793" s="1">
        <v>3</v>
      </c>
      <c r="S8793" s="21">
        <v>124</v>
      </c>
    </row>
    <row r="8794">
      <c r="D8794" s="19"/>
      <c r="E8794" s="18" t="s">
        <v>103</v>
      </c>
      <c r="F8794" s="17"/>
      <c r="G8794" s="7">
        <v>211</v>
      </c>
      <c r="H8794" s="12">
        <v>17</v>
      </c>
      <c r="I8794" s="1">
        <v>60</v>
      </c>
      <c r="J8794" s="1">
        <v>6</v>
      </c>
      <c r="K8794" s="1">
        <v>36</v>
      </c>
      <c r="L8794" s="1">
        <v>25</v>
      </c>
      <c r="M8794" s="1">
        <v>37</v>
      </c>
      <c r="N8794" s="1">
        <v>74</v>
      </c>
      <c r="O8794" s="1">
        <v>60</v>
      </c>
      <c r="P8794" s="1">
        <v>5</v>
      </c>
      <c r="Q8794" s="1">
        <v>67</v>
      </c>
      <c r="R8794" s="1">
        <v>4</v>
      </c>
      <c r="S8794" s="21">
        <v>140</v>
      </c>
    </row>
    <row r="8795">
      <c r="D8795" s="19"/>
      <c r="E8795" s="18" t="s">
        <v>104</v>
      </c>
      <c r="F8795" s="17"/>
      <c r="G8795" s="7">
        <v>319</v>
      </c>
      <c r="H8795" s="12">
        <v>28</v>
      </c>
      <c r="I8795" s="1">
        <v>67</v>
      </c>
      <c r="J8795" s="1">
        <v>1</v>
      </c>
      <c r="K8795" s="1">
        <v>47</v>
      </c>
      <c r="L8795" s="1">
        <v>33</v>
      </c>
      <c r="M8795" s="1">
        <v>42</v>
      </c>
      <c r="N8795" s="1">
        <v>80</v>
      </c>
      <c r="O8795" s="1">
        <v>69</v>
      </c>
      <c r="P8795" s="1">
        <v>20</v>
      </c>
      <c r="Q8795" s="1">
        <v>112</v>
      </c>
      <c r="R8795" s="1">
        <v>4</v>
      </c>
      <c r="S8795" s="21">
        <v>203</v>
      </c>
    </row>
    <row r="8796">
      <c r="D8796" s="19"/>
      <c r="E8796" s="18" t="s">
        <v>26</v>
      </c>
      <c r="F8796" s="17"/>
      <c r="G8796" s="11">
        <v>5</v>
      </c>
      <c r="H8796" s="23">
        <v>0</v>
      </c>
      <c r="I8796" s="3">
        <v>1</v>
      </c>
      <c r="J8796" s="3">
        <v>0</v>
      </c>
      <c r="K8796" s="3">
        <v>0</v>
      </c>
      <c r="L8796" s="3">
        <v>0</v>
      </c>
      <c r="M8796" s="3">
        <v>0</v>
      </c>
      <c r="N8796" s="3">
        <v>2</v>
      </c>
      <c r="O8796" s="3">
        <v>3</v>
      </c>
      <c r="P8796" s="3">
        <v>0</v>
      </c>
      <c r="Q8796" s="3">
        <v>2</v>
      </c>
      <c r="R8796" s="3">
        <v>0</v>
      </c>
      <c r="S8796" s="24">
        <v>3</v>
      </c>
    </row>
    <row r="8797">
      <c r="D8797" s="19"/>
      <c r="E8797" s="18" t="s">
        <v>105</v>
      </c>
      <c r="F8797" s="17"/>
      <c r="G8797" s="7">
        <v>558</v>
      </c>
      <c r="H8797" s="12">
        <v>69</v>
      </c>
      <c r="I8797" s="1">
        <v>156</v>
      </c>
      <c r="J8797" s="1">
        <v>11</v>
      </c>
      <c r="K8797" s="1">
        <v>150</v>
      </c>
      <c r="L8797" s="1">
        <v>80</v>
      </c>
      <c r="M8797" s="1">
        <v>107</v>
      </c>
      <c r="N8797" s="1">
        <v>212</v>
      </c>
      <c r="O8797" s="1">
        <v>193</v>
      </c>
      <c r="P8797" s="1">
        <v>49</v>
      </c>
      <c r="Q8797" s="1">
        <v>111</v>
      </c>
      <c r="R8797" s="1">
        <v>12</v>
      </c>
      <c r="S8797" s="21">
        <v>435</v>
      </c>
    </row>
    <row r="8798">
      <c r="D8798" s="19"/>
      <c r="E8798" s="18" t="s">
        <v>106</v>
      </c>
      <c r="F8798" s="17"/>
      <c r="G8798" s="7">
        <v>530</v>
      </c>
      <c r="H8798" s="12">
        <v>45</v>
      </c>
      <c r="I8798" s="1">
        <v>127</v>
      </c>
      <c r="J8798" s="1">
        <v>7</v>
      </c>
      <c r="K8798" s="1">
        <v>83</v>
      </c>
      <c r="L8798" s="1">
        <v>58</v>
      </c>
      <c r="M8798" s="1">
        <v>79</v>
      </c>
      <c r="N8798" s="1">
        <v>154</v>
      </c>
      <c r="O8798" s="1">
        <v>129</v>
      </c>
      <c r="P8798" s="1">
        <v>25</v>
      </c>
      <c r="Q8798" s="1">
        <v>179</v>
      </c>
      <c r="R8798" s="1">
        <v>8</v>
      </c>
      <c r="S8798" s="21">
        <v>343</v>
      </c>
    </row>
    <row r="8799">
      <c r="D8799" s="15" t="s">
        <v>107</v>
      </c>
      <c r="E8799" s="14" t="s">
        <v>108</v>
      </c>
      <c r="F8799" s="16"/>
      <c r="G8799" s="33">
        <v>32</v>
      </c>
      <c r="H8799" s="43">
        <v>4</v>
      </c>
      <c r="I8799" s="9">
        <v>9</v>
      </c>
      <c r="J8799" s="9">
        <v>0</v>
      </c>
      <c r="K8799" s="9">
        <v>10</v>
      </c>
      <c r="L8799" s="9">
        <v>2</v>
      </c>
      <c r="M8799" s="9">
        <v>7</v>
      </c>
      <c r="N8799" s="9">
        <v>8</v>
      </c>
      <c r="O8799" s="9">
        <v>8</v>
      </c>
      <c r="P8799" s="9">
        <v>4</v>
      </c>
      <c r="Q8799" s="9">
        <v>8</v>
      </c>
      <c r="R8799" s="9">
        <v>1</v>
      </c>
      <c r="S8799" s="44">
        <v>23</v>
      </c>
    </row>
    <row r="8800">
      <c r="D8800" s="19"/>
      <c r="E8800" s="18" t="s">
        <v>109</v>
      </c>
      <c r="F8800" s="17"/>
      <c r="G8800" s="7">
        <v>715</v>
      </c>
      <c r="H8800" s="12">
        <v>77</v>
      </c>
      <c r="I8800" s="1">
        <v>208</v>
      </c>
      <c r="J8800" s="1">
        <v>12</v>
      </c>
      <c r="K8800" s="1">
        <v>167</v>
      </c>
      <c r="L8800" s="1">
        <v>102</v>
      </c>
      <c r="M8800" s="1">
        <v>145</v>
      </c>
      <c r="N8800" s="1">
        <v>274</v>
      </c>
      <c r="O8800" s="1">
        <v>227</v>
      </c>
      <c r="P8800" s="1">
        <v>49</v>
      </c>
      <c r="Q8800" s="1">
        <v>170</v>
      </c>
      <c r="R8800" s="1">
        <v>10</v>
      </c>
      <c r="S8800" s="21">
        <v>535</v>
      </c>
    </row>
    <row r="8801">
      <c r="D8801" s="19"/>
      <c r="E8801" s="18" t="s">
        <v>110</v>
      </c>
      <c r="F8801" s="17"/>
      <c r="G8801" s="7">
        <v>1003</v>
      </c>
      <c r="H8801" s="12">
        <v>105</v>
      </c>
      <c r="I8801" s="1">
        <v>271</v>
      </c>
      <c r="J8801" s="1">
        <v>17</v>
      </c>
      <c r="K8801" s="1">
        <v>224</v>
      </c>
      <c r="L8801" s="1">
        <v>126</v>
      </c>
      <c r="M8801" s="1">
        <v>175</v>
      </c>
      <c r="N8801" s="1">
        <v>348</v>
      </c>
      <c r="O8801" s="1">
        <v>303</v>
      </c>
      <c r="P8801" s="1">
        <v>67</v>
      </c>
      <c r="Q8801" s="1">
        <v>256</v>
      </c>
      <c r="R8801" s="1">
        <v>18</v>
      </c>
      <c r="S8801" s="21">
        <v>729</v>
      </c>
    </row>
    <row r="8802">
      <c r="D8802" s="19"/>
      <c r="E8802" s="18" t="s">
        <v>111</v>
      </c>
      <c r="F8802" s="17"/>
      <c r="G8802" s="7">
        <v>921</v>
      </c>
      <c r="H8802" s="12">
        <v>99</v>
      </c>
      <c r="I8802" s="1">
        <v>243</v>
      </c>
      <c r="J8802" s="1">
        <v>14</v>
      </c>
      <c r="K8802" s="1">
        <v>205</v>
      </c>
      <c r="L8802" s="1">
        <v>119</v>
      </c>
      <c r="M8802" s="1">
        <v>165</v>
      </c>
      <c r="N8802" s="1">
        <v>313</v>
      </c>
      <c r="O8802" s="1">
        <v>286</v>
      </c>
      <c r="P8802" s="1">
        <v>61</v>
      </c>
      <c r="Q8802" s="1">
        <v>242</v>
      </c>
      <c r="R8802" s="1">
        <v>16</v>
      </c>
      <c r="S8802" s="21">
        <v>663</v>
      </c>
    </row>
    <row r="8803">
      <c r="D8803" s="19"/>
      <c r="E8803" s="18" t="s">
        <v>112</v>
      </c>
      <c r="F8803" s="17"/>
      <c r="G8803" s="7">
        <v>765</v>
      </c>
      <c r="H8803" s="12">
        <v>81</v>
      </c>
      <c r="I8803" s="1">
        <v>219</v>
      </c>
      <c r="J8803" s="1">
        <v>13</v>
      </c>
      <c r="K8803" s="1">
        <v>176</v>
      </c>
      <c r="L8803" s="1">
        <v>102</v>
      </c>
      <c r="M8803" s="1">
        <v>137</v>
      </c>
      <c r="N8803" s="1">
        <v>254</v>
      </c>
      <c r="O8803" s="1">
        <v>230</v>
      </c>
      <c r="P8803" s="1">
        <v>54</v>
      </c>
      <c r="Q8803" s="1">
        <v>201</v>
      </c>
      <c r="R8803" s="1">
        <v>14</v>
      </c>
      <c r="S8803" s="21">
        <v>550</v>
      </c>
    </row>
    <row r="8804">
      <c r="D8804" s="19"/>
      <c r="E8804" s="18" t="s">
        <v>113</v>
      </c>
      <c r="F8804" s="17"/>
      <c r="G8804" s="7">
        <v>197</v>
      </c>
      <c r="H8804" s="12">
        <v>19</v>
      </c>
      <c r="I8804" s="1">
        <v>56</v>
      </c>
      <c r="J8804" s="1">
        <v>4</v>
      </c>
      <c r="K8804" s="1">
        <v>53</v>
      </c>
      <c r="L8804" s="1">
        <v>35</v>
      </c>
      <c r="M8804" s="1">
        <v>42</v>
      </c>
      <c r="N8804" s="1">
        <v>77</v>
      </c>
      <c r="O8804" s="1">
        <v>71</v>
      </c>
      <c r="P8804" s="1">
        <v>15</v>
      </c>
      <c r="Q8804" s="1">
        <v>46</v>
      </c>
      <c r="R8804" s="1">
        <v>6</v>
      </c>
      <c r="S8804" s="21">
        <v>145</v>
      </c>
    </row>
    <row r="8805">
      <c r="D8805" s="19"/>
      <c r="E8805" s="18" t="s">
        <v>114</v>
      </c>
      <c r="F8805" s="17"/>
      <c r="G8805" s="7">
        <v>1029</v>
      </c>
      <c r="H8805" s="12">
        <v>113</v>
      </c>
      <c r="I8805" s="1">
        <v>273</v>
      </c>
      <c r="J8805" s="1">
        <v>18</v>
      </c>
      <c r="K8805" s="1">
        <v>226</v>
      </c>
      <c r="L8805" s="1">
        <v>136</v>
      </c>
      <c r="M8805" s="1">
        <v>181</v>
      </c>
      <c r="N8805" s="1">
        <v>358</v>
      </c>
      <c r="O8805" s="1">
        <v>319</v>
      </c>
      <c r="P8805" s="1">
        <v>65</v>
      </c>
      <c r="Q8805" s="1">
        <v>264</v>
      </c>
      <c r="R8805" s="1">
        <v>19</v>
      </c>
      <c r="S8805" s="21">
        <v>746</v>
      </c>
    </row>
    <row r="8806">
      <c r="D8806" s="19"/>
      <c r="E8806" s="18" t="s">
        <v>115</v>
      </c>
      <c r="F8806" s="17"/>
      <c r="G8806" s="7">
        <v>793</v>
      </c>
      <c r="H8806" s="12">
        <v>80</v>
      </c>
      <c r="I8806" s="1">
        <v>209</v>
      </c>
      <c r="J8806" s="1">
        <v>12</v>
      </c>
      <c r="K8806" s="1">
        <v>186</v>
      </c>
      <c r="L8806" s="1">
        <v>110</v>
      </c>
      <c r="M8806" s="1">
        <v>149</v>
      </c>
      <c r="N8806" s="1">
        <v>272</v>
      </c>
      <c r="O8806" s="1">
        <v>251</v>
      </c>
      <c r="P8806" s="1">
        <v>56</v>
      </c>
      <c r="Q8806" s="1">
        <v>198</v>
      </c>
      <c r="R8806" s="1">
        <v>12</v>
      </c>
      <c r="S8806" s="21">
        <v>583</v>
      </c>
    </row>
    <row r="8807">
      <c r="D8807" s="19"/>
      <c r="E8807" s="18" t="s">
        <v>116</v>
      </c>
      <c r="F8807" s="17"/>
      <c r="G8807" s="7">
        <v>253</v>
      </c>
      <c r="H8807" s="12">
        <v>22</v>
      </c>
      <c r="I8807" s="1">
        <v>75</v>
      </c>
      <c r="J8807" s="1">
        <v>7</v>
      </c>
      <c r="K8807" s="1">
        <v>68</v>
      </c>
      <c r="L8807" s="1">
        <v>42</v>
      </c>
      <c r="M8807" s="1">
        <v>67</v>
      </c>
      <c r="N8807" s="1">
        <v>95</v>
      </c>
      <c r="O8807" s="1">
        <v>86</v>
      </c>
      <c r="P8807" s="1">
        <v>21</v>
      </c>
      <c r="Q8807" s="1">
        <v>57</v>
      </c>
      <c r="R8807" s="1">
        <v>2</v>
      </c>
      <c r="S8807" s="21">
        <v>194</v>
      </c>
    </row>
    <row r="8808">
      <c r="D8808" s="19"/>
      <c r="E8808" s="18" t="s">
        <v>117</v>
      </c>
      <c r="F8808" s="17"/>
      <c r="G8808" s="7">
        <v>200</v>
      </c>
      <c r="H8808" s="12">
        <v>17</v>
      </c>
      <c r="I8808" s="1">
        <v>53</v>
      </c>
      <c r="J8808" s="1">
        <v>3</v>
      </c>
      <c r="K8808" s="1">
        <v>52</v>
      </c>
      <c r="L8808" s="1">
        <v>34</v>
      </c>
      <c r="M8808" s="1">
        <v>28</v>
      </c>
      <c r="N8808" s="1">
        <v>62</v>
      </c>
      <c r="O8808" s="1">
        <v>65</v>
      </c>
      <c r="P8808" s="1">
        <v>14</v>
      </c>
      <c r="Q8808" s="1">
        <v>52</v>
      </c>
      <c r="R8808" s="1">
        <v>3</v>
      </c>
      <c r="S8808" s="21">
        <v>145</v>
      </c>
    </row>
    <row r="8809">
      <c r="D8809" s="19"/>
      <c r="E8809" s="18" t="s">
        <v>118</v>
      </c>
      <c r="F8809" s="17"/>
      <c r="G8809" s="11">
        <v>3</v>
      </c>
      <c r="H8809" s="23">
        <v>0</v>
      </c>
      <c r="I8809" s="3">
        <v>1</v>
      </c>
      <c r="J8809" s="3">
        <v>0</v>
      </c>
      <c r="K8809" s="3">
        <v>0</v>
      </c>
      <c r="L8809" s="3">
        <v>0</v>
      </c>
      <c r="M8809" s="3">
        <v>0</v>
      </c>
      <c r="N8809" s="3">
        <v>0</v>
      </c>
      <c r="O8809" s="3">
        <v>0</v>
      </c>
      <c r="P8809" s="3">
        <v>0</v>
      </c>
      <c r="Q8809" s="3">
        <v>2</v>
      </c>
      <c r="R8809" s="3">
        <v>0</v>
      </c>
      <c r="S8809" s="24">
        <v>1</v>
      </c>
    </row>
    <row r="8810">
      <c r="D8810" s="19"/>
      <c r="E8810" s="18" t="s">
        <v>26</v>
      </c>
      <c r="F8810" s="17"/>
      <c r="G8810" s="11">
        <v>1</v>
      </c>
      <c r="H8810" s="23">
        <v>0</v>
      </c>
      <c r="I8810" s="3">
        <v>0</v>
      </c>
      <c r="J8810" s="3">
        <v>0</v>
      </c>
      <c r="K8810" s="3">
        <v>0</v>
      </c>
      <c r="L8810" s="3">
        <v>0</v>
      </c>
      <c r="M8810" s="3">
        <v>0</v>
      </c>
      <c r="N8810" s="3">
        <v>0</v>
      </c>
      <c r="O8810" s="3">
        <v>0</v>
      </c>
      <c r="P8810" s="3">
        <v>0</v>
      </c>
      <c r="Q8810" s="3">
        <v>1</v>
      </c>
      <c r="R8810" s="3">
        <v>0</v>
      </c>
      <c r="S8810" s="24">
        <v>0</v>
      </c>
    </row>
    <row r="8811">
      <c r="D8811" s="19"/>
      <c r="E8811" s="18" t="s">
        <v>119</v>
      </c>
      <c r="F8811" s="17"/>
      <c r="G8811" s="7">
        <v>1080</v>
      </c>
      <c r="H8811" s="12">
        <v>114</v>
      </c>
      <c r="I8811" s="1">
        <v>282</v>
      </c>
      <c r="J8811" s="1">
        <v>18</v>
      </c>
      <c r="K8811" s="1">
        <v>232</v>
      </c>
      <c r="L8811" s="1">
        <v>136</v>
      </c>
      <c r="M8811" s="1">
        <v>185</v>
      </c>
      <c r="N8811" s="1">
        <v>367</v>
      </c>
      <c r="O8811" s="1">
        <v>323</v>
      </c>
      <c r="P8811" s="1">
        <v>73</v>
      </c>
      <c r="Q8811" s="1">
        <v>286</v>
      </c>
      <c r="R8811" s="1">
        <v>20</v>
      </c>
      <c r="S8811" s="21">
        <v>774</v>
      </c>
    </row>
    <row r="8812">
      <c r="D8812" s="19"/>
      <c r="E8812" s="18" t="s">
        <v>120</v>
      </c>
      <c r="F8812" s="17"/>
      <c r="G8812" s="7">
        <v>1054</v>
      </c>
      <c r="H8812" s="12">
        <v>114</v>
      </c>
      <c r="I8812" s="1">
        <v>279</v>
      </c>
      <c r="J8812" s="1">
        <v>18</v>
      </c>
      <c r="K8812" s="1">
        <v>228</v>
      </c>
      <c r="L8812" s="1">
        <v>136</v>
      </c>
      <c r="M8812" s="1">
        <v>184</v>
      </c>
      <c r="N8812" s="1">
        <v>362</v>
      </c>
      <c r="O8812" s="1">
        <v>321</v>
      </c>
      <c r="P8812" s="1">
        <v>69</v>
      </c>
      <c r="Q8812" s="1">
        <v>276</v>
      </c>
      <c r="R8812" s="1">
        <v>19</v>
      </c>
      <c r="S8812" s="21">
        <v>759</v>
      </c>
    </row>
    <row r="8813">
      <c r="D8813" s="15" t="s">
        <v>121</v>
      </c>
      <c r="E8813" s="14" t="s">
        <v>122</v>
      </c>
      <c r="F8813" s="16"/>
      <c r="G8813" s="26">
        <v>564</v>
      </c>
      <c r="H8813" s="37">
        <v>65</v>
      </c>
      <c r="I8813" s="6">
        <v>154</v>
      </c>
      <c r="J8813" s="6">
        <v>8</v>
      </c>
      <c r="K8813" s="6">
        <v>132</v>
      </c>
      <c r="L8813" s="6">
        <v>78</v>
      </c>
      <c r="M8813" s="6">
        <v>110</v>
      </c>
      <c r="N8813" s="6">
        <v>183</v>
      </c>
      <c r="O8813" s="6">
        <v>185</v>
      </c>
      <c r="P8813" s="6">
        <v>37</v>
      </c>
      <c r="Q8813" s="6">
        <v>149</v>
      </c>
      <c r="R8813" s="6">
        <v>9</v>
      </c>
      <c r="S8813" s="39">
        <v>406</v>
      </c>
    </row>
    <row r="8814">
      <c r="D8814" s="19"/>
      <c r="E8814" s="18" t="s">
        <v>123</v>
      </c>
      <c r="F8814" s="17"/>
      <c r="G8814" s="7">
        <v>396</v>
      </c>
      <c r="H8814" s="12">
        <v>39</v>
      </c>
      <c r="I8814" s="1">
        <v>101</v>
      </c>
      <c r="J8814" s="1">
        <v>10</v>
      </c>
      <c r="K8814" s="1">
        <v>85</v>
      </c>
      <c r="L8814" s="1">
        <v>45</v>
      </c>
      <c r="M8814" s="1">
        <v>60</v>
      </c>
      <c r="N8814" s="1">
        <v>145</v>
      </c>
      <c r="O8814" s="1">
        <v>120</v>
      </c>
      <c r="P8814" s="1">
        <v>29</v>
      </c>
      <c r="Q8814" s="1">
        <v>91</v>
      </c>
      <c r="R8814" s="1">
        <v>7</v>
      </c>
      <c r="S8814" s="21">
        <v>298</v>
      </c>
    </row>
    <row r="8815">
      <c r="D8815" s="19"/>
      <c r="E8815" s="18" t="s">
        <v>124</v>
      </c>
      <c r="F8815" s="17"/>
      <c r="G8815" s="7">
        <v>69</v>
      </c>
      <c r="H8815" s="12">
        <v>6</v>
      </c>
      <c r="I8815" s="1">
        <v>15</v>
      </c>
      <c r="J8815" s="1">
        <v>0</v>
      </c>
      <c r="K8815" s="1">
        <v>9</v>
      </c>
      <c r="L8815" s="1">
        <v>10</v>
      </c>
      <c r="M8815" s="1">
        <v>5</v>
      </c>
      <c r="N8815" s="1">
        <v>18</v>
      </c>
      <c r="O8815" s="1">
        <v>9</v>
      </c>
      <c r="P8815" s="1">
        <v>4</v>
      </c>
      <c r="Q8815" s="1">
        <v>31</v>
      </c>
      <c r="R8815" s="1">
        <v>3</v>
      </c>
      <c r="S8815" s="21">
        <v>35</v>
      </c>
    </row>
    <row r="8816">
      <c r="D8816" s="19"/>
      <c r="E8816" s="18" t="s">
        <v>125</v>
      </c>
      <c r="F8816" s="17"/>
      <c r="G8816" s="7">
        <v>50</v>
      </c>
      <c r="H8816" s="12">
        <v>4</v>
      </c>
      <c r="I8816" s="1">
        <v>11</v>
      </c>
      <c r="J8816" s="1">
        <v>0</v>
      </c>
      <c r="K8816" s="1">
        <v>7</v>
      </c>
      <c r="L8816" s="1">
        <v>4</v>
      </c>
      <c r="M8816" s="1">
        <v>9</v>
      </c>
      <c r="N8816" s="1">
        <v>17</v>
      </c>
      <c r="O8816" s="1">
        <v>10</v>
      </c>
      <c r="P8816" s="1">
        <v>4</v>
      </c>
      <c r="Q8816" s="1">
        <v>16</v>
      </c>
      <c r="R8816" s="1">
        <v>1</v>
      </c>
      <c r="S8816" s="21">
        <v>33</v>
      </c>
    </row>
    <row r="8817">
      <c r="D8817" s="19"/>
      <c r="E8817" s="18" t="s">
        <v>126</v>
      </c>
      <c r="F8817" s="17"/>
      <c r="G8817" s="11">
        <v>14</v>
      </c>
      <c r="H8817" s="23">
        <v>0</v>
      </c>
      <c r="I8817" s="3">
        <v>3</v>
      </c>
      <c r="J8817" s="3">
        <v>0</v>
      </c>
      <c r="K8817" s="3">
        <v>0</v>
      </c>
      <c r="L8817" s="3">
        <v>1</v>
      </c>
      <c r="M8817" s="3">
        <v>2</v>
      </c>
      <c r="N8817" s="3">
        <v>5</v>
      </c>
      <c r="O8817" s="3">
        <v>1</v>
      </c>
      <c r="P8817" s="3">
        <v>0</v>
      </c>
      <c r="Q8817" s="3">
        <v>5</v>
      </c>
      <c r="R8817" s="3">
        <v>0</v>
      </c>
      <c r="S8817" s="24">
        <v>9</v>
      </c>
    </row>
    <row r="8818">
      <c r="D8818" s="19"/>
      <c r="E8818" s="18" t="s">
        <v>26</v>
      </c>
      <c r="F8818" s="17"/>
      <c r="G8818" s="11">
        <v>0</v>
      </c>
      <c r="H8818" s="23">
        <v>0</v>
      </c>
      <c r="I8818" s="3">
        <v>0</v>
      </c>
      <c r="J8818" s="3">
        <v>0</v>
      </c>
      <c r="K8818" s="3">
        <v>0</v>
      </c>
      <c r="L8818" s="3">
        <v>0</v>
      </c>
      <c r="M8818" s="3">
        <v>0</v>
      </c>
      <c r="N8818" s="3">
        <v>0</v>
      </c>
      <c r="O8818" s="3">
        <v>0</v>
      </c>
      <c r="P8818" s="3">
        <v>0</v>
      </c>
      <c r="Q8818" s="3">
        <v>0</v>
      </c>
      <c r="R8818" s="3">
        <v>0</v>
      </c>
      <c r="S8818" s="24">
        <v>0</v>
      </c>
    </row>
    <row r="8819">
      <c r="D8819" s="19"/>
      <c r="E8819" s="18" t="s">
        <v>127</v>
      </c>
      <c r="F8819" s="17"/>
      <c r="G8819" s="7">
        <v>960</v>
      </c>
      <c r="H8819" s="12">
        <v>104</v>
      </c>
      <c r="I8819" s="1">
        <v>255</v>
      </c>
      <c r="J8819" s="1">
        <v>18</v>
      </c>
      <c r="K8819" s="1">
        <v>217</v>
      </c>
      <c r="L8819" s="1">
        <v>123</v>
      </c>
      <c r="M8819" s="1">
        <v>170</v>
      </c>
      <c r="N8819" s="1">
        <v>328</v>
      </c>
      <c r="O8819" s="1">
        <v>305</v>
      </c>
      <c r="P8819" s="1">
        <v>66</v>
      </c>
      <c r="Q8819" s="1">
        <v>240</v>
      </c>
      <c r="R8819" s="1">
        <v>16</v>
      </c>
      <c r="S8819" s="21">
        <v>704</v>
      </c>
    </row>
    <row r="8820">
      <c r="D8820" s="19"/>
      <c r="E8820" s="18" t="s">
        <v>128</v>
      </c>
      <c r="F8820" s="17"/>
      <c r="G8820" s="7">
        <v>64</v>
      </c>
      <c r="H8820" s="12">
        <v>4</v>
      </c>
      <c r="I8820" s="1">
        <v>14</v>
      </c>
      <c r="J8820" s="1">
        <v>0</v>
      </c>
      <c r="K8820" s="1">
        <v>7</v>
      </c>
      <c r="L8820" s="1">
        <v>5</v>
      </c>
      <c r="M8820" s="1">
        <v>11</v>
      </c>
      <c r="N8820" s="1">
        <v>22</v>
      </c>
      <c r="O8820" s="1">
        <v>11</v>
      </c>
      <c r="P8820" s="1">
        <v>4</v>
      </c>
      <c r="Q8820" s="1">
        <v>21</v>
      </c>
      <c r="R8820" s="1">
        <v>1</v>
      </c>
      <c r="S8820" s="21">
        <v>42</v>
      </c>
    </row>
    <row r="8821">
      <c r="D8821" s="15" t="s">
        <v>129</v>
      </c>
      <c r="E8821" s="14" t="s">
        <v>130</v>
      </c>
      <c r="F8821" s="16"/>
      <c r="G8821" s="26">
        <v>130</v>
      </c>
      <c r="H8821" s="37">
        <v>20</v>
      </c>
      <c r="I8821" s="6">
        <v>34</v>
      </c>
      <c r="J8821" s="6">
        <v>2</v>
      </c>
      <c r="K8821" s="6">
        <v>40</v>
      </c>
      <c r="L8821" s="6">
        <v>25</v>
      </c>
      <c r="M8821" s="6">
        <v>35</v>
      </c>
      <c r="N8821" s="6">
        <v>40</v>
      </c>
      <c r="O8821" s="6">
        <v>43</v>
      </c>
      <c r="P8821" s="6">
        <v>10</v>
      </c>
      <c r="Q8821" s="6">
        <v>29</v>
      </c>
      <c r="R8821" s="6">
        <v>3</v>
      </c>
      <c r="S8821" s="39">
        <v>98</v>
      </c>
    </row>
    <row r="8822">
      <c r="D8822" s="19"/>
      <c r="E8822" s="18" t="s">
        <v>131</v>
      </c>
      <c r="F8822" s="17"/>
      <c r="G8822" s="11">
        <v>32</v>
      </c>
      <c r="H8822" s="23">
        <v>5</v>
      </c>
      <c r="I8822" s="3">
        <v>11</v>
      </c>
      <c r="J8822" s="3">
        <v>0</v>
      </c>
      <c r="K8822" s="3">
        <v>15</v>
      </c>
      <c r="L8822" s="3">
        <v>6</v>
      </c>
      <c r="M8822" s="3">
        <v>4</v>
      </c>
      <c r="N8822" s="3">
        <v>9</v>
      </c>
      <c r="O8822" s="3">
        <v>9</v>
      </c>
      <c r="P8822" s="3">
        <v>2</v>
      </c>
      <c r="Q8822" s="3">
        <v>5</v>
      </c>
      <c r="R8822" s="3">
        <v>2</v>
      </c>
      <c r="S8822" s="24">
        <v>25</v>
      </c>
    </row>
    <row r="8823">
      <c r="D8823" s="19"/>
      <c r="E8823" s="18" t="s">
        <v>132</v>
      </c>
      <c r="F8823" s="17"/>
      <c r="G8823" s="7">
        <v>492</v>
      </c>
      <c r="H8823" s="12">
        <v>61</v>
      </c>
      <c r="I8823" s="1">
        <v>131</v>
      </c>
      <c r="J8823" s="1">
        <v>7</v>
      </c>
      <c r="K8823" s="1">
        <v>155</v>
      </c>
      <c r="L8823" s="1">
        <v>79</v>
      </c>
      <c r="M8823" s="1">
        <v>97</v>
      </c>
      <c r="N8823" s="1">
        <v>180</v>
      </c>
      <c r="O8823" s="1">
        <v>174</v>
      </c>
      <c r="P8823" s="1">
        <v>32</v>
      </c>
      <c r="Q8823" s="1">
        <v>106</v>
      </c>
      <c r="R8823" s="1">
        <v>11</v>
      </c>
      <c r="S8823" s="21">
        <v>375</v>
      </c>
    </row>
    <row r="8824">
      <c r="D8824" s="19"/>
      <c r="E8824" s="18" t="s">
        <v>133</v>
      </c>
      <c r="F8824" s="17"/>
      <c r="G8824" s="7">
        <v>610</v>
      </c>
      <c r="H8824" s="12">
        <v>62</v>
      </c>
      <c r="I8824" s="1">
        <v>160</v>
      </c>
      <c r="J8824" s="1">
        <v>11</v>
      </c>
      <c r="K8824" s="1">
        <v>141</v>
      </c>
      <c r="L8824" s="1">
        <v>84</v>
      </c>
      <c r="M8824" s="1">
        <v>131</v>
      </c>
      <c r="N8824" s="1">
        <v>199</v>
      </c>
      <c r="O8824" s="1">
        <v>188</v>
      </c>
      <c r="P8824" s="1">
        <v>36</v>
      </c>
      <c r="Q8824" s="1">
        <v>164</v>
      </c>
      <c r="R8824" s="1">
        <v>11</v>
      </c>
      <c r="S8824" s="21">
        <v>435</v>
      </c>
    </row>
    <row r="8825">
      <c r="D8825" s="19"/>
      <c r="E8825" s="18" t="s">
        <v>134</v>
      </c>
      <c r="F8825" s="17"/>
      <c r="G8825" s="7">
        <v>869</v>
      </c>
      <c r="H8825" s="12">
        <v>96</v>
      </c>
      <c r="I8825" s="1">
        <v>241</v>
      </c>
      <c r="J8825" s="1">
        <v>15</v>
      </c>
      <c r="K8825" s="1">
        <v>198</v>
      </c>
      <c r="L8825" s="1">
        <v>115</v>
      </c>
      <c r="M8825" s="1">
        <v>162</v>
      </c>
      <c r="N8825" s="1">
        <v>295</v>
      </c>
      <c r="O8825" s="1">
        <v>283</v>
      </c>
      <c r="P8825" s="1">
        <v>61</v>
      </c>
      <c r="Q8825" s="1">
        <v>212</v>
      </c>
      <c r="R8825" s="1">
        <v>16</v>
      </c>
      <c r="S8825" s="21">
        <v>641</v>
      </c>
    </row>
    <row r="8826">
      <c r="D8826" s="19"/>
      <c r="E8826" s="18" t="s">
        <v>135</v>
      </c>
      <c r="F8826" s="17"/>
      <c r="G8826" s="7">
        <v>842</v>
      </c>
      <c r="H8826" s="12">
        <v>97</v>
      </c>
      <c r="I8826" s="1">
        <v>230</v>
      </c>
      <c r="J8826" s="1">
        <v>15</v>
      </c>
      <c r="K8826" s="1">
        <v>192</v>
      </c>
      <c r="L8826" s="1">
        <v>115</v>
      </c>
      <c r="M8826" s="1">
        <v>157</v>
      </c>
      <c r="N8826" s="1">
        <v>299</v>
      </c>
      <c r="O8826" s="1">
        <v>278</v>
      </c>
      <c r="P8826" s="1">
        <v>58</v>
      </c>
      <c r="Q8826" s="1">
        <v>197</v>
      </c>
      <c r="R8826" s="1">
        <v>16</v>
      </c>
      <c r="S8826" s="21">
        <v>629</v>
      </c>
    </row>
    <row r="8827">
      <c r="D8827" s="19"/>
      <c r="E8827" s="18" t="s">
        <v>136</v>
      </c>
      <c r="F8827" s="17"/>
      <c r="G8827" s="7">
        <v>514</v>
      </c>
      <c r="H8827" s="12">
        <v>60</v>
      </c>
      <c r="I8827" s="1">
        <v>163</v>
      </c>
      <c r="J8827" s="1">
        <v>10</v>
      </c>
      <c r="K8827" s="1">
        <v>110</v>
      </c>
      <c r="L8827" s="1">
        <v>69</v>
      </c>
      <c r="M8827" s="1">
        <v>101</v>
      </c>
      <c r="N8827" s="1">
        <v>197</v>
      </c>
      <c r="O8827" s="1">
        <v>166</v>
      </c>
      <c r="P8827" s="1">
        <v>27</v>
      </c>
      <c r="Q8827" s="1">
        <v>119</v>
      </c>
      <c r="R8827" s="1">
        <v>12</v>
      </c>
      <c r="S8827" s="21">
        <v>383</v>
      </c>
    </row>
    <row r="8828">
      <c r="D8828" s="19"/>
      <c r="E8828" s="18" t="s">
        <v>137</v>
      </c>
      <c r="F8828" s="17"/>
      <c r="G8828" s="7">
        <v>487</v>
      </c>
      <c r="H8828" s="12">
        <v>74</v>
      </c>
      <c r="I8828" s="1">
        <v>152</v>
      </c>
      <c r="J8828" s="1">
        <v>9</v>
      </c>
      <c r="K8828" s="1">
        <v>145</v>
      </c>
      <c r="L8828" s="1">
        <v>80</v>
      </c>
      <c r="M8828" s="1">
        <v>93</v>
      </c>
      <c r="N8828" s="1">
        <v>202</v>
      </c>
      <c r="O8828" s="1">
        <v>185</v>
      </c>
      <c r="P8828" s="1">
        <v>39</v>
      </c>
      <c r="Q8828" s="1">
        <v>92</v>
      </c>
      <c r="R8828" s="1">
        <v>7</v>
      </c>
      <c r="S8828" s="21">
        <v>388</v>
      </c>
    </row>
    <row r="8829">
      <c r="D8829" s="19"/>
      <c r="E8829" s="18" t="s">
        <v>138</v>
      </c>
      <c r="F8829" s="17"/>
      <c r="G8829" s="7">
        <v>480</v>
      </c>
      <c r="H8829" s="12">
        <v>58</v>
      </c>
      <c r="I8829" s="1">
        <v>144</v>
      </c>
      <c r="J8829" s="1">
        <v>9</v>
      </c>
      <c r="K8829" s="1">
        <v>123</v>
      </c>
      <c r="L8829" s="1">
        <v>78</v>
      </c>
      <c r="M8829" s="1">
        <v>107</v>
      </c>
      <c r="N8829" s="1">
        <v>150</v>
      </c>
      <c r="O8829" s="1">
        <v>147</v>
      </c>
      <c r="P8829" s="1">
        <v>35</v>
      </c>
      <c r="Q8829" s="1">
        <v>127</v>
      </c>
      <c r="R8829" s="1">
        <v>7</v>
      </c>
      <c r="S8829" s="21">
        <v>346</v>
      </c>
    </row>
    <row r="8830">
      <c r="D8830" s="19"/>
      <c r="E8830" s="18" t="s">
        <v>139</v>
      </c>
      <c r="F8830" s="17"/>
      <c r="G8830" s="7">
        <v>624</v>
      </c>
      <c r="H8830" s="12">
        <v>78</v>
      </c>
      <c r="I8830" s="1">
        <v>183</v>
      </c>
      <c r="J8830" s="1">
        <v>13</v>
      </c>
      <c r="K8830" s="1">
        <v>158</v>
      </c>
      <c r="L8830" s="1">
        <v>92</v>
      </c>
      <c r="M8830" s="1">
        <v>122</v>
      </c>
      <c r="N8830" s="1">
        <v>230</v>
      </c>
      <c r="O8830" s="1">
        <v>226</v>
      </c>
      <c r="P8830" s="1">
        <v>42</v>
      </c>
      <c r="Q8830" s="1">
        <v>130</v>
      </c>
      <c r="R8830" s="1">
        <v>11</v>
      </c>
      <c r="S8830" s="21">
        <v>483</v>
      </c>
    </row>
    <row r="8831">
      <c r="D8831" s="19"/>
      <c r="E8831" s="18" t="s">
        <v>140</v>
      </c>
      <c r="F8831" s="17"/>
      <c r="G8831" s="7">
        <v>172</v>
      </c>
      <c r="H8831" s="12">
        <v>19</v>
      </c>
      <c r="I8831" s="1">
        <v>50</v>
      </c>
      <c r="J8831" s="1">
        <v>5</v>
      </c>
      <c r="K8831" s="1">
        <v>38</v>
      </c>
      <c r="L8831" s="1">
        <v>31</v>
      </c>
      <c r="M8831" s="1">
        <v>62</v>
      </c>
      <c r="N8831" s="1">
        <v>59</v>
      </c>
      <c r="O8831" s="1">
        <v>62</v>
      </c>
      <c r="P8831" s="1">
        <v>12</v>
      </c>
      <c r="Q8831" s="1">
        <v>39</v>
      </c>
      <c r="R8831" s="1">
        <v>5</v>
      </c>
      <c r="S8831" s="21">
        <v>128</v>
      </c>
    </row>
    <row r="8832">
      <c r="D8832" s="19"/>
      <c r="E8832" s="18" t="s">
        <v>141</v>
      </c>
      <c r="F8832" s="17"/>
      <c r="G8832" s="7">
        <v>683</v>
      </c>
      <c r="H8832" s="12">
        <v>65</v>
      </c>
      <c r="I8832" s="1">
        <v>188</v>
      </c>
      <c r="J8832" s="1">
        <v>9</v>
      </c>
      <c r="K8832" s="1">
        <v>163</v>
      </c>
      <c r="L8832" s="1">
        <v>90</v>
      </c>
      <c r="M8832" s="1">
        <v>135</v>
      </c>
      <c r="N8832" s="1">
        <v>242</v>
      </c>
      <c r="O8832" s="1">
        <v>224</v>
      </c>
      <c r="P8832" s="1">
        <v>45</v>
      </c>
      <c r="Q8832" s="1">
        <v>169</v>
      </c>
      <c r="R8832" s="1">
        <v>11</v>
      </c>
      <c r="S8832" s="21">
        <v>503</v>
      </c>
    </row>
    <row r="8833">
      <c r="D8833" s="19"/>
      <c r="E8833" s="18" t="s">
        <v>142</v>
      </c>
      <c r="F8833" s="17"/>
      <c r="G8833" s="7">
        <v>341</v>
      </c>
      <c r="H8833" s="12">
        <v>54</v>
      </c>
      <c r="I8833" s="1">
        <v>105</v>
      </c>
      <c r="J8833" s="1">
        <v>10</v>
      </c>
      <c r="K8833" s="1">
        <v>94</v>
      </c>
      <c r="L8833" s="1">
        <v>53</v>
      </c>
      <c r="M8833" s="1">
        <v>72</v>
      </c>
      <c r="N8833" s="1">
        <v>125</v>
      </c>
      <c r="O8833" s="1">
        <v>132</v>
      </c>
      <c r="P8833" s="1">
        <v>30</v>
      </c>
      <c r="Q8833" s="1">
        <v>68</v>
      </c>
      <c r="R8833" s="1">
        <v>6</v>
      </c>
      <c r="S8833" s="21">
        <v>267</v>
      </c>
    </row>
    <row r="8834">
      <c r="D8834" s="19"/>
      <c r="E8834" s="18" t="s">
        <v>143</v>
      </c>
      <c r="F8834" s="17"/>
      <c r="G8834" s="7">
        <v>185</v>
      </c>
      <c r="H8834" s="12">
        <v>30</v>
      </c>
      <c r="I8834" s="1">
        <v>56</v>
      </c>
      <c r="J8834" s="1">
        <v>6</v>
      </c>
      <c r="K8834" s="1">
        <v>46</v>
      </c>
      <c r="L8834" s="1">
        <v>31</v>
      </c>
      <c r="M8834" s="1">
        <v>50</v>
      </c>
      <c r="N8834" s="1">
        <v>71</v>
      </c>
      <c r="O8834" s="1">
        <v>75</v>
      </c>
      <c r="P8834" s="1">
        <v>17</v>
      </c>
      <c r="Q8834" s="1">
        <v>34</v>
      </c>
      <c r="R8834" s="1">
        <v>5</v>
      </c>
      <c r="S8834" s="21">
        <v>146</v>
      </c>
    </row>
    <row r="8835">
      <c r="D8835" s="19"/>
      <c r="E8835" s="18" t="s">
        <v>144</v>
      </c>
      <c r="F8835" s="17"/>
      <c r="G8835" s="7">
        <v>219</v>
      </c>
      <c r="H8835" s="12">
        <v>12</v>
      </c>
      <c r="I8835" s="1">
        <v>48</v>
      </c>
      <c r="J8835" s="1">
        <v>3</v>
      </c>
      <c r="K8835" s="1">
        <v>63</v>
      </c>
      <c r="L8835" s="1">
        <v>26</v>
      </c>
      <c r="M8835" s="1">
        <v>37</v>
      </c>
      <c r="N8835" s="1">
        <v>71</v>
      </c>
      <c r="O8835" s="1">
        <v>76</v>
      </c>
      <c r="P8835" s="1">
        <v>14</v>
      </c>
      <c r="Q8835" s="1">
        <v>55</v>
      </c>
      <c r="R8835" s="1">
        <v>1</v>
      </c>
      <c r="S8835" s="21">
        <v>163</v>
      </c>
    </row>
    <row r="8836">
      <c r="D8836" s="19"/>
      <c r="E8836" s="18" t="s">
        <v>41</v>
      </c>
      <c r="F8836" s="17"/>
      <c r="G8836" s="11">
        <v>40</v>
      </c>
      <c r="H8836" s="23">
        <v>5</v>
      </c>
      <c r="I8836" s="3">
        <v>9</v>
      </c>
      <c r="J8836" s="3">
        <v>1</v>
      </c>
      <c r="K8836" s="3">
        <v>9</v>
      </c>
      <c r="L8836" s="3">
        <v>4</v>
      </c>
      <c r="M8836" s="3">
        <v>7</v>
      </c>
      <c r="N8836" s="3">
        <v>15</v>
      </c>
      <c r="O8836" s="3">
        <v>15</v>
      </c>
      <c r="P8836" s="3">
        <v>9</v>
      </c>
      <c r="Q8836" s="3">
        <v>10</v>
      </c>
      <c r="R8836" s="3">
        <v>2</v>
      </c>
      <c r="S8836" s="24">
        <v>28</v>
      </c>
    </row>
    <row r="8837">
      <c r="D8837" s="19"/>
      <c r="E8837" s="18" t="s">
        <v>145</v>
      </c>
      <c r="F8837" s="17"/>
      <c r="G8837" s="11">
        <v>19</v>
      </c>
      <c r="H8837" s="23">
        <v>0</v>
      </c>
      <c r="I8837" s="3">
        <v>4</v>
      </c>
      <c r="J8837" s="3">
        <v>0</v>
      </c>
      <c r="K8837" s="3">
        <v>1</v>
      </c>
      <c r="L8837" s="3">
        <v>2</v>
      </c>
      <c r="M8837" s="3">
        <v>1</v>
      </c>
      <c r="N8837" s="3">
        <v>2</v>
      </c>
      <c r="O8837" s="3">
        <v>0</v>
      </c>
      <c r="P8837" s="3">
        <v>1</v>
      </c>
      <c r="Q8837" s="3">
        <v>11</v>
      </c>
      <c r="R8837" s="3">
        <v>1</v>
      </c>
      <c r="S8837" s="24">
        <v>7</v>
      </c>
    </row>
    <row r="8838">
      <c r="D8838" s="19"/>
      <c r="E8838" s="18" t="s">
        <v>26</v>
      </c>
      <c r="F8838" s="17"/>
      <c r="G8838" s="11">
        <v>0</v>
      </c>
      <c r="H8838" s="23">
        <v>0</v>
      </c>
      <c r="I8838" s="3">
        <v>0</v>
      </c>
      <c r="J8838" s="3">
        <v>0</v>
      </c>
      <c r="K8838" s="3">
        <v>0</v>
      </c>
      <c r="L8838" s="3">
        <v>0</v>
      </c>
      <c r="M8838" s="3">
        <v>0</v>
      </c>
      <c r="N8838" s="3">
        <v>0</v>
      </c>
      <c r="O8838" s="3">
        <v>0</v>
      </c>
      <c r="P8838" s="3">
        <v>0</v>
      </c>
      <c r="Q8838" s="3">
        <v>0</v>
      </c>
      <c r="R8838" s="3">
        <v>0</v>
      </c>
      <c r="S8838" s="24">
        <v>0</v>
      </c>
    </row>
    <row r="8839">
      <c r="D8839" s="15" t="s">
        <v>146</v>
      </c>
      <c r="E8839" s="14" t="s">
        <v>147</v>
      </c>
      <c r="F8839" s="16"/>
      <c r="G8839" s="26">
        <v>628</v>
      </c>
      <c r="H8839" s="37">
        <v>70</v>
      </c>
      <c r="I8839" s="6">
        <v>164</v>
      </c>
      <c r="J8839" s="6">
        <v>11</v>
      </c>
      <c r="K8839" s="6">
        <v>148</v>
      </c>
      <c r="L8839" s="6">
        <v>80</v>
      </c>
      <c r="M8839" s="6">
        <v>112</v>
      </c>
      <c r="N8839" s="6">
        <v>201</v>
      </c>
      <c r="O8839" s="6">
        <v>214</v>
      </c>
      <c r="P8839" s="6">
        <v>42</v>
      </c>
      <c r="Q8839" s="6">
        <v>166</v>
      </c>
      <c r="R8839" s="6">
        <v>9</v>
      </c>
      <c r="S8839" s="39">
        <v>453</v>
      </c>
    </row>
    <row r="8840">
      <c r="D8840" s="19"/>
      <c r="E8840" s="18" t="s">
        <v>148</v>
      </c>
      <c r="F8840" s="17"/>
      <c r="G8840" s="7">
        <v>423</v>
      </c>
      <c r="H8840" s="12">
        <v>42</v>
      </c>
      <c r="I8840" s="1">
        <v>113</v>
      </c>
      <c r="J8840" s="1">
        <v>7</v>
      </c>
      <c r="K8840" s="1">
        <v>82</v>
      </c>
      <c r="L8840" s="1">
        <v>52</v>
      </c>
      <c r="M8840" s="1">
        <v>69</v>
      </c>
      <c r="N8840" s="1">
        <v>153</v>
      </c>
      <c r="O8840" s="1">
        <v>106</v>
      </c>
      <c r="P8840" s="1">
        <v>29</v>
      </c>
      <c r="Q8840" s="1">
        <v>108</v>
      </c>
      <c r="R8840" s="1">
        <v>10</v>
      </c>
      <c r="S8840" s="21">
        <v>305</v>
      </c>
    </row>
    <row r="8841">
      <c r="D8841" s="19"/>
      <c r="E8841" s="18" t="s">
        <v>149</v>
      </c>
      <c r="F8841" s="17"/>
      <c r="G8841" s="11">
        <v>36</v>
      </c>
      <c r="H8841" s="23">
        <v>2</v>
      </c>
      <c r="I8841" s="3">
        <v>6</v>
      </c>
      <c r="J8841" s="3">
        <v>0</v>
      </c>
      <c r="K8841" s="3">
        <v>3</v>
      </c>
      <c r="L8841" s="3">
        <v>6</v>
      </c>
      <c r="M8841" s="3">
        <v>4</v>
      </c>
      <c r="N8841" s="3">
        <v>12</v>
      </c>
      <c r="O8841" s="3">
        <v>5</v>
      </c>
      <c r="P8841" s="3">
        <v>3</v>
      </c>
      <c r="Q8841" s="3">
        <v>15</v>
      </c>
      <c r="R8841" s="3">
        <v>1</v>
      </c>
      <c r="S8841" s="24">
        <v>20</v>
      </c>
    </row>
    <row r="8842">
      <c r="D8842" s="19"/>
      <c r="E8842" s="18" t="s">
        <v>150</v>
      </c>
      <c r="F8842" s="17"/>
      <c r="G8842" s="11">
        <v>6</v>
      </c>
      <c r="H8842" s="23">
        <v>0</v>
      </c>
      <c r="I8842" s="3">
        <v>1</v>
      </c>
      <c r="J8842" s="3">
        <v>0</v>
      </c>
      <c r="K8842" s="3">
        <v>0</v>
      </c>
      <c r="L8842" s="3">
        <v>0</v>
      </c>
      <c r="M8842" s="3">
        <v>1</v>
      </c>
      <c r="N8842" s="3">
        <v>2</v>
      </c>
      <c r="O8842" s="3">
        <v>0</v>
      </c>
      <c r="P8842" s="3">
        <v>0</v>
      </c>
      <c r="Q8842" s="3">
        <v>3</v>
      </c>
      <c r="R8842" s="3">
        <v>0</v>
      </c>
      <c r="S8842" s="24">
        <v>3</v>
      </c>
    </row>
    <row r="8843">
      <c r="D8843" s="19"/>
      <c r="E8843" s="18" t="s">
        <v>26</v>
      </c>
      <c r="F8843" s="17"/>
      <c r="G8843" s="11">
        <v>0</v>
      </c>
      <c r="H8843" s="23">
        <v>0</v>
      </c>
      <c r="I8843" s="3">
        <v>0</v>
      </c>
      <c r="J8843" s="3">
        <v>0</v>
      </c>
      <c r="K8843" s="3">
        <v>0</v>
      </c>
      <c r="L8843" s="3">
        <v>0</v>
      </c>
      <c r="M8843" s="3">
        <v>0</v>
      </c>
      <c r="N8843" s="3">
        <v>0</v>
      </c>
      <c r="O8843" s="3">
        <v>0</v>
      </c>
      <c r="P8843" s="3">
        <v>0</v>
      </c>
      <c r="Q8843" s="3">
        <v>0</v>
      </c>
      <c r="R8843" s="3">
        <v>0</v>
      </c>
      <c r="S8843" s="24">
        <v>0</v>
      </c>
    </row>
    <row r="8844">
      <c r="D8844" s="19"/>
      <c r="E8844" s="18" t="s">
        <v>151</v>
      </c>
      <c r="F8844" s="17"/>
      <c r="G8844" s="7">
        <v>1051</v>
      </c>
      <c r="H8844" s="12">
        <v>112</v>
      </c>
      <c r="I8844" s="1">
        <v>277</v>
      </c>
      <c r="J8844" s="1">
        <v>18</v>
      </c>
      <c r="K8844" s="1">
        <v>230</v>
      </c>
      <c r="L8844" s="1">
        <v>132</v>
      </c>
      <c r="M8844" s="1">
        <v>181</v>
      </c>
      <c r="N8844" s="1">
        <v>354</v>
      </c>
      <c r="O8844" s="1">
        <v>320</v>
      </c>
      <c r="P8844" s="1">
        <v>71</v>
      </c>
      <c r="Q8844" s="1">
        <v>274</v>
      </c>
      <c r="R8844" s="1">
        <v>19</v>
      </c>
      <c r="S8844" s="21">
        <v>758</v>
      </c>
    </row>
    <row r="8845">
      <c r="D8845" s="19"/>
      <c r="E8845" s="18" t="s">
        <v>152</v>
      </c>
      <c r="F8845" s="17"/>
      <c r="G8845" s="11">
        <v>42</v>
      </c>
      <c r="H8845" s="23">
        <v>2</v>
      </c>
      <c r="I8845" s="3">
        <v>7</v>
      </c>
      <c r="J8845" s="3">
        <v>0</v>
      </c>
      <c r="K8845" s="3">
        <v>3</v>
      </c>
      <c r="L8845" s="3">
        <v>6</v>
      </c>
      <c r="M8845" s="3">
        <v>5</v>
      </c>
      <c r="N8845" s="3">
        <v>14</v>
      </c>
      <c r="O8845" s="3">
        <v>5</v>
      </c>
      <c r="P8845" s="3">
        <v>3</v>
      </c>
      <c r="Q8845" s="3">
        <v>18</v>
      </c>
      <c r="R8845" s="3">
        <v>1</v>
      </c>
      <c r="S8845" s="24">
        <v>23</v>
      </c>
    </row>
    <row r="8846">
      <c r="D8846" s="15" t="s">
        <v>153</v>
      </c>
      <c r="E8846" s="14" t="s">
        <v>154</v>
      </c>
      <c r="F8846" s="16"/>
      <c r="G8846" s="26">
        <v>596</v>
      </c>
      <c r="H8846" s="37">
        <v>80</v>
      </c>
      <c r="I8846" s="6">
        <v>167</v>
      </c>
      <c r="J8846" s="6">
        <v>14</v>
      </c>
      <c r="K8846" s="6">
        <v>153</v>
      </c>
      <c r="L8846" s="6">
        <v>90</v>
      </c>
      <c r="M8846" s="6">
        <v>120</v>
      </c>
      <c r="N8846" s="6">
        <v>218</v>
      </c>
      <c r="O8846" s="6">
        <v>219</v>
      </c>
      <c r="P8846" s="6">
        <v>35</v>
      </c>
      <c r="Q8846" s="6">
        <v>133</v>
      </c>
      <c r="R8846" s="6">
        <v>11</v>
      </c>
      <c r="S8846" s="39">
        <v>452</v>
      </c>
    </row>
    <row r="8847">
      <c r="D8847" s="19"/>
      <c r="E8847" s="18" t="s">
        <v>155</v>
      </c>
      <c r="F8847" s="17"/>
      <c r="G8847" s="7">
        <v>800</v>
      </c>
      <c r="H8847" s="12">
        <v>98</v>
      </c>
      <c r="I8847" s="1">
        <v>217</v>
      </c>
      <c r="J8847" s="1">
        <v>16</v>
      </c>
      <c r="K8847" s="1">
        <v>197</v>
      </c>
      <c r="L8847" s="1">
        <v>108</v>
      </c>
      <c r="M8847" s="1">
        <v>156</v>
      </c>
      <c r="N8847" s="1">
        <v>288</v>
      </c>
      <c r="O8847" s="1">
        <v>256</v>
      </c>
      <c r="P8847" s="1">
        <v>44</v>
      </c>
      <c r="Q8847" s="1">
        <v>204</v>
      </c>
      <c r="R8847" s="1">
        <v>13</v>
      </c>
      <c r="S8847" s="21">
        <v>583</v>
      </c>
    </row>
    <row r="8848">
      <c r="D8848" s="19"/>
      <c r="E8848" s="18" t="s">
        <v>156</v>
      </c>
      <c r="F8848" s="17"/>
      <c r="G8848" s="7">
        <v>449</v>
      </c>
      <c r="H8848" s="12">
        <v>51</v>
      </c>
      <c r="I8848" s="1">
        <v>129</v>
      </c>
      <c r="J8848" s="1">
        <v>10</v>
      </c>
      <c r="K8848" s="1">
        <v>111</v>
      </c>
      <c r="L8848" s="1">
        <v>77</v>
      </c>
      <c r="M8848" s="1">
        <v>115</v>
      </c>
      <c r="N8848" s="1">
        <v>167</v>
      </c>
      <c r="O8848" s="1">
        <v>151</v>
      </c>
      <c r="P8848" s="1">
        <v>29</v>
      </c>
      <c r="Q8848" s="1">
        <v>104</v>
      </c>
      <c r="R8848" s="1">
        <v>8</v>
      </c>
      <c r="S8848" s="21">
        <v>337</v>
      </c>
    </row>
    <row r="8849">
      <c r="D8849" s="19"/>
      <c r="E8849" s="18" t="s">
        <v>157</v>
      </c>
      <c r="F8849" s="17"/>
      <c r="G8849" s="7">
        <v>867</v>
      </c>
      <c r="H8849" s="12">
        <v>99</v>
      </c>
      <c r="I8849" s="1">
        <v>248</v>
      </c>
      <c r="J8849" s="1">
        <v>16</v>
      </c>
      <c r="K8849" s="1">
        <v>204</v>
      </c>
      <c r="L8849" s="1">
        <v>116</v>
      </c>
      <c r="M8849" s="1">
        <v>167</v>
      </c>
      <c r="N8849" s="1">
        <v>315</v>
      </c>
      <c r="O8849" s="1">
        <v>274</v>
      </c>
      <c r="P8849" s="1">
        <v>49</v>
      </c>
      <c r="Q8849" s="1">
        <v>209</v>
      </c>
      <c r="R8849" s="1">
        <v>15</v>
      </c>
      <c r="S8849" s="21">
        <v>643</v>
      </c>
    </row>
    <row r="8850">
      <c r="D8850" s="19"/>
      <c r="E8850" s="18" t="s">
        <v>158</v>
      </c>
      <c r="F8850" s="17"/>
      <c r="G8850" s="7">
        <v>818</v>
      </c>
      <c r="H8850" s="12">
        <v>98</v>
      </c>
      <c r="I8850" s="1">
        <v>242</v>
      </c>
      <c r="J8850" s="1">
        <v>16</v>
      </c>
      <c r="K8850" s="1">
        <v>199</v>
      </c>
      <c r="L8850" s="1">
        <v>107</v>
      </c>
      <c r="M8850" s="1">
        <v>153</v>
      </c>
      <c r="N8850" s="1">
        <v>306</v>
      </c>
      <c r="O8850" s="1">
        <v>272</v>
      </c>
      <c r="P8850" s="1">
        <v>43</v>
      </c>
      <c r="Q8850" s="1">
        <v>189</v>
      </c>
      <c r="R8850" s="1">
        <v>15</v>
      </c>
      <c r="S8850" s="21">
        <v>614</v>
      </c>
    </row>
    <row r="8851">
      <c r="D8851" s="19"/>
      <c r="E8851" s="18" t="s">
        <v>159</v>
      </c>
      <c r="F8851" s="17"/>
      <c r="G8851" s="7">
        <v>595</v>
      </c>
      <c r="H8851" s="12">
        <v>91</v>
      </c>
      <c r="I8851" s="1">
        <v>184</v>
      </c>
      <c r="J8851" s="1">
        <v>12</v>
      </c>
      <c r="K8851" s="1">
        <v>169</v>
      </c>
      <c r="L8851" s="1">
        <v>89</v>
      </c>
      <c r="M8851" s="1">
        <v>123</v>
      </c>
      <c r="N8851" s="1">
        <v>226</v>
      </c>
      <c r="O8851" s="1">
        <v>216</v>
      </c>
      <c r="P8851" s="1">
        <v>37</v>
      </c>
      <c r="Q8851" s="1">
        <v>123</v>
      </c>
      <c r="R8851" s="1">
        <v>9</v>
      </c>
      <c r="S8851" s="21">
        <v>463</v>
      </c>
    </row>
    <row r="8852">
      <c r="D8852" s="19"/>
      <c r="E8852" s="18" t="s">
        <v>160</v>
      </c>
      <c r="F8852" s="17"/>
      <c r="G8852" s="7">
        <v>330</v>
      </c>
      <c r="H8852" s="12">
        <v>49</v>
      </c>
      <c r="I8852" s="1">
        <v>103</v>
      </c>
      <c r="J8852" s="1">
        <v>10</v>
      </c>
      <c r="K8852" s="1">
        <v>109</v>
      </c>
      <c r="L8852" s="1">
        <v>61</v>
      </c>
      <c r="M8852" s="1">
        <v>74</v>
      </c>
      <c r="N8852" s="1">
        <v>132</v>
      </c>
      <c r="O8852" s="1">
        <v>132</v>
      </c>
      <c r="P8852" s="1">
        <v>28</v>
      </c>
      <c r="Q8852" s="1">
        <v>62</v>
      </c>
      <c r="R8852" s="1">
        <v>6</v>
      </c>
      <c r="S8852" s="21">
        <v>262</v>
      </c>
    </row>
    <row r="8853">
      <c r="D8853" s="19"/>
      <c r="E8853" s="18" t="s">
        <v>161</v>
      </c>
      <c r="F8853" s="17"/>
      <c r="G8853" s="7">
        <v>744</v>
      </c>
      <c r="H8853" s="12">
        <v>93</v>
      </c>
      <c r="I8853" s="1">
        <v>210</v>
      </c>
      <c r="J8853" s="1">
        <v>14</v>
      </c>
      <c r="K8853" s="1">
        <v>177</v>
      </c>
      <c r="L8853" s="1">
        <v>100</v>
      </c>
      <c r="M8853" s="1">
        <v>136</v>
      </c>
      <c r="N8853" s="1">
        <v>265</v>
      </c>
      <c r="O8853" s="1">
        <v>245</v>
      </c>
      <c r="P8853" s="1">
        <v>43</v>
      </c>
      <c r="Q8853" s="1">
        <v>178</v>
      </c>
      <c r="R8853" s="1">
        <v>13</v>
      </c>
      <c r="S8853" s="21">
        <v>553</v>
      </c>
    </row>
    <row r="8854">
      <c r="D8854" s="19"/>
      <c r="E8854" s="18" t="s">
        <v>162</v>
      </c>
      <c r="F8854" s="17"/>
      <c r="G8854" s="7">
        <v>519</v>
      </c>
      <c r="H8854" s="12">
        <v>78</v>
      </c>
      <c r="I8854" s="1">
        <v>165</v>
      </c>
      <c r="J8854" s="1">
        <v>14</v>
      </c>
      <c r="K8854" s="1">
        <v>150</v>
      </c>
      <c r="L8854" s="1">
        <v>79</v>
      </c>
      <c r="M8854" s="1">
        <v>111</v>
      </c>
      <c r="N8854" s="1">
        <v>200</v>
      </c>
      <c r="O8854" s="1">
        <v>193</v>
      </c>
      <c r="P8854" s="1">
        <v>31</v>
      </c>
      <c r="Q8854" s="1">
        <v>107</v>
      </c>
      <c r="R8854" s="1">
        <v>10</v>
      </c>
      <c r="S8854" s="21">
        <v>402</v>
      </c>
    </row>
    <row r="8855">
      <c r="D8855" s="19"/>
      <c r="E8855" s="18" t="s">
        <v>163</v>
      </c>
      <c r="F8855" s="17"/>
      <c r="G8855" s="7">
        <v>576</v>
      </c>
      <c r="H8855" s="12">
        <v>72</v>
      </c>
      <c r="I8855" s="1">
        <v>176</v>
      </c>
      <c r="J8855" s="1">
        <v>16</v>
      </c>
      <c r="K8855" s="1">
        <v>154</v>
      </c>
      <c r="L8855" s="1">
        <v>88</v>
      </c>
      <c r="M8855" s="1">
        <v>120</v>
      </c>
      <c r="N8855" s="1">
        <v>234</v>
      </c>
      <c r="O8855" s="1">
        <v>213</v>
      </c>
      <c r="P8855" s="1">
        <v>32</v>
      </c>
      <c r="Q8855" s="1">
        <v>125</v>
      </c>
      <c r="R8855" s="1">
        <v>11</v>
      </c>
      <c r="S8855" s="21">
        <v>440</v>
      </c>
    </row>
    <row r="8856">
      <c r="D8856" s="19"/>
      <c r="E8856" s="18" t="s">
        <v>164</v>
      </c>
      <c r="F8856" s="17"/>
      <c r="G8856" s="7">
        <v>372</v>
      </c>
      <c r="H8856" s="12">
        <v>55</v>
      </c>
      <c r="I8856" s="1">
        <v>131</v>
      </c>
      <c r="J8856" s="1">
        <v>10</v>
      </c>
      <c r="K8856" s="1">
        <v>103</v>
      </c>
      <c r="L8856" s="1">
        <v>64</v>
      </c>
      <c r="M8856" s="1">
        <v>97</v>
      </c>
      <c r="N8856" s="1">
        <v>162</v>
      </c>
      <c r="O8856" s="1">
        <v>145</v>
      </c>
      <c r="P8856" s="1">
        <v>20</v>
      </c>
      <c r="Q8856" s="1">
        <v>71</v>
      </c>
      <c r="R8856" s="1">
        <v>7</v>
      </c>
      <c r="S8856" s="21">
        <v>294</v>
      </c>
    </row>
    <row r="8857">
      <c r="D8857" s="19"/>
      <c r="E8857" s="18" t="s">
        <v>165</v>
      </c>
      <c r="F8857" s="17"/>
      <c r="G8857" s="7">
        <v>520</v>
      </c>
      <c r="H8857" s="12">
        <v>81</v>
      </c>
      <c r="I8857" s="1">
        <v>170</v>
      </c>
      <c r="J8857" s="1">
        <v>13</v>
      </c>
      <c r="K8857" s="1">
        <v>153</v>
      </c>
      <c r="L8857" s="1">
        <v>79</v>
      </c>
      <c r="M8857" s="1">
        <v>103</v>
      </c>
      <c r="N8857" s="1">
        <v>200</v>
      </c>
      <c r="O8857" s="1">
        <v>192</v>
      </c>
      <c r="P8857" s="1">
        <v>31</v>
      </c>
      <c r="Q8857" s="1">
        <v>105</v>
      </c>
      <c r="R8857" s="1">
        <v>8</v>
      </c>
      <c r="S8857" s="21">
        <v>407</v>
      </c>
    </row>
    <row r="8858">
      <c r="D8858" s="19"/>
      <c r="E8858" s="18" t="s">
        <v>166</v>
      </c>
      <c r="F8858" s="17"/>
      <c r="G8858" s="7">
        <v>445</v>
      </c>
      <c r="H8858" s="12">
        <v>73</v>
      </c>
      <c r="I8858" s="1">
        <v>149</v>
      </c>
      <c r="J8858" s="1">
        <v>15</v>
      </c>
      <c r="K8858" s="1">
        <v>128</v>
      </c>
      <c r="L8858" s="1">
        <v>78</v>
      </c>
      <c r="M8858" s="1">
        <v>104</v>
      </c>
      <c r="N8858" s="1">
        <v>187</v>
      </c>
      <c r="O8858" s="1">
        <v>171</v>
      </c>
      <c r="P8858" s="1">
        <v>24</v>
      </c>
      <c r="Q8858" s="1">
        <v>85</v>
      </c>
      <c r="R8858" s="1">
        <v>8</v>
      </c>
      <c r="S8858" s="21">
        <v>352</v>
      </c>
    </row>
    <row r="8859">
      <c r="D8859" s="19"/>
      <c r="E8859" s="18" t="s">
        <v>167</v>
      </c>
      <c r="F8859" s="17"/>
      <c r="G8859" s="7">
        <v>294</v>
      </c>
      <c r="H8859" s="12">
        <v>49</v>
      </c>
      <c r="I8859" s="1">
        <v>102</v>
      </c>
      <c r="J8859" s="1">
        <v>10</v>
      </c>
      <c r="K8859" s="1">
        <v>87</v>
      </c>
      <c r="L8859" s="1">
        <v>54</v>
      </c>
      <c r="M8859" s="1">
        <v>67</v>
      </c>
      <c r="N8859" s="1">
        <v>123</v>
      </c>
      <c r="O8859" s="1">
        <v>115</v>
      </c>
      <c r="P8859" s="1">
        <v>14</v>
      </c>
      <c r="Q8859" s="1">
        <v>62</v>
      </c>
      <c r="R8859" s="1">
        <v>2</v>
      </c>
      <c r="S8859" s="21">
        <v>230</v>
      </c>
    </row>
    <row r="8860">
      <c r="D8860" s="19"/>
      <c r="E8860" s="18" t="s">
        <v>41</v>
      </c>
      <c r="F8860" s="17"/>
      <c r="G8860" s="7">
        <v>62</v>
      </c>
      <c r="H8860" s="12">
        <v>3</v>
      </c>
      <c r="I8860" s="1">
        <v>10</v>
      </c>
      <c r="J8860" s="1">
        <v>0</v>
      </c>
      <c r="K8860" s="1">
        <v>5</v>
      </c>
      <c r="L8860" s="1">
        <v>5</v>
      </c>
      <c r="M8860" s="1">
        <v>8</v>
      </c>
      <c r="N8860" s="1">
        <v>11</v>
      </c>
      <c r="O8860" s="1">
        <v>9</v>
      </c>
      <c r="P8860" s="1">
        <v>17</v>
      </c>
      <c r="Q8860" s="1">
        <v>26</v>
      </c>
      <c r="R8860" s="1">
        <v>2</v>
      </c>
      <c r="S8860" s="21">
        <v>34</v>
      </c>
    </row>
    <row r="8861">
      <c r="D8861" s="57"/>
      <c r="E8861" s="54" t="s">
        <v>26</v>
      </c>
      <c r="F8861" s="62"/>
      <c r="G8861" s="59">
        <v>17</v>
      </c>
      <c r="H8861" s="73">
        <v>0</v>
      </c>
      <c r="I8861" s="38">
        <v>2</v>
      </c>
      <c r="J8861" s="38">
        <v>0</v>
      </c>
      <c r="K8861" s="38">
        <v>1</v>
      </c>
      <c r="L8861" s="38">
        <v>1</v>
      </c>
      <c r="M8861" s="38">
        <v>0</v>
      </c>
      <c r="N8861" s="38">
        <v>4</v>
      </c>
      <c r="O8861" s="38">
        <v>3</v>
      </c>
      <c r="P8861" s="38">
        <v>1</v>
      </c>
      <c r="Q8861" s="38">
        <v>7</v>
      </c>
      <c r="R8861" s="38">
        <v>2</v>
      </c>
      <c r="S8861" s="74">
        <v>8</v>
      </c>
    </row>
    <row r="8863">
      <c r="B8863" s="63" t="str">
        <f ca="1" xml:space="preserve"> HYPERLINK("#'目次'!B61", "[55]")</f>
        <v>[55]</v>
      </c>
      <c r="C8863" s="49" t="s">
        <v>675</v>
      </c>
    </row>
    <row r="8864">
      <c r="C8864" s="89" t="s">
        <v>676</v>
      </c>
    </row>
    <row r="8866">
      <c r="C8866" s="49" t="s">
        <v>14</v>
      </c>
    </row>
    <row r="8867">
      <c r="D8867" s="64"/>
      <c r="E8867" s="47"/>
      <c r="F8867" s="47"/>
      <c r="G8867" s="61" t="s">
        <v>15</v>
      </c>
      <c r="H8867" s="66" t="s">
        <v>677</v>
      </c>
      <c r="I8867" s="28" t="s">
        <v>678</v>
      </c>
      <c r="J8867" s="58" t="s">
        <v>679</v>
      </c>
    </row>
    <row r="8868">
      <c r="D8868" s="55"/>
      <c r="E8868" s="48"/>
      <c r="F8868" s="48"/>
      <c r="G8868" s="68"/>
      <c r="H8868" s="70"/>
      <c r="I8868" s="29"/>
      <c r="J8868" s="65"/>
    </row>
    <row r="8869">
      <c r="D8869" s="56"/>
      <c r="E8869" s="60" t="s">
        <v>15</v>
      </c>
      <c r="F8869" s="67"/>
      <c r="G8869" s="69">
        <v>1093</v>
      </c>
      <c r="H8869" s="35">
        <v>439</v>
      </c>
      <c r="I8869" s="35">
        <v>463</v>
      </c>
      <c r="J8869" s="75">
        <v>191</v>
      </c>
    </row>
    <row r="8870">
      <c r="D8870" s="15" t="s">
        <v>20</v>
      </c>
      <c r="E8870" s="14" t="s">
        <v>21</v>
      </c>
      <c r="F8870" s="16"/>
      <c r="G8870" s="26">
        <v>211</v>
      </c>
      <c r="H8870" s="37">
        <v>87</v>
      </c>
      <c r="I8870" s="6">
        <v>95</v>
      </c>
      <c r="J8870" s="39">
        <v>29</v>
      </c>
    </row>
    <row r="8871">
      <c r="D8871" s="19"/>
      <c r="E8871" s="18" t="s">
        <v>22</v>
      </c>
      <c r="F8871" s="17"/>
      <c r="G8871" s="7">
        <v>539</v>
      </c>
      <c r="H8871" s="12">
        <v>220</v>
      </c>
      <c r="I8871" s="1">
        <v>226</v>
      </c>
      <c r="J8871" s="21">
        <v>93</v>
      </c>
    </row>
    <row r="8872">
      <c r="D8872" s="19"/>
      <c r="E8872" s="18" t="s">
        <v>23</v>
      </c>
      <c r="F8872" s="17"/>
      <c r="G8872" s="7">
        <v>263</v>
      </c>
      <c r="H8872" s="12">
        <v>98</v>
      </c>
      <c r="I8872" s="1">
        <v>106</v>
      </c>
      <c r="J8872" s="21">
        <v>59</v>
      </c>
    </row>
    <row r="8873">
      <c r="D8873" s="19"/>
      <c r="E8873" s="18" t="s">
        <v>24</v>
      </c>
      <c r="F8873" s="17"/>
      <c r="G8873" s="7">
        <v>74</v>
      </c>
      <c r="H8873" s="12">
        <v>31</v>
      </c>
      <c r="I8873" s="1">
        <v>36</v>
      </c>
      <c r="J8873" s="21">
        <v>7</v>
      </c>
    </row>
    <row r="8874">
      <c r="D8874" s="19"/>
      <c r="E8874" s="18" t="s">
        <v>25</v>
      </c>
      <c r="F8874" s="17"/>
      <c r="G8874" s="11">
        <v>6</v>
      </c>
      <c r="H8874" s="23">
        <v>3</v>
      </c>
      <c r="I8874" s="3">
        <v>0</v>
      </c>
      <c r="J8874" s="24">
        <v>3</v>
      </c>
    </row>
    <row r="8875">
      <c r="D8875" s="19"/>
      <c r="E8875" s="18" t="s">
        <v>26</v>
      </c>
      <c r="F8875" s="17"/>
      <c r="G8875" s="11">
        <v>0</v>
      </c>
      <c r="H8875" s="23">
        <v>0</v>
      </c>
      <c r="I8875" s="3">
        <v>0</v>
      </c>
      <c r="J8875" s="24">
        <v>0</v>
      </c>
    </row>
    <row r="8876">
      <c r="D8876" s="19"/>
      <c r="E8876" s="18" t="s">
        <v>27</v>
      </c>
      <c r="F8876" s="17"/>
      <c r="G8876" s="7">
        <v>750</v>
      </c>
      <c r="H8876" s="12">
        <v>307</v>
      </c>
      <c r="I8876" s="1">
        <v>321</v>
      </c>
      <c r="J8876" s="21">
        <v>122</v>
      </c>
    </row>
    <row r="8877">
      <c r="D8877" s="19"/>
      <c r="E8877" s="18" t="s">
        <v>28</v>
      </c>
      <c r="F8877" s="17"/>
      <c r="G8877" s="7">
        <v>80</v>
      </c>
      <c r="H8877" s="12">
        <v>34</v>
      </c>
      <c r="I8877" s="1">
        <v>36</v>
      </c>
      <c r="J8877" s="21">
        <v>10</v>
      </c>
    </row>
    <row r="8878">
      <c r="D8878" s="15" t="s">
        <v>29</v>
      </c>
      <c r="E8878" s="14" t="s">
        <v>30</v>
      </c>
      <c r="F8878" s="16"/>
      <c r="G8878" s="26">
        <v>823</v>
      </c>
      <c r="H8878" s="37">
        <v>323</v>
      </c>
      <c r="I8878" s="6">
        <v>366</v>
      </c>
      <c r="J8878" s="39">
        <v>134</v>
      </c>
    </row>
    <row r="8879">
      <c r="D8879" s="19"/>
      <c r="E8879" s="18" t="s">
        <v>31</v>
      </c>
      <c r="F8879" s="17"/>
      <c r="G8879" s="7">
        <v>798</v>
      </c>
      <c r="H8879" s="12">
        <v>321</v>
      </c>
      <c r="I8879" s="1">
        <v>338</v>
      </c>
      <c r="J8879" s="21">
        <v>139</v>
      </c>
    </row>
    <row r="8880">
      <c r="D8880" s="19"/>
      <c r="E8880" s="18" t="s">
        <v>32</v>
      </c>
      <c r="F8880" s="17"/>
      <c r="G8880" s="7">
        <v>808</v>
      </c>
      <c r="H8880" s="12">
        <v>317</v>
      </c>
      <c r="I8880" s="1">
        <v>351</v>
      </c>
      <c r="J8880" s="21">
        <v>140</v>
      </c>
    </row>
    <row r="8881">
      <c r="D8881" s="19"/>
      <c r="E8881" s="18" t="s">
        <v>33</v>
      </c>
      <c r="F8881" s="17"/>
      <c r="G8881" s="7">
        <v>206</v>
      </c>
      <c r="H8881" s="12">
        <v>88</v>
      </c>
      <c r="I8881" s="1">
        <v>87</v>
      </c>
      <c r="J8881" s="21">
        <v>31</v>
      </c>
    </row>
    <row r="8882">
      <c r="D8882" s="19"/>
      <c r="E8882" s="18" t="s">
        <v>34</v>
      </c>
      <c r="F8882" s="17"/>
      <c r="G8882" s="7">
        <v>488</v>
      </c>
      <c r="H8882" s="12">
        <v>201</v>
      </c>
      <c r="I8882" s="1">
        <v>226</v>
      </c>
      <c r="J8882" s="21">
        <v>61</v>
      </c>
    </row>
    <row r="8883">
      <c r="D8883" s="19"/>
      <c r="E8883" s="18" t="s">
        <v>35</v>
      </c>
      <c r="F8883" s="17"/>
      <c r="G8883" s="7">
        <v>154</v>
      </c>
      <c r="H8883" s="12">
        <v>57</v>
      </c>
      <c r="I8883" s="1">
        <v>78</v>
      </c>
      <c r="J8883" s="21">
        <v>19</v>
      </c>
    </row>
    <row r="8884">
      <c r="D8884" s="19"/>
      <c r="E8884" s="18" t="s">
        <v>36</v>
      </c>
      <c r="F8884" s="17"/>
      <c r="G8884" s="7">
        <v>871</v>
      </c>
      <c r="H8884" s="12">
        <v>356</v>
      </c>
      <c r="I8884" s="1">
        <v>368</v>
      </c>
      <c r="J8884" s="21">
        <v>147</v>
      </c>
    </row>
    <row r="8885">
      <c r="D8885" s="19"/>
      <c r="E8885" s="18" t="s">
        <v>37</v>
      </c>
      <c r="F8885" s="17"/>
      <c r="G8885" s="7">
        <v>366</v>
      </c>
      <c r="H8885" s="12">
        <v>141</v>
      </c>
      <c r="I8885" s="1">
        <v>151</v>
      </c>
      <c r="J8885" s="21">
        <v>74</v>
      </c>
    </row>
    <row r="8886">
      <c r="D8886" s="19"/>
      <c r="E8886" s="18" t="s">
        <v>38</v>
      </c>
      <c r="F8886" s="17"/>
      <c r="G8886" s="7">
        <v>552</v>
      </c>
      <c r="H8886" s="12">
        <v>219</v>
      </c>
      <c r="I8886" s="1">
        <v>242</v>
      </c>
      <c r="J8886" s="21">
        <v>91</v>
      </c>
    </row>
    <row r="8887">
      <c r="D8887" s="19"/>
      <c r="E8887" s="18" t="s">
        <v>39</v>
      </c>
      <c r="F8887" s="17"/>
      <c r="G8887" s="7">
        <v>514</v>
      </c>
      <c r="H8887" s="12">
        <v>206</v>
      </c>
      <c r="I8887" s="1">
        <v>218</v>
      </c>
      <c r="J8887" s="21">
        <v>90</v>
      </c>
    </row>
    <row r="8888">
      <c r="D8888" s="19"/>
      <c r="E8888" s="18" t="s">
        <v>40</v>
      </c>
      <c r="F8888" s="17"/>
      <c r="G8888" s="7">
        <v>559</v>
      </c>
      <c r="H8888" s="12">
        <v>220</v>
      </c>
      <c r="I8888" s="1">
        <v>241</v>
      </c>
      <c r="J8888" s="21">
        <v>98</v>
      </c>
    </row>
    <row r="8889">
      <c r="D8889" s="19"/>
      <c r="E8889" s="18" t="s">
        <v>41</v>
      </c>
      <c r="F8889" s="17"/>
      <c r="G8889" s="7">
        <v>71</v>
      </c>
      <c r="H8889" s="12">
        <v>36</v>
      </c>
      <c r="I8889" s="1">
        <v>27</v>
      </c>
      <c r="J8889" s="21">
        <v>8</v>
      </c>
    </row>
    <row r="8890">
      <c r="D8890" s="19"/>
      <c r="E8890" s="18" t="s">
        <v>42</v>
      </c>
      <c r="F8890" s="17"/>
      <c r="G8890" s="11">
        <v>11</v>
      </c>
      <c r="H8890" s="23">
        <v>2</v>
      </c>
      <c r="I8890" s="3">
        <v>6</v>
      </c>
      <c r="J8890" s="24">
        <v>3</v>
      </c>
    </row>
    <row r="8891">
      <c r="D8891" s="19"/>
      <c r="E8891" s="18" t="s">
        <v>26</v>
      </c>
      <c r="F8891" s="17"/>
      <c r="G8891" s="11">
        <v>2</v>
      </c>
      <c r="H8891" s="23">
        <v>1</v>
      </c>
      <c r="I8891" s="3">
        <v>1</v>
      </c>
      <c r="J8891" s="24">
        <v>0</v>
      </c>
    </row>
    <row r="8892">
      <c r="D8892" s="19"/>
      <c r="E8892" s="18" t="s">
        <v>43</v>
      </c>
      <c r="F8892" s="17"/>
      <c r="G8892" s="7">
        <v>1080</v>
      </c>
      <c r="H8892" s="12">
        <v>436</v>
      </c>
      <c r="I8892" s="1">
        <v>456</v>
      </c>
      <c r="J8892" s="21">
        <v>188</v>
      </c>
    </row>
    <row r="8893">
      <c r="D8893" s="15" t="s">
        <v>44</v>
      </c>
      <c r="E8893" s="14" t="s">
        <v>45</v>
      </c>
      <c r="F8893" s="16"/>
      <c r="G8893" s="33">
        <v>3</v>
      </c>
      <c r="H8893" s="43">
        <v>2</v>
      </c>
      <c r="I8893" s="9">
        <v>1</v>
      </c>
      <c r="J8893" s="44">
        <v>0</v>
      </c>
    </row>
    <row r="8894">
      <c r="D8894" s="19"/>
      <c r="E8894" s="18" t="s">
        <v>46</v>
      </c>
      <c r="F8894" s="17"/>
      <c r="G8894" s="11">
        <v>11</v>
      </c>
      <c r="H8894" s="23">
        <v>3</v>
      </c>
      <c r="I8894" s="3">
        <v>5</v>
      </c>
      <c r="J8894" s="24">
        <v>3</v>
      </c>
    </row>
    <row r="8895">
      <c r="D8895" s="19"/>
      <c r="E8895" s="18" t="s">
        <v>47</v>
      </c>
      <c r="F8895" s="17"/>
      <c r="G8895" s="11">
        <v>25</v>
      </c>
      <c r="H8895" s="23">
        <v>11</v>
      </c>
      <c r="I8895" s="3">
        <v>10</v>
      </c>
      <c r="J8895" s="24">
        <v>4</v>
      </c>
    </row>
    <row r="8896">
      <c r="D8896" s="19"/>
      <c r="E8896" s="18" t="s">
        <v>48</v>
      </c>
      <c r="F8896" s="17"/>
      <c r="G8896" s="7">
        <v>160</v>
      </c>
      <c r="H8896" s="12">
        <v>50</v>
      </c>
      <c r="I8896" s="1">
        <v>72</v>
      </c>
      <c r="J8896" s="21">
        <v>38</v>
      </c>
    </row>
    <row r="8897">
      <c r="D8897" s="19"/>
      <c r="E8897" s="18" t="s">
        <v>49</v>
      </c>
      <c r="F8897" s="17"/>
      <c r="G8897" s="7">
        <v>166</v>
      </c>
      <c r="H8897" s="12">
        <v>66</v>
      </c>
      <c r="I8897" s="1">
        <v>61</v>
      </c>
      <c r="J8897" s="21">
        <v>39</v>
      </c>
    </row>
    <row r="8898">
      <c r="D8898" s="19"/>
      <c r="E8898" s="18" t="s">
        <v>50</v>
      </c>
      <c r="F8898" s="17"/>
      <c r="G8898" s="7">
        <v>129</v>
      </c>
      <c r="H8898" s="12">
        <v>52</v>
      </c>
      <c r="I8898" s="1">
        <v>57</v>
      </c>
      <c r="J8898" s="21">
        <v>20</v>
      </c>
    </row>
    <row r="8899">
      <c r="D8899" s="19"/>
      <c r="E8899" s="18" t="s">
        <v>51</v>
      </c>
      <c r="F8899" s="17"/>
      <c r="G8899" s="7">
        <v>124</v>
      </c>
      <c r="H8899" s="12">
        <v>42</v>
      </c>
      <c r="I8899" s="1">
        <v>56</v>
      </c>
      <c r="J8899" s="21">
        <v>26</v>
      </c>
    </row>
    <row r="8900">
      <c r="D8900" s="19"/>
      <c r="E8900" s="18" t="s">
        <v>52</v>
      </c>
      <c r="F8900" s="17"/>
      <c r="G8900" s="7">
        <v>114</v>
      </c>
      <c r="H8900" s="12">
        <v>49</v>
      </c>
      <c r="I8900" s="1">
        <v>46</v>
      </c>
      <c r="J8900" s="21">
        <v>19</v>
      </c>
    </row>
    <row r="8901">
      <c r="D8901" s="19"/>
      <c r="E8901" s="18" t="s">
        <v>53</v>
      </c>
      <c r="F8901" s="17"/>
      <c r="G8901" s="7">
        <v>95</v>
      </c>
      <c r="H8901" s="12">
        <v>36</v>
      </c>
      <c r="I8901" s="1">
        <v>42</v>
      </c>
      <c r="J8901" s="21">
        <v>17</v>
      </c>
    </row>
    <row r="8902">
      <c r="D8902" s="19"/>
      <c r="E8902" s="18" t="s">
        <v>54</v>
      </c>
      <c r="F8902" s="17"/>
      <c r="G8902" s="7">
        <v>253</v>
      </c>
      <c r="H8902" s="12">
        <v>125</v>
      </c>
      <c r="I8902" s="1">
        <v>107</v>
      </c>
      <c r="J8902" s="21">
        <v>21</v>
      </c>
    </row>
    <row r="8903">
      <c r="D8903" s="19"/>
      <c r="E8903" s="18" t="s">
        <v>55</v>
      </c>
      <c r="F8903" s="17"/>
      <c r="G8903" s="11">
        <v>1</v>
      </c>
      <c r="H8903" s="23">
        <v>0</v>
      </c>
      <c r="I8903" s="3">
        <v>0</v>
      </c>
      <c r="J8903" s="24">
        <v>1</v>
      </c>
    </row>
    <row r="8904">
      <c r="D8904" s="19"/>
      <c r="E8904" s="18" t="s">
        <v>26</v>
      </c>
      <c r="F8904" s="17"/>
      <c r="G8904" s="11">
        <v>12</v>
      </c>
      <c r="H8904" s="23">
        <v>3</v>
      </c>
      <c r="I8904" s="3">
        <v>6</v>
      </c>
      <c r="J8904" s="24">
        <v>3</v>
      </c>
    </row>
    <row r="8905">
      <c r="D8905" s="15" t="s">
        <v>56</v>
      </c>
      <c r="E8905" s="14" t="s">
        <v>57</v>
      </c>
      <c r="F8905" s="16"/>
      <c r="G8905" s="33">
        <v>15</v>
      </c>
      <c r="H8905" s="43">
        <v>5</v>
      </c>
      <c r="I8905" s="9">
        <v>4</v>
      </c>
      <c r="J8905" s="44">
        <v>6</v>
      </c>
    </row>
    <row r="8906">
      <c r="D8906" s="19"/>
      <c r="E8906" s="18" t="s">
        <v>58</v>
      </c>
      <c r="F8906" s="17"/>
      <c r="G8906" s="7">
        <v>111</v>
      </c>
      <c r="H8906" s="12">
        <v>42</v>
      </c>
      <c r="I8906" s="1">
        <v>43</v>
      </c>
      <c r="J8906" s="21">
        <v>26</v>
      </c>
    </row>
    <row r="8907">
      <c r="D8907" s="19"/>
      <c r="E8907" s="18" t="s">
        <v>59</v>
      </c>
      <c r="F8907" s="17"/>
      <c r="G8907" s="7">
        <v>404</v>
      </c>
      <c r="H8907" s="12">
        <v>157</v>
      </c>
      <c r="I8907" s="1">
        <v>176</v>
      </c>
      <c r="J8907" s="21">
        <v>71</v>
      </c>
    </row>
    <row r="8908">
      <c r="D8908" s="19"/>
      <c r="E8908" s="18" t="s">
        <v>60</v>
      </c>
      <c r="F8908" s="17"/>
      <c r="G8908" s="7">
        <v>562</v>
      </c>
      <c r="H8908" s="12">
        <v>235</v>
      </c>
      <c r="I8908" s="1">
        <v>239</v>
      </c>
      <c r="J8908" s="21">
        <v>88</v>
      </c>
    </row>
    <row r="8909">
      <c r="D8909" s="19"/>
      <c r="E8909" s="18" t="s">
        <v>26</v>
      </c>
      <c r="F8909" s="17"/>
      <c r="G8909" s="11">
        <v>1</v>
      </c>
      <c r="H8909" s="23">
        <v>0</v>
      </c>
      <c r="I8909" s="3">
        <v>1</v>
      </c>
      <c r="J8909" s="24">
        <v>0</v>
      </c>
    </row>
    <row r="8910">
      <c r="D8910" s="19"/>
      <c r="E8910" s="18" t="s">
        <v>61</v>
      </c>
      <c r="F8910" s="17"/>
      <c r="G8910" s="7">
        <v>126</v>
      </c>
      <c r="H8910" s="12">
        <v>47</v>
      </c>
      <c r="I8910" s="1">
        <v>47</v>
      </c>
      <c r="J8910" s="21">
        <v>32</v>
      </c>
    </row>
    <row r="8911">
      <c r="D8911" s="19"/>
      <c r="E8911" s="18" t="s">
        <v>62</v>
      </c>
      <c r="F8911" s="17"/>
      <c r="G8911" s="7">
        <v>966</v>
      </c>
      <c r="H8911" s="12">
        <v>392</v>
      </c>
      <c r="I8911" s="1">
        <v>415</v>
      </c>
      <c r="J8911" s="21">
        <v>159</v>
      </c>
    </row>
    <row r="8912">
      <c r="D8912" s="15" t="s">
        <v>63</v>
      </c>
      <c r="E8912" s="14" t="s">
        <v>64</v>
      </c>
      <c r="F8912" s="16"/>
      <c r="G8912" s="33">
        <v>17</v>
      </c>
      <c r="H8912" s="43">
        <v>4</v>
      </c>
      <c r="I8912" s="9">
        <v>9</v>
      </c>
      <c r="J8912" s="44">
        <v>4</v>
      </c>
    </row>
    <row r="8913">
      <c r="D8913" s="19"/>
      <c r="E8913" s="18" t="s">
        <v>65</v>
      </c>
      <c r="F8913" s="17"/>
      <c r="G8913" s="11">
        <v>38</v>
      </c>
      <c r="H8913" s="23">
        <v>25</v>
      </c>
      <c r="I8913" s="3">
        <v>8</v>
      </c>
      <c r="J8913" s="24">
        <v>5</v>
      </c>
    </row>
    <row r="8914">
      <c r="D8914" s="19"/>
      <c r="E8914" s="18" t="s">
        <v>66</v>
      </c>
      <c r="F8914" s="17"/>
      <c r="G8914" s="11">
        <v>14</v>
      </c>
      <c r="H8914" s="23">
        <v>5</v>
      </c>
      <c r="I8914" s="3">
        <v>6</v>
      </c>
      <c r="J8914" s="24">
        <v>3</v>
      </c>
    </row>
    <row r="8915">
      <c r="D8915" s="19"/>
      <c r="E8915" s="18" t="s">
        <v>67</v>
      </c>
      <c r="F8915" s="17"/>
      <c r="G8915" s="7">
        <v>95</v>
      </c>
      <c r="H8915" s="12">
        <v>47</v>
      </c>
      <c r="I8915" s="1">
        <v>36</v>
      </c>
      <c r="J8915" s="21">
        <v>12</v>
      </c>
    </row>
    <row r="8916">
      <c r="D8916" s="19"/>
      <c r="E8916" s="18" t="s">
        <v>68</v>
      </c>
      <c r="F8916" s="17"/>
      <c r="G8916" s="7">
        <v>81</v>
      </c>
      <c r="H8916" s="12">
        <v>32</v>
      </c>
      <c r="I8916" s="1">
        <v>40</v>
      </c>
      <c r="J8916" s="21">
        <v>9</v>
      </c>
    </row>
    <row r="8917">
      <c r="D8917" s="19"/>
      <c r="E8917" s="18" t="s">
        <v>69</v>
      </c>
      <c r="F8917" s="17"/>
      <c r="G8917" s="7">
        <v>844</v>
      </c>
      <c r="H8917" s="12">
        <v>325</v>
      </c>
      <c r="I8917" s="1">
        <v>362</v>
      </c>
      <c r="J8917" s="21">
        <v>157</v>
      </c>
    </row>
    <row r="8918">
      <c r="D8918" s="19"/>
      <c r="E8918" s="18" t="s">
        <v>26</v>
      </c>
      <c r="F8918" s="17"/>
      <c r="G8918" s="11">
        <v>4</v>
      </c>
      <c r="H8918" s="23">
        <v>1</v>
      </c>
      <c r="I8918" s="3">
        <v>2</v>
      </c>
      <c r="J8918" s="24">
        <v>1</v>
      </c>
    </row>
    <row r="8919">
      <c r="D8919" s="19"/>
      <c r="E8919" s="18" t="s">
        <v>70</v>
      </c>
      <c r="F8919" s="17"/>
      <c r="G8919" s="7">
        <v>245</v>
      </c>
      <c r="H8919" s="12">
        <v>113</v>
      </c>
      <c r="I8919" s="1">
        <v>99</v>
      </c>
      <c r="J8919" s="21">
        <v>33</v>
      </c>
    </row>
    <row r="8920">
      <c r="D8920" s="15" t="s">
        <v>71</v>
      </c>
      <c r="E8920" s="14" t="s">
        <v>64</v>
      </c>
      <c r="F8920" s="16"/>
      <c r="G8920" s="33">
        <v>15</v>
      </c>
      <c r="H8920" s="43">
        <v>3</v>
      </c>
      <c r="I8920" s="9">
        <v>11</v>
      </c>
      <c r="J8920" s="44">
        <v>1</v>
      </c>
    </row>
    <row r="8921">
      <c r="D8921" s="19"/>
      <c r="E8921" s="18" t="s">
        <v>65</v>
      </c>
      <c r="F8921" s="17"/>
      <c r="G8921" s="7">
        <v>58</v>
      </c>
      <c r="H8921" s="12">
        <v>32</v>
      </c>
      <c r="I8921" s="1">
        <v>16</v>
      </c>
      <c r="J8921" s="21">
        <v>10</v>
      </c>
    </row>
    <row r="8922">
      <c r="D8922" s="19"/>
      <c r="E8922" s="18" t="s">
        <v>66</v>
      </c>
      <c r="F8922" s="17"/>
      <c r="G8922" s="7">
        <v>113</v>
      </c>
      <c r="H8922" s="12">
        <v>42</v>
      </c>
      <c r="I8922" s="1">
        <v>53</v>
      </c>
      <c r="J8922" s="21">
        <v>18</v>
      </c>
    </row>
    <row r="8923">
      <c r="D8923" s="19"/>
      <c r="E8923" s="18" t="s">
        <v>67</v>
      </c>
      <c r="F8923" s="17"/>
      <c r="G8923" s="7">
        <v>837</v>
      </c>
      <c r="H8923" s="12">
        <v>337</v>
      </c>
      <c r="I8923" s="1">
        <v>352</v>
      </c>
      <c r="J8923" s="21">
        <v>148</v>
      </c>
    </row>
    <row r="8924">
      <c r="D8924" s="19"/>
      <c r="E8924" s="18" t="s">
        <v>68</v>
      </c>
      <c r="F8924" s="17"/>
      <c r="G8924" s="7">
        <v>61</v>
      </c>
      <c r="H8924" s="12">
        <v>21</v>
      </c>
      <c r="I8924" s="1">
        <v>27</v>
      </c>
      <c r="J8924" s="21">
        <v>13</v>
      </c>
    </row>
    <row r="8925">
      <c r="D8925" s="19"/>
      <c r="E8925" s="18" t="s">
        <v>72</v>
      </c>
      <c r="F8925" s="17"/>
      <c r="G8925" s="11">
        <v>5</v>
      </c>
      <c r="H8925" s="23">
        <v>2</v>
      </c>
      <c r="I8925" s="3">
        <v>2</v>
      </c>
      <c r="J8925" s="24">
        <v>1</v>
      </c>
    </row>
    <row r="8926">
      <c r="D8926" s="19"/>
      <c r="E8926" s="18" t="s">
        <v>26</v>
      </c>
      <c r="F8926" s="17"/>
      <c r="G8926" s="11">
        <v>4</v>
      </c>
      <c r="H8926" s="23">
        <v>2</v>
      </c>
      <c r="I8926" s="3">
        <v>2</v>
      </c>
      <c r="J8926" s="24">
        <v>0</v>
      </c>
    </row>
    <row r="8927">
      <c r="D8927" s="19"/>
      <c r="E8927" s="18" t="s">
        <v>73</v>
      </c>
      <c r="F8927" s="17"/>
      <c r="G8927" s="7">
        <v>1084</v>
      </c>
      <c r="H8927" s="12">
        <v>435</v>
      </c>
      <c r="I8927" s="1">
        <v>459</v>
      </c>
      <c r="J8927" s="21">
        <v>190</v>
      </c>
    </row>
    <row r="8928">
      <c r="D8928" s="15" t="s">
        <v>74</v>
      </c>
      <c r="E8928" s="14" t="s">
        <v>75</v>
      </c>
      <c r="F8928" s="16"/>
      <c r="G8928" s="26">
        <v>315</v>
      </c>
      <c r="H8928" s="37">
        <v>134</v>
      </c>
      <c r="I8928" s="6">
        <v>113</v>
      </c>
      <c r="J8928" s="39">
        <v>68</v>
      </c>
    </row>
    <row r="8929">
      <c r="D8929" s="19"/>
      <c r="E8929" s="18" t="s">
        <v>76</v>
      </c>
      <c r="F8929" s="17"/>
      <c r="G8929" s="7">
        <v>78</v>
      </c>
      <c r="H8929" s="12">
        <v>35</v>
      </c>
      <c r="I8929" s="1">
        <v>28</v>
      </c>
      <c r="J8929" s="21">
        <v>15</v>
      </c>
    </row>
    <row r="8930">
      <c r="D8930" s="19"/>
      <c r="E8930" s="18" t="s">
        <v>77</v>
      </c>
      <c r="F8930" s="17"/>
      <c r="G8930" s="7">
        <v>297</v>
      </c>
      <c r="H8930" s="12">
        <v>125</v>
      </c>
      <c r="I8930" s="1">
        <v>122</v>
      </c>
      <c r="J8930" s="21">
        <v>50</v>
      </c>
    </row>
    <row r="8931">
      <c r="D8931" s="19"/>
      <c r="E8931" s="18" t="s">
        <v>78</v>
      </c>
      <c r="F8931" s="17"/>
      <c r="G8931" s="11">
        <v>12</v>
      </c>
      <c r="H8931" s="23">
        <v>7</v>
      </c>
      <c r="I8931" s="3">
        <v>4</v>
      </c>
      <c r="J8931" s="24">
        <v>1</v>
      </c>
    </row>
    <row r="8932">
      <c r="D8932" s="19"/>
      <c r="E8932" s="18" t="s">
        <v>79</v>
      </c>
      <c r="F8932" s="17"/>
      <c r="G8932" s="7">
        <v>116</v>
      </c>
      <c r="H8932" s="12">
        <v>53</v>
      </c>
      <c r="I8932" s="1">
        <v>42</v>
      </c>
      <c r="J8932" s="21">
        <v>21</v>
      </c>
    </row>
    <row r="8933">
      <c r="D8933" s="19"/>
      <c r="E8933" s="18" t="s">
        <v>80</v>
      </c>
      <c r="F8933" s="17"/>
      <c r="G8933" s="7">
        <v>175</v>
      </c>
      <c r="H8933" s="12">
        <v>72</v>
      </c>
      <c r="I8933" s="1">
        <v>67</v>
      </c>
      <c r="J8933" s="21">
        <v>36</v>
      </c>
    </row>
    <row r="8934">
      <c r="D8934" s="19"/>
      <c r="E8934" s="18" t="s">
        <v>81</v>
      </c>
      <c r="F8934" s="17"/>
      <c r="G8934" s="7">
        <v>908</v>
      </c>
      <c r="H8934" s="12">
        <v>372</v>
      </c>
      <c r="I8934" s="1">
        <v>387</v>
      </c>
      <c r="J8934" s="21">
        <v>149</v>
      </c>
    </row>
    <row r="8935">
      <c r="D8935" s="19"/>
      <c r="E8935" s="18" t="s">
        <v>41</v>
      </c>
      <c r="F8935" s="17"/>
      <c r="G8935" s="11">
        <v>26</v>
      </c>
      <c r="H8935" s="23">
        <v>9</v>
      </c>
      <c r="I8935" s="3">
        <v>12</v>
      </c>
      <c r="J8935" s="24">
        <v>5</v>
      </c>
    </row>
    <row r="8936">
      <c r="D8936" s="19"/>
      <c r="E8936" s="18" t="s">
        <v>82</v>
      </c>
      <c r="F8936" s="17"/>
      <c r="G8936" s="7">
        <v>96</v>
      </c>
      <c r="H8936" s="12">
        <v>36</v>
      </c>
      <c r="I8936" s="1">
        <v>44</v>
      </c>
      <c r="J8936" s="21">
        <v>16</v>
      </c>
    </row>
    <row r="8937">
      <c r="D8937" s="19"/>
      <c r="E8937" s="18" t="s">
        <v>26</v>
      </c>
      <c r="F8937" s="17"/>
      <c r="G8937" s="11">
        <v>0</v>
      </c>
      <c r="H8937" s="23">
        <v>0</v>
      </c>
      <c r="I8937" s="3">
        <v>0</v>
      </c>
      <c r="J8937" s="24">
        <v>0</v>
      </c>
    </row>
    <row r="8938">
      <c r="D8938" s="19"/>
      <c r="E8938" s="18" t="s">
        <v>83</v>
      </c>
      <c r="F8938" s="17"/>
      <c r="G8938" s="7">
        <v>997</v>
      </c>
      <c r="H8938" s="12">
        <v>403</v>
      </c>
      <c r="I8938" s="1">
        <v>419</v>
      </c>
      <c r="J8938" s="21">
        <v>175</v>
      </c>
    </row>
    <row r="8939">
      <c r="D8939" s="15" t="s">
        <v>84</v>
      </c>
      <c r="E8939" s="14" t="s">
        <v>85</v>
      </c>
      <c r="F8939" s="16"/>
      <c r="G8939" s="26">
        <v>394</v>
      </c>
      <c r="H8939" s="37">
        <v>162</v>
      </c>
      <c r="I8939" s="6">
        <v>168</v>
      </c>
      <c r="J8939" s="39">
        <v>64</v>
      </c>
    </row>
    <row r="8940">
      <c r="D8940" s="19"/>
      <c r="E8940" s="18" t="s">
        <v>86</v>
      </c>
      <c r="F8940" s="17"/>
      <c r="G8940" s="7">
        <v>401</v>
      </c>
      <c r="H8940" s="12">
        <v>158</v>
      </c>
      <c r="I8940" s="1">
        <v>166</v>
      </c>
      <c r="J8940" s="21">
        <v>77</v>
      </c>
    </row>
    <row r="8941">
      <c r="D8941" s="19"/>
      <c r="E8941" s="18" t="s">
        <v>87</v>
      </c>
      <c r="F8941" s="17"/>
      <c r="G8941" s="7">
        <v>247</v>
      </c>
      <c r="H8941" s="12">
        <v>97</v>
      </c>
      <c r="I8941" s="1">
        <v>109</v>
      </c>
      <c r="J8941" s="21">
        <v>41</v>
      </c>
    </row>
    <row r="8942">
      <c r="D8942" s="19"/>
      <c r="E8942" s="18" t="s">
        <v>88</v>
      </c>
      <c r="F8942" s="17"/>
      <c r="G8942" s="11">
        <v>46</v>
      </c>
      <c r="H8942" s="23">
        <v>20</v>
      </c>
      <c r="I8942" s="3">
        <v>18</v>
      </c>
      <c r="J8942" s="24">
        <v>8</v>
      </c>
    </row>
    <row r="8943">
      <c r="D8943" s="19"/>
      <c r="E8943" s="18" t="s">
        <v>89</v>
      </c>
      <c r="F8943" s="17"/>
      <c r="G8943" s="11">
        <v>5</v>
      </c>
      <c r="H8943" s="23">
        <v>2</v>
      </c>
      <c r="I8943" s="3">
        <v>2</v>
      </c>
      <c r="J8943" s="24">
        <v>1</v>
      </c>
    </row>
    <row r="8944">
      <c r="D8944" s="19"/>
      <c r="E8944" s="18" t="s">
        <v>26</v>
      </c>
      <c r="F8944" s="17"/>
      <c r="G8944" s="11">
        <v>0</v>
      </c>
      <c r="H8944" s="23">
        <v>0</v>
      </c>
      <c r="I8944" s="3">
        <v>0</v>
      </c>
      <c r="J8944" s="24">
        <v>0</v>
      </c>
    </row>
    <row r="8945">
      <c r="D8945" s="19"/>
      <c r="E8945" s="18" t="s">
        <v>90</v>
      </c>
      <c r="F8945" s="17"/>
      <c r="G8945" s="7">
        <v>795</v>
      </c>
      <c r="H8945" s="12">
        <v>320</v>
      </c>
      <c r="I8945" s="1">
        <v>334</v>
      </c>
      <c r="J8945" s="21">
        <v>141</v>
      </c>
    </row>
    <row r="8946">
      <c r="D8946" s="19"/>
      <c r="E8946" s="18" t="s">
        <v>91</v>
      </c>
      <c r="F8946" s="17"/>
      <c r="G8946" s="7">
        <v>298</v>
      </c>
      <c r="H8946" s="12">
        <v>119</v>
      </c>
      <c r="I8946" s="1">
        <v>129</v>
      </c>
      <c r="J8946" s="21">
        <v>50</v>
      </c>
    </row>
    <row r="8947">
      <c r="D8947" s="15" t="s">
        <v>92</v>
      </c>
      <c r="E8947" s="14" t="s">
        <v>93</v>
      </c>
      <c r="F8947" s="16"/>
      <c r="G8947" s="33">
        <v>46</v>
      </c>
      <c r="H8947" s="43">
        <v>15</v>
      </c>
      <c r="I8947" s="9">
        <v>21</v>
      </c>
      <c r="J8947" s="44">
        <v>10</v>
      </c>
    </row>
    <row r="8948">
      <c r="D8948" s="19"/>
      <c r="E8948" s="18" t="s">
        <v>94</v>
      </c>
      <c r="F8948" s="17"/>
      <c r="G8948" s="7">
        <v>189</v>
      </c>
      <c r="H8948" s="12">
        <v>87</v>
      </c>
      <c r="I8948" s="1">
        <v>65</v>
      </c>
      <c r="J8948" s="21">
        <v>37</v>
      </c>
    </row>
    <row r="8949">
      <c r="D8949" s="19"/>
      <c r="E8949" s="18" t="s">
        <v>95</v>
      </c>
      <c r="F8949" s="17"/>
      <c r="G8949" s="7">
        <v>69</v>
      </c>
      <c r="H8949" s="12">
        <v>27</v>
      </c>
      <c r="I8949" s="1">
        <v>27</v>
      </c>
      <c r="J8949" s="21">
        <v>15</v>
      </c>
    </row>
    <row r="8950">
      <c r="D8950" s="19"/>
      <c r="E8950" s="18" t="s">
        <v>96</v>
      </c>
      <c r="F8950" s="17"/>
      <c r="G8950" s="11">
        <v>21</v>
      </c>
      <c r="H8950" s="23">
        <v>11</v>
      </c>
      <c r="I8950" s="3">
        <v>8</v>
      </c>
      <c r="J8950" s="24">
        <v>2</v>
      </c>
    </row>
    <row r="8951">
      <c r="D8951" s="19"/>
      <c r="E8951" s="18" t="s">
        <v>97</v>
      </c>
      <c r="F8951" s="17"/>
      <c r="G8951" s="11">
        <v>40</v>
      </c>
      <c r="H8951" s="23">
        <v>20</v>
      </c>
      <c r="I8951" s="3">
        <v>13</v>
      </c>
      <c r="J8951" s="24">
        <v>7</v>
      </c>
    </row>
    <row r="8952">
      <c r="D8952" s="19"/>
      <c r="E8952" s="18" t="s">
        <v>98</v>
      </c>
      <c r="F8952" s="17"/>
      <c r="G8952" s="7">
        <v>62</v>
      </c>
      <c r="H8952" s="12">
        <v>23</v>
      </c>
      <c r="I8952" s="1">
        <v>26</v>
      </c>
      <c r="J8952" s="21">
        <v>13</v>
      </c>
    </row>
    <row r="8953">
      <c r="D8953" s="19"/>
      <c r="E8953" s="18" t="s">
        <v>99</v>
      </c>
      <c r="F8953" s="17"/>
      <c r="G8953" s="11">
        <v>20</v>
      </c>
      <c r="H8953" s="23">
        <v>6</v>
      </c>
      <c r="I8953" s="3">
        <v>9</v>
      </c>
      <c r="J8953" s="24">
        <v>5</v>
      </c>
    </row>
    <row r="8954">
      <c r="D8954" s="19"/>
      <c r="E8954" s="18" t="s">
        <v>100</v>
      </c>
      <c r="F8954" s="17"/>
      <c r="G8954" s="11">
        <v>39</v>
      </c>
      <c r="H8954" s="23">
        <v>20</v>
      </c>
      <c r="I8954" s="3">
        <v>13</v>
      </c>
      <c r="J8954" s="24">
        <v>6</v>
      </c>
    </row>
    <row r="8955">
      <c r="D8955" s="19"/>
      <c r="E8955" s="18" t="s">
        <v>101</v>
      </c>
      <c r="F8955" s="17"/>
      <c r="G8955" s="7">
        <v>148</v>
      </c>
      <c r="H8955" s="12">
        <v>59</v>
      </c>
      <c r="I8955" s="1">
        <v>59</v>
      </c>
      <c r="J8955" s="21">
        <v>30</v>
      </c>
    </row>
    <row r="8956">
      <c r="D8956" s="19"/>
      <c r="E8956" s="18" t="s">
        <v>102</v>
      </c>
      <c r="F8956" s="17"/>
      <c r="G8956" s="7">
        <v>82</v>
      </c>
      <c r="H8956" s="12">
        <v>32</v>
      </c>
      <c r="I8956" s="1">
        <v>31</v>
      </c>
      <c r="J8956" s="21">
        <v>19</v>
      </c>
    </row>
    <row r="8957">
      <c r="D8957" s="19"/>
      <c r="E8957" s="18" t="s">
        <v>41</v>
      </c>
      <c r="F8957" s="17"/>
      <c r="G8957" s="7">
        <v>161</v>
      </c>
      <c r="H8957" s="12">
        <v>61</v>
      </c>
      <c r="I8957" s="1">
        <v>61</v>
      </c>
      <c r="J8957" s="21">
        <v>39</v>
      </c>
    </row>
    <row r="8958">
      <c r="D8958" s="19"/>
      <c r="E8958" s="18" t="s">
        <v>103</v>
      </c>
      <c r="F8958" s="17"/>
      <c r="G8958" s="7">
        <v>211</v>
      </c>
      <c r="H8958" s="12">
        <v>83</v>
      </c>
      <c r="I8958" s="1">
        <v>97</v>
      </c>
      <c r="J8958" s="21">
        <v>31</v>
      </c>
    </row>
    <row r="8959">
      <c r="D8959" s="19"/>
      <c r="E8959" s="18" t="s">
        <v>104</v>
      </c>
      <c r="F8959" s="17"/>
      <c r="G8959" s="7">
        <v>319</v>
      </c>
      <c r="H8959" s="12">
        <v>131</v>
      </c>
      <c r="I8959" s="1">
        <v>139</v>
      </c>
      <c r="J8959" s="21">
        <v>49</v>
      </c>
    </row>
    <row r="8960">
      <c r="D8960" s="19"/>
      <c r="E8960" s="18" t="s">
        <v>26</v>
      </c>
      <c r="F8960" s="17"/>
      <c r="G8960" s="11">
        <v>5</v>
      </c>
      <c r="H8960" s="23">
        <v>0</v>
      </c>
      <c r="I8960" s="3">
        <v>4</v>
      </c>
      <c r="J8960" s="24">
        <v>1</v>
      </c>
    </row>
    <row r="8961">
      <c r="D8961" s="19"/>
      <c r="E8961" s="18" t="s">
        <v>105</v>
      </c>
      <c r="F8961" s="17"/>
      <c r="G8961" s="7">
        <v>558</v>
      </c>
      <c r="H8961" s="12">
        <v>225</v>
      </c>
      <c r="I8961" s="1">
        <v>223</v>
      </c>
      <c r="J8961" s="21">
        <v>110</v>
      </c>
    </row>
    <row r="8962">
      <c r="D8962" s="19"/>
      <c r="E8962" s="18" t="s">
        <v>106</v>
      </c>
      <c r="F8962" s="17"/>
      <c r="G8962" s="7">
        <v>530</v>
      </c>
      <c r="H8962" s="12">
        <v>214</v>
      </c>
      <c r="I8962" s="1">
        <v>236</v>
      </c>
      <c r="J8962" s="21">
        <v>80</v>
      </c>
    </row>
    <row r="8963">
      <c r="D8963" s="15" t="s">
        <v>107</v>
      </c>
      <c r="E8963" s="14" t="s">
        <v>108</v>
      </c>
      <c r="F8963" s="16"/>
      <c r="G8963" s="33">
        <v>32</v>
      </c>
      <c r="H8963" s="43">
        <v>16</v>
      </c>
      <c r="I8963" s="9">
        <v>13</v>
      </c>
      <c r="J8963" s="44">
        <v>3</v>
      </c>
    </row>
    <row r="8964">
      <c r="D8964" s="19"/>
      <c r="E8964" s="18" t="s">
        <v>109</v>
      </c>
      <c r="F8964" s="17"/>
      <c r="G8964" s="7">
        <v>715</v>
      </c>
      <c r="H8964" s="12">
        <v>306</v>
      </c>
      <c r="I8964" s="1">
        <v>296</v>
      </c>
      <c r="J8964" s="21">
        <v>113</v>
      </c>
    </row>
    <row r="8965">
      <c r="D8965" s="19"/>
      <c r="E8965" s="18" t="s">
        <v>110</v>
      </c>
      <c r="F8965" s="17"/>
      <c r="G8965" s="7">
        <v>1003</v>
      </c>
      <c r="H8965" s="12">
        <v>412</v>
      </c>
      <c r="I8965" s="1">
        <v>417</v>
      </c>
      <c r="J8965" s="21">
        <v>174</v>
      </c>
    </row>
    <row r="8966">
      <c r="D8966" s="19"/>
      <c r="E8966" s="18" t="s">
        <v>111</v>
      </c>
      <c r="F8966" s="17"/>
      <c r="G8966" s="7">
        <v>921</v>
      </c>
      <c r="H8966" s="12">
        <v>372</v>
      </c>
      <c r="I8966" s="1">
        <v>390</v>
      </c>
      <c r="J8966" s="21">
        <v>159</v>
      </c>
    </row>
    <row r="8967">
      <c r="D8967" s="19"/>
      <c r="E8967" s="18" t="s">
        <v>112</v>
      </c>
      <c r="F8967" s="17"/>
      <c r="G8967" s="7">
        <v>765</v>
      </c>
      <c r="H8967" s="12">
        <v>322</v>
      </c>
      <c r="I8967" s="1">
        <v>317</v>
      </c>
      <c r="J8967" s="21">
        <v>126</v>
      </c>
    </row>
    <row r="8968">
      <c r="D8968" s="19"/>
      <c r="E8968" s="18" t="s">
        <v>113</v>
      </c>
      <c r="F8968" s="17"/>
      <c r="G8968" s="7">
        <v>197</v>
      </c>
      <c r="H8968" s="12">
        <v>85</v>
      </c>
      <c r="I8968" s="1">
        <v>83</v>
      </c>
      <c r="J8968" s="21">
        <v>29</v>
      </c>
    </row>
    <row r="8969">
      <c r="D8969" s="19"/>
      <c r="E8969" s="18" t="s">
        <v>114</v>
      </c>
      <c r="F8969" s="17"/>
      <c r="G8969" s="7">
        <v>1029</v>
      </c>
      <c r="H8969" s="12">
        <v>419</v>
      </c>
      <c r="I8969" s="1">
        <v>434</v>
      </c>
      <c r="J8969" s="21">
        <v>176</v>
      </c>
    </row>
    <row r="8970">
      <c r="D8970" s="19"/>
      <c r="E8970" s="18" t="s">
        <v>115</v>
      </c>
      <c r="F8970" s="17"/>
      <c r="G8970" s="7">
        <v>793</v>
      </c>
      <c r="H8970" s="12">
        <v>326</v>
      </c>
      <c r="I8970" s="1">
        <v>340</v>
      </c>
      <c r="J8970" s="21">
        <v>127</v>
      </c>
    </row>
    <row r="8971">
      <c r="D8971" s="19"/>
      <c r="E8971" s="18" t="s">
        <v>116</v>
      </c>
      <c r="F8971" s="17"/>
      <c r="G8971" s="7">
        <v>253</v>
      </c>
      <c r="H8971" s="12">
        <v>108</v>
      </c>
      <c r="I8971" s="1">
        <v>109</v>
      </c>
      <c r="J8971" s="21">
        <v>36</v>
      </c>
    </row>
    <row r="8972">
      <c r="D8972" s="19"/>
      <c r="E8972" s="18" t="s">
        <v>117</v>
      </c>
      <c r="F8972" s="17"/>
      <c r="G8972" s="7">
        <v>200</v>
      </c>
      <c r="H8972" s="12">
        <v>82</v>
      </c>
      <c r="I8972" s="1">
        <v>90</v>
      </c>
      <c r="J8972" s="21">
        <v>28</v>
      </c>
    </row>
    <row r="8973">
      <c r="D8973" s="19"/>
      <c r="E8973" s="18" t="s">
        <v>118</v>
      </c>
      <c r="F8973" s="17"/>
      <c r="G8973" s="11">
        <v>3</v>
      </c>
      <c r="H8973" s="23">
        <v>2</v>
      </c>
      <c r="I8973" s="3">
        <v>1</v>
      </c>
      <c r="J8973" s="24">
        <v>0</v>
      </c>
    </row>
    <row r="8974">
      <c r="D8974" s="19"/>
      <c r="E8974" s="18" t="s">
        <v>26</v>
      </c>
      <c r="F8974" s="17"/>
      <c r="G8974" s="11">
        <v>1</v>
      </c>
      <c r="H8974" s="23">
        <v>0</v>
      </c>
      <c r="I8974" s="3">
        <v>1</v>
      </c>
      <c r="J8974" s="24">
        <v>0</v>
      </c>
    </row>
    <row r="8975">
      <c r="D8975" s="19"/>
      <c r="E8975" s="18" t="s">
        <v>119</v>
      </c>
      <c r="F8975" s="17"/>
      <c r="G8975" s="7">
        <v>1080</v>
      </c>
      <c r="H8975" s="12">
        <v>433</v>
      </c>
      <c r="I8975" s="1">
        <v>456</v>
      </c>
      <c r="J8975" s="21">
        <v>191</v>
      </c>
    </row>
    <row r="8976">
      <c r="D8976" s="19"/>
      <c r="E8976" s="18" t="s">
        <v>120</v>
      </c>
      <c r="F8976" s="17"/>
      <c r="G8976" s="7">
        <v>1054</v>
      </c>
      <c r="H8976" s="12">
        <v>431</v>
      </c>
      <c r="I8976" s="1">
        <v>445</v>
      </c>
      <c r="J8976" s="21">
        <v>178</v>
      </c>
    </row>
    <row r="8977">
      <c r="D8977" s="15" t="s">
        <v>121</v>
      </c>
      <c r="E8977" s="14" t="s">
        <v>122</v>
      </c>
      <c r="F8977" s="16"/>
      <c r="G8977" s="26">
        <v>564</v>
      </c>
      <c r="H8977" s="37">
        <v>225</v>
      </c>
      <c r="I8977" s="6">
        <v>239</v>
      </c>
      <c r="J8977" s="39">
        <v>100</v>
      </c>
    </row>
    <row r="8978">
      <c r="D8978" s="19"/>
      <c r="E8978" s="18" t="s">
        <v>123</v>
      </c>
      <c r="F8978" s="17"/>
      <c r="G8978" s="7">
        <v>396</v>
      </c>
      <c r="H8978" s="12">
        <v>164</v>
      </c>
      <c r="I8978" s="1">
        <v>167</v>
      </c>
      <c r="J8978" s="21">
        <v>65</v>
      </c>
    </row>
    <row r="8979">
      <c r="D8979" s="19"/>
      <c r="E8979" s="18" t="s">
        <v>124</v>
      </c>
      <c r="F8979" s="17"/>
      <c r="G8979" s="7">
        <v>69</v>
      </c>
      <c r="H8979" s="12">
        <v>21</v>
      </c>
      <c r="I8979" s="1">
        <v>33</v>
      </c>
      <c r="J8979" s="21">
        <v>15</v>
      </c>
    </row>
    <row r="8980">
      <c r="D8980" s="19"/>
      <c r="E8980" s="18" t="s">
        <v>125</v>
      </c>
      <c r="F8980" s="17"/>
      <c r="G8980" s="7">
        <v>50</v>
      </c>
      <c r="H8980" s="12">
        <v>23</v>
      </c>
      <c r="I8980" s="1">
        <v>17</v>
      </c>
      <c r="J8980" s="21">
        <v>10</v>
      </c>
    </row>
    <row r="8981">
      <c r="D8981" s="19"/>
      <c r="E8981" s="18" t="s">
        <v>126</v>
      </c>
      <c r="F8981" s="17"/>
      <c r="G8981" s="11">
        <v>14</v>
      </c>
      <c r="H8981" s="23">
        <v>6</v>
      </c>
      <c r="I8981" s="3">
        <v>7</v>
      </c>
      <c r="J8981" s="24">
        <v>1</v>
      </c>
    </row>
    <row r="8982">
      <c r="D8982" s="19"/>
      <c r="E8982" s="18" t="s">
        <v>26</v>
      </c>
      <c r="F8982" s="17"/>
      <c r="G8982" s="11">
        <v>0</v>
      </c>
      <c r="H8982" s="23">
        <v>0</v>
      </c>
      <c r="I8982" s="3">
        <v>0</v>
      </c>
      <c r="J8982" s="24">
        <v>0</v>
      </c>
    </row>
    <row r="8983">
      <c r="D8983" s="19"/>
      <c r="E8983" s="18" t="s">
        <v>127</v>
      </c>
      <c r="F8983" s="17"/>
      <c r="G8983" s="7">
        <v>960</v>
      </c>
      <c r="H8983" s="12">
        <v>389</v>
      </c>
      <c r="I8983" s="1">
        <v>406</v>
      </c>
      <c r="J8983" s="21">
        <v>165</v>
      </c>
    </row>
    <row r="8984">
      <c r="D8984" s="19"/>
      <c r="E8984" s="18" t="s">
        <v>128</v>
      </c>
      <c r="F8984" s="17"/>
      <c r="G8984" s="7">
        <v>64</v>
      </c>
      <c r="H8984" s="12">
        <v>29</v>
      </c>
      <c r="I8984" s="1">
        <v>24</v>
      </c>
      <c r="J8984" s="21">
        <v>11</v>
      </c>
    </row>
    <row r="8985">
      <c r="D8985" s="15" t="s">
        <v>129</v>
      </c>
      <c r="E8985" s="14" t="s">
        <v>130</v>
      </c>
      <c r="F8985" s="16"/>
      <c r="G8985" s="26">
        <v>130</v>
      </c>
      <c r="H8985" s="37">
        <v>67</v>
      </c>
      <c r="I8985" s="6">
        <v>45</v>
      </c>
      <c r="J8985" s="39">
        <v>18</v>
      </c>
    </row>
    <row r="8986">
      <c r="D8986" s="19"/>
      <c r="E8986" s="18" t="s">
        <v>131</v>
      </c>
      <c r="F8986" s="17"/>
      <c r="G8986" s="11">
        <v>32</v>
      </c>
      <c r="H8986" s="23">
        <v>16</v>
      </c>
      <c r="I8986" s="3">
        <v>14</v>
      </c>
      <c r="J8986" s="24">
        <v>2</v>
      </c>
    </row>
    <row r="8987">
      <c r="D8987" s="19"/>
      <c r="E8987" s="18" t="s">
        <v>132</v>
      </c>
      <c r="F8987" s="17"/>
      <c r="G8987" s="7">
        <v>492</v>
      </c>
      <c r="H8987" s="12">
        <v>202</v>
      </c>
      <c r="I8987" s="1">
        <v>204</v>
      </c>
      <c r="J8987" s="21">
        <v>86</v>
      </c>
    </row>
    <row r="8988">
      <c r="D8988" s="19"/>
      <c r="E8988" s="18" t="s">
        <v>133</v>
      </c>
      <c r="F8988" s="17"/>
      <c r="G8988" s="7">
        <v>610</v>
      </c>
      <c r="H8988" s="12">
        <v>253</v>
      </c>
      <c r="I8988" s="1">
        <v>261</v>
      </c>
      <c r="J8988" s="21">
        <v>96</v>
      </c>
    </row>
    <row r="8989">
      <c r="D8989" s="19"/>
      <c r="E8989" s="18" t="s">
        <v>134</v>
      </c>
      <c r="F8989" s="17"/>
      <c r="G8989" s="7">
        <v>869</v>
      </c>
      <c r="H8989" s="12">
        <v>363</v>
      </c>
      <c r="I8989" s="1">
        <v>365</v>
      </c>
      <c r="J8989" s="21">
        <v>141</v>
      </c>
    </row>
    <row r="8990">
      <c r="D8990" s="19"/>
      <c r="E8990" s="18" t="s">
        <v>135</v>
      </c>
      <c r="F8990" s="17"/>
      <c r="G8990" s="7">
        <v>842</v>
      </c>
      <c r="H8990" s="12">
        <v>359</v>
      </c>
      <c r="I8990" s="1">
        <v>347</v>
      </c>
      <c r="J8990" s="21">
        <v>136</v>
      </c>
    </row>
    <row r="8991">
      <c r="D8991" s="19"/>
      <c r="E8991" s="18" t="s">
        <v>136</v>
      </c>
      <c r="F8991" s="17"/>
      <c r="G8991" s="7">
        <v>514</v>
      </c>
      <c r="H8991" s="12">
        <v>206</v>
      </c>
      <c r="I8991" s="1">
        <v>213</v>
      </c>
      <c r="J8991" s="21">
        <v>95</v>
      </c>
    </row>
    <row r="8992">
      <c r="D8992" s="19"/>
      <c r="E8992" s="18" t="s">
        <v>137</v>
      </c>
      <c r="F8992" s="17"/>
      <c r="G8992" s="7">
        <v>487</v>
      </c>
      <c r="H8992" s="12">
        <v>202</v>
      </c>
      <c r="I8992" s="1">
        <v>192</v>
      </c>
      <c r="J8992" s="21">
        <v>93</v>
      </c>
    </row>
    <row r="8993">
      <c r="D8993" s="19"/>
      <c r="E8993" s="18" t="s">
        <v>138</v>
      </c>
      <c r="F8993" s="17"/>
      <c r="G8993" s="7">
        <v>480</v>
      </c>
      <c r="H8993" s="12">
        <v>211</v>
      </c>
      <c r="I8993" s="1">
        <v>197</v>
      </c>
      <c r="J8993" s="21">
        <v>72</v>
      </c>
    </row>
    <row r="8994">
      <c r="D8994" s="19"/>
      <c r="E8994" s="18" t="s">
        <v>139</v>
      </c>
      <c r="F8994" s="17"/>
      <c r="G8994" s="7">
        <v>624</v>
      </c>
      <c r="H8994" s="12">
        <v>262</v>
      </c>
      <c r="I8994" s="1">
        <v>254</v>
      </c>
      <c r="J8994" s="21">
        <v>108</v>
      </c>
    </row>
    <row r="8995">
      <c r="D8995" s="19"/>
      <c r="E8995" s="18" t="s">
        <v>140</v>
      </c>
      <c r="F8995" s="17"/>
      <c r="G8995" s="7">
        <v>172</v>
      </c>
      <c r="H8995" s="12">
        <v>81</v>
      </c>
      <c r="I8995" s="1">
        <v>60</v>
      </c>
      <c r="J8995" s="21">
        <v>31</v>
      </c>
    </row>
    <row r="8996">
      <c r="D8996" s="19"/>
      <c r="E8996" s="18" t="s">
        <v>141</v>
      </c>
      <c r="F8996" s="17"/>
      <c r="G8996" s="7">
        <v>683</v>
      </c>
      <c r="H8996" s="12">
        <v>290</v>
      </c>
      <c r="I8996" s="1">
        <v>277</v>
      </c>
      <c r="J8996" s="21">
        <v>116</v>
      </c>
    </row>
    <row r="8997">
      <c r="D8997" s="19"/>
      <c r="E8997" s="18" t="s">
        <v>142</v>
      </c>
      <c r="F8997" s="17"/>
      <c r="G8997" s="7">
        <v>341</v>
      </c>
      <c r="H8997" s="12">
        <v>139</v>
      </c>
      <c r="I8997" s="1">
        <v>135</v>
      </c>
      <c r="J8997" s="21">
        <v>67</v>
      </c>
    </row>
    <row r="8998">
      <c r="D8998" s="19"/>
      <c r="E8998" s="18" t="s">
        <v>143</v>
      </c>
      <c r="F8998" s="17"/>
      <c r="G8998" s="7">
        <v>185</v>
      </c>
      <c r="H8998" s="12">
        <v>73</v>
      </c>
      <c r="I8998" s="1">
        <v>79</v>
      </c>
      <c r="J8998" s="21">
        <v>33</v>
      </c>
    </row>
    <row r="8999">
      <c r="D8999" s="19"/>
      <c r="E8999" s="18" t="s">
        <v>144</v>
      </c>
      <c r="F8999" s="17"/>
      <c r="G8999" s="7">
        <v>219</v>
      </c>
      <c r="H8999" s="12">
        <v>81</v>
      </c>
      <c r="I8999" s="1">
        <v>98</v>
      </c>
      <c r="J8999" s="21">
        <v>40</v>
      </c>
    </row>
    <row r="9000">
      <c r="D9000" s="19"/>
      <c r="E9000" s="18" t="s">
        <v>41</v>
      </c>
      <c r="F9000" s="17"/>
      <c r="G9000" s="11">
        <v>40</v>
      </c>
      <c r="H9000" s="23">
        <v>11</v>
      </c>
      <c r="I9000" s="3">
        <v>20</v>
      </c>
      <c r="J9000" s="24">
        <v>9</v>
      </c>
    </row>
    <row r="9001">
      <c r="D9001" s="19"/>
      <c r="E9001" s="18" t="s">
        <v>145</v>
      </c>
      <c r="F9001" s="17"/>
      <c r="G9001" s="11">
        <v>19</v>
      </c>
      <c r="H9001" s="23">
        <v>3</v>
      </c>
      <c r="I9001" s="3">
        <v>11</v>
      </c>
      <c r="J9001" s="24">
        <v>5</v>
      </c>
    </row>
    <row r="9002">
      <c r="D9002" s="19"/>
      <c r="E9002" s="18" t="s">
        <v>26</v>
      </c>
      <c r="F9002" s="17"/>
      <c r="G9002" s="11">
        <v>0</v>
      </c>
      <c r="H9002" s="23">
        <v>0</v>
      </c>
      <c r="I9002" s="3">
        <v>0</v>
      </c>
      <c r="J9002" s="24">
        <v>0</v>
      </c>
    </row>
    <row r="9003">
      <c r="D9003" s="15" t="s">
        <v>146</v>
      </c>
      <c r="E9003" s="14" t="s">
        <v>147</v>
      </c>
      <c r="F9003" s="16"/>
      <c r="G9003" s="26">
        <v>628</v>
      </c>
      <c r="H9003" s="37">
        <v>261</v>
      </c>
      <c r="I9003" s="6">
        <v>260</v>
      </c>
      <c r="J9003" s="39">
        <v>107</v>
      </c>
    </row>
    <row r="9004">
      <c r="D9004" s="19"/>
      <c r="E9004" s="18" t="s">
        <v>148</v>
      </c>
      <c r="F9004" s="17"/>
      <c r="G9004" s="7">
        <v>423</v>
      </c>
      <c r="H9004" s="12">
        <v>161</v>
      </c>
      <c r="I9004" s="1">
        <v>186</v>
      </c>
      <c r="J9004" s="21">
        <v>76</v>
      </c>
    </row>
    <row r="9005">
      <c r="D9005" s="19"/>
      <c r="E9005" s="18" t="s">
        <v>149</v>
      </c>
      <c r="F9005" s="17"/>
      <c r="G9005" s="11">
        <v>36</v>
      </c>
      <c r="H9005" s="23">
        <v>14</v>
      </c>
      <c r="I9005" s="3">
        <v>16</v>
      </c>
      <c r="J9005" s="24">
        <v>6</v>
      </c>
    </row>
    <row r="9006">
      <c r="D9006" s="19"/>
      <c r="E9006" s="18" t="s">
        <v>150</v>
      </c>
      <c r="F9006" s="17"/>
      <c r="G9006" s="11">
        <v>6</v>
      </c>
      <c r="H9006" s="23">
        <v>3</v>
      </c>
      <c r="I9006" s="3">
        <v>1</v>
      </c>
      <c r="J9006" s="24">
        <v>2</v>
      </c>
    </row>
    <row r="9007">
      <c r="D9007" s="19"/>
      <c r="E9007" s="18" t="s">
        <v>26</v>
      </c>
      <c r="F9007" s="17"/>
      <c r="G9007" s="11">
        <v>0</v>
      </c>
      <c r="H9007" s="23">
        <v>0</v>
      </c>
      <c r="I9007" s="3">
        <v>0</v>
      </c>
      <c r="J9007" s="24">
        <v>0</v>
      </c>
    </row>
    <row r="9008">
      <c r="D9008" s="19"/>
      <c r="E9008" s="18" t="s">
        <v>151</v>
      </c>
      <c r="F9008" s="17"/>
      <c r="G9008" s="7">
        <v>1051</v>
      </c>
      <c r="H9008" s="12">
        <v>422</v>
      </c>
      <c r="I9008" s="1">
        <v>446</v>
      </c>
      <c r="J9008" s="21">
        <v>183</v>
      </c>
    </row>
    <row r="9009">
      <c r="D9009" s="19"/>
      <c r="E9009" s="18" t="s">
        <v>152</v>
      </c>
      <c r="F9009" s="17"/>
      <c r="G9009" s="11">
        <v>42</v>
      </c>
      <c r="H9009" s="23">
        <v>17</v>
      </c>
      <c r="I9009" s="3">
        <v>17</v>
      </c>
      <c r="J9009" s="24">
        <v>8</v>
      </c>
    </row>
    <row r="9010">
      <c r="D9010" s="15" t="s">
        <v>153</v>
      </c>
      <c r="E9010" s="14" t="s">
        <v>154</v>
      </c>
      <c r="F9010" s="16"/>
      <c r="G9010" s="26">
        <v>596</v>
      </c>
      <c r="H9010" s="37">
        <v>271</v>
      </c>
      <c r="I9010" s="6">
        <v>230</v>
      </c>
      <c r="J9010" s="39">
        <v>95</v>
      </c>
    </row>
    <row r="9011">
      <c r="D9011" s="19"/>
      <c r="E9011" s="18" t="s">
        <v>155</v>
      </c>
      <c r="F9011" s="17"/>
      <c r="G9011" s="7">
        <v>800</v>
      </c>
      <c r="H9011" s="12">
        <v>330</v>
      </c>
      <c r="I9011" s="1">
        <v>333</v>
      </c>
      <c r="J9011" s="21">
        <v>137</v>
      </c>
    </row>
    <row r="9012">
      <c r="D9012" s="19"/>
      <c r="E9012" s="18" t="s">
        <v>156</v>
      </c>
      <c r="F9012" s="17"/>
      <c r="G9012" s="7">
        <v>449</v>
      </c>
      <c r="H9012" s="12">
        <v>197</v>
      </c>
      <c r="I9012" s="1">
        <v>182</v>
      </c>
      <c r="J9012" s="21">
        <v>70</v>
      </c>
    </row>
    <row r="9013">
      <c r="D9013" s="19"/>
      <c r="E9013" s="18" t="s">
        <v>157</v>
      </c>
      <c r="F9013" s="17"/>
      <c r="G9013" s="7">
        <v>867</v>
      </c>
      <c r="H9013" s="12">
        <v>358</v>
      </c>
      <c r="I9013" s="1">
        <v>359</v>
      </c>
      <c r="J9013" s="21">
        <v>150</v>
      </c>
    </row>
    <row r="9014">
      <c r="D9014" s="19"/>
      <c r="E9014" s="18" t="s">
        <v>158</v>
      </c>
      <c r="F9014" s="17"/>
      <c r="G9014" s="7">
        <v>818</v>
      </c>
      <c r="H9014" s="12">
        <v>327</v>
      </c>
      <c r="I9014" s="1">
        <v>345</v>
      </c>
      <c r="J9014" s="21">
        <v>146</v>
      </c>
    </row>
    <row r="9015">
      <c r="D9015" s="19"/>
      <c r="E9015" s="18" t="s">
        <v>159</v>
      </c>
      <c r="F9015" s="17"/>
      <c r="G9015" s="7">
        <v>595</v>
      </c>
      <c r="H9015" s="12">
        <v>247</v>
      </c>
      <c r="I9015" s="1">
        <v>238</v>
      </c>
      <c r="J9015" s="21">
        <v>110</v>
      </c>
    </row>
    <row r="9016">
      <c r="D9016" s="19"/>
      <c r="E9016" s="18" t="s">
        <v>160</v>
      </c>
      <c r="F9016" s="17"/>
      <c r="G9016" s="7">
        <v>330</v>
      </c>
      <c r="H9016" s="12">
        <v>146</v>
      </c>
      <c r="I9016" s="1">
        <v>127</v>
      </c>
      <c r="J9016" s="21">
        <v>57</v>
      </c>
    </row>
    <row r="9017">
      <c r="D9017" s="19"/>
      <c r="E9017" s="18" t="s">
        <v>161</v>
      </c>
      <c r="F9017" s="17"/>
      <c r="G9017" s="7">
        <v>744</v>
      </c>
      <c r="H9017" s="12">
        <v>312</v>
      </c>
      <c r="I9017" s="1">
        <v>302</v>
      </c>
      <c r="J9017" s="21">
        <v>130</v>
      </c>
    </row>
    <row r="9018">
      <c r="D9018" s="19"/>
      <c r="E9018" s="18" t="s">
        <v>162</v>
      </c>
      <c r="F9018" s="17"/>
      <c r="G9018" s="7">
        <v>519</v>
      </c>
      <c r="H9018" s="12">
        <v>209</v>
      </c>
      <c r="I9018" s="1">
        <v>222</v>
      </c>
      <c r="J9018" s="21">
        <v>88</v>
      </c>
    </row>
    <row r="9019">
      <c r="D9019" s="19"/>
      <c r="E9019" s="18" t="s">
        <v>163</v>
      </c>
      <c r="F9019" s="17"/>
      <c r="G9019" s="7">
        <v>576</v>
      </c>
      <c r="H9019" s="12">
        <v>248</v>
      </c>
      <c r="I9019" s="1">
        <v>236</v>
      </c>
      <c r="J9019" s="21">
        <v>92</v>
      </c>
    </row>
    <row r="9020">
      <c r="D9020" s="19"/>
      <c r="E9020" s="18" t="s">
        <v>164</v>
      </c>
      <c r="F9020" s="17"/>
      <c r="G9020" s="7">
        <v>372</v>
      </c>
      <c r="H9020" s="12">
        <v>166</v>
      </c>
      <c r="I9020" s="1">
        <v>142</v>
      </c>
      <c r="J9020" s="21">
        <v>64</v>
      </c>
    </row>
    <row r="9021">
      <c r="D9021" s="19"/>
      <c r="E9021" s="18" t="s">
        <v>165</v>
      </c>
      <c r="F9021" s="17"/>
      <c r="G9021" s="7">
        <v>520</v>
      </c>
      <c r="H9021" s="12">
        <v>212</v>
      </c>
      <c r="I9021" s="1">
        <v>213</v>
      </c>
      <c r="J9021" s="21">
        <v>95</v>
      </c>
    </row>
    <row r="9022">
      <c r="D9022" s="19"/>
      <c r="E9022" s="18" t="s">
        <v>166</v>
      </c>
      <c r="F9022" s="17"/>
      <c r="G9022" s="7">
        <v>445</v>
      </c>
      <c r="H9022" s="12">
        <v>183</v>
      </c>
      <c r="I9022" s="1">
        <v>178</v>
      </c>
      <c r="J9022" s="21">
        <v>84</v>
      </c>
    </row>
    <row r="9023">
      <c r="D9023" s="19"/>
      <c r="E9023" s="18" t="s">
        <v>167</v>
      </c>
      <c r="F9023" s="17"/>
      <c r="G9023" s="7">
        <v>294</v>
      </c>
      <c r="H9023" s="12">
        <v>123</v>
      </c>
      <c r="I9023" s="1">
        <v>117</v>
      </c>
      <c r="J9023" s="21">
        <v>54</v>
      </c>
    </row>
    <row r="9024">
      <c r="D9024" s="19"/>
      <c r="E9024" s="18" t="s">
        <v>41</v>
      </c>
      <c r="F9024" s="17"/>
      <c r="G9024" s="7">
        <v>62</v>
      </c>
      <c r="H9024" s="12">
        <v>17</v>
      </c>
      <c r="I9024" s="1">
        <v>34</v>
      </c>
      <c r="J9024" s="21">
        <v>11</v>
      </c>
    </row>
    <row r="9025">
      <c r="D9025" s="57"/>
      <c r="E9025" s="54" t="s">
        <v>26</v>
      </c>
      <c r="F9025" s="62"/>
      <c r="G9025" s="59">
        <v>17</v>
      </c>
      <c r="H9025" s="73">
        <v>2</v>
      </c>
      <c r="I9025" s="38">
        <v>10</v>
      </c>
      <c r="J9025" s="74">
        <v>5</v>
      </c>
    </row>
    <row r="9027">
      <c r="B9027" s="63" t="str">
        <f ca="1" xml:space="preserve"> HYPERLINK("#'目次'!B62", "[56]")</f>
        <v>[56]</v>
      </c>
      <c r="C9027" s="49" t="s">
        <v>683</v>
      </c>
    </row>
    <row r="9028">
      <c r="C9028" s="89" t="s">
        <v>676</v>
      </c>
    </row>
    <row r="9030">
      <c r="C9030" s="49" t="s">
        <v>14</v>
      </c>
    </row>
    <row r="9031">
      <c r="D9031" s="64"/>
      <c r="E9031" s="47"/>
      <c r="F9031" s="47"/>
      <c r="G9031" s="61" t="s">
        <v>15</v>
      </c>
      <c r="H9031" s="66" t="s">
        <v>684</v>
      </c>
      <c r="I9031" s="28" t="s">
        <v>685</v>
      </c>
      <c r="J9031" s="58" t="s">
        <v>686</v>
      </c>
    </row>
    <row r="9032">
      <c r="D9032" s="55"/>
      <c r="E9032" s="48"/>
      <c r="F9032" s="48"/>
      <c r="G9032" s="68"/>
      <c r="H9032" s="70"/>
      <c r="I9032" s="29"/>
      <c r="J9032" s="65"/>
    </row>
    <row r="9033">
      <c r="D9033" s="56"/>
      <c r="E9033" s="60" t="s">
        <v>15</v>
      </c>
      <c r="F9033" s="67"/>
      <c r="G9033" s="69">
        <v>1093</v>
      </c>
      <c r="H9033" s="35">
        <v>391</v>
      </c>
      <c r="I9033" s="35">
        <v>390</v>
      </c>
      <c r="J9033" s="75">
        <v>312</v>
      </c>
    </row>
    <row r="9034">
      <c r="D9034" s="15" t="s">
        <v>20</v>
      </c>
      <c r="E9034" s="14" t="s">
        <v>21</v>
      </c>
      <c r="F9034" s="16"/>
      <c r="G9034" s="26">
        <v>211</v>
      </c>
      <c r="H9034" s="37">
        <v>70</v>
      </c>
      <c r="I9034" s="6">
        <v>81</v>
      </c>
      <c r="J9034" s="39">
        <v>60</v>
      </c>
    </row>
    <row r="9035">
      <c r="D9035" s="19"/>
      <c r="E9035" s="18" t="s">
        <v>22</v>
      </c>
      <c r="F9035" s="17"/>
      <c r="G9035" s="7">
        <v>539</v>
      </c>
      <c r="H9035" s="12">
        <v>200</v>
      </c>
      <c r="I9035" s="1">
        <v>173</v>
      </c>
      <c r="J9035" s="21">
        <v>166</v>
      </c>
    </row>
    <row r="9036">
      <c r="D9036" s="19"/>
      <c r="E9036" s="18" t="s">
        <v>23</v>
      </c>
      <c r="F9036" s="17"/>
      <c r="G9036" s="7">
        <v>263</v>
      </c>
      <c r="H9036" s="12">
        <v>82</v>
      </c>
      <c r="I9036" s="1">
        <v>104</v>
      </c>
      <c r="J9036" s="21">
        <v>77</v>
      </c>
    </row>
    <row r="9037">
      <c r="D9037" s="19"/>
      <c r="E9037" s="18" t="s">
        <v>24</v>
      </c>
      <c r="F9037" s="17"/>
      <c r="G9037" s="7">
        <v>74</v>
      </c>
      <c r="H9037" s="12">
        <v>36</v>
      </c>
      <c r="I9037" s="1">
        <v>29</v>
      </c>
      <c r="J9037" s="21">
        <v>9</v>
      </c>
    </row>
    <row r="9038">
      <c r="D9038" s="19"/>
      <c r="E9038" s="18" t="s">
        <v>25</v>
      </c>
      <c r="F9038" s="17"/>
      <c r="G9038" s="11">
        <v>6</v>
      </c>
      <c r="H9038" s="23">
        <v>3</v>
      </c>
      <c r="I9038" s="3">
        <v>3</v>
      </c>
      <c r="J9038" s="24">
        <v>0</v>
      </c>
    </row>
    <row r="9039">
      <c r="D9039" s="19"/>
      <c r="E9039" s="18" t="s">
        <v>26</v>
      </c>
      <c r="F9039" s="17"/>
      <c r="G9039" s="11">
        <v>0</v>
      </c>
      <c r="H9039" s="23">
        <v>0</v>
      </c>
      <c r="I9039" s="3">
        <v>0</v>
      </c>
      <c r="J9039" s="24">
        <v>0</v>
      </c>
    </row>
    <row r="9040">
      <c r="D9040" s="19"/>
      <c r="E9040" s="18" t="s">
        <v>27</v>
      </c>
      <c r="F9040" s="17"/>
      <c r="G9040" s="7">
        <v>750</v>
      </c>
      <c r="H9040" s="12">
        <v>270</v>
      </c>
      <c r="I9040" s="1">
        <v>254</v>
      </c>
      <c r="J9040" s="21">
        <v>226</v>
      </c>
    </row>
    <row r="9041">
      <c r="D9041" s="19"/>
      <c r="E9041" s="18" t="s">
        <v>28</v>
      </c>
      <c r="F9041" s="17"/>
      <c r="G9041" s="7">
        <v>80</v>
      </c>
      <c r="H9041" s="12">
        <v>39</v>
      </c>
      <c r="I9041" s="1">
        <v>32</v>
      </c>
      <c r="J9041" s="21">
        <v>9</v>
      </c>
    </row>
    <row r="9042">
      <c r="D9042" s="15" t="s">
        <v>29</v>
      </c>
      <c r="E9042" s="14" t="s">
        <v>30</v>
      </c>
      <c r="F9042" s="16"/>
      <c r="G9042" s="26">
        <v>823</v>
      </c>
      <c r="H9042" s="37">
        <v>304</v>
      </c>
      <c r="I9042" s="6">
        <v>282</v>
      </c>
      <c r="J9042" s="39">
        <v>237</v>
      </c>
    </row>
    <row r="9043">
      <c r="D9043" s="19"/>
      <c r="E9043" s="18" t="s">
        <v>31</v>
      </c>
      <c r="F9043" s="17"/>
      <c r="G9043" s="7">
        <v>798</v>
      </c>
      <c r="H9043" s="12">
        <v>280</v>
      </c>
      <c r="I9043" s="1">
        <v>285</v>
      </c>
      <c r="J9043" s="21">
        <v>233</v>
      </c>
    </row>
    <row r="9044">
      <c r="D9044" s="19"/>
      <c r="E9044" s="18" t="s">
        <v>32</v>
      </c>
      <c r="F9044" s="17"/>
      <c r="G9044" s="7">
        <v>808</v>
      </c>
      <c r="H9044" s="12">
        <v>289</v>
      </c>
      <c r="I9044" s="1">
        <v>288</v>
      </c>
      <c r="J9044" s="21">
        <v>231</v>
      </c>
    </row>
    <row r="9045">
      <c r="D9045" s="19"/>
      <c r="E9045" s="18" t="s">
        <v>33</v>
      </c>
      <c r="F9045" s="17"/>
      <c r="G9045" s="7">
        <v>206</v>
      </c>
      <c r="H9045" s="12">
        <v>70</v>
      </c>
      <c r="I9045" s="1">
        <v>76</v>
      </c>
      <c r="J9045" s="21">
        <v>60</v>
      </c>
    </row>
    <row r="9046">
      <c r="D9046" s="19"/>
      <c r="E9046" s="18" t="s">
        <v>34</v>
      </c>
      <c r="F9046" s="17"/>
      <c r="G9046" s="7">
        <v>488</v>
      </c>
      <c r="H9046" s="12">
        <v>209</v>
      </c>
      <c r="I9046" s="1">
        <v>167</v>
      </c>
      <c r="J9046" s="21">
        <v>112</v>
      </c>
    </row>
    <row r="9047">
      <c r="D9047" s="19"/>
      <c r="E9047" s="18" t="s">
        <v>35</v>
      </c>
      <c r="F9047" s="17"/>
      <c r="G9047" s="7">
        <v>154</v>
      </c>
      <c r="H9047" s="12">
        <v>64</v>
      </c>
      <c r="I9047" s="1">
        <v>48</v>
      </c>
      <c r="J9047" s="21">
        <v>42</v>
      </c>
    </row>
    <row r="9048">
      <c r="D9048" s="19"/>
      <c r="E9048" s="18" t="s">
        <v>36</v>
      </c>
      <c r="F9048" s="17"/>
      <c r="G9048" s="7">
        <v>871</v>
      </c>
      <c r="H9048" s="12">
        <v>311</v>
      </c>
      <c r="I9048" s="1">
        <v>313</v>
      </c>
      <c r="J9048" s="21">
        <v>247</v>
      </c>
    </row>
    <row r="9049">
      <c r="D9049" s="19"/>
      <c r="E9049" s="18" t="s">
        <v>37</v>
      </c>
      <c r="F9049" s="17"/>
      <c r="G9049" s="7">
        <v>366</v>
      </c>
      <c r="H9049" s="12">
        <v>119</v>
      </c>
      <c r="I9049" s="1">
        <v>125</v>
      </c>
      <c r="J9049" s="21">
        <v>122</v>
      </c>
    </row>
    <row r="9050">
      <c r="D9050" s="19"/>
      <c r="E9050" s="18" t="s">
        <v>38</v>
      </c>
      <c r="F9050" s="17"/>
      <c r="G9050" s="7">
        <v>552</v>
      </c>
      <c r="H9050" s="12">
        <v>192</v>
      </c>
      <c r="I9050" s="1">
        <v>195</v>
      </c>
      <c r="J9050" s="21">
        <v>165</v>
      </c>
    </row>
    <row r="9051">
      <c r="D9051" s="19"/>
      <c r="E9051" s="18" t="s">
        <v>39</v>
      </c>
      <c r="F9051" s="17"/>
      <c r="G9051" s="7">
        <v>514</v>
      </c>
      <c r="H9051" s="12">
        <v>176</v>
      </c>
      <c r="I9051" s="1">
        <v>186</v>
      </c>
      <c r="J9051" s="21">
        <v>152</v>
      </c>
    </row>
    <row r="9052">
      <c r="D9052" s="19"/>
      <c r="E9052" s="18" t="s">
        <v>40</v>
      </c>
      <c r="F9052" s="17"/>
      <c r="G9052" s="7">
        <v>559</v>
      </c>
      <c r="H9052" s="12">
        <v>193</v>
      </c>
      <c r="I9052" s="1">
        <v>194</v>
      </c>
      <c r="J9052" s="21">
        <v>172</v>
      </c>
    </row>
    <row r="9053">
      <c r="D9053" s="19"/>
      <c r="E9053" s="18" t="s">
        <v>41</v>
      </c>
      <c r="F9053" s="17"/>
      <c r="G9053" s="7">
        <v>71</v>
      </c>
      <c r="H9053" s="12">
        <v>27</v>
      </c>
      <c r="I9053" s="1">
        <v>30</v>
      </c>
      <c r="J9053" s="21">
        <v>14</v>
      </c>
    </row>
    <row r="9054">
      <c r="D9054" s="19"/>
      <c r="E9054" s="18" t="s">
        <v>42</v>
      </c>
      <c r="F9054" s="17"/>
      <c r="G9054" s="11">
        <v>11</v>
      </c>
      <c r="H9054" s="23">
        <v>4</v>
      </c>
      <c r="I9054" s="3">
        <v>4</v>
      </c>
      <c r="J9054" s="24">
        <v>3</v>
      </c>
    </row>
    <row r="9055">
      <c r="D9055" s="19"/>
      <c r="E9055" s="18" t="s">
        <v>26</v>
      </c>
      <c r="F9055" s="17"/>
      <c r="G9055" s="11">
        <v>2</v>
      </c>
      <c r="H9055" s="23">
        <v>0</v>
      </c>
      <c r="I9055" s="3">
        <v>1</v>
      </c>
      <c r="J9055" s="24">
        <v>1</v>
      </c>
    </row>
    <row r="9056">
      <c r="D9056" s="19"/>
      <c r="E9056" s="18" t="s">
        <v>43</v>
      </c>
      <c r="F9056" s="17"/>
      <c r="G9056" s="7">
        <v>1080</v>
      </c>
      <c r="H9056" s="12">
        <v>387</v>
      </c>
      <c r="I9056" s="1">
        <v>385</v>
      </c>
      <c r="J9056" s="21">
        <v>308</v>
      </c>
    </row>
    <row r="9057">
      <c r="D9057" s="15" t="s">
        <v>44</v>
      </c>
      <c r="E9057" s="14" t="s">
        <v>45</v>
      </c>
      <c r="F9057" s="16"/>
      <c r="G9057" s="33">
        <v>3</v>
      </c>
      <c r="H9057" s="43">
        <v>1</v>
      </c>
      <c r="I9057" s="9">
        <v>1</v>
      </c>
      <c r="J9057" s="44">
        <v>1</v>
      </c>
    </row>
    <row r="9058">
      <c r="D9058" s="19"/>
      <c r="E9058" s="18" t="s">
        <v>46</v>
      </c>
      <c r="F9058" s="17"/>
      <c r="G9058" s="11">
        <v>11</v>
      </c>
      <c r="H9058" s="23">
        <v>2</v>
      </c>
      <c r="I9058" s="3">
        <v>5</v>
      </c>
      <c r="J9058" s="24">
        <v>4</v>
      </c>
    </row>
    <row r="9059">
      <c r="D9059" s="19"/>
      <c r="E9059" s="18" t="s">
        <v>47</v>
      </c>
      <c r="F9059" s="17"/>
      <c r="G9059" s="11">
        <v>25</v>
      </c>
      <c r="H9059" s="23">
        <v>7</v>
      </c>
      <c r="I9059" s="3">
        <v>12</v>
      </c>
      <c r="J9059" s="24">
        <v>6</v>
      </c>
    </row>
    <row r="9060">
      <c r="D9060" s="19"/>
      <c r="E9060" s="18" t="s">
        <v>48</v>
      </c>
      <c r="F9060" s="17"/>
      <c r="G9060" s="7">
        <v>160</v>
      </c>
      <c r="H9060" s="12">
        <v>46</v>
      </c>
      <c r="I9060" s="1">
        <v>55</v>
      </c>
      <c r="J9060" s="21">
        <v>59</v>
      </c>
    </row>
    <row r="9061">
      <c r="D9061" s="19"/>
      <c r="E9061" s="18" t="s">
        <v>49</v>
      </c>
      <c r="F9061" s="17"/>
      <c r="G9061" s="7">
        <v>166</v>
      </c>
      <c r="H9061" s="12">
        <v>61</v>
      </c>
      <c r="I9061" s="1">
        <v>58</v>
      </c>
      <c r="J9061" s="21">
        <v>47</v>
      </c>
    </row>
    <row r="9062">
      <c r="D9062" s="19"/>
      <c r="E9062" s="18" t="s">
        <v>50</v>
      </c>
      <c r="F9062" s="17"/>
      <c r="G9062" s="7">
        <v>129</v>
      </c>
      <c r="H9062" s="12">
        <v>45</v>
      </c>
      <c r="I9062" s="1">
        <v>53</v>
      </c>
      <c r="J9062" s="21">
        <v>31</v>
      </c>
    </row>
    <row r="9063">
      <c r="D9063" s="19"/>
      <c r="E9063" s="18" t="s">
        <v>51</v>
      </c>
      <c r="F9063" s="17"/>
      <c r="G9063" s="7">
        <v>124</v>
      </c>
      <c r="H9063" s="12">
        <v>39</v>
      </c>
      <c r="I9063" s="1">
        <v>47</v>
      </c>
      <c r="J9063" s="21">
        <v>38</v>
      </c>
    </row>
    <row r="9064">
      <c r="D9064" s="19"/>
      <c r="E9064" s="18" t="s">
        <v>52</v>
      </c>
      <c r="F9064" s="17"/>
      <c r="G9064" s="7">
        <v>114</v>
      </c>
      <c r="H9064" s="12">
        <v>35</v>
      </c>
      <c r="I9064" s="1">
        <v>43</v>
      </c>
      <c r="J9064" s="21">
        <v>36</v>
      </c>
    </row>
    <row r="9065">
      <c r="D9065" s="19"/>
      <c r="E9065" s="18" t="s">
        <v>53</v>
      </c>
      <c r="F9065" s="17"/>
      <c r="G9065" s="7">
        <v>95</v>
      </c>
      <c r="H9065" s="12">
        <v>33</v>
      </c>
      <c r="I9065" s="1">
        <v>32</v>
      </c>
      <c r="J9065" s="21">
        <v>30</v>
      </c>
    </row>
    <row r="9066">
      <c r="D9066" s="19"/>
      <c r="E9066" s="18" t="s">
        <v>54</v>
      </c>
      <c r="F9066" s="17"/>
      <c r="G9066" s="7">
        <v>253</v>
      </c>
      <c r="H9066" s="12">
        <v>118</v>
      </c>
      <c r="I9066" s="1">
        <v>79</v>
      </c>
      <c r="J9066" s="21">
        <v>56</v>
      </c>
    </row>
    <row r="9067">
      <c r="D9067" s="19"/>
      <c r="E9067" s="18" t="s">
        <v>55</v>
      </c>
      <c r="F9067" s="17"/>
      <c r="G9067" s="11">
        <v>1</v>
      </c>
      <c r="H9067" s="23">
        <v>0</v>
      </c>
      <c r="I9067" s="3">
        <v>1</v>
      </c>
      <c r="J9067" s="24">
        <v>0</v>
      </c>
    </row>
    <row r="9068">
      <c r="D9068" s="19"/>
      <c r="E9068" s="18" t="s">
        <v>26</v>
      </c>
      <c r="F9068" s="17"/>
      <c r="G9068" s="11">
        <v>12</v>
      </c>
      <c r="H9068" s="23">
        <v>4</v>
      </c>
      <c r="I9068" s="3">
        <v>4</v>
      </c>
      <c r="J9068" s="24">
        <v>4</v>
      </c>
    </row>
    <row r="9069">
      <c r="D9069" s="15" t="s">
        <v>56</v>
      </c>
      <c r="E9069" s="14" t="s">
        <v>57</v>
      </c>
      <c r="F9069" s="16"/>
      <c r="G9069" s="33">
        <v>15</v>
      </c>
      <c r="H9069" s="43">
        <v>7</v>
      </c>
      <c r="I9069" s="9">
        <v>3</v>
      </c>
      <c r="J9069" s="44">
        <v>5</v>
      </c>
    </row>
    <row r="9070">
      <c r="D9070" s="19"/>
      <c r="E9070" s="18" t="s">
        <v>58</v>
      </c>
      <c r="F9070" s="17"/>
      <c r="G9070" s="7">
        <v>111</v>
      </c>
      <c r="H9070" s="12">
        <v>38</v>
      </c>
      <c r="I9070" s="1">
        <v>41</v>
      </c>
      <c r="J9070" s="21">
        <v>32</v>
      </c>
    </row>
    <row r="9071">
      <c r="D9071" s="19"/>
      <c r="E9071" s="18" t="s">
        <v>59</v>
      </c>
      <c r="F9071" s="17"/>
      <c r="G9071" s="7">
        <v>404</v>
      </c>
      <c r="H9071" s="12">
        <v>137</v>
      </c>
      <c r="I9071" s="1">
        <v>146</v>
      </c>
      <c r="J9071" s="21">
        <v>121</v>
      </c>
    </row>
    <row r="9072">
      <c r="D9072" s="19"/>
      <c r="E9072" s="18" t="s">
        <v>60</v>
      </c>
      <c r="F9072" s="17"/>
      <c r="G9072" s="7">
        <v>562</v>
      </c>
      <c r="H9072" s="12">
        <v>208</v>
      </c>
      <c r="I9072" s="1">
        <v>200</v>
      </c>
      <c r="J9072" s="21">
        <v>154</v>
      </c>
    </row>
    <row r="9073">
      <c r="D9073" s="19"/>
      <c r="E9073" s="18" t="s">
        <v>26</v>
      </c>
      <c r="F9073" s="17"/>
      <c r="G9073" s="11">
        <v>1</v>
      </c>
      <c r="H9073" s="23">
        <v>1</v>
      </c>
      <c r="I9073" s="3">
        <v>0</v>
      </c>
      <c r="J9073" s="24">
        <v>0</v>
      </c>
    </row>
    <row r="9074">
      <c r="D9074" s="19"/>
      <c r="E9074" s="18" t="s">
        <v>61</v>
      </c>
      <c r="F9074" s="17"/>
      <c r="G9074" s="7">
        <v>126</v>
      </c>
      <c r="H9074" s="12">
        <v>45</v>
      </c>
      <c r="I9074" s="1">
        <v>44</v>
      </c>
      <c r="J9074" s="21">
        <v>37</v>
      </c>
    </row>
    <row r="9075">
      <c r="D9075" s="19"/>
      <c r="E9075" s="18" t="s">
        <v>62</v>
      </c>
      <c r="F9075" s="17"/>
      <c r="G9075" s="7">
        <v>966</v>
      </c>
      <c r="H9075" s="12">
        <v>345</v>
      </c>
      <c r="I9075" s="1">
        <v>346</v>
      </c>
      <c r="J9075" s="21">
        <v>275</v>
      </c>
    </row>
    <row r="9076">
      <c r="D9076" s="15" t="s">
        <v>63</v>
      </c>
      <c r="E9076" s="14" t="s">
        <v>64</v>
      </c>
      <c r="F9076" s="16"/>
      <c r="G9076" s="33">
        <v>17</v>
      </c>
      <c r="H9076" s="43">
        <v>2</v>
      </c>
      <c r="I9076" s="9">
        <v>8</v>
      </c>
      <c r="J9076" s="44">
        <v>7</v>
      </c>
    </row>
    <row r="9077">
      <c r="D9077" s="19"/>
      <c r="E9077" s="18" t="s">
        <v>65</v>
      </c>
      <c r="F9077" s="17"/>
      <c r="G9077" s="11">
        <v>38</v>
      </c>
      <c r="H9077" s="23">
        <v>17</v>
      </c>
      <c r="I9077" s="3">
        <v>14</v>
      </c>
      <c r="J9077" s="24">
        <v>7</v>
      </c>
    </row>
    <row r="9078">
      <c r="D9078" s="19"/>
      <c r="E9078" s="18" t="s">
        <v>66</v>
      </c>
      <c r="F9078" s="17"/>
      <c r="G9078" s="11">
        <v>14</v>
      </c>
      <c r="H9078" s="23">
        <v>4</v>
      </c>
      <c r="I9078" s="3">
        <v>5</v>
      </c>
      <c r="J9078" s="24">
        <v>5</v>
      </c>
    </row>
    <row r="9079">
      <c r="D9079" s="19"/>
      <c r="E9079" s="18" t="s">
        <v>67</v>
      </c>
      <c r="F9079" s="17"/>
      <c r="G9079" s="7">
        <v>95</v>
      </c>
      <c r="H9079" s="12">
        <v>32</v>
      </c>
      <c r="I9079" s="1">
        <v>28</v>
      </c>
      <c r="J9079" s="21">
        <v>35</v>
      </c>
    </row>
    <row r="9080">
      <c r="D9080" s="19"/>
      <c r="E9080" s="18" t="s">
        <v>68</v>
      </c>
      <c r="F9080" s="17"/>
      <c r="G9080" s="7">
        <v>81</v>
      </c>
      <c r="H9080" s="12">
        <v>26</v>
      </c>
      <c r="I9080" s="1">
        <v>30</v>
      </c>
      <c r="J9080" s="21">
        <v>25</v>
      </c>
    </row>
    <row r="9081">
      <c r="D9081" s="19"/>
      <c r="E9081" s="18" t="s">
        <v>69</v>
      </c>
      <c r="F9081" s="17"/>
      <c r="G9081" s="7">
        <v>844</v>
      </c>
      <c r="H9081" s="12">
        <v>308</v>
      </c>
      <c r="I9081" s="1">
        <v>303</v>
      </c>
      <c r="J9081" s="21">
        <v>233</v>
      </c>
    </row>
    <row r="9082">
      <c r="D9082" s="19"/>
      <c r="E9082" s="18" t="s">
        <v>26</v>
      </c>
      <c r="F9082" s="17"/>
      <c r="G9082" s="11">
        <v>4</v>
      </c>
      <c r="H9082" s="23">
        <v>2</v>
      </c>
      <c r="I9082" s="3">
        <v>2</v>
      </c>
      <c r="J9082" s="24">
        <v>0</v>
      </c>
    </row>
    <row r="9083">
      <c r="D9083" s="19"/>
      <c r="E9083" s="18" t="s">
        <v>70</v>
      </c>
      <c r="F9083" s="17"/>
      <c r="G9083" s="7">
        <v>245</v>
      </c>
      <c r="H9083" s="12">
        <v>81</v>
      </c>
      <c r="I9083" s="1">
        <v>85</v>
      </c>
      <c r="J9083" s="21">
        <v>79</v>
      </c>
    </row>
    <row r="9084">
      <c r="D9084" s="15" t="s">
        <v>71</v>
      </c>
      <c r="E9084" s="14" t="s">
        <v>64</v>
      </c>
      <c r="F9084" s="16"/>
      <c r="G9084" s="33">
        <v>15</v>
      </c>
      <c r="H9084" s="43">
        <v>2</v>
      </c>
      <c r="I9084" s="9">
        <v>6</v>
      </c>
      <c r="J9084" s="44">
        <v>7</v>
      </c>
    </row>
    <row r="9085">
      <c r="D9085" s="19"/>
      <c r="E9085" s="18" t="s">
        <v>65</v>
      </c>
      <c r="F9085" s="17"/>
      <c r="G9085" s="7">
        <v>58</v>
      </c>
      <c r="H9085" s="12">
        <v>22</v>
      </c>
      <c r="I9085" s="1">
        <v>19</v>
      </c>
      <c r="J9085" s="21">
        <v>17</v>
      </c>
    </row>
    <row r="9086">
      <c r="D9086" s="19"/>
      <c r="E9086" s="18" t="s">
        <v>66</v>
      </c>
      <c r="F9086" s="17"/>
      <c r="G9086" s="7">
        <v>113</v>
      </c>
      <c r="H9086" s="12">
        <v>54</v>
      </c>
      <c r="I9086" s="1">
        <v>32</v>
      </c>
      <c r="J9086" s="21">
        <v>27</v>
      </c>
    </row>
    <row r="9087">
      <c r="D9087" s="19"/>
      <c r="E9087" s="18" t="s">
        <v>67</v>
      </c>
      <c r="F9087" s="17"/>
      <c r="G9087" s="7">
        <v>837</v>
      </c>
      <c r="H9087" s="12">
        <v>295</v>
      </c>
      <c r="I9087" s="1">
        <v>309</v>
      </c>
      <c r="J9087" s="21">
        <v>233</v>
      </c>
    </row>
    <row r="9088">
      <c r="D9088" s="19"/>
      <c r="E9088" s="18" t="s">
        <v>68</v>
      </c>
      <c r="F9088" s="17"/>
      <c r="G9088" s="7">
        <v>61</v>
      </c>
      <c r="H9088" s="12">
        <v>15</v>
      </c>
      <c r="I9088" s="1">
        <v>21</v>
      </c>
      <c r="J9088" s="21">
        <v>25</v>
      </c>
    </row>
    <row r="9089">
      <c r="D9089" s="19"/>
      <c r="E9089" s="18" t="s">
        <v>72</v>
      </c>
      <c r="F9089" s="17"/>
      <c r="G9089" s="11">
        <v>5</v>
      </c>
      <c r="H9089" s="23">
        <v>2</v>
      </c>
      <c r="I9089" s="3">
        <v>1</v>
      </c>
      <c r="J9089" s="24">
        <v>2</v>
      </c>
    </row>
    <row r="9090">
      <c r="D9090" s="19"/>
      <c r="E9090" s="18" t="s">
        <v>26</v>
      </c>
      <c r="F9090" s="17"/>
      <c r="G9090" s="11">
        <v>4</v>
      </c>
      <c r="H9090" s="23">
        <v>1</v>
      </c>
      <c r="I9090" s="3">
        <v>2</v>
      </c>
      <c r="J9090" s="24">
        <v>1</v>
      </c>
    </row>
    <row r="9091">
      <c r="D9091" s="19"/>
      <c r="E9091" s="18" t="s">
        <v>73</v>
      </c>
      <c r="F9091" s="17"/>
      <c r="G9091" s="7">
        <v>1084</v>
      </c>
      <c r="H9091" s="12">
        <v>388</v>
      </c>
      <c r="I9091" s="1">
        <v>387</v>
      </c>
      <c r="J9091" s="21">
        <v>309</v>
      </c>
    </row>
    <row r="9092">
      <c r="D9092" s="15" t="s">
        <v>74</v>
      </c>
      <c r="E9092" s="14" t="s">
        <v>75</v>
      </c>
      <c r="F9092" s="16"/>
      <c r="G9092" s="26">
        <v>315</v>
      </c>
      <c r="H9092" s="37">
        <v>98</v>
      </c>
      <c r="I9092" s="6">
        <v>116</v>
      </c>
      <c r="J9092" s="39">
        <v>101</v>
      </c>
    </row>
    <row r="9093">
      <c r="D9093" s="19"/>
      <c r="E9093" s="18" t="s">
        <v>76</v>
      </c>
      <c r="F9093" s="17"/>
      <c r="G9093" s="7">
        <v>78</v>
      </c>
      <c r="H9093" s="12">
        <v>31</v>
      </c>
      <c r="I9093" s="1">
        <v>24</v>
      </c>
      <c r="J9093" s="21">
        <v>23</v>
      </c>
    </row>
    <row r="9094">
      <c r="D9094" s="19"/>
      <c r="E9094" s="18" t="s">
        <v>77</v>
      </c>
      <c r="F9094" s="17"/>
      <c r="G9094" s="7">
        <v>297</v>
      </c>
      <c r="H9094" s="12">
        <v>103</v>
      </c>
      <c r="I9094" s="1">
        <v>106</v>
      </c>
      <c r="J9094" s="21">
        <v>88</v>
      </c>
    </row>
    <row r="9095">
      <c r="D9095" s="19"/>
      <c r="E9095" s="18" t="s">
        <v>78</v>
      </c>
      <c r="F9095" s="17"/>
      <c r="G9095" s="11">
        <v>12</v>
      </c>
      <c r="H9095" s="23">
        <v>4</v>
      </c>
      <c r="I9095" s="3">
        <v>5</v>
      </c>
      <c r="J9095" s="24">
        <v>3</v>
      </c>
    </row>
    <row r="9096">
      <c r="D9096" s="19"/>
      <c r="E9096" s="18" t="s">
        <v>79</v>
      </c>
      <c r="F9096" s="17"/>
      <c r="G9096" s="7">
        <v>116</v>
      </c>
      <c r="H9096" s="12">
        <v>37</v>
      </c>
      <c r="I9096" s="1">
        <v>47</v>
      </c>
      <c r="J9096" s="21">
        <v>32</v>
      </c>
    </row>
    <row r="9097">
      <c r="D9097" s="19"/>
      <c r="E9097" s="18" t="s">
        <v>80</v>
      </c>
      <c r="F9097" s="17"/>
      <c r="G9097" s="7">
        <v>175</v>
      </c>
      <c r="H9097" s="12">
        <v>51</v>
      </c>
      <c r="I9097" s="1">
        <v>61</v>
      </c>
      <c r="J9097" s="21">
        <v>63</v>
      </c>
    </row>
    <row r="9098">
      <c r="D9098" s="19"/>
      <c r="E9098" s="18" t="s">
        <v>81</v>
      </c>
      <c r="F9098" s="17"/>
      <c r="G9098" s="7">
        <v>908</v>
      </c>
      <c r="H9098" s="12">
        <v>323</v>
      </c>
      <c r="I9098" s="1">
        <v>328</v>
      </c>
      <c r="J9098" s="21">
        <v>257</v>
      </c>
    </row>
    <row r="9099">
      <c r="D9099" s="19"/>
      <c r="E9099" s="18" t="s">
        <v>41</v>
      </c>
      <c r="F9099" s="17"/>
      <c r="G9099" s="11">
        <v>26</v>
      </c>
      <c r="H9099" s="23">
        <v>12</v>
      </c>
      <c r="I9099" s="3">
        <v>7</v>
      </c>
      <c r="J9099" s="24">
        <v>7</v>
      </c>
    </row>
    <row r="9100">
      <c r="D9100" s="19"/>
      <c r="E9100" s="18" t="s">
        <v>82</v>
      </c>
      <c r="F9100" s="17"/>
      <c r="G9100" s="7">
        <v>96</v>
      </c>
      <c r="H9100" s="12">
        <v>38</v>
      </c>
      <c r="I9100" s="1">
        <v>32</v>
      </c>
      <c r="J9100" s="21">
        <v>26</v>
      </c>
    </row>
    <row r="9101">
      <c r="D9101" s="19"/>
      <c r="E9101" s="18" t="s">
        <v>26</v>
      </c>
      <c r="F9101" s="17"/>
      <c r="G9101" s="11">
        <v>0</v>
      </c>
      <c r="H9101" s="23">
        <v>0</v>
      </c>
      <c r="I9101" s="3">
        <v>0</v>
      </c>
      <c r="J9101" s="24">
        <v>0</v>
      </c>
    </row>
    <row r="9102">
      <c r="D9102" s="19"/>
      <c r="E9102" s="18" t="s">
        <v>83</v>
      </c>
      <c r="F9102" s="17"/>
      <c r="G9102" s="7">
        <v>997</v>
      </c>
      <c r="H9102" s="12">
        <v>353</v>
      </c>
      <c r="I9102" s="1">
        <v>358</v>
      </c>
      <c r="J9102" s="21">
        <v>286</v>
      </c>
    </row>
    <row r="9103">
      <c r="D9103" s="15" t="s">
        <v>84</v>
      </c>
      <c r="E9103" s="14" t="s">
        <v>85</v>
      </c>
      <c r="F9103" s="16"/>
      <c r="G9103" s="26">
        <v>394</v>
      </c>
      <c r="H9103" s="37">
        <v>138</v>
      </c>
      <c r="I9103" s="6">
        <v>149</v>
      </c>
      <c r="J9103" s="39">
        <v>107</v>
      </c>
    </row>
    <row r="9104">
      <c r="D9104" s="19"/>
      <c r="E9104" s="18" t="s">
        <v>86</v>
      </c>
      <c r="F9104" s="17"/>
      <c r="G9104" s="7">
        <v>401</v>
      </c>
      <c r="H9104" s="12">
        <v>141</v>
      </c>
      <c r="I9104" s="1">
        <v>137</v>
      </c>
      <c r="J9104" s="21">
        <v>123</v>
      </c>
    </row>
    <row r="9105">
      <c r="D9105" s="19"/>
      <c r="E9105" s="18" t="s">
        <v>87</v>
      </c>
      <c r="F9105" s="17"/>
      <c r="G9105" s="7">
        <v>247</v>
      </c>
      <c r="H9105" s="12">
        <v>92</v>
      </c>
      <c r="I9105" s="1">
        <v>87</v>
      </c>
      <c r="J9105" s="21">
        <v>68</v>
      </c>
    </row>
    <row r="9106">
      <c r="D9106" s="19"/>
      <c r="E9106" s="18" t="s">
        <v>88</v>
      </c>
      <c r="F9106" s="17"/>
      <c r="G9106" s="11">
        <v>46</v>
      </c>
      <c r="H9106" s="23">
        <v>18</v>
      </c>
      <c r="I9106" s="3">
        <v>15</v>
      </c>
      <c r="J9106" s="24">
        <v>13</v>
      </c>
    </row>
    <row r="9107">
      <c r="D9107" s="19"/>
      <c r="E9107" s="18" t="s">
        <v>89</v>
      </c>
      <c r="F9107" s="17"/>
      <c r="G9107" s="11">
        <v>5</v>
      </c>
      <c r="H9107" s="23">
        <v>2</v>
      </c>
      <c r="I9107" s="3">
        <v>2</v>
      </c>
      <c r="J9107" s="24">
        <v>1</v>
      </c>
    </row>
    <row r="9108">
      <c r="D9108" s="19"/>
      <c r="E9108" s="18" t="s">
        <v>26</v>
      </c>
      <c r="F9108" s="17"/>
      <c r="G9108" s="11">
        <v>0</v>
      </c>
      <c r="H9108" s="23">
        <v>0</v>
      </c>
      <c r="I9108" s="3">
        <v>0</v>
      </c>
      <c r="J9108" s="24">
        <v>0</v>
      </c>
    </row>
    <row r="9109">
      <c r="D9109" s="19"/>
      <c r="E9109" s="18" t="s">
        <v>90</v>
      </c>
      <c r="F9109" s="17"/>
      <c r="G9109" s="7">
        <v>795</v>
      </c>
      <c r="H9109" s="12">
        <v>279</v>
      </c>
      <c r="I9109" s="1">
        <v>286</v>
      </c>
      <c r="J9109" s="21">
        <v>230</v>
      </c>
    </row>
    <row r="9110">
      <c r="D9110" s="19"/>
      <c r="E9110" s="18" t="s">
        <v>91</v>
      </c>
      <c r="F9110" s="17"/>
      <c r="G9110" s="7">
        <v>298</v>
      </c>
      <c r="H9110" s="12">
        <v>112</v>
      </c>
      <c r="I9110" s="1">
        <v>104</v>
      </c>
      <c r="J9110" s="21">
        <v>82</v>
      </c>
    </row>
    <row r="9111">
      <c r="D9111" s="15" t="s">
        <v>92</v>
      </c>
      <c r="E9111" s="14" t="s">
        <v>93</v>
      </c>
      <c r="F9111" s="16"/>
      <c r="G9111" s="33">
        <v>46</v>
      </c>
      <c r="H9111" s="43">
        <v>17</v>
      </c>
      <c r="I9111" s="9">
        <v>16</v>
      </c>
      <c r="J9111" s="44">
        <v>13</v>
      </c>
    </row>
    <row r="9112">
      <c r="D9112" s="19"/>
      <c r="E9112" s="18" t="s">
        <v>94</v>
      </c>
      <c r="F9112" s="17"/>
      <c r="G9112" s="7">
        <v>189</v>
      </c>
      <c r="H9112" s="12">
        <v>73</v>
      </c>
      <c r="I9112" s="1">
        <v>66</v>
      </c>
      <c r="J9112" s="21">
        <v>50</v>
      </c>
    </row>
    <row r="9113">
      <c r="D9113" s="19"/>
      <c r="E9113" s="18" t="s">
        <v>95</v>
      </c>
      <c r="F9113" s="17"/>
      <c r="G9113" s="7">
        <v>69</v>
      </c>
      <c r="H9113" s="12">
        <v>18</v>
      </c>
      <c r="I9113" s="1">
        <v>22</v>
      </c>
      <c r="J9113" s="21">
        <v>29</v>
      </c>
    </row>
    <row r="9114">
      <c r="D9114" s="19"/>
      <c r="E9114" s="18" t="s">
        <v>96</v>
      </c>
      <c r="F9114" s="17"/>
      <c r="G9114" s="11">
        <v>21</v>
      </c>
      <c r="H9114" s="23">
        <v>4</v>
      </c>
      <c r="I9114" s="3">
        <v>9</v>
      </c>
      <c r="J9114" s="24">
        <v>8</v>
      </c>
    </row>
    <row r="9115">
      <c r="D9115" s="19"/>
      <c r="E9115" s="18" t="s">
        <v>97</v>
      </c>
      <c r="F9115" s="17"/>
      <c r="G9115" s="11">
        <v>40</v>
      </c>
      <c r="H9115" s="23">
        <v>12</v>
      </c>
      <c r="I9115" s="3">
        <v>15</v>
      </c>
      <c r="J9115" s="24">
        <v>13</v>
      </c>
    </row>
    <row r="9116">
      <c r="D9116" s="19"/>
      <c r="E9116" s="18" t="s">
        <v>98</v>
      </c>
      <c r="F9116" s="17"/>
      <c r="G9116" s="7">
        <v>62</v>
      </c>
      <c r="H9116" s="12">
        <v>17</v>
      </c>
      <c r="I9116" s="1">
        <v>24</v>
      </c>
      <c r="J9116" s="21">
        <v>21</v>
      </c>
    </row>
    <row r="9117">
      <c r="D9117" s="19"/>
      <c r="E9117" s="18" t="s">
        <v>99</v>
      </c>
      <c r="F9117" s="17"/>
      <c r="G9117" s="11">
        <v>20</v>
      </c>
      <c r="H9117" s="23">
        <v>8</v>
      </c>
      <c r="I9117" s="3">
        <v>6</v>
      </c>
      <c r="J9117" s="24">
        <v>6</v>
      </c>
    </row>
    <row r="9118">
      <c r="D9118" s="19"/>
      <c r="E9118" s="18" t="s">
        <v>100</v>
      </c>
      <c r="F9118" s="17"/>
      <c r="G9118" s="11">
        <v>39</v>
      </c>
      <c r="H9118" s="23">
        <v>11</v>
      </c>
      <c r="I9118" s="3">
        <v>16</v>
      </c>
      <c r="J9118" s="24">
        <v>12</v>
      </c>
    </row>
    <row r="9119">
      <c r="D9119" s="19"/>
      <c r="E9119" s="18" t="s">
        <v>101</v>
      </c>
      <c r="F9119" s="17"/>
      <c r="G9119" s="7">
        <v>148</v>
      </c>
      <c r="H9119" s="12">
        <v>44</v>
      </c>
      <c r="I9119" s="1">
        <v>56</v>
      </c>
      <c r="J9119" s="21">
        <v>48</v>
      </c>
    </row>
    <row r="9120">
      <c r="D9120" s="19"/>
      <c r="E9120" s="18" t="s">
        <v>102</v>
      </c>
      <c r="F9120" s="17"/>
      <c r="G9120" s="7">
        <v>82</v>
      </c>
      <c r="H9120" s="12">
        <v>22</v>
      </c>
      <c r="I9120" s="1">
        <v>31</v>
      </c>
      <c r="J9120" s="21">
        <v>29</v>
      </c>
    </row>
    <row r="9121">
      <c r="D9121" s="19"/>
      <c r="E9121" s="18" t="s">
        <v>41</v>
      </c>
      <c r="F9121" s="17"/>
      <c r="G9121" s="7">
        <v>161</v>
      </c>
      <c r="H9121" s="12">
        <v>42</v>
      </c>
      <c r="I9121" s="1">
        <v>66</v>
      </c>
      <c r="J9121" s="21">
        <v>53</v>
      </c>
    </row>
    <row r="9122">
      <c r="D9122" s="19"/>
      <c r="E9122" s="18" t="s">
        <v>103</v>
      </c>
      <c r="F9122" s="17"/>
      <c r="G9122" s="7">
        <v>211</v>
      </c>
      <c r="H9122" s="12">
        <v>82</v>
      </c>
      <c r="I9122" s="1">
        <v>74</v>
      </c>
      <c r="J9122" s="21">
        <v>55</v>
      </c>
    </row>
    <row r="9123">
      <c r="D9123" s="19"/>
      <c r="E9123" s="18" t="s">
        <v>104</v>
      </c>
      <c r="F9123" s="17"/>
      <c r="G9123" s="7">
        <v>319</v>
      </c>
      <c r="H9123" s="12">
        <v>126</v>
      </c>
      <c r="I9123" s="1">
        <v>110</v>
      </c>
      <c r="J9123" s="21">
        <v>83</v>
      </c>
    </row>
    <row r="9124">
      <c r="D9124" s="19"/>
      <c r="E9124" s="18" t="s">
        <v>26</v>
      </c>
      <c r="F9124" s="17"/>
      <c r="G9124" s="11">
        <v>5</v>
      </c>
      <c r="H9124" s="23">
        <v>1</v>
      </c>
      <c r="I9124" s="3">
        <v>4</v>
      </c>
      <c r="J9124" s="24">
        <v>0</v>
      </c>
    </row>
    <row r="9125">
      <c r="D9125" s="19"/>
      <c r="E9125" s="18" t="s">
        <v>105</v>
      </c>
      <c r="F9125" s="17"/>
      <c r="G9125" s="7">
        <v>558</v>
      </c>
      <c r="H9125" s="12">
        <v>182</v>
      </c>
      <c r="I9125" s="1">
        <v>202</v>
      </c>
      <c r="J9125" s="21">
        <v>174</v>
      </c>
    </row>
    <row r="9126">
      <c r="D9126" s="19"/>
      <c r="E9126" s="18" t="s">
        <v>106</v>
      </c>
      <c r="F9126" s="17"/>
      <c r="G9126" s="7">
        <v>530</v>
      </c>
      <c r="H9126" s="12">
        <v>208</v>
      </c>
      <c r="I9126" s="1">
        <v>184</v>
      </c>
      <c r="J9126" s="21">
        <v>138</v>
      </c>
    </row>
    <row r="9127">
      <c r="D9127" s="15" t="s">
        <v>107</v>
      </c>
      <c r="E9127" s="14" t="s">
        <v>108</v>
      </c>
      <c r="F9127" s="16"/>
      <c r="G9127" s="33">
        <v>32</v>
      </c>
      <c r="H9127" s="43">
        <v>10</v>
      </c>
      <c r="I9127" s="9">
        <v>12</v>
      </c>
      <c r="J9127" s="44">
        <v>10</v>
      </c>
    </row>
    <row r="9128">
      <c r="D9128" s="19"/>
      <c r="E9128" s="18" t="s">
        <v>109</v>
      </c>
      <c r="F9128" s="17"/>
      <c r="G9128" s="7">
        <v>715</v>
      </c>
      <c r="H9128" s="12">
        <v>281</v>
      </c>
      <c r="I9128" s="1">
        <v>248</v>
      </c>
      <c r="J9128" s="21">
        <v>186</v>
      </c>
    </row>
    <row r="9129">
      <c r="D9129" s="19"/>
      <c r="E9129" s="18" t="s">
        <v>110</v>
      </c>
      <c r="F9129" s="17"/>
      <c r="G9129" s="7">
        <v>1003</v>
      </c>
      <c r="H9129" s="12">
        <v>363</v>
      </c>
      <c r="I9129" s="1">
        <v>357</v>
      </c>
      <c r="J9129" s="21">
        <v>283</v>
      </c>
    </row>
    <row r="9130">
      <c r="D9130" s="19"/>
      <c r="E9130" s="18" t="s">
        <v>111</v>
      </c>
      <c r="F9130" s="17"/>
      <c r="G9130" s="7">
        <v>921</v>
      </c>
      <c r="H9130" s="12">
        <v>330</v>
      </c>
      <c r="I9130" s="1">
        <v>333</v>
      </c>
      <c r="J9130" s="21">
        <v>258</v>
      </c>
    </row>
    <row r="9131">
      <c r="D9131" s="19"/>
      <c r="E9131" s="18" t="s">
        <v>112</v>
      </c>
      <c r="F9131" s="17"/>
      <c r="G9131" s="7">
        <v>765</v>
      </c>
      <c r="H9131" s="12">
        <v>277</v>
      </c>
      <c r="I9131" s="1">
        <v>269</v>
      </c>
      <c r="J9131" s="21">
        <v>219</v>
      </c>
    </row>
    <row r="9132">
      <c r="D9132" s="19"/>
      <c r="E9132" s="18" t="s">
        <v>113</v>
      </c>
      <c r="F9132" s="17"/>
      <c r="G9132" s="7">
        <v>197</v>
      </c>
      <c r="H9132" s="12">
        <v>71</v>
      </c>
      <c r="I9132" s="1">
        <v>68</v>
      </c>
      <c r="J9132" s="21">
        <v>58</v>
      </c>
    </row>
    <row r="9133">
      <c r="D9133" s="19"/>
      <c r="E9133" s="18" t="s">
        <v>114</v>
      </c>
      <c r="F9133" s="17"/>
      <c r="G9133" s="7">
        <v>1029</v>
      </c>
      <c r="H9133" s="12">
        <v>372</v>
      </c>
      <c r="I9133" s="1">
        <v>373</v>
      </c>
      <c r="J9133" s="21">
        <v>284</v>
      </c>
    </row>
    <row r="9134">
      <c r="D9134" s="19"/>
      <c r="E9134" s="18" t="s">
        <v>115</v>
      </c>
      <c r="F9134" s="17"/>
      <c r="G9134" s="7">
        <v>793</v>
      </c>
      <c r="H9134" s="12">
        <v>291</v>
      </c>
      <c r="I9134" s="1">
        <v>286</v>
      </c>
      <c r="J9134" s="21">
        <v>216</v>
      </c>
    </row>
    <row r="9135">
      <c r="D9135" s="19"/>
      <c r="E9135" s="18" t="s">
        <v>116</v>
      </c>
      <c r="F9135" s="17"/>
      <c r="G9135" s="7">
        <v>253</v>
      </c>
      <c r="H9135" s="12">
        <v>97</v>
      </c>
      <c r="I9135" s="1">
        <v>85</v>
      </c>
      <c r="J9135" s="21">
        <v>71</v>
      </c>
    </row>
    <row r="9136">
      <c r="D9136" s="19"/>
      <c r="E9136" s="18" t="s">
        <v>117</v>
      </c>
      <c r="F9136" s="17"/>
      <c r="G9136" s="7">
        <v>200</v>
      </c>
      <c r="H9136" s="12">
        <v>74</v>
      </c>
      <c r="I9136" s="1">
        <v>82</v>
      </c>
      <c r="J9136" s="21">
        <v>44</v>
      </c>
    </row>
    <row r="9137">
      <c r="D9137" s="19"/>
      <c r="E9137" s="18" t="s">
        <v>118</v>
      </c>
      <c r="F9137" s="17"/>
      <c r="G9137" s="11">
        <v>3</v>
      </c>
      <c r="H9137" s="23">
        <v>2</v>
      </c>
      <c r="I9137" s="3">
        <v>1</v>
      </c>
      <c r="J9137" s="24">
        <v>0</v>
      </c>
    </row>
    <row r="9138">
      <c r="D9138" s="19"/>
      <c r="E9138" s="18" t="s">
        <v>26</v>
      </c>
      <c r="F9138" s="17"/>
      <c r="G9138" s="11">
        <v>1</v>
      </c>
      <c r="H9138" s="23">
        <v>0</v>
      </c>
      <c r="I9138" s="3">
        <v>1</v>
      </c>
      <c r="J9138" s="24">
        <v>0</v>
      </c>
    </row>
    <row r="9139">
      <c r="D9139" s="19"/>
      <c r="E9139" s="18" t="s">
        <v>119</v>
      </c>
      <c r="F9139" s="17"/>
      <c r="G9139" s="7">
        <v>1080</v>
      </c>
      <c r="H9139" s="12">
        <v>388</v>
      </c>
      <c r="I9139" s="1">
        <v>385</v>
      </c>
      <c r="J9139" s="21">
        <v>307</v>
      </c>
    </row>
    <row r="9140">
      <c r="D9140" s="19"/>
      <c r="E9140" s="18" t="s">
        <v>120</v>
      </c>
      <c r="F9140" s="17"/>
      <c r="G9140" s="7">
        <v>1054</v>
      </c>
      <c r="H9140" s="12">
        <v>385</v>
      </c>
      <c r="I9140" s="1">
        <v>377</v>
      </c>
      <c r="J9140" s="21">
        <v>292</v>
      </c>
    </row>
    <row r="9141">
      <c r="D9141" s="15" t="s">
        <v>121</v>
      </c>
      <c r="E9141" s="14" t="s">
        <v>122</v>
      </c>
      <c r="F9141" s="16"/>
      <c r="G9141" s="26">
        <v>564</v>
      </c>
      <c r="H9141" s="37">
        <v>198</v>
      </c>
      <c r="I9141" s="6">
        <v>199</v>
      </c>
      <c r="J9141" s="39">
        <v>167</v>
      </c>
    </row>
    <row r="9142">
      <c r="D9142" s="19"/>
      <c r="E9142" s="18" t="s">
        <v>123</v>
      </c>
      <c r="F9142" s="17"/>
      <c r="G9142" s="7">
        <v>396</v>
      </c>
      <c r="H9142" s="12">
        <v>144</v>
      </c>
      <c r="I9142" s="1">
        <v>143</v>
      </c>
      <c r="J9142" s="21">
        <v>109</v>
      </c>
    </row>
    <row r="9143">
      <c r="D9143" s="19"/>
      <c r="E9143" s="18" t="s">
        <v>124</v>
      </c>
      <c r="F9143" s="17"/>
      <c r="G9143" s="7">
        <v>69</v>
      </c>
      <c r="H9143" s="12">
        <v>21</v>
      </c>
      <c r="I9143" s="1">
        <v>29</v>
      </c>
      <c r="J9143" s="21">
        <v>19</v>
      </c>
    </row>
    <row r="9144">
      <c r="D9144" s="19"/>
      <c r="E9144" s="18" t="s">
        <v>125</v>
      </c>
      <c r="F9144" s="17"/>
      <c r="G9144" s="7">
        <v>50</v>
      </c>
      <c r="H9144" s="12">
        <v>20</v>
      </c>
      <c r="I9144" s="1">
        <v>16</v>
      </c>
      <c r="J9144" s="21">
        <v>14</v>
      </c>
    </row>
    <row r="9145">
      <c r="D9145" s="19"/>
      <c r="E9145" s="18" t="s">
        <v>126</v>
      </c>
      <c r="F9145" s="17"/>
      <c r="G9145" s="11">
        <v>14</v>
      </c>
      <c r="H9145" s="23">
        <v>8</v>
      </c>
      <c r="I9145" s="3">
        <v>3</v>
      </c>
      <c r="J9145" s="24">
        <v>3</v>
      </c>
    </row>
    <row r="9146">
      <c r="D9146" s="19"/>
      <c r="E9146" s="18" t="s">
        <v>26</v>
      </c>
      <c r="F9146" s="17"/>
      <c r="G9146" s="11">
        <v>0</v>
      </c>
      <c r="H9146" s="23">
        <v>0</v>
      </c>
      <c r="I9146" s="3">
        <v>0</v>
      </c>
      <c r="J9146" s="24">
        <v>0</v>
      </c>
    </row>
    <row r="9147">
      <c r="D9147" s="19"/>
      <c r="E9147" s="18" t="s">
        <v>127</v>
      </c>
      <c r="F9147" s="17"/>
      <c r="G9147" s="7">
        <v>960</v>
      </c>
      <c r="H9147" s="12">
        <v>342</v>
      </c>
      <c r="I9147" s="1">
        <v>342</v>
      </c>
      <c r="J9147" s="21">
        <v>276</v>
      </c>
    </row>
    <row r="9148">
      <c r="D9148" s="19"/>
      <c r="E9148" s="18" t="s">
        <v>128</v>
      </c>
      <c r="F9148" s="17"/>
      <c r="G9148" s="7">
        <v>64</v>
      </c>
      <c r="H9148" s="12">
        <v>28</v>
      </c>
      <c r="I9148" s="1">
        <v>19</v>
      </c>
      <c r="J9148" s="21">
        <v>17</v>
      </c>
    </row>
    <row r="9149">
      <c r="D9149" s="15" t="s">
        <v>129</v>
      </c>
      <c r="E9149" s="14" t="s">
        <v>130</v>
      </c>
      <c r="F9149" s="16"/>
      <c r="G9149" s="26">
        <v>130</v>
      </c>
      <c r="H9149" s="37">
        <v>52</v>
      </c>
      <c r="I9149" s="6">
        <v>48</v>
      </c>
      <c r="J9149" s="39">
        <v>30</v>
      </c>
    </row>
    <row r="9150">
      <c r="D9150" s="19"/>
      <c r="E9150" s="18" t="s">
        <v>131</v>
      </c>
      <c r="F9150" s="17"/>
      <c r="G9150" s="11">
        <v>32</v>
      </c>
      <c r="H9150" s="23">
        <v>12</v>
      </c>
      <c r="I9150" s="3">
        <v>12</v>
      </c>
      <c r="J9150" s="24">
        <v>8</v>
      </c>
    </row>
    <row r="9151">
      <c r="D9151" s="19"/>
      <c r="E9151" s="18" t="s">
        <v>132</v>
      </c>
      <c r="F9151" s="17"/>
      <c r="G9151" s="7">
        <v>492</v>
      </c>
      <c r="H9151" s="12">
        <v>176</v>
      </c>
      <c r="I9151" s="1">
        <v>174</v>
      </c>
      <c r="J9151" s="21">
        <v>142</v>
      </c>
    </row>
    <row r="9152">
      <c r="D9152" s="19"/>
      <c r="E9152" s="18" t="s">
        <v>133</v>
      </c>
      <c r="F9152" s="17"/>
      <c r="G9152" s="7">
        <v>610</v>
      </c>
      <c r="H9152" s="12">
        <v>211</v>
      </c>
      <c r="I9152" s="1">
        <v>229</v>
      </c>
      <c r="J9152" s="21">
        <v>170</v>
      </c>
    </row>
    <row r="9153">
      <c r="D9153" s="19"/>
      <c r="E9153" s="18" t="s">
        <v>134</v>
      </c>
      <c r="F9153" s="17"/>
      <c r="G9153" s="7">
        <v>869</v>
      </c>
      <c r="H9153" s="12">
        <v>304</v>
      </c>
      <c r="I9153" s="1">
        <v>324</v>
      </c>
      <c r="J9153" s="21">
        <v>241</v>
      </c>
    </row>
    <row r="9154">
      <c r="D9154" s="19"/>
      <c r="E9154" s="18" t="s">
        <v>135</v>
      </c>
      <c r="F9154" s="17"/>
      <c r="G9154" s="7">
        <v>842</v>
      </c>
      <c r="H9154" s="12">
        <v>307</v>
      </c>
      <c r="I9154" s="1">
        <v>301</v>
      </c>
      <c r="J9154" s="21">
        <v>234</v>
      </c>
    </row>
    <row r="9155">
      <c r="D9155" s="19"/>
      <c r="E9155" s="18" t="s">
        <v>136</v>
      </c>
      <c r="F9155" s="17"/>
      <c r="G9155" s="7">
        <v>514</v>
      </c>
      <c r="H9155" s="12">
        <v>178</v>
      </c>
      <c r="I9155" s="1">
        <v>205</v>
      </c>
      <c r="J9155" s="21">
        <v>131</v>
      </c>
    </row>
    <row r="9156">
      <c r="D9156" s="19"/>
      <c r="E9156" s="18" t="s">
        <v>137</v>
      </c>
      <c r="F9156" s="17"/>
      <c r="G9156" s="7">
        <v>487</v>
      </c>
      <c r="H9156" s="12">
        <v>170</v>
      </c>
      <c r="I9156" s="1">
        <v>184</v>
      </c>
      <c r="J9156" s="21">
        <v>133</v>
      </c>
    </row>
    <row r="9157">
      <c r="D9157" s="19"/>
      <c r="E9157" s="18" t="s">
        <v>138</v>
      </c>
      <c r="F9157" s="17"/>
      <c r="G9157" s="7">
        <v>480</v>
      </c>
      <c r="H9157" s="12">
        <v>180</v>
      </c>
      <c r="I9157" s="1">
        <v>177</v>
      </c>
      <c r="J9157" s="21">
        <v>123</v>
      </c>
    </row>
    <row r="9158">
      <c r="D9158" s="19"/>
      <c r="E9158" s="18" t="s">
        <v>139</v>
      </c>
      <c r="F9158" s="17"/>
      <c r="G9158" s="7">
        <v>624</v>
      </c>
      <c r="H9158" s="12">
        <v>221</v>
      </c>
      <c r="I9158" s="1">
        <v>222</v>
      </c>
      <c r="J9158" s="21">
        <v>181</v>
      </c>
    </row>
    <row r="9159">
      <c r="D9159" s="19"/>
      <c r="E9159" s="18" t="s">
        <v>140</v>
      </c>
      <c r="F9159" s="17"/>
      <c r="G9159" s="7">
        <v>172</v>
      </c>
      <c r="H9159" s="12">
        <v>59</v>
      </c>
      <c r="I9159" s="1">
        <v>52</v>
      </c>
      <c r="J9159" s="21">
        <v>61</v>
      </c>
    </row>
    <row r="9160">
      <c r="D9160" s="19"/>
      <c r="E9160" s="18" t="s">
        <v>141</v>
      </c>
      <c r="F9160" s="17"/>
      <c r="G9160" s="7">
        <v>683</v>
      </c>
      <c r="H9160" s="12">
        <v>257</v>
      </c>
      <c r="I9160" s="1">
        <v>235</v>
      </c>
      <c r="J9160" s="21">
        <v>191</v>
      </c>
    </row>
    <row r="9161">
      <c r="D9161" s="19"/>
      <c r="E9161" s="18" t="s">
        <v>142</v>
      </c>
      <c r="F9161" s="17"/>
      <c r="G9161" s="7">
        <v>341</v>
      </c>
      <c r="H9161" s="12">
        <v>113</v>
      </c>
      <c r="I9161" s="1">
        <v>130</v>
      </c>
      <c r="J9161" s="21">
        <v>98</v>
      </c>
    </row>
    <row r="9162">
      <c r="D9162" s="19"/>
      <c r="E9162" s="18" t="s">
        <v>143</v>
      </c>
      <c r="F9162" s="17"/>
      <c r="G9162" s="7">
        <v>185</v>
      </c>
      <c r="H9162" s="12">
        <v>60</v>
      </c>
      <c r="I9162" s="1">
        <v>70</v>
      </c>
      <c r="J9162" s="21">
        <v>55</v>
      </c>
    </row>
    <row r="9163">
      <c r="D9163" s="19"/>
      <c r="E9163" s="18" t="s">
        <v>144</v>
      </c>
      <c r="F9163" s="17"/>
      <c r="G9163" s="7">
        <v>219</v>
      </c>
      <c r="H9163" s="12">
        <v>69</v>
      </c>
      <c r="I9163" s="1">
        <v>71</v>
      </c>
      <c r="J9163" s="21">
        <v>79</v>
      </c>
    </row>
    <row r="9164">
      <c r="D9164" s="19"/>
      <c r="E9164" s="18" t="s">
        <v>41</v>
      </c>
      <c r="F9164" s="17"/>
      <c r="G9164" s="11">
        <v>40</v>
      </c>
      <c r="H9164" s="23">
        <v>16</v>
      </c>
      <c r="I9164" s="3">
        <v>11</v>
      </c>
      <c r="J9164" s="24">
        <v>13</v>
      </c>
    </row>
    <row r="9165">
      <c r="D9165" s="19"/>
      <c r="E9165" s="18" t="s">
        <v>145</v>
      </c>
      <c r="F9165" s="17"/>
      <c r="G9165" s="11">
        <v>19</v>
      </c>
      <c r="H9165" s="23">
        <v>5</v>
      </c>
      <c r="I9165" s="3">
        <v>7</v>
      </c>
      <c r="J9165" s="24">
        <v>7</v>
      </c>
    </row>
    <row r="9166">
      <c r="D9166" s="19"/>
      <c r="E9166" s="18" t="s">
        <v>26</v>
      </c>
      <c r="F9166" s="17"/>
      <c r="G9166" s="11">
        <v>0</v>
      </c>
      <c r="H9166" s="23">
        <v>0</v>
      </c>
      <c r="I9166" s="3">
        <v>0</v>
      </c>
      <c r="J9166" s="24">
        <v>0</v>
      </c>
    </row>
    <row r="9167">
      <c r="D9167" s="15" t="s">
        <v>146</v>
      </c>
      <c r="E9167" s="14" t="s">
        <v>147</v>
      </c>
      <c r="F9167" s="16"/>
      <c r="G9167" s="26">
        <v>628</v>
      </c>
      <c r="H9167" s="37">
        <v>217</v>
      </c>
      <c r="I9167" s="6">
        <v>226</v>
      </c>
      <c r="J9167" s="39">
        <v>185</v>
      </c>
    </row>
    <row r="9168">
      <c r="D9168" s="19"/>
      <c r="E9168" s="18" t="s">
        <v>148</v>
      </c>
      <c r="F9168" s="17"/>
      <c r="G9168" s="7">
        <v>423</v>
      </c>
      <c r="H9168" s="12">
        <v>153</v>
      </c>
      <c r="I9168" s="1">
        <v>148</v>
      </c>
      <c r="J9168" s="21">
        <v>122</v>
      </c>
    </row>
    <row r="9169">
      <c r="D9169" s="19"/>
      <c r="E9169" s="18" t="s">
        <v>149</v>
      </c>
      <c r="F9169" s="17"/>
      <c r="G9169" s="11">
        <v>36</v>
      </c>
      <c r="H9169" s="23">
        <v>18</v>
      </c>
      <c r="I9169" s="3">
        <v>13</v>
      </c>
      <c r="J9169" s="24">
        <v>5</v>
      </c>
    </row>
    <row r="9170">
      <c r="D9170" s="19"/>
      <c r="E9170" s="18" t="s">
        <v>150</v>
      </c>
      <c r="F9170" s="17"/>
      <c r="G9170" s="11">
        <v>6</v>
      </c>
      <c r="H9170" s="23">
        <v>3</v>
      </c>
      <c r="I9170" s="3">
        <v>3</v>
      </c>
      <c r="J9170" s="24">
        <v>0</v>
      </c>
    </row>
    <row r="9171">
      <c r="D9171" s="19"/>
      <c r="E9171" s="18" t="s">
        <v>26</v>
      </c>
      <c r="F9171" s="17"/>
      <c r="G9171" s="11">
        <v>0</v>
      </c>
      <c r="H9171" s="23">
        <v>0</v>
      </c>
      <c r="I9171" s="3">
        <v>0</v>
      </c>
      <c r="J9171" s="24">
        <v>0</v>
      </c>
    </row>
    <row r="9172">
      <c r="D9172" s="19"/>
      <c r="E9172" s="18" t="s">
        <v>151</v>
      </c>
      <c r="F9172" s="17"/>
      <c r="G9172" s="7">
        <v>1051</v>
      </c>
      <c r="H9172" s="12">
        <v>370</v>
      </c>
      <c r="I9172" s="1">
        <v>374</v>
      </c>
      <c r="J9172" s="21">
        <v>307</v>
      </c>
    </row>
    <row r="9173">
      <c r="D9173" s="19"/>
      <c r="E9173" s="18" t="s">
        <v>152</v>
      </c>
      <c r="F9173" s="17"/>
      <c r="G9173" s="11">
        <v>42</v>
      </c>
      <c r="H9173" s="23">
        <v>21</v>
      </c>
      <c r="I9173" s="3">
        <v>16</v>
      </c>
      <c r="J9173" s="24">
        <v>5</v>
      </c>
    </row>
    <row r="9174">
      <c r="D9174" s="15" t="s">
        <v>153</v>
      </c>
      <c r="E9174" s="14" t="s">
        <v>154</v>
      </c>
      <c r="F9174" s="16"/>
      <c r="G9174" s="26">
        <v>596</v>
      </c>
      <c r="H9174" s="37">
        <v>224</v>
      </c>
      <c r="I9174" s="6">
        <v>222</v>
      </c>
      <c r="J9174" s="39">
        <v>150</v>
      </c>
    </row>
    <row r="9175">
      <c r="D9175" s="19"/>
      <c r="E9175" s="18" t="s">
        <v>155</v>
      </c>
      <c r="F9175" s="17"/>
      <c r="G9175" s="7">
        <v>800</v>
      </c>
      <c r="H9175" s="12">
        <v>288</v>
      </c>
      <c r="I9175" s="1">
        <v>294</v>
      </c>
      <c r="J9175" s="21">
        <v>218</v>
      </c>
    </row>
    <row r="9176">
      <c r="D9176" s="19"/>
      <c r="E9176" s="18" t="s">
        <v>156</v>
      </c>
      <c r="F9176" s="17"/>
      <c r="G9176" s="7">
        <v>449</v>
      </c>
      <c r="H9176" s="12">
        <v>160</v>
      </c>
      <c r="I9176" s="1">
        <v>164</v>
      </c>
      <c r="J9176" s="21">
        <v>125</v>
      </c>
    </row>
    <row r="9177">
      <c r="D9177" s="19"/>
      <c r="E9177" s="18" t="s">
        <v>157</v>
      </c>
      <c r="F9177" s="17"/>
      <c r="G9177" s="7">
        <v>867</v>
      </c>
      <c r="H9177" s="12">
        <v>314</v>
      </c>
      <c r="I9177" s="1">
        <v>314</v>
      </c>
      <c r="J9177" s="21">
        <v>239</v>
      </c>
    </row>
    <row r="9178">
      <c r="D9178" s="19"/>
      <c r="E9178" s="18" t="s">
        <v>158</v>
      </c>
      <c r="F9178" s="17"/>
      <c r="G9178" s="7">
        <v>818</v>
      </c>
      <c r="H9178" s="12">
        <v>282</v>
      </c>
      <c r="I9178" s="1">
        <v>302</v>
      </c>
      <c r="J9178" s="21">
        <v>234</v>
      </c>
    </row>
    <row r="9179">
      <c r="D9179" s="19"/>
      <c r="E9179" s="18" t="s">
        <v>159</v>
      </c>
      <c r="F9179" s="17"/>
      <c r="G9179" s="7">
        <v>595</v>
      </c>
      <c r="H9179" s="12">
        <v>206</v>
      </c>
      <c r="I9179" s="1">
        <v>219</v>
      </c>
      <c r="J9179" s="21">
        <v>170</v>
      </c>
    </row>
    <row r="9180">
      <c r="D9180" s="19"/>
      <c r="E9180" s="18" t="s">
        <v>160</v>
      </c>
      <c r="F9180" s="17"/>
      <c r="G9180" s="7">
        <v>330</v>
      </c>
      <c r="H9180" s="12">
        <v>121</v>
      </c>
      <c r="I9180" s="1">
        <v>122</v>
      </c>
      <c r="J9180" s="21">
        <v>87</v>
      </c>
    </row>
    <row r="9181">
      <c r="D9181" s="19"/>
      <c r="E9181" s="18" t="s">
        <v>161</v>
      </c>
      <c r="F9181" s="17"/>
      <c r="G9181" s="7">
        <v>744</v>
      </c>
      <c r="H9181" s="12">
        <v>273</v>
      </c>
      <c r="I9181" s="1">
        <v>263</v>
      </c>
      <c r="J9181" s="21">
        <v>208</v>
      </c>
    </row>
    <row r="9182">
      <c r="D9182" s="19"/>
      <c r="E9182" s="18" t="s">
        <v>162</v>
      </c>
      <c r="F9182" s="17"/>
      <c r="G9182" s="7">
        <v>519</v>
      </c>
      <c r="H9182" s="12">
        <v>168</v>
      </c>
      <c r="I9182" s="1">
        <v>196</v>
      </c>
      <c r="J9182" s="21">
        <v>155</v>
      </c>
    </row>
    <row r="9183">
      <c r="D9183" s="19"/>
      <c r="E9183" s="18" t="s">
        <v>163</v>
      </c>
      <c r="F9183" s="17"/>
      <c r="G9183" s="7">
        <v>576</v>
      </c>
      <c r="H9183" s="12">
        <v>212</v>
      </c>
      <c r="I9183" s="1">
        <v>207</v>
      </c>
      <c r="J9183" s="21">
        <v>157</v>
      </c>
    </row>
    <row r="9184">
      <c r="D9184" s="19"/>
      <c r="E9184" s="18" t="s">
        <v>164</v>
      </c>
      <c r="F9184" s="17"/>
      <c r="G9184" s="7">
        <v>372</v>
      </c>
      <c r="H9184" s="12">
        <v>141</v>
      </c>
      <c r="I9184" s="1">
        <v>139</v>
      </c>
      <c r="J9184" s="21">
        <v>92</v>
      </c>
    </row>
    <row r="9185">
      <c r="D9185" s="19"/>
      <c r="E9185" s="18" t="s">
        <v>165</v>
      </c>
      <c r="F9185" s="17"/>
      <c r="G9185" s="7">
        <v>520</v>
      </c>
      <c r="H9185" s="12">
        <v>174</v>
      </c>
      <c r="I9185" s="1">
        <v>186</v>
      </c>
      <c r="J9185" s="21">
        <v>160</v>
      </c>
    </row>
    <row r="9186">
      <c r="D9186" s="19"/>
      <c r="E9186" s="18" t="s">
        <v>166</v>
      </c>
      <c r="F9186" s="17"/>
      <c r="G9186" s="7">
        <v>445</v>
      </c>
      <c r="H9186" s="12">
        <v>160</v>
      </c>
      <c r="I9186" s="1">
        <v>161</v>
      </c>
      <c r="J9186" s="21">
        <v>124</v>
      </c>
    </row>
    <row r="9187">
      <c r="D9187" s="19"/>
      <c r="E9187" s="18" t="s">
        <v>167</v>
      </c>
      <c r="F9187" s="17"/>
      <c r="G9187" s="7">
        <v>294</v>
      </c>
      <c r="H9187" s="12">
        <v>94</v>
      </c>
      <c r="I9187" s="1">
        <v>115</v>
      </c>
      <c r="J9187" s="21">
        <v>85</v>
      </c>
    </row>
    <row r="9188">
      <c r="D9188" s="19"/>
      <c r="E9188" s="18" t="s">
        <v>41</v>
      </c>
      <c r="F9188" s="17"/>
      <c r="G9188" s="7">
        <v>62</v>
      </c>
      <c r="H9188" s="12">
        <v>20</v>
      </c>
      <c r="I9188" s="1">
        <v>17</v>
      </c>
      <c r="J9188" s="21">
        <v>25</v>
      </c>
    </row>
    <row r="9189">
      <c r="D9189" s="57"/>
      <c r="E9189" s="54" t="s">
        <v>26</v>
      </c>
      <c r="F9189" s="62"/>
      <c r="G9189" s="59">
        <v>17</v>
      </c>
      <c r="H9189" s="73">
        <v>2</v>
      </c>
      <c r="I9189" s="38">
        <v>9</v>
      </c>
      <c r="J9189" s="74">
        <v>6</v>
      </c>
    </row>
  </sheetData>
  <mergeCells count="840">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s>
  <pageMargins left="0.7" right="0.7" top="0.75" bottom="0.75" header="0.3" footer="0.3"/>
  <pageSetup paperSize="9" scale="63" pageOrder="overThenDown" orientation="landscape"/>
  <headerFooter>
    <oddFooter>&amp;CN(1)</oddFooter>
  </headerFooter>
  <rowBreaks count="56" manualBreakCount="56">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rowBreaks>
  <drawing r:id="rId1"/>
</worksheet>
</file>

<file path=xl/worksheets/sheet3.xml><?xml version="1.0" encoding="utf-8"?>
<worksheet xmlns:r="http://schemas.openxmlformats.org/officeDocument/2006/relationships" xmlns="http://schemas.openxmlformats.org/spreadsheetml/2006/main">
  <dimension ref="B3:Z9189"/>
  <sheetViews>
    <sheetView workbookViewId="0"/>
  </sheetViews>
  <sheetFormatPr defaultRowHeight="12.95"/>
  <cols>
    <col min="1" max="1" width="3.61328125" style="89" customWidth="1"/>
    <col min="2" max="2" width="4.61328125" style="89" customWidth="1"/>
    <col min="3" max="4" width="7.61328125" style="89" customWidth="1"/>
    <col min="5" max="5" width="16.61328125" style="89" customWidth="1"/>
    <col min="6" max="6" width="5.61328125" style="89" customWidth="1"/>
    <col min="7" max="26" width="8.61328125" style="89" customWidth="1"/>
    <col min="27" max="16384" width="8.8984375" style="89"/>
  </cols>
  <sheetData>
    <row r="3">
      <c r="C3" s="89" t="s">
        <v>1</v>
      </c>
    </row>
    <row r="7">
      <c r="B7" s="63" t="str">
        <f ca="1" xml:space="preserve"> HYPERLINK("#'目次'!B7", "[1]")</f>
        <v>[1]</v>
      </c>
      <c r="C7" s="49" t="s">
        <v>13</v>
      </c>
    </row>
    <row r="10">
      <c r="C10" s="49" t="s">
        <v>14</v>
      </c>
    </row>
    <row r="11">
      <c r="D11" s="64"/>
      <c r="E11" s="47"/>
      <c r="F11" s="47"/>
      <c r="G11" s="61" t="s">
        <v>15</v>
      </c>
      <c r="H11" s="66" t="s">
        <v>16</v>
      </c>
      <c r="I11" s="28" t="s">
        <v>17</v>
      </c>
      <c r="J11" s="28" t="s">
        <v>18</v>
      </c>
      <c r="K11" s="58" t="s">
        <v>19</v>
      </c>
    </row>
    <row r="12">
      <c r="D12" s="55"/>
      <c r="E12" s="48"/>
      <c r="F12" s="48"/>
      <c r="G12" s="68"/>
      <c r="H12" s="70"/>
      <c r="I12" s="29"/>
      <c r="J12" s="29"/>
      <c r="K12" s="65"/>
    </row>
    <row r="13">
      <c r="D13" s="56"/>
      <c r="E13" s="60" t="s">
        <v>15</v>
      </c>
      <c r="F13" s="67"/>
      <c r="G13" s="69">
        <v>1093</v>
      </c>
      <c r="H13" s="80" t="s">
        <v>168</v>
      </c>
      <c r="I13" s="80" t="s">
        <v>168</v>
      </c>
      <c r="J13" s="80" t="s">
        <v>168</v>
      </c>
      <c r="K13" s="76">
        <v>100</v>
      </c>
    </row>
    <row r="14">
      <c r="D14" s="15" t="s">
        <v>20</v>
      </c>
      <c r="E14" s="14" t="s">
        <v>21</v>
      </c>
      <c r="F14" s="16"/>
      <c r="G14" s="26">
        <v>211</v>
      </c>
      <c r="H14" s="79" t="s">
        <v>168</v>
      </c>
      <c r="I14" s="41" t="s">
        <v>168</v>
      </c>
      <c r="J14" s="41" t="s">
        <v>168</v>
      </c>
      <c r="K14" s="42">
        <v>100</v>
      </c>
    </row>
    <row r="15">
      <c r="D15" s="19"/>
      <c r="E15" s="18" t="s">
        <v>22</v>
      </c>
      <c r="F15" s="17"/>
      <c r="G15" s="7">
        <v>539</v>
      </c>
      <c r="H15" s="52" t="s">
        <v>168</v>
      </c>
      <c r="I15" s="10" t="s">
        <v>168</v>
      </c>
      <c r="J15" s="10" t="s">
        <v>168</v>
      </c>
      <c r="K15" s="22">
        <v>100</v>
      </c>
    </row>
    <row r="16">
      <c r="D16" s="19"/>
      <c r="E16" s="18" t="s">
        <v>23</v>
      </c>
      <c r="F16" s="17"/>
      <c r="G16" s="7">
        <v>263</v>
      </c>
      <c r="H16" s="52" t="s">
        <v>168</v>
      </c>
      <c r="I16" s="10" t="s">
        <v>168</v>
      </c>
      <c r="J16" s="10" t="s">
        <v>168</v>
      </c>
      <c r="K16" s="22">
        <v>100</v>
      </c>
    </row>
    <row r="17">
      <c r="D17" s="19"/>
      <c r="E17" s="18" t="s">
        <v>24</v>
      </c>
      <c r="F17" s="17"/>
      <c r="G17" s="7">
        <v>74</v>
      </c>
      <c r="H17" s="52" t="s">
        <v>168</v>
      </c>
      <c r="I17" s="10" t="s">
        <v>168</v>
      </c>
      <c r="J17" s="10" t="s">
        <v>168</v>
      </c>
      <c r="K17" s="22">
        <v>100</v>
      </c>
    </row>
    <row r="18">
      <c r="D18" s="19"/>
      <c r="E18" s="18" t="s">
        <v>25</v>
      </c>
      <c r="F18" s="17"/>
      <c r="G18" s="11">
        <v>6</v>
      </c>
      <c r="H18" s="32" t="s">
        <v>168</v>
      </c>
      <c r="I18" s="4" t="s">
        <v>168</v>
      </c>
      <c r="J18" s="4" t="s">
        <v>168</v>
      </c>
      <c r="K18" s="30">
        <v>100</v>
      </c>
    </row>
    <row r="19">
      <c r="D19" s="19"/>
      <c r="E19" s="18" t="s">
        <v>26</v>
      </c>
      <c r="F19" s="17"/>
      <c r="G19" s="11">
        <v>0</v>
      </c>
      <c r="H19" s="32" t="s">
        <v>168</v>
      </c>
      <c r="I19" s="4" t="s">
        <v>168</v>
      </c>
      <c r="J19" s="4" t="s">
        <v>168</v>
      </c>
      <c r="K19" s="31" t="s">
        <v>168</v>
      </c>
    </row>
    <row r="20">
      <c r="D20" s="19"/>
      <c r="E20" s="18" t="s">
        <v>27</v>
      </c>
      <c r="F20" s="17"/>
      <c r="G20" s="7">
        <v>750</v>
      </c>
      <c r="H20" s="52" t="s">
        <v>168</v>
      </c>
      <c r="I20" s="10" t="s">
        <v>168</v>
      </c>
      <c r="J20" s="10" t="s">
        <v>168</v>
      </c>
      <c r="K20" s="22">
        <v>100</v>
      </c>
    </row>
    <row r="21">
      <c r="D21" s="19"/>
      <c r="E21" s="18" t="s">
        <v>28</v>
      </c>
      <c r="F21" s="17"/>
      <c r="G21" s="7">
        <v>80</v>
      </c>
      <c r="H21" s="52" t="s">
        <v>168</v>
      </c>
      <c r="I21" s="10" t="s">
        <v>168</v>
      </c>
      <c r="J21" s="10" t="s">
        <v>168</v>
      </c>
      <c r="K21" s="22">
        <v>100</v>
      </c>
    </row>
    <row r="22">
      <c r="D22" s="15" t="s">
        <v>29</v>
      </c>
      <c r="E22" s="14" t="s">
        <v>30</v>
      </c>
      <c r="F22" s="16"/>
      <c r="G22" s="26">
        <v>823</v>
      </c>
      <c r="H22" s="79" t="s">
        <v>168</v>
      </c>
      <c r="I22" s="41" t="s">
        <v>168</v>
      </c>
      <c r="J22" s="41" t="s">
        <v>168</v>
      </c>
      <c r="K22" s="42">
        <v>100</v>
      </c>
    </row>
    <row r="23">
      <c r="D23" s="19"/>
      <c r="E23" s="18" t="s">
        <v>31</v>
      </c>
      <c r="F23" s="17"/>
      <c r="G23" s="7">
        <v>798</v>
      </c>
      <c r="H23" s="52" t="s">
        <v>168</v>
      </c>
      <c r="I23" s="10" t="s">
        <v>168</v>
      </c>
      <c r="J23" s="10" t="s">
        <v>168</v>
      </c>
      <c r="K23" s="22">
        <v>100</v>
      </c>
    </row>
    <row r="24">
      <c r="D24" s="19"/>
      <c r="E24" s="18" t="s">
        <v>32</v>
      </c>
      <c r="F24" s="17"/>
      <c r="G24" s="7">
        <v>808</v>
      </c>
      <c r="H24" s="52" t="s">
        <v>168</v>
      </c>
      <c r="I24" s="10" t="s">
        <v>168</v>
      </c>
      <c r="J24" s="10" t="s">
        <v>168</v>
      </c>
      <c r="K24" s="22">
        <v>100</v>
      </c>
    </row>
    <row r="25">
      <c r="D25" s="19"/>
      <c r="E25" s="18" t="s">
        <v>33</v>
      </c>
      <c r="F25" s="17"/>
      <c r="G25" s="7">
        <v>206</v>
      </c>
      <c r="H25" s="52" t="s">
        <v>168</v>
      </c>
      <c r="I25" s="10" t="s">
        <v>168</v>
      </c>
      <c r="J25" s="10" t="s">
        <v>168</v>
      </c>
      <c r="K25" s="22">
        <v>100</v>
      </c>
    </row>
    <row r="26">
      <c r="D26" s="19"/>
      <c r="E26" s="18" t="s">
        <v>34</v>
      </c>
      <c r="F26" s="17"/>
      <c r="G26" s="7">
        <v>488</v>
      </c>
      <c r="H26" s="52" t="s">
        <v>168</v>
      </c>
      <c r="I26" s="10" t="s">
        <v>168</v>
      </c>
      <c r="J26" s="10" t="s">
        <v>168</v>
      </c>
      <c r="K26" s="22">
        <v>100</v>
      </c>
    </row>
    <row r="27">
      <c r="D27" s="19"/>
      <c r="E27" s="18" t="s">
        <v>35</v>
      </c>
      <c r="F27" s="17"/>
      <c r="G27" s="7">
        <v>154</v>
      </c>
      <c r="H27" s="52" t="s">
        <v>168</v>
      </c>
      <c r="I27" s="10" t="s">
        <v>168</v>
      </c>
      <c r="J27" s="10" t="s">
        <v>168</v>
      </c>
      <c r="K27" s="22">
        <v>100</v>
      </c>
    </row>
    <row r="28">
      <c r="D28" s="19"/>
      <c r="E28" s="18" t="s">
        <v>36</v>
      </c>
      <c r="F28" s="17"/>
      <c r="G28" s="7">
        <v>871</v>
      </c>
      <c r="H28" s="52" t="s">
        <v>168</v>
      </c>
      <c r="I28" s="10" t="s">
        <v>168</v>
      </c>
      <c r="J28" s="10" t="s">
        <v>168</v>
      </c>
      <c r="K28" s="22">
        <v>100</v>
      </c>
    </row>
    <row r="29">
      <c r="D29" s="19"/>
      <c r="E29" s="18" t="s">
        <v>37</v>
      </c>
      <c r="F29" s="17"/>
      <c r="G29" s="7">
        <v>366</v>
      </c>
      <c r="H29" s="52" t="s">
        <v>168</v>
      </c>
      <c r="I29" s="10" t="s">
        <v>168</v>
      </c>
      <c r="J29" s="10" t="s">
        <v>168</v>
      </c>
      <c r="K29" s="22">
        <v>100</v>
      </c>
    </row>
    <row r="30">
      <c r="D30" s="19"/>
      <c r="E30" s="18" t="s">
        <v>38</v>
      </c>
      <c r="F30" s="17"/>
      <c r="G30" s="7">
        <v>552</v>
      </c>
      <c r="H30" s="52" t="s">
        <v>168</v>
      </c>
      <c r="I30" s="10" t="s">
        <v>168</v>
      </c>
      <c r="J30" s="10" t="s">
        <v>168</v>
      </c>
      <c r="K30" s="22">
        <v>100</v>
      </c>
    </row>
    <row r="31">
      <c r="D31" s="19"/>
      <c r="E31" s="18" t="s">
        <v>39</v>
      </c>
      <c r="F31" s="17"/>
      <c r="G31" s="7">
        <v>514</v>
      </c>
      <c r="H31" s="52" t="s">
        <v>168</v>
      </c>
      <c r="I31" s="10" t="s">
        <v>168</v>
      </c>
      <c r="J31" s="10" t="s">
        <v>168</v>
      </c>
      <c r="K31" s="22">
        <v>100</v>
      </c>
    </row>
    <row r="32">
      <c r="D32" s="19"/>
      <c r="E32" s="18" t="s">
        <v>40</v>
      </c>
      <c r="F32" s="17"/>
      <c r="G32" s="7">
        <v>559</v>
      </c>
      <c r="H32" s="52" t="s">
        <v>168</v>
      </c>
      <c r="I32" s="10" t="s">
        <v>168</v>
      </c>
      <c r="J32" s="10" t="s">
        <v>168</v>
      </c>
      <c r="K32" s="22">
        <v>100</v>
      </c>
    </row>
    <row r="33">
      <c r="D33" s="19"/>
      <c r="E33" s="18" t="s">
        <v>41</v>
      </c>
      <c r="F33" s="17"/>
      <c r="G33" s="7">
        <v>71</v>
      </c>
      <c r="H33" s="52" t="s">
        <v>168</v>
      </c>
      <c r="I33" s="10" t="s">
        <v>168</v>
      </c>
      <c r="J33" s="10" t="s">
        <v>168</v>
      </c>
      <c r="K33" s="22">
        <v>100</v>
      </c>
    </row>
    <row r="34">
      <c r="D34" s="19"/>
      <c r="E34" s="18" t="s">
        <v>42</v>
      </c>
      <c r="F34" s="17"/>
      <c r="G34" s="11">
        <v>11</v>
      </c>
      <c r="H34" s="32" t="s">
        <v>168</v>
      </c>
      <c r="I34" s="4" t="s">
        <v>168</v>
      </c>
      <c r="J34" s="4" t="s">
        <v>168</v>
      </c>
      <c r="K34" s="30">
        <v>100</v>
      </c>
    </row>
    <row r="35">
      <c r="D35" s="19"/>
      <c r="E35" s="18" t="s">
        <v>26</v>
      </c>
      <c r="F35" s="17"/>
      <c r="G35" s="11">
        <v>2</v>
      </c>
      <c r="H35" s="32" t="s">
        <v>168</v>
      </c>
      <c r="I35" s="4" t="s">
        <v>168</v>
      </c>
      <c r="J35" s="4" t="s">
        <v>168</v>
      </c>
      <c r="K35" s="30">
        <v>100</v>
      </c>
    </row>
    <row r="36">
      <c r="D36" s="19"/>
      <c r="E36" s="18" t="s">
        <v>43</v>
      </c>
      <c r="F36" s="17"/>
      <c r="G36" s="7">
        <v>1080</v>
      </c>
      <c r="H36" s="52" t="s">
        <v>168</v>
      </c>
      <c r="I36" s="10" t="s">
        <v>168</v>
      </c>
      <c r="J36" s="10" t="s">
        <v>168</v>
      </c>
      <c r="K36" s="22">
        <v>100</v>
      </c>
    </row>
    <row r="37">
      <c r="D37" s="15" t="s">
        <v>44</v>
      </c>
      <c r="E37" s="14" t="s">
        <v>45</v>
      </c>
      <c r="F37" s="16"/>
      <c r="G37" s="33">
        <v>3</v>
      </c>
      <c r="H37" s="72" t="s">
        <v>168</v>
      </c>
      <c r="I37" s="25" t="s">
        <v>168</v>
      </c>
      <c r="J37" s="25" t="s">
        <v>168</v>
      </c>
      <c r="K37" s="50">
        <v>100</v>
      </c>
    </row>
    <row r="38">
      <c r="D38" s="19"/>
      <c r="E38" s="18" t="s">
        <v>46</v>
      </c>
      <c r="F38" s="17"/>
      <c r="G38" s="11">
        <v>11</v>
      </c>
      <c r="H38" s="32" t="s">
        <v>168</v>
      </c>
      <c r="I38" s="4" t="s">
        <v>168</v>
      </c>
      <c r="J38" s="4" t="s">
        <v>168</v>
      </c>
      <c r="K38" s="30">
        <v>100</v>
      </c>
    </row>
    <row r="39">
      <c r="D39" s="19"/>
      <c r="E39" s="18" t="s">
        <v>47</v>
      </c>
      <c r="F39" s="17"/>
      <c r="G39" s="11">
        <v>25</v>
      </c>
      <c r="H39" s="32" t="s">
        <v>168</v>
      </c>
      <c r="I39" s="4" t="s">
        <v>168</v>
      </c>
      <c r="J39" s="4" t="s">
        <v>168</v>
      </c>
      <c r="K39" s="30">
        <v>100</v>
      </c>
    </row>
    <row r="40">
      <c r="D40" s="19"/>
      <c r="E40" s="18" t="s">
        <v>48</v>
      </c>
      <c r="F40" s="17"/>
      <c r="G40" s="7">
        <v>160</v>
      </c>
      <c r="H40" s="52" t="s">
        <v>168</v>
      </c>
      <c r="I40" s="10" t="s">
        <v>168</v>
      </c>
      <c r="J40" s="10" t="s">
        <v>168</v>
      </c>
      <c r="K40" s="22">
        <v>100</v>
      </c>
    </row>
    <row r="41">
      <c r="D41" s="19"/>
      <c r="E41" s="18" t="s">
        <v>49</v>
      </c>
      <c r="F41" s="17"/>
      <c r="G41" s="7">
        <v>166</v>
      </c>
      <c r="H41" s="52" t="s">
        <v>168</v>
      </c>
      <c r="I41" s="10" t="s">
        <v>168</v>
      </c>
      <c r="J41" s="10" t="s">
        <v>168</v>
      </c>
      <c r="K41" s="22">
        <v>100</v>
      </c>
    </row>
    <row r="42">
      <c r="D42" s="19"/>
      <c r="E42" s="18" t="s">
        <v>50</v>
      </c>
      <c r="F42" s="17"/>
      <c r="G42" s="7">
        <v>129</v>
      </c>
      <c r="H42" s="52" t="s">
        <v>168</v>
      </c>
      <c r="I42" s="10" t="s">
        <v>168</v>
      </c>
      <c r="J42" s="10" t="s">
        <v>168</v>
      </c>
      <c r="K42" s="22">
        <v>100</v>
      </c>
    </row>
    <row r="43">
      <c r="D43" s="19"/>
      <c r="E43" s="18" t="s">
        <v>51</v>
      </c>
      <c r="F43" s="17"/>
      <c r="G43" s="7">
        <v>124</v>
      </c>
      <c r="H43" s="52" t="s">
        <v>168</v>
      </c>
      <c r="I43" s="10" t="s">
        <v>168</v>
      </c>
      <c r="J43" s="10" t="s">
        <v>168</v>
      </c>
      <c r="K43" s="22">
        <v>100</v>
      </c>
    </row>
    <row r="44">
      <c r="D44" s="19"/>
      <c r="E44" s="18" t="s">
        <v>52</v>
      </c>
      <c r="F44" s="17"/>
      <c r="G44" s="7">
        <v>114</v>
      </c>
      <c r="H44" s="52" t="s">
        <v>168</v>
      </c>
      <c r="I44" s="10" t="s">
        <v>168</v>
      </c>
      <c r="J44" s="10" t="s">
        <v>168</v>
      </c>
      <c r="K44" s="22">
        <v>100</v>
      </c>
    </row>
    <row r="45">
      <c r="D45" s="19"/>
      <c r="E45" s="18" t="s">
        <v>53</v>
      </c>
      <c r="F45" s="17"/>
      <c r="G45" s="7">
        <v>95</v>
      </c>
      <c r="H45" s="52" t="s">
        <v>168</v>
      </c>
      <c r="I45" s="10" t="s">
        <v>168</v>
      </c>
      <c r="J45" s="10" t="s">
        <v>168</v>
      </c>
      <c r="K45" s="22">
        <v>100</v>
      </c>
    </row>
    <row r="46">
      <c r="D46" s="19"/>
      <c r="E46" s="18" t="s">
        <v>54</v>
      </c>
      <c r="F46" s="17"/>
      <c r="G46" s="7">
        <v>253</v>
      </c>
      <c r="H46" s="52" t="s">
        <v>168</v>
      </c>
      <c r="I46" s="10" t="s">
        <v>168</v>
      </c>
      <c r="J46" s="10" t="s">
        <v>168</v>
      </c>
      <c r="K46" s="22">
        <v>100</v>
      </c>
    </row>
    <row r="47">
      <c r="D47" s="19"/>
      <c r="E47" s="18" t="s">
        <v>55</v>
      </c>
      <c r="F47" s="17"/>
      <c r="G47" s="11">
        <v>1</v>
      </c>
      <c r="H47" s="32" t="s">
        <v>168</v>
      </c>
      <c r="I47" s="4" t="s">
        <v>168</v>
      </c>
      <c r="J47" s="4" t="s">
        <v>168</v>
      </c>
      <c r="K47" s="30">
        <v>100</v>
      </c>
    </row>
    <row r="48">
      <c r="D48" s="19"/>
      <c r="E48" s="18" t="s">
        <v>26</v>
      </c>
      <c r="F48" s="17"/>
      <c r="G48" s="11">
        <v>12</v>
      </c>
      <c r="H48" s="32" t="s">
        <v>168</v>
      </c>
      <c r="I48" s="4" t="s">
        <v>168</v>
      </c>
      <c r="J48" s="4" t="s">
        <v>168</v>
      </c>
      <c r="K48" s="30">
        <v>100</v>
      </c>
    </row>
    <row r="49">
      <c r="D49" s="15" t="s">
        <v>56</v>
      </c>
      <c r="E49" s="14" t="s">
        <v>57</v>
      </c>
      <c r="F49" s="16"/>
      <c r="G49" s="33">
        <v>15</v>
      </c>
      <c r="H49" s="72" t="s">
        <v>168</v>
      </c>
      <c r="I49" s="25" t="s">
        <v>168</v>
      </c>
      <c r="J49" s="25" t="s">
        <v>168</v>
      </c>
      <c r="K49" s="50">
        <v>100</v>
      </c>
    </row>
    <row r="50">
      <c r="D50" s="19"/>
      <c r="E50" s="18" t="s">
        <v>58</v>
      </c>
      <c r="F50" s="17"/>
      <c r="G50" s="7">
        <v>111</v>
      </c>
      <c r="H50" s="52" t="s">
        <v>168</v>
      </c>
      <c r="I50" s="10" t="s">
        <v>168</v>
      </c>
      <c r="J50" s="10" t="s">
        <v>168</v>
      </c>
      <c r="K50" s="22">
        <v>100</v>
      </c>
    </row>
    <row r="51">
      <c r="D51" s="19"/>
      <c r="E51" s="18" t="s">
        <v>59</v>
      </c>
      <c r="F51" s="17"/>
      <c r="G51" s="7">
        <v>404</v>
      </c>
      <c r="H51" s="52" t="s">
        <v>168</v>
      </c>
      <c r="I51" s="10" t="s">
        <v>168</v>
      </c>
      <c r="J51" s="10" t="s">
        <v>168</v>
      </c>
      <c r="K51" s="22">
        <v>100</v>
      </c>
    </row>
    <row r="52">
      <c r="D52" s="19"/>
      <c r="E52" s="18" t="s">
        <v>60</v>
      </c>
      <c r="F52" s="17"/>
      <c r="G52" s="7">
        <v>562</v>
      </c>
      <c r="H52" s="52" t="s">
        <v>168</v>
      </c>
      <c r="I52" s="10" t="s">
        <v>168</v>
      </c>
      <c r="J52" s="10" t="s">
        <v>168</v>
      </c>
      <c r="K52" s="22">
        <v>100</v>
      </c>
    </row>
    <row r="53">
      <c r="D53" s="19"/>
      <c r="E53" s="18" t="s">
        <v>26</v>
      </c>
      <c r="F53" s="17"/>
      <c r="G53" s="11">
        <v>1</v>
      </c>
      <c r="H53" s="32" t="s">
        <v>168</v>
      </c>
      <c r="I53" s="4" t="s">
        <v>168</v>
      </c>
      <c r="J53" s="4" t="s">
        <v>168</v>
      </c>
      <c r="K53" s="30">
        <v>100</v>
      </c>
    </row>
    <row r="54">
      <c r="D54" s="19"/>
      <c r="E54" s="18" t="s">
        <v>61</v>
      </c>
      <c r="F54" s="17"/>
      <c r="G54" s="7">
        <v>126</v>
      </c>
      <c r="H54" s="52" t="s">
        <v>168</v>
      </c>
      <c r="I54" s="10" t="s">
        <v>168</v>
      </c>
      <c r="J54" s="10" t="s">
        <v>168</v>
      </c>
      <c r="K54" s="22">
        <v>100</v>
      </c>
    </row>
    <row r="55">
      <c r="D55" s="19"/>
      <c r="E55" s="18" t="s">
        <v>62</v>
      </c>
      <c r="F55" s="17"/>
      <c r="G55" s="7">
        <v>966</v>
      </c>
      <c r="H55" s="52" t="s">
        <v>168</v>
      </c>
      <c r="I55" s="10" t="s">
        <v>168</v>
      </c>
      <c r="J55" s="10" t="s">
        <v>168</v>
      </c>
      <c r="K55" s="22">
        <v>100</v>
      </c>
    </row>
    <row r="56">
      <c r="D56" s="15" t="s">
        <v>63</v>
      </c>
      <c r="E56" s="14" t="s">
        <v>64</v>
      </c>
      <c r="F56" s="16"/>
      <c r="G56" s="33">
        <v>17</v>
      </c>
      <c r="H56" s="72" t="s">
        <v>168</v>
      </c>
      <c r="I56" s="25" t="s">
        <v>168</v>
      </c>
      <c r="J56" s="25" t="s">
        <v>168</v>
      </c>
      <c r="K56" s="50">
        <v>100</v>
      </c>
    </row>
    <row r="57">
      <c r="D57" s="19"/>
      <c r="E57" s="18" t="s">
        <v>65</v>
      </c>
      <c r="F57" s="17"/>
      <c r="G57" s="11">
        <v>38</v>
      </c>
      <c r="H57" s="32" t="s">
        <v>168</v>
      </c>
      <c r="I57" s="4" t="s">
        <v>168</v>
      </c>
      <c r="J57" s="4" t="s">
        <v>168</v>
      </c>
      <c r="K57" s="30">
        <v>100</v>
      </c>
    </row>
    <row r="58">
      <c r="D58" s="19"/>
      <c r="E58" s="18" t="s">
        <v>66</v>
      </c>
      <c r="F58" s="17"/>
      <c r="G58" s="11">
        <v>14</v>
      </c>
      <c r="H58" s="32" t="s">
        <v>168</v>
      </c>
      <c r="I58" s="4" t="s">
        <v>168</v>
      </c>
      <c r="J58" s="4" t="s">
        <v>168</v>
      </c>
      <c r="K58" s="30">
        <v>100</v>
      </c>
    </row>
    <row r="59">
      <c r="D59" s="19"/>
      <c r="E59" s="18" t="s">
        <v>67</v>
      </c>
      <c r="F59" s="17"/>
      <c r="G59" s="7">
        <v>95</v>
      </c>
      <c r="H59" s="52" t="s">
        <v>168</v>
      </c>
      <c r="I59" s="10" t="s">
        <v>168</v>
      </c>
      <c r="J59" s="10" t="s">
        <v>168</v>
      </c>
      <c r="K59" s="22">
        <v>100</v>
      </c>
    </row>
    <row r="60">
      <c r="D60" s="19"/>
      <c r="E60" s="18" t="s">
        <v>68</v>
      </c>
      <c r="F60" s="17"/>
      <c r="G60" s="7">
        <v>81</v>
      </c>
      <c r="H60" s="52" t="s">
        <v>168</v>
      </c>
      <c r="I60" s="10" t="s">
        <v>168</v>
      </c>
      <c r="J60" s="10" t="s">
        <v>168</v>
      </c>
      <c r="K60" s="22">
        <v>100</v>
      </c>
    </row>
    <row r="61">
      <c r="D61" s="19"/>
      <c r="E61" s="18" t="s">
        <v>69</v>
      </c>
      <c r="F61" s="17"/>
      <c r="G61" s="7">
        <v>844</v>
      </c>
      <c r="H61" s="52" t="s">
        <v>168</v>
      </c>
      <c r="I61" s="10" t="s">
        <v>168</v>
      </c>
      <c r="J61" s="10" t="s">
        <v>168</v>
      </c>
      <c r="K61" s="22">
        <v>100</v>
      </c>
    </row>
    <row r="62">
      <c r="D62" s="19"/>
      <c r="E62" s="18" t="s">
        <v>26</v>
      </c>
      <c r="F62" s="17"/>
      <c r="G62" s="11">
        <v>4</v>
      </c>
      <c r="H62" s="32" t="s">
        <v>168</v>
      </c>
      <c r="I62" s="4" t="s">
        <v>168</v>
      </c>
      <c r="J62" s="4" t="s">
        <v>168</v>
      </c>
      <c r="K62" s="30">
        <v>100</v>
      </c>
    </row>
    <row r="63">
      <c r="D63" s="19"/>
      <c r="E63" s="18" t="s">
        <v>70</v>
      </c>
      <c r="F63" s="17"/>
      <c r="G63" s="7">
        <v>245</v>
      </c>
      <c r="H63" s="52" t="s">
        <v>168</v>
      </c>
      <c r="I63" s="10" t="s">
        <v>168</v>
      </c>
      <c r="J63" s="10" t="s">
        <v>168</v>
      </c>
      <c r="K63" s="22">
        <v>100</v>
      </c>
    </row>
    <row r="64">
      <c r="D64" s="15" t="s">
        <v>71</v>
      </c>
      <c r="E64" s="14" t="s">
        <v>64</v>
      </c>
      <c r="F64" s="16"/>
      <c r="G64" s="33">
        <v>15</v>
      </c>
      <c r="H64" s="72" t="s">
        <v>168</v>
      </c>
      <c r="I64" s="25" t="s">
        <v>168</v>
      </c>
      <c r="J64" s="25" t="s">
        <v>168</v>
      </c>
      <c r="K64" s="50">
        <v>100</v>
      </c>
    </row>
    <row r="65">
      <c r="D65" s="19"/>
      <c r="E65" s="18" t="s">
        <v>65</v>
      </c>
      <c r="F65" s="17"/>
      <c r="G65" s="7">
        <v>58</v>
      </c>
      <c r="H65" s="52" t="s">
        <v>168</v>
      </c>
      <c r="I65" s="10" t="s">
        <v>168</v>
      </c>
      <c r="J65" s="10" t="s">
        <v>168</v>
      </c>
      <c r="K65" s="22">
        <v>100</v>
      </c>
    </row>
    <row r="66">
      <c r="D66" s="19"/>
      <c r="E66" s="18" t="s">
        <v>66</v>
      </c>
      <c r="F66" s="17"/>
      <c r="G66" s="7">
        <v>113</v>
      </c>
      <c r="H66" s="52" t="s">
        <v>168</v>
      </c>
      <c r="I66" s="10" t="s">
        <v>168</v>
      </c>
      <c r="J66" s="10" t="s">
        <v>168</v>
      </c>
      <c r="K66" s="22">
        <v>100</v>
      </c>
    </row>
    <row r="67">
      <c r="D67" s="19"/>
      <c r="E67" s="18" t="s">
        <v>67</v>
      </c>
      <c r="F67" s="17"/>
      <c r="G67" s="7">
        <v>837</v>
      </c>
      <c r="H67" s="52" t="s">
        <v>168</v>
      </c>
      <c r="I67" s="10" t="s">
        <v>168</v>
      </c>
      <c r="J67" s="10" t="s">
        <v>168</v>
      </c>
      <c r="K67" s="22">
        <v>100</v>
      </c>
    </row>
    <row r="68">
      <c r="D68" s="19"/>
      <c r="E68" s="18" t="s">
        <v>68</v>
      </c>
      <c r="F68" s="17"/>
      <c r="G68" s="7">
        <v>61</v>
      </c>
      <c r="H68" s="52" t="s">
        <v>168</v>
      </c>
      <c r="I68" s="10" t="s">
        <v>168</v>
      </c>
      <c r="J68" s="10" t="s">
        <v>168</v>
      </c>
      <c r="K68" s="22">
        <v>100</v>
      </c>
    </row>
    <row r="69">
      <c r="D69" s="19"/>
      <c r="E69" s="18" t="s">
        <v>72</v>
      </c>
      <c r="F69" s="17"/>
      <c r="G69" s="11">
        <v>5</v>
      </c>
      <c r="H69" s="32" t="s">
        <v>168</v>
      </c>
      <c r="I69" s="4" t="s">
        <v>168</v>
      </c>
      <c r="J69" s="4" t="s">
        <v>168</v>
      </c>
      <c r="K69" s="30">
        <v>100</v>
      </c>
    </row>
    <row r="70">
      <c r="D70" s="19"/>
      <c r="E70" s="18" t="s">
        <v>26</v>
      </c>
      <c r="F70" s="17"/>
      <c r="G70" s="11">
        <v>4</v>
      </c>
      <c r="H70" s="32" t="s">
        <v>168</v>
      </c>
      <c r="I70" s="4" t="s">
        <v>168</v>
      </c>
      <c r="J70" s="4" t="s">
        <v>168</v>
      </c>
      <c r="K70" s="30">
        <v>100</v>
      </c>
    </row>
    <row r="71">
      <c r="D71" s="19"/>
      <c r="E71" s="18" t="s">
        <v>73</v>
      </c>
      <c r="F71" s="17"/>
      <c r="G71" s="7">
        <v>1084</v>
      </c>
      <c r="H71" s="52" t="s">
        <v>168</v>
      </c>
      <c r="I71" s="10" t="s">
        <v>168</v>
      </c>
      <c r="J71" s="10" t="s">
        <v>168</v>
      </c>
      <c r="K71" s="22">
        <v>100</v>
      </c>
    </row>
    <row r="72">
      <c r="D72" s="15" t="s">
        <v>74</v>
      </c>
      <c r="E72" s="14" t="s">
        <v>75</v>
      </c>
      <c r="F72" s="16"/>
      <c r="G72" s="26">
        <v>315</v>
      </c>
      <c r="H72" s="79" t="s">
        <v>168</v>
      </c>
      <c r="I72" s="41" t="s">
        <v>168</v>
      </c>
      <c r="J72" s="41" t="s">
        <v>168</v>
      </c>
      <c r="K72" s="42">
        <v>100</v>
      </c>
    </row>
    <row r="73">
      <c r="D73" s="19"/>
      <c r="E73" s="18" t="s">
        <v>76</v>
      </c>
      <c r="F73" s="17"/>
      <c r="G73" s="7">
        <v>78</v>
      </c>
      <c r="H73" s="52" t="s">
        <v>168</v>
      </c>
      <c r="I73" s="10" t="s">
        <v>168</v>
      </c>
      <c r="J73" s="10" t="s">
        <v>168</v>
      </c>
      <c r="K73" s="22">
        <v>100</v>
      </c>
    </row>
    <row r="74">
      <c r="D74" s="19"/>
      <c r="E74" s="18" t="s">
        <v>77</v>
      </c>
      <c r="F74" s="17"/>
      <c r="G74" s="7">
        <v>297</v>
      </c>
      <c r="H74" s="52" t="s">
        <v>168</v>
      </c>
      <c r="I74" s="10" t="s">
        <v>168</v>
      </c>
      <c r="J74" s="10" t="s">
        <v>168</v>
      </c>
      <c r="K74" s="22">
        <v>100</v>
      </c>
    </row>
    <row r="75">
      <c r="D75" s="19"/>
      <c r="E75" s="18" t="s">
        <v>78</v>
      </c>
      <c r="F75" s="17"/>
      <c r="G75" s="11">
        <v>12</v>
      </c>
      <c r="H75" s="32" t="s">
        <v>168</v>
      </c>
      <c r="I75" s="4" t="s">
        <v>168</v>
      </c>
      <c r="J75" s="4" t="s">
        <v>168</v>
      </c>
      <c r="K75" s="30">
        <v>100</v>
      </c>
    </row>
    <row r="76">
      <c r="D76" s="19"/>
      <c r="E76" s="18" t="s">
        <v>79</v>
      </c>
      <c r="F76" s="17"/>
      <c r="G76" s="7">
        <v>116</v>
      </c>
      <c r="H76" s="52" t="s">
        <v>168</v>
      </c>
      <c r="I76" s="10" t="s">
        <v>168</v>
      </c>
      <c r="J76" s="10" t="s">
        <v>168</v>
      </c>
      <c r="K76" s="22">
        <v>100</v>
      </c>
    </row>
    <row r="77">
      <c r="D77" s="19"/>
      <c r="E77" s="18" t="s">
        <v>80</v>
      </c>
      <c r="F77" s="17"/>
      <c r="G77" s="7">
        <v>175</v>
      </c>
      <c r="H77" s="52" t="s">
        <v>168</v>
      </c>
      <c r="I77" s="10" t="s">
        <v>168</v>
      </c>
      <c r="J77" s="10" t="s">
        <v>168</v>
      </c>
      <c r="K77" s="22">
        <v>100</v>
      </c>
    </row>
    <row r="78">
      <c r="D78" s="19"/>
      <c r="E78" s="18" t="s">
        <v>81</v>
      </c>
      <c r="F78" s="17"/>
      <c r="G78" s="7">
        <v>908</v>
      </c>
      <c r="H78" s="52" t="s">
        <v>168</v>
      </c>
      <c r="I78" s="10" t="s">
        <v>168</v>
      </c>
      <c r="J78" s="10" t="s">
        <v>168</v>
      </c>
      <c r="K78" s="22">
        <v>100</v>
      </c>
    </row>
    <row r="79">
      <c r="D79" s="19"/>
      <c r="E79" s="18" t="s">
        <v>41</v>
      </c>
      <c r="F79" s="17"/>
      <c r="G79" s="11">
        <v>26</v>
      </c>
      <c r="H79" s="32" t="s">
        <v>168</v>
      </c>
      <c r="I79" s="4" t="s">
        <v>168</v>
      </c>
      <c r="J79" s="4" t="s">
        <v>168</v>
      </c>
      <c r="K79" s="30">
        <v>100</v>
      </c>
    </row>
    <row r="80">
      <c r="D80" s="19"/>
      <c r="E80" s="18" t="s">
        <v>82</v>
      </c>
      <c r="F80" s="17"/>
      <c r="G80" s="7">
        <v>96</v>
      </c>
      <c r="H80" s="52" t="s">
        <v>168</v>
      </c>
      <c r="I80" s="10" t="s">
        <v>168</v>
      </c>
      <c r="J80" s="10" t="s">
        <v>168</v>
      </c>
      <c r="K80" s="22">
        <v>100</v>
      </c>
    </row>
    <row r="81">
      <c r="D81" s="19"/>
      <c r="E81" s="18" t="s">
        <v>26</v>
      </c>
      <c r="F81" s="17"/>
      <c r="G81" s="11">
        <v>0</v>
      </c>
      <c r="H81" s="32" t="s">
        <v>168</v>
      </c>
      <c r="I81" s="4" t="s">
        <v>168</v>
      </c>
      <c r="J81" s="4" t="s">
        <v>168</v>
      </c>
      <c r="K81" s="31" t="s">
        <v>168</v>
      </c>
    </row>
    <row r="82">
      <c r="D82" s="19"/>
      <c r="E82" s="18" t="s">
        <v>83</v>
      </c>
      <c r="F82" s="17"/>
      <c r="G82" s="7">
        <v>997</v>
      </c>
      <c r="H82" s="52" t="s">
        <v>168</v>
      </c>
      <c r="I82" s="10" t="s">
        <v>168</v>
      </c>
      <c r="J82" s="10" t="s">
        <v>168</v>
      </c>
      <c r="K82" s="22">
        <v>100</v>
      </c>
    </row>
    <row r="83">
      <c r="D83" s="15" t="s">
        <v>84</v>
      </c>
      <c r="E83" s="14" t="s">
        <v>85</v>
      </c>
      <c r="F83" s="16"/>
      <c r="G83" s="26">
        <v>394</v>
      </c>
      <c r="H83" s="79" t="s">
        <v>168</v>
      </c>
      <c r="I83" s="41" t="s">
        <v>168</v>
      </c>
      <c r="J83" s="41" t="s">
        <v>168</v>
      </c>
      <c r="K83" s="42">
        <v>100</v>
      </c>
    </row>
    <row r="84">
      <c r="D84" s="19"/>
      <c r="E84" s="18" t="s">
        <v>86</v>
      </c>
      <c r="F84" s="17"/>
      <c r="G84" s="7">
        <v>401</v>
      </c>
      <c r="H84" s="52" t="s">
        <v>168</v>
      </c>
      <c r="I84" s="10" t="s">
        <v>168</v>
      </c>
      <c r="J84" s="10" t="s">
        <v>168</v>
      </c>
      <c r="K84" s="22">
        <v>100</v>
      </c>
    </row>
    <row r="85">
      <c r="D85" s="19"/>
      <c r="E85" s="18" t="s">
        <v>87</v>
      </c>
      <c r="F85" s="17"/>
      <c r="G85" s="7">
        <v>247</v>
      </c>
      <c r="H85" s="52" t="s">
        <v>168</v>
      </c>
      <c r="I85" s="10" t="s">
        <v>168</v>
      </c>
      <c r="J85" s="10" t="s">
        <v>168</v>
      </c>
      <c r="K85" s="22">
        <v>100</v>
      </c>
    </row>
    <row r="86">
      <c r="D86" s="19"/>
      <c r="E86" s="18" t="s">
        <v>88</v>
      </c>
      <c r="F86" s="17"/>
      <c r="G86" s="11">
        <v>46</v>
      </c>
      <c r="H86" s="32" t="s">
        <v>168</v>
      </c>
      <c r="I86" s="4" t="s">
        <v>168</v>
      </c>
      <c r="J86" s="4" t="s">
        <v>168</v>
      </c>
      <c r="K86" s="30">
        <v>100</v>
      </c>
    </row>
    <row r="87">
      <c r="D87" s="19"/>
      <c r="E87" s="18" t="s">
        <v>89</v>
      </c>
      <c r="F87" s="17"/>
      <c r="G87" s="11">
        <v>5</v>
      </c>
      <c r="H87" s="32" t="s">
        <v>168</v>
      </c>
      <c r="I87" s="4" t="s">
        <v>168</v>
      </c>
      <c r="J87" s="4" t="s">
        <v>168</v>
      </c>
      <c r="K87" s="30">
        <v>100</v>
      </c>
    </row>
    <row r="88">
      <c r="D88" s="19"/>
      <c r="E88" s="18" t="s">
        <v>26</v>
      </c>
      <c r="F88" s="17"/>
      <c r="G88" s="11">
        <v>0</v>
      </c>
      <c r="H88" s="32" t="s">
        <v>168</v>
      </c>
      <c r="I88" s="4" t="s">
        <v>168</v>
      </c>
      <c r="J88" s="4" t="s">
        <v>168</v>
      </c>
      <c r="K88" s="31" t="s">
        <v>168</v>
      </c>
    </row>
    <row r="89">
      <c r="D89" s="19"/>
      <c r="E89" s="18" t="s">
        <v>90</v>
      </c>
      <c r="F89" s="17"/>
      <c r="G89" s="7">
        <v>795</v>
      </c>
      <c r="H89" s="52" t="s">
        <v>168</v>
      </c>
      <c r="I89" s="10" t="s">
        <v>168</v>
      </c>
      <c r="J89" s="10" t="s">
        <v>168</v>
      </c>
      <c r="K89" s="22">
        <v>100</v>
      </c>
    </row>
    <row r="90">
      <c r="D90" s="19"/>
      <c r="E90" s="18" t="s">
        <v>91</v>
      </c>
      <c r="F90" s="17"/>
      <c r="G90" s="7">
        <v>298</v>
      </c>
      <c r="H90" s="52" t="s">
        <v>168</v>
      </c>
      <c r="I90" s="10" t="s">
        <v>168</v>
      </c>
      <c r="J90" s="10" t="s">
        <v>168</v>
      </c>
      <c r="K90" s="22">
        <v>100</v>
      </c>
    </row>
    <row r="91">
      <c r="D91" s="15" t="s">
        <v>92</v>
      </c>
      <c r="E91" s="14" t="s">
        <v>93</v>
      </c>
      <c r="F91" s="16"/>
      <c r="G91" s="33">
        <v>46</v>
      </c>
      <c r="H91" s="72" t="s">
        <v>168</v>
      </c>
      <c r="I91" s="25" t="s">
        <v>168</v>
      </c>
      <c r="J91" s="25" t="s">
        <v>168</v>
      </c>
      <c r="K91" s="50">
        <v>100</v>
      </c>
    </row>
    <row r="92">
      <c r="D92" s="19"/>
      <c r="E92" s="18" t="s">
        <v>94</v>
      </c>
      <c r="F92" s="17"/>
      <c r="G92" s="7">
        <v>189</v>
      </c>
      <c r="H92" s="52" t="s">
        <v>168</v>
      </c>
      <c r="I92" s="10" t="s">
        <v>168</v>
      </c>
      <c r="J92" s="10" t="s">
        <v>168</v>
      </c>
      <c r="K92" s="22">
        <v>100</v>
      </c>
    </row>
    <row r="93">
      <c r="D93" s="19"/>
      <c r="E93" s="18" t="s">
        <v>95</v>
      </c>
      <c r="F93" s="17"/>
      <c r="G93" s="7">
        <v>69</v>
      </c>
      <c r="H93" s="52" t="s">
        <v>168</v>
      </c>
      <c r="I93" s="10" t="s">
        <v>168</v>
      </c>
      <c r="J93" s="10" t="s">
        <v>168</v>
      </c>
      <c r="K93" s="22">
        <v>100</v>
      </c>
    </row>
    <row r="94">
      <c r="D94" s="19"/>
      <c r="E94" s="18" t="s">
        <v>96</v>
      </c>
      <c r="F94" s="17"/>
      <c r="G94" s="11">
        <v>21</v>
      </c>
      <c r="H94" s="32" t="s">
        <v>168</v>
      </c>
      <c r="I94" s="4" t="s">
        <v>168</v>
      </c>
      <c r="J94" s="4" t="s">
        <v>168</v>
      </c>
      <c r="K94" s="30">
        <v>100</v>
      </c>
    </row>
    <row r="95">
      <c r="D95" s="19"/>
      <c r="E95" s="18" t="s">
        <v>97</v>
      </c>
      <c r="F95" s="17"/>
      <c r="G95" s="11">
        <v>40</v>
      </c>
      <c r="H95" s="32" t="s">
        <v>168</v>
      </c>
      <c r="I95" s="4" t="s">
        <v>168</v>
      </c>
      <c r="J95" s="4" t="s">
        <v>168</v>
      </c>
      <c r="K95" s="30">
        <v>100</v>
      </c>
    </row>
    <row r="96">
      <c r="D96" s="19"/>
      <c r="E96" s="18" t="s">
        <v>98</v>
      </c>
      <c r="F96" s="17"/>
      <c r="G96" s="7">
        <v>62</v>
      </c>
      <c r="H96" s="52" t="s">
        <v>168</v>
      </c>
      <c r="I96" s="10" t="s">
        <v>168</v>
      </c>
      <c r="J96" s="10" t="s">
        <v>168</v>
      </c>
      <c r="K96" s="22">
        <v>100</v>
      </c>
    </row>
    <row r="97">
      <c r="D97" s="19"/>
      <c r="E97" s="18" t="s">
        <v>99</v>
      </c>
      <c r="F97" s="17"/>
      <c r="G97" s="11">
        <v>20</v>
      </c>
      <c r="H97" s="32" t="s">
        <v>168</v>
      </c>
      <c r="I97" s="4" t="s">
        <v>168</v>
      </c>
      <c r="J97" s="4" t="s">
        <v>168</v>
      </c>
      <c r="K97" s="30">
        <v>100</v>
      </c>
    </row>
    <row r="98">
      <c r="D98" s="19"/>
      <c r="E98" s="18" t="s">
        <v>100</v>
      </c>
      <c r="F98" s="17"/>
      <c r="G98" s="11">
        <v>39</v>
      </c>
      <c r="H98" s="32" t="s">
        <v>168</v>
      </c>
      <c r="I98" s="4" t="s">
        <v>168</v>
      </c>
      <c r="J98" s="4" t="s">
        <v>168</v>
      </c>
      <c r="K98" s="30">
        <v>100</v>
      </c>
    </row>
    <row r="99">
      <c r="D99" s="19"/>
      <c r="E99" s="18" t="s">
        <v>101</v>
      </c>
      <c r="F99" s="17"/>
      <c r="G99" s="7">
        <v>148</v>
      </c>
      <c r="H99" s="52" t="s">
        <v>168</v>
      </c>
      <c r="I99" s="10" t="s">
        <v>168</v>
      </c>
      <c r="J99" s="10" t="s">
        <v>168</v>
      </c>
      <c r="K99" s="22">
        <v>100</v>
      </c>
    </row>
    <row r="100">
      <c r="D100" s="19"/>
      <c r="E100" s="18" t="s">
        <v>102</v>
      </c>
      <c r="F100" s="17"/>
      <c r="G100" s="7">
        <v>82</v>
      </c>
      <c r="H100" s="52" t="s">
        <v>168</v>
      </c>
      <c r="I100" s="10" t="s">
        <v>168</v>
      </c>
      <c r="J100" s="10" t="s">
        <v>168</v>
      </c>
      <c r="K100" s="22">
        <v>100</v>
      </c>
    </row>
    <row r="101">
      <c r="D101" s="19"/>
      <c r="E101" s="18" t="s">
        <v>41</v>
      </c>
      <c r="F101" s="17"/>
      <c r="G101" s="7">
        <v>161</v>
      </c>
      <c r="H101" s="52" t="s">
        <v>168</v>
      </c>
      <c r="I101" s="10" t="s">
        <v>168</v>
      </c>
      <c r="J101" s="10" t="s">
        <v>168</v>
      </c>
      <c r="K101" s="22">
        <v>100</v>
      </c>
    </row>
    <row r="102">
      <c r="D102" s="19"/>
      <c r="E102" s="18" t="s">
        <v>103</v>
      </c>
      <c r="F102" s="17"/>
      <c r="G102" s="7">
        <v>211</v>
      </c>
      <c r="H102" s="52" t="s">
        <v>168</v>
      </c>
      <c r="I102" s="10" t="s">
        <v>168</v>
      </c>
      <c r="J102" s="10" t="s">
        <v>168</v>
      </c>
      <c r="K102" s="22">
        <v>100</v>
      </c>
    </row>
    <row r="103">
      <c r="D103" s="19"/>
      <c r="E103" s="18" t="s">
        <v>104</v>
      </c>
      <c r="F103" s="17"/>
      <c r="G103" s="7">
        <v>319</v>
      </c>
      <c r="H103" s="52" t="s">
        <v>168</v>
      </c>
      <c r="I103" s="10" t="s">
        <v>168</v>
      </c>
      <c r="J103" s="10" t="s">
        <v>168</v>
      </c>
      <c r="K103" s="22">
        <v>100</v>
      </c>
    </row>
    <row r="104">
      <c r="D104" s="19"/>
      <c r="E104" s="18" t="s">
        <v>26</v>
      </c>
      <c r="F104" s="17"/>
      <c r="G104" s="11">
        <v>5</v>
      </c>
      <c r="H104" s="32" t="s">
        <v>168</v>
      </c>
      <c r="I104" s="4" t="s">
        <v>168</v>
      </c>
      <c r="J104" s="4" t="s">
        <v>168</v>
      </c>
      <c r="K104" s="30">
        <v>100</v>
      </c>
    </row>
    <row r="105">
      <c r="D105" s="19"/>
      <c r="E105" s="18" t="s">
        <v>105</v>
      </c>
      <c r="F105" s="17"/>
      <c r="G105" s="7">
        <v>558</v>
      </c>
      <c r="H105" s="52" t="s">
        <v>168</v>
      </c>
      <c r="I105" s="10" t="s">
        <v>168</v>
      </c>
      <c r="J105" s="10" t="s">
        <v>168</v>
      </c>
      <c r="K105" s="22">
        <v>100</v>
      </c>
    </row>
    <row r="106">
      <c r="D106" s="19"/>
      <c r="E106" s="18" t="s">
        <v>106</v>
      </c>
      <c r="F106" s="17"/>
      <c r="G106" s="7">
        <v>530</v>
      </c>
      <c r="H106" s="52" t="s">
        <v>168</v>
      </c>
      <c r="I106" s="10" t="s">
        <v>168</v>
      </c>
      <c r="J106" s="10" t="s">
        <v>168</v>
      </c>
      <c r="K106" s="22">
        <v>100</v>
      </c>
    </row>
    <row r="107">
      <c r="D107" s="15" t="s">
        <v>107</v>
      </c>
      <c r="E107" s="14" t="s">
        <v>108</v>
      </c>
      <c r="F107" s="16"/>
      <c r="G107" s="33">
        <v>32</v>
      </c>
      <c r="H107" s="72" t="s">
        <v>168</v>
      </c>
      <c r="I107" s="25" t="s">
        <v>168</v>
      </c>
      <c r="J107" s="25" t="s">
        <v>168</v>
      </c>
      <c r="K107" s="50">
        <v>100</v>
      </c>
    </row>
    <row r="108">
      <c r="D108" s="19"/>
      <c r="E108" s="18" t="s">
        <v>109</v>
      </c>
      <c r="F108" s="17"/>
      <c r="G108" s="7">
        <v>715</v>
      </c>
      <c r="H108" s="52" t="s">
        <v>168</v>
      </c>
      <c r="I108" s="10" t="s">
        <v>168</v>
      </c>
      <c r="J108" s="10" t="s">
        <v>168</v>
      </c>
      <c r="K108" s="22">
        <v>100</v>
      </c>
    </row>
    <row r="109">
      <c r="D109" s="19"/>
      <c r="E109" s="18" t="s">
        <v>110</v>
      </c>
      <c r="F109" s="17"/>
      <c r="G109" s="7">
        <v>1003</v>
      </c>
      <c r="H109" s="52" t="s">
        <v>168</v>
      </c>
      <c r="I109" s="10" t="s">
        <v>168</v>
      </c>
      <c r="J109" s="10" t="s">
        <v>168</v>
      </c>
      <c r="K109" s="22">
        <v>100</v>
      </c>
    </row>
    <row r="110">
      <c r="D110" s="19"/>
      <c r="E110" s="18" t="s">
        <v>111</v>
      </c>
      <c r="F110" s="17"/>
      <c r="G110" s="7">
        <v>921</v>
      </c>
      <c r="H110" s="52" t="s">
        <v>168</v>
      </c>
      <c r="I110" s="10" t="s">
        <v>168</v>
      </c>
      <c r="J110" s="10" t="s">
        <v>168</v>
      </c>
      <c r="K110" s="22">
        <v>100</v>
      </c>
    </row>
    <row r="111">
      <c r="D111" s="19"/>
      <c r="E111" s="18" t="s">
        <v>112</v>
      </c>
      <c r="F111" s="17"/>
      <c r="G111" s="7">
        <v>765</v>
      </c>
      <c r="H111" s="52" t="s">
        <v>168</v>
      </c>
      <c r="I111" s="10" t="s">
        <v>168</v>
      </c>
      <c r="J111" s="10" t="s">
        <v>168</v>
      </c>
      <c r="K111" s="22">
        <v>100</v>
      </c>
    </row>
    <row r="112">
      <c r="D112" s="19"/>
      <c r="E112" s="18" t="s">
        <v>113</v>
      </c>
      <c r="F112" s="17"/>
      <c r="G112" s="7">
        <v>197</v>
      </c>
      <c r="H112" s="52" t="s">
        <v>168</v>
      </c>
      <c r="I112" s="10" t="s">
        <v>168</v>
      </c>
      <c r="J112" s="10" t="s">
        <v>168</v>
      </c>
      <c r="K112" s="22">
        <v>100</v>
      </c>
    </row>
    <row r="113">
      <c r="D113" s="19"/>
      <c r="E113" s="18" t="s">
        <v>114</v>
      </c>
      <c r="F113" s="17"/>
      <c r="G113" s="7">
        <v>1029</v>
      </c>
      <c r="H113" s="52" t="s">
        <v>168</v>
      </c>
      <c r="I113" s="10" t="s">
        <v>168</v>
      </c>
      <c r="J113" s="10" t="s">
        <v>168</v>
      </c>
      <c r="K113" s="22">
        <v>100</v>
      </c>
    </row>
    <row r="114">
      <c r="D114" s="19"/>
      <c r="E114" s="18" t="s">
        <v>115</v>
      </c>
      <c r="F114" s="17"/>
      <c r="G114" s="7">
        <v>793</v>
      </c>
      <c r="H114" s="52" t="s">
        <v>168</v>
      </c>
      <c r="I114" s="10" t="s">
        <v>168</v>
      </c>
      <c r="J114" s="10" t="s">
        <v>168</v>
      </c>
      <c r="K114" s="22">
        <v>100</v>
      </c>
    </row>
    <row r="115">
      <c r="D115" s="19"/>
      <c r="E115" s="18" t="s">
        <v>116</v>
      </c>
      <c r="F115" s="17"/>
      <c r="G115" s="7">
        <v>253</v>
      </c>
      <c r="H115" s="52" t="s">
        <v>168</v>
      </c>
      <c r="I115" s="10" t="s">
        <v>168</v>
      </c>
      <c r="J115" s="10" t="s">
        <v>168</v>
      </c>
      <c r="K115" s="22">
        <v>100</v>
      </c>
    </row>
    <row r="116">
      <c r="D116" s="19"/>
      <c r="E116" s="18" t="s">
        <v>117</v>
      </c>
      <c r="F116" s="17"/>
      <c r="G116" s="7">
        <v>200</v>
      </c>
      <c r="H116" s="52" t="s">
        <v>168</v>
      </c>
      <c r="I116" s="10" t="s">
        <v>168</v>
      </c>
      <c r="J116" s="10" t="s">
        <v>168</v>
      </c>
      <c r="K116" s="22">
        <v>100</v>
      </c>
    </row>
    <row r="117">
      <c r="D117" s="19"/>
      <c r="E117" s="18" t="s">
        <v>118</v>
      </c>
      <c r="F117" s="17"/>
      <c r="G117" s="11">
        <v>3</v>
      </c>
      <c r="H117" s="32" t="s">
        <v>168</v>
      </c>
      <c r="I117" s="4" t="s">
        <v>168</v>
      </c>
      <c r="J117" s="4" t="s">
        <v>168</v>
      </c>
      <c r="K117" s="30">
        <v>100</v>
      </c>
    </row>
    <row r="118">
      <c r="D118" s="19"/>
      <c r="E118" s="18" t="s">
        <v>26</v>
      </c>
      <c r="F118" s="17"/>
      <c r="G118" s="11">
        <v>1</v>
      </c>
      <c r="H118" s="32" t="s">
        <v>168</v>
      </c>
      <c r="I118" s="4" t="s">
        <v>168</v>
      </c>
      <c r="J118" s="4" t="s">
        <v>168</v>
      </c>
      <c r="K118" s="30">
        <v>100</v>
      </c>
    </row>
    <row r="119">
      <c r="D119" s="19"/>
      <c r="E119" s="18" t="s">
        <v>119</v>
      </c>
      <c r="F119" s="17"/>
      <c r="G119" s="7">
        <v>1080</v>
      </c>
      <c r="H119" s="52" t="s">
        <v>168</v>
      </c>
      <c r="I119" s="10" t="s">
        <v>168</v>
      </c>
      <c r="J119" s="10" t="s">
        <v>168</v>
      </c>
      <c r="K119" s="22">
        <v>100</v>
      </c>
    </row>
    <row r="120">
      <c r="D120" s="19"/>
      <c r="E120" s="18" t="s">
        <v>120</v>
      </c>
      <c r="F120" s="17"/>
      <c r="G120" s="7">
        <v>1054</v>
      </c>
      <c r="H120" s="52" t="s">
        <v>168</v>
      </c>
      <c r="I120" s="10" t="s">
        <v>168</v>
      </c>
      <c r="J120" s="10" t="s">
        <v>168</v>
      </c>
      <c r="K120" s="22">
        <v>100</v>
      </c>
    </row>
    <row r="121">
      <c r="D121" s="15" t="s">
        <v>121</v>
      </c>
      <c r="E121" s="14" t="s">
        <v>122</v>
      </c>
      <c r="F121" s="16"/>
      <c r="G121" s="26">
        <v>564</v>
      </c>
      <c r="H121" s="79" t="s">
        <v>168</v>
      </c>
      <c r="I121" s="41" t="s">
        <v>168</v>
      </c>
      <c r="J121" s="41" t="s">
        <v>168</v>
      </c>
      <c r="K121" s="42">
        <v>100</v>
      </c>
    </row>
    <row r="122">
      <c r="D122" s="19"/>
      <c r="E122" s="18" t="s">
        <v>123</v>
      </c>
      <c r="F122" s="17"/>
      <c r="G122" s="7">
        <v>396</v>
      </c>
      <c r="H122" s="52" t="s">
        <v>168</v>
      </c>
      <c r="I122" s="10" t="s">
        <v>168</v>
      </c>
      <c r="J122" s="10" t="s">
        <v>168</v>
      </c>
      <c r="K122" s="22">
        <v>100</v>
      </c>
    </row>
    <row r="123">
      <c r="D123" s="19"/>
      <c r="E123" s="18" t="s">
        <v>124</v>
      </c>
      <c r="F123" s="17"/>
      <c r="G123" s="7">
        <v>69</v>
      </c>
      <c r="H123" s="52" t="s">
        <v>168</v>
      </c>
      <c r="I123" s="10" t="s">
        <v>168</v>
      </c>
      <c r="J123" s="10" t="s">
        <v>168</v>
      </c>
      <c r="K123" s="22">
        <v>100</v>
      </c>
    </row>
    <row r="124">
      <c r="D124" s="19"/>
      <c r="E124" s="18" t="s">
        <v>125</v>
      </c>
      <c r="F124" s="17"/>
      <c r="G124" s="7">
        <v>50</v>
      </c>
      <c r="H124" s="52" t="s">
        <v>168</v>
      </c>
      <c r="I124" s="10" t="s">
        <v>168</v>
      </c>
      <c r="J124" s="10" t="s">
        <v>168</v>
      </c>
      <c r="K124" s="22">
        <v>100</v>
      </c>
    </row>
    <row r="125">
      <c r="D125" s="19"/>
      <c r="E125" s="18" t="s">
        <v>126</v>
      </c>
      <c r="F125" s="17"/>
      <c r="G125" s="11">
        <v>14</v>
      </c>
      <c r="H125" s="32" t="s">
        <v>168</v>
      </c>
      <c r="I125" s="4" t="s">
        <v>168</v>
      </c>
      <c r="J125" s="4" t="s">
        <v>168</v>
      </c>
      <c r="K125" s="30">
        <v>100</v>
      </c>
    </row>
    <row r="126">
      <c r="D126" s="19"/>
      <c r="E126" s="18" t="s">
        <v>26</v>
      </c>
      <c r="F126" s="17"/>
      <c r="G126" s="11">
        <v>0</v>
      </c>
      <c r="H126" s="32" t="s">
        <v>168</v>
      </c>
      <c r="I126" s="4" t="s">
        <v>168</v>
      </c>
      <c r="J126" s="4" t="s">
        <v>168</v>
      </c>
      <c r="K126" s="31" t="s">
        <v>168</v>
      </c>
    </row>
    <row r="127">
      <c r="D127" s="19"/>
      <c r="E127" s="18" t="s">
        <v>127</v>
      </c>
      <c r="F127" s="17"/>
      <c r="G127" s="7">
        <v>960</v>
      </c>
      <c r="H127" s="52" t="s">
        <v>168</v>
      </c>
      <c r="I127" s="10" t="s">
        <v>168</v>
      </c>
      <c r="J127" s="10" t="s">
        <v>168</v>
      </c>
      <c r="K127" s="22">
        <v>100</v>
      </c>
    </row>
    <row r="128">
      <c r="D128" s="19"/>
      <c r="E128" s="18" t="s">
        <v>128</v>
      </c>
      <c r="F128" s="17"/>
      <c r="G128" s="7">
        <v>64</v>
      </c>
      <c r="H128" s="52" t="s">
        <v>168</v>
      </c>
      <c r="I128" s="10" t="s">
        <v>168</v>
      </c>
      <c r="J128" s="10" t="s">
        <v>168</v>
      </c>
      <c r="K128" s="22">
        <v>100</v>
      </c>
    </row>
    <row r="129">
      <c r="D129" s="15" t="s">
        <v>129</v>
      </c>
      <c r="E129" s="14" t="s">
        <v>130</v>
      </c>
      <c r="F129" s="16"/>
      <c r="G129" s="26">
        <v>130</v>
      </c>
      <c r="H129" s="79" t="s">
        <v>168</v>
      </c>
      <c r="I129" s="41" t="s">
        <v>168</v>
      </c>
      <c r="J129" s="41" t="s">
        <v>168</v>
      </c>
      <c r="K129" s="42">
        <v>100</v>
      </c>
    </row>
    <row r="130">
      <c r="D130" s="19"/>
      <c r="E130" s="18" t="s">
        <v>131</v>
      </c>
      <c r="F130" s="17"/>
      <c r="G130" s="11">
        <v>32</v>
      </c>
      <c r="H130" s="32" t="s">
        <v>168</v>
      </c>
      <c r="I130" s="4" t="s">
        <v>168</v>
      </c>
      <c r="J130" s="4" t="s">
        <v>168</v>
      </c>
      <c r="K130" s="30">
        <v>100</v>
      </c>
    </row>
    <row r="131">
      <c r="D131" s="19"/>
      <c r="E131" s="18" t="s">
        <v>132</v>
      </c>
      <c r="F131" s="17"/>
      <c r="G131" s="7">
        <v>492</v>
      </c>
      <c r="H131" s="52" t="s">
        <v>168</v>
      </c>
      <c r="I131" s="10" t="s">
        <v>168</v>
      </c>
      <c r="J131" s="10" t="s">
        <v>168</v>
      </c>
      <c r="K131" s="22">
        <v>100</v>
      </c>
    </row>
    <row r="132">
      <c r="D132" s="19"/>
      <c r="E132" s="18" t="s">
        <v>133</v>
      </c>
      <c r="F132" s="17"/>
      <c r="G132" s="7">
        <v>610</v>
      </c>
      <c r="H132" s="52" t="s">
        <v>168</v>
      </c>
      <c r="I132" s="10" t="s">
        <v>168</v>
      </c>
      <c r="J132" s="10" t="s">
        <v>168</v>
      </c>
      <c r="K132" s="22">
        <v>100</v>
      </c>
    </row>
    <row r="133">
      <c r="D133" s="19"/>
      <c r="E133" s="18" t="s">
        <v>134</v>
      </c>
      <c r="F133" s="17"/>
      <c r="G133" s="7">
        <v>869</v>
      </c>
      <c r="H133" s="52" t="s">
        <v>168</v>
      </c>
      <c r="I133" s="10" t="s">
        <v>168</v>
      </c>
      <c r="J133" s="10" t="s">
        <v>168</v>
      </c>
      <c r="K133" s="22">
        <v>100</v>
      </c>
    </row>
    <row r="134">
      <c r="D134" s="19"/>
      <c r="E134" s="18" t="s">
        <v>135</v>
      </c>
      <c r="F134" s="17"/>
      <c r="G134" s="7">
        <v>842</v>
      </c>
      <c r="H134" s="52" t="s">
        <v>168</v>
      </c>
      <c r="I134" s="10" t="s">
        <v>168</v>
      </c>
      <c r="J134" s="10" t="s">
        <v>168</v>
      </c>
      <c r="K134" s="22">
        <v>100</v>
      </c>
    </row>
    <row r="135">
      <c r="D135" s="19"/>
      <c r="E135" s="18" t="s">
        <v>136</v>
      </c>
      <c r="F135" s="17"/>
      <c r="G135" s="7">
        <v>514</v>
      </c>
      <c r="H135" s="52" t="s">
        <v>168</v>
      </c>
      <c r="I135" s="10" t="s">
        <v>168</v>
      </c>
      <c r="J135" s="10" t="s">
        <v>168</v>
      </c>
      <c r="K135" s="22">
        <v>100</v>
      </c>
    </row>
    <row r="136">
      <c r="D136" s="19"/>
      <c r="E136" s="18" t="s">
        <v>137</v>
      </c>
      <c r="F136" s="17"/>
      <c r="G136" s="7">
        <v>487</v>
      </c>
      <c r="H136" s="52" t="s">
        <v>168</v>
      </c>
      <c r="I136" s="10" t="s">
        <v>168</v>
      </c>
      <c r="J136" s="10" t="s">
        <v>168</v>
      </c>
      <c r="K136" s="22">
        <v>100</v>
      </c>
    </row>
    <row r="137">
      <c r="D137" s="19"/>
      <c r="E137" s="18" t="s">
        <v>138</v>
      </c>
      <c r="F137" s="17"/>
      <c r="G137" s="7">
        <v>480</v>
      </c>
      <c r="H137" s="52" t="s">
        <v>168</v>
      </c>
      <c r="I137" s="10" t="s">
        <v>168</v>
      </c>
      <c r="J137" s="10" t="s">
        <v>168</v>
      </c>
      <c r="K137" s="22">
        <v>100</v>
      </c>
    </row>
    <row r="138">
      <c r="D138" s="19"/>
      <c r="E138" s="18" t="s">
        <v>139</v>
      </c>
      <c r="F138" s="17"/>
      <c r="G138" s="7">
        <v>624</v>
      </c>
      <c r="H138" s="52" t="s">
        <v>168</v>
      </c>
      <c r="I138" s="10" t="s">
        <v>168</v>
      </c>
      <c r="J138" s="10" t="s">
        <v>168</v>
      </c>
      <c r="K138" s="22">
        <v>100</v>
      </c>
    </row>
    <row r="139">
      <c r="D139" s="19"/>
      <c r="E139" s="18" t="s">
        <v>140</v>
      </c>
      <c r="F139" s="17"/>
      <c r="G139" s="7">
        <v>172</v>
      </c>
      <c r="H139" s="52" t="s">
        <v>168</v>
      </c>
      <c r="I139" s="10" t="s">
        <v>168</v>
      </c>
      <c r="J139" s="10" t="s">
        <v>168</v>
      </c>
      <c r="K139" s="22">
        <v>100</v>
      </c>
    </row>
    <row r="140">
      <c r="D140" s="19"/>
      <c r="E140" s="18" t="s">
        <v>141</v>
      </c>
      <c r="F140" s="17"/>
      <c r="G140" s="7">
        <v>683</v>
      </c>
      <c r="H140" s="52" t="s">
        <v>168</v>
      </c>
      <c r="I140" s="10" t="s">
        <v>168</v>
      </c>
      <c r="J140" s="10" t="s">
        <v>168</v>
      </c>
      <c r="K140" s="22">
        <v>100</v>
      </c>
    </row>
    <row r="141">
      <c r="D141" s="19"/>
      <c r="E141" s="18" t="s">
        <v>142</v>
      </c>
      <c r="F141" s="17"/>
      <c r="G141" s="7">
        <v>341</v>
      </c>
      <c r="H141" s="52" t="s">
        <v>168</v>
      </c>
      <c r="I141" s="10" t="s">
        <v>168</v>
      </c>
      <c r="J141" s="10" t="s">
        <v>168</v>
      </c>
      <c r="K141" s="22">
        <v>100</v>
      </c>
    </row>
    <row r="142">
      <c r="D142" s="19"/>
      <c r="E142" s="18" t="s">
        <v>143</v>
      </c>
      <c r="F142" s="17"/>
      <c r="G142" s="7">
        <v>185</v>
      </c>
      <c r="H142" s="52" t="s">
        <v>168</v>
      </c>
      <c r="I142" s="10" t="s">
        <v>168</v>
      </c>
      <c r="J142" s="10" t="s">
        <v>168</v>
      </c>
      <c r="K142" s="22">
        <v>100</v>
      </c>
    </row>
    <row r="143">
      <c r="D143" s="19"/>
      <c r="E143" s="18" t="s">
        <v>144</v>
      </c>
      <c r="F143" s="17"/>
      <c r="G143" s="7">
        <v>219</v>
      </c>
      <c r="H143" s="52" t="s">
        <v>168</v>
      </c>
      <c r="I143" s="10" t="s">
        <v>168</v>
      </c>
      <c r="J143" s="10" t="s">
        <v>168</v>
      </c>
      <c r="K143" s="22">
        <v>100</v>
      </c>
    </row>
    <row r="144">
      <c r="D144" s="19"/>
      <c r="E144" s="18" t="s">
        <v>41</v>
      </c>
      <c r="F144" s="17"/>
      <c r="G144" s="11">
        <v>40</v>
      </c>
      <c r="H144" s="32" t="s">
        <v>168</v>
      </c>
      <c r="I144" s="4" t="s">
        <v>168</v>
      </c>
      <c r="J144" s="4" t="s">
        <v>168</v>
      </c>
      <c r="K144" s="30">
        <v>100</v>
      </c>
    </row>
    <row r="145">
      <c r="D145" s="19"/>
      <c r="E145" s="18" t="s">
        <v>145</v>
      </c>
      <c r="F145" s="17"/>
      <c r="G145" s="11">
        <v>19</v>
      </c>
      <c r="H145" s="32" t="s">
        <v>168</v>
      </c>
      <c r="I145" s="4" t="s">
        <v>168</v>
      </c>
      <c r="J145" s="4" t="s">
        <v>168</v>
      </c>
      <c r="K145" s="30">
        <v>100</v>
      </c>
    </row>
    <row r="146">
      <c r="D146" s="19"/>
      <c r="E146" s="18" t="s">
        <v>26</v>
      </c>
      <c r="F146" s="17"/>
      <c r="G146" s="11">
        <v>0</v>
      </c>
      <c r="H146" s="32" t="s">
        <v>168</v>
      </c>
      <c r="I146" s="4" t="s">
        <v>168</v>
      </c>
      <c r="J146" s="4" t="s">
        <v>168</v>
      </c>
      <c r="K146" s="31" t="s">
        <v>168</v>
      </c>
    </row>
    <row r="147">
      <c r="D147" s="15" t="s">
        <v>146</v>
      </c>
      <c r="E147" s="14" t="s">
        <v>147</v>
      </c>
      <c r="F147" s="16"/>
      <c r="G147" s="26">
        <v>628</v>
      </c>
      <c r="H147" s="79" t="s">
        <v>168</v>
      </c>
      <c r="I147" s="41" t="s">
        <v>168</v>
      </c>
      <c r="J147" s="41" t="s">
        <v>168</v>
      </c>
      <c r="K147" s="42">
        <v>100</v>
      </c>
    </row>
    <row r="148">
      <c r="D148" s="19"/>
      <c r="E148" s="18" t="s">
        <v>148</v>
      </c>
      <c r="F148" s="17"/>
      <c r="G148" s="7">
        <v>423</v>
      </c>
      <c r="H148" s="52" t="s">
        <v>168</v>
      </c>
      <c r="I148" s="10" t="s">
        <v>168</v>
      </c>
      <c r="J148" s="10" t="s">
        <v>168</v>
      </c>
      <c r="K148" s="22">
        <v>100</v>
      </c>
    </row>
    <row r="149">
      <c r="D149" s="19"/>
      <c r="E149" s="18" t="s">
        <v>149</v>
      </c>
      <c r="F149" s="17"/>
      <c r="G149" s="11">
        <v>36</v>
      </c>
      <c r="H149" s="32" t="s">
        <v>168</v>
      </c>
      <c r="I149" s="4" t="s">
        <v>168</v>
      </c>
      <c r="J149" s="4" t="s">
        <v>168</v>
      </c>
      <c r="K149" s="30">
        <v>100</v>
      </c>
    </row>
    <row r="150">
      <c r="D150" s="19"/>
      <c r="E150" s="18" t="s">
        <v>150</v>
      </c>
      <c r="F150" s="17"/>
      <c r="G150" s="11">
        <v>6</v>
      </c>
      <c r="H150" s="32" t="s">
        <v>168</v>
      </c>
      <c r="I150" s="4" t="s">
        <v>168</v>
      </c>
      <c r="J150" s="4" t="s">
        <v>168</v>
      </c>
      <c r="K150" s="30">
        <v>100</v>
      </c>
    </row>
    <row r="151">
      <c r="D151" s="19"/>
      <c r="E151" s="18" t="s">
        <v>26</v>
      </c>
      <c r="F151" s="17"/>
      <c r="G151" s="11">
        <v>0</v>
      </c>
      <c r="H151" s="32" t="s">
        <v>168</v>
      </c>
      <c r="I151" s="4" t="s">
        <v>168</v>
      </c>
      <c r="J151" s="4" t="s">
        <v>168</v>
      </c>
      <c r="K151" s="31" t="s">
        <v>168</v>
      </c>
    </row>
    <row r="152">
      <c r="D152" s="19"/>
      <c r="E152" s="18" t="s">
        <v>151</v>
      </c>
      <c r="F152" s="17"/>
      <c r="G152" s="7">
        <v>1051</v>
      </c>
      <c r="H152" s="52" t="s">
        <v>168</v>
      </c>
      <c r="I152" s="10" t="s">
        <v>168</v>
      </c>
      <c r="J152" s="10" t="s">
        <v>168</v>
      </c>
      <c r="K152" s="22">
        <v>100</v>
      </c>
    </row>
    <row r="153">
      <c r="D153" s="19"/>
      <c r="E153" s="18" t="s">
        <v>152</v>
      </c>
      <c r="F153" s="17"/>
      <c r="G153" s="11">
        <v>42</v>
      </c>
      <c r="H153" s="32" t="s">
        <v>168</v>
      </c>
      <c r="I153" s="4" t="s">
        <v>168</v>
      </c>
      <c r="J153" s="4" t="s">
        <v>168</v>
      </c>
      <c r="K153" s="30">
        <v>100</v>
      </c>
    </row>
    <row r="154">
      <c r="D154" s="15" t="s">
        <v>153</v>
      </c>
      <c r="E154" s="14" t="s">
        <v>154</v>
      </c>
      <c r="F154" s="16"/>
      <c r="G154" s="26">
        <v>596</v>
      </c>
      <c r="H154" s="79" t="s">
        <v>168</v>
      </c>
      <c r="I154" s="41" t="s">
        <v>168</v>
      </c>
      <c r="J154" s="41" t="s">
        <v>168</v>
      </c>
      <c r="K154" s="42">
        <v>100</v>
      </c>
    </row>
    <row r="155">
      <c r="D155" s="19"/>
      <c r="E155" s="18" t="s">
        <v>155</v>
      </c>
      <c r="F155" s="17"/>
      <c r="G155" s="7">
        <v>800</v>
      </c>
      <c r="H155" s="52" t="s">
        <v>168</v>
      </c>
      <c r="I155" s="10" t="s">
        <v>168</v>
      </c>
      <c r="J155" s="10" t="s">
        <v>168</v>
      </c>
      <c r="K155" s="22">
        <v>100</v>
      </c>
    </row>
    <row r="156">
      <c r="D156" s="19"/>
      <c r="E156" s="18" t="s">
        <v>156</v>
      </c>
      <c r="F156" s="17"/>
      <c r="G156" s="7">
        <v>449</v>
      </c>
      <c r="H156" s="52" t="s">
        <v>168</v>
      </c>
      <c r="I156" s="10" t="s">
        <v>168</v>
      </c>
      <c r="J156" s="10" t="s">
        <v>168</v>
      </c>
      <c r="K156" s="22">
        <v>100</v>
      </c>
    </row>
    <row r="157">
      <c r="D157" s="19"/>
      <c r="E157" s="18" t="s">
        <v>157</v>
      </c>
      <c r="F157" s="17"/>
      <c r="G157" s="7">
        <v>867</v>
      </c>
      <c r="H157" s="52" t="s">
        <v>168</v>
      </c>
      <c r="I157" s="10" t="s">
        <v>168</v>
      </c>
      <c r="J157" s="10" t="s">
        <v>168</v>
      </c>
      <c r="K157" s="22">
        <v>100</v>
      </c>
    </row>
    <row r="158">
      <c r="D158" s="19"/>
      <c r="E158" s="18" t="s">
        <v>158</v>
      </c>
      <c r="F158" s="17"/>
      <c r="G158" s="7">
        <v>818</v>
      </c>
      <c r="H158" s="52" t="s">
        <v>168</v>
      </c>
      <c r="I158" s="10" t="s">
        <v>168</v>
      </c>
      <c r="J158" s="10" t="s">
        <v>168</v>
      </c>
      <c r="K158" s="22">
        <v>100</v>
      </c>
    </row>
    <row r="159">
      <c r="D159" s="19"/>
      <c r="E159" s="18" t="s">
        <v>159</v>
      </c>
      <c r="F159" s="17"/>
      <c r="G159" s="7">
        <v>595</v>
      </c>
      <c r="H159" s="52" t="s">
        <v>168</v>
      </c>
      <c r="I159" s="10" t="s">
        <v>168</v>
      </c>
      <c r="J159" s="10" t="s">
        <v>168</v>
      </c>
      <c r="K159" s="22">
        <v>100</v>
      </c>
    </row>
    <row r="160">
      <c r="D160" s="19"/>
      <c r="E160" s="18" t="s">
        <v>160</v>
      </c>
      <c r="F160" s="17"/>
      <c r="G160" s="7">
        <v>330</v>
      </c>
      <c r="H160" s="52" t="s">
        <v>168</v>
      </c>
      <c r="I160" s="10" t="s">
        <v>168</v>
      </c>
      <c r="J160" s="10" t="s">
        <v>168</v>
      </c>
      <c r="K160" s="22">
        <v>100</v>
      </c>
    </row>
    <row r="161">
      <c r="D161" s="19"/>
      <c r="E161" s="18" t="s">
        <v>161</v>
      </c>
      <c r="F161" s="17"/>
      <c r="G161" s="7">
        <v>744</v>
      </c>
      <c r="H161" s="52" t="s">
        <v>168</v>
      </c>
      <c r="I161" s="10" t="s">
        <v>168</v>
      </c>
      <c r="J161" s="10" t="s">
        <v>168</v>
      </c>
      <c r="K161" s="22">
        <v>100</v>
      </c>
    </row>
    <row r="162">
      <c r="D162" s="19"/>
      <c r="E162" s="18" t="s">
        <v>162</v>
      </c>
      <c r="F162" s="17"/>
      <c r="G162" s="7">
        <v>519</v>
      </c>
      <c r="H162" s="52" t="s">
        <v>168</v>
      </c>
      <c r="I162" s="10" t="s">
        <v>168</v>
      </c>
      <c r="J162" s="10" t="s">
        <v>168</v>
      </c>
      <c r="K162" s="22">
        <v>100</v>
      </c>
    </row>
    <row r="163">
      <c r="D163" s="19"/>
      <c r="E163" s="18" t="s">
        <v>163</v>
      </c>
      <c r="F163" s="17"/>
      <c r="G163" s="7">
        <v>576</v>
      </c>
      <c r="H163" s="52" t="s">
        <v>168</v>
      </c>
      <c r="I163" s="10" t="s">
        <v>168</v>
      </c>
      <c r="J163" s="10" t="s">
        <v>168</v>
      </c>
      <c r="K163" s="22">
        <v>100</v>
      </c>
    </row>
    <row r="164">
      <c r="D164" s="19"/>
      <c r="E164" s="18" t="s">
        <v>164</v>
      </c>
      <c r="F164" s="17"/>
      <c r="G164" s="7">
        <v>372</v>
      </c>
      <c r="H164" s="52" t="s">
        <v>168</v>
      </c>
      <c r="I164" s="10" t="s">
        <v>168</v>
      </c>
      <c r="J164" s="10" t="s">
        <v>168</v>
      </c>
      <c r="K164" s="22">
        <v>100</v>
      </c>
    </row>
    <row r="165">
      <c r="D165" s="19"/>
      <c r="E165" s="18" t="s">
        <v>165</v>
      </c>
      <c r="F165" s="17"/>
      <c r="G165" s="7">
        <v>520</v>
      </c>
      <c r="H165" s="52" t="s">
        <v>168</v>
      </c>
      <c r="I165" s="10" t="s">
        <v>168</v>
      </c>
      <c r="J165" s="10" t="s">
        <v>168</v>
      </c>
      <c r="K165" s="22">
        <v>100</v>
      </c>
    </row>
    <row r="166">
      <c r="D166" s="19"/>
      <c r="E166" s="18" t="s">
        <v>166</v>
      </c>
      <c r="F166" s="17"/>
      <c r="G166" s="7">
        <v>445</v>
      </c>
      <c r="H166" s="52" t="s">
        <v>168</v>
      </c>
      <c r="I166" s="10" t="s">
        <v>168</v>
      </c>
      <c r="J166" s="10" t="s">
        <v>168</v>
      </c>
      <c r="K166" s="22">
        <v>100</v>
      </c>
    </row>
    <row r="167">
      <c r="D167" s="19"/>
      <c r="E167" s="18" t="s">
        <v>167</v>
      </c>
      <c r="F167" s="17"/>
      <c r="G167" s="7">
        <v>294</v>
      </c>
      <c r="H167" s="52" t="s">
        <v>168</v>
      </c>
      <c r="I167" s="10" t="s">
        <v>168</v>
      </c>
      <c r="J167" s="10" t="s">
        <v>168</v>
      </c>
      <c r="K167" s="22">
        <v>100</v>
      </c>
    </row>
    <row r="168">
      <c r="D168" s="19"/>
      <c r="E168" s="18" t="s">
        <v>41</v>
      </c>
      <c r="F168" s="17"/>
      <c r="G168" s="7">
        <v>62</v>
      </c>
      <c r="H168" s="52" t="s">
        <v>168</v>
      </c>
      <c r="I168" s="10" t="s">
        <v>168</v>
      </c>
      <c r="J168" s="10" t="s">
        <v>168</v>
      </c>
      <c r="K168" s="22">
        <v>100</v>
      </c>
    </row>
    <row r="169">
      <c r="D169" s="57"/>
      <c r="E169" s="54" t="s">
        <v>26</v>
      </c>
      <c r="F169" s="62"/>
      <c r="G169" s="59">
        <v>17</v>
      </c>
      <c r="H169" s="83" t="s">
        <v>168</v>
      </c>
      <c r="I169" s="51" t="s">
        <v>168</v>
      </c>
      <c r="J169" s="51" t="s">
        <v>168</v>
      </c>
      <c r="K169" s="77">
        <v>100</v>
      </c>
    </row>
    <row r="171">
      <c r="B171" s="63" t="str">
        <f ca="1" xml:space="preserve"> HYPERLINK("#'目次'!B8", "[2]")</f>
        <v>[2]</v>
      </c>
      <c r="C171" s="49" t="s">
        <v>176</v>
      </c>
    </row>
    <row r="174">
      <c r="C174" s="49" t="s">
        <v>14</v>
      </c>
    </row>
    <row r="175">
      <c r="D175" s="64"/>
      <c r="E175" s="47"/>
      <c r="F175" s="47"/>
      <c r="G175" s="61" t="s">
        <v>15</v>
      </c>
      <c r="H175" s="66" t="s">
        <v>177</v>
      </c>
      <c r="I175" s="28" t="s">
        <v>178</v>
      </c>
      <c r="J175" s="28" t="s">
        <v>41</v>
      </c>
      <c r="K175" s="58" t="s">
        <v>26</v>
      </c>
    </row>
    <row r="176">
      <c r="D176" s="55"/>
      <c r="E176" s="48"/>
      <c r="F176" s="48"/>
      <c r="G176" s="68"/>
      <c r="H176" s="70"/>
      <c r="I176" s="29"/>
      <c r="J176" s="29"/>
      <c r="K176" s="65"/>
    </row>
    <row r="177">
      <c r="D177" s="56"/>
      <c r="E177" s="60" t="s">
        <v>15</v>
      </c>
      <c r="F177" s="67"/>
      <c r="G177" s="69">
        <v>1093</v>
      </c>
      <c r="H177" s="36">
        <v>53.156450137237002</v>
      </c>
      <c r="I177" s="36">
        <v>46.843549862762998</v>
      </c>
      <c r="J177" s="80" t="s">
        <v>168</v>
      </c>
      <c r="K177" s="85" t="s">
        <v>168</v>
      </c>
    </row>
    <row r="178">
      <c r="D178" s="15" t="s">
        <v>20</v>
      </c>
      <c r="E178" s="14" t="s">
        <v>21</v>
      </c>
      <c r="F178" s="16"/>
      <c r="G178" s="26">
        <v>211</v>
      </c>
      <c r="H178" s="40">
        <v>49.289099526066003</v>
      </c>
      <c r="I178" s="8">
        <v>50.710900473933997</v>
      </c>
      <c r="J178" s="41" t="s">
        <v>168</v>
      </c>
      <c r="K178" s="71" t="s">
        <v>168</v>
      </c>
    </row>
    <row r="179">
      <c r="D179" s="19"/>
      <c r="E179" s="18" t="s">
        <v>22</v>
      </c>
      <c r="F179" s="17"/>
      <c r="G179" s="7">
        <v>539</v>
      </c>
      <c r="H179" s="20">
        <v>53.803339517624998</v>
      </c>
      <c r="I179" s="2">
        <v>46.196660482375002</v>
      </c>
      <c r="J179" s="10" t="s">
        <v>168</v>
      </c>
      <c r="K179" s="34" t="s">
        <v>168</v>
      </c>
    </row>
    <row r="180">
      <c r="D180" s="19"/>
      <c r="E180" s="18" t="s">
        <v>23</v>
      </c>
      <c r="F180" s="17"/>
      <c r="G180" s="7">
        <v>263</v>
      </c>
      <c r="H180" s="20">
        <v>54.752851711026999</v>
      </c>
      <c r="I180" s="2">
        <v>45.247148288973001</v>
      </c>
      <c r="J180" s="10" t="s">
        <v>168</v>
      </c>
      <c r="K180" s="34" t="s">
        <v>168</v>
      </c>
    </row>
    <row r="181">
      <c r="D181" s="19"/>
      <c r="E181" s="18" t="s">
        <v>24</v>
      </c>
      <c r="F181" s="17"/>
      <c r="G181" s="7">
        <v>74</v>
      </c>
      <c r="H181" s="20">
        <v>52.702702702703</v>
      </c>
      <c r="I181" s="2">
        <v>47.297297297297</v>
      </c>
      <c r="J181" s="10" t="s">
        <v>168</v>
      </c>
      <c r="K181" s="34" t="s">
        <v>168</v>
      </c>
    </row>
    <row r="182">
      <c r="D182" s="19"/>
      <c r="E182" s="18" t="s">
        <v>25</v>
      </c>
      <c r="F182" s="17"/>
      <c r="G182" s="11">
        <v>6</v>
      </c>
      <c r="H182" s="27">
        <v>66.666666666666998</v>
      </c>
      <c r="I182" s="5">
        <v>33.333333333333002</v>
      </c>
      <c r="J182" s="4" t="s">
        <v>168</v>
      </c>
      <c r="K182" s="31" t="s">
        <v>168</v>
      </c>
    </row>
    <row r="183">
      <c r="D183" s="19"/>
      <c r="E183" s="18" t="s">
        <v>26</v>
      </c>
      <c r="F183" s="17"/>
      <c r="G183" s="11">
        <v>0</v>
      </c>
      <c r="H183" s="32" t="s">
        <v>168</v>
      </c>
      <c r="I183" s="4" t="s">
        <v>168</v>
      </c>
      <c r="J183" s="4" t="s">
        <v>168</v>
      </c>
      <c r="K183" s="31" t="s">
        <v>168</v>
      </c>
    </row>
    <row r="184">
      <c r="D184" s="19"/>
      <c r="E184" s="18" t="s">
        <v>27</v>
      </c>
      <c r="F184" s="17"/>
      <c r="G184" s="7">
        <v>750</v>
      </c>
      <c r="H184" s="20">
        <v>52.533333333332997</v>
      </c>
      <c r="I184" s="2">
        <v>47.466666666667003</v>
      </c>
      <c r="J184" s="10" t="s">
        <v>168</v>
      </c>
      <c r="K184" s="34" t="s">
        <v>168</v>
      </c>
    </row>
    <row r="185">
      <c r="D185" s="19"/>
      <c r="E185" s="18" t="s">
        <v>28</v>
      </c>
      <c r="F185" s="17"/>
      <c r="G185" s="7">
        <v>80</v>
      </c>
      <c r="H185" s="20">
        <v>53.75</v>
      </c>
      <c r="I185" s="2">
        <v>46.25</v>
      </c>
      <c r="J185" s="10" t="s">
        <v>168</v>
      </c>
      <c r="K185" s="34" t="s">
        <v>168</v>
      </c>
    </row>
    <row r="186">
      <c r="D186" s="15" t="s">
        <v>29</v>
      </c>
      <c r="E186" s="14" t="s">
        <v>30</v>
      </c>
      <c r="F186" s="16"/>
      <c r="G186" s="26">
        <v>823</v>
      </c>
      <c r="H186" s="40">
        <v>52.855407047387999</v>
      </c>
      <c r="I186" s="8">
        <v>47.144592952612001</v>
      </c>
      <c r="J186" s="41" t="s">
        <v>168</v>
      </c>
      <c r="K186" s="71" t="s">
        <v>168</v>
      </c>
    </row>
    <row r="187">
      <c r="D187" s="19"/>
      <c r="E187" s="18" t="s">
        <v>31</v>
      </c>
      <c r="F187" s="17"/>
      <c r="G187" s="7">
        <v>798</v>
      </c>
      <c r="H187" s="20">
        <v>53.634085213033003</v>
      </c>
      <c r="I187" s="2">
        <v>46.365914786966997</v>
      </c>
      <c r="J187" s="10" t="s">
        <v>168</v>
      </c>
      <c r="K187" s="34" t="s">
        <v>168</v>
      </c>
    </row>
    <row r="188">
      <c r="D188" s="19"/>
      <c r="E188" s="18" t="s">
        <v>32</v>
      </c>
      <c r="F188" s="17"/>
      <c r="G188" s="7">
        <v>808</v>
      </c>
      <c r="H188" s="20">
        <v>51.732673267327002</v>
      </c>
      <c r="I188" s="2">
        <v>48.267326732672998</v>
      </c>
      <c r="J188" s="10" t="s">
        <v>168</v>
      </c>
      <c r="K188" s="34" t="s">
        <v>168</v>
      </c>
    </row>
    <row r="189">
      <c r="D189" s="19"/>
      <c r="E189" s="18" t="s">
        <v>33</v>
      </c>
      <c r="F189" s="17"/>
      <c r="G189" s="7">
        <v>206</v>
      </c>
      <c r="H189" s="20">
        <v>41.747572815533999</v>
      </c>
      <c r="I189" s="2">
        <v>58.252427184466001</v>
      </c>
      <c r="J189" s="10" t="s">
        <v>168</v>
      </c>
      <c r="K189" s="34" t="s">
        <v>168</v>
      </c>
    </row>
    <row r="190">
      <c r="D190" s="19"/>
      <c r="E190" s="18" t="s">
        <v>34</v>
      </c>
      <c r="F190" s="17"/>
      <c r="G190" s="7">
        <v>488</v>
      </c>
      <c r="H190" s="20">
        <v>61.065573770492001</v>
      </c>
      <c r="I190" s="2">
        <v>38.934426229507999</v>
      </c>
      <c r="J190" s="10" t="s">
        <v>168</v>
      </c>
      <c r="K190" s="34" t="s">
        <v>168</v>
      </c>
    </row>
    <row r="191">
      <c r="D191" s="19"/>
      <c r="E191" s="18" t="s">
        <v>35</v>
      </c>
      <c r="F191" s="17"/>
      <c r="G191" s="7">
        <v>154</v>
      </c>
      <c r="H191" s="20">
        <v>57.142857142856997</v>
      </c>
      <c r="I191" s="2">
        <v>42.857142857143003</v>
      </c>
      <c r="J191" s="10" t="s">
        <v>168</v>
      </c>
      <c r="K191" s="34" t="s">
        <v>168</v>
      </c>
    </row>
    <row r="192">
      <c r="D192" s="19"/>
      <c r="E192" s="18" t="s">
        <v>36</v>
      </c>
      <c r="F192" s="17"/>
      <c r="G192" s="7">
        <v>871</v>
      </c>
      <c r="H192" s="20">
        <v>51.894374282434001</v>
      </c>
      <c r="I192" s="2">
        <v>48.105625717565999</v>
      </c>
      <c r="J192" s="10" t="s">
        <v>168</v>
      </c>
      <c r="K192" s="34" t="s">
        <v>168</v>
      </c>
    </row>
    <row r="193">
      <c r="D193" s="19"/>
      <c r="E193" s="18" t="s">
        <v>37</v>
      </c>
      <c r="F193" s="17"/>
      <c r="G193" s="7">
        <v>366</v>
      </c>
      <c r="H193" s="20">
        <v>42.896174863387998</v>
      </c>
      <c r="I193" s="2">
        <v>57.103825136612002</v>
      </c>
      <c r="J193" s="10" t="s">
        <v>168</v>
      </c>
      <c r="K193" s="34" t="s">
        <v>168</v>
      </c>
    </row>
    <row r="194">
      <c r="D194" s="19"/>
      <c r="E194" s="18" t="s">
        <v>38</v>
      </c>
      <c r="F194" s="17"/>
      <c r="G194" s="7">
        <v>552</v>
      </c>
      <c r="H194" s="20">
        <v>51.992753623188001</v>
      </c>
      <c r="I194" s="2">
        <v>48.007246376811999</v>
      </c>
      <c r="J194" s="10" t="s">
        <v>168</v>
      </c>
      <c r="K194" s="34" t="s">
        <v>168</v>
      </c>
    </row>
    <row r="195">
      <c r="D195" s="19"/>
      <c r="E195" s="18" t="s">
        <v>39</v>
      </c>
      <c r="F195" s="17"/>
      <c r="G195" s="7">
        <v>514</v>
      </c>
      <c r="H195" s="20">
        <v>51.167315175097002</v>
      </c>
      <c r="I195" s="2">
        <v>48.832684824902998</v>
      </c>
      <c r="J195" s="10" t="s">
        <v>168</v>
      </c>
      <c r="K195" s="34" t="s">
        <v>168</v>
      </c>
    </row>
    <row r="196">
      <c r="D196" s="19"/>
      <c r="E196" s="18" t="s">
        <v>40</v>
      </c>
      <c r="F196" s="17"/>
      <c r="G196" s="7">
        <v>559</v>
      </c>
      <c r="H196" s="20">
        <v>48.121645796064001</v>
      </c>
      <c r="I196" s="2">
        <v>51.878354203935999</v>
      </c>
      <c r="J196" s="10" t="s">
        <v>168</v>
      </c>
      <c r="K196" s="34" t="s">
        <v>168</v>
      </c>
    </row>
    <row r="197">
      <c r="D197" s="19"/>
      <c r="E197" s="18" t="s">
        <v>41</v>
      </c>
      <c r="F197" s="17"/>
      <c r="G197" s="7">
        <v>71</v>
      </c>
      <c r="H197" s="20">
        <v>52.112676056338003</v>
      </c>
      <c r="I197" s="2">
        <v>47.887323943661997</v>
      </c>
      <c r="J197" s="10" t="s">
        <v>168</v>
      </c>
      <c r="K197" s="34" t="s">
        <v>168</v>
      </c>
    </row>
    <row r="198">
      <c r="D198" s="19"/>
      <c r="E198" s="18" t="s">
        <v>42</v>
      </c>
      <c r="F198" s="17"/>
      <c r="G198" s="11">
        <v>11</v>
      </c>
      <c r="H198" s="27">
        <v>54.545454545455001</v>
      </c>
      <c r="I198" s="5">
        <v>45.454545454544999</v>
      </c>
      <c r="J198" s="4" t="s">
        <v>168</v>
      </c>
      <c r="K198" s="31" t="s">
        <v>168</v>
      </c>
    </row>
    <row r="199">
      <c r="D199" s="19"/>
      <c r="E199" s="18" t="s">
        <v>26</v>
      </c>
      <c r="F199" s="17"/>
      <c r="G199" s="11">
        <v>2</v>
      </c>
      <c r="H199" s="32" t="s">
        <v>168</v>
      </c>
      <c r="I199" s="5">
        <v>100</v>
      </c>
      <c r="J199" s="4" t="s">
        <v>168</v>
      </c>
      <c r="K199" s="31" t="s">
        <v>168</v>
      </c>
    </row>
    <row r="200">
      <c r="D200" s="19"/>
      <c r="E200" s="18" t="s">
        <v>43</v>
      </c>
      <c r="F200" s="17"/>
      <c r="G200" s="7">
        <v>1080</v>
      </c>
      <c r="H200" s="20">
        <v>53.240740740741003</v>
      </c>
      <c r="I200" s="2">
        <v>46.759259259258997</v>
      </c>
      <c r="J200" s="10" t="s">
        <v>168</v>
      </c>
      <c r="K200" s="34" t="s">
        <v>168</v>
      </c>
    </row>
    <row r="201">
      <c r="D201" s="15" t="s">
        <v>44</v>
      </c>
      <c r="E201" s="14" t="s">
        <v>45</v>
      </c>
      <c r="F201" s="16"/>
      <c r="G201" s="33">
        <v>3</v>
      </c>
      <c r="H201" s="45">
        <v>33.333333333333002</v>
      </c>
      <c r="I201" s="13">
        <v>66.666666666666998</v>
      </c>
      <c r="J201" s="25" t="s">
        <v>168</v>
      </c>
      <c r="K201" s="53" t="s">
        <v>168</v>
      </c>
    </row>
    <row r="202">
      <c r="D202" s="19"/>
      <c r="E202" s="18" t="s">
        <v>46</v>
      </c>
      <c r="F202" s="17"/>
      <c r="G202" s="11">
        <v>11</v>
      </c>
      <c r="H202" s="27">
        <v>63.636363636364003</v>
      </c>
      <c r="I202" s="5">
        <v>36.363636363635997</v>
      </c>
      <c r="J202" s="4" t="s">
        <v>168</v>
      </c>
      <c r="K202" s="31" t="s">
        <v>168</v>
      </c>
    </row>
    <row r="203">
      <c r="D203" s="19"/>
      <c r="E203" s="18" t="s">
        <v>47</v>
      </c>
      <c r="F203" s="17"/>
      <c r="G203" s="11">
        <v>25</v>
      </c>
      <c r="H203" s="27">
        <v>24</v>
      </c>
      <c r="I203" s="5">
        <v>76</v>
      </c>
      <c r="J203" s="4" t="s">
        <v>168</v>
      </c>
      <c r="K203" s="31" t="s">
        <v>168</v>
      </c>
    </row>
    <row r="204">
      <c r="D204" s="19"/>
      <c r="E204" s="18" t="s">
        <v>48</v>
      </c>
      <c r="F204" s="17"/>
      <c r="G204" s="7">
        <v>160</v>
      </c>
      <c r="H204" s="20">
        <v>40.625</v>
      </c>
      <c r="I204" s="2">
        <v>59.375</v>
      </c>
      <c r="J204" s="10" t="s">
        <v>168</v>
      </c>
      <c r="K204" s="34" t="s">
        <v>168</v>
      </c>
    </row>
    <row r="205">
      <c r="D205" s="19"/>
      <c r="E205" s="18" t="s">
        <v>49</v>
      </c>
      <c r="F205" s="17"/>
      <c r="G205" s="7">
        <v>166</v>
      </c>
      <c r="H205" s="20">
        <v>37.951807228916003</v>
      </c>
      <c r="I205" s="2">
        <v>62.048192771083997</v>
      </c>
      <c r="J205" s="10" t="s">
        <v>168</v>
      </c>
      <c r="K205" s="34" t="s">
        <v>168</v>
      </c>
    </row>
    <row r="206">
      <c r="D206" s="19"/>
      <c r="E206" s="18" t="s">
        <v>50</v>
      </c>
      <c r="F206" s="17"/>
      <c r="G206" s="7">
        <v>129</v>
      </c>
      <c r="H206" s="20">
        <v>59.689922480619998</v>
      </c>
      <c r="I206" s="2">
        <v>40.310077519380002</v>
      </c>
      <c r="J206" s="10" t="s">
        <v>168</v>
      </c>
      <c r="K206" s="34" t="s">
        <v>168</v>
      </c>
    </row>
    <row r="207">
      <c r="D207" s="19"/>
      <c r="E207" s="18" t="s">
        <v>51</v>
      </c>
      <c r="F207" s="17"/>
      <c r="G207" s="7">
        <v>124</v>
      </c>
      <c r="H207" s="20">
        <v>56.451612903226</v>
      </c>
      <c r="I207" s="2">
        <v>43.548387096774</v>
      </c>
      <c r="J207" s="10" t="s">
        <v>168</v>
      </c>
      <c r="K207" s="34" t="s">
        <v>168</v>
      </c>
    </row>
    <row r="208">
      <c r="D208" s="19"/>
      <c r="E208" s="18" t="s">
        <v>52</v>
      </c>
      <c r="F208" s="17"/>
      <c r="G208" s="7">
        <v>114</v>
      </c>
      <c r="H208" s="20">
        <v>63.157894736842003</v>
      </c>
      <c r="I208" s="2">
        <v>36.842105263157997</v>
      </c>
      <c r="J208" s="10" t="s">
        <v>168</v>
      </c>
      <c r="K208" s="34" t="s">
        <v>168</v>
      </c>
    </row>
    <row r="209">
      <c r="D209" s="19"/>
      <c r="E209" s="18" t="s">
        <v>53</v>
      </c>
      <c r="F209" s="17"/>
      <c r="G209" s="7">
        <v>95</v>
      </c>
      <c r="H209" s="20">
        <v>58.947368421053</v>
      </c>
      <c r="I209" s="2">
        <v>41.052631578947</v>
      </c>
      <c r="J209" s="10" t="s">
        <v>168</v>
      </c>
      <c r="K209" s="34" t="s">
        <v>168</v>
      </c>
    </row>
    <row r="210">
      <c r="D210" s="19"/>
      <c r="E210" s="18" t="s">
        <v>54</v>
      </c>
      <c r="F210" s="17"/>
      <c r="G210" s="7">
        <v>253</v>
      </c>
      <c r="H210" s="20">
        <v>62.450592885375002</v>
      </c>
      <c r="I210" s="2">
        <v>37.549407114624998</v>
      </c>
      <c r="J210" s="10" t="s">
        <v>168</v>
      </c>
      <c r="K210" s="34" t="s">
        <v>168</v>
      </c>
    </row>
    <row r="211">
      <c r="D211" s="19"/>
      <c r="E211" s="18" t="s">
        <v>55</v>
      </c>
      <c r="F211" s="17"/>
      <c r="G211" s="11">
        <v>1</v>
      </c>
      <c r="H211" s="27">
        <v>100</v>
      </c>
      <c r="I211" s="4" t="s">
        <v>168</v>
      </c>
      <c r="J211" s="4" t="s">
        <v>168</v>
      </c>
      <c r="K211" s="31" t="s">
        <v>168</v>
      </c>
    </row>
    <row r="212">
      <c r="D212" s="19"/>
      <c r="E212" s="18" t="s">
        <v>26</v>
      </c>
      <c r="F212" s="17"/>
      <c r="G212" s="11">
        <v>12</v>
      </c>
      <c r="H212" s="27">
        <v>41.666666666666998</v>
      </c>
      <c r="I212" s="5">
        <v>58.333333333333002</v>
      </c>
      <c r="J212" s="4" t="s">
        <v>168</v>
      </c>
      <c r="K212" s="31" t="s">
        <v>168</v>
      </c>
    </row>
    <row r="213">
      <c r="D213" s="15" t="s">
        <v>56</v>
      </c>
      <c r="E213" s="14" t="s">
        <v>57</v>
      </c>
      <c r="F213" s="16"/>
      <c r="G213" s="33">
        <v>15</v>
      </c>
      <c r="H213" s="45">
        <v>26.666666666666998</v>
      </c>
      <c r="I213" s="13">
        <v>73.333333333333002</v>
      </c>
      <c r="J213" s="25" t="s">
        <v>168</v>
      </c>
      <c r="K213" s="53" t="s">
        <v>168</v>
      </c>
    </row>
    <row r="214">
      <c r="D214" s="19"/>
      <c r="E214" s="18" t="s">
        <v>58</v>
      </c>
      <c r="F214" s="17"/>
      <c r="G214" s="7">
        <v>111</v>
      </c>
      <c r="H214" s="20">
        <v>46.846846846847001</v>
      </c>
      <c r="I214" s="2">
        <v>53.153153153152999</v>
      </c>
      <c r="J214" s="10" t="s">
        <v>168</v>
      </c>
      <c r="K214" s="34" t="s">
        <v>168</v>
      </c>
    </row>
    <row r="215">
      <c r="D215" s="19"/>
      <c r="E215" s="18" t="s">
        <v>59</v>
      </c>
      <c r="F215" s="17"/>
      <c r="G215" s="7">
        <v>404</v>
      </c>
      <c r="H215" s="20">
        <v>50</v>
      </c>
      <c r="I215" s="2">
        <v>50</v>
      </c>
      <c r="J215" s="10" t="s">
        <v>168</v>
      </c>
      <c r="K215" s="34" t="s">
        <v>168</v>
      </c>
    </row>
    <row r="216">
      <c r="D216" s="19"/>
      <c r="E216" s="18" t="s">
        <v>60</v>
      </c>
      <c r="F216" s="17"/>
      <c r="G216" s="7">
        <v>562</v>
      </c>
      <c r="H216" s="20">
        <v>57.473309608541001</v>
      </c>
      <c r="I216" s="2">
        <v>42.526690391458999</v>
      </c>
      <c r="J216" s="10" t="s">
        <v>168</v>
      </c>
      <c r="K216" s="34" t="s">
        <v>168</v>
      </c>
    </row>
    <row r="217">
      <c r="D217" s="19"/>
      <c r="E217" s="18" t="s">
        <v>26</v>
      </c>
      <c r="F217" s="17"/>
      <c r="G217" s="11">
        <v>1</v>
      </c>
      <c r="H217" s="32" t="s">
        <v>168</v>
      </c>
      <c r="I217" s="5">
        <v>100</v>
      </c>
      <c r="J217" s="4" t="s">
        <v>168</v>
      </c>
      <c r="K217" s="31" t="s">
        <v>168</v>
      </c>
    </row>
    <row r="218">
      <c r="D218" s="19"/>
      <c r="E218" s="18" t="s">
        <v>61</v>
      </c>
      <c r="F218" s="17"/>
      <c r="G218" s="7">
        <v>126</v>
      </c>
      <c r="H218" s="20">
        <v>44.444444444444002</v>
      </c>
      <c r="I218" s="2">
        <v>55.555555555555998</v>
      </c>
      <c r="J218" s="10" t="s">
        <v>168</v>
      </c>
      <c r="K218" s="34" t="s">
        <v>168</v>
      </c>
    </row>
    <row r="219">
      <c r="D219" s="19"/>
      <c r="E219" s="18" t="s">
        <v>62</v>
      </c>
      <c r="F219" s="17"/>
      <c r="G219" s="7">
        <v>966</v>
      </c>
      <c r="H219" s="20">
        <v>54.347826086956999</v>
      </c>
      <c r="I219" s="2">
        <v>45.652173913043001</v>
      </c>
      <c r="J219" s="10" t="s">
        <v>168</v>
      </c>
      <c r="K219" s="34" t="s">
        <v>168</v>
      </c>
    </row>
    <row r="220">
      <c r="D220" s="15" t="s">
        <v>63</v>
      </c>
      <c r="E220" s="14" t="s">
        <v>64</v>
      </c>
      <c r="F220" s="16"/>
      <c r="G220" s="33">
        <v>17</v>
      </c>
      <c r="H220" s="45">
        <v>70.588235294117993</v>
      </c>
      <c r="I220" s="13">
        <v>29.411764705882</v>
      </c>
      <c r="J220" s="25" t="s">
        <v>168</v>
      </c>
      <c r="K220" s="53" t="s">
        <v>168</v>
      </c>
    </row>
    <row r="221">
      <c r="D221" s="19"/>
      <c r="E221" s="18" t="s">
        <v>65</v>
      </c>
      <c r="F221" s="17"/>
      <c r="G221" s="11">
        <v>38</v>
      </c>
      <c r="H221" s="27">
        <v>65.789473684211004</v>
      </c>
      <c r="I221" s="5">
        <v>34.210526315788996</v>
      </c>
      <c r="J221" s="4" t="s">
        <v>168</v>
      </c>
      <c r="K221" s="31" t="s">
        <v>168</v>
      </c>
    </row>
    <row r="222">
      <c r="D222" s="19"/>
      <c r="E222" s="18" t="s">
        <v>66</v>
      </c>
      <c r="F222" s="17"/>
      <c r="G222" s="11">
        <v>14</v>
      </c>
      <c r="H222" s="27">
        <v>78.571428571428996</v>
      </c>
      <c r="I222" s="5">
        <v>21.428571428571001</v>
      </c>
      <c r="J222" s="4" t="s">
        <v>168</v>
      </c>
      <c r="K222" s="31" t="s">
        <v>168</v>
      </c>
    </row>
    <row r="223">
      <c r="D223" s="19"/>
      <c r="E223" s="18" t="s">
        <v>67</v>
      </c>
      <c r="F223" s="17"/>
      <c r="G223" s="7">
        <v>95</v>
      </c>
      <c r="H223" s="20">
        <v>52.631578947367998</v>
      </c>
      <c r="I223" s="2">
        <v>47.368421052632002</v>
      </c>
      <c r="J223" s="10" t="s">
        <v>168</v>
      </c>
      <c r="K223" s="34" t="s">
        <v>168</v>
      </c>
    </row>
    <row r="224">
      <c r="D224" s="19"/>
      <c r="E224" s="18" t="s">
        <v>68</v>
      </c>
      <c r="F224" s="17"/>
      <c r="G224" s="7">
        <v>81</v>
      </c>
      <c r="H224" s="20">
        <v>46.913580246914002</v>
      </c>
      <c r="I224" s="2">
        <v>53.086419753085998</v>
      </c>
      <c r="J224" s="10" t="s">
        <v>168</v>
      </c>
      <c r="K224" s="34" t="s">
        <v>168</v>
      </c>
    </row>
    <row r="225">
      <c r="D225" s="19"/>
      <c r="E225" s="18" t="s">
        <v>69</v>
      </c>
      <c r="F225" s="17"/>
      <c r="G225" s="7">
        <v>844</v>
      </c>
      <c r="H225" s="20">
        <v>52.488151658767997</v>
      </c>
      <c r="I225" s="2">
        <v>47.511848341232003</v>
      </c>
      <c r="J225" s="10" t="s">
        <v>168</v>
      </c>
      <c r="K225" s="34" t="s">
        <v>168</v>
      </c>
    </row>
    <row r="226">
      <c r="D226" s="19"/>
      <c r="E226" s="18" t="s">
        <v>26</v>
      </c>
      <c r="F226" s="17"/>
      <c r="G226" s="11">
        <v>4</v>
      </c>
      <c r="H226" s="27">
        <v>50</v>
      </c>
      <c r="I226" s="5">
        <v>50</v>
      </c>
      <c r="J226" s="4" t="s">
        <v>168</v>
      </c>
      <c r="K226" s="31" t="s">
        <v>168</v>
      </c>
    </row>
    <row r="227">
      <c r="D227" s="19"/>
      <c r="E227" s="18" t="s">
        <v>70</v>
      </c>
      <c r="F227" s="17"/>
      <c r="G227" s="7">
        <v>245</v>
      </c>
      <c r="H227" s="20">
        <v>55.510204081632999</v>
      </c>
      <c r="I227" s="2">
        <v>44.489795918367001</v>
      </c>
      <c r="J227" s="10" t="s">
        <v>168</v>
      </c>
      <c r="K227" s="34" t="s">
        <v>168</v>
      </c>
    </row>
    <row r="228">
      <c r="D228" s="15" t="s">
        <v>71</v>
      </c>
      <c r="E228" s="14" t="s">
        <v>64</v>
      </c>
      <c r="F228" s="16"/>
      <c r="G228" s="33">
        <v>15</v>
      </c>
      <c r="H228" s="45">
        <v>66.666666666666998</v>
      </c>
      <c r="I228" s="13">
        <v>33.333333333333002</v>
      </c>
      <c r="J228" s="25" t="s">
        <v>168</v>
      </c>
      <c r="K228" s="53" t="s">
        <v>168</v>
      </c>
    </row>
    <row r="229">
      <c r="D229" s="19"/>
      <c r="E229" s="18" t="s">
        <v>65</v>
      </c>
      <c r="F229" s="17"/>
      <c r="G229" s="7">
        <v>58</v>
      </c>
      <c r="H229" s="20">
        <v>63.793103448276</v>
      </c>
      <c r="I229" s="2">
        <v>36.206896551724</v>
      </c>
      <c r="J229" s="10" t="s">
        <v>168</v>
      </c>
      <c r="K229" s="34" t="s">
        <v>168</v>
      </c>
    </row>
    <row r="230">
      <c r="D230" s="19"/>
      <c r="E230" s="18" t="s">
        <v>66</v>
      </c>
      <c r="F230" s="17"/>
      <c r="G230" s="7">
        <v>113</v>
      </c>
      <c r="H230" s="20">
        <v>72.566371681416001</v>
      </c>
      <c r="I230" s="2">
        <v>27.433628318583999</v>
      </c>
      <c r="J230" s="10" t="s">
        <v>168</v>
      </c>
      <c r="K230" s="34" t="s">
        <v>168</v>
      </c>
    </row>
    <row r="231">
      <c r="D231" s="19"/>
      <c r="E231" s="18" t="s">
        <v>67</v>
      </c>
      <c r="F231" s="17"/>
      <c r="G231" s="7">
        <v>837</v>
      </c>
      <c r="H231" s="20">
        <v>52.449223416964998</v>
      </c>
      <c r="I231" s="2">
        <v>47.550776583035002</v>
      </c>
      <c r="J231" s="10" t="s">
        <v>168</v>
      </c>
      <c r="K231" s="34" t="s">
        <v>168</v>
      </c>
    </row>
    <row r="232">
      <c r="D232" s="19"/>
      <c r="E232" s="18" t="s">
        <v>68</v>
      </c>
      <c r="F232" s="17"/>
      <c r="G232" s="7">
        <v>61</v>
      </c>
      <c r="H232" s="20">
        <v>13.114754098361001</v>
      </c>
      <c r="I232" s="2">
        <v>86.885245901638996</v>
      </c>
      <c r="J232" s="10" t="s">
        <v>168</v>
      </c>
      <c r="K232" s="34" t="s">
        <v>168</v>
      </c>
    </row>
    <row r="233">
      <c r="D233" s="19"/>
      <c r="E233" s="18" t="s">
        <v>72</v>
      </c>
      <c r="F233" s="17"/>
      <c r="G233" s="11">
        <v>5</v>
      </c>
      <c r="H233" s="27">
        <v>60</v>
      </c>
      <c r="I233" s="5">
        <v>40</v>
      </c>
      <c r="J233" s="4" t="s">
        <v>168</v>
      </c>
      <c r="K233" s="31" t="s">
        <v>168</v>
      </c>
    </row>
    <row r="234">
      <c r="D234" s="19"/>
      <c r="E234" s="18" t="s">
        <v>26</v>
      </c>
      <c r="F234" s="17"/>
      <c r="G234" s="11">
        <v>4</v>
      </c>
      <c r="H234" s="27">
        <v>50</v>
      </c>
      <c r="I234" s="5">
        <v>50</v>
      </c>
      <c r="J234" s="4" t="s">
        <v>168</v>
      </c>
      <c r="K234" s="31" t="s">
        <v>168</v>
      </c>
    </row>
    <row r="235">
      <c r="D235" s="19"/>
      <c r="E235" s="18" t="s">
        <v>73</v>
      </c>
      <c r="F235" s="17"/>
      <c r="G235" s="7">
        <v>1084</v>
      </c>
      <c r="H235" s="20">
        <v>53.136531365313999</v>
      </c>
      <c r="I235" s="2">
        <v>46.863468634686001</v>
      </c>
      <c r="J235" s="10" t="s">
        <v>168</v>
      </c>
      <c r="K235" s="34" t="s">
        <v>168</v>
      </c>
    </row>
    <row r="236">
      <c r="D236" s="15" t="s">
        <v>74</v>
      </c>
      <c r="E236" s="14" t="s">
        <v>75</v>
      </c>
      <c r="F236" s="16"/>
      <c r="G236" s="26">
        <v>315</v>
      </c>
      <c r="H236" s="40">
        <v>47.936507936508001</v>
      </c>
      <c r="I236" s="8">
        <v>52.063492063491999</v>
      </c>
      <c r="J236" s="41" t="s">
        <v>168</v>
      </c>
      <c r="K236" s="71" t="s">
        <v>168</v>
      </c>
    </row>
    <row r="237">
      <c r="D237" s="19"/>
      <c r="E237" s="18" t="s">
        <v>76</v>
      </c>
      <c r="F237" s="17"/>
      <c r="G237" s="7">
        <v>78</v>
      </c>
      <c r="H237" s="20">
        <v>47.435897435896997</v>
      </c>
      <c r="I237" s="2">
        <v>52.564102564103003</v>
      </c>
      <c r="J237" s="10" t="s">
        <v>168</v>
      </c>
      <c r="K237" s="34" t="s">
        <v>168</v>
      </c>
    </row>
    <row r="238">
      <c r="D238" s="19"/>
      <c r="E238" s="18" t="s">
        <v>77</v>
      </c>
      <c r="F238" s="17"/>
      <c r="G238" s="7">
        <v>297</v>
      </c>
      <c r="H238" s="20">
        <v>55.218855218854998</v>
      </c>
      <c r="I238" s="2">
        <v>44.781144781145002</v>
      </c>
      <c r="J238" s="10" t="s">
        <v>168</v>
      </c>
      <c r="K238" s="34" t="s">
        <v>168</v>
      </c>
    </row>
    <row r="239">
      <c r="D239" s="19"/>
      <c r="E239" s="18" t="s">
        <v>78</v>
      </c>
      <c r="F239" s="17"/>
      <c r="G239" s="11">
        <v>12</v>
      </c>
      <c r="H239" s="27">
        <v>58.333333333333002</v>
      </c>
      <c r="I239" s="5">
        <v>41.666666666666998</v>
      </c>
      <c r="J239" s="4" t="s">
        <v>168</v>
      </c>
      <c r="K239" s="31" t="s">
        <v>168</v>
      </c>
    </row>
    <row r="240">
      <c r="D240" s="19"/>
      <c r="E240" s="18" t="s">
        <v>79</v>
      </c>
      <c r="F240" s="17"/>
      <c r="G240" s="7">
        <v>116</v>
      </c>
      <c r="H240" s="20">
        <v>40.517241379310001</v>
      </c>
      <c r="I240" s="2">
        <v>59.482758620689999</v>
      </c>
      <c r="J240" s="10" t="s">
        <v>168</v>
      </c>
      <c r="K240" s="34" t="s">
        <v>168</v>
      </c>
    </row>
    <row r="241">
      <c r="D241" s="19"/>
      <c r="E241" s="18" t="s">
        <v>80</v>
      </c>
      <c r="F241" s="17"/>
      <c r="G241" s="7">
        <v>175</v>
      </c>
      <c r="H241" s="20">
        <v>49.714285714286</v>
      </c>
      <c r="I241" s="2">
        <v>50.285714285714</v>
      </c>
      <c r="J241" s="10" t="s">
        <v>168</v>
      </c>
      <c r="K241" s="34" t="s">
        <v>168</v>
      </c>
    </row>
    <row r="242">
      <c r="D242" s="19"/>
      <c r="E242" s="18" t="s">
        <v>81</v>
      </c>
      <c r="F242" s="17"/>
      <c r="G242" s="7">
        <v>908</v>
      </c>
      <c r="H242" s="20">
        <v>54.185022026432001</v>
      </c>
      <c r="I242" s="2">
        <v>45.814977973567999</v>
      </c>
      <c r="J242" s="10" t="s">
        <v>168</v>
      </c>
      <c r="K242" s="34" t="s">
        <v>168</v>
      </c>
    </row>
    <row r="243">
      <c r="D243" s="19"/>
      <c r="E243" s="18" t="s">
        <v>41</v>
      </c>
      <c r="F243" s="17"/>
      <c r="G243" s="11">
        <v>26</v>
      </c>
      <c r="H243" s="27">
        <v>38.461538461537998</v>
      </c>
      <c r="I243" s="5">
        <v>61.538461538462002</v>
      </c>
      <c r="J243" s="4" t="s">
        <v>168</v>
      </c>
      <c r="K243" s="31" t="s">
        <v>168</v>
      </c>
    </row>
    <row r="244">
      <c r="D244" s="19"/>
      <c r="E244" s="18" t="s">
        <v>82</v>
      </c>
      <c r="F244" s="17"/>
      <c r="G244" s="7">
        <v>96</v>
      </c>
      <c r="H244" s="20">
        <v>48.958333333333002</v>
      </c>
      <c r="I244" s="2">
        <v>51.041666666666998</v>
      </c>
      <c r="J244" s="10" t="s">
        <v>168</v>
      </c>
      <c r="K244" s="34" t="s">
        <v>168</v>
      </c>
    </row>
    <row r="245">
      <c r="D245" s="19"/>
      <c r="E245" s="18" t="s">
        <v>26</v>
      </c>
      <c r="F245" s="17"/>
      <c r="G245" s="11">
        <v>0</v>
      </c>
      <c r="H245" s="32" t="s">
        <v>168</v>
      </c>
      <c r="I245" s="4" t="s">
        <v>168</v>
      </c>
      <c r="J245" s="4" t="s">
        <v>168</v>
      </c>
      <c r="K245" s="31" t="s">
        <v>168</v>
      </c>
    </row>
    <row r="246">
      <c r="D246" s="19"/>
      <c r="E246" s="18" t="s">
        <v>83</v>
      </c>
      <c r="F246" s="17"/>
      <c r="G246" s="7">
        <v>997</v>
      </c>
      <c r="H246" s="20">
        <v>53.560682046137998</v>
      </c>
      <c r="I246" s="2">
        <v>46.439317953862002</v>
      </c>
      <c r="J246" s="10" t="s">
        <v>168</v>
      </c>
      <c r="K246" s="34" t="s">
        <v>168</v>
      </c>
    </row>
    <row r="247">
      <c r="D247" s="15" t="s">
        <v>84</v>
      </c>
      <c r="E247" s="14" t="s">
        <v>85</v>
      </c>
      <c r="F247" s="16"/>
      <c r="G247" s="26">
        <v>394</v>
      </c>
      <c r="H247" s="40">
        <v>64.213197969543003</v>
      </c>
      <c r="I247" s="8">
        <v>35.786802030456997</v>
      </c>
      <c r="J247" s="41" t="s">
        <v>168</v>
      </c>
      <c r="K247" s="71" t="s">
        <v>168</v>
      </c>
    </row>
    <row r="248">
      <c r="D248" s="19"/>
      <c r="E248" s="18" t="s">
        <v>86</v>
      </c>
      <c r="F248" s="17"/>
      <c r="G248" s="7">
        <v>401</v>
      </c>
      <c r="H248" s="20">
        <v>50.872817955111998</v>
      </c>
      <c r="I248" s="2">
        <v>49.127182044888002</v>
      </c>
      <c r="J248" s="10" t="s">
        <v>168</v>
      </c>
      <c r="K248" s="34" t="s">
        <v>168</v>
      </c>
    </row>
    <row r="249">
      <c r="D249" s="19"/>
      <c r="E249" s="18" t="s">
        <v>87</v>
      </c>
      <c r="F249" s="17"/>
      <c r="G249" s="7">
        <v>247</v>
      </c>
      <c r="H249" s="20">
        <v>40.890688259108998</v>
      </c>
      <c r="I249" s="2">
        <v>59.109311740891002</v>
      </c>
      <c r="J249" s="10" t="s">
        <v>168</v>
      </c>
      <c r="K249" s="34" t="s">
        <v>168</v>
      </c>
    </row>
    <row r="250">
      <c r="D250" s="19"/>
      <c r="E250" s="18" t="s">
        <v>88</v>
      </c>
      <c r="F250" s="17"/>
      <c r="G250" s="11">
        <v>46</v>
      </c>
      <c r="H250" s="27">
        <v>41.304347826087003</v>
      </c>
      <c r="I250" s="5">
        <v>58.695652173912997</v>
      </c>
      <c r="J250" s="4" t="s">
        <v>168</v>
      </c>
      <c r="K250" s="31" t="s">
        <v>168</v>
      </c>
    </row>
    <row r="251">
      <c r="D251" s="19"/>
      <c r="E251" s="18" t="s">
        <v>89</v>
      </c>
      <c r="F251" s="17"/>
      <c r="G251" s="11">
        <v>5</v>
      </c>
      <c r="H251" s="27">
        <v>80</v>
      </c>
      <c r="I251" s="5">
        <v>20</v>
      </c>
      <c r="J251" s="4" t="s">
        <v>168</v>
      </c>
      <c r="K251" s="31" t="s">
        <v>168</v>
      </c>
    </row>
    <row r="252">
      <c r="D252" s="19"/>
      <c r="E252" s="18" t="s">
        <v>26</v>
      </c>
      <c r="F252" s="17"/>
      <c r="G252" s="11">
        <v>0</v>
      </c>
      <c r="H252" s="32" t="s">
        <v>168</v>
      </c>
      <c r="I252" s="4" t="s">
        <v>168</v>
      </c>
      <c r="J252" s="4" t="s">
        <v>168</v>
      </c>
      <c r="K252" s="31" t="s">
        <v>168</v>
      </c>
    </row>
    <row r="253">
      <c r="D253" s="19"/>
      <c r="E253" s="18" t="s">
        <v>90</v>
      </c>
      <c r="F253" s="17"/>
      <c r="G253" s="7">
        <v>795</v>
      </c>
      <c r="H253" s="20">
        <v>57.484276729560001</v>
      </c>
      <c r="I253" s="2">
        <v>42.515723270439999</v>
      </c>
      <c r="J253" s="10" t="s">
        <v>168</v>
      </c>
      <c r="K253" s="34" t="s">
        <v>168</v>
      </c>
    </row>
    <row r="254">
      <c r="D254" s="19"/>
      <c r="E254" s="18" t="s">
        <v>91</v>
      </c>
      <c r="F254" s="17"/>
      <c r="G254" s="7">
        <v>298</v>
      </c>
      <c r="H254" s="20">
        <v>41.610738255034001</v>
      </c>
      <c r="I254" s="2">
        <v>58.389261744965999</v>
      </c>
      <c r="J254" s="10" t="s">
        <v>168</v>
      </c>
      <c r="K254" s="34" t="s">
        <v>168</v>
      </c>
    </row>
    <row r="255">
      <c r="D255" s="15" t="s">
        <v>92</v>
      </c>
      <c r="E255" s="14" t="s">
        <v>93</v>
      </c>
      <c r="F255" s="16"/>
      <c r="G255" s="33">
        <v>46</v>
      </c>
      <c r="H255" s="45">
        <v>63.043478260870003</v>
      </c>
      <c r="I255" s="13">
        <v>36.956521739129997</v>
      </c>
      <c r="J255" s="25" t="s">
        <v>168</v>
      </c>
      <c r="K255" s="53" t="s">
        <v>168</v>
      </c>
    </row>
    <row r="256">
      <c r="D256" s="19"/>
      <c r="E256" s="18" t="s">
        <v>94</v>
      </c>
      <c r="F256" s="17"/>
      <c r="G256" s="7">
        <v>189</v>
      </c>
      <c r="H256" s="20">
        <v>53.439153439153003</v>
      </c>
      <c r="I256" s="2">
        <v>46.560846560846997</v>
      </c>
      <c r="J256" s="10" t="s">
        <v>168</v>
      </c>
      <c r="K256" s="34" t="s">
        <v>168</v>
      </c>
    </row>
    <row r="257">
      <c r="D257" s="19"/>
      <c r="E257" s="18" t="s">
        <v>95</v>
      </c>
      <c r="F257" s="17"/>
      <c r="G257" s="7">
        <v>69</v>
      </c>
      <c r="H257" s="20">
        <v>65.217391304347998</v>
      </c>
      <c r="I257" s="2">
        <v>34.782608695652002</v>
      </c>
      <c r="J257" s="10" t="s">
        <v>168</v>
      </c>
      <c r="K257" s="34" t="s">
        <v>168</v>
      </c>
    </row>
    <row r="258">
      <c r="D258" s="19"/>
      <c r="E258" s="18" t="s">
        <v>96</v>
      </c>
      <c r="F258" s="17"/>
      <c r="G258" s="11">
        <v>21</v>
      </c>
      <c r="H258" s="27">
        <v>71.428571428571004</v>
      </c>
      <c r="I258" s="5">
        <v>28.571428571428999</v>
      </c>
      <c r="J258" s="4" t="s">
        <v>168</v>
      </c>
      <c r="K258" s="31" t="s">
        <v>168</v>
      </c>
    </row>
    <row r="259">
      <c r="D259" s="19"/>
      <c r="E259" s="18" t="s">
        <v>97</v>
      </c>
      <c r="F259" s="17"/>
      <c r="G259" s="11">
        <v>40</v>
      </c>
      <c r="H259" s="27">
        <v>70</v>
      </c>
      <c r="I259" s="5">
        <v>30</v>
      </c>
      <c r="J259" s="4" t="s">
        <v>168</v>
      </c>
      <c r="K259" s="31" t="s">
        <v>168</v>
      </c>
    </row>
    <row r="260">
      <c r="D260" s="19"/>
      <c r="E260" s="18" t="s">
        <v>98</v>
      </c>
      <c r="F260" s="17"/>
      <c r="G260" s="7">
        <v>62</v>
      </c>
      <c r="H260" s="20">
        <v>38.709677419355003</v>
      </c>
      <c r="I260" s="2">
        <v>61.290322580644997</v>
      </c>
      <c r="J260" s="10" t="s">
        <v>168</v>
      </c>
      <c r="K260" s="34" t="s">
        <v>168</v>
      </c>
    </row>
    <row r="261">
      <c r="D261" s="19"/>
      <c r="E261" s="18" t="s">
        <v>99</v>
      </c>
      <c r="F261" s="17"/>
      <c r="G261" s="11">
        <v>20</v>
      </c>
      <c r="H261" s="27">
        <v>40</v>
      </c>
      <c r="I261" s="5">
        <v>60</v>
      </c>
      <c r="J261" s="4" t="s">
        <v>168</v>
      </c>
      <c r="K261" s="31" t="s">
        <v>168</v>
      </c>
    </row>
    <row r="262">
      <c r="D262" s="19"/>
      <c r="E262" s="18" t="s">
        <v>100</v>
      </c>
      <c r="F262" s="17"/>
      <c r="G262" s="11">
        <v>39</v>
      </c>
      <c r="H262" s="27">
        <v>53.846153846154003</v>
      </c>
      <c r="I262" s="5">
        <v>46.153846153845997</v>
      </c>
      <c r="J262" s="4" t="s">
        <v>168</v>
      </c>
      <c r="K262" s="31" t="s">
        <v>168</v>
      </c>
    </row>
    <row r="263">
      <c r="D263" s="19"/>
      <c r="E263" s="18" t="s">
        <v>101</v>
      </c>
      <c r="F263" s="17"/>
      <c r="G263" s="7">
        <v>148</v>
      </c>
      <c r="H263" s="20">
        <v>53.378378378378002</v>
      </c>
      <c r="I263" s="2">
        <v>46.621621621621998</v>
      </c>
      <c r="J263" s="10" t="s">
        <v>168</v>
      </c>
      <c r="K263" s="34" t="s">
        <v>168</v>
      </c>
    </row>
    <row r="264">
      <c r="D264" s="19"/>
      <c r="E264" s="18" t="s">
        <v>102</v>
      </c>
      <c r="F264" s="17"/>
      <c r="G264" s="7">
        <v>82</v>
      </c>
      <c r="H264" s="20">
        <v>54.878048780488001</v>
      </c>
      <c r="I264" s="2">
        <v>45.121951219511999</v>
      </c>
      <c r="J264" s="10" t="s">
        <v>168</v>
      </c>
      <c r="K264" s="34" t="s">
        <v>168</v>
      </c>
    </row>
    <row r="265">
      <c r="D265" s="19"/>
      <c r="E265" s="18" t="s">
        <v>41</v>
      </c>
      <c r="F265" s="17"/>
      <c r="G265" s="7">
        <v>161</v>
      </c>
      <c r="H265" s="20">
        <v>47.204968944099001</v>
      </c>
      <c r="I265" s="2">
        <v>52.795031055900999</v>
      </c>
      <c r="J265" s="10" t="s">
        <v>168</v>
      </c>
      <c r="K265" s="34" t="s">
        <v>168</v>
      </c>
    </row>
    <row r="266">
      <c r="D266" s="19"/>
      <c r="E266" s="18" t="s">
        <v>103</v>
      </c>
      <c r="F266" s="17"/>
      <c r="G266" s="7">
        <v>211</v>
      </c>
      <c r="H266" s="20">
        <v>56.872037914692001</v>
      </c>
      <c r="I266" s="2">
        <v>43.127962085307999</v>
      </c>
      <c r="J266" s="10" t="s">
        <v>168</v>
      </c>
      <c r="K266" s="34" t="s">
        <v>168</v>
      </c>
    </row>
    <row r="267">
      <c r="D267" s="19"/>
      <c r="E267" s="18" t="s">
        <v>104</v>
      </c>
      <c r="F267" s="17"/>
      <c r="G267" s="7">
        <v>319</v>
      </c>
      <c r="H267" s="20">
        <v>52.351097178682998</v>
      </c>
      <c r="I267" s="2">
        <v>47.648902821317002</v>
      </c>
      <c r="J267" s="10" t="s">
        <v>168</v>
      </c>
      <c r="K267" s="34" t="s">
        <v>168</v>
      </c>
    </row>
    <row r="268">
      <c r="D268" s="19"/>
      <c r="E268" s="18" t="s">
        <v>26</v>
      </c>
      <c r="F268" s="17"/>
      <c r="G268" s="11">
        <v>5</v>
      </c>
      <c r="H268" s="27">
        <v>80</v>
      </c>
      <c r="I268" s="5">
        <v>20</v>
      </c>
      <c r="J268" s="4" t="s">
        <v>168</v>
      </c>
      <c r="K268" s="31" t="s">
        <v>168</v>
      </c>
    </row>
    <row r="269">
      <c r="D269" s="19"/>
      <c r="E269" s="18" t="s">
        <v>105</v>
      </c>
      <c r="F269" s="17"/>
      <c r="G269" s="7">
        <v>558</v>
      </c>
      <c r="H269" s="20">
        <v>51.971326164875002</v>
      </c>
      <c r="I269" s="2">
        <v>48.028673835124998</v>
      </c>
      <c r="J269" s="10" t="s">
        <v>168</v>
      </c>
      <c r="K269" s="34" t="s">
        <v>168</v>
      </c>
    </row>
    <row r="270">
      <c r="D270" s="19"/>
      <c r="E270" s="18" t="s">
        <v>106</v>
      </c>
      <c r="F270" s="17"/>
      <c r="G270" s="7">
        <v>530</v>
      </c>
      <c r="H270" s="20">
        <v>54.150943396225998</v>
      </c>
      <c r="I270" s="2">
        <v>45.849056603774002</v>
      </c>
      <c r="J270" s="10" t="s">
        <v>168</v>
      </c>
      <c r="K270" s="34" t="s">
        <v>168</v>
      </c>
    </row>
    <row r="271">
      <c r="D271" s="15" t="s">
        <v>107</v>
      </c>
      <c r="E271" s="14" t="s">
        <v>108</v>
      </c>
      <c r="F271" s="16"/>
      <c r="G271" s="33">
        <v>32</v>
      </c>
      <c r="H271" s="45">
        <v>59.375</v>
      </c>
      <c r="I271" s="13">
        <v>40.625</v>
      </c>
      <c r="J271" s="25" t="s">
        <v>168</v>
      </c>
      <c r="K271" s="53" t="s">
        <v>168</v>
      </c>
    </row>
    <row r="272">
      <c r="D272" s="19"/>
      <c r="E272" s="18" t="s">
        <v>109</v>
      </c>
      <c r="F272" s="17"/>
      <c r="G272" s="7">
        <v>715</v>
      </c>
      <c r="H272" s="20">
        <v>56.643356643357002</v>
      </c>
      <c r="I272" s="2">
        <v>43.356643356642998</v>
      </c>
      <c r="J272" s="10" t="s">
        <v>168</v>
      </c>
      <c r="K272" s="34" t="s">
        <v>168</v>
      </c>
    </row>
    <row r="273">
      <c r="D273" s="19"/>
      <c r="E273" s="18" t="s">
        <v>110</v>
      </c>
      <c r="F273" s="17"/>
      <c r="G273" s="7">
        <v>1003</v>
      </c>
      <c r="H273" s="20">
        <v>51.944167497507003</v>
      </c>
      <c r="I273" s="2">
        <v>48.055832502492997</v>
      </c>
      <c r="J273" s="10" t="s">
        <v>168</v>
      </c>
      <c r="K273" s="34" t="s">
        <v>168</v>
      </c>
    </row>
    <row r="274">
      <c r="D274" s="19"/>
      <c r="E274" s="18" t="s">
        <v>111</v>
      </c>
      <c r="F274" s="17"/>
      <c r="G274" s="7">
        <v>921</v>
      </c>
      <c r="H274" s="20">
        <v>52.551574375679003</v>
      </c>
      <c r="I274" s="2">
        <v>47.448425624320997</v>
      </c>
      <c r="J274" s="10" t="s">
        <v>168</v>
      </c>
      <c r="K274" s="34" t="s">
        <v>168</v>
      </c>
    </row>
    <row r="275">
      <c r="D275" s="19"/>
      <c r="E275" s="18" t="s">
        <v>112</v>
      </c>
      <c r="F275" s="17"/>
      <c r="G275" s="7">
        <v>765</v>
      </c>
      <c r="H275" s="20">
        <v>49.019607843137003</v>
      </c>
      <c r="I275" s="2">
        <v>50.980392156862997</v>
      </c>
      <c r="J275" s="10" t="s">
        <v>168</v>
      </c>
      <c r="K275" s="34" t="s">
        <v>168</v>
      </c>
    </row>
    <row r="276">
      <c r="D276" s="19"/>
      <c r="E276" s="18" t="s">
        <v>113</v>
      </c>
      <c r="F276" s="17"/>
      <c r="G276" s="7">
        <v>197</v>
      </c>
      <c r="H276" s="20">
        <v>58.883248730963999</v>
      </c>
      <c r="I276" s="2">
        <v>41.116751269036001</v>
      </c>
      <c r="J276" s="10" t="s">
        <v>168</v>
      </c>
      <c r="K276" s="34" t="s">
        <v>168</v>
      </c>
    </row>
    <row r="277">
      <c r="D277" s="19"/>
      <c r="E277" s="18" t="s">
        <v>114</v>
      </c>
      <c r="F277" s="17"/>
      <c r="G277" s="7">
        <v>1029</v>
      </c>
      <c r="H277" s="20">
        <v>52.964042759961004</v>
      </c>
      <c r="I277" s="2">
        <v>47.035957240038996</v>
      </c>
      <c r="J277" s="10" t="s">
        <v>168</v>
      </c>
      <c r="K277" s="34" t="s">
        <v>168</v>
      </c>
    </row>
    <row r="278">
      <c r="D278" s="19"/>
      <c r="E278" s="18" t="s">
        <v>115</v>
      </c>
      <c r="F278" s="17"/>
      <c r="G278" s="7">
        <v>793</v>
      </c>
      <c r="H278" s="20">
        <v>55.233291298864998</v>
      </c>
      <c r="I278" s="2">
        <v>44.766708701135002</v>
      </c>
      <c r="J278" s="10" t="s">
        <v>168</v>
      </c>
      <c r="K278" s="34" t="s">
        <v>168</v>
      </c>
    </row>
    <row r="279">
      <c r="D279" s="19"/>
      <c r="E279" s="18" t="s">
        <v>116</v>
      </c>
      <c r="F279" s="17"/>
      <c r="G279" s="7">
        <v>253</v>
      </c>
      <c r="H279" s="20">
        <v>51.778656126481998</v>
      </c>
      <c r="I279" s="2">
        <v>48.221343873518002</v>
      </c>
      <c r="J279" s="10" t="s">
        <v>168</v>
      </c>
      <c r="K279" s="34" t="s">
        <v>168</v>
      </c>
    </row>
    <row r="280">
      <c r="D280" s="19"/>
      <c r="E280" s="18" t="s">
        <v>117</v>
      </c>
      <c r="F280" s="17"/>
      <c r="G280" s="7">
        <v>200</v>
      </c>
      <c r="H280" s="20">
        <v>44</v>
      </c>
      <c r="I280" s="2">
        <v>56</v>
      </c>
      <c r="J280" s="10" t="s">
        <v>168</v>
      </c>
      <c r="K280" s="34" t="s">
        <v>168</v>
      </c>
    </row>
    <row r="281">
      <c r="D281" s="19"/>
      <c r="E281" s="18" t="s">
        <v>118</v>
      </c>
      <c r="F281" s="17"/>
      <c r="G281" s="11">
        <v>3</v>
      </c>
      <c r="H281" s="27">
        <v>66.666666666666998</v>
      </c>
      <c r="I281" s="5">
        <v>33.333333333333002</v>
      </c>
      <c r="J281" s="4" t="s">
        <v>168</v>
      </c>
      <c r="K281" s="31" t="s">
        <v>168</v>
      </c>
    </row>
    <row r="282">
      <c r="D282" s="19"/>
      <c r="E282" s="18" t="s">
        <v>26</v>
      </c>
      <c r="F282" s="17"/>
      <c r="G282" s="11">
        <v>1</v>
      </c>
      <c r="H282" s="32" t="s">
        <v>168</v>
      </c>
      <c r="I282" s="5">
        <v>100</v>
      </c>
      <c r="J282" s="4" t="s">
        <v>168</v>
      </c>
      <c r="K282" s="31" t="s">
        <v>168</v>
      </c>
    </row>
    <row r="283">
      <c r="D283" s="19"/>
      <c r="E283" s="18" t="s">
        <v>119</v>
      </c>
      <c r="F283" s="17"/>
      <c r="G283" s="7">
        <v>1080</v>
      </c>
      <c r="H283" s="20">
        <v>52.962962962962997</v>
      </c>
      <c r="I283" s="2">
        <v>47.037037037037003</v>
      </c>
      <c r="J283" s="10" t="s">
        <v>168</v>
      </c>
      <c r="K283" s="34" t="s">
        <v>168</v>
      </c>
    </row>
    <row r="284">
      <c r="D284" s="19"/>
      <c r="E284" s="18" t="s">
        <v>120</v>
      </c>
      <c r="F284" s="17"/>
      <c r="G284" s="7">
        <v>1054</v>
      </c>
      <c r="H284" s="20">
        <v>53.03605313093</v>
      </c>
      <c r="I284" s="2">
        <v>46.96394686907</v>
      </c>
      <c r="J284" s="10" t="s">
        <v>168</v>
      </c>
      <c r="K284" s="34" t="s">
        <v>168</v>
      </c>
    </row>
    <row r="285">
      <c r="D285" s="15" t="s">
        <v>121</v>
      </c>
      <c r="E285" s="14" t="s">
        <v>122</v>
      </c>
      <c r="F285" s="16"/>
      <c r="G285" s="26">
        <v>564</v>
      </c>
      <c r="H285" s="40">
        <v>51.241134751772996</v>
      </c>
      <c r="I285" s="8">
        <v>48.758865248227004</v>
      </c>
      <c r="J285" s="41" t="s">
        <v>168</v>
      </c>
      <c r="K285" s="71" t="s">
        <v>168</v>
      </c>
    </row>
    <row r="286">
      <c r="D286" s="19"/>
      <c r="E286" s="18" t="s">
        <v>123</v>
      </c>
      <c r="F286" s="17"/>
      <c r="G286" s="7">
        <v>396</v>
      </c>
      <c r="H286" s="20">
        <v>55.303030303029999</v>
      </c>
      <c r="I286" s="2">
        <v>44.696969696970001</v>
      </c>
      <c r="J286" s="10" t="s">
        <v>168</v>
      </c>
      <c r="K286" s="34" t="s">
        <v>168</v>
      </c>
    </row>
    <row r="287">
      <c r="D287" s="19"/>
      <c r="E287" s="18" t="s">
        <v>124</v>
      </c>
      <c r="F287" s="17"/>
      <c r="G287" s="7">
        <v>69</v>
      </c>
      <c r="H287" s="20">
        <v>57.971014492754001</v>
      </c>
      <c r="I287" s="2">
        <v>42.028985507245999</v>
      </c>
      <c r="J287" s="10" t="s">
        <v>168</v>
      </c>
      <c r="K287" s="34" t="s">
        <v>168</v>
      </c>
    </row>
    <row r="288">
      <c r="D288" s="19"/>
      <c r="E288" s="18" t="s">
        <v>125</v>
      </c>
      <c r="F288" s="17"/>
      <c r="G288" s="7">
        <v>50</v>
      </c>
      <c r="H288" s="20">
        <v>50</v>
      </c>
      <c r="I288" s="2">
        <v>50</v>
      </c>
      <c r="J288" s="10" t="s">
        <v>168</v>
      </c>
      <c r="K288" s="34" t="s">
        <v>168</v>
      </c>
    </row>
    <row r="289">
      <c r="D289" s="19"/>
      <c r="E289" s="18" t="s">
        <v>126</v>
      </c>
      <c r="F289" s="17"/>
      <c r="G289" s="11">
        <v>14</v>
      </c>
      <c r="H289" s="27">
        <v>57.142857142856997</v>
      </c>
      <c r="I289" s="5">
        <v>42.857142857143003</v>
      </c>
      <c r="J289" s="4" t="s">
        <v>168</v>
      </c>
      <c r="K289" s="31" t="s">
        <v>168</v>
      </c>
    </row>
    <row r="290">
      <c r="D290" s="19"/>
      <c r="E290" s="18" t="s">
        <v>26</v>
      </c>
      <c r="F290" s="17"/>
      <c r="G290" s="11">
        <v>0</v>
      </c>
      <c r="H290" s="32" t="s">
        <v>168</v>
      </c>
      <c r="I290" s="4" t="s">
        <v>168</v>
      </c>
      <c r="J290" s="4" t="s">
        <v>168</v>
      </c>
      <c r="K290" s="31" t="s">
        <v>168</v>
      </c>
    </row>
    <row r="291">
      <c r="D291" s="19"/>
      <c r="E291" s="18" t="s">
        <v>127</v>
      </c>
      <c r="F291" s="17"/>
      <c r="G291" s="7">
        <v>960</v>
      </c>
      <c r="H291" s="20">
        <v>52.916666666666998</v>
      </c>
      <c r="I291" s="2">
        <v>47.083333333333002</v>
      </c>
      <c r="J291" s="10" t="s">
        <v>168</v>
      </c>
      <c r="K291" s="34" t="s">
        <v>168</v>
      </c>
    </row>
    <row r="292">
      <c r="D292" s="19"/>
      <c r="E292" s="18" t="s">
        <v>128</v>
      </c>
      <c r="F292" s="17"/>
      <c r="G292" s="7">
        <v>64</v>
      </c>
      <c r="H292" s="20">
        <v>51.5625</v>
      </c>
      <c r="I292" s="2">
        <v>48.4375</v>
      </c>
      <c r="J292" s="10" t="s">
        <v>168</v>
      </c>
      <c r="K292" s="34" t="s">
        <v>168</v>
      </c>
    </row>
    <row r="293">
      <c r="D293" s="15" t="s">
        <v>129</v>
      </c>
      <c r="E293" s="14" t="s">
        <v>130</v>
      </c>
      <c r="F293" s="16"/>
      <c r="G293" s="26">
        <v>130</v>
      </c>
      <c r="H293" s="40">
        <v>58.461538461537998</v>
      </c>
      <c r="I293" s="8">
        <v>41.538461538462002</v>
      </c>
      <c r="J293" s="41" t="s">
        <v>168</v>
      </c>
      <c r="K293" s="71" t="s">
        <v>168</v>
      </c>
    </row>
    <row r="294">
      <c r="D294" s="19"/>
      <c r="E294" s="18" t="s">
        <v>131</v>
      </c>
      <c r="F294" s="17"/>
      <c r="G294" s="11">
        <v>32</v>
      </c>
      <c r="H294" s="27">
        <v>68.75</v>
      </c>
      <c r="I294" s="5">
        <v>31.25</v>
      </c>
      <c r="J294" s="4" t="s">
        <v>168</v>
      </c>
      <c r="K294" s="31" t="s">
        <v>168</v>
      </c>
    </row>
    <row r="295">
      <c r="D295" s="19"/>
      <c r="E295" s="18" t="s">
        <v>132</v>
      </c>
      <c r="F295" s="17"/>
      <c r="G295" s="7">
        <v>492</v>
      </c>
      <c r="H295" s="20">
        <v>54.268292682926997</v>
      </c>
      <c r="I295" s="2">
        <v>45.731707317073003</v>
      </c>
      <c r="J295" s="10" t="s">
        <v>168</v>
      </c>
      <c r="K295" s="34" t="s">
        <v>168</v>
      </c>
    </row>
    <row r="296">
      <c r="D296" s="19"/>
      <c r="E296" s="18" t="s">
        <v>133</v>
      </c>
      <c r="F296" s="17"/>
      <c r="G296" s="7">
        <v>610</v>
      </c>
      <c r="H296" s="20">
        <v>63.934426229507999</v>
      </c>
      <c r="I296" s="2">
        <v>36.065573770492001</v>
      </c>
      <c r="J296" s="10" t="s">
        <v>168</v>
      </c>
      <c r="K296" s="34" t="s">
        <v>168</v>
      </c>
    </row>
    <row r="297">
      <c r="D297" s="19"/>
      <c r="E297" s="18" t="s">
        <v>134</v>
      </c>
      <c r="F297" s="17"/>
      <c r="G297" s="7">
        <v>869</v>
      </c>
      <c r="H297" s="20">
        <v>50.863060989643003</v>
      </c>
      <c r="I297" s="2">
        <v>49.136939010356997</v>
      </c>
      <c r="J297" s="10" t="s">
        <v>168</v>
      </c>
      <c r="K297" s="34" t="s">
        <v>168</v>
      </c>
    </row>
    <row r="298">
      <c r="D298" s="19"/>
      <c r="E298" s="18" t="s">
        <v>135</v>
      </c>
      <c r="F298" s="17"/>
      <c r="G298" s="7">
        <v>842</v>
      </c>
      <c r="H298" s="20">
        <v>49.287410926366</v>
      </c>
      <c r="I298" s="2">
        <v>50.712589073634</v>
      </c>
      <c r="J298" s="10" t="s">
        <v>168</v>
      </c>
      <c r="K298" s="34" t="s">
        <v>168</v>
      </c>
    </row>
    <row r="299">
      <c r="D299" s="19"/>
      <c r="E299" s="18" t="s">
        <v>136</v>
      </c>
      <c r="F299" s="17"/>
      <c r="G299" s="7">
        <v>514</v>
      </c>
      <c r="H299" s="20">
        <v>51.167315175097002</v>
      </c>
      <c r="I299" s="2">
        <v>48.832684824902998</v>
      </c>
      <c r="J299" s="10" t="s">
        <v>168</v>
      </c>
      <c r="K299" s="34" t="s">
        <v>168</v>
      </c>
    </row>
    <row r="300">
      <c r="D300" s="19"/>
      <c r="E300" s="18" t="s">
        <v>137</v>
      </c>
      <c r="F300" s="17"/>
      <c r="G300" s="7">
        <v>487</v>
      </c>
      <c r="H300" s="20">
        <v>45.174537987679997</v>
      </c>
      <c r="I300" s="2">
        <v>54.825462012320003</v>
      </c>
      <c r="J300" s="10" t="s">
        <v>168</v>
      </c>
      <c r="K300" s="34" t="s">
        <v>168</v>
      </c>
    </row>
    <row r="301">
      <c r="D301" s="19"/>
      <c r="E301" s="18" t="s">
        <v>138</v>
      </c>
      <c r="F301" s="17"/>
      <c r="G301" s="7">
        <v>480</v>
      </c>
      <c r="H301" s="20">
        <v>51.666666666666998</v>
      </c>
      <c r="I301" s="2">
        <v>48.333333333333002</v>
      </c>
      <c r="J301" s="10" t="s">
        <v>168</v>
      </c>
      <c r="K301" s="34" t="s">
        <v>168</v>
      </c>
    </row>
    <row r="302">
      <c r="D302" s="19"/>
      <c r="E302" s="18" t="s">
        <v>139</v>
      </c>
      <c r="F302" s="17"/>
      <c r="G302" s="7">
        <v>624</v>
      </c>
      <c r="H302" s="20">
        <v>48.717948717949</v>
      </c>
      <c r="I302" s="2">
        <v>51.282051282051</v>
      </c>
      <c r="J302" s="10" t="s">
        <v>168</v>
      </c>
      <c r="K302" s="34" t="s">
        <v>168</v>
      </c>
    </row>
    <row r="303">
      <c r="D303" s="19"/>
      <c r="E303" s="18" t="s">
        <v>140</v>
      </c>
      <c r="F303" s="17"/>
      <c r="G303" s="7">
        <v>172</v>
      </c>
      <c r="H303" s="20">
        <v>60.465116279070003</v>
      </c>
      <c r="I303" s="2">
        <v>39.534883720929997</v>
      </c>
      <c r="J303" s="10" t="s">
        <v>168</v>
      </c>
      <c r="K303" s="34" t="s">
        <v>168</v>
      </c>
    </row>
    <row r="304">
      <c r="D304" s="19"/>
      <c r="E304" s="18" t="s">
        <v>141</v>
      </c>
      <c r="F304" s="17"/>
      <c r="G304" s="7">
        <v>683</v>
      </c>
      <c r="H304" s="20">
        <v>55.197657393851003</v>
      </c>
      <c r="I304" s="2">
        <v>44.802342606148997</v>
      </c>
      <c r="J304" s="10" t="s">
        <v>168</v>
      </c>
      <c r="K304" s="34" t="s">
        <v>168</v>
      </c>
    </row>
    <row r="305">
      <c r="D305" s="19"/>
      <c r="E305" s="18" t="s">
        <v>142</v>
      </c>
      <c r="F305" s="17"/>
      <c r="G305" s="7">
        <v>341</v>
      </c>
      <c r="H305" s="20">
        <v>51.612903225806001</v>
      </c>
      <c r="I305" s="2">
        <v>48.387096774193999</v>
      </c>
      <c r="J305" s="10" t="s">
        <v>168</v>
      </c>
      <c r="K305" s="34" t="s">
        <v>168</v>
      </c>
    </row>
    <row r="306">
      <c r="D306" s="19"/>
      <c r="E306" s="18" t="s">
        <v>143</v>
      </c>
      <c r="F306" s="17"/>
      <c r="G306" s="7">
        <v>185</v>
      </c>
      <c r="H306" s="20">
        <v>31.891891891892001</v>
      </c>
      <c r="I306" s="2">
        <v>68.108108108107999</v>
      </c>
      <c r="J306" s="10" t="s">
        <v>168</v>
      </c>
      <c r="K306" s="34" t="s">
        <v>168</v>
      </c>
    </row>
    <row r="307">
      <c r="D307" s="19"/>
      <c r="E307" s="18" t="s">
        <v>144</v>
      </c>
      <c r="F307" s="17"/>
      <c r="G307" s="7">
        <v>219</v>
      </c>
      <c r="H307" s="20">
        <v>47.488584474885997</v>
      </c>
      <c r="I307" s="2">
        <v>52.511415525114003</v>
      </c>
      <c r="J307" s="10" t="s">
        <v>168</v>
      </c>
      <c r="K307" s="34" t="s">
        <v>168</v>
      </c>
    </row>
    <row r="308">
      <c r="D308" s="19"/>
      <c r="E308" s="18" t="s">
        <v>41</v>
      </c>
      <c r="F308" s="17"/>
      <c r="G308" s="11">
        <v>40</v>
      </c>
      <c r="H308" s="27">
        <v>42.5</v>
      </c>
      <c r="I308" s="5">
        <v>57.5</v>
      </c>
      <c r="J308" s="4" t="s">
        <v>168</v>
      </c>
      <c r="K308" s="31" t="s">
        <v>168</v>
      </c>
    </row>
    <row r="309">
      <c r="D309" s="19"/>
      <c r="E309" s="18" t="s">
        <v>145</v>
      </c>
      <c r="F309" s="17"/>
      <c r="G309" s="11">
        <v>19</v>
      </c>
      <c r="H309" s="27">
        <v>63.157894736842003</v>
      </c>
      <c r="I309" s="5">
        <v>36.842105263157997</v>
      </c>
      <c r="J309" s="4" t="s">
        <v>168</v>
      </c>
      <c r="K309" s="31" t="s">
        <v>168</v>
      </c>
    </row>
    <row r="310">
      <c r="D310" s="19"/>
      <c r="E310" s="18" t="s">
        <v>26</v>
      </c>
      <c r="F310" s="17"/>
      <c r="G310" s="11">
        <v>0</v>
      </c>
      <c r="H310" s="32" t="s">
        <v>168</v>
      </c>
      <c r="I310" s="4" t="s">
        <v>168</v>
      </c>
      <c r="J310" s="4" t="s">
        <v>168</v>
      </c>
      <c r="K310" s="31" t="s">
        <v>168</v>
      </c>
    </row>
    <row r="311">
      <c r="D311" s="15" t="s">
        <v>146</v>
      </c>
      <c r="E311" s="14" t="s">
        <v>147</v>
      </c>
      <c r="F311" s="16"/>
      <c r="G311" s="26">
        <v>628</v>
      </c>
      <c r="H311" s="40">
        <v>51.592356687897997</v>
      </c>
      <c r="I311" s="8">
        <v>48.407643312102003</v>
      </c>
      <c r="J311" s="41" t="s">
        <v>168</v>
      </c>
      <c r="K311" s="71" t="s">
        <v>168</v>
      </c>
    </row>
    <row r="312">
      <c r="D312" s="19"/>
      <c r="E312" s="18" t="s">
        <v>148</v>
      </c>
      <c r="F312" s="17"/>
      <c r="G312" s="7">
        <v>423</v>
      </c>
      <c r="H312" s="20">
        <v>55.319148936170002</v>
      </c>
      <c r="I312" s="2">
        <v>44.680851063829998</v>
      </c>
      <c r="J312" s="10" t="s">
        <v>168</v>
      </c>
      <c r="K312" s="34" t="s">
        <v>168</v>
      </c>
    </row>
    <row r="313">
      <c r="D313" s="19"/>
      <c r="E313" s="18" t="s">
        <v>149</v>
      </c>
      <c r="F313" s="17"/>
      <c r="G313" s="11">
        <v>36</v>
      </c>
      <c r="H313" s="27">
        <v>55.555555555555998</v>
      </c>
      <c r="I313" s="5">
        <v>44.444444444444002</v>
      </c>
      <c r="J313" s="4" t="s">
        <v>168</v>
      </c>
      <c r="K313" s="31" t="s">
        <v>168</v>
      </c>
    </row>
    <row r="314">
      <c r="D314" s="19"/>
      <c r="E314" s="18" t="s">
        <v>150</v>
      </c>
      <c r="F314" s="17"/>
      <c r="G314" s="11">
        <v>6</v>
      </c>
      <c r="H314" s="27">
        <v>50</v>
      </c>
      <c r="I314" s="5">
        <v>50</v>
      </c>
      <c r="J314" s="4" t="s">
        <v>168</v>
      </c>
      <c r="K314" s="31" t="s">
        <v>168</v>
      </c>
    </row>
    <row r="315">
      <c r="D315" s="19"/>
      <c r="E315" s="18" t="s">
        <v>26</v>
      </c>
      <c r="F315" s="17"/>
      <c r="G315" s="11">
        <v>0</v>
      </c>
      <c r="H315" s="32" t="s">
        <v>168</v>
      </c>
      <c r="I315" s="4" t="s">
        <v>168</v>
      </c>
      <c r="J315" s="4" t="s">
        <v>168</v>
      </c>
      <c r="K315" s="31" t="s">
        <v>168</v>
      </c>
    </row>
    <row r="316">
      <c r="D316" s="19"/>
      <c r="E316" s="18" t="s">
        <v>151</v>
      </c>
      <c r="F316" s="17"/>
      <c r="G316" s="7">
        <v>1051</v>
      </c>
      <c r="H316" s="20">
        <v>53.092293054233998</v>
      </c>
      <c r="I316" s="2">
        <v>46.907706945766002</v>
      </c>
      <c r="J316" s="10" t="s">
        <v>168</v>
      </c>
      <c r="K316" s="34" t="s">
        <v>168</v>
      </c>
    </row>
    <row r="317">
      <c r="D317" s="19"/>
      <c r="E317" s="18" t="s">
        <v>152</v>
      </c>
      <c r="F317" s="17"/>
      <c r="G317" s="11">
        <v>42</v>
      </c>
      <c r="H317" s="27">
        <v>54.761904761905001</v>
      </c>
      <c r="I317" s="5">
        <v>45.238095238094999</v>
      </c>
      <c r="J317" s="4" t="s">
        <v>168</v>
      </c>
      <c r="K317" s="31" t="s">
        <v>168</v>
      </c>
    </row>
    <row r="318">
      <c r="D318" s="15" t="s">
        <v>153</v>
      </c>
      <c r="E318" s="14" t="s">
        <v>154</v>
      </c>
      <c r="F318" s="16"/>
      <c r="G318" s="26">
        <v>596</v>
      </c>
      <c r="H318" s="40">
        <v>52.348993288590997</v>
      </c>
      <c r="I318" s="8">
        <v>47.651006711409003</v>
      </c>
      <c r="J318" s="41" t="s">
        <v>168</v>
      </c>
      <c r="K318" s="71" t="s">
        <v>168</v>
      </c>
    </row>
    <row r="319">
      <c r="D319" s="19"/>
      <c r="E319" s="18" t="s">
        <v>155</v>
      </c>
      <c r="F319" s="17"/>
      <c r="G319" s="7">
        <v>800</v>
      </c>
      <c r="H319" s="20">
        <v>54.125</v>
      </c>
      <c r="I319" s="2">
        <v>45.875</v>
      </c>
      <c r="J319" s="10" t="s">
        <v>168</v>
      </c>
      <c r="K319" s="34" t="s">
        <v>168</v>
      </c>
    </row>
    <row r="320">
      <c r="D320" s="19"/>
      <c r="E320" s="18" t="s">
        <v>156</v>
      </c>
      <c r="F320" s="17"/>
      <c r="G320" s="7">
        <v>449</v>
      </c>
      <c r="H320" s="20">
        <v>58.574610244989003</v>
      </c>
      <c r="I320" s="2">
        <v>41.425389755010997</v>
      </c>
      <c r="J320" s="10" t="s">
        <v>168</v>
      </c>
      <c r="K320" s="34" t="s">
        <v>168</v>
      </c>
    </row>
    <row r="321">
      <c r="D321" s="19"/>
      <c r="E321" s="18" t="s">
        <v>157</v>
      </c>
      <c r="F321" s="17"/>
      <c r="G321" s="7">
        <v>867</v>
      </c>
      <c r="H321" s="20">
        <v>51.787773933102997</v>
      </c>
      <c r="I321" s="2">
        <v>48.212226066897003</v>
      </c>
      <c r="J321" s="10" t="s">
        <v>168</v>
      </c>
      <c r="K321" s="34" t="s">
        <v>168</v>
      </c>
    </row>
    <row r="322">
      <c r="D322" s="19"/>
      <c r="E322" s="18" t="s">
        <v>158</v>
      </c>
      <c r="F322" s="17"/>
      <c r="G322" s="7">
        <v>818</v>
      </c>
      <c r="H322" s="20">
        <v>49.633251833740999</v>
      </c>
      <c r="I322" s="2">
        <v>50.366748166259001</v>
      </c>
      <c r="J322" s="10" t="s">
        <v>168</v>
      </c>
      <c r="K322" s="34" t="s">
        <v>168</v>
      </c>
    </row>
    <row r="323">
      <c r="D323" s="19"/>
      <c r="E323" s="18" t="s">
        <v>159</v>
      </c>
      <c r="F323" s="17"/>
      <c r="G323" s="7">
        <v>595</v>
      </c>
      <c r="H323" s="20">
        <v>48.571428571429003</v>
      </c>
      <c r="I323" s="2">
        <v>51.428571428570997</v>
      </c>
      <c r="J323" s="10" t="s">
        <v>168</v>
      </c>
      <c r="K323" s="34" t="s">
        <v>168</v>
      </c>
    </row>
    <row r="324">
      <c r="D324" s="19"/>
      <c r="E324" s="18" t="s">
        <v>160</v>
      </c>
      <c r="F324" s="17"/>
      <c r="G324" s="7">
        <v>330</v>
      </c>
      <c r="H324" s="20">
        <v>50.606060606061</v>
      </c>
      <c r="I324" s="2">
        <v>49.393939393939</v>
      </c>
      <c r="J324" s="10" t="s">
        <v>168</v>
      </c>
      <c r="K324" s="34" t="s">
        <v>168</v>
      </c>
    </row>
    <row r="325">
      <c r="D325" s="19"/>
      <c r="E325" s="18" t="s">
        <v>161</v>
      </c>
      <c r="F325" s="17"/>
      <c r="G325" s="7">
        <v>744</v>
      </c>
      <c r="H325" s="20">
        <v>48.252688172043001</v>
      </c>
      <c r="I325" s="2">
        <v>51.747311827956999</v>
      </c>
      <c r="J325" s="10" t="s">
        <v>168</v>
      </c>
      <c r="K325" s="34" t="s">
        <v>168</v>
      </c>
    </row>
    <row r="326">
      <c r="D326" s="19"/>
      <c r="E326" s="18" t="s">
        <v>162</v>
      </c>
      <c r="F326" s="17"/>
      <c r="G326" s="7">
        <v>519</v>
      </c>
      <c r="H326" s="20">
        <v>50.289017341040001</v>
      </c>
      <c r="I326" s="2">
        <v>49.710982658959999</v>
      </c>
      <c r="J326" s="10" t="s">
        <v>168</v>
      </c>
      <c r="K326" s="34" t="s">
        <v>168</v>
      </c>
    </row>
    <row r="327">
      <c r="D327" s="19"/>
      <c r="E327" s="18" t="s">
        <v>163</v>
      </c>
      <c r="F327" s="17"/>
      <c r="G327" s="7">
        <v>576</v>
      </c>
      <c r="H327" s="20">
        <v>52.777777777777999</v>
      </c>
      <c r="I327" s="2">
        <v>47.222222222222001</v>
      </c>
      <c r="J327" s="10" t="s">
        <v>168</v>
      </c>
      <c r="K327" s="34" t="s">
        <v>168</v>
      </c>
    </row>
    <row r="328">
      <c r="D328" s="19"/>
      <c r="E328" s="18" t="s">
        <v>164</v>
      </c>
      <c r="F328" s="17"/>
      <c r="G328" s="7">
        <v>372</v>
      </c>
      <c r="H328" s="20">
        <v>51.612903225806001</v>
      </c>
      <c r="I328" s="2">
        <v>48.387096774193999</v>
      </c>
      <c r="J328" s="10" t="s">
        <v>168</v>
      </c>
      <c r="K328" s="34" t="s">
        <v>168</v>
      </c>
    </row>
    <row r="329">
      <c r="D329" s="19"/>
      <c r="E329" s="18" t="s">
        <v>165</v>
      </c>
      <c r="F329" s="17"/>
      <c r="G329" s="7">
        <v>520</v>
      </c>
      <c r="H329" s="20">
        <v>46.153846153845997</v>
      </c>
      <c r="I329" s="2">
        <v>53.846153846154003</v>
      </c>
      <c r="J329" s="10" t="s">
        <v>168</v>
      </c>
      <c r="K329" s="34" t="s">
        <v>168</v>
      </c>
    </row>
    <row r="330">
      <c r="D330" s="19"/>
      <c r="E330" s="18" t="s">
        <v>166</v>
      </c>
      <c r="F330" s="17"/>
      <c r="G330" s="7">
        <v>445</v>
      </c>
      <c r="H330" s="20">
        <v>48.988764044943999</v>
      </c>
      <c r="I330" s="2">
        <v>51.011235955056002</v>
      </c>
      <c r="J330" s="10" t="s">
        <v>168</v>
      </c>
      <c r="K330" s="34" t="s">
        <v>168</v>
      </c>
    </row>
    <row r="331">
      <c r="D331" s="19"/>
      <c r="E331" s="18" t="s">
        <v>167</v>
      </c>
      <c r="F331" s="17"/>
      <c r="G331" s="7">
        <v>294</v>
      </c>
      <c r="H331" s="20">
        <v>53.741496598639003</v>
      </c>
      <c r="I331" s="2">
        <v>46.258503401360997</v>
      </c>
      <c r="J331" s="10" t="s">
        <v>168</v>
      </c>
      <c r="K331" s="34" t="s">
        <v>168</v>
      </c>
    </row>
    <row r="332">
      <c r="D332" s="19"/>
      <c r="E332" s="18" t="s">
        <v>41</v>
      </c>
      <c r="F332" s="17"/>
      <c r="G332" s="7">
        <v>62</v>
      </c>
      <c r="H332" s="20">
        <v>61.290322580644997</v>
      </c>
      <c r="I332" s="2">
        <v>38.709677419355003</v>
      </c>
      <c r="J332" s="10" t="s">
        <v>168</v>
      </c>
      <c r="K332" s="34" t="s">
        <v>168</v>
      </c>
    </row>
    <row r="333">
      <c r="D333" s="57"/>
      <c r="E333" s="54" t="s">
        <v>26</v>
      </c>
      <c r="F333" s="62"/>
      <c r="G333" s="59">
        <v>17</v>
      </c>
      <c r="H333" s="78">
        <v>41.176470588234999</v>
      </c>
      <c r="I333" s="46">
        <v>58.823529411765001</v>
      </c>
      <c r="J333" s="51" t="s">
        <v>168</v>
      </c>
      <c r="K333" s="82" t="s">
        <v>168</v>
      </c>
    </row>
    <row r="335">
      <c r="B335" s="63" t="str">
        <f ca="1" xml:space="preserve"> HYPERLINK("#'目次'!B9", "[3]")</f>
        <v>[3]</v>
      </c>
      <c r="C335" s="49" t="s">
        <v>181</v>
      </c>
    </row>
    <row r="338">
      <c r="C338" s="49" t="s">
        <v>14</v>
      </c>
    </row>
    <row r="339">
      <c r="D339" s="64"/>
      <c r="E339" s="47"/>
      <c r="F339" s="47"/>
      <c r="G339" s="61" t="s">
        <v>15</v>
      </c>
      <c r="H339" s="66" t="s">
        <v>182</v>
      </c>
      <c r="I339" s="28" t="s">
        <v>183</v>
      </c>
      <c r="J339" s="28" t="s">
        <v>184</v>
      </c>
      <c r="K339" s="28" t="s">
        <v>185</v>
      </c>
      <c r="L339" s="28" t="s">
        <v>186</v>
      </c>
      <c r="M339" s="28" t="s">
        <v>187</v>
      </c>
      <c r="N339" s="28" t="s">
        <v>188</v>
      </c>
      <c r="O339" s="28" t="s">
        <v>189</v>
      </c>
      <c r="P339" s="58" t="s">
        <v>190</v>
      </c>
    </row>
    <row r="340">
      <c r="D340" s="55"/>
      <c r="E340" s="48"/>
      <c r="F340" s="48"/>
      <c r="G340" s="68"/>
      <c r="H340" s="70"/>
      <c r="I340" s="29"/>
      <c r="J340" s="29"/>
      <c r="K340" s="29"/>
      <c r="L340" s="29"/>
      <c r="M340" s="29"/>
      <c r="N340" s="29"/>
      <c r="O340" s="29"/>
      <c r="P340" s="65"/>
    </row>
    <row r="341">
      <c r="D341" s="56"/>
      <c r="E341" s="60" t="s">
        <v>15</v>
      </c>
      <c r="F341" s="67"/>
      <c r="G341" s="69">
        <v>1093</v>
      </c>
      <c r="H341" s="36">
        <v>12.625800548948</v>
      </c>
      <c r="I341" s="36">
        <v>18.206770356816001</v>
      </c>
      <c r="J341" s="36">
        <v>17.749313815188</v>
      </c>
      <c r="K341" s="36">
        <v>15.827996340347999</v>
      </c>
      <c r="L341" s="36">
        <v>24.062214089661001</v>
      </c>
      <c r="M341" s="36">
        <v>11.527904849039</v>
      </c>
      <c r="N341" s="36">
        <v>74.721866422689999</v>
      </c>
      <c r="O341" s="36">
        <v>75</v>
      </c>
      <c r="P341" s="85" t="s">
        <v>191</v>
      </c>
    </row>
    <row r="342">
      <c r="D342" s="15" t="s">
        <v>20</v>
      </c>
      <c r="E342" s="14" t="s">
        <v>21</v>
      </c>
      <c r="F342" s="16"/>
      <c r="G342" s="26">
        <v>211</v>
      </c>
      <c r="H342" s="40">
        <v>18.009478672985999</v>
      </c>
      <c r="I342" s="8">
        <v>23.696682464455002</v>
      </c>
      <c r="J342" s="8">
        <v>19.431279620853001</v>
      </c>
      <c r="K342" s="8">
        <v>13.744075829384</v>
      </c>
      <c r="L342" s="8">
        <v>15.63981042654</v>
      </c>
      <c r="M342" s="8">
        <v>9.4786729857819996</v>
      </c>
      <c r="N342" s="8">
        <v>72.763033175355005</v>
      </c>
      <c r="O342" s="8">
        <v>72</v>
      </c>
      <c r="P342" s="42">
        <v>68</v>
      </c>
    </row>
    <row r="343">
      <c r="D343" s="19"/>
      <c r="E343" s="18" t="s">
        <v>22</v>
      </c>
      <c r="F343" s="17"/>
      <c r="G343" s="7">
        <v>539</v>
      </c>
      <c r="H343" s="20">
        <v>12.801484230055999</v>
      </c>
      <c r="I343" s="2">
        <v>19.480519480519</v>
      </c>
      <c r="J343" s="2">
        <v>17.068645640073999</v>
      </c>
      <c r="K343" s="2">
        <v>18.552875695733</v>
      </c>
      <c r="L343" s="2">
        <v>20.964749536178001</v>
      </c>
      <c r="M343" s="2">
        <v>11.13172541744</v>
      </c>
      <c r="N343" s="2">
        <v>74.372912801484006</v>
      </c>
      <c r="O343" s="2">
        <v>75</v>
      </c>
      <c r="P343" s="22">
        <v>80</v>
      </c>
    </row>
    <row r="344">
      <c r="D344" s="19"/>
      <c r="E344" s="18" t="s">
        <v>23</v>
      </c>
      <c r="F344" s="17"/>
      <c r="G344" s="7">
        <v>263</v>
      </c>
      <c r="H344" s="20">
        <v>6.4638783269960003</v>
      </c>
      <c r="I344" s="2">
        <v>14.068441064639</v>
      </c>
      <c r="J344" s="2">
        <v>19.011406844105998</v>
      </c>
      <c r="K344" s="2">
        <v>12.547528517110001</v>
      </c>
      <c r="L344" s="2">
        <v>34.600760456274003</v>
      </c>
      <c r="M344" s="2">
        <v>13.307984790875</v>
      </c>
      <c r="N344" s="2">
        <v>76.623574144486994</v>
      </c>
      <c r="O344" s="2">
        <v>78</v>
      </c>
      <c r="P344" s="22">
        <v>81</v>
      </c>
    </row>
    <row r="345">
      <c r="D345" s="19"/>
      <c r="E345" s="18" t="s">
        <v>24</v>
      </c>
      <c r="F345" s="17"/>
      <c r="G345" s="7">
        <v>74</v>
      </c>
      <c r="H345" s="20">
        <v>18.918918918919001</v>
      </c>
      <c r="I345" s="2">
        <v>8.1081081081080004</v>
      </c>
      <c r="J345" s="2">
        <v>14.864864864865</v>
      </c>
      <c r="K345" s="2">
        <v>9.4594594594589996</v>
      </c>
      <c r="L345" s="2">
        <v>33.783783783784003</v>
      </c>
      <c r="M345" s="2">
        <v>14.864864864865</v>
      </c>
      <c r="N345" s="2">
        <v>75.959459459458998</v>
      </c>
      <c r="O345" s="2">
        <v>79</v>
      </c>
      <c r="P345" s="22">
        <v>84</v>
      </c>
    </row>
    <row r="346">
      <c r="D346" s="19"/>
      <c r="E346" s="18" t="s">
        <v>25</v>
      </c>
      <c r="F346" s="17"/>
      <c r="G346" s="11">
        <v>6</v>
      </c>
      <c r="H346" s="32" t="s">
        <v>168</v>
      </c>
      <c r="I346" s="5">
        <v>16.666666666666998</v>
      </c>
      <c r="J346" s="4" t="s">
        <v>168</v>
      </c>
      <c r="K346" s="5">
        <v>66.666666666666998</v>
      </c>
      <c r="L346" s="5">
        <v>16.666666666666998</v>
      </c>
      <c r="M346" s="4" t="s">
        <v>168</v>
      </c>
      <c r="N346" s="5">
        <v>76.333333333333002</v>
      </c>
      <c r="O346" s="5">
        <v>77</v>
      </c>
      <c r="P346" s="30">
        <v>77</v>
      </c>
    </row>
    <row r="347">
      <c r="D347" s="19"/>
      <c r="E347" s="18" t="s">
        <v>26</v>
      </c>
      <c r="F347" s="17"/>
      <c r="G347" s="11">
        <v>0</v>
      </c>
      <c r="H347" s="32" t="s">
        <v>168</v>
      </c>
      <c r="I347" s="4" t="s">
        <v>168</v>
      </c>
      <c r="J347" s="4" t="s">
        <v>168</v>
      </c>
      <c r="K347" s="4" t="s">
        <v>168</v>
      </c>
      <c r="L347" s="4" t="s">
        <v>168</v>
      </c>
      <c r="M347" s="4" t="s">
        <v>168</v>
      </c>
      <c r="N347" s="4" t="s">
        <v>168</v>
      </c>
      <c r="O347" s="4" t="s">
        <v>168</v>
      </c>
      <c r="P347" s="31" t="s">
        <v>168</v>
      </c>
    </row>
    <row r="348">
      <c r="D348" s="19"/>
      <c r="E348" s="18" t="s">
        <v>27</v>
      </c>
      <c r="F348" s="17"/>
      <c r="G348" s="7">
        <v>750</v>
      </c>
      <c r="H348" s="20">
        <v>14.266666666667</v>
      </c>
      <c r="I348" s="2">
        <v>20.666666666666998</v>
      </c>
      <c r="J348" s="2">
        <v>17.733333333333</v>
      </c>
      <c r="K348" s="2">
        <v>17.199999999999999</v>
      </c>
      <c r="L348" s="2">
        <v>19.466666666666999</v>
      </c>
      <c r="M348" s="2">
        <v>10.666666666667</v>
      </c>
      <c r="N348" s="2">
        <v>73.920000000000002</v>
      </c>
      <c r="O348" s="2">
        <v>74</v>
      </c>
      <c r="P348" s="22">
        <v>80</v>
      </c>
    </row>
    <row r="349">
      <c r="D349" s="19"/>
      <c r="E349" s="18" t="s">
        <v>28</v>
      </c>
      <c r="F349" s="17"/>
      <c r="G349" s="7">
        <v>80</v>
      </c>
      <c r="H349" s="20">
        <v>17.5</v>
      </c>
      <c r="I349" s="2">
        <v>8.75</v>
      </c>
      <c r="J349" s="2">
        <v>13.75</v>
      </c>
      <c r="K349" s="2">
        <v>13.75</v>
      </c>
      <c r="L349" s="2">
        <v>32.5</v>
      </c>
      <c r="M349" s="2">
        <v>13.75</v>
      </c>
      <c r="N349" s="2">
        <v>75.987499999999997</v>
      </c>
      <c r="O349" s="2">
        <v>78.5</v>
      </c>
      <c r="P349" s="22">
        <v>84</v>
      </c>
    </row>
    <row r="350">
      <c r="D350" s="15" t="s">
        <v>29</v>
      </c>
      <c r="E350" s="14" t="s">
        <v>30</v>
      </c>
      <c r="F350" s="16"/>
      <c r="G350" s="26">
        <v>823</v>
      </c>
      <c r="H350" s="40">
        <v>13.122721749696</v>
      </c>
      <c r="I350" s="8">
        <v>18.469015795869002</v>
      </c>
      <c r="J350" s="8">
        <v>18.712029161604001</v>
      </c>
      <c r="K350" s="8">
        <v>14.945321992709999</v>
      </c>
      <c r="L350" s="8">
        <v>24.179829890644001</v>
      </c>
      <c r="M350" s="8">
        <v>10.571081409477999</v>
      </c>
      <c r="N350" s="8">
        <v>74.461725394897002</v>
      </c>
      <c r="O350" s="8">
        <v>74</v>
      </c>
      <c r="P350" s="71" t="s">
        <v>191</v>
      </c>
    </row>
    <row r="351">
      <c r="D351" s="19"/>
      <c r="E351" s="18" t="s">
        <v>31</v>
      </c>
      <c r="F351" s="17"/>
      <c r="G351" s="7">
        <v>798</v>
      </c>
      <c r="H351" s="20">
        <v>11.904761904761999</v>
      </c>
      <c r="I351" s="2">
        <v>17.042606516290999</v>
      </c>
      <c r="J351" s="2">
        <v>18.045112781955002</v>
      </c>
      <c r="K351" s="2">
        <v>15.288220551378</v>
      </c>
      <c r="L351" s="2">
        <v>25.187969924811998</v>
      </c>
      <c r="M351" s="2">
        <v>12.531328320802</v>
      </c>
      <c r="N351" s="2">
        <v>75.068922305764005</v>
      </c>
      <c r="O351" s="2">
        <v>76</v>
      </c>
      <c r="P351" s="34" t="s">
        <v>191</v>
      </c>
    </row>
    <row r="352">
      <c r="D352" s="19"/>
      <c r="E352" s="18" t="s">
        <v>32</v>
      </c>
      <c r="F352" s="17"/>
      <c r="G352" s="7">
        <v>808</v>
      </c>
      <c r="H352" s="20">
        <v>11.509900990099</v>
      </c>
      <c r="I352" s="2">
        <v>18.193069306931001</v>
      </c>
      <c r="J352" s="2">
        <v>17.574257425742999</v>
      </c>
      <c r="K352" s="2">
        <v>16.212871287129001</v>
      </c>
      <c r="L352" s="2">
        <v>24.381188118811998</v>
      </c>
      <c r="M352" s="2">
        <v>12.128712871287</v>
      </c>
      <c r="N352" s="2">
        <v>74.970297029703005</v>
      </c>
      <c r="O352" s="2">
        <v>75.5</v>
      </c>
      <c r="P352" s="22">
        <v>81</v>
      </c>
    </row>
    <row r="353">
      <c r="D353" s="19"/>
      <c r="E353" s="18" t="s">
        <v>33</v>
      </c>
      <c r="F353" s="17"/>
      <c r="G353" s="7">
        <v>206</v>
      </c>
      <c r="H353" s="20">
        <v>16.504854368932001</v>
      </c>
      <c r="I353" s="2">
        <v>20.873786407767</v>
      </c>
      <c r="J353" s="2">
        <v>17.475728155340001</v>
      </c>
      <c r="K353" s="2">
        <v>12.135922330096999</v>
      </c>
      <c r="L353" s="2">
        <v>22.815533980583002</v>
      </c>
      <c r="M353" s="2">
        <v>10.194174757281999</v>
      </c>
      <c r="N353" s="2">
        <v>73.742718446601998</v>
      </c>
      <c r="O353" s="2">
        <v>73</v>
      </c>
      <c r="P353" s="22">
        <v>81</v>
      </c>
    </row>
    <row r="354">
      <c r="D354" s="19"/>
      <c r="E354" s="18" t="s">
        <v>34</v>
      </c>
      <c r="F354" s="17"/>
      <c r="G354" s="7">
        <v>488</v>
      </c>
      <c r="H354" s="20">
        <v>9.83606557377</v>
      </c>
      <c r="I354" s="2">
        <v>15.573770491803</v>
      </c>
      <c r="J354" s="2">
        <v>17.213114754098001</v>
      </c>
      <c r="K354" s="2">
        <v>16.188524590164</v>
      </c>
      <c r="L354" s="2">
        <v>28.278688524589999</v>
      </c>
      <c r="M354" s="2">
        <v>12.909836065574</v>
      </c>
      <c r="N354" s="2">
        <v>75.862704918033003</v>
      </c>
      <c r="O354" s="2">
        <v>77</v>
      </c>
      <c r="P354" s="22">
        <v>81</v>
      </c>
    </row>
    <row r="355">
      <c r="D355" s="19"/>
      <c r="E355" s="18" t="s">
        <v>35</v>
      </c>
      <c r="F355" s="17"/>
      <c r="G355" s="7">
        <v>154</v>
      </c>
      <c r="H355" s="20">
        <v>13.636363636364001</v>
      </c>
      <c r="I355" s="2">
        <v>20.12987012987</v>
      </c>
      <c r="J355" s="2">
        <v>14.285714285714</v>
      </c>
      <c r="K355" s="2">
        <v>21.428571428571001</v>
      </c>
      <c r="L355" s="2">
        <v>22.077922077922</v>
      </c>
      <c r="M355" s="2">
        <v>8.4415584415579996</v>
      </c>
      <c r="N355" s="2">
        <v>74.259740259739999</v>
      </c>
      <c r="O355" s="2">
        <v>75</v>
      </c>
      <c r="P355" s="22">
        <v>81</v>
      </c>
    </row>
    <row r="356">
      <c r="D356" s="19"/>
      <c r="E356" s="18" t="s">
        <v>36</v>
      </c>
      <c r="F356" s="17"/>
      <c r="G356" s="7">
        <v>871</v>
      </c>
      <c r="H356" s="20">
        <v>12.858783008036999</v>
      </c>
      <c r="I356" s="2">
        <v>19.517795637199001</v>
      </c>
      <c r="J356" s="2">
        <v>17.680826636050998</v>
      </c>
      <c r="K356" s="2">
        <v>16.647531572904999</v>
      </c>
      <c r="L356" s="2">
        <v>22.273249138920999</v>
      </c>
      <c r="M356" s="2">
        <v>11.021814006889</v>
      </c>
      <c r="N356" s="2">
        <v>74.430539609644001</v>
      </c>
      <c r="O356" s="2">
        <v>74</v>
      </c>
      <c r="P356" s="22">
        <v>80</v>
      </c>
    </row>
    <row r="357">
      <c r="D357" s="19"/>
      <c r="E357" s="18" t="s">
        <v>37</v>
      </c>
      <c r="F357" s="17"/>
      <c r="G357" s="7">
        <v>366</v>
      </c>
      <c r="H357" s="20">
        <v>5.4644808743170001</v>
      </c>
      <c r="I357" s="2">
        <v>15.846994535519</v>
      </c>
      <c r="J357" s="2">
        <v>17.759562841529998</v>
      </c>
      <c r="K357" s="2">
        <v>17.759562841529998</v>
      </c>
      <c r="L357" s="2">
        <v>30.327868852459002</v>
      </c>
      <c r="M357" s="2">
        <v>12.841530054645</v>
      </c>
      <c r="N357" s="2">
        <v>76.360655737705002</v>
      </c>
      <c r="O357" s="2">
        <v>78</v>
      </c>
      <c r="P357" s="22">
        <v>81</v>
      </c>
    </row>
    <row r="358">
      <c r="D358" s="19"/>
      <c r="E358" s="18" t="s">
        <v>38</v>
      </c>
      <c r="F358" s="17"/>
      <c r="G358" s="7">
        <v>552</v>
      </c>
      <c r="H358" s="20">
        <v>11.231884057971</v>
      </c>
      <c r="I358" s="2">
        <v>18.115942028986002</v>
      </c>
      <c r="J358" s="2">
        <v>19.927536231884002</v>
      </c>
      <c r="K358" s="2">
        <v>15.217391304348</v>
      </c>
      <c r="L358" s="2">
        <v>23.550724637681</v>
      </c>
      <c r="M358" s="2">
        <v>11.95652173913</v>
      </c>
      <c r="N358" s="2">
        <v>74.867753623187994</v>
      </c>
      <c r="O358" s="2">
        <v>75</v>
      </c>
      <c r="P358" s="22">
        <v>81</v>
      </c>
    </row>
    <row r="359">
      <c r="D359" s="19"/>
      <c r="E359" s="18" t="s">
        <v>39</v>
      </c>
      <c r="F359" s="17"/>
      <c r="G359" s="7">
        <v>514</v>
      </c>
      <c r="H359" s="20">
        <v>13.618677042802</v>
      </c>
      <c r="I359" s="2">
        <v>20.233463035019</v>
      </c>
      <c r="J359" s="2">
        <v>17.704280155642</v>
      </c>
      <c r="K359" s="2">
        <v>14.396887159533</v>
      </c>
      <c r="L359" s="2">
        <v>23.151750972763001</v>
      </c>
      <c r="M359" s="2">
        <v>10.894941634241</v>
      </c>
      <c r="N359" s="2">
        <v>74.208171206225998</v>
      </c>
      <c r="O359" s="2">
        <v>74</v>
      </c>
      <c r="P359" s="22">
        <v>81</v>
      </c>
    </row>
    <row r="360">
      <c r="D360" s="19"/>
      <c r="E360" s="18" t="s">
        <v>40</v>
      </c>
      <c r="F360" s="17"/>
      <c r="G360" s="7">
        <v>559</v>
      </c>
      <c r="H360" s="20">
        <v>9.3023255813949994</v>
      </c>
      <c r="I360" s="2">
        <v>18.604651162791001</v>
      </c>
      <c r="J360" s="2">
        <v>20.035778175312998</v>
      </c>
      <c r="K360" s="2">
        <v>16.815742397137999</v>
      </c>
      <c r="L360" s="2">
        <v>23.792486583184001</v>
      </c>
      <c r="M360" s="2">
        <v>11.449016100179</v>
      </c>
      <c r="N360" s="2">
        <v>75.067978533095001</v>
      </c>
      <c r="O360" s="2">
        <v>75</v>
      </c>
      <c r="P360" s="22">
        <v>80</v>
      </c>
    </row>
    <row r="361">
      <c r="D361" s="19"/>
      <c r="E361" s="18" t="s">
        <v>41</v>
      </c>
      <c r="F361" s="17"/>
      <c r="G361" s="7">
        <v>71</v>
      </c>
      <c r="H361" s="20">
        <v>19.718309859154999</v>
      </c>
      <c r="I361" s="2">
        <v>16.901408450704</v>
      </c>
      <c r="J361" s="2">
        <v>19.718309859154999</v>
      </c>
      <c r="K361" s="2">
        <v>9.8591549295770005</v>
      </c>
      <c r="L361" s="2">
        <v>21.12676056338</v>
      </c>
      <c r="M361" s="2">
        <v>12.676056338027999</v>
      </c>
      <c r="N361" s="2">
        <v>73.633802816900996</v>
      </c>
      <c r="O361" s="2">
        <v>73</v>
      </c>
      <c r="P361" s="22">
        <v>80</v>
      </c>
    </row>
    <row r="362">
      <c r="D362" s="19"/>
      <c r="E362" s="18" t="s">
        <v>42</v>
      </c>
      <c r="F362" s="17"/>
      <c r="G362" s="11">
        <v>11</v>
      </c>
      <c r="H362" s="27">
        <v>18.181818181817999</v>
      </c>
      <c r="I362" s="5">
        <v>18.181818181817999</v>
      </c>
      <c r="J362" s="4" t="s">
        <v>168</v>
      </c>
      <c r="K362" s="5">
        <v>9.0909090909089993</v>
      </c>
      <c r="L362" s="5">
        <v>27.272727272727</v>
      </c>
      <c r="M362" s="5">
        <v>27.272727272727</v>
      </c>
      <c r="N362" s="5">
        <v>77</v>
      </c>
      <c r="O362" s="5">
        <v>81</v>
      </c>
      <c r="P362" s="30">
        <v>82</v>
      </c>
    </row>
    <row r="363">
      <c r="D363" s="19"/>
      <c r="E363" s="18" t="s">
        <v>26</v>
      </c>
      <c r="F363" s="17"/>
      <c r="G363" s="11">
        <v>2</v>
      </c>
      <c r="H363" s="32" t="s">
        <v>168</v>
      </c>
      <c r="I363" s="4" t="s">
        <v>168</v>
      </c>
      <c r="J363" s="4" t="s">
        <v>168</v>
      </c>
      <c r="K363" s="5">
        <v>50</v>
      </c>
      <c r="L363" s="4" t="s">
        <v>168</v>
      </c>
      <c r="M363" s="5">
        <v>50</v>
      </c>
      <c r="N363" s="5">
        <v>83</v>
      </c>
      <c r="O363" s="5">
        <v>83</v>
      </c>
      <c r="P363" s="31" t="s">
        <v>192</v>
      </c>
    </row>
    <row r="364">
      <c r="D364" s="19"/>
      <c r="E364" s="18" t="s">
        <v>43</v>
      </c>
      <c r="F364" s="17"/>
      <c r="G364" s="7">
        <v>1080</v>
      </c>
      <c r="H364" s="20">
        <v>12.592592592593</v>
      </c>
      <c r="I364" s="2">
        <v>18.240740740741</v>
      </c>
      <c r="J364" s="2">
        <v>17.962962962963001</v>
      </c>
      <c r="K364" s="2">
        <v>15.833333333333</v>
      </c>
      <c r="L364" s="2">
        <v>24.074074074074002</v>
      </c>
      <c r="M364" s="2">
        <v>11.296296296295999</v>
      </c>
      <c r="N364" s="2">
        <v>74.683333333332996</v>
      </c>
      <c r="O364" s="2">
        <v>75</v>
      </c>
      <c r="P364" s="22">
        <v>80</v>
      </c>
    </row>
    <row r="365">
      <c r="D365" s="15" t="s">
        <v>44</v>
      </c>
      <c r="E365" s="14" t="s">
        <v>45</v>
      </c>
      <c r="F365" s="16"/>
      <c r="G365" s="33">
        <v>3</v>
      </c>
      <c r="H365" s="45">
        <v>33.333333333333002</v>
      </c>
      <c r="I365" s="25" t="s">
        <v>168</v>
      </c>
      <c r="J365" s="13">
        <v>33.333333333333002</v>
      </c>
      <c r="K365" s="13">
        <v>33.333333333333002</v>
      </c>
      <c r="L365" s="25" t="s">
        <v>168</v>
      </c>
      <c r="M365" s="25" t="s">
        <v>168</v>
      </c>
      <c r="N365" s="13">
        <v>70.333333333333002</v>
      </c>
      <c r="O365" s="13">
        <v>71</v>
      </c>
      <c r="P365" s="53" t="s">
        <v>193</v>
      </c>
    </row>
    <row r="366">
      <c r="D366" s="19"/>
      <c r="E366" s="18" t="s">
        <v>46</v>
      </c>
      <c r="F366" s="17"/>
      <c r="G366" s="11">
        <v>11</v>
      </c>
      <c r="H366" s="32" t="s">
        <v>168</v>
      </c>
      <c r="I366" s="5">
        <v>18.181818181817999</v>
      </c>
      <c r="J366" s="5">
        <v>18.181818181817999</v>
      </c>
      <c r="K366" s="5">
        <v>9.0909090909089993</v>
      </c>
      <c r="L366" s="5">
        <v>27.272727272727</v>
      </c>
      <c r="M366" s="5">
        <v>27.272727272727</v>
      </c>
      <c r="N366" s="5">
        <v>78.545454545455001</v>
      </c>
      <c r="O366" s="5">
        <v>80</v>
      </c>
      <c r="P366" s="31" t="s">
        <v>194</v>
      </c>
    </row>
    <row r="367">
      <c r="D367" s="19"/>
      <c r="E367" s="18" t="s">
        <v>47</v>
      </c>
      <c r="F367" s="17"/>
      <c r="G367" s="11">
        <v>25</v>
      </c>
      <c r="H367" s="27">
        <v>16</v>
      </c>
      <c r="I367" s="5">
        <v>4</v>
      </c>
      <c r="J367" s="5">
        <v>16</v>
      </c>
      <c r="K367" s="5">
        <v>16</v>
      </c>
      <c r="L367" s="5">
        <v>32</v>
      </c>
      <c r="M367" s="5">
        <v>16</v>
      </c>
      <c r="N367" s="5">
        <v>76.359999999999999</v>
      </c>
      <c r="O367" s="5">
        <v>79</v>
      </c>
      <c r="P367" s="30">
        <v>81</v>
      </c>
    </row>
    <row r="368">
      <c r="D368" s="19"/>
      <c r="E368" s="18" t="s">
        <v>48</v>
      </c>
      <c r="F368" s="17"/>
      <c r="G368" s="7">
        <v>160</v>
      </c>
      <c r="H368" s="20">
        <v>2.5</v>
      </c>
      <c r="I368" s="2">
        <v>16.875</v>
      </c>
      <c r="J368" s="2">
        <v>17.5</v>
      </c>
      <c r="K368" s="2">
        <v>18.75</v>
      </c>
      <c r="L368" s="2">
        <v>29.375</v>
      </c>
      <c r="M368" s="2">
        <v>15</v>
      </c>
      <c r="N368" s="2">
        <v>76.768749999999997</v>
      </c>
      <c r="O368" s="2">
        <v>78</v>
      </c>
      <c r="P368" s="22">
        <v>81</v>
      </c>
    </row>
    <row r="369">
      <c r="D369" s="19"/>
      <c r="E369" s="18" t="s">
        <v>49</v>
      </c>
      <c r="F369" s="17"/>
      <c r="G369" s="7">
        <v>166</v>
      </c>
      <c r="H369" s="20">
        <v>2.409638554217</v>
      </c>
      <c r="I369" s="2">
        <v>15.66265060241</v>
      </c>
      <c r="J369" s="2">
        <v>18.072289156627001</v>
      </c>
      <c r="K369" s="2">
        <v>18.674698795181001</v>
      </c>
      <c r="L369" s="2">
        <v>27.710843373494001</v>
      </c>
      <c r="M369" s="2">
        <v>17.469879518071998</v>
      </c>
      <c r="N369" s="2">
        <v>77.475903614458005</v>
      </c>
      <c r="O369" s="2">
        <v>79</v>
      </c>
      <c r="P369" s="22">
        <v>81</v>
      </c>
    </row>
    <row r="370">
      <c r="D370" s="19"/>
      <c r="E370" s="18" t="s">
        <v>50</v>
      </c>
      <c r="F370" s="17"/>
      <c r="G370" s="7">
        <v>129</v>
      </c>
      <c r="H370" s="20">
        <v>10.077519379845</v>
      </c>
      <c r="I370" s="2">
        <v>16.279069767442</v>
      </c>
      <c r="J370" s="2">
        <v>17.829457364341</v>
      </c>
      <c r="K370" s="2">
        <v>10.077519379845</v>
      </c>
      <c r="L370" s="2">
        <v>32.558139534883999</v>
      </c>
      <c r="M370" s="2">
        <v>13.178294573643001</v>
      </c>
      <c r="N370" s="2">
        <v>75.860465116279002</v>
      </c>
      <c r="O370" s="2">
        <v>78</v>
      </c>
      <c r="P370" s="22">
        <v>80</v>
      </c>
    </row>
    <row r="371">
      <c r="D371" s="19"/>
      <c r="E371" s="18" t="s">
        <v>51</v>
      </c>
      <c r="F371" s="17"/>
      <c r="G371" s="7">
        <v>124</v>
      </c>
      <c r="H371" s="20">
        <v>11.290322580645</v>
      </c>
      <c r="I371" s="2">
        <v>18.548387096774</v>
      </c>
      <c r="J371" s="2">
        <v>18.548387096774</v>
      </c>
      <c r="K371" s="2">
        <v>18.548387096774</v>
      </c>
      <c r="L371" s="2">
        <v>19.354838709677001</v>
      </c>
      <c r="M371" s="2">
        <v>13.709677419355</v>
      </c>
      <c r="N371" s="2">
        <v>74.943548387096996</v>
      </c>
      <c r="O371" s="2">
        <v>75.5</v>
      </c>
      <c r="P371" s="34" t="s">
        <v>195</v>
      </c>
    </row>
    <row r="372">
      <c r="D372" s="19"/>
      <c r="E372" s="18" t="s">
        <v>52</v>
      </c>
      <c r="F372" s="17"/>
      <c r="G372" s="7">
        <v>114</v>
      </c>
      <c r="H372" s="20">
        <v>12.280701754386</v>
      </c>
      <c r="I372" s="2">
        <v>21.052631578947</v>
      </c>
      <c r="J372" s="2">
        <v>10.526315789473999</v>
      </c>
      <c r="K372" s="2">
        <v>22.807017543859999</v>
      </c>
      <c r="L372" s="2">
        <v>25.438596491228001</v>
      </c>
      <c r="M372" s="2">
        <v>7.8947368421049999</v>
      </c>
      <c r="N372" s="2">
        <v>74.701754385965003</v>
      </c>
      <c r="O372" s="2">
        <v>76</v>
      </c>
      <c r="P372" s="34" t="s">
        <v>196</v>
      </c>
    </row>
    <row r="373">
      <c r="D373" s="19"/>
      <c r="E373" s="18" t="s">
        <v>53</v>
      </c>
      <c r="F373" s="17"/>
      <c r="G373" s="7">
        <v>95</v>
      </c>
      <c r="H373" s="20">
        <v>14.736842105262999</v>
      </c>
      <c r="I373" s="2">
        <v>20</v>
      </c>
      <c r="J373" s="2">
        <v>26.315789473683999</v>
      </c>
      <c r="K373" s="2">
        <v>8.4210526315790002</v>
      </c>
      <c r="L373" s="2">
        <v>25.263157894736999</v>
      </c>
      <c r="M373" s="2">
        <v>5.2631578947369997</v>
      </c>
      <c r="N373" s="2">
        <v>72.989473684211006</v>
      </c>
      <c r="O373" s="2">
        <v>72</v>
      </c>
      <c r="P373" s="22">
        <v>70</v>
      </c>
    </row>
    <row r="374">
      <c r="D374" s="19"/>
      <c r="E374" s="18" t="s">
        <v>54</v>
      </c>
      <c r="F374" s="17"/>
      <c r="G374" s="7">
        <v>253</v>
      </c>
      <c r="H374" s="20">
        <v>26.482213438734998</v>
      </c>
      <c r="I374" s="2">
        <v>20.948616600790999</v>
      </c>
      <c r="J374" s="2">
        <v>17.786561264822002</v>
      </c>
      <c r="K374" s="2">
        <v>14.229249011858</v>
      </c>
      <c r="L374" s="2">
        <v>13.833992094861999</v>
      </c>
      <c r="M374" s="2">
        <v>6.7193675889330002</v>
      </c>
      <c r="N374" s="2">
        <v>71.411067193676004</v>
      </c>
      <c r="O374" s="2">
        <v>71</v>
      </c>
      <c r="P374" s="22">
        <v>61</v>
      </c>
    </row>
    <row r="375">
      <c r="D375" s="19"/>
      <c r="E375" s="18" t="s">
        <v>55</v>
      </c>
      <c r="F375" s="17"/>
      <c r="G375" s="11">
        <v>1</v>
      </c>
      <c r="H375" s="27">
        <v>100</v>
      </c>
      <c r="I375" s="4" t="s">
        <v>168</v>
      </c>
      <c r="J375" s="4" t="s">
        <v>168</v>
      </c>
      <c r="K375" s="4" t="s">
        <v>168</v>
      </c>
      <c r="L375" s="4" t="s">
        <v>168</v>
      </c>
      <c r="M375" s="4" t="s">
        <v>168</v>
      </c>
      <c r="N375" s="5">
        <v>64</v>
      </c>
      <c r="O375" s="5">
        <v>64</v>
      </c>
      <c r="P375" s="30">
        <v>64</v>
      </c>
    </row>
    <row r="376">
      <c r="D376" s="19"/>
      <c r="E376" s="18" t="s">
        <v>26</v>
      </c>
      <c r="F376" s="17"/>
      <c r="G376" s="11">
        <v>12</v>
      </c>
      <c r="H376" s="27">
        <v>16.666666666666998</v>
      </c>
      <c r="I376" s="5">
        <v>25</v>
      </c>
      <c r="J376" s="5">
        <v>8.333333333333</v>
      </c>
      <c r="K376" s="4" t="s">
        <v>168</v>
      </c>
      <c r="L376" s="5">
        <v>41.666666666666998</v>
      </c>
      <c r="M376" s="5">
        <v>8.333333333333</v>
      </c>
      <c r="N376" s="5">
        <v>73.583333333333002</v>
      </c>
      <c r="O376" s="5">
        <v>77</v>
      </c>
      <c r="P376" s="31" t="s">
        <v>197</v>
      </c>
    </row>
    <row r="377">
      <c r="D377" s="15" t="s">
        <v>56</v>
      </c>
      <c r="E377" s="14" t="s">
        <v>57</v>
      </c>
      <c r="F377" s="16"/>
      <c r="G377" s="33">
        <v>15</v>
      </c>
      <c r="H377" s="45">
        <v>33.333333333333002</v>
      </c>
      <c r="I377" s="13">
        <v>6.666666666667</v>
      </c>
      <c r="J377" s="13">
        <v>20</v>
      </c>
      <c r="K377" s="13">
        <v>20</v>
      </c>
      <c r="L377" s="13">
        <v>13.333333333333</v>
      </c>
      <c r="M377" s="13">
        <v>6.666666666667</v>
      </c>
      <c r="N377" s="13">
        <v>70.733333333332993</v>
      </c>
      <c r="O377" s="13">
        <v>70</v>
      </c>
      <c r="P377" s="53" t="s">
        <v>198</v>
      </c>
    </row>
    <row r="378">
      <c r="D378" s="19"/>
      <c r="E378" s="18" t="s">
        <v>58</v>
      </c>
      <c r="F378" s="17"/>
      <c r="G378" s="7">
        <v>111</v>
      </c>
      <c r="H378" s="20">
        <v>11.711711711712001</v>
      </c>
      <c r="I378" s="2">
        <v>21.621621621622001</v>
      </c>
      <c r="J378" s="2">
        <v>24.324324324323999</v>
      </c>
      <c r="K378" s="2">
        <v>20.720720720721001</v>
      </c>
      <c r="L378" s="2">
        <v>17.117117117117001</v>
      </c>
      <c r="M378" s="2">
        <v>4.5045045045050003</v>
      </c>
      <c r="N378" s="2">
        <v>73.225225225225003</v>
      </c>
      <c r="O378" s="2">
        <v>73</v>
      </c>
      <c r="P378" s="22">
        <v>74</v>
      </c>
    </row>
    <row r="379">
      <c r="D379" s="19"/>
      <c r="E379" s="18" t="s">
        <v>59</v>
      </c>
      <c r="F379" s="17"/>
      <c r="G379" s="7">
        <v>404</v>
      </c>
      <c r="H379" s="20">
        <v>13.118811881188</v>
      </c>
      <c r="I379" s="2">
        <v>18.316831683168001</v>
      </c>
      <c r="J379" s="2">
        <v>18.811881188118999</v>
      </c>
      <c r="K379" s="2">
        <v>15.09900990099</v>
      </c>
      <c r="L379" s="2">
        <v>23.267326732672998</v>
      </c>
      <c r="M379" s="2">
        <v>11.386138613861</v>
      </c>
      <c r="N379" s="2">
        <v>74.574257425742999</v>
      </c>
      <c r="O379" s="2">
        <v>74</v>
      </c>
      <c r="P379" s="22">
        <v>81</v>
      </c>
    </row>
    <row r="380">
      <c r="D380" s="19"/>
      <c r="E380" s="18" t="s">
        <v>60</v>
      </c>
      <c r="F380" s="17"/>
      <c r="G380" s="7">
        <v>562</v>
      </c>
      <c r="H380" s="20">
        <v>11.921708185052999</v>
      </c>
      <c r="I380" s="2">
        <v>17.79359430605</v>
      </c>
      <c r="J380" s="2">
        <v>15.658362989324001</v>
      </c>
      <c r="K380" s="2">
        <v>15.302491103203</v>
      </c>
      <c r="L380" s="2">
        <v>26.334519572954001</v>
      </c>
      <c r="M380" s="2">
        <v>12.989323843416001</v>
      </c>
      <c r="N380" s="2">
        <v>75.209964412811004</v>
      </c>
      <c r="O380" s="2">
        <v>76</v>
      </c>
      <c r="P380" s="22">
        <v>80</v>
      </c>
    </row>
    <row r="381">
      <c r="D381" s="19"/>
      <c r="E381" s="18" t="s">
        <v>26</v>
      </c>
      <c r="F381" s="17"/>
      <c r="G381" s="11">
        <v>1</v>
      </c>
      <c r="H381" s="32" t="s">
        <v>168</v>
      </c>
      <c r="I381" s="4" t="s">
        <v>168</v>
      </c>
      <c r="J381" s="4" t="s">
        <v>168</v>
      </c>
      <c r="K381" s="4" t="s">
        <v>168</v>
      </c>
      <c r="L381" s="4" t="s">
        <v>168</v>
      </c>
      <c r="M381" s="5">
        <v>100</v>
      </c>
      <c r="N381" s="5">
        <v>86</v>
      </c>
      <c r="O381" s="5">
        <v>86</v>
      </c>
      <c r="P381" s="30">
        <v>86</v>
      </c>
    </row>
    <row r="382">
      <c r="D382" s="19"/>
      <c r="E382" s="18" t="s">
        <v>61</v>
      </c>
      <c r="F382" s="17"/>
      <c r="G382" s="7">
        <v>126</v>
      </c>
      <c r="H382" s="20">
        <v>14.285714285714</v>
      </c>
      <c r="I382" s="2">
        <v>19.841269841270002</v>
      </c>
      <c r="J382" s="2">
        <v>23.809523809523998</v>
      </c>
      <c r="K382" s="2">
        <v>20.634920634920999</v>
      </c>
      <c r="L382" s="2">
        <v>16.666666666666998</v>
      </c>
      <c r="M382" s="2">
        <v>4.7619047619049999</v>
      </c>
      <c r="N382" s="2">
        <v>72.928571428571004</v>
      </c>
      <c r="O382" s="2">
        <v>73</v>
      </c>
      <c r="P382" s="22">
        <v>74</v>
      </c>
    </row>
    <row r="383">
      <c r="D383" s="19"/>
      <c r="E383" s="18" t="s">
        <v>62</v>
      </c>
      <c r="F383" s="17"/>
      <c r="G383" s="7">
        <v>966</v>
      </c>
      <c r="H383" s="20">
        <v>12.422360248446999</v>
      </c>
      <c r="I383" s="2">
        <v>18.012422360247999</v>
      </c>
      <c r="J383" s="2">
        <v>16.977225672877999</v>
      </c>
      <c r="K383" s="2">
        <v>15.217391304348</v>
      </c>
      <c r="L383" s="2">
        <v>25.051759834369001</v>
      </c>
      <c r="M383" s="2">
        <v>12.318840579710001</v>
      </c>
      <c r="N383" s="2">
        <v>74.944099378882001</v>
      </c>
      <c r="O383" s="2">
        <v>76</v>
      </c>
      <c r="P383" s="22">
        <v>80</v>
      </c>
    </row>
    <row r="384">
      <c r="D384" s="15" t="s">
        <v>63</v>
      </c>
      <c r="E384" s="14" t="s">
        <v>64</v>
      </c>
      <c r="F384" s="16"/>
      <c r="G384" s="33">
        <v>17</v>
      </c>
      <c r="H384" s="45">
        <v>11.764705882353001</v>
      </c>
      <c r="I384" s="13">
        <v>5.8823529411760003</v>
      </c>
      <c r="J384" s="13">
        <v>23.529411764706001</v>
      </c>
      <c r="K384" s="13">
        <v>17.647058823529001</v>
      </c>
      <c r="L384" s="13">
        <v>29.411764705882</v>
      </c>
      <c r="M384" s="13">
        <v>11.764705882353001</v>
      </c>
      <c r="N384" s="13">
        <v>75.882352941175995</v>
      </c>
      <c r="O384" s="13">
        <v>76</v>
      </c>
      <c r="P384" s="50">
        <v>81</v>
      </c>
    </row>
    <row r="385">
      <c r="D385" s="19"/>
      <c r="E385" s="18" t="s">
        <v>65</v>
      </c>
      <c r="F385" s="17"/>
      <c r="G385" s="11">
        <v>38</v>
      </c>
      <c r="H385" s="27">
        <v>28.947368421053</v>
      </c>
      <c r="I385" s="5">
        <v>31.578947368421002</v>
      </c>
      <c r="J385" s="5">
        <v>15.789473684211</v>
      </c>
      <c r="K385" s="5">
        <v>7.8947368421049999</v>
      </c>
      <c r="L385" s="5">
        <v>2.6315789473679998</v>
      </c>
      <c r="M385" s="5">
        <v>13.157894736842</v>
      </c>
      <c r="N385" s="5">
        <v>70.210526315788997</v>
      </c>
      <c r="O385" s="5">
        <v>68</v>
      </c>
      <c r="P385" s="30">
        <v>65</v>
      </c>
    </row>
    <row r="386">
      <c r="D386" s="19"/>
      <c r="E386" s="18" t="s">
        <v>66</v>
      </c>
      <c r="F386" s="17"/>
      <c r="G386" s="11">
        <v>14</v>
      </c>
      <c r="H386" s="27">
        <v>50</v>
      </c>
      <c r="I386" s="5">
        <v>7.1428571428570002</v>
      </c>
      <c r="J386" s="5">
        <v>7.1428571428570002</v>
      </c>
      <c r="K386" s="5">
        <v>21.428571428571001</v>
      </c>
      <c r="L386" s="5">
        <v>14.285714285714</v>
      </c>
      <c r="M386" s="4" t="s">
        <v>168</v>
      </c>
      <c r="N386" s="5">
        <v>69</v>
      </c>
      <c r="O386" s="5">
        <v>66</v>
      </c>
      <c r="P386" s="31" t="s">
        <v>199</v>
      </c>
    </row>
    <row r="387">
      <c r="D387" s="19"/>
      <c r="E387" s="18" t="s">
        <v>67</v>
      </c>
      <c r="F387" s="17"/>
      <c r="G387" s="7">
        <v>95</v>
      </c>
      <c r="H387" s="20">
        <v>64.210526315788997</v>
      </c>
      <c r="I387" s="2">
        <v>20</v>
      </c>
      <c r="J387" s="2">
        <v>1.052631578947</v>
      </c>
      <c r="K387" s="2">
        <v>6.3157894736840001</v>
      </c>
      <c r="L387" s="2">
        <v>6.3157894736840001</v>
      </c>
      <c r="M387" s="2">
        <v>2.1052631578950001</v>
      </c>
      <c r="N387" s="2">
        <v>65.515789473683995</v>
      </c>
      <c r="O387" s="2">
        <v>63</v>
      </c>
      <c r="P387" s="22">
        <v>61</v>
      </c>
    </row>
    <row r="388">
      <c r="D388" s="19"/>
      <c r="E388" s="18" t="s">
        <v>68</v>
      </c>
      <c r="F388" s="17"/>
      <c r="G388" s="7">
        <v>81</v>
      </c>
      <c r="H388" s="20">
        <v>28.395061728395</v>
      </c>
      <c r="I388" s="2">
        <v>30.864197530864001</v>
      </c>
      <c r="J388" s="2">
        <v>17.283950617283999</v>
      </c>
      <c r="K388" s="2">
        <v>9.8765432098769992</v>
      </c>
      <c r="L388" s="2">
        <v>8.6419753086419995</v>
      </c>
      <c r="M388" s="2">
        <v>4.9382716049380004</v>
      </c>
      <c r="N388" s="2">
        <v>69.679012345678998</v>
      </c>
      <c r="O388" s="2">
        <v>68</v>
      </c>
      <c r="P388" s="22">
        <v>62</v>
      </c>
    </row>
    <row r="389">
      <c r="D389" s="19"/>
      <c r="E389" s="18" t="s">
        <v>69</v>
      </c>
      <c r="F389" s="17"/>
      <c r="G389" s="7">
        <v>844</v>
      </c>
      <c r="H389" s="20">
        <v>3.9099526066350001</v>
      </c>
      <c r="I389" s="2">
        <v>16.706161137441001</v>
      </c>
      <c r="J389" s="2">
        <v>19.905213270141999</v>
      </c>
      <c r="K389" s="2">
        <v>17.535545023697001</v>
      </c>
      <c r="L389" s="2">
        <v>28.554502369668</v>
      </c>
      <c r="M389" s="2">
        <v>13.388625592417</v>
      </c>
      <c r="N389" s="2">
        <v>76.517772511847994</v>
      </c>
      <c r="O389" s="2">
        <v>78</v>
      </c>
      <c r="P389" s="22">
        <v>80</v>
      </c>
    </row>
    <row r="390">
      <c r="D390" s="19"/>
      <c r="E390" s="18" t="s">
        <v>26</v>
      </c>
      <c r="F390" s="17"/>
      <c r="G390" s="11">
        <v>4</v>
      </c>
      <c r="H390" s="27">
        <v>25</v>
      </c>
      <c r="I390" s="4" t="s">
        <v>168</v>
      </c>
      <c r="J390" s="4" t="s">
        <v>168</v>
      </c>
      <c r="K390" s="5">
        <v>50</v>
      </c>
      <c r="L390" s="5">
        <v>25</v>
      </c>
      <c r="M390" s="4" t="s">
        <v>168</v>
      </c>
      <c r="N390" s="5">
        <v>74.5</v>
      </c>
      <c r="O390" s="5">
        <v>77</v>
      </c>
      <c r="P390" s="31" t="s">
        <v>200</v>
      </c>
    </row>
    <row r="391">
      <c r="D391" s="19"/>
      <c r="E391" s="18" t="s">
        <v>70</v>
      </c>
      <c r="F391" s="17"/>
      <c r="G391" s="7">
        <v>245</v>
      </c>
      <c r="H391" s="20">
        <v>42.448979591837002</v>
      </c>
      <c r="I391" s="2">
        <v>23.673469387754999</v>
      </c>
      <c r="J391" s="2">
        <v>10.612244897959</v>
      </c>
      <c r="K391" s="2">
        <v>9.3877551020409999</v>
      </c>
      <c r="L391" s="2">
        <v>8.5714285714289993</v>
      </c>
      <c r="M391" s="2">
        <v>5.3061224489800001</v>
      </c>
      <c r="N391" s="2">
        <v>68.538775510204005</v>
      </c>
      <c r="O391" s="2">
        <v>66</v>
      </c>
      <c r="P391" s="22">
        <v>62</v>
      </c>
    </row>
    <row r="392">
      <c r="D392" s="15" t="s">
        <v>71</v>
      </c>
      <c r="E392" s="14" t="s">
        <v>64</v>
      </c>
      <c r="F392" s="16"/>
      <c r="G392" s="33">
        <v>15</v>
      </c>
      <c r="H392" s="45">
        <v>6.666666666667</v>
      </c>
      <c r="I392" s="13">
        <v>6.666666666667</v>
      </c>
      <c r="J392" s="13">
        <v>13.333333333333</v>
      </c>
      <c r="K392" s="13">
        <v>20</v>
      </c>
      <c r="L392" s="13">
        <v>26.666666666666998</v>
      </c>
      <c r="M392" s="13">
        <v>26.666666666666998</v>
      </c>
      <c r="N392" s="13">
        <v>79.066666666667004</v>
      </c>
      <c r="O392" s="13">
        <v>81</v>
      </c>
      <c r="P392" s="53" t="s">
        <v>201</v>
      </c>
    </row>
    <row r="393">
      <c r="D393" s="19"/>
      <c r="E393" s="18" t="s">
        <v>65</v>
      </c>
      <c r="F393" s="17"/>
      <c r="G393" s="7">
        <v>58</v>
      </c>
      <c r="H393" s="20">
        <v>12.068965517241001</v>
      </c>
      <c r="I393" s="2">
        <v>22.413793103448</v>
      </c>
      <c r="J393" s="2">
        <v>22.413793103448</v>
      </c>
      <c r="K393" s="2">
        <v>15.517241379310001</v>
      </c>
      <c r="L393" s="2">
        <v>10.344827586207</v>
      </c>
      <c r="M393" s="2">
        <v>17.241379310345</v>
      </c>
      <c r="N393" s="2">
        <v>74.034482758620996</v>
      </c>
      <c r="O393" s="2">
        <v>73</v>
      </c>
      <c r="P393" s="22">
        <v>65</v>
      </c>
    </row>
    <row r="394">
      <c r="D394" s="19"/>
      <c r="E394" s="18" t="s">
        <v>66</v>
      </c>
      <c r="F394" s="17"/>
      <c r="G394" s="7">
        <v>113</v>
      </c>
      <c r="H394" s="20">
        <v>9.7345132743360008</v>
      </c>
      <c r="I394" s="2">
        <v>17.699115044248</v>
      </c>
      <c r="J394" s="2">
        <v>15.044247787611001</v>
      </c>
      <c r="K394" s="2">
        <v>19.469026548673</v>
      </c>
      <c r="L394" s="2">
        <v>27.433628318583999</v>
      </c>
      <c r="M394" s="2">
        <v>10.619469026549</v>
      </c>
      <c r="N394" s="2">
        <v>75.592920353981995</v>
      </c>
      <c r="O394" s="2">
        <v>78</v>
      </c>
      <c r="P394" s="22">
        <v>80</v>
      </c>
    </row>
    <row r="395">
      <c r="D395" s="19"/>
      <c r="E395" s="18" t="s">
        <v>67</v>
      </c>
      <c r="F395" s="17"/>
      <c r="G395" s="7">
        <v>837</v>
      </c>
      <c r="H395" s="20">
        <v>13.022700119474001</v>
      </c>
      <c r="I395" s="2">
        <v>16.845878136201001</v>
      </c>
      <c r="J395" s="2">
        <v>18.279569892472999</v>
      </c>
      <c r="K395" s="2">
        <v>15.651135005974</v>
      </c>
      <c r="L395" s="2">
        <v>24.970131421744</v>
      </c>
      <c r="M395" s="2">
        <v>11.230585424134</v>
      </c>
      <c r="N395" s="2">
        <v>74.777777777777999</v>
      </c>
      <c r="O395" s="2">
        <v>75</v>
      </c>
      <c r="P395" s="22">
        <v>81</v>
      </c>
    </row>
    <row r="396">
      <c r="D396" s="19"/>
      <c r="E396" s="18" t="s">
        <v>68</v>
      </c>
      <c r="F396" s="17"/>
      <c r="G396" s="7">
        <v>61</v>
      </c>
      <c r="H396" s="20">
        <v>16.393442622951</v>
      </c>
      <c r="I396" s="2">
        <v>36.065573770492001</v>
      </c>
      <c r="J396" s="2">
        <v>14.754098360656</v>
      </c>
      <c r="K396" s="2">
        <v>13.114754098361001</v>
      </c>
      <c r="L396" s="2">
        <v>14.754098360656</v>
      </c>
      <c r="M396" s="2">
        <v>4.918032786885</v>
      </c>
      <c r="N396" s="2">
        <v>71.213114754098001</v>
      </c>
      <c r="O396" s="2">
        <v>69</v>
      </c>
      <c r="P396" s="22">
        <v>65</v>
      </c>
    </row>
    <row r="397">
      <c r="D397" s="19"/>
      <c r="E397" s="18" t="s">
        <v>72</v>
      </c>
      <c r="F397" s="17"/>
      <c r="G397" s="11">
        <v>5</v>
      </c>
      <c r="H397" s="32" t="s">
        <v>168</v>
      </c>
      <c r="I397" s="5">
        <v>40</v>
      </c>
      <c r="J397" s="4" t="s">
        <v>168</v>
      </c>
      <c r="K397" s="4" t="s">
        <v>168</v>
      </c>
      <c r="L397" s="5">
        <v>20</v>
      </c>
      <c r="M397" s="5">
        <v>40</v>
      </c>
      <c r="N397" s="5">
        <v>77.799999999999997</v>
      </c>
      <c r="O397" s="5">
        <v>81</v>
      </c>
      <c r="P397" s="31" t="s">
        <v>202</v>
      </c>
    </row>
    <row r="398">
      <c r="D398" s="19"/>
      <c r="E398" s="18" t="s">
        <v>26</v>
      </c>
      <c r="F398" s="17"/>
      <c r="G398" s="11">
        <v>4</v>
      </c>
      <c r="H398" s="32" t="s">
        <v>168</v>
      </c>
      <c r="I398" s="4" t="s">
        <v>168</v>
      </c>
      <c r="J398" s="4" t="s">
        <v>168</v>
      </c>
      <c r="K398" s="4" t="s">
        <v>168</v>
      </c>
      <c r="L398" s="5">
        <v>75</v>
      </c>
      <c r="M398" s="5">
        <v>25</v>
      </c>
      <c r="N398" s="5">
        <v>81.75</v>
      </c>
      <c r="O398" s="5">
        <v>81</v>
      </c>
      <c r="P398" s="30">
        <v>80</v>
      </c>
    </row>
    <row r="399">
      <c r="D399" s="19"/>
      <c r="E399" s="18" t="s">
        <v>73</v>
      </c>
      <c r="F399" s="17"/>
      <c r="G399" s="7">
        <v>1084</v>
      </c>
      <c r="H399" s="20">
        <v>12.730627306273</v>
      </c>
      <c r="I399" s="2">
        <v>18.173431734316999</v>
      </c>
      <c r="J399" s="2">
        <v>17.896678966789999</v>
      </c>
      <c r="K399" s="2">
        <v>15.959409594096</v>
      </c>
      <c r="L399" s="2">
        <v>23.892988929889</v>
      </c>
      <c r="M399" s="2">
        <v>11.346863468635</v>
      </c>
      <c r="N399" s="2">
        <v>74.681734317343</v>
      </c>
      <c r="O399" s="2">
        <v>75</v>
      </c>
      <c r="P399" s="22">
        <v>81</v>
      </c>
    </row>
    <row r="400">
      <c r="D400" s="15" t="s">
        <v>74</v>
      </c>
      <c r="E400" s="14" t="s">
        <v>75</v>
      </c>
      <c r="F400" s="16"/>
      <c r="G400" s="26">
        <v>315</v>
      </c>
      <c r="H400" s="40">
        <v>9.2063492063489996</v>
      </c>
      <c r="I400" s="8">
        <v>20.634920634920999</v>
      </c>
      <c r="J400" s="8">
        <v>19.047619047619001</v>
      </c>
      <c r="K400" s="8">
        <v>14.285714285714</v>
      </c>
      <c r="L400" s="8">
        <v>25.396825396825001</v>
      </c>
      <c r="M400" s="8">
        <v>11.428571428571001</v>
      </c>
      <c r="N400" s="8">
        <v>75.041269841269994</v>
      </c>
      <c r="O400" s="8">
        <v>75</v>
      </c>
      <c r="P400" s="42">
        <v>82</v>
      </c>
    </row>
    <row r="401">
      <c r="D401" s="19"/>
      <c r="E401" s="18" t="s">
        <v>76</v>
      </c>
      <c r="F401" s="17"/>
      <c r="G401" s="7">
        <v>78</v>
      </c>
      <c r="H401" s="20">
        <v>10.25641025641</v>
      </c>
      <c r="I401" s="2">
        <v>17.948717948717999</v>
      </c>
      <c r="J401" s="2">
        <v>19.230769230768999</v>
      </c>
      <c r="K401" s="2">
        <v>10.25641025641</v>
      </c>
      <c r="L401" s="2">
        <v>32.051282051282001</v>
      </c>
      <c r="M401" s="2">
        <v>10.25641025641</v>
      </c>
      <c r="N401" s="2">
        <v>75.269230769231001</v>
      </c>
      <c r="O401" s="2">
        <v>75</v>
      </c>
      <c r="P401" s="22">
        <v>80</v>
      </c>
    </row>
    <row r="402">
      <c r="D402" s="19"/>
      <c r="E402" s="18" t="s">
        <v>77</v>
      </c>
      <c r="F402" s="17"/>
      <c r="G402" s="7">
        <v>297</v>
      </c>
      <c r="H402" s="20">
        <v>13.468013468013</v>
      </c>
      <c r="I402" s="2">
        <v>20.875420875421</v>
      </c>
      <c r="J402" s="2">
        <v>17.171717171716999</v>
      </c>
      <c r="K402" s="2">
        <v>16.161616161615999</v>
      </c>
      <c r="L402" s="2">
        <v>19.191919191918998</v>
      </c>
      <c r="M402" s="2">
        <v>13.131313131313</v>
      </c>
      <c r="N402" s="2">
        <v>74.393939393938993</v>
      </c>
      <c r="O402" s="2">
        <v>74</v>
      </c>
      <c r="P402" s="22">
        <v>80</v>
      </c>
    </row>
    <row r="403">
      <c r="D403" s="19"/>
      <c r="E403" s="18" t="s">
        <v>78</v>
      </c>
      <c r="F403" s="17"/>
      <c r="G403" s="11">
        <v>12</v>
      </c>
      <c r="H403" s="27">
        <v>16.666666666666998</v>
      </c>
      <c r="I403" s="5">
        <v>25</v>
      </c>
      <c r="J403" s="5">
        <v>16.666666666666998</v>
      </c>
      <c r="K403" s="4" t="s">
        <v>168</v>
      </c>
      <c r="L403" s="5">
        <v>25</v>
      </c>
      <c r="M403" s="5">
        <v>16.666666666666998</v>
      </c>
      <c r="N403" s="5">
        <v>73.583333333333002</v>
      </c>
      <c r="O403" s="5">
        <v>70.5</v>
      </c>
      <c r="P403" s="30">
        <v>83</v>
      </c>
    </row>
    <row r="404">
      <c r="D404" s="19"/>
      <c r="E404" s="18" t="s">
        <v>79</v>
      </c>
      <c r="F404" s="17"/>
      <c r="G404" s="7">
        <v>116</v>
      </c>
      <c r="H404" s="20">
        <v>14.655172413793</v>
      </c>
      <c r="I404" s="2">
        <v>16.379310344827999</v>
      </c>
      <c r="J404" s="2">
        <v>19.827586206896999</v>
      </c>
      <c r="K404" s="2">
        <v>12.068965517241001</v>
      </c>
      <c r="L404" s="2">
        <v>26.724137931034001</v>
      </c>
      <c r="M404" s="2">
        <v>10.344827586207</v>
      </c>
      <c r="N404" s="2">
        <v>74.594827586207003</v>
      </c>
      <c r="O404" s="2">
        <v>74</v>
      </c>
      <c r="P404" s="22">
        <v>80</v>
      </c>
    </row>
    <row r="405">
      <c r="D405" s="19"/>
      <c r="E405" s="18" t="s">
        <v>80</v>
      </c>
      <c r="F405" s="17"/>
      <c r="G405" s="7">
        <v>175</v>
      </c>
      <c r="H405" s="20">
        <v>14.857142857143</v>
      </c>
      <c r="I405" s="2">
        <v>16</v>
      </c>
      <c r="J405" s="2">
        <v>18.857142857143</v>
      </c>
      <c r="K405" s="2">
        <v>16</v>
      </c>
      <c r="L405" s="2">
        <v>22.857142857143</v>
      </c>
      <c r="M405" s="2">
        <v>11.428571428571001</v>
      </c>
      <c r="N405" s="2">
        <v>74.611428571429002</v>
      </c>
      <c r="O405" s="2">
        <v>75</v>
      </c>
      <c r="P405" s="22">
        <v>82</v>
      </c>
    </row>
    <row r="406">
      <c r="D406" s="19"/>
      <c r="E406" s="18" t="s">
        <v>81</v>
      </c>
      <c r="F406" s="17"/>
      <c r="G406" s="7">
        <v>908</v>
      </c>
      <c r="H406" s="20">
        <v>12.224669603523999</v>
      </c>
      <c r="I406" s="2">
        <v>18.171806167401002</v>
      </c>
      <c r="J406" s="2">
        <v>17.841409691629998</v>
      </c>
      <c r="K406" s="2">
        <v>16.189427312774999</v>
      </c>
      <c r="L406" s="2">
        <v>24.008810572687</v>
      </c>
      <c r="M406" s="2">
        <v>11.563876651982</v>
      </c>
      <c r="N406" s="2">
        <v>74.798458149780004</v>
      </c>
      <c r="O406" s="2">
        <v>75</v>
      </c>
      <c r="P406" s="22">
        <v>80</v>
      </c>
    </row>
    <row r="407">
      <c r="D407" s="19"/>
      <c r="E407" s="18" t="s">
        <v>41</v>
      </c>
      <c r="F407" s="17"/>
      <c r="G407" s="11">
        <v>26</v>
      </c>
      <c r="H407" s="27">
        <v>15.384615384615</v>
      </c>
      <c r="I407" s="5">
        <v>30.769230769231001</v>
      </c>
      <c r="J407" s="5">
        <v>23.076923076922998</v>
      </c>
      <c r="K407" s="4" t="s">
        <v>168</v>
      </c>
      <c r="L407" s="5">
        <v>23.076923076922998</v>
      </c>
      <c r="M407" s="5">
        <v>7.6923076923079998</v>
      </c>
      <c r="N407" s="5">
        <v>72.346153846153996</v>
      </c>
      <c r="O407" s="5">
        <v>70.5</v>
      </c>
      <c r="P407" s="30">
        <v>66</v>
      </c>
    </row>
    <row r="408">
      <c r="D408" s="19"/>
      <c r="E408" s="18" t="s">
        <v>82</v>
      </c>
      <c r="F408" s="17"/>
      <c r="G408" s="7">
        <v>96</v>
      </c>
      <c r="H408" s="20">
        <v>18.75</v>
      </c>
      <c r="I408" s="2">
        <v>17.708333333333002</v>
      </c>
      <c r="J408" s="2">
        <v>12.5</v>
      </c>
      <c r="K408" s="2">
        <v>15.625</v>
      </c>
      <c r="L408" s="2">
        <v>22.916666666666998</v>
      </c>
      <c r="M408" s="2">
        <v>12.5</v>
      </c>
      <c r="N408" s="2">
        <v>74.114583333333002</v>
      </c>
      <c r="O408" s="2">
        <v>75</v>
      </c>
      <c r="P408" s="34" t="s">
        <v>191</v>
      </c>
    </row>
    <row r="409">
      <c r="D409" s="19"/>
      <c r="E409" s="18" t="s">
        <v>26</v>
      </c>
      <c r="F409" s="17"/>
      <c r="G409" s="11">
        <v>0</v>
      </c>
      <c r="H409" s="32" t="s">
        <v>168</v>
      </c>
      <c r="I409" s="4" t="s">
        <v>168</v>
      </c>
      <c r="J409" s="4" t="s">
        <v>168</v>
      </c>
      <c r="K409" s="4" t="s">
        <v>168</v>
      </c>
      <c r="L409" s="4" t="s">
        <v>168</v>
      </c>
      <c r="M409" s="4" t="s">
        <v>168</v>
      </c>
      <c r="N409" s="4" t="s">
        <v>168</v>
      </c>
      <c r="O409" s="4" t="s">
        <v>168</v>
      </c>
      <c r="P409" s="31" t="s">
        <v>168</v>
      </c>
    </row>
    <row r="410">
      <c r="D410" s="19"/>
      <c r="E410" s="18" t="s">
        <v>83</v>
      </c>
      <c r="F410" s="17"/>
      <c r="G410" s="7">
        <v>997</v>
      </c>
      <c r="H410" s="20">
        <v>12.036108324975</v>
      </c>
      <c r="I410" s="2">
        <v>18.254764292878999</v>
      </c>
      <c r="J410" s="2">
        <v>18.254764292878999</v>
      </c>
      <c r="K410" s="2">
        <v>15.847542627884</v>
      </c>
      <c r="L410" s="2">
        <v>24.172517552658</v>
      </c>
      <c r="M410" s="2">
        <v>11.434302908726</v>
      </c>
      <c r="N410" s="2">
        <v>74.780341023068999</v>
      </c>
      <c r="O410" s="2">
        <v>75</v>
      </c>
      <c r="P410" s="34" t="s">
        <v>191</v>
      </c>
    </row>
    <row r="411">
      <c r="D411" s="15" t="s">
        <v>84</v>
      </c>
      <c r="E411" s="14" t="s">
        <v>85</v>
      </c>
      <c r="F411" s="16"/>
      <c r="G411" s="26">
        <v>394</v>
      </c>
      <c r="H411" s="40">
        <v>12.944162436548</v>
      </c>
      <c r="I411" s="8">
        <v>18.527918781726001</v>
      </c>
      <c r="J411" s="8">
        <v>20.050761421320001</v>
      </c>
      <c r="K411" s="8">
        <v>16.751269035532999</v>
      </c>
      <c r="L411" s="8">
        <v>23.350253807106998</v>
      </c>
      <c r="M411" s="8">
        <v>8.3756345177660005</v>
      </c>
      <c r="N411" s="8">
        <v>74.142131979694994</v>
      </c>
      <c r="O411" s="8">
        <v>74</v>
      </c>
      <c r="P411" s="42">
        <v>80</v>
      </c>
    </row>
    <row r="412">
      <c r="D412" s="19"/>
      <c r="E412" s="18" t="s">
        <v>86</v>
      </c>
      <c r="F412" s="17"/>
      <c r="G412" s="7">
        <v>401</v>
      </c>
      <c r="H412" s="20">
        <v>11.720698254364001</v>
      </c>
      <c r="I412" s="2">
        <v>17.456359102244001</v>
      </c>
      <c r="J412" s="2">
        <v>15.211970074812999</v>
      </c>
      <c r="K412" s="2">
        <v>16.209476309227</v>
      </c>
      <c r="L412" s="2">
        <v>25.685785536160001</v>
      </c>
      <c r="M412" s="2">
        <v>13.715710723192</v>
      </c>
      <c r="N412" s="2">
        <v>75.366583541146994</v>
      </c>
      <c r="O412" s="2">
        <v>76</v>
      </c>
      <c r="P412" s="22">
        <v>81</v>
      </c>
    </row>
    <row r="413">
      <c r="D413" s="19"/>
      <c r="E413" s="18" t="s">
        <v>87</v>
      </c>
      <c r="F413" s="17"/>
      <c r="G413" s="7">
        <v>247</v>
      </c>
      <c r="H413" s="20">
        <v>12.955465587045</v>
      </c>
      <c r="I413" s="2">
        <v>20.647773279351998</v>
      </c>
      <c r="J413" s="2">
        <v>18.218623481781002</v>
      </c>
      <c r="K413" s="2">
        <v>14.574898785425001</v>
      </c>
      <c r="L413" s="2">
        <v>21.862348178137999</v>
      </c>
      <c r="M413" s="2">
        <v>11.740890688259</v>
      </c>
      <c r="N413" s="2">
        <v>74.388663967610995</v>
      </c>
      <c r="O413" s="2">
        <v>74</v>
      </c>
      <c r="P413" s="22">
        <v>81</v>
      </c>
    </row>
    <row r="414">
      <c r="D414" s="19"/>
      <c r="E414" s="18" t="s">
        <v>88</v>
      </c>
      <c r="F414" s="17"/>
      <c r="G414" s="11">
        <v>46</v>
      </c>
      <c r="H414" s="27">
        <v>15.217391304348</v>
      </c>
      <c r="I414" s="5">
        <v>10.869565217390999</v>
      </c>
      <c r="J414" s="5">
        <v>19.565217391304</v>
      </c>
      <c r="K414" s="5">
        <v>8.6956521739130004</v>
      </c>
      <c r="L414" s="5">
        <v>28.260869565217</v>
      </c>
      <c r="M414" s="5">
        <v>17.391304347826001</v>
      </c>
      <c r="N414" s="5">
        <v>75.521739130434995</v>
      </c>
      <c r="O414" s="5">
        <v>77.5</v>
      </c>
      <c r="P414" s="30">
        <v>80</v>
      </c>
    </row>
    <row r="415">
      <c r="D415" s="19"/>
      <c r="E415" s="18" t="s">
        <v>89</v>
      </c>
      <c r="F415" s="17"/>
      <c r="G415" s="11">
        <v>5</v>
      </c>
      <c r="H415" s="27">
        <v>20</v>
      </c>
      <c r="I415" s="4" t="s">
        <v>168</v>
      </c>
      <c r="J415" s="4" t="s">
        <v>168</v>
      </c>
      <c r="K415" s="5">
        <v>40</v>
      </c>
      <c r="L415" s="5">
        <v>20</v>
      </c>
      <c r="M415" s="5">
        <v>20</v>
      </c>
      <c r="N415" s="5">
        <v>77.799999999999997</v>
      </c>
      <c r="O415" s="5">
        <v>79</v>
      </c>
      <c r="P415" s="31" t="s">
        <v>203</v>
      </c>
    </row>
    <row r="416">
      <c r="D416" s="19"/>
      <c r="E416" s="18" t="s">
        <v>26</v>
      </c>
      <c r="F416" s="17"/>
      <c r="G416" s="11">
        <v>0</v>
      </c>
      <c r="H416" s="32" t="s">
        <v>168</v>
      </c>
      <c r="I416" s="4" t="s">
        <v>168</v>
      </c>
      <c r="J416" s="4" t="s">
        <v>168</v>
      </c>
      <c r="K416" s="4" t="s">
        <v>168</v>
      </c>
      <c r="L416" s="4" t="s">
        <v>168</v>
      </c>
      <c r="M416" s="4" t="s">
        <v>168</v>
      </c>
      <c r="N416" s="4" t="s">
        <v>168</v>
      </c>
      <c r="O416" s="4" t="s">
        <v>168</v>
      </c>
      <c r="P416" s="31" t="s">
        <v>168</v>
      </c>
    </row>
    <row r="417">
      <c r="D417" s="19"/>
      <c r="E417" s="18" t="s">
        <v>90</v>
      </c>
      <c r="F417" s="17"/>
      <c r="G417" s="7">
        <v>795</v>
      </c>
      <c r="H417" s="20">
        <v>12.327044025157001</v>
      </c>
      <c r="I417" s="2">
        <v>17.987421383648002</v>
      </c>
      <c r="J417" s="2">
        <v>17.610062893081999</v>
      </c>
      <c r="K417" s="2">
        <v>16.477987421384</v>
      </c>
      <c r="L417" s="2">
        <v>24.528301886792001</v>
      </c>
      <c r="M417" s="2">
        <v>11.069182389937</v>
      </c>
      <c r="N417" s="2">
        <v>74.759748427673003</v>
      </c>
      <c r="O417" s="2">
        <v>75</v>
      </c>
      <c r="P417" s="22">
        <v>80</v>
      </c>
    </row>
    <row r="418">
      <c r="D418" s="19"/>
      <c r="E418" s="18" t="s">
        <v>91</v>
      </c>
      <c r="F418" s="17"/>
      <c r="G418" s="7">
        <v>298</v>
      </c>
      <c r="H418" s="20">
        <v>13.422818791946</v>
      </c>
      <c r="I418" s="2">
        <v>18.791946308724999</v>
      </c>
      <c r="J418" s="2">
        <v>18.120805369128</v>
      </c>
      <c r="K418" s="2">
        <v>14.093959731544</v>
      </c>
      <c r="L418" s="2">
        <v>22.818791946308998</v>
      </c>
      <c r="M418" s="2">
        <v>12.751677852348999</v>
      </c>
      <c r="N418" s="2">
        <v>74.620805369128007</v>
      </c>
      <c r="O418" s="2">
        <v>74</v>
      </c>
      <c r="P418" s="22">
        <v>81</v>
      </c>
    </row>
    <row r="419">
      <c r="D419" s="15" t="s">
        <v>92</v>
      </c>
      <c r="E419" s="14" t="s">
        <v>93</v>
      </c>
      <c r="F419" s="16"/>
      <c r="G419" s="33">
        <v>46</v>
      </c>
      <c r="H419" s="45">
        <v>10.869565217390999</v>
      </c>
      <c r="I419" s="13">
        <v>15.217391304348</v>
      </c>
      <c r="J419" s="13">
        <v>34.782608695652002</v>
      </c>
      <c r="K419" s="13">
        <v>15.217391304348</v>
      </c>
      <c r="L419" s="13">
        <v>17.391304347826001</v>
      </c>
      <c r="M419" s="13">
        <v>6.5217391304349999</v>
      </c>
      <c r="N419" s="13">
        <v>73.391304347825994</v>
      </c>
      <c r="O419" s="13">
        <v>73</v>
      </c>
      <c r="P419" s="53" t="s">
        <v>204</v>
      </c>
    </row>
    <row r="420">
      <c r="D420" s="19"/>
      <c r="E420" s="18" t="s">
        <v>94</v>
      </c>
      <c r="F420" s="17"/>
      <c r="G420" s="7">
        <v>189</v>
      </c>
      <c r="H420" s="20">
        <v>8.9947089947090006</v>
      </c>
      <c r="I420" s="2">
        <v>15.343915343915</v>
      </c>
      <c r="J420" s="2">
        <v>16.931216931217001</v>
      </c>
      <c r="K420" s="2">
        <v>17.989417989418001</v>
      </c>
      <c r="L420" s="2">
        <v>30.158730158729998</v>
      </c>
      <c r="M420" s="2">
        <v>10.582010582011</v>
      </c>
      <c r="N420" s="2">
        <v>75.825396825396993</v>
      </c>
      <c r="O420" s="2">
        <v>77</v>
      </c>
      <c r="P420" s="22">
        <v>81</v>
      </c>
    </row>
    <row r="421">
      <c r="D421" s="19"/>
      <c r="E421" s="18" t="s">
        <v>95</v>
      </c>
      <c r="F421" s="17"/>
      <c r="G421" s="7">
        <v>69</v>
      </c>
      <c r="H421" s="20">
        <v>10.144927536232</v>
      </c>
      <c r="I421" s="2">
        <v>26.086956521739001</v>
      </c>
      <c r="J421" s="2">
        <v>23.188405797101002</v>
      </c>
      <c r="K421" s="2">
        <v>11.594202898551</v>
      </c>
      <c r="L421" s="2">
        <v>21.739130434783</v>
      </c>
      <c r="M421" s="2">
        <v>7.2463768115939997</v>
      </c>
      <c r="N421" s="2">
        <v>73.434782608695997</v>
      </c>
      <c r="O421" s="2">
        <v>73</v>
      </c>
      <c r="P421" s="22">
        <v>68</v>
      </c>
    </row>
    <row r="422">
      <c r="D422" s="19"/>
      <c r="E422" s="18" t="s">
        <v>96</v>
      </c>
      <c r="F422" s="17"/>
      <c r="G422" s="11">
        <v>21</v>
      </c>
      <c r="H422" s="27">
        <v>19.047619047619001</v>
      </c>
      <c r="I422" s="5">
        <v>28.571428571428999</v>
      </c>
      <c r="J422" s="5">
        <v>33.333333333333002</v>
      </c>
      <c r="K422" s="5">
        <v>14.285714285714</v>
      </c>
      <c r="L422" s="5">
        <v>4.7619047619049999</v>
      </c>
      <c r="M422" s="4" t="s">
        <v>168</v>
      </c>
      <c r="N422" s="5">
        <v>70.238095238094999</v>
      </c>
      <c r="O422" s="5">
        <v>70</v>
      </c>
      <c r="P422" s="30">
        <v>63</v>
      </c>
    </row>
    <row r="423">
      <c r="D423" s="19"/>
      <c r="E423" s="18" t="s">
        <v>97</v>
      </c>
      <c r="F423" s="17"/>
      <c r="G423" s="11">
        <v>40</v>
      </c>
      <c r="H423" s="27">
        <v>15</v>
      </c>
      <c r="I423" s="5">
        <v>15</v>
      </c>
      <c r="J423" s="5">
        <v>20</v>
      </c>
      <c r="K423" s="5">
        <v>12.5</v>
      </c>
      <c r="L423" s="5">
        <v>30</v>
      </c>
      <c r="M423" s="5">
        <v>7.5</v>
      </c>
      <c r="N423" s="5">
        <v>74.375</v>
      </c>
      <c r="O423" s="5">
        <v>74</v>
      </c>
      <c r="P423" s="30">
        <v>80</v>
      </c>
    </row>
    <row r="424">
      <c r="D424" s="19"/>
      <c r="E424" s="18" t="s">
        <v>98</v>
      </c>
      <c r="F424" s="17"/>
      <c r="G424" s="7">
        <v>62</v>
      </c>
      <c r="H424" s="20">
        <v>11.290322580645</v>
      </c>
      <c r="I424" s="2">
        <v>20.967741935484</v>
      </c>
      <c r="J424" s="2">
        <v>20.967741935484</v>
      </c>
      <c r="K424" s="2">
        <v>16.129032258064999</v>
      </c>
      <c r="L424" s="2">
        <v>17.741935483871</v>
      </c>
      <c r="M424" s="2">
        <v>12.903225806451999</v>
      </c>
      <c r="N424" s="2">
        <v>74.419354838710007</v>
      </c>
      <c r="O424" s="2">
        <v>74</v>
      </c>
      <c r="P424" s="34" t="s">
        <v>205</v>
      </c>
    </row>
    <row r="425">
      <c r="D425" s="19"/>
      <c r="E425" s="18" t="s">
        <v>99</v>
      </c>
      <c r="F425" s="17"/>
      <c r="G425" s="11">
        <v>20</v>
      </c>
      <c r="H425" s="27">
        <v>5</v>
      </c>
      <c r="I425" s="5">
        <v>15</v>
      </c>
      <c r="J425" s="5">
        <v>5</v>
      </c>
      <c r="K425" s="5">
        <v>20</v>
      </c>
      <c r="L425" s="5">
        <v>40</v>
      </c>
      <c r="M425" s="5">
        <v>15</v>
      </c>
      <c r="N425" s="5">
        <v>77.200000000000003</v>
      </c>
      <c r="O425" s="5">
        <v>80</v>
      </c>
      <c r="P425" s="30">
        <v>80</v>
      </c>
    </row>
    <row r="426">
      <c r="D426" s="19"/>
      <c r="E426" s="18" t="s">
        <v>100</v>
      </c>
      <c r="F426" s="17"/>
      <c r="G426" s="11">
        <v>39</v>
      </c>
      <c r="H426" s="27">
        <v>10.25641025641</v>
      </c>
      <c r="I426" s="5">
        <v>20.512820512821001</v>
      </c>
      <c r="J426" s="5">
        <v>7.6923076923079998</v>
      </c>
      <c r="K426" s="5">
        <v>20.512820512821001</v>
      </c>
      <c r="L426" s="5">
        <v>23.076923076922998</v>
      </c>
      <c r="M426" s="5">
        <v>17.948717948717999</v>
      </c>
      <c r="N426" s="5">
        <v>75.974358974359006</v>
      </c>
      <c r="O426" s="5">
        <v>77</v>
      </c>
      <c r="P426" s="30">
        <v>66</v>
      </c>
    </row>
    <row r="427">
      <c r="D427" s="19"/>
      <c r="E427" s="18" t="s">
        <v>101</v>
      </c>
      <c r="F427" s="17"/>
      <c r="G427" s="7">
        <v>148</v>
      </c>
      <c r="H427" s="20">
        <v>12.837837837838</v>
      </c>
      <c r="I427" s="2">
        <v>18.918918918919001</v>
      </c>
      <c r="J427" s="2">
        <v>18.243243243243001</v>
      </c>
      <c r="K427" s="2">
        <v>15.540540540541</v>
      </c>
      <c r="L427" s="2">
        <v>25</v>
      </c>
      <c r="M427" s="2">
        <v>9.4594594594589996</v>
      </c>
      <c r="N427" s="2">
        <v>74.297297297297007</v>
      </c>
      <c r="O427" s="2">
        <v>74.5</v>
      </c>
      <c r="P427" s="34" t="s">
        <v>206</v>
      </c>
    </row>
    <row r="428">
      <c r="D428" s="19"/>
      <c r="E428" s="18" t="s">
        <v>102</v>
      </c>
      <c r="F428" s="17"/>
      <c r="G428" s="7">
        <v>82</v>
      </c>
      <c r="H428" s="20">
        <v>4.8780487804880002</v>
      </c>
      <c r="I428" s="2">
        <v>19.512195121950999</v>
      </c>
      <c r="J428" s="2">
        <v>17.073170731706998</v>
      </c>
      <c r="K428" s="2">
        <v>21.951219512194999</v>
      </c>
      <c r="L428" s="2">
        <v>20.731707317072999</v>
      </c>
      <c r="M428" s="2">
        <v>15.853658536585</v>
      </c>
      <c r="N428" s="2">
        <v>76.353658536585002</v>
      </c>
      <c r="O428" s="2">
        <v>77</v>
      </c>
      <c r="P428" s="34" t="s">
        <v>207</v>
      </c>
    </row>
    <row r="429">
      <c r="D429" s="19"/>
      <c r="E429" s="18" t="s">
        <v>41</v>
      </c>
      <c r="F429" s="17"/>
      <c r="G429" s="7">
        <v>161</v>
      </c>
      <c r="H429" s="20">
        <v>9.3167701863350008</v>
      </c>
      <c r="I429" s="2">
        <v>14.906832298136999</v>
      </c>
      <c r="J429" s="2">
        <v>21.11801242236</v>
      </c>
      <c r="K429" s="2">
        <v>18.633540372671</v>
      </c>
      <c r="L429" s="2">
        <v>26.708074534161</v>
      </c>
      <c r="M429" s="2">
        <v>9.3167701863350008</v>
      </c>
      <c r="N429" s="2">
        <v>75.204968944098994</v>
      </c>
      <c r="O429" s="2">
        <v>76</v>
      </c>
      <c r="P429" s="22">
        <v>81</v>
      </c>
    </row>
    <row r="430">
      <c r="D430" s="19"/>
      <c r="E430" s="18" t="s">
        <v>103</v>
      </c>
      <c r="F430" s="17"/>
      <c r="G430" s="7">
        <v>211</v>
      </c>
      <c r="H430" s="20">
        <v>10.42654028436</v>
      </c>
      <c r="I430" s="2">
        <v>14.218009478673</v>
      </c>
      <c r="J430" s="2">
        <v>13.270142180095</v>
      </c>
      <c r="K430" s="2">
        <v>14.691943127962</v>
      </c>
      <c r="L430" s="2">
        <v>29.383886255924001</v>
      </c>
      <c r="M430" s="2">
        <v>18.009478672985999</v>
      </c>
      <c r="N430" s="2">
        <v>76.786729857820006</v>
      </c>
      <c r="O430" s="2">
        <v>79</v>
      </c>
      <c r="P430" s="22">
        <v>81</v>
      </c>
    </row>
    <row r="431">
      <c r="D431" s="19"/>
      <c r="E431" s="18" t="s">
        <v>104</v>
      </c>
      <c r="F431" s="17"/>
      <c r="G431" s="7">
        <v>319</v>
      </c>
      <c r="H431" s="20">
        <v>18.808777429467</v>
      </c>
      <c r="I431" s="2">
        <v>21.003134796238001</v>
      </c>
      <c r="J431" s="2">
        <v>19.749216300939999</v>
      </c>
      <c r="K431" s="2">
        <v>13.793103448276</v>
      </c>
      <c r="L431" s="2">
        <v>17.554858934169001</v>
      </c>
      <c r="M431" s="2">
        <v>9.0909090909089993</v>
      </c>
      <c r="N431" s="2">
        <v>72.736677115987007</v>
      </c>
      <c r="O431" s="2">
        <v>72</v>
      </c>
      <c r="P431" s="22">
        <v>80</v>
      </c>
    </row>
    <row r="432">
      <c r="D432" s="19"/>
      <c r="E432" s="18" t="s">
        <v>26</v>
      </c>
      <c r="F432" s="17"/>
      <c r="G432" s="11">
        <v>5</v>
      </c>
      <c r="H432" s="27">
        <v>20</v>
      </c>
      <c r="I432" s="4" t="s">
        <v>168</v>
      </c>
      <c r="J432" s="4" t="s">
        <v>168</v>
      </c>
      <c r="K432" s="5">
        <v>20</v>
      </c>
      <c r="L432" s="5">
        <v>60</v>
      </c>
      <c r="M432" s="4" t="s">
        <v>168</v>
      </c>
      <c r="N432" s="5">
        <v>77</v>
      </c>
      <c r="O432" s="5">
        <v>81</v>
      </c>
      <c r="P432" s="30">
        <v>81</v>
      </c>
    </row>
    <row r="433">
      <c r="D433" s="19"/>
      <c r="E433" s="18" t="s">
        <v>105</v>
      </c>
      <c r="F433" s="17"/>
      <c r="G433" s="7">
        <v>558</v>
      </c>
      <c r="H433" s="20">
        <v>9.8566308243729992</v>
      </c>
      <c r="I433" s="2">
        <v>18.279569892472999</v>
      </c>
      <c r="J433" s="2">
        <v>18.458781362006999</v>
      </c>
      <c r="K433" s="2">
        <v>17.383512544803001</v>
      </c>
      <c r="L433" s="2">
        <v>25.448028673835001</v>
      </c>
      <c r="M433" s="2">
        <v>10.573476702509</v>
      </c>
      <c r="N433" s="2">
        <v>75.055555555555998</v>
      </c>
      <c r="O433" s="2">
        <v>76</v>
      </c>
      <c r="P433" s="22">
        <v>80</v>
      </c>
    </row>
    <row r="434">
      <c r="D434" s="19"/>
      <c r="E434" s="18" t="s">
        <v>106</v>
      </c>
      <c r="F434" s="17"/>
      <c r="G434" s="7">
        <v>530</v>
      </c>
      <c r="H434" s="20">
        <v>15.471698113207999</v>
      </c>
      <c r="I434" s="2">
        <v>18.301886792453001</v>
      </c>
      <c r="J434" s="2">
        <v>17.169811320754999</v>
      </c>
      <c r="K434" s="2">
        <v>14.150943396225999</v>
      </c>
      <c r="L434" s="2">
        <v>22.264150943396</v>
      </c>
      <c r="M434" s="2">
        <v>12.641509433962</v>
      </c>
      <c r="N434" s="2">
        <v>74.349056603774002</v>
      </c>
      <c r="O434" s="2">
        <v>74</v>
      </c>
      <c r="P434" s="34" t="s">
        <v>191</v>
      </c>
    </row>
    <row r="435">
      <c r="D435" s="15" t="s">
        <v>107</v>
      </c>
      <c r="E435" s="14" t="s">
        <v>108</v>
      </c>
      <c r="F435" s="16"/>
      <c r="G435" s="33">
        <v>32</v>
      </c>
      <c r="H435" s="45">
        <v>15.625</v>
      </c>
      <c r="I435" s="13">
        <v>15.625</v>
      </c>
      <c r="J435" s="13">
        <v>9.375</v>
      </c>
      <c r="K435" s="13">
        <v>6.25</v>
      </c>
      <c r="L435" s="13">
        <v>40.625</v>
      </c>
      <c r="M435" s="13">
        <v>12.5</v>
      </c>
      <c r="N435" s="13">
        <v>75.28125</v>
      </c>
      <c r="O435" s="13">
        <v>80</v>
      </c>
      <c r="P435" s="50">
        <v>80</v>
      </c>
    </row>
    <row r="436">
      <c r="D436" s="19"/>
      <c r="E436" s="18" t="s">
        <v>109</v>
      </c>
      <c r="F436" s="17"/>
      <c r="G436" s="7">
        <v>715</v>
      </c>
      <c r="H436" s="20">
        <v>9.3706293706290005</v>
      </c>
      <c r="I436" s="2">
        <v>13.146853146852999</v>
      </c>
      <c r="J436" s="2">
        <v>18.181818181817999</v>
      </c>
      <c r="K436" s="2">
        <v>16.643356643356999</v>
      </c>
      <c r="L436" s="2">
        <v>29.230769230768999</v>
      </c>
      <c r="M436" s="2">
        <v>13.426573426573</v>
      </c>
      <c r="N436" s="2">
        <v>76.197202797203005</v>
      </c>
      <c r="O436" s="2">
        <v>78</v>
      </c>
      <c r="P436" s="22">
        <v>81</v>
      </c>
    </row>
    <row r="437">
      <c r="D437" s="19"/>
      <c r="E437" s="18" t="s">
        <v>110</v>
      </c>
      <c r="F437" s="17"/>
      <c r="G437" s="7">
        <v>1003</v>
      </c>
      <c r="H437" s="20">
        <v>13.060817547358001</v>
      </c>
      <c r="I437" s="2">
        <v>18.444666001994001</v>
      </c>
      <c r="J437" s="2">
        <v>18.145563310069999</v>
      </c>
      <c r="K437" s="2">
        <v>15.852442671984001</v>
      </c>
      <c r="L437" s="2">
        <v>23.33000997009</v>
      </c>
      <c r="M437" s="2">
        <v>11.166500498504</v>
      </c>
      <c r="N437" s="2">
        <v>74.549351944167</v>
      </c>
      <c r="O437" s="2">
        <v>75</v>
      </c>
      <c r="P437" s="22">
        <v>80</v>
      </c>
    </row>
    <row r="438">
      <c r="D438" s="19"/>
      <c r="E438" s="18" t="s">
        <v>111</v>
      </c>
      <c r="F438" s="17"/>
      <c r="G438" s="7">
        <v>921</v>
      </c>
      <c r="H438" s="20">
        <v>12.703583061889001</v>
      </c>
      <c r="I438" s="2">
        <v>19.326818675353</v>
      </c>
      <c r="J438" s="2">
        <v>18.241042345276998</v>
      </c>
      <c r="K438" s="2">
        <v>15.526601520087</v>
      </c>
      <c r="L438" s="2">
        <v>23.99565689468</v>
      </c>
      <c r="M438" s="2">
        <v>10.206297502713999</v>
      </c>
      <c r="N438" s="2">
        <v>74.421281216069005</v>
      </c>
      <c r="O438" s="2">
        <v>74</v>
      </c>
      <c r="P438" s="22">
        <v>81</v>
      </c>
    </row>
    <row r="439">
      <c r="D439" s="19"/>
      <c r="E439" s="18" t="s">
        <v>112</v>
      </c>
      <c r="F439" s="17"/>
      <c r="G439" s="7">
        <v>765</v>
      </c>
      <c r="H439" s="20">
        <v>14.640522875817</v>
      </c>
      <c r="I439" s="2">
        <v>18.562091503268</v>
      </c>
      <c r="J439" s="2">
        <v>19.084967320261001</v>
      </c>
      <c r="K439" s="2">
        <v>14.640522875817</v>
      </c>
      <c r="L439" s="2">
        <v>23.267973856209</v>
      </c>
      <c r="M439" s="2">
        <v>9.8039215686270005</v>
      </c>
      <c r="N439" s="2">
        <v>74.113725490196003</v>
      </c>
      <c r="O439" s="2">
        <v>74</v>
      </c>
      <c r="P439" s="22">
        <v>81</v>
      </c>
    </row>
    <row r="440">
      <c r="D440" s="19"/>
      <c r="E440" s="18" t="s">
        <v>113</v>
      </c>
      <c r="F440" s="17"/>
      <c r="G440" s="7">
        <v>197</v>
      </c>
      <c r="H440" s="20">
        <v>11.167512690355</v>
      </c>
      <c r="I440" s="2">
        <v>14.720812182741</v>
      </c>
      <c r="J440" s="2">
        <v>15.736040609137</v>
      </c>
      <c r="K440" s="2">
        <v>18.274111675126999</v>
      </c>
      <c r="L440" s="2">
        <v>25.380710659898</v>
      </c>
      <c r="M440" s="2">
        <v>14.720812182741</v>
      </c>
      <c r="N440" s="2">
        <v>75.761421319796995</v>
      </c>
      <c r="O440" s="2">
        <v>77</v>
      </c>
      <c r="P440" s="22">
        <v>81</v>
      </c>
    </row>
    <row r="441">
      <c r="D441" s="19"/>
      <c r="E441" s="18" t="s">
        <v>114</v>
      </c>
      <c r="F441" s="17"/>
      <c r="G441" s="7">
        <v>1029</v>
      </c>
      <c r="H441" s="20">
        <v>12.536443148688001</v>
      </c>
      <c r="I441" s="2">
        <v>17.978620019436001</v>
      </c>
      <c r="J441" s="2">
        <v>17.881438289601999</v>
      </c>
      <c r="K441" s="2">
        <v>15.743440233236001</v>
      </c>
      <c r="L441" s="2">
        <v>24.392614188532999</v>
      </c>
      <c r="M441" s="2">
        <v>11.467444120505</v>
      </c>
      <c r="N441" s="2">
        <v>74.764820213799993</v>
      </c>
      <c r="O441" s="2">
        <v>75</v>
      </c>
      <c r="P441" s="22">
        <v>81</v>
      </c>
    </row>
    <row r="442">
      <c r="D442" s="19"/>
      <c r="E442" s="18" t="s">
        <v>115</v>
      </c>
      <c r="F442" s="17"/>
      <c r="G442" s="7">
        <v>793</v>
      </c>
      <c r="H442" s="20">
        <v>13.997477931903999</v>
      </c>
      <c r="I442" s="2">
        <v>19.798234552333</v>
      </c>
      <c r="J442" s="2">
        <v>17.528373266077999</v>
      </c>
      <c r="K442" s="2">
        <v>15.510718789407001</v>
      </c>
      <c r="L442" s="2">
        <v>23.707440100883002</v>
      </c>
      <c r="M442" s="2">
        <v>9.4577553593949997</v>
      </c>
      <c r="N442" s="2">
        <v>74.162673392182001</v>
      </c>
      <c r="O442" s="2">
        <v>74</v>
      </c>
      <c r="P442" s="22">
        <v>81</v>
      </c>
    </row>
    <row r="443">
      <c r="D443" s="19"/>
      <c r="E443" s="18" t="s">
        <v>116</v>
      </c>
      <c r="F443" s="17"/>
      <c r="G443" s="7">
        <v>253</v>
      </c>
      <c r="H443" s="20">
        <v>16.205533596837999</v>
      </c>
      <c r="I443" s="2">
        <v>22.134387351779001</v>
      </c>
      <c r="J443" s="2">
        <v>17.786561264822002</v>
      </c>
      <c r="K443" s="2">
        <v>15.415019762846001</v>
      </c>
      <c r="L443" s="2">
        <v>20.158102766797999</v>
      </c>
      <c r="M443" s="2">
        <v>8.3003952569169996</v>
      </c>
      <c r="N443" s="2">
        <v>73.260869565217007</v>
      </c>
      <c r="O443" s="2">
        <v>73</v>
      </c>
      <c r="P443" s="34" t="s">
        <v>208</v>
      </c>
    </row>
    <row r="444">
      <c r="D444" s="19"/>
      <c r="E444" s="18" t="s">
        <v>117</v>
      </c>
      <c r="F444" s="17"/>
      <c r="G444" s="7">
        <v>200</v>
      </c>
      <c r="H444" s="20">
        <v>17.5</v>
      </c>
      <c r="I444" s="2">
        <v>24</v>
      </c>
      <c r="J444" s="2">
        <v>16</v>
      </c>
      <c r="K444" s="2">
        <v>16</v>
      </c>
      <c r="L444" s="2">
        <v>18.5</v>
      </c>
      <c r="M444" s="2">
        <v>8</v>
      </c>
      <c r="N444" s="2">
        <v>72.890000000000001</v>
      </c>
      <c r="O444" s="2">
        <v>73</v>
      </c>
      <c r="P444" s="22">
        <v>74</v>
      </c>
    </row>
    <row r="445">
      <c r="D445" s="19"/>
      <c r="E445" s="18" t="s">
        <v>118</v>
      </c>
      <c r="F445" s="17"/>
      <c r="G445" s="11">
        <v>3</v>
      </c>
      <c r="H445" s="27">
        <v>33.333333333333002</v>
      </c>
      <c r="I445" s="4" t="s">
        <v>168</v>
      </c>
      <c r="J445" s="4" t="s">
        <v>168</v>
      </c>
      <c r="K445" s="4" t="s">
        <v>168</v>
      </c>
      <c r="L445" s="5">
        <v>66.666666666666998</v>
      </c>
      <c r="M445" s="4" t="s">
        <v>168</v>
      </c>
      <c r="N445" s="5">
        <v>75.333333333333002</v>
      </c>
      <c r="O445" s="5">
        <v>82</v>
      </c>
      <c r="P445" s="31" t="s">
        <v>209</v>
      </c>
    </row>
    <row r="446">
      <c r="D446" s="19"/>
      <c r="E446" s="18" t="s">
        <v>26</v>
      </c>
      <c r="F446" s="17"/>
      <c r="G446" s="11">
        <v>1</v>
      </c>
      <c r="H446" s="27">
        <v>100</v>
      </c>
      <c r="I446" s="4" t="s">
        <v>168</v>
      </c>
      <c r="J446" s="4" t="s">
        <v>168</v>
      </c>
      <c r="K446" s="4" t="s">
        <v>168</v>
      </c>
      <c r="L446" s="4" t="s">
        <v>168</v>
      </c>
      <c r="M446" s="4" t="s">
        <v>168</v>
      </c>
      <c r="N446" s="5">
        <v>62</v>
      </c>
      <c r="O446" s="5">
        <v>62</v>
      </c>
      <c r="P446" s="30">
        <v>62</v>
      </c>
    </row>
    <row r="447">
      <c r="D447" s="19"/>
      <c r="E447" s="18" t="s">
        <v>119</v>
      </c>
      <c r="F447" s="17"/>
      <c r="G447" s="7">
        <v>1080</v>
      </c>
      <c r="H447" s="20">
        <v>12.407407407407</v>
      </c>
      <c r="I447" s="2">
        <v>18.333333333333002</v>
      </c>
      <c r="J447" s="2">
        <v>17.962962962963001</v>
      </c>
      <c r="K447" s="2">
        <v>15.925925925926</v>
      </c>
      <c r="L447" s="2">
        <v>23.981481481481001</v>
      </c>
      <c r="M447" s="2">
        <v>11.388888888888999</v>
      </c>
      <c r="N447" s="2">
        <v>74.706481481481006</v>
      </c>
      <c r="O447" s="2">
        <v>75</v>
      </c>
      <c r="P447" s="34" t="s">
        <v>191</v>
      </c>
    </row>
    <row r="448">
      <c r="D448" s="19"/>
      <c r="E448" s="18" t="s">
        <v>120</v>
      </c>
      <c r="F448" s="17"/>
      <c r="G448" s="7">
        <v>1054</v>
      </c>
      <c r="H448" s="20">
        <v>12.618595825427001</v>
      </c>
      <c r="I448" s="2">
        <v>18.311195445919999</v>
      </c>
      <c r="J448" s="2">
        <v>17.836812144212999</v>
      </c>
      <c r="K448" s="2">
        <v>15.654648956357001</v>
      </c>
      <c r="L448" s="2">
        <v>24.098671726755001</v>
      </c>
      <c r="M448" s="2">
        <v>11.480075901328</v>
      </c>
      <c r="N448" s="2">
        <v>74.709677419355003</v>
      </c>
      <c r="O448" s="2">
        <v>75</v>
      </c>
      <c r="P448" s="22">
        <v>81</v>
      </c>
    </row>
    <row r="449">
      <c r="D449" s="15" t="s">
        <v>121</v>
      </c>
      <c r="E449" s="14" t="s">
        <v>122</v>
      </c>
      <c r="F449" s="16"/>
      <c r="G449" s="26">
        <v>564</v>
      </c>
      <c r="H449" s="40">
        <v>12.943262411348</v>
      </c>
      <c r="I449" s="8">
        <v>19.503546099291</v>
      </c>
      <c r="J449" s="8">
        <v>18.971631205674001</v>
      </c>
      <c r="K449" s="8">
        <v>15.602836879432999</v>
      </c>
      <c r="L449" s="8">
        <v>22.340425531914999</v>
      </c>
      <c r="M449" s="8">
        <v>10.638297872340001</v>
      </c>
      <c r="N449" s="8">
        <v>74.313829787233999</v>
      </c>
      <c r="O449" s="8">
        <v>74</v>
      </c>
      <c r="P449" s="71" t="s">
        <v>191</v>
      </c>
    </row>
    <row r="450">
      <c r="D450" s="19"/>
      <c r="E450" s="18" t="s">
        <v>123</v>
      </c>
      <c r="F450" s="17"/>
      <c r="G450" s="7">
        <v>396</v>
      </c>
      <c r="H450" s="20">
        <v>11.868686868687</v>
      </c>
      <c r="I450" s="2">
        <v>18.181818181817999</v>
      </c>
      <c r="J450" s="2">
        <v>15.656565656566</v>
      </c>
      <c r="K450" s="2">
        <v>15.40404040404</v>
      </c>
      <c r="L450" s="2">
        <v>26.010101010101</v>
      </c>
      <c r="M450" s="2">
        <v>12.878787878788</v>
      </c>
      <c r="N450" s="2">
        <v>75.138888888888999</v>
      </c>
      <c r="O450" s="2">
        <v>76</v>
      </c>
      <c r="P450" s="22">
        <v>81</v>
      </c>
    </row>
    <row r="451">
      <c r="D451" s="19"/>
      <c r="E451" s="18" t="s">
        <v>124</v>
      </c>
      <c r="F451" s="17"/>
      <c r="G451" s="7">
        <v>69</v>
      </c>
      <c r="H451" s="20">
        <v>5.7971014492749999</v>
      </c>
      <c r="I451" s="2">
        <v>17.391304347826001</v>
      </c>
      <c r="J451" s="2">
        <v>17.391304347826001</v>
      </c>
      <c r="K451" s="2">
        <v>21.739130434783</v>
      </c>
      <c r="L451" s="2">
        <v>24.637681159420001</v>
      </c>
      <c r="M451" s="2">
        <v>13.04347826087</v>
      </c>
      <c r="N451" s="2">
        <v>76.115942028985998</v>
      </c>
      <c r="O451" s="2">
        <v>76</v>
      </c>
      <c r="P451" s="22">
        <v>74</v>
      </c>
    </row>
    <row r="452">
      <c r="D452" s="19"/>
      <c r="E452" s="18" t="s">
        <v>125</v>
      </c>
      <c r="F452" s="17"/>
      <c r="G452" s="7">
        <v>50</v>
      </c>
      <c r="H452" s="20">
        <v>22</v>
      </c>
      <c r="I452" s="2">
        <v>6</v>
      </c>
      <c r="J452" s="2">
        <v>24</v>
      </c>
      <c r="K452" s="2">
        <v>12</v>
      </c>
      <c r="L452" s="2">
        <v>28</v>
      </c>
      <c r="M452" s="2">
        <v>8</v>
      </c>
      <c r="N452" s="2">
        <v>74.140000000000001</v>
      </c>
      <c r="O452" s="2">
        <v>74</v>
      </c>
      <c r="P452" s="22">
        <v>80</v>
      </c>
    </row>
    <row r="453">
      <c r="D453" s="19"/>
      <c r="E453" s="18" t="s">
        <v>126</v>
      </c>
      <c r="F453" s="17"/>
      <c r="G453" s="11">
        <v>14</v>
      </c>
      <c r="H453" s="27">
        <v>21.428571428571001</v>
      </c>
      <c r="I453" s="5">
        <v>14.285714285714</v>
      </c>
      <c r="J453" s="5">
        <v>7.1428571428570002</v>
      </c>
      <c r="K453" s="5">
        <v>21.428571428571001</v>
      </c>
      <c r="L453" s="5">
        <v>21.428571428571001</v>
      </c>
      <c r="M453" s="5">
        <v>14.285714285714</v>
      </c>
      <c r="N453" s="5">
        <v>74.571428571428996</v>
      </c>
      <c r="O453" s="5">
        <v>76</v>
      </c>
      <c r="P453" s="31" t="s">
        <v>210</v>
      </c>
    </row>
    <row r="454">
      <c r="D454" s="19"/>
      <c r="E454" s="18" t="s">
        <v>26</v>
      </c>
      <c r="F454" s="17"/>
      <c r="G454" s="11">
        <v>0</v>
      </c>
      <c r="H454" s="32" t="s">
        <v>168</v>
      </c>
      <c r="I454" s="4" t="s">
        <v>168</v>
      </c>
      <c r="J454" s="4" t="s">
        <v>168</v>
      </c>
      <c r="K454" s="4" t="s">
        <v>168</v>
      </c>
      <c r="L454" s="4" t="s">
        <v>168</v>
      </c>
      <c r="M454" s="4" t="s">
        <v>168</v>
      </c>
      <c r="N454" s="4" t="s">
        <v>168</v>
      </c>
      <c r="O454" s="4" t="s">
        <v>168</v>
      </c>
      <c r="P454" s="31" t="s">
        <v>168</v>
      </c>
    </row>
    <row r="455">
      <c r="D455" s="19"/>
      <c r="E455" s="18" t="s">
        <v>127</v>
      </c>
      <c r="F455" s="17"/>
      <c r="G455" s="7">
        <v>960</v>
      </c>
      <c r="H455" s="20">
        <v>12.5</v>
      </c>
      <c r="I455" s="2">
        <v>18.958333333333002</v>
      </c>
      <c r="J455" s="2">
        <v>17.604166666666998</v>
      </c>
      <c r="K455" s="2">
        <v>15.520833333333</v>
      </c>
      <c r="L455" s="2">
        <v>23.854166666666998</v>
      </c>
      <c r="M455" s="2">
        <v>11.5625</v>
      </c>
      <c r="N455" s="2">
        <v>74.654166666666995</v>
      </c>
      <c r="O455" s="2">
        <v>75</v>
      </c>
      <c r="P455" s="22">
        <v>81</v>
      </c>
    </row>
    <row r="456">
      <c r="D456" s="19"/>
      <c r="E456" s="18" t="s">
        <v>128</v>
      </c>
      <c r="F456" s="17"/>
      <c r="G456" s="7">
        <v>64</v>
      </c>
      <c r="H456" s="20">
        <v>21.875</v>
      </c>
      <c r="I456" s="2">
        <v>7.8125</v>
      </c>
      <c r="J456" s="2">
        <v>20.3125</v>
      </c>
      <c r="K456" s="2">
        <v>14.0625</v>
      </c>
      <c r="L456" s="2">
        <v>26.5625</v>
      </c>
      <c r="M456" s="2">
        <v>9.375</v>
      </c>
      <c r="N456" s="2">
        <v>74.234375</v>
      </c>
      <c r="O456" s="2">
        <v>74.5</v>
      </c>
      <c r="P456" s="22">
        <v>80</v>
      </c>
    </row>
    <row r="457">
      <c r="D457" s="15" t="s">
        <v>129</v>
      </c>
      <c r="E457" s="14" t="s">
        <v>130</v>
      </c>
      <c r="F457" s="16"/>
      <c r="G457" s="26">
        <v>130</v>
      </c>
      <c r="H457" s="40">
        <v>30</v>
      </c>
      <c r="I457" s="8">
        <v>21.538461538461998</v>
      </c>
      <c r="J457" s="8">
        <v>13.076923076923</v>
      </c>
      <c r="K457" s="8">
        <v>13.846153846153999</v>
      </c>
      <c r="L457" s="8">
        <v>13.076923076923</v>
      </c>
      <c r="M457" s="8">
        <v>8.4615384615379998</v>
      </c>
      <c r="N457" s="8">
        <v>71.161538461538001</v>
      </c>
      <c r="O457" s="8">
        <v>68.5</v>
      </c>
      <c r="P457" s="42">
        <v>62</v>
      </c>
    </row>
    <row r="458">
      <c r="D458" s="19"/>
      <c r="E458" s="18" t="s">
        <v>131</v>
      </c>
      <c r="F458" s="17"/>
      <c r="G458" s="11">
        <v>32</v>
      </c>
      <c r="H458" s="27">
        <v>6.25</v>
      </c>
      <c r="I458" s="5">
        <v>12.5</v>
      </c>
      <c r="J458" s="5">
        <v>34.375</v>
      </c>
      <c r="K458" s="5">
        <v>15.625</v>
      </c>
      <c r="L458" s="5">
        <v>15.625</v>
      </c>
      <c r="M458" s="5">
        <v>15.625</v>
      </c>
      <c r="N458" s="5">
        <v>75.375</v>
      </c>
      <c r="O458" s="5">
        <v>74</v>
      </c>
      <c r="P458" s="30">
        <v>71</v>
      </c>
    </row>
    <row r="459">
      <c r="D459" s="19"/>
      <c r="E459" s="18" t="s">
        <v>132</v>
      </c>
      <c r="F459" s="17"/>
      <c r="G459" s="7">
        <v>492</v>
      </c>
      <c r="H459" s="20">
        <v>14.634146341463</v>
      </c>
      <c r="I459" s="2">
        <v>18.902439024389999</v>
      </c>
      <c r="J459" s="2">
        <v>18.089430894309</v>
      </c>
      <c r="K459" s="2">
        <v>17.073170731706998</v>
      </c>
      <c r="L459" s="2">
        <v>22.154471544715001</v>
      </c>
      <c r="M459" s="2">
        <v>9.1463414634150002</v>
      </c>
      <c r="N459" s="2">
        <v>73.955284552845995</v>
      </c>
      <c r="O459" s="2">
        <v>74</v>
      </c>
      <c r="P459" s="22">
        <v>80</v>
      </c>
    </row>
    <row r="460">
      <c r="D460" s="19"/>
      <c r="E460" s="18" t="s">
        <v>133</v>
      </c>
      <c r="F460" s="17"/>
      <c r="G460" s="7">
        <v>610</v>
      </c>
      <c r="H460" s="20">
        <v>14.098360655738</v>
      </c>
      <c r="I460" s="2">
        <v>20.655737704918</v>
      </c>
      <c r="J460" s="2">
        <v>18.688524590164</v>
      </c>
      <c r="K460" s="2">
        <v>16.065573770492001</v>
      </c>
      <c r="L460" s="2">
        <v>20.491803278689002</v>
      </c>
      <c r="M460" s="2">
        <v>10</v>
      </c>
      <c r="N460" s="2">
        <v>73.885245901638996</v>
      </c>
      <c r="O460" s="2">
        <v>74</v>
      </c>
      <c r="P460" s="22">
        <v>80</v>
      </c>
    </row>
    <row r="461">
      <c r="D461" s="19"/>
      <c r="E461" s="18" t="s">
        <v>134</v>
      </c>
      <c r="F461" s="17"/>
      <c r="G461" s="7">
        <v>869</v>
      </c>
      <c r="H461" s="20">
        <v>11.622554660529</v>
      </c>
      <c r="I461" s="2">
        <v>17.836593785961</v>
      </c>
      <c r="J461" s="2">
        <v>16.68584579977</v>
      </c>
      <c r="K461" s="2">
        <v>17.606444188723</v>
      </c>
      <c r="L461" s="2">
        <v>24.510932105868999</v>
      </c>
      <c r="M461" s="2">
        <v>11.737629459148</v>
      </c>
      <c r="N461" s="2">
        <v>74.987341772152007</v>
      </c>
      <c r="O461" s="2">
        <v>76</v>
      </c>
      <c r="P461" s="22">
        <v>81</v>
      </c>
    </row>
    <row r="462">
      <c r="D462" s="19"/>
      <c r="E462" s="18" t="s">
        <v>135</v>
      </c>
      <c r="F462" s="17"/>
      <c r="G462" s="7">
        <v>842</v>
      </c>
      <c r="H462" s="20">
        <v>11.757719714964001</v>
      </c>
      <c r="I462" s="2">
        <v>18.408551068884002</v>
      </c>
      <c r="J462" s="2">
        <v>18.408551068884002</v>
      </c>
      <c r="K462" s="2">
        <v>15.795724465557999</v>
      </c>
      <c r="L462" s="2">
        <v>23.396674584323002</v>
      </c>
      <c r="M462" s="2">
        <v>12.232779097387001</v>
      </c>
      <c r="N462" s="2">
        <v>74.852731591449</v>
      </c>
      <c r="O462" s="2">
        <v>75</v>
      </c>
      <c r="P462" s="22">
        <v>81</v>
      </c>
    </row>
    <row r="463">
      <c r="D463" s="19"/>
      <c r="E463" s="18" t="s">
        <v>136</v>
      </c>
      <c r="F463" s="17"/>
      <c r="G463" s="7">
        <v>514</v>
      </c>
      <c r="H463" s="20">
        <v>9.5330739299610006</v>
      </c>
      <c r="I463" s="2">
        <v>12.84046692607</v>
      </c>
      <c r="J463" s="2">
        <v>17.509727626459</v>
      </c>
      <c r="K463" s="2">
        <v>16.147859922178998</v>
      </c>
      <c r="L463" s="2">
        <v>28.210116731517999</v>
      </c>
      <c r="M463" s="2">
        <v>15.758754863813</v>
      </c>
      <c r="N463" s="2">
        <v>76.350194552529004</v>
      </c>
      <c r="O463" s="2">
        <v>78</v>
      </c>
      <c r="P463" s="22">
        <v>81</v>
      </c>
    </row>
    <row r="464">
      <c r="D464" s="19"/>
      <c r="E464" s="18" t="s">
        <v>137</v>
      </c>
      <c r="F464" s="17"/>
      <c r="G464" s="7">
        <v>487</v>
      </c>
      <c r="H464" s="20">
        <v>10.266940451745</v>
      </c>
      <c r="I464" s="2">
        <v>16.221765913757999</v>
      </c>
      <c r="J464" s="2">
        <v>17.864476386037001</v>
      </c>
      <c r="K464" s="2">
        <v>17.248459958931999</v>
      </c>
      <c r="L464" s="2">
        <v>27.720739219713</v>
      </c>
      <c r="M464" s="2">
        <v>10.677618069815001</v>
      </c>
      <c r="N464" s="2">
        <v>75.357289527720994</v>
      </c>
      <c r="O464" s="2">
        <v>76</v>
      </c>
      <c r="P464" s="22">
        <v>81</v>
      </c>
    </row>
    <row r="465">
      <c r="D465" s="19"/>
      <c r="E465" s="18" t="s">
        <v>138</v>
      </c>
      <c r="F465" s="17"/>
      <c r="G465" s="7">
        <v>480</v>
      </c>
      <c r="H465" s="20">
        <v>19.583333333333002</v>
      </c>
      <c r="I465" s="2">
        <v>23.125</v>
      </c>
      <c r="J465" s="2">
        <v>18.958333333333002</v>
      </c>
      <c r="K465" s="2">
        <v>13.541666666667</v>
      </c>
      <c r="L465" s="2">
        <v>18.958333333333002</v>
      </c>
      <c r="M465" s="2">
        <v>5.833333333333</v>
      </c>
      <c r="N465" s="2">
        <v>72.239583333333002</v>
      </c>
      <c r="O465" s="2">
        <v>72</v>
      </c>
      <c r="P465" s="22">
        <v>80</v>
      </c>
    </row>
    <row r="466">
      <c r="D466" s="19"/>
      <c r="E466" s="18" t="s">
        <v>139</v>
      </c>
      <c r="F466" s="17"/>
      <c r="G466" s="7">
        <v>624</v>
      </c>
      <c r="H466" s="20">
        <v>13.942307692308001</v>
      </c>
      <c r="I466" s="2">
        <v>19.551282051282001</v>
      </c>
      <c r="J466" s="2">
        <v>17.788461538461998</v>
      </c>
      <c r="K466" s="2">
        <v>16.346153846153999</v>
      </c>
      <c r="L466" s="2">
        <v>22.115384615385</v>
      </c>
      <c r="M466" s="2">
        <v>10.25641025641</v>
      </c>
      <c r="N466" s="2">
        <v>74.104166666666998</v>
      </c>
      <c r="O466" s="2">
        <v>74</v>
      </c>
      <c r="P466" s="22">
        <v>81</v>
      </c>
    </row>
    <row r="467">
      <c r="D467" s="19"/>
      <c r="E467" s="18" t="s">
        <v>140</v>
      </c>
      <c r="F467" s="17"/>
      <c r="G467" s="7">
        <v>172</v>
      </c>
      <c r="H467" s="20">
        <v>23.255813953488001</v>
      </c>
      <c r="I467" s="2">
        <v>22.093023255814</v>
      </c>
      <c r="J467" s="2">
        <v>17.441860465116001</v>
      </c>
      <c r="K467" s="2">
        <v>16.279069767442</v>
      </c>
      <c r="L467" s="2">
        <v>15.697674418605001</v>
      </c>
      <c r="M467" s="2">
        <v>5.2325581395349996</v>
      </c>
      <c r="N467" s="2">
        <v>71.697674418605004</v>
      </c>
      <c r="O467" s="2">
        <v>71</v>
      </c>
      <c r="P467" s="22">
        <v>65</v>
      </c>
    </row>
    <row r="468">
      <c r="D468" s="19"/>
      <c r="E468" s="18" t="s">
        <v>141</v>
      </c>
      <c r="F468" s="17"/>
      <c r="G468" s="7">
        <v>683</v>
      </c>
      <c r="H468" s="20">
        <v>13.030746705709999</v>
      </c>
      <c r="I468" s="2">
        <v>19.180087847730999</v>
      </c>
      <c r="J468" s="2">
        <v>18.301610541728</v>
      </c>
      <c r="K468" s="2">
        <v>15.666178623719</v>
      </c>
      <c r="L468" s="2">
        <v>23.865300146412999</v>
      </c>
      <c r="M468" s="2">
        <v>9.9560761347</v>
      </c>
      <c r="N468" s="2">
        <v>74.308931185944004</v>
      </c>
      <c r="O468" s="2">
        <v>74</v>
      </c>
      <c r="P468" s="22">
        <v>81</v>
      </c>
    </row>
    <row r="469">
      <c r="D469" s="19"/>
      <c r="E469" s="18" t="s">
        <v>142</v>
      </c>
      <c r="F469" s="17"/>
      <c r="G469" s="7">
        <v>341</v>
      </c>
      <c r="H469" s="20">
        <v>9.6774193548389995</v>
      </c>
      <c r="I469" s="2">
        <v>16.129032258064999</v>
      </c>
      <c r="J469" s="2">
        <v>18.475073313783</v>
      </c>
      <c r="K469" s="2">
        <v>16.129032258064999</v>
      </c>
      <c r="L469" s="2">
        <v>24.926686217008999</v>
      </c>
      <c r="M469" s="2">
        <v>14.66275659824</v>
      </c>
      <c r="N469" s="2">
        <v>75.645161290323003</v>
      </c>
      <c r="O469" s="2">
        <v>76</v>
      </c>
      <c r="P469" s="22">
        <v>81</v>
      </c>
    </row>
    <row r="470">
      <c r="D470" s="19"/>
      <c r="E470" s="18" t="s">
        <v>143</v>
      </c>
      <c r="F470" s="17"/>
      <c r="G470" s="7">
        <v>185</v>
      </c>
      <c r="H470" s="20">
        <v>12.432432432432</v>
      </c>
      <c r="I470" s="2">
        <v>20</v>
      </c>
      <c r="J470" s="2">
        <v>18.378378378377999</v>
      </c>
      <c r="K470" s="2">
        <v>12.972972972973</v>
      </c>
      <c r="L470" s="2">
        <v>22.702702702703</v>
      </c>
      <c r="M470" s="2">
        <v>13.513513513514001</v>
      </c>
      <c r="N470" s="2">
        <v>74.589189189189</v>
      </c>
      <c r="O470" s="2">
        <v>74</v>
      </c>
      <c r="P470" s="22">
        <v>81</v>
      </c>
    </row>
    <row r="471">
      <c r="D471" s="19"/>
      <c r="E471" s="18" t="s">
        <v>144</v>
      </c>
      <c r="F471" s="17"/>
      <c r="G471" s="7">
        <v>219</v>
      </c>
      <c r="H471" s="20">
        <v>20.091324200913</v>
      </c>
      <c r="I471" s="2">
        <v>22.374429223743999</v>
      </c>
      <c r="J471" s="2">
        <v>17.808219178081998</v>
      </c>
      <c r="K471" s="2">
        <v>15.981735159816999</v>
      </c>
      <c r="L471" s="2">
        <v>18.721461187214999</v>
      </c>
      <c r="M471" s="2">
        <v>5.0228310502279996</v>
      </c>
      <c r="N471" s="2">
        <v>72.333333333333002</v>
      </c>
      <c r="O471" s="2">
        <v>72</v>
      </c>
      <c r="P471" s="34" t="s">
        <v>211</v>
      </c>
    </row>
    <row r="472">
      <c r="D472" s="19"/>
      <c r="E472" s="18" t="s">
        <v>41</v>
      </c>
      <c r="F472" s="17"/>
      <c r="G472" s="11">
        <v>40</v>
      </c>
      <c r="H472" s="27">
        <v>10</v>
      </c>
      <c r="I472" s="5">
        <v>20</v>
      </c>
      <c r="J472" s="5">
        <v>20</v>
      </c>
      <c r="K472" s="5">
        <v>15</v>
      </c>
      <c r="L472" s="5">
        <v>25</v>
      </c>
      <c r="M472" s="5">
        <v>10</v>
      </c>
      <c r="N472" s="5">
        <v>74.799999999999997</v>
      </c>
      <c r="O472" s="5">
        <v>74.5</v>
      </c>
      <c r="P472" s="31" t="s">
        <v>212</v>
      </c>
    </row>
    <row r="473">
      <c r="D473" s="19"/>
      <c r="E473" s="18" t="s">
        <v>145</v>
      </c>
      <c r="F473" s="17"/>
      <c r="G473" s="11">
        <v>19</v>
      </c>
      <c r="H473" s="27">
        <v>10.526315789473999</v>
      </c>
      <c r="I473" s="5">
        <v>21.052631578947</v>
      </c>
      <c r="J473" s="5">
        <v>15.789473684211</v>
      </c>
      <c r="K473" s="5">
        <v>15.789473684211</v>
      </c>
      <c r="L473" s="5">
        <v>26.315789473683999</v>
      </c>
      <c r="M473" s="5">
        <v>10.526315789473999</v>
      </c>
      <c r="N473" s="5">
        <v>75.368421052632002</v>
      </c>
      <c r="O473" s="5">
        <v>77</v>
      </c>
      <c r="P473" s="30">
        <v>74</v>
      </c>
    </row>
    <row r="474">
      <c r="D474" s="19"/>
      <c r="E474" s="18" t="s">
        <v>26</v>
      </c>
      <c r="F474" s="17"/>
      <c r="G474" s="11">
        <v>0</v>
      </c>
      <c r="H474" s="32" t="s">
        <v>168</v>
      </c>
      <c r="I474" s="4" t="s">
        <v>168</v>
      </c>
      <c r="J474" s="4" t="s">
        <v>168</v>
      </c>
      <c r="K474" s="4" t="s">
        <v>168</v>
      </c>
      <c r="L474" s="4" t="s">
        <v>168</v>
      </c>
      <c r="M474" s="4" t="s">
        <v>168</v>
      </c>
      <c r="N474" s="4" t="s">
        <v>168</v>
      </c>
      <c r="O474" s="4" t="s">
        <v>168</v>
      </c>
      <c r="P474" s="31" t="s">
        <v>168</v>
      </c>
    </row>
    <row r="475">
      <c r="D475" s="15" t="s">
        <v>146</v>
      </c>
      <c r="E475" s="14" t="s">
        <v>147</v>
      </c>
      <c r="F475" s="16"/>
      <c r="G475" s="26">
        <v>628</v>
      </c>
      <c r="H475" s="40">
        <v>12.261146496815</v>
      </c>
      <c r="I475" s="8">
        <v>18.630573248408002</v>
      </c>
      <c r="J475" s="8">
        <v>19.108280254777</v>
      </c>
      <c r="K475" s="8">
        <v>15.445859872611001</v>
      </c>
      <c r="L475" s="8">
        <v>22.770700636943001</v>
      </c>
      <c r="M475" s="8">
        <v>11.783439490446</v>
      </c>
      <c r="N475" s="8">
        <v>74.587579617833995</v>
      </c>
      <c r="O475" s="8">
        <v>74.5</v>
      </c>
      <c r="P475" s="42">
        <v>80</v>
      </c>
    </row>
    <row r="476">
      <c r="D476" s="19"/>
      <c r="E476" s="18" t="s">
        <v>148</v>
      </c>
      <c r="F476" s="17"/>
      <c r="G476" s="7">
        <v>423</v>
      </c>
      <c r="H476" s="20">
        <v>12.056737588652</v>
      </c>
      <c r="I476" s="2">
        <v>17.966903073286002</v>
      </c>
      <c r="J476" s="2">
        <v>15.839243498818</v>
      </c>
      <c r="K476" s="2">
        <v>16.075650118203001</v>
      </c>
      <c r="L476" s="2">
        <v>26.241134751773</v>
      </c>
      <c r="M476" s="2">
        <v>11.820330969266999</v>
      </c>
      <c r="N476" s="2">
        <v>75.101654846336004</v>
      </c>
      <c r="O476" s="2">
        <v>76</v>
      </c>
      <c r="P476" s="22">
        <v>81</v>
      </c>
    </row>
    <row r="477">
      <c r="D477" s="19"/>
      <c r="E477" s="18" t="s">
        <v>149</v>
      </c>
      <c r="F477" s="17"/>
      <c r="G477" s="11">
        <v>36</v>
      </c>
      <c r="H477" s="27">
        <v>25</v>
      </c>
      <c r="I477" s="5">
        <v>13.888888888888999</v>
      </c>
      <c r="J477" s="5">
        <v>19.444444444443999</v>
      </c>
      <c r="K477" s="5">
        <v>13.888888888888999</v>
      </c>
      <c r="L477" s="5">
        <v>22.222222222222001</v>
      </c>
      <c r="M477" s="5">
        <v>5.5555555555560003</v>
      </c>
      <c r="N477" s="5">
        <v>72.694444444444002</v>
      </c>
      <c r="O477" s="5">
        <v>73</v>
      </c>
      <c r="P477" s="31" t="s">
        <v>213</v>
      </c>
    </row>
    <row r="478">
      <c r="D478" s="19"/>
      <c r="E478" s="18" t="s">
        <v>150</v>
      </c>
      <c r="F478" s="17"/>
      <c r="G478" s="11">
        <v>6</v>
      </c>
      <c r="H478" s="27">
        <v>16.666666666666998</v>
      </c>
      <c r="I478" s="5">
        <v>16.666666666666998</v>
      </c>
      <c r="J478" s="4" t="s">
        <v>168</v>
      </c>
      <c r="K478" s="5">
        <v>50</v>
      </c>
      <c r="L478" s="5">
        <v>16.666666666666998</v>
      </c>
      <c r="M478" s="4" t="s">
        <v>168</v>
      </c>
      <c r="N478" s="5">
        <v>74.166666666666998</v>
      </c>
      <c r="O478" s="5">
        <v>76</v>
      </c>
      <c r="P478" s="31" t="s">
        <v>214</v>
      </c>
    </row>
    <row r="479">
      <c r="D479" s="19"/>
      <c r="E479" s="18" t="s">
        <v>26</v>
      </c>
      <c r="F479" s="17"/>
      <c r="G479" s="11">
        <v>0</v>
      </c>
      <c r="H479" s="32" t="s">
        <v>168</v>
      </c>
      <c r="I479" s="4" t="s">
        <v>168</v>
      </c>
      <c r="J479" s="4" t="s">
        <v>168</v>
      </c>
      <c r="K479" s="4" t="s">
        <v>168</v>
      </c>
      <c r="L479" s="4" t="s">
        <v>168</v>
      </c>
      <c r="M479" s="4" t="s">
        <v>168</v>
      </c>
      <c r="N479" s="4" t="s">
        <v>168</v>
      </c>
      <c r="O479" s="4" t="s">
        <v>168</v>
      </c>
      <c r="P479" s="31" t="s">
        <v>168</v>
      </c>
    </row>
    <row r="480">
      <c r="D480" s="19"/>
      <c r="E480" s="18" t="s">
        <v>151</v>
      </c>
      <c r="F480" s="17"/>
      <c r="G480" s="7">
        <v>1051</v>
      </c>
      <c r="H480" s="20">
        <v>12.178877259753</v>
      </c>
      <c r="I480" s="2">
        <v>18.363463368221002</v>
      </c>
      <c r="J480" s="2">
        <v>17.79257849667</v>
      </c>
      <c r="K480" s="2">
        <v>15.69933396765</v>
      </c>
      <c r="L480" s="2">
        <v>24.167459562322001</v>
      </c>
      <c r="M480" s="2">
        <v>11.798287345385001</v>
      </c>
      <c r="N480" s="2">
        <v>74.794481446242003</v>
      </c>
      <c r="O480" s="2">
        <v>75</v>
      </c>
      <c r="P480" s="34" t="s">
        <v>191</v>
      </c>
    </row>
    <row r="481">
      <c r="D481" s="19"/>
      <c r="E481" s="18" t="s">
        <v>152</v>
      </c>
      <c r="F481" s="17"/>
      <c r="G481" s="11">
        <v>42</v>
      </c>
      <c r="H481" s="27">
        <v>23.809523809523998</v>
      </c>
      <c r="I481" s="5">
        <v>14.285714285714</v>
      </c>
      <c r="J481" s="5">
        <v>16.666666666666998</v>
      </c>
      <c r="K481" s="5">
        <v>19.047619047619001</v>
      </c>
      <c r="L481" s="5">
        <v>21.428571428571001</v>
      </c>
      <c r="M481" s="5">
        <v>4.7619047619049999</v>
      </c>
      <c r="N481" s="5">
        <v>72.904761904761997</v>
      </c>
      <c r="O481" s="5">
        <v>73</v>
      </c>
      <c r="P481" s="31" t="s">
        <v>215</v>
      </c>
    </row>
    <row r="482">
      <c r="D482" s="15" t="s">
        <v>153</v>
      </c>
      <c r="E482" s="14" t="s">
        <v>154</v>
      </c>
      <c r="F482" s="16"/>
      <c r="G482" s="26">
        <v>596</v>
      </c>
      <c r="H482" s="40">
        <v>13.926174496644</v>
      </c>
      <c r="I482" s="8">
        <v>19.127516778522999</v>
      </c>
      <c r="J482" s="8">
        <v>18.791946308724999</v>
      </c>
      <c r="K482" s="8">
        <v>15.771812080537</v>
      </c>
      <c r="L482" s="8">
        <v>22.147651006711001</v>
      </c>
      <c r="M482" s="8">
        <v>10.234899328858999</v>
      </c>
      <c r="N482" s="8">
        <v>74.147651006711001</v>
      </c>
      <c r="O482" s="8">
        <v>74</v>
      </c>
      <c r="P482" s="42">
        <v>81</v>
      </c>
    </row>
    <row r="483">
      <c r="D483" s="19"/>
      <c r="E483" s="18" t="s">
        <v>155</v>
      </c>
      <c r="F483" s="17"/>
      <c r="G483" s="7">
        <v>800</v>
      </c>
      <c r="H483" s="20">
        <v>13.5</v>
      </c>
      <c r="I483" s="2">
        <v>19.125</v>
      </c>
      <c r="J483" s="2">
        <v>19</v>
      </c>
      <c r="K483" s="2">
        <v>16.125</v>
      </c>
      <c r="L483" s="2">
        <v>22</v>
      </c>
      <c r="M483" s="2">
        <v>10.25</v>
      </c>
      <c r="N483" s="2">
        <v>74.237499999999997</v>
      </c>
      <c r="O483" s="2">
        <v>74</v>
      </c>
      <c r="P483" s="22">
        <v>80</v>
      </c>
    </row>
    <row r="484">
      <c r="D484" s="19"/>
      <c r="E484" s="18" t="s">
        <v>156</v>
      </c>
      <c r="F484" s="17"/>
      <c r="G484" s="7">
        <v>449</v>
      </c>
      <c r="H484" s="20">
        <v>12.917594654787999</v>
      </c>
      <c r="I484" s="2">
        <v>19.599109131403001</v>
      </c>
      <c r="J484" s="2">
        <v>19.153674832962</v>
      </c>
      <c r="K484" s="2">
        <v>15.367483296214001</v>
      </c>
      <c r="L484" s="2">
        <v>21.826280623608</v>
      </c>
      <c r="M484" s="2">
        <v>11.135857461024001</v>
      </c>
      <c r="N484" s="2">
        <v>74.338530066814997</v>
      </c>
      <c r="O484" s="2">
        <v>74</v>
      </c>
      <c r="P484" s="22">
        <v>80</v>
      </c>
    </row>
    <row r="485">
      <c r="D485" s="19"/>
      <c r="E485" s="18" t="s">
        <v>157</v>
      </c>
      <c r="F485" s="17"/>
      <c r="G485" s="7">
        <v>867</v>
      </c>
      <c r="H485" s="20">
        <v>13.494809688581</v>
      </c>
      <c r="I485" s="2">
        <v>17.416378316031999</v>
      </c>
      <c r="J485" s="2">
        <v>18.339100346020999</v>
      </c>
      <c r="K485" s="2">
        <v>16.839677047289999</v>
      </c>
      <c r="L485" s="2">
        <v>23.068050749712</v>
      </c>
      <c r="M485" s="2">
        <v>10.841983852364001</v>
      </c>
      <c r="N485" s="2">
        <v>74.516724336793999</v>
      </c>
      <c r="O485" s="2">
        <v>75</v>
      </c>
      <c r="P485" s="34" t="s">
        <v>191</v>
      </c>
    </row>
    <row r="486">
      <c r="D486" s="19"/>
      <c r="E486" s="18" t="s">
        <v>158</v>
      </c>
      <c r="F486" s="17"/>
      <c r="G486" s="7">
        <v>818</v>
      </c>
      <c r="H486" s="20">
        <v>13.325183374083</v>
      </c>
      <c r="I486" s="2">
        <v>18.581907090464998</v>
      </c>
      <c r="J486" s="2">
        <v>18.948655256723999</v>
      </c>
      <c r="K486" s="2">
        <v>15.036674816626</v>
      </c>
      <c r="L486" s="2">
        <v>22.371638141809001</v>
      </c>
      <c r="M486" s="2">
        <v>11.735941320293</v>
      </c>
      <c r="N486" s="2">
        <v>74.459657701710995</v>
      </c>
      <c r="O486" s="2">
        <v>74</v>
      </c>
      <c r="P486" s="34" t="s">
        <v>191</v>
      </c>
    </row>
    <row r="487">
      <c r="D487" s="19"/>
      <c r="E487" s="18" t="s">
        <v>159</v>
      </c>
      <c r="F487" s="17"/>
      <c r="G487" s="7">
        <v>595</v>
      </c>
      <c r="H487" s="20">
        <v>14.957983193277</v>
      </c>
      <c r="I487" s="2">
        <v>18.823529411765001</v>
      </c>
      <c r="J487" s="2">
        <v>18.655462184874001</v>
      </c>
      <c r="K487" s="2">
        <v>14.453781512605</v>
      </c>
      <c r="L487" s="2">
        <v>23.025210084034001</v>
      </c>
      <c r="M487" s="2">
        <v>10.084033613444999</v>
      </c>
      <c r="N487" s="2">
        <v>74.003361344538007</v>
      </c>
      <c r="O487" s="2">
        <v>74</v>
      </c>
      <c r="P487" s="22">
        <v>80</v>
      </c>
    </row>
    <row r="488">
      <c r="D488" s="19"/>
      <c r="E488" s="18" t="s">
        <v>160</v>
      </c>
      <c r="F488" s="17"/>
      <c r="G488" s="7">
        <v>330</v>
      </c>
      <c r="H488" s="20">
        <v>15.151515151515</v>
      </c>
      <c r="I488" s="2">
        <v>18.484848484848001</v>
      </c>
      <c r="J488" s="2">
        <v>17.878787878788</v>
      </c>
      <c r="K488" s="2">
        <v>16.060606060605998</v>
      </c>
      <c r="L488" s="2">
        <v>21.515151515151999</v>
      </c>
      <c r="M488" s="2">
        <v>10.909090909091001</v>
      </c>
      <c r="N488" s="2">
        <v>74.051515151515005</v>
      </c>
      <c r="O488" s="2">
        <v>74</v>
      </c>
      <c r="P488" s="22">
        <v>80</v>
      </c>
    </row>
    <row r="489">
      <c r="D489" s="19"/>
      <c r="E489" s="18" t="s">
        <v>161</v>
      </c>
      <c r="F489" s="17"/>
      <c r="G489" s="7">
        <v>744</v>
      </c>
      <c r="H489" s="20">
        <v>13.978494623655999</v>
      </c>
      <c r="I489" s="2">
        <v>18.951612903226</v>
      </c>
      <c r="J489" s="2">
        <v>18.951612903226</v>
      </c>
      <c r="K489" s="2">
        <v>15.591397849462</v>
      </c>
      <c r="L489" s="2">
        <v>22.715053763440999</v>
      </c>
      <c r="M489" s="2">
        <v>9.8118279569889992</v>
      </c>
      <c r="N489" s="2">
        <v>74.154569892473006</v>
      </c>
      <c r="O489" s="2">
        <v>74</v>
      </c>
      <c r="P489" s="22">
        <v>80</v>
      </c>
    </row>
    <row r="490">
      <c r="D490" s="19"/>
      <c r="E490" s="18" t="s">
        <v>162</v>
      </c>
      <c r="F490" s="17"/>
      <c r="G490" s="7">
        <v>519</v>
      </c>
      <c r="H490" s="20">
        <v>13.294797687860999</v>
      </c>
      <c r="I490" s="2">
        <v>17.919075144509002</v>
      </c>
      <c r="J490" s="2">
        <v>19.460500963390999</v>
      </c>
      <c r="K490" s="2">
        <v>16.955684007706999</v>
      </c>
      <c r="L490" s="2">
        <v>20.231213872832001</v>
      </c>
      <c r="M490" s="2">
        <v>12.138728323699</v>
      </c>
      <c r="N490" s="2">
        <v>74.387283236993994</v>
      </c>
      <c r="O490" s="2">
        <v>74</v>
      </c>
      <c r="P490" s="22">
        <v>80</v>
      </c>
    </row>
    <row r="491">
      <c r="D491" s="19"/>
      <c r="E491" s="18" t="s">
        <v>163</v>
      </c>
      <c r="F491" s="17"/>
      <c r="G491" s="7">
        <v>576</v>
      </c>
      <c r="H491" s="20">
        <v>12.673611111111001</v>
      </c>
      <c r="I491" s="2">
        <v>18.402777777777999</v>
      </c>
      <c r="J491" s="2">
        <v>19.097222222222001</v>
      </c>
      <c r="K491" s="2">
        <v>16.840277777777999</v>
      </c>
      <c r="L491" s="2">
        <v>21.180555555556001</v>
      </c>
      <c r="M491" s="2">
        <v>11.805555555555999</v>
      </c>
      <c r="N491" s="2">
        <v>74.512152777777999</v>
      </c>
      <c r="O491" s="2">
        <v>74</v>
      </c>
      <c r="P491" s="22">
        <v>81</v>
      </c>
    </row>
    <row r="492">
      <c r="D492" s="19"/>
      <c r="E492" s="18" t="s">
        <v>164</v>
      </c>
      <c r="F492" s="17"/>
      <c r="G492" s="7">
        <v>372</v>
      </c>
      <c r="H492" s="20">
        <v>13.440860215054</v>
      </c>
      <c r="I492" s="2">
        <v>14.784946236559</v>
      </c>
      <c r="J492" s="2">
        <v>18.548387096774</v>
      </c>
      <c r="K492" s="2">
        <v>16.397849462366</v>
      </c>
      <c r="L492" s="2">
        <v>24.731182795698999</v>
      </c>
      <c r="M492" s="2">
        <v>12.096774193548001</v>
      </c>
      <c r="N492" s="2">
        <v>74.919354838710007</v>
      </c>
      <c r="O492" s="2">
        <v>76</v>
      </c>
      <c r="P492" s="22">
        <v>80</v>
      </c>
    </row>
    <row r="493">
      <c r="D493" s="19"/>
      <c r="E493" s="18" t="s">
        <v>165</v>
      </c>
      <c r="F493" s="17"/>
      <c r="G493" s="7">
        <v>520</v>
      </c>
      <c r="H493" s="20">
        <v>15.769230769230999</v>
      </c>
      <c r="I493" s="2">
        <v>19.038461538461998</v>
      </c>
      <c r="J493" s="2">
        <v>17.692307692307999</v>
      </c>
      <c r="K493" s="2">
        <v>16.538461538461998</v>
      </c>
      <c r="L493" s="2">
        <v>20.384615384615</v>
      </c>
      <c r="M493" s="2">
        <v>10.576923076923</v>
      </c>
      <c r="N493" s="2">
        <v>73.853846153846007</v>
      </c>
      <c r="O493" s="2">
        <v>74</v>
      </c>
      <c r="P493" s="22">
        <v>81</v>
      </c>
    </row>
    <row r="494">
      <c r="D494" s="19"/>
      <c r="E494" s="18" t="s">
        <v>166</v>
      </c>
      <c r="F494" s="17"/>
      <c r="G494" s="7">
        <v>445</v>
      </c>
      <c r="H494" s="20">
        <v>12.808988764045001</v>
      </c>
      <c r="I494" s="2">
        <v>15.955056179774999</v>
      </c>
      <c r="J494" s="2">
        <v>19.101123595505999</v>
      </c>
      <c r="K494" s="2">
        <v>16.629213483146</v>
      </c>
      <c r="L494" s="2">
        <v>22.47191011236</v>
      </c>
      <c r="M494" s="2">
        <v>13.033707865168999</v>
      </c>
      <c r="N494" s="2">
        <v>74.930337078652002</v>
      </c>
      <c r="O494" s="2">
        <v>75</v>
      </c>
      <c r="P494" s="22">
        <v>80</v>
      </c>
    </row>
    <row r="495">
      <c r="D495" s="19"/>
      <c r="E495" s="18" t="s">
        <v>167</v>
      </c>
      <c r="F495" s="17"/>
      <c r="G495" s="7">
        <v>294</v>
      </c>
      <c r="H495" s="20">
        <v>11.904761904761999</v>
      </c>
      <c r="I495" s="2">
        <v>14.625850340135999</v>
      </c>
      <c r="J495" s="2">
        <v>20.068027210884001</v>
      </c>
      <c r="K495" s="2">
        <v>17.687074829932001</v>
      </c>
      <c r="L495" s="2">
        <v>23.469387755102002</v>
      </c>
      <c r="M495" s="2">
        <v>12.244897959184</v>
      </c>
      <c r="N495" s="2">
        <v>75.061224489796004</v>
      </c>
      <c r="O495" s="2">
        <v>75</v>
      </c>
      <c r="P495" s="22">
        <v>80</v>
      </c>
    </row>
    <row r="496">
      <c r="D496" s="19"/>
      <c r="E496" s="18" t="s">
        <v>41</v>
      </c>
      <c r="F496" s="17"/>
      <c r="G496" s="7">
        <v>62</v>
      </c>
      <c r="H496" s="20">
        <v>11.290322580645</v>
      </c>
      <c r="I496" s="2">
        <v>20.967741935484</v>
      </c>
      <c r="J496" s="2">
        <v>20.967741935484</v>
      </c>
      <c r="K496" s="2">
        <v>8.0645161290320004</v>
      </c>
      <c r="L496" s="2">
        <v>24.193548387097</v>
      </c>
      <c r="M496" s="2">
        <v>14.516129032258</v>
      </c>
      <c r="N496" s="2">
        <v>74.548387096773993</v>
      </c>
      <c r="O496" s="2">
        <v>74</v>
      </c>
      <c r="P496" s="34" t="s">
        <v>216</v>
      </c>
    </row>
    <row r="497">
      <c r="D497" s="57"/>
      <c r="E497" s="54" t="s">
        <v>26</v>
      </c>
      <c r="F497" s="62"/>
      <c r="G497" s="59">
        <v>17</v>
      </c>
      <c r="H497" s="83" t="s">
        <v>168</v>
      </c>
      <c r="I497" s="46">
        <v>11.764705882353001</v>
      </c>
      <c r="J497" s="46">
        <v>17.647058823529001</v>
      </c>
      <c r="K497" s="46">
        <v>17.647058823529001</v>
      </c>
      <c r="L497" s="46">
        <v>41.176470588234999</v>
      </c>
      <c r="M497" s="46">
        <v>11.764705882353001</v>
      </c>
      <c r="N497" s="46">
        <v>77.647058823528994</v>
      </c>
      <c r="O497" s="46">
        <v>80</v>
      </c>
      <c r="P497" s="77">
        <v>83</v>
      </c>
    </row>
    <row r="499">
      <c r="B499" s="63" t="str">
        <f ca="1" xml:space="preserve"> HYPERLINK("#'目次'!B10", "[4]")</f>
        <v>[4]</v>
      </c>
      <c r="C499" s="49" t="s">
        <v>219</v>
      </c>
    </row>
    <row r="502">
      <c r="C502" s="49" t="s">
        <v>14</v>
      </c>
    </row>
    <row r="503">
      <c r="D503" s="64"/>
      <c r="E503" s="47"/>
      <c r="F503" s="47"/>
      <c r="G503" s="61" t="s">
        <v>15</v>
      </c>
      <c r="H503" s="66" t="s">
        <v>220</v>
      </c>
      <c r="I503" s="28" t="s">
        <v>221</v>
      </c>
      <c r="J503" s="28" t="s">
        <v>222</v>
      </c>
      <c r="K503" s="28" t="s">
        <v>223</v>
      </c>
      <c r="L503" s="28" t="s">
        <v>224</v>
      </c>
      <c r="M503" s="28" t="s">
        <v>225</v>
      </c>
      <c r="N503" s="28" t="s">
        <v>226</v>
      </c>
      <c r="O503" s="28" t="s">
        <v>227</v>
      </c>
      <c r="P503" s="28" t="s">
        <v>228</v>
      </c>
      <c r="Q503" s="28" t="s">
        <v>229</v>
      </c>
      <c r="R503" s="28" t="s">
        <v>230</v>
      </c>
      <c r="S503" s="28" t="s">
        <v>231</v>
      </c>
      <c r="T503" s="28" t="s">
        <v>232</v>
      </c>
      <c r="U503" s="28" t="s">
        <v>233</v>
      </c>
      <c r="V503" s="28" t="s">
        <v>234</v>
      </c>
      <c r="W503" s="28" t="s">
        <v>235</v>
      </c>
      <c r="X503" s="28" t="s">
        <v>236</v>
      </c>
      <c r="Y503" s="58" t="s">
        <v>237</v>
      </c>
    </row>
    <row r="504">
      <c r="D504" s="55"/>
      <c r="E504" s="48"/>
      <c r="F504" s="48"/>
      <c r="G504" s="68"/>
      <c r="H504" s="70"/>
      <c r="I504" s="29"/>
      <c r="J504" s="29"/>
      <c r="K504" s="29"/>
      <c r="L504" s="29"/>
      <c r="M504" s="29"/>
      <c r="N504" s="29"/>
      <c r="O504" s="29"/>
      <c r="P504" s="29"/>
      <c r="Q504" s="29"/>
      <c r="R504" s="29"/>
      <c r="S504" s="29"/>
      <c r="T504" s="29"/>
      <c r="U504" s="29"/>
      <c r="V504" s="29"/>
      <c r="W504" s="29"/>
      <c r="X504" s="29"/>
      <c r="Y504" s="65"/>
    </row>
    <row r="505">
      <c r="D505" s="56"/>
      <c r="E505" s="60" t="s">
        <v>15</v>
      </c>
      <c r="F505" s="67"/>
      <c r="G505" s="69">
        <v>1093</v>
      </c>
      <c r="H505" s="36">
        <v>6.3129002744739999</v>
      </c>
      <c r="I505" s="36">
        <v>8.5086916742910006</v>
      </c>
      <c r="J505" s="36">
        <v>9.606587374199</v>
      </c>
      <c r="K505" s="36">
        <v>9.0576395242449994</v>
      </c>
      <c r="L505" s="36">
        <v>13.815187557182</v>
      </c>
      <c r="M505" s="36">
        <v>5.855443732845</v>
      </c>
      <c r="N505" s="36">
        <v>6.3129002744739999</v>
      </c>
      <c r="O505" s="36">
        <v>9.6980786825250007</v>
      </c>
      <c r="P505" s="36">
        <v>8.1427264409879996</v>
      </c>
      <c r="Q505" s="36">
        <v>6.7703568161019998</v>
      </c>
      <c r="R505" s="36">
        <v>10.247026532479</v>
      </c>
      <c r="S505" s="36">
        <v>5.6724611161940004</v>
      </c>
      <c r="T505" s="80" t="s">
        <v>168</v>
      </c>
      <c r="U505" s="80" t="s">
        <v>168</v>
      </c>
      <c r="V505" s="80" t="s">
        <v>168</v>
      </c>
      <c r="W505" s="80" t="s">
        <v>168</v>
      </c>
      <c r="X505" s="80" t="s">
        <v>168</v>
      </c>
      <c r="Y505" s="85" t="s">
        <v>168</v>
      </c>
    </row>
    <row r="506">
      <c r="D506" s="15" t="s">
        <v>20</v>
      </c>
      <c r="E506" s="14" t="s">
        <v>21</v>
      </c>
      <c r="F506" s="16"/>
      <c r="G506" s="26">
        <v>211</v>
      </c>
      <c r="H506" s="40">
        <v>8.5308056872039995</v>
      </c>
      <c r="I506" s="8">
        <v>11.848341232227</v>
      </c>
      <c r="J506" s="8">
        <v>9.9526066350709996</v>
      </c>
      <c r="K506" s="8">
        <v>7.1090047393360001</v>
      </c>
      <c r="L506" s="8">
        <v>6.635071090047</v>
      </c>
      <c r="M506" s="8">
        <v>5.2132701421799998</v>
      </c>
      <c r="N506" s="8">
        <v>9.4786729857819996</v>
      </c>
      <c r="O506" s="8">
        <v>11.848341232227</v>
      </c>
      <c r="P506" s="8">
        <v>9.4786729857819996</v>
      </c>
      <c r="Q506" s="8">
        <v>6.635071090047</v>
      </c>
      <c r="R506" s="8">
        <v>9.0047393364929995</v>
      </c>
      <c r="S506" s="8">
        <v>4.2654028436019997</v>
      </c>
      <c r="T506" s="41" t="s">
        <v>168</v>
      </c>
      <c r="U506" s="41" t="s">
        <v>168</v>
      </c>
      <c r="V506" s="41" t="s">
        <v>168</v>
      </c>
      <c r="W506" s="41" t="s">
        <v>168</v>
      </c>
      <c r="X506" s="41" t="s">
        <v>168</v>
      </c>
      <c r="Y506" s="71" t="s">
        <v>168</v>
      </c>
    </row>
    <row r="507">
      <c r="D507" s="19"/>
      <c r="E507" s="18" t="s">
        <v>22</v>
      </c>
      <c r="F507" s="17"/>
      <c r="G507" s="7">
        <v>539</v>
      </c>
      <c r="H507" s="20">
        <v>6.6790352504639996</v>
      </c>
      <c r="I507" s="2">
        <v>8.7198515769939995</v>
      </c>
      <c r="J507" s="2">
        <v>9.6474953617810009</v>
      </c>
      <c r="K507" s="2">
        <v>10.38961038961</v>
      </c>
      <c r="L507" s="2">
        <v>12.615955473097999</v>
      </c>
      <c r="M507" s="2">
        <v>5.751391465677</v>
      </c>
      <c r="N507" s="2">
        <v>6.1224489795919999</v>
      </c>
      <c r="O507" s="2">
        <v>10.760667903525</v>
      </c>
      <c r="P507" s="2">
        <v>7.4211502782930001</v>
      </c>
      <c r="Q507" s="2">
        <v>8.1632653061219997</v>
      </c>
      <c r="R507" s="2">
        <v>8.3487940630799997</v>
      </c>
      <c r="S507" s="2">
        <v>5.3803339517630002</v>
      </c>
      <c r="T507" s="10" t="s">
        <v>168</v>
      </c>
      <c r="U507" s="10" t="s">
        <v>168</v>
      </c>
      <c r="V507" s="10" t="s">
        <v>168</v>
      </c>
      <c r="W507" s="10" t="s">
        <v>168</v>
      </c>
      <c r="X507" s="10" t="s">
        <v>168</v>
      </c>
      <c r="Y507" s="34" t="s">
        <v>168</v>
      </c>
    </row>
    <row r="508">
      <c r="D508" s="19"/>
      <c r="E508" s="18" t="s">
        <v>23</v>
      </c>
      <c r="F508" s="17"/>
      <c r="G508" s="7">
        <v>263</v>
      </c>
      <c r="H508" s="20">
        <v>4.5627376425859998</v>
      </c>
      <c r="I508" s="2">
        <v>6.0836501901139997</v>
      </c>
      <c r="J508" s="2">
        <v>9.1254752851709995</v>
      </c>
      <c r="K508" s="2">
        <v>8.7452471482889997</v>
      </c>
      <c r="L508" s="2">
        <v>19.771863117871</v>
      </c>
      <c r="M508" s="2">
        <v>6.4638783269960003</v>
      </c>
      <c r="N508" s="2">
        <v>1.9011406844109999</v>
      </c>
      <c r="O508" s="2">
        <v>7.9847908745250002</v>
      </c>
      <c r="P508" s="2">
        <v>9.8859315589350008</v>
      </c>
      <c r="Q508" s="2">
        <v>3.8022813688210002</v>
      </c>
      <c r="R508" s="2">
        <v>14.828897338402999</v>
      </c>
      <c r="S508" s="2">
        <v>6.844106463878</v>
      </c>
      <c r="T508" s="10" t="s">
        <v>168</v>
      </c>
      <c r="U508" s="10" t="s">
        <v>168</v>
      </c>
      <c r="V508" s="10" t="s">
        <v>168</v>
      </c>
      <c r="W508" s="10" t="s">
        <v>168</v>
      </c>
      <c r="X508" s="10" t="s">
        <v>168</v>
      </c>
      <c r="Y508" s="34" t="s">
        <v>168</v>
      </c>
    </row>
    <row r="509">
      <c r="D509" s="19"/>
      <c r="E509" s="18" t="s">
        <v>24</v>
      </c>
      <c r="F509" s="17"/>
      <c r="G509" s="7">
        <v>74</v>
      </c>
      <c r="H509" s="20">
        <v>4.0540540540540002</v>
      </c>
      <c r="I509" s="2">
        <v>6.7567567567570004</v>
      </c>
      <c r="J509" s="2">
        <v>10.810810810811001</v>
      </c>
      <c r="K509" s="2">
        <v>2.7027027027030002</v>
      </c>
      <c r="L509" s="2">
        <v>21.621621621622001</v>
      </c>
      <c r="M509" s="2">
        <v>6.7567567567570004</v>
      </c>
      <c r="N509" s="2">
        <v>14.864864864865</v>
      </c>
      <c r="O509" s="2">
        <v>1.351351351351</v>
      </c>
      <c r="P509" s="2">
        <v>4.0540540540540002</v>
      </c>
      <c r="Q509" s="2">
        <v>6.7567567567570004</v>
      </c>
      <c r="R509" s="2">
        <v>12.162162162162</v>
      </c>
      <c r="S509" s="2">
        <v>8.1081081081080004</v>
      </c>
      <c r="T509" s="10" t="s">
        <v>168</v>
      </c>
      <c r="U509" s="10" t="s">
        <v>168</v>
      </c>
      <c r="V509" s="10" t="s">
        <v>168</v>
      </c>
      <c r="W509" s="10" t="s">
        <v>168</v>
      </c>
      <c r="X509" s="10" t="s">
        <v>168</v>
      </c>
      <c r="Y509" s="34" t="s">
        <v>168</v>
      </c>
    </row>
    <row r="510">
      <c r="D510" s="19"/>
      <c r="E510" s="18" t="s">
        <v>25</v>
      </c>
      <c r="F510" s="17"/>
      <c r="G510" s="11">
        <v>6</v>
      </c>
      <c r="H510" s="32" t="s">
        <v>168</v>
      </c>
      <c r="I510" s="4" t="s">
        <v>168</v>
      </c>
      <c r="J510" s="4" t="s">
        <v>168</v>
      </c>
      <c r="K510" s="5">
        <v>50</v>
      </c>
      <c r="L510" s="5">
        <v>16.666666666666998</v>
      </c>
      <c r="M510" s="4" t="s">
        <v>168</v>
      </c>
      <c r="N510" s="4" t="s">
        <v>168</v>
      </c>
      <c r="O510" s="5">
        <v>16.666666666666998</v>
      </c>
      <c r="P510" s="4" t="s">
        <v>168</v>
      </c>
      <c r="Q510" s="5">
        <v>16.666666666666998</v>
      </c>
      <c r="R510" s="4" t="s">
        <v>168</v>
      </c>
      <c r="S510" s="4" t="s">
        <v>168</v>
      </c>
      <c r="T510" s="4" t="s">
        <v>168</v>
      </c>
      <c r="U510" s="4" t="s">
        <v>168</v>
      </c>
      <c r="V510" s="4" t="s">
        <v>168</v>
      </c>
      <c r="W510" s="4" t="s">
        <v>168</v>
      </c>
      <c r="X510" s="4" t="s">
        <v>168</v>
      </c>
      <c r="Y510" s="31" t="s">
        <v>168</v>
      </c>
    </row>
    <row r="511">
      <c r="D511" s="19"/>
      <c r="E511" s="18" t="s">
        <v>26</v>
      </c>
      <c r="F511" s="17"/>
      <c r="G511" s="11">
        <v>0</v>
      </c>
      <c r="H511" s="32" t="s">
        <v>168</v>
      </c>
      <c r="I511" s="4" t="s">
        <v>168</v>
      </c>
      <c r="J511" s="4" t="s">
        <v>168</v>
      </c>
      <c r="K511" s="4" t="s">
        <v>168</v>
      </c>
      <c r="L511" s="4" t="s">
        <v>168</v>
      </c>
      <c r="M511" s="4" t="s">
        <v>168</v>
      </c>
      <c r="N511" s="4" t="s">
        <v>168</v>
      </c>
      <c r="O511" s="4" t="s">
        <v>168</v>
      </c>
      <c r="P511" s="4" t="s">
        <v>168</v>
      </c>
      <c r="Q511" s="4" t="s">
        <v>168</v>
      </c>
      <c r="R511" s="4" t="s">
        <v>168</v>
      </c>
      <c r="S511" s="4" t="s">
        <v>168</v>
      </c>
      <c r="T511" s="4" t="s">
        <v>168</v>
      </c>
      <c r="U511" s="4" t="s">
        <v>168</v>
      </c>
      <c r="V511" s="4" t="s">
        <v>168</v>
      </c>
      <c r="W511" s="4" t="s">
        <v>168</v>
      </c>
      <c r="X511" s="4" t="s">
        <v>168</v>
      </c>
      <c r="Y511" s="31" t="s">
        <v>168</v>
      </c>
    </row>
    <row r="512">
      <c r="D512" s="19"/>
      <c r="E512" s="18" t="s">
        <v>27</v>
      </c>
      <c r="F512" s="17"/>
      <c r="G512" s="7">
        <v>750</v>
      </c>
      <c r="H512" s="20">
        <v>7.2000000000000002</v>
      </c>
      <c r="I512" s="2">
        <v>9.5999999999999996</v>
      </c>
      <c r="J512" s="2">
        <v>9.7333333333330003</v>
      </c>
      <c r="K512" s="2">
        <v>9.4666666666670007</v>
      </c>
      <c r="L512" s="2">
        <v>10.933333333333</v>
      </c>
      <c r="M512" s="2">
        <v>5.5999999999999996</v>
      </c>
      <c r="N512" s="2">
        <v>7.0666666666670004</v>
      </c>
      <c r="O512" s="2">
        <v>11.066666666667</v>
      </c>
      <c r="P512" s="2">
        <v>8</v>
      </c>
      <c r="Q512" s="2">
        <v>7.7333333333330003</v>
      </c>
      <c r="R512" s="2">
        <v>8.5333333333329993</v>
      </c>
      <c r="S512" s="2">
        <v>5.0666666666670004</v>
      </c>
      <c r="T512" s="10" t="s">
        <v>168</v>
      </c>
      <c r="U512" s="10" t="s">
        <v>168</v>
      </c>
      <c r="V512" s="10" t="s">
        <v>168</v>
      </c>
      <c r="W512" s="10" t="s">
        <v>168</v>
      </c>
      <c r="X512" s="10" t="s">
        <v>168</v>
      </c>
      <c r="Y512" s="34" t="s">
        <v>168</v>
      </c>
    </row>
    <row r="513">
      <c r="D513" s="19"/>
      <c r="E513" s="18" t="s">
        <v>28</v>
      </c>
      <c r="F513" s="17"/>
      <c r="G513" s="7">
        <v>80</v>
      </c>
      <c r="H513" s="20">
        <v>3.75</v>
      </c>
      <c r="I513" s="2">
        <v>6.25</v>
      </c>
      <c r="J513" s="2">
        <v>10</v>
      </c>
      <c r="K513" s="2">
        <v>6.25</v>
      </c>
      <c r="L513" s="2">
        <v>21.25</v>
      </c>
      <c r="M513" s="2">
        <v>6.25</v>
      </c>
      <c r="N513" s="2">
        <v>13.75</v>
      </c>
      <c r="O513" s="2">
        <v>2.5</v>
      </c>
      <c r="P513" s="2">
        <v>3.75</v>
      </c>
      <c r="Q513" s="2">
        <v>7.5</v>
      </c>
      <c r="R513" s="2">
        <v>11.25</v>
      </c>
      <c r="S513" s="2">
        <v>7.5</v>
      </c>
      <c r="T513" s="10" t="s">
        <v>168</v>
      </c>
      <c r="U513" s="10" t="s">
        <v>168</v>
      </c>
      <c r="V513" s="10" t="s">
        <v>168</v>
      </c>
      <c r="W513" s="10" t="s">
        <v>168</v>
      </c>
      <c r="X513" s="10" t="s">
        <v>168</v>
      </c>
      <c r="Y513" s="34" t="s">
        <v>168</v>
      </c>
    </row>
    <row r="514">
      <c r="D514" s="15" t="s">
        <v>29</v>
      </c>
      <c r="E514" s="14" t="s">
        <v>30</v>
      </c>
      <c r="F514" s="16"/>
      <c r="G514" s="26">
        <v>823</v>
      </c>
      <c r="H514" s="40">
        <v>6.0753341433779999</v>
      </c>
      <c r="I514" s="8">
        <v>8.1409477521259994</v>
      </c>
      <c r="J514" s="8">
        <v>10.085054678006999</v>
      </c>
      <c r="K514" s="8">
        <v>8.7484811664639999</v>
      </c>
      <c r="L514" s="8">
        <v>14.094775212637</v>
      </c>
      <c r="M514" s="8">
        <v>5.7108140947750003</v>
      </c>
      <c r="N514" s="8">
        <v>7.0473876063179999</v>
      </c>
      <c r="O514" s="8">
        <v>10.328068043742</v>
      </c>
      <c r="P514" s="8">
        <v>8.6269744835969995</v>
      </c>
      <c r="Q514" s="8">
        <v>6.1968408262450003</v>
      </c>
      <c r="R514" s="8">
        <v>10.085054678006999</v>
      </c>
      <c r="S514" s="8">
        <v>4.8602673147019999</v>
      </c>
      <c r="T514" s="41" t="s">
        <v>168</v>
      </c>
      <c r="U514" s="41" t="s">
        <v>168</v>
      </c>
      <c r="V514" s="41" t="s">
        <v>168</v>
      </c>
      <c r="W514" s="41" t="s">
        <v>168</v>
      </c>
      <c r="X514" s="41" t="s">
        <v>168</v>
      </c>
      <c r="Y514" s="71" t="s">
        <v>168</v>
      </c>
    </row>
    <row r="515">
      <c r="D515" s="19"/>
      <c r="E515" s="18" t="s">
        <v>31</v>
      </c>
      <c r="F515" s="17"/>
      <c r="G515" s="7">
        <v>798</v>
      </c>
      <c r="H515" s="20">
        <v>5.7644110275690004</v>
      </c>
      <c r="I515" s="2">
        <v>8.0200501253130003</v>
      </c>
      <c r="J515" s="2">
        <v>9.7744360902260006</v>
      </c>
      <c r="K515" s="2">
        <v>8.8972431077690004</v>
      </c>
      <c r="L515" s="2">
        <v>15.037593984961999</v>
      </c>
      <c r="M515" s="2">
        <v>6.1403508771929998</v>
      </c>
      <c r="N515" s="2">
        <v>6.1403508771929998</v>
      </c>
      <c r="O515" s="2">
        <v>9.0225563909769999</v>
      </c>
      <c r="P515" s="2">
        <v>8.2706766917289993</v>
      </c>
      <c r="Q515" s="2">
        <v>6.3909774436089997</v>
      </c>
      <c r="R515" s="2">
        <v>10.150375939850001</v>
      </c>
      <c r="S515" s="2">
        <v>6.3909774436089997</v>
      </c>
      <c r="T515" s="10" t="s">
        <v>168</v>
      </c>
      <c r="U515" s="10" t="s">
        <v>168</v>
      </c>
      <c r="V515" s="10" t="s">
        <v>168</v>
      </c>
      <c r="W515" s="10" t="s">
        <v>168</v>
      </c>
      <c r="X515" s="10" t="s">
        <v>168</v>
      </c>
      <c r="Y515" s="34" t="s">
        <v>168</v>
      </c>
    </row>
    <row r="516">
      <c r="D516" s="19"/>
      <c r="E516" s="18" t="s">
        <v>32</v>
      </c>
      <c r="F516" s="17"/>
      <c r="G516" s="7">
        <v>808</v>
      </c>
      <c r="H516" s="20">
        <v>5.0742574257430002</v>
      </c>
      <c r="I516" s="2">
        <v>7.5495049504949998</v>
      </c>
      <c r="J516" s="2">
        <v>9.5297029702970004</v>
      </c>
      <c r="K516" s="2">
        <v>9.4059405940590004</v>
      </c>
      <c r="L516" s="2">
        <v>13.737623762376</v>
      </c>
      <c r="M516" s="2">
        <v>6.4356435643559999</v>
      </c>
      <c r="N516" s="2">
        <v>6.4356435643559999</v>
      </c>
      <c r="O516" s="2">
        <v>10.643564356436</v>
      </c>
      <c r="P516" s="2">
        <v>8.0445544554460007</v>
      </c>
      <c r="Q516" s="2">
        <v>6.8069306930689999</v>
      </c>
      <c r="R516" s="2">
        <v>10.643564356436</v>
      </c>
      <c r="S516" s="2">
        <v>5.6930693069310001</v>
      </c>
      <c r="T516" s="10" t="s">
        <v>168</v>
      </c>
      <c r="U516" s="10" t="s">
        <v>168</v>
      </c>
      <c r="V516" s="10" t="s">
        <v>168</v>
      </c>
      <c r="W516" s="10" t="s">
        <v>168</v>
      </c>
      <c r="X516" s="10" t="s">
        <v>168</v>
      </c>
      <c r="Y516" s="34" t="s">
        <v>168</v>
      </c>
    </row>
    <row r="517">
      <c r="D517" s="19"/>
      <c r="E517" s="18" t="s">
        <v>33</v>
      </c>
      <c r="F517" s="17"/>
      <c r="G517" s="7">
        <v>206</v>
      </c>
      <c r="H517" s="20">
        <v>6.796116504854</v>
      </c>
      <c r="I517" s="2">
        <v>6.3106796116500004</v>
      </c>
      <c r="J517" s="2">
        <v>5.3398058252430003</v>
      </c>
      <c r="K517" s="2">
        <v>7.7669902912620001</v>
      </c>
      <c r="L517" s="2">
        <v>10.679611650485</v>
      </c>
      <c r="M517" s="2">
        <v>4.8543689320389998</v>
      </c>
      <c r="N517" s="2">
        <v>9.7087378640779995</v>
      </c>
      <c r="O517" s="2">
        <v>14.563106796116999</v>
      </c>
      <c r="P517" s="2">
        <v>12.135922330096999</v>
      </c>
      <c r="Q517" s="2">
        <v>4.3689320388350001</v>
      </c>
      <c r="R517" s="2">
        <v>12.135922330096999</v>
      </c>
      <c r="S517" s="2">
        <v>5.3398058252430003</v>
      </c>
      <c r="T517" s="10" t="s">
        <v>168</v>
      </c>
      <c r="U517" s="10" t="s">
        <v>168</v>
      </c>
      <c r="V517" s="10" t="s">
        <v>168</v>
      </c>
      <c r="W517" s="10" t="s">
        <v>168</v>
      </c>
      <c r="X517" s="10" t="s">
        <v>168</v>
      </c>
      <c r="Y517" s="34" t="s">
        <v>168</v>
      </c>
    </row>
    <row r="518">
      <c r="D518" s="19"/>
      <c r="E518" s="18" t="s">
        <v>34</v>
      </c>
      <c r="F518" s="17"/>
      <c r="G518" s="7">
        <v>488</v>
      </c>
      <c r="H518" s="20">
        <v>6.1475409836069996</v>
      </c>
      <c r="I518" s="2">
        <v>7.581967213115</v>
      </c>
      <c r="J518" s="2">
        <v>12.090163934426</v>
      </c>
      <c r="K518" s="2">
        <v>10.655737704918</v>
      </c>
      <c r="L518" s="2">
        <v>16.803278688525001</v>
      </c>
      <c r="M518" s="2">
        <v>7.7868852459019999</v>
      </c>
      <c r="N518" s="2">
        <v>3.688524590164</v>
      </c>
      <c r="O518" s="2">
        <v>7.9918032786889999</v>
      </c>
      <c r="P518" s="2">
        <v>5.1229508196719999</v>
      </c>
      <c r="Q518" s="2">
        <v>5.5327868852459998</v>
      </c>
      <c r="R518" s="2">
        <v>11.475409836066</v>
      </c>
      <c r="S518" s="2">
        <v>5.1229508196719999</v>
      </c>
      <c r="T518" s="10" t="s">
        <v>168</v>
      </c>
      <c r="U518" s="10" t="s">
        <v>168</v>
      </c>
      <c r="V518" s="10" t="s">
        <v>168</v>
      </c>
      <c r="W518" s="10" t="s">
        <v>168</v>
      </c>
      <c r="X518" s="10" t="s">
        <v>168</v>
      </c>
      <c r="Y518" s="34" t="s">
        <v>168</v>
      </c>
    </row>
    <row r="519">
      <c r="D519" s="19"/>
      <c r="E519" s="18" t="s">
        <v>35</v>
      </c>
      <c r="F519" s="17"/>
      <c r="G519" s="7">
        <v>154</v>
      </c>
      <c r="H519" s="20">
        <v>7.792207792208</v>
      </c>
      <c r="I519" s="2">
        <v>11.688311688312</v>
      </c>
      <c r="J519" s="2">
        <v>5.844155844156</v>
      </c>
      <c r="K519" s="2">
        <v>13.636363636364001</v>
      </c>
      <c r="L519" s="2">
        <v>12.337662337662</v>
      </c>
      <c r="M519" s="2">
        <v>5.844155844156</v>
      </c>
      <c r="N519" s="2">
        <v>5.844155844156</v>
      </c>
      <c r="O519" s="2">
        <v>8.4415584415579996</v>
      </c>
      <c r="P519" s="2">
        <v>8.4415584415579996</v>
      </c>
      <c r="Q519" s="2">
        <v>7.792207792208</v>
      </c>
      <c r="R519" s="2">
        <v>9.7402597402600009</v>
      </c>
      <c r="S519" s="2">
        <v>2.5974025974030002</v>
      </c>
      <c r="T519" s="10" t="s">
        <v>168</v>
      </c>
      <c r="U519" s="10" t="s">
        <v>168</v>
      </c>
      <c r="V519" s="10" t="s">
        <v>168</v>
      </c>
      <c r="W519" s="10" t="s">
        <v>168</v>
      </c>
      <c r="X519" s="10" t="s">
        <v>168</v>
      </c>
      <c r="Y519" s="34" t="s">
        <v>168</v>
      </c>
    </row>
    <row r="520">
      <c r="D520" s="19"/>
      <c r="E520" s="18" t="s">
        <v>36</v>
      </c>
      <c r="F520" s="17"/>
      <c r="G520" s="7">
        <v>871</v>
      </c>
      <c r="H520" s="20">
        <v>6.4293915040179996</v>
      </c>
      <c r="I520" s="2">
        <v>8.3811710677380002</v>
      </c>
      <c r="J520" s="2">
        <v>9.1848450057409998</v>
      </c>
      <c r="K520" s="2">
        <v>9.4144661308839996</v>
      </c>
      <c r="L520" s="2">
        <v>12.743972445464999</v>
      </c>
      <c r="M520" s="2">
        <v>5.7405281285880001</v>
      </c>
      <c r="N520" s="2">
        <v>6.4293915040179996</v>
      </c>
      <c r="O520" s="2">
        <v>11.13662456946</v>
      </c>
      <c r="P520" s="2">
        <v>8.4959816303100002</v>
      </c>
      <c r="Q520" s="2">
        <v>7.2330654420210001</v>
      </c>
      <c r="R520" s="2">
        <v>9.5292766934559996</v>
      </c>
      <c r="S520" s="2">
        <v>5.2812858783010004</v>
      </c>
      <c r="T520" s="10" t="s">
        <v>168</v>
      </c>
      <c r="U520" s="10" t="s">
        <v>168</v>
      </c>
      <c r="V520" s="10" t="s">
        <v>168</v>
      </c>
      <c r="W520" s="10" t="s">
        <v>168</v>
      </c>
      <c r="X520" s="10" t="s">
        <v>168</v>
      </c>
      <c r="Y520" s="34" t="s">
        <v>168</v>
      </c>
    </row>
    <row r="521">
      <c r="D521" s="19"/>
      <c r="E521" s="18" t="s">
        <v>37</v>
      </c>
      <c r="F521" s="17"/>
      <c r="G521" s="7">
        <v>366</v>
      </c>
      <c r="H521" s="20">
        <v>2.185792349727</v>
      </c>
      <c r="I521" s="2">
        <v>5.4644808743170001</v>
      </c>
      <c r="J521" s="2">
        <v>8.1967213114750006</v>
      </c>
      <c r="K521" s="2">
        <v>7.3770491803280001</v>
      </c>
      <c r="L521" s="2">
        <v>15.027322404372001</v>
      </c>
      <c r="M521" s="2">
        <v>4.6448087431690004</v>
      </c>
      <c r="N521" s="2">
        <v>3.2786885245900002</v>
      </c>
      <c r="O521" s="2">
        <v>10.382513661201999</v>
      </c>
      <c r="P521" s="2">
        <v>9.5628415300549996</v>
      </c>
      <c r="Q521" s="2">
        <v>10.382513661201999</v>
      </c>
      <c r="R521" s="2">
        <v>15.300546448086999</v>
      </c>
      <c r="S521" s="2">
        <v>8.1967213114750006</v>
      </c>
      <c r="T521" s="10" t="s">
        <v>168</v>
      </c>
      <c r="U521" s="10" t="s">
        <v>168</v>
      </c>
      <c r="V521" s="10" t="s">
        <v>168</v>
      </c>
      <c r="W521" s="10" t="s">
        <v>168</v>
      </c>
      <c r="X521" s="10" t="s">
        <v>168</v>
      </c>
      <c r="Y521" s="34" t="s">
        <v>168</v>
      </c>
    </row>
    <row r="522">
      <c r="D522" s="19"/>
      <c r="E522" s="18" t="s">
        <v>38</v>
      </c>
      <c r="F522" s="17"/>
      <c r="G522" s="7">
        <v>552</v>
      </c>
      <c r="H522" s="20">
        <v>5.4347826086959996</v>
      </c>
      <c r="I522" s="2">
        <v>8.5144927536229993</v>
      </c>
      <c r="J522" s="2">
        <v>10.688405797101</v>
      </c>
      <c r="K522" s="2">
        <v>7.7898550724640003</v>
      </c>
      <c r="L522" s="2">
        <v>13.405797101449</v>
      </c>
      <c r="M522" s="2">
        <v>6.1594202898550003</v>
      </c>
      <c r="N522" s="2">
        <v>5.7971014492749999</v>
      </c>
      <c r="O522" s="2">
        <v>9.6014492753620004</v>
      </c>
      <c r="P522" s="2">
        <v>9.2391304347830001</v>
      </c>
      <c r="Q522" s="2">
        <v>7.4275362318839999</v>
      </c>
      <c r="R522" s="2">
        <v>10.144927536232</v>
      </c>
      <c r="S522" s="2">
        <v>5.7971014492749999</v>
      </c>
      <c r="T522" s="10" t="s">
        <v>168</v>
      </c>
      <c r="U522" s="10" t="s">
        <v>168</v>
      </c>
      <c r="V522" s="10" t="s">
        <v>168</v>
      </c>
      <c r="W522" s="10" t="s">
        <v>168</v>
      </c>
      <c r="X522" s="10" t="s">
        <v>168</v>
      </c>
      <c r="Y522" s="34" t="s">
        <v>168</v>
      </c>
    </row>
    <row r="523">
      <c r="D523" s="19"/>
      <c r="E523" s="18" t="s">
        <v>39</v>
      </c>
      <c r="F523" s="17"/>
      <c r="G523" s="7">
        <v>514</v>
      </c>
      <c r="H523" s="20">
        <v>7.782101167315</v>
      </c>
      <c r="I523" s="2">
        <v>9.5330739299610006</v>
      </c>
      <c r="J523" s="2">
        <v>8.7548638132299992</v>
      </c>
      <c r="K523" s="2">
        <v>7.3929961089490002</v>
      </c>
      <c r="L523" s="2">
        <v>12.84046692607</v>
      </c>
      <c r="M523" s="2">
        <v>4.863813229572</v>
      </c>
      <c r="N523" s="2">
        <v>5.836575875486</v>
      </c>
      <c r="O523" s="2">
        <v>10.700389105057999</v>
      </c>
      <c r="P523" s="2">
        <v>8.9494163424120003</v>
      </c>
      <c r="Q523" s="2">
        <v>7.0038910505840004</v>
      </c>
      <c r="R523" s="2">
        <v>10.311284046693</v>
      </c>
      <c r="S523" s="2">
        <v>6.0311284046690004</v>
      </c>
      <c r="T523" s="10" t="s">
        <v>168</v>
      </c>
      <c r="U523" s="10" t="s">
        <v>168</v>
      </c>
      <c r="V523" s="10" t="s">
        <v>168</v>
      </c>
      <c r="W523" s="10" t="s">
        <v>168</v>
      </c>
      <c r="X523" s="10" t="s">
        <v>168</v>
      </c>
      <c r="Y523" s="34" t="s">
        <v>168</v>
      </c>
    </row>
    <row r="524">
      <c r="D524" s="19"/>
      <c r="E524" s="18" t="s">
        <v>40</v>
      </c>
      <c r="F524" s="17"/>
      <c r="G524" s="7">
        <v>559</v>
      </c>
      <c r="H524" s="20">
        <v>3.7567084078709998</v>
      </c>
      <c r="I524" s="2">
        <v>7.6923076923079998</v>
      </c>
      <c r="J524" s="2">
        <v>10.196779964221999</v>
      </c>
      <c r="K524" s="2">
        <v>8.7656529516989998</v>
      </c>
      <c r="L524" s="2">
        <v>12.880143112701001</v>
      </c>
      <c r="M524" s="2">
        <v>4.8300536672629999</v>
      </c>
      <c r="N524" s="2">
        <v>5.5456171735239996</v>
      </c>
      <c r="O524" s="2">
        <v>10.912343470483</v>
      </c>
      <c r="P524" s="2">
        <v>9.8389982110910008</v>
      </c>
      <c r="Q524" s="2">
        <v>8.0500894454379992</v>
      </c>
      <c r="R524" s="2">
        <v>10.912343470483</v>
      </c>
      <c r="S524" s="2">
        <v>6.6189624329159997</v>
      </c>
      <c r="T524" s="10" t="s">
        <v>168</v>
      </c>
      <c r="U524" s="10" t="s">
        <v>168</v>
      </c>
      <c r="V524" s="10" t="s">
        <v>168</v>
      </c>
      <c r="W524" s="10" t="s">
        <v>168</v>
      </c>
      <c r="X524" s="10" t="s">
        <v>168</v>
      </c>
      <c r="Y524" s="34" t="s">
        <v>168</v>
      </c>
    </row>
    <row r="525">
      <c r="D525" s="19"/>
      <c r="E525" s="18" t="s">
        <v>41</v>
      </c>
      <c r="F525" s="17"/>
      <c r="G525" s="7">
        <v>71</v>
      </c>
      <c r="H525" s="20">
        <v>8.4507042253520002</v>
      </c>
      <c r="I525" s="2">
        <v>5.6338028169010004</v>
      </c>
      <c r="J525" s="2">
        <v>8.4507042253520002</v>
      </c>
      <c r="K525" s="2">
        <v>7.0422535211269999</v>
      </c>
      <c r="L525" s="2">
        <v>14.084507042254</v>
      </c>
      <c r="M525" s="2">
        <v>8.4507042253520002</v>
      </c>
      <c r="N525" s="2">
        <v>11.267605633803001</v>
      </c>
      <c r="O525" s="2">
        <v>11.267605633803001</v>
      </c>
      <c r="P525" s="2">
        <v>11.267605633803001</v>
      </c>
      <c r="Q525" s="2">
        <v>2.8169014084509998</v>
      </c>
      <c r="R525" s="2">
        <v>7.0422535211269999</v>
      </c>
      <c r="S525" s="2">
        <v>4.2253521126760001</v>
      </c>
      <c r="T525" s="10" t="s">
        <v>168</v>
      </c>
      <c r="U525" s="10" t="s">
        <v>168</v>
      </c>
      <c r="V525" s="10" t="s">
        <v>168</v>
      </c>
      <c r="W525" s="10" t="s">
        <v>168</v>
      </c>
      <c r="X525" s="10" t="s">
        <v>168</v>
      </c>
      <c r="Y525" s="34" t="s">
        <v>168</v>
      </c>
    </row>
    <row r="526">
      <c r="D526" s="19"/>
      <c r="E526" s="18" t="s">
        <v>42</v>
      </c>
      <c r="F526" s="17"/>
      <c r="G526" s="11">
        <v>11</v>
      </c>
      <c r="H526" s="27">
        <v>9.0909090909089993</v>
      </c>
      <c r="I526" s="4" t="s">
        <v>168</v>
      </c>
      <c r="J526" s="4" t="s">
        <v>168</v>
      </c>
      <c r="K526" s="5">
        <v>9.0909090909089993</v>
      </c>
      <c r="L526" s="5">
        <v>18.181818181817999</v>
      </c>
      <c r="M526" s="5">
        <v>18.181818181817999</v>
      </c>
      <c r="N526" s="5">
        <v>9.0909090909089993</v>
      </c>
      <c r="O526" s="5">
        <v>18.181818181817999</v>
      </c>
      <c r="P526" s="4" t="s">
        <v>168</v>
      </c>
      <c r="Q526" s="4" t="s">
        <v>168</v>
      </c>
      <c r="R526" s="5">
        <v>9.0909090909089993</v>
      </c>
      <c r="S526" s="5">
        <v>9.0909090909089993</v>
      </c>
      <c r="T526" s="4" t="s">
        <v>168</v>
      </c>
      <c r="U526" s="4" t="s">
        <v>168</v>
      </c>
      <c r="V526" s="4" t="s">
        <v>168</v>
      </c>
      <c r="W526" s="4" t="s">
        <v>168</v>
      </c>
      <c r="X526" s="4" t="s">
        <v>168</v>
      </c>
      <c r="Y526" s="31" t="s">
        <v>168</v>
      </c>
    </row>
    <row r="527">
      <c r="D527" s="19"/>
      <c r="E527" s="18" t="s">
        <v>26</v>
      </c>
      <c r="F527" s="17"/>
      <c r="G527" s="11">
        <v>2</v>
      </c>
      <c r="H527" s="32" t="s">
        <v>168</v>
      </c>
      <c r="I527" s="4" t="s">
        <v>168</v>
      </c>
      <c r="J527" s="4" t="s">
        <v>168</v>
      </c>
      <c r="K527" s="4" t="s">
        <v>168</v>
      </c>
      <c r="L527" s="4" t="s">
        <v>168</v>
      </c>
      <c r="M527" s="4" t="s">
        <v>168</v>
      </c>
      <c r="N527" s="4" t="s">
        <v>168</v>
      </c>
      <c r="O527" s="4" t="s">
        <v>168</v>
      </c>
      <c r="P527" s="4" t="s">
        <v>168</v>
      </c>
      <c r="Q527" s="5">
        <v>50</v>
      </c>
      <c r="R527" s="4" t="s">
        <v>168</v>
      </c>
      <c r="S527" s="5">
        <v>50</v>
      </c>
      <c r="T527" s="4" t="s">
        <v>168</v>
      </c>
      <c r="U527" s="4" t="s">
        <v>168</v>
      </c>
      <c r="V527" s="4" t="s">
        <v>168</v>
      </c>
      <c r="W527" s="4" t="s">
        <v>168</v>
      </c>
      <c r="X527" s="4" t="s">
        <v>168</v>
      </c>
      <c r="Y527" s="31" t="s">
        <v>168</v>
      </c>
    </row>
    <row r="528">
      <c r="D528" s="19"/>
      <c r="E528" s="18" t="s">
        <v>43</v>
      </c>
      <c r="F528" s="17"/>
      <c r="G528" s="7">
        <v>1080</v>
      </c>
      <c r="H528" s="20">
        <v>6.2962962962960001</v>
      </c>
      <c r="I528" s="2">
        <v>8.6111111111110006</v>
      </c>
      <c r="J528" s="2">
        <v>9.7222222222219994</v>
      </c>
      <c r="K528" s="2">
        <v>9.0740740740739998</v>
      </c>
      <c r="L528" s="2">
        <v>13.796296296295999</v>
      </c>
      <c r="M528" s="2">
        <v>5.7407407407409998</v>
      </c>
      <c r="N528" s="2">
        <v>6.2962962962960001</v>
      </c>
      <c r="O528" s="2">
        <v>9.6296296296299992</v>
      </c>
      <c r="P528" s="2">
        <v>8.2407407407409998</v>
      </c>
      <c r="Q528" s="2">
        <v>6.7592592592590002</v>
      </c>
      <c r="R528" s="2">
        <v>10.277777777778001</v>
      </c>
      <c r="S528" s="2">
        <v>5.5555555555560003</v>
      </c>
      <c r="T528" s="10" t="s">
        <v>168</v>
      </c>
      <c r="U528" s="10" t="s">
        <v>168</v>
      </c>
      <c r="V528" s="10" t="s">
        <v>168</v>
      </c>
      <c r="W528" s="10" t="s">
        <v>168</v>
      </c>
      <c r="X528" s="10" t="s">
        <v>168</v>
      </c>
      <c r="Y528" s="34" t="s">
        <v>168</v>
      </c>
    </row>
    <row r="529">
      <c r="D529" s="15" t="s">
        <v>44</v>
      </c>
      <c r="E529" s="14" t="s">
        <v>45</v>
      </c>
      <c r="F529" s="16"/>
      <c r="G529" s="33">
        <v>3</v>
      </c>
      <c r="H529" s="72" t="s">
        <v>168</v>
      </c>
      <c r="I529" s="25" t="s">
        <v>168</v>
      </c>
      <c r="J529" s="13">
        <v>33.333333333333002</v>
      </c>
      <c r="K529" s="25" t="s">
        <v>168</v>
      </c>
      <c r="L529" s="25" t="s">
        <v>168</v>
      </c>
      <c r="M529" s="25" t="s">
        <v>168</v>
      </c>
      <c r="N529" s="13">
        <v>33.333333333333002</v>
      </c>
      <c r="O529" s="25" t="s">
        <v>168</v>
      </c>
      <c r="P529" s="25" t="s">
        <v>168</v>
      </c>
      <c r="Q529" s="13">
        <v>33.333333333333002</v>
      </c>
      <c r="R529" s="25" t="s">
        <v>168</v>
      </c>
      <c r="S529" s="25" t="s">
        <v>168</v>
      </c>
      <c r="T529" s="25" t="s">
        <v>168</v>
      </c>
      <c r="U529" s="25" t="s">
        <v>168</v>
      </c>
      <c r="V529" s="25" t="s">
        <v>168</v>
      </c>
      <c r="W529" s="25" t="s">
        <v>168</v>
      </c>
      <c r="X529" s="25" t="s">
        <v>168</v>
      </c>
      <c r="Y529" s="53" t="s">
        <v>168</v>
      </c>
    </row>
    <row r="530">
      <c r="D530" s="19"/>
      <c r="E530" s="18" t="s">
        <v>46</v>
      </c>
      <c r="F530" s="17"/>
      <c r="G530" s="11">
        <v>11</v>
      </c>
      <c r="H530" s="32" t="s">
        <v>168</v>
      </c>
      <c r="I530" s="5">
        <v>9.0909090909089993</v>
      </c>
      <c r="J530" s="5">
        <v>9.0909090909089993</v>
      </c>
      <c r="K530" s="5">
        <v>9.0909090909089993</v>
      </c>
      <c r="L530" s="5">
        <v>27.272727272727</v>
      </c>
      <c r="M530" s="5">
        <v>9.0909090909089993</v>
      </c>
      <c r="N530" s="4" t="s">
        <v>168</v>
      </c>
      <c r="O530" s="5">
        <v>9.0909090909089993</v>
      </c>
      <c r="P530" s="5">
        <v>9.0909090909089993</v>
      </c>
      <c r="Q530" s="4" t="s">
        <v>168</v>
      </c>
      <c r="R530" s="4" t="s">
        <v>168</v>
      </c>
      <c r="S530" s="5">
        <v>18.181818181817999</v>
      </c>
      <c r="T530" s="4" t="s">
        <v>168</v>
      </c>
      <c r="U530" s="4" t="s">
        <v>168</v>
      </c>
      <c r="V530" s="4" t="s">
        <v>168</v>
      </c>
      <c r="W530" s="4" t="s">
        <v>168</v>
      </c>
      <c r="X530" s="4" t="s">
        <v>168</v>
      </c>
      <c r="Y530" s="31" t="s">
        <v>168</v>
      </c>
    </row>
    <row r="531">
      <c r="D531" s="19"/>
      <c r="E531" s="18" t="s">
        <v>47</v>
      </c>
      <c r="F531" s="17"/>
      <c r="G531" s="11">
        <v>25</v>
      </c>
      <c r="H531" s="32" t="s">
        <v>168</v>
      </c>
      <c r="I531" s="4" t="s">
        <v>168</v>
      </c>
      <c r="J531" s="5">
        <v>8</v>
      </c>
      <c r="K531" s="4" t="s">
        <v>168</v>
      </c>
      <c r="L531" s="5">
        <v>12</v>
      </c>
      <c r="M531" s="5">
        <v>4</v>
      </c>
      <c r="N531" s="5">
        <v>16</v>
      </c>
      <c r="O531" s="5">
        <v>4</v>
      </c>
      <c r="P531" s="5">
        <v>8</v>
      </c>
      <c r="Q531" s="5">
        <v>16</v>
      </c>
      <c r="R531" s="5">
        <v>20</v>
      </c>
      <c r="S531" s="5">
        <v>12</v>
      </c>
      <c r="T531" s="4" t="s">
        <v>168</v>
      </c>
      <c r="U531" s="4" t="s">
        <v>168</v>
      </c>
      <c r="V531" s="4" t="s">
        <v>168</v>
      </c>
      <c r="W531" s="4" t="s">
        <v>168</v>
      </c>
      <c r="X531" s="4" t="s">
        <v>168</v>
      </c>
      <c r="Y531" s="31" t="s">
        <v>168</v>
      </c>
    </row>
    <row r="532">
      <c r="D532" s="19"/>
      <c r="E532" s="18" t="s">
        <v>48</v>
      </c>
      <c r="F532" s="17"/>
      <c r="G532" s="7">
        <v>160</v>
      </c>
      <c r="H532" s="20">
        <v>1.875</v>
      </c>
      <c r="I532" s="2">
        <v>5.625</v>
      </c>
      <c r="J532" s="2">
        <v>5.625</v>
      </c>
      <c r="K532" s="2">
        <v>6.25</v>
      </c>
      <c r="L532" s="2">
        <v>13.125</v>
      </c>
      <c r="M532" s="2">
        <v>8.125</v>
      </c>
      <c r="N532" s="2">
        <v>0.625</v>
      </c>
      <c r="O532" s="2">
        <v>11.25</v>
      </c>
      <c r="P532" s="2">
        <v>11.875</v>
      </c>
      <c r="Q532" s="2">
        <v>12.5</v>
      </c>
      <c r="R532" s="2">
        <v>16.25</v>
      </c>
      <c r="S532" s="2">
        <v>6.875</v>
      </c>
      <c r="T532" s="10" t="s">
        <v>168</v>
      </c>
      <c r="U532" s="10" t="s">
        <v>168</v>
      </c>
      <c r="V532" s="10" t="s">
        <v>168</v>
      </c>
      <c r="W532" s="10" t="s">
        <v>168</v>
      </c>
      <c r="X532" s="10" t="s">
        <v>168</v>
      </c>
      <c r="Y532" s="34" t="s">
        <v>168</v>
      </c>
    </row>
    <row r="533">
      <c r="D533" s="19"/>
      <c r="E533" s="18" t="s">
        <v>49</v>
      </c>
      <c r="F533" s="17"/>
      <c r="G533" s="7">
        <v>166</v>
      </c>
      <c r="H533" s="20">
        <v>1.204819277108</v>
      </c>
      <c r="I533" s="2">
        <v>4.819277108434</v>
      </c>
      <c r="J533" s="2">
        <v>7.2289156626509996</v>
      </c>
      <c r="K533" s="2">
        <v>9.0361445783129994</v>
      </c>
      <c r="L533" s="2">
        <v>11.44578313253</v>
      </c>
      <c r="M533" s="2">
        <v>4.2168674698800004</v>
      </c>
      <c r="N533" s="2">
        <v>1.204819277108</v>
      </c>
      <c r="O533" s="2">
        <v>10.843373493975999</v>
      </c>
      <c r="P533" s="2">
        <v>10.843373493975999</v>
      </c>
      <c r="Q533" s="2">
        <v>9.638554216867</v>
      </c>
      <c r="R533" s="2">
        <v>16.265060240964001</v>
      </c>
      <c r="S533" s="2">
        <v>13.253012048193</v>
      </c>
      <c r="T533" s="10" t="s">
        <v>168</v>
      </c>
      <c r="U533" s="10" t="s">
        <v>168</v>
      </c>
      <c r="V533" s="10" t="s">
        <v>168</v>
      </c>
      <c r="W533" s="10" t="s">
        <v>168</v>
      </c>
      <c r="X533" s="10" t="s">
        <v>168</v>
      </c>
      <c r="Y533" s="34" t="s">
        <v>168</v>
      </c>
    </row>
    <row r="534">
      <c r="D534" s="19"/>
      <c r="E534" s="18" t="s">
        <v>50</v>
      </c>
      <c r="F534" s="17"/>
      <c r="G534" s="7">
        <v>129</v>
      </c>
      <c r="H534" s="20">
        <v>5.4263565891469998</v>
      </c>
      <c r="I534" s="2">
        <v>7.7519379844960001</v>
      </c>
      <c r="J534" s="2">
        <v>13.178294573643001</v>
      </c>
      <c r="K534" s="2">
        <v>5.4263565891469998</v>
      </c>
      <c r="L534" s="2">
        <v>20.930232558139998</v>
      </c>
      <c r="M534" s="2">
        <v>6.9767441860470001</v>
      </c>
      <c r="N534" s="2">
        <v>4.6511627906979998</v>
      </c>
      <c r="O534" s="2">
        <v>8.5271317829460003</v>
      </c>
      <c r="P534" s="2">
        <v>4.6511627906979998</v>
      </c>
      <c r="Q534" s="2">
        <v>4.6511627906979998</v>
      </c>
      <c r="R534" s="2">
        <v>11.627906976744001</v>
      </c>
      <c r="S534" s="2">
        <v>6.2015503875969999</v>
      </c>
      <c r="T534" s="10" t="s">
        <v>168</v>
      </c>
      <c r="U534" s="10" t="s">
        <v>168</v>
      </c>
      <c r="V534" s="10" t="s">
        <v>168</v>
      </c>
      <c r="W534" s="10" t="s">
        <v>168</v>
      </c>
      <c r="X534" s="10" t="s">
        <v>168</v>
      </c>
      <c r="Y534" s="34" t="s">
        <v>168</v>
      </c>
    </row>
    <row r="535">
      <c r="D535" s="19"/>
      <c r="E535" s="18" t="s">
        <v>51</v>
      </c>
      <c r="F535" s="17"/>
      <c r="G535" s="7">
        <v>124</v>
      </c>
      <c r="H535" s="20">
        <v>4.8387096774189997</v>
      </c>
      <c r="I535" s="2">
        <v>8.8709677419350008</v>
      </c>
      <c r="J535" s="2">
        <v>12.096774193548001</v>
      </c>
      <c r="K535" s="2">
        <v>12.903225806451999</v>
      </c>
      <c r="L535" s="2">
        <v>10.483870967742</v>
      </c>
      <c r="M535" s="2">
        <v>7.2580645161290001</v>
      </c>
      <c r="N535" s="2">
        <v>6.4516129032259997</v>
      </c>
      <c r="O535" s="2">
        <v>9.6774193548389995</v>
      </c>
      <c r="P535" s="2">
        <v>6.4516129032259997</v>
      </c>
      <c r="Q535" s="2">
        <v>5.6451612903230002</v>
      </c>
      <c r="R535" s="2">
        <v>8.8709677419350008</v>
      </c>
      <c r="S535" s="2">
        <v>6.4516129032259997</v>
      </c>
      <c r="T535" s="10" t="s">
        <v>168</v>
      </c>
      <c r="U535" s="10" t="s">
        <v>168</v>
      </c>
      <c r="V535" s="10" t="s">
        <v>168</v>
      </c>
      <c r="W535" s="10" t="s">
        <v>168</v>
      </c>
      <c r="X535" s="10" t="s">
        <v>168</v>
      </c>
      <c r="Y535" s="34" t="s">
        <v>168</v>
      </c>
    </row>
    <row r="536">
      <c r="D536" s="19"/>
      <c r="E536" s="18" t="s">
        <v>52</v>
      </c>
      <c r="F536" s="17"/>
      <c r="G536" s="7">
        <v>114</v>
      </c>
      <c r="H536" s="20">
        <v>5.2631578947369997</v>
      </c>
      <c r="I536" s="2">
        <v>10.526315789473999</v>
      </c>
      <c r="J536" s="2">
        <v>6.1403508771929998</v>
      </c>
      <c r="K536" s="2">
        <v>14.035087719298</v>
      </c>
      <c r="L536" s="2">
        <v>21.052631578947</v>
      </c>
      <c r="M536" s="2">
        <v>6.1403508771929998</v>
      </c>
      <c r="N536" s="2">
        <v>7.0175438596489998</v>
      </c>
      <c r="O536" s="2">
        <v>10.526315789473999</v>
      </c>
      <c r="P536" s="2">
        <v>4.3859649122809996</v>
      </c>
      <c r="Q536" s="2">
        <v>8.7719298245609991</v>
      </c>
      <c r="R536" s="2">
        <v>4.3859649122809996</v>
      </c>
      <c r="S536" s="2">
        <v>1.7543859649119999</v>
      </c>
      <c r="T536" s="10" t="s">
        <v>168</v>
      </c>
      <c r="U536" s="10" t="s">
        <v>168</v>
      </c>
      <c r="V536" s="10" t="s">
        <v>168</v>
      </c>
      <c r="W536" s="10" t="s">
        <v>168</v>
      </c>
      <c r="X536" s="10" t="s">
        <v>168</v>
      </c>
      <c r="Y536" s="34" t="s">
        <v>168</v>
      </c>
    </row>
    <row r="537">
      <c r="D537" s="19"/>
      <c r="E537" s="18" t="s">
        <v>53</v>
      </c>
      <c r="F537" s="17"/>
      <c r="G537" s="7">
        <v>95</v>
      </c>
      <c r="H537" s="20">
        <v>8.4210526315790002</v>
      </c>
      <c r="I537" s="2">
        <v>13.684210526316001</v>
      </c>
      <c r="J537" s="2">
        <v>12.631578947368</v>
      </c>
      <c r="K537" s="2">
        <v>4.2105263157890001</v>
      </c>
      <c r="L537" s="2">
        <v>15.789473684211</v>
      </c>
      <c r="M537" s="2">
        <v>4.2105263157890001</v>
      </c>
      <c r="N537" s="2">
        <v>6.3157894736840001</v>
      </c>
      <c r="O537" s="2">
        <v>6.3157894736840001</v>
      </c>
      <c r="P537" s="2">
        <v>13.684210526316001</v>
      </c>
      <c r="Q537" s="2">
        <v>4.2105263157890001</v>
      </c>
      <c r="R537" s="2">
        <v>9.4736842105260006</v>
      </c>
      <c r="S537" s="2">
        <v>1.052631578947</v>
      </c>
      <c r="T537" s="10" t="s">
        <v>168</v>
      </c>
      <c r="U537" s="10" t="s">
        <v>168</v>
      </c>
      <c r="V537" s="10" t="s">
        <v>168</v>
      </c>
      <c r="W537" s="10" t="s">
        <v>168</v>
      </c>
      <c r="X537" s="10" t="s">
        <v>168</v>
      </c>
      <c r="Y537" s="34" t="s">
        <v>168</v>
      </c>
    </row>
    <row r="538">
      <c r="D538" s="19"/>
      <c r="E538" s="18" t="s">
        <v>54</v>
      </c>
      <c r="F538" s="17"/>
      <c r="G538" s="7">
        <v>253</v>
      </c>
      <c r="H538" s="20">
        <v>14.229249011858</v>
      </c>
      <c r="I538" s="2">
        <v>11.067193675888999</v>
      </c>
      <c r="J538" s="2">
        <v>11.462450592885</v>
      </c>
      <c r="K538" s="2">
        <v>11.857707509880999</v>
      </c>
      <c r="L538" s="2">
        <v>8.6956521739130004</v>
      </c>
      <c r="M538" s="2">
        <v>5.1383399209489999</v>
      </c>
      <c r="N538" s="2">
        <v>12.252964426877</v>
      </c>
      <c r="O538" s="2">
        <v>9.8814229249010008</v>
      </c>
      <c r="P538" s="2">
        <v>6.3241106719370004</v>
      </c>
      <c r="Q538" s="2">
        <v>2.371541501976</v>
      </c>
      <c r="R538" s="2">
        <v>5.1383399209489999</v>
      </c>
      <c r="S538" s="2">
        <v>1.5810276679840001</v>
      </c>
      <c r="T538" s="10" t="s">
        <v>168</v>
      </c>
      <c r="U538" s="10" t="s">
        <v>168</v>
      </c>
      <c r="V538" s="10" t="s">
        <v>168</v>
      </c>
      <c r="W538" s="10" t="s">
        <v>168</v>
      </c>
      <c r="X538" s="10" t="s">
        <v>168</v>
      </c>
      <c r="Y538" s="34" t="s">
        <v>168</v>
      </c>
    </row>
    <row r="539">
      <c r="D539" s="19"/>
      <c r="E539" s="18" t="s">
        <v>55</v>
      </c>
      <c r="F539" s="17"/>
      <c r="G539" s="11">
        <v>1</v>
      </c>
      <c r="H539" s="27">
        <v>100</v>
      </c>
      <c r="I539" s="4" t="s">
        <v>168</v>
      </c>
      <c r="J539" s="4" t="s">
        <v>168</v>
      </c>
      <c r="K539" s="4" t="s">
        <v>168</v>
      </c>
      <c r="L539" s="4" t="s">
        <v>168</v>
      </c>
      <c r="M539" s="4" t="s">
        <v>168</v>
      </c>
      <c r="N539" s="4" t="s">
        <v>168</v>
      </c>
      <c r="O539" s="4" t="s">
        <v>168</v>
      </c>
      <c r="P539" s="4" t="s">
        <v>168</v>
      </c>
      <c r="Q539" s="4" t="s">
        <v>168</v>
      </c>
      <c r="R539" s="4" t="s">
        <v>168</v>
      </c>
      <c r="S539" s="4" t="s">
        <v>168</v>
      </c>
      <c r="T539" s="4" t="s">
        <v>168</v>
      </c>
      <c r="U539" s="4" t="s">
        <v>168</v>
      </c>
      <c r="V539" s="4" t="s">
        <v>168</v>
      </c>
      <c r="W539" s="4" t="s">
        <v>168</v>
      </c>
      <c r="X539" s="4" t="s">
        <v>168</v>
      </c>
      <c r="Y539" s="31" t="s">
        <v>168</v>
      </c>
    </row>
    <row r="540">
      <c r="D540" s="19"/>
      <c r="E540" s="18" t="s">
        <v>26</v>
      </c>
      <c r="F540" s="17"/>
      <c r="G540" s="11">
        <v>12</v>
      </c>
      <c r="H540" s="32" t="s">
        <v>168</v>
      </c>
      <c r="I540" s="5">
        <v>8.333333333333</v>
      </c>
      <c r="J540" s="4" t="s">
        <v>168</v>
      </c>
      <c r="K540" s="4" t="s">
        <v>168</v>
      </c>
      <c r="L540" s="5">
        <v>33.333333333333002</v>
      </c>
      <c r="M540" s="4" t="s">
        <v>168</v>
      </c>
      <c r="N540" s="5">
        <v>16.666666666666998</v>
      </c>
      <c r="O540" s="5">
        <v>16.666666666666998</v>
      </c>
      <c r="P540" s="5">
        <v>8.333333333333</v>
      </c>
      <c r="Q540" s="4" t="s">
        <v>168</v>
      </c>
      <c r="R540" s="5">
        <v>8.333333333333</v>
      </c>
      <c r="S540" s="5">
        <v>8.333333333333</v>
      </c>
      <c r="T540" s="4" t="s">
        <v>168</v>
      </c>
      <c r="U540" s="4" t="s">
        <v>168</v>
      </c>
      <c r="V540" s="4" t="s">
        <v>168</v>
      </c>
      <c r="W540" s="4" t="s">
        <v>168</v>
      </c>
      <c r="X540" s="4" t="s">
        <v>168</v>
      </c>
      <c r="Y540" s="31" t="s">
        <v>168</v>
      </c>
    </row>
    <row r="541">
      <c r="D541" s="15" t="s">
        <v>56</v>
      </c>
      <c r="E541" s="14" t="s">
        <v>57</v>
      </c>
      <c r="F541" s="16"/>
      <c r="G541" s="33">
        <v>15</v>
      </c>
      <c r="H541" s="45">
        <v>6.666666666667</v>
      </c>
      <c r="I541" s="25" t="s">
        <v>168</v>
      </c>
      <c r="J541" s="13">
        <v>6.666666666667</v>
      </c>
      <c r="K541" s="13">
        <v>6.666666666667</v>
      </c>
      <c r="L541" s="13">
        <v>6.666666666667</v>
      </c>
      <c r="M541" s="25" t="s">
        <v>168</v>
      </c>
      <c r="N541" s="13">
        <v>26.666666666666998</v>
      </c>
      <c r="O541" s="13">
        <v>6.666666666667</v>
      </c>
      <c r="P541" s="13">
        <v>13.333333333333</v>
      </c>
      <c r="Q541" s="13">
        <v>13.333333333333</v>
      </c>
      <c r="R541" s="13">
        <v>6.666666666667</v>
      </c>
      <c r="S541" s="13">
        <v>6.666666666667</v>
      </c>
      <c r="T541" s="25" t="s">
        <v>168</v>
      </c>
      <c r="U541" s="25" t="s">
        <v>168</v>
      </c>
      <c r="V541" s="25" t="s">
        <v>168</v>
      </c>
      <c r="W541" s="25" t="s">
        <v>168</v>
      </c>
      <c r="X541" s="25" t="s">
        <v>168</v>
      </c>
      <c r="Y541" s="53" t="s">
        <v>168</v>
      </c>
    </row>
    <row r="542">
      <c r="D542" s="19"/>
      <c r="E542" s="18" t="s">
        <v>58</v>
      </c>
      <c r="F542" s="17"/>
      <c r="G542" s="7">
        <v>111</v>
      </c>
      <c r="H542" s="20">
        <v>6.3063063063060003</v>
      </c>
      <c r="I542" s="2">
        <v>10.810810810811001</v>
      </c>
      <c r="J542" s="2">
        <v>9.9099099099100005</v>
      </c>
      <c r="K542" s="2">
        <v>9.9099099099100005</v>
      </c>
      <c r="L542" s="2">
        <v>9.0090090090090005</v>
      </c>
      <c r="M542" s="2">
        <v>0.90090090090099995</v>
      </c>
      <c r="N542" s="2">
        <v>5.4054054054050003</v>
      </c>
      <c r="O542" s="2">
        <v>10.810810810811001</v>
      </c>
      <c r="P542" s="2">
        <v>14.414414414414001</v>
      </c>
      <c r="Q542" s="2">
        <v>10.810810810811001</v>
      </c>
      <c r="R542" s="2">
        <v>8.1081081081080004</v>
      </c>
      <c r="S542" s="2">
        <v>3.6036036036039998</v>
      </c>
      <c r="T542" s="10" t="s">
        <v>168</v>
      </c>
      <c r="U542" s="10" t="s">
        <v>168</v>
      </c>
      <c r="V542" s="10" t="s">
        <v>168</v>
      </c>
      <c r="W542" s="10" t="s">
        <v>168</v>
      </c>
      <c r="X542" s="10" t="s">
        <v>168</v>
      </c>
      <c r="Y542" s="34" t="s">
        <v>168</v>
      </c>
    </row>
    <row r="543">
      <c r="D543" s="19"/>
      <c r="E543" s="18" t="s">
        <v>59</v>
      </c>
      <c r="F543" s="17"/>
      <c r="G543" s="7">
        <v>404</v>
      </c>
      <c r="H543" s="20">
        <v>6.188118811881</v>
      </c>
      <c r="I543" s="2">
        <v>6.188118811881</v>
      </c>
      <c r="J543" s="2">
        <v>9.9009900990100004</v>
      </c>
      <c r="K543" s="2">
        <v>8.9108910891090005</v>
      </c>
      <c r="L543" s="2">
        <v>12.623762376238</v>
      </c>
      <c r="M543" s="2">
        <v>6.188118811881</v>
      </c>
      <c r="N543" s="2">
        <v>6.9306930693069999</v>
      </c>
      <c r="O543" s="2">
        <v>12.128712871287</v>
      </c>
      <c r="P543" s="2">
        <v>8.9108910891090005</v>
      </c>
      <c r="Q543" s="2">
        <v>6.188118811881</v>
      </c>
      <c r="R543" s="2">
        <v>10.643564356436</v>
      </c>
      <c r="S543" s="2">
        <v>5.1980198019800001</v>
      </c>
      <c r="T543" s="10" t="s">
        <v>168</v>
      </c>
      <c r="U543" s="10" t="s">
        <v>168</v>
      </c>
      <c r="V543" s="10" t="s">
        <v>168</v>
      </c>
      <c r="W543" s="10" t="s">
        <v>168</v>
      </c>
      <c r="X543" s="10" t="s">
        <v>168</v>
      </c>
      <c r="Y543" s="34" t="s">
        <v>168</v>
      </c>
    </row>
    <row r="544">
      <c r="D544" s="19"/>
      <c r="E544" s="18" t="s">
        <v>60</v>
      </c>
      <c r="F544" s="17"/>
      <c r="G544" s="7">
        <v>562</v>
      </c>
      <c r="H544" s="20">
        <v>6.4056939501779997</v>
      </c>
      <c r="I544" s="2">
        <v>9.9644128113879997</v>
      </c>
      <c r="J544" s="2">
        <v>9.4306049822060007</v>
      </c>
      <c r="K544" s="2">
        <v>9.0747330960849997</v>
      </c>
      <c r="L544" s="2">
        <v>15.836298932384</v>
      </c>
      <c r="M544" s="2">
        <v>6.7615658362989999</v>
      </c>
      <c r="N544" s="2">
        <v>5.5160142348749996</v>
      </c>
      <c r="O544" s="2">
        <v>7.8291814946620004</v>
      </c>
      <c r="P544" s="2">
        <v>6.227758007117</v>
      </c>
      <c r="Q544" s="2">
        <v>6.227758007117</v>
      </c>
      <c r="R544" s="2">
        <v>10.498220640569</v>
      </c>
      <c r="S544" s="2">
        <v>6.227758007117</v>
      </c>
      <c r="T544" s="10" t="s">
        <v>168</v>
      </c>
      <c r="U544" s="10" t="s">
        <v>168</v>
      </c>
      <c r="V544" s="10" t="s">
        <v>168</v>
      </c>
      <c r="W544" s="10" t="s">
        <v>168</v>
      </c>
      <c r="X544" s="10" t="s">
        <v>168</v>
      </c>
      <c r="Y544" s="34" t="s">
        <v>168</v>
      </c>
    </row>
    <row r="545">
      <c r="D545" s="19"/>
      <c r="E545" s="18" t="s">
        <v>26</v>
      </c>
      <c r="F545" s="17"/>
      <c r="G545" s="11">
        <v>1</v>
      </c>
      <c r="H545" s="32" t="s">
        <v>168</v>
      </c>
      <c r="I545" s="4" t="s">
        <v>168</v>
      </c>
      <c r="J545" s="4" t="s">
        <v>168</v>
      </c>
      <c r="K545" s="4" t="s">
        <v>168</v>
      </c>
      <c r="L545" s="4" t="s">
        <v>168</v>
      </c>
      <c r="M545" s="4" t="s">
        <v>168</v>
      </c>
      <c r="N545" s="4" t="s">
        <v>168</v>
      </c>
      <c r="O545" s="4" t="s">
        <v>168</v>
      </c>
      <c r="P545" s="4" t="s">
        <v>168</v>
      </c>
      <c r="Q545" s="4" t="s">
        <v>168</v>
      </c>
      <c r="R545" s="4" t="s">
        <v>168</v>
      </c>
      <c r="S545" s="5">
        <v>100</v>
      </c>
      <c r="T545" s="4" t="s">
        <v>168</v>
      </c>
      <c r="U545" s="4" t="s">
        <v>168</v>
      </c>
      <c r="V545" s="4" t="s">
        <v>168</v>
      </c>
      <c r="W545" s="4" t="s">
        <v>168</v>
      </c>
      <c r="X545" s="4" t="s">
        <v>168</v>
      </c>
      <c r="Y545" s="31" t="s">
        <v>168</v>
      </c>
    </row>
    <row r="546">
      <c r="D546" s="19"/>
      <c r="E546" s="18" t="s">
        <v>61</v>
      </c>
      <c r="F546" s="17"/>
      <c r="G546" s="7">
        <v>126</v>
      </c>
      <c r="H546" s="20">
        <v>6.3492063492059998</v>
      </c>
      <c r="I546" s="2">
        <v>9.5238095238099998</v>
      </c>
      <c r="J546" s="2">
        <v>9.5238095238099998</v>
      </c>
      <c r="K546" s="2">
        <v>9.5238095238099998</v>
      </c>
      <c r="L546" s="2">
        <v>8.7301587301589993</v>
      </c>
      <c r="M546" s="2">
        <v>0.793650793651</v>
      </c>
      <c r="N546" s="2">
        <v>7.9365079365079998</v>
      </c>
      <c r="O546" s="2">
        <v>10.31746031746</v>
      </c>
      <c r="P546" s="2">
        <v>14.285714285714</v>
      </c>
      <c r="Q546" s="2">
        <v>11.111111111111001</v>
      </c>
      <c r="R546" s="2">
        <v>7.9365079365079998</v>
      </c>
      <c r="S546" s="2">
        <v>3.9682539682539999</v>
      </c>
      <c r="T546" s="10" t="s">
        <v>168</v>
      </c>
      <c r="U546" s="10" t="s">
        <v>168</v>
      </c>
      <c r="V546" s="10" t="s">
        <v>168</v>
      </c>
      <c r="W546" s="10" t="s">
        <v>168</v>
      </c>
      <c r="X546" s="10" t="s">
        <v>168</v>
      </c>
      <c r="Y546" s="34" t="s">
        <v>168</v>
      </c>
    </row>
    <row r="547">
      <c r="D547" s="19"/>
      <c r="E547" s="18" t="s">
        <v>62</v>
      </c>
      <c r="F547" s="17"/>
      <c r="G547" s="7">
        <v>966</v>
      </c>
      <c r="H547" s="20">
        <v>6.314699792961</v>
      </c>
      <c r="I547" s="2">
        <v>8.3850931677019993</v>
      </c>
      <c r="J547" s="2">
        <v>9.6273291925470001</v>
      </c>
      <c r="K547" s="2">
        <v>9.0062111801239997</v>
      </c>
      <c r="L547" s="2">
        <v>14.492753623187999</v>
      </c>
      <c r="M547" s="2">
        <v>6.5217391304349999</v>
      </c>
      <c r="N547" s="2">
        <v>6.1076604554870002</v>
      </c>
      <c r="O547" s="2">
        <v>9.6273291925470001</v>
      </c>
      <c r="P547" s="2">
        <v>7.3498964803310001</v>
      </c>
      <c r="Q547" s="2">
        <v>6.2111801242239997</v>
      </c>
      <c r="R547" s="2">
        <v>10.55900621118</v>
      </c>
      <c r="S547" s="2">
        <v>5.7971014492749999</v>
      </c>
      <c r="T547" s="10" t="s">
        <v>168</v>
      </c>
      <c r="U547" s="10" t="s">
        <v>168</v>
      </c>
      <c r="V547" s="10" t="s">
        <v>168</v>
      </c>
      <c r="W547" s="10" t="s">
        <v>168</v>
      </c>
      <c r="X547" s="10" t="s">
        <v>168</v>
      </c>
      <c r="Y547" s="34" t="s">
        <v>168</v>
      </c>
    </row>
    <row r="548">
      <c r="D548" s="15" t="s">
        <v>63</v>
      </c>
      <c r="E548" s="14" t="s">
        <v>64</v>
      </c>
      <c r="F548" s="16"/>
      <c r="G548" s="33">
        <v>17</v>
      </c>
      <c r="H548" s="72" t="s">
        <v>168</v>
      </c>
      <c r="I548" s="13">
        <v>5.8823529411760003</v>
      </c>
      <c r="J548" s="13">
        <v>17.647058823529001</v>
      </c>
      <c r="K548" s="13">
        <v>17.647058823529001</v>
      </c>
      <c r="L548" s="13">
        <v>23.529411764706001</v>
      </c>
      <c r="M548" s="13">
        <v>5.8823529411760003</v>
      </c>
      <c r="N548" s="13">
        <v>11.764705882353001</v>
      </c>
      <c r="O548" s="25" t="s">
        <v>168</v>
      </c>
      <c r="P548" s="13">
        <v>5.8823529411760003</v>
      </c>
      <c r="Q548" s="25" t="s">
        <v>168</v>
      </c>
      <c r="R548" s="13">
        <v>5.8823529411760003</v>
      </c>
      <c r="S548" s="13">
        <v>5.8823529411760003</v>
      </c>
      <c r="T548" s="25" t="s">
        <v>168</v>
      </c>
      <c r="U548" s="25" t="s">
        <v>168</v>
      </c>
      <c r="V548" s="25" t="s">
        <v>168</v>
      </c>
      <c r="W548" s="25" t="s">
        <v>168</v>
      </c>
      <c r="X548" s="25" t="s">
        <v>168</v>
      </c>
      <c r="Y548" s="53" t="s">
        <v>168</v>
      </c>
    </row>
    <row r="549">
      <c r="D549" s="19"/>
      <c r="E549" s="18" t="s">
        <v>65</v>
      </c>
      <c r="F549" s="17"/>
      <c r="G549" s="11">
        <v>38</v>
      </c>
      <c r="H549" s="27">
        <v>18.421052631578998</v>
      </c>
      <c r="I549" s="5">
        <v>21.052631578947</v>
      </c>
      <c r="J549" s="5">
        <v>7.8947368421049999</v>
      </c>
      <c r="K549" s="5">
        <v>5.2631578947369997</v>
      </c>
      <c r="L549" s="5">
        <v>2.6315789473679998</v>
      </c>
      <c r="M549" s="5">
        <v>10.526315789473999</v>
      </c>
      <c r="N549" s="5">
        <v>10.526315789473999</v>
      </c>
      <c r="O549" s="5">
        <v>10.526315789473999</v>
      </c>
      <c r="P549" s="5">
        <v>7.8947368421049999</v>
      </c>
      <c r="Q549" s="5">
        <v>2.6315789473679998</v>
      </c>
      <c r="R549" s="4" t="s">
        <v>168</v>
      </c>
      <c r="S549" s="5">
        <v>2.6315789473679998</v>
      </c>
      <c r="T549" s="4" t="s">
        <v>168</v>
      </c>
      <c r="U549" s="4" t="s">
        <v>168</v>
      </c>
      <c r="V549" s="4" t="s">
        <v>168</v>
      </c>
      <c r="W549" s="4" t="s">
        <v>168</v>
      </c>
      <c r="X549" s="4" t="s">
        <v>168</v>
      </c>
      <c r="Y549" s="31" t="s">
        <v>168</v>
      </c>
    </row>
    <row r="550">
      <c r="D550" s="19"/>
      <c r="E550" s="18" t="s">
        <v>66</v>
      </c>
      <c r="F550" s="17"/>
      <c r="G550" s="11">
        <v>14</v>
      </c>
      <c r="H550" s="27">
        <v>28.571428571428999</v>
      </c>
      <c r="I550" s="5">
        <v>7.1428571428570002</v>
      </c>
      <c r="J550" s="5">
        <v>7.1428571428570002</v>
      </c>
      <c r="K550" s="5">
        <v>21.428571428571001</v>
      </c>
      <c r="L550" s="5">
        <v>14.285714285714</v>
      </c>
      <c r="M550" s="4" t="s">
        <v>168</v>
      </c>
      <c r="N550" s="5">
        <v>21.428571428571001</v>
      </c>
      <c r="O550" s="4" t="s">
        <v>168</v>
      </c>
      <c r="P550" s="4" t="s">
        <v>168</v>
      </c>
      <c r="Q550" s="4" t="s">
        <v>168</v>
      </c>
      <c r="R550" s="4" t="s">
        <v>168</v>
      </c>
      <c r="S550" s="4" t="s">
        <v>168</v>
      </c>
      <c r="T550" s="4" t="s">
        <v>168</v>
      </c>
      <c r="U550" s="4" t="s">
        <v>168</v>
      </c>
      <c r="V550" s="4" t="s">
        <v>168</v>
      </c>
      <c r="W550" s="4" t="s">
        <v>168</v>
      </c>
      <c r="X550" s="4" t="s">
        <v>168</v>
      </c>
      <c r="Y550" s="31" t="s">
        <v>168</v>
      </c>
    </row>
    <row r="551">
      <c r="D551" s="19"/>
      <c r="E551" s="18" t="s">
        <v>67</v>
      </c>
      <c r="F551" s="17"/>
      <c r="G551" s="7">
        <v>95</v>
      </c>
      <c r="H551" s="20">
        <v>35.789473684211004</v>
      </c>
      <c r="I551" s="2">
        <v>10.526315789473999</v>
      </c>
      <c r="J551" s="10" t="s">
        <v>168</v>
      </c>
      <c r="K551" s="2">
        <v>2.1052631578950001</v>
      </c>
      <c r="L551" s="2">
        <v>3.1578947368420001</v>
      </c>
      <c r="M551" s="2">
        <v>1.052631578947</v>
      </c>
      <c r="N551" s="2">
        <v>28.421052631578998</v>
      </c>
      <c r="O551" s="2">
        <v>9.4736842105260006</v>
      </c>
      <c r="P551" s="2">
        <v>1.052631578947</v>
      </c>
      <c r="Q551" s="2">
        <v>4.2105263157890001</v>
      </c>
      <c r="R551" s="2">
        <v>3.1578947368420001</v>
      </c>
      <c r="S551" s="2">
        <v>1.052631578947</v>
      </c>
      <c r="T551" s="10" t="s">
        <v>168</v>
      </c>
      <c r="U551" s="10" t="s">
        <v>168</v>
      </c>
      <c r="V551" s="10" t="s">
        <v>168</v>
      </c>
      <c r="W551" s="10" t="s">
        <v>168</v>
      </c>
      <c r="X551" s="10" t="s">
        <v>168</v>
      </c>
      <c r="Y551" s="34" t="s">
        <v>168</v>
      </c>
    </row>
    <row r="552">
      <c r="D552" s="19"/>
      <c r="E552" s="18" t="s">
        <v>68</v>
      </c>
      <c r="F552" s="17"/>
      <c r="G552" s="7">
        <v>81</v>
      </c>
      <c r="H552" s="20">
        <v>7.4074074074069998</v>
      </c>
      <c r="I552" s="2">
        <v>12.345679012346</v>
      </c>
      <c r="J552" s="2">
        <v>13.58024691358</v>
      </c>
      <c r="K552" s="2">
        <v>4.9382716049380004</v>
      </c>
      <c r="L552" s="2">
        <v>6.1728395061730001</v>
      </c>
      <c r="M552" s="2">
        <v>2.4691358024690002</v>
      </c>
      <c r="N552" s="2">
        <v>20.987654320988</v>
      </c>
      <c r="O552" s="2">
        <v>18.518518518518999</v>
      </c>
      <c r="P552" s="2">
        <v>3.7037037037039999</v>
      </c>
      <c r="Q552" s="2">
        <v>4.9382716049380004</v>
      </c>
      <c r="R552" s="2">
        <v>2.4691358024690002</v>
      </c>
      <c r="S552" s="2">
        <v>2.4691358024690002</v>
      </c>
      <c r="T552" s="10" t="s">
        <v>168</v>
      </c>
      <c r="U552" s="10" t="s">
        <v>168</v>
      </c>
      <c r="V552" s="10" t="s">
        <v>168</v>
      </c>
      <c r="W552" s="10" t="s">
        <v>168</v>
      </c>
      <c r="X552" s="10" t="s">
        <v>168</v>
      </c>
      <c r="Y552" s="34" t="s">
        <v>168</v>
      </c>
    </row>
    <row r="553">
      <c r="D553" s="19"/>
      <c r="E553" s="18" t="s">
        <v>69</v>
      </c>
      <c r="F553" s="17"/>
      <c r="G553" s="7">
        <v>844</v>
      </c>
      <c r="H553" s="20">
        <v>2.0142180094789999</v>
      </c>
      <c r="I553" s="2">
        <v>7.4644549763030001</v>
      </c>
      <c r="J553" s="2">
        <v>10.308056872038</v>
      </c>
      <c r="K553" s="2">
        <v>9.9526066350709996</v>
      </c>
      <c r="L553" s="2">
        <v>16.113744075829</v>
      </c>
      <c r="M553" s="2">
        <v>6.635071090047</v>
      </c>
      <c r="N553" s="2">
        <v>1.895734597156</v>
      </c>
      <c r="O553" s="2">
        <v>9.2417061611369995</v>
      </c>
      <c r="P553" s="2">
        <v>9.5971563981039996</v>
      </c>
      <c r="Q553" s="2">
        <v>7.5829383886260002</v>
      </c>
      <c r="R553" s="2">
        <v>12.440758293839</v>
      </c>
      <c r="S553" s="2">
        <v>6.7535545023700001</v>
      </c>
      <c r="T553" s="10" t="s">
        <v>168</v>
      </c>
      <c r="U553" s="10" t="s">
        <v>168</v>
      </c>
      <c r="V553" s="10" t="s">
        <v>168</v>
      </c>
      <c r="W553" s="10" t="s">
        <v>168</v>
      </c>
      <c r="X553" s="10" t="s">
        <v>168</v>
      </c>
      <c r="Y553" s="34" t="s">
        <v>168</v>
      </c>
    </row>
    <row r="554">
      <c r="D554" s="19"/>
      <c r="E554" s="18" t="s">
        <v>26</v>
      </c>
      <c r="F554" s="17"/>
      <c r="G554" s="11">
        <v>4</v>
      </c>
      <c r="H554" s="27">
        <v>25</v>
      </c>
      <c r="I554" s="4" t="s">
        <v>168</v>
      </c>
      <c r="J554" s="4" t="s">
        <v>168</v>
      </c>
      <c r="K554" s="5">
        <v>25</v>
      </c>
      <c r="L554" s="4" t="s">
        <v>168</v>
      </c>
      <c r="M554" s="4" t="s">
        <v>168</v>
      </c>
      <c r="N554" s="4" t="s">
        <v>168</v>
      </c>
      <c r="O554" s="4" t="s">
        <v>168</v>
      </c>
      <c r="P554" s="4" t="s">
        <v>168</v>
      </c>
      <c r="Q554" s="5">
        <v>25</v>
      </c>
      <c r="R554" s="5">
        <v>25</v>
      </c>
      <c r="S554" s="4" t="s">
        <v>168</v>
      </c>
      <c r="T554" s="4" t="s">
        <v>168</v>
      </c>
      <c r="U554" s="4" t="s">
        <v>168</v>
      </c>
      <c r="V554" s="4" t="s">
        <v>168</v>
      </c>
      <c r="W554" s="4" t="s">
        <v>168</v>
      </c>
      <c r="X554" s="4" t="s">
        <v>168</v>
      </c>
      <c r="Y554" s="31" t="s">
        <v>168</v>
      </c>
    </row>
    <row r="555">
      <c r="D555" s="19"/>
      <c r="E555" s="18" t="s">
        <v>70</v>
      </c>
      <c r="F555" s="17"/>
      <c r="G555" s="7">
        <v>245</v>
      </c>
      <c r="H555" s="20">
        <v>20.816326530611999</v>
      </c>
      <c r="I555" s="2">
        <v>12.244897959184</v>
      </c>
      <c r="J555" s="2">
        <v>7.34693877551</v>
      </c>
      <c r="K555" s="2">
        <v>5.7142857142860004</v>
      </c>
      <c r="L555" s="2">
        <v>6.1224489795919999</v>
      </c>
      <c r="M555" s="2">
        <v>3.2653061224490001</v>
      </c>
      <c r="N555" s="2">
        <v>21.632653061224001</v>
      </c>
      <c r="O555" s="2">
        <v>11.428571428571001</v>
      </c>
      <c r="P555" s="2">
        <v>3.2653061224490001</v>
      </c>
      <c r="Q555" s="2">
        <v>3.673469387755</v>
      </c>
      <c r="R555" s="2">
        <v>2.4489795918369999</v>
      </c>
      <c r="S555" s="2">
        <v>2.040816326531</v>
      </c>
      <c r="T555" s="10" t="s">
        <v>168</v>
      </c>
      <c r="U555" s="10" t="s">
        <v>168</v>
      </c>
      <c r="V555" s="10" t="s">
        <v>168</v>
      </c>
      <c r="W555" s="10" t="s">
        <v>168</v>
      </c>
      <c r="X555" s="10" t="s">
        <v>168</v>
      </c>
      <c r="Y555" s="34" t="s">
        <v>168</v>
      </c>
    </row>
    <row r="556">
      <c r="D556" s="15" t="s">
        <v>71</v>
      </c>
      <c r="E556" s="14" t="s">
        <v>64</v>
      </c>
      <c r="F556" s="16"/>
      <c r="G556" s="33">
        <v>15</v>
      </c>
      <c r="H556" s="72" t="s">
        <v>168</v>
      </c>
      <c r="I556" s="13">
        <v>6.666666666667</v>
      </c>
      <c r="J556" s="13">
        <v>13.333333333333</v>
      </c>
      <c r="K556" s="13">
        <v>13.333333333333</v>
      </c>
      <c r="L556" s="13">
        <v>13.333333333333</v>
      </c>
      <c r="M556" s="13">
        <v>20</v>
      </c>
      <c r="N556" s="13">
        <v>6.666666666667</v>
      </c>
      <c r="O556" s="25" t="s">
        <v>168</v>
      </c>
      <c r="P556" s="25" t="s">
        <v>168</v>
      </c>
      <c r="Q556" s="13">
        <v>6.666666666667</v>
      </c>
      <c r="R556" s="13">
        <v>13.333333333333</v>
      </c>
      <c r="S556" s="13">
        <v>6.666666666667</v>
      </c>
      <c r="T556" s="25" t="s">
        <v>168</v>
      </c>
      <c r="U556" s="25" t="s">
        <v>168</v>
      </c>
      <c r="V556" s="25" t="s">
        <v>168</v>
      </c>
      <c r="W556" s="25" t="s">
        <v>168</v>
      </c>
      <c r="X556" s="25" t="s">
        <v>168</v>
      </c>
      <c r="Y556" s="53" t="s">
        <v>168</v>
      </c>
    </row>
    <row r="557">
      <c r="D557" s="19"/>
      <c r="E557" s="18" t="s">
        <v>65</v>
      </c>
      <c r="F557" s="17"/>
      <c r="G557" s="7">
        <v>58</v>
      </c>
      <c r="H557" s="20">
        <v>6.8965517241379999</v>
      </c>
      <c r="I557" s="2">
        <v>17.241379310345</v>
      </c>
      <c r="J557" s="2">
        <v>12.068965517241001</v>
      </c>
      <c r="K557" s="2">
        <v>12.068965517241001</v>
      </c>
      <c r="L557" s="2">
        <v>3.4482758620689999</v>
      </c>
      <c r="M557" s="2">
        <v>12.068965517241001</v>
      </c>
      <c r="N557" s="2">
        <v>5.1724137931029999</v>
      </c>
      <c r="O557" s="2">
        <v>5.1724137931029999</v>
      </c>
      <c r="P557" s="2">
        <v>10.344827586207</v>
      </c>
      <c r="Q557" s="2">
        <v>3.4482758620689999</v>
      </c>
      <c r="R557" s="2">
        <v>6.8965517241379999</v>
      </c>
      <c r="S557" s="2">
        <v>5.1724137931029999</v>
      </c>
      <c r="T557" s="10" t="s">
        <v>168</v>
      </c>
      <c r="U557" s="10" t="s">
        <v>168</v>
      </c>
      <c r="V557" s="10" t="s">
        <v>168</v>
      </c>
      <c r="W557" s="10" t="s">
        <v>168</v>
      </c>
      <c r="X557" s="10" t="s">
        <v>168</v>
      </c>
      <c r="Y557" s="34" t="s">
        <v>168</v>
      </c>
    </row>
    <row r="558">
      <c r="D558" s="19"/>
      <c r="E558" s="18" t="s">
        <v>66</v>
      </c>
      <c r="F558" s="17"/>
      <c r="G558" s="7">
        <v>113</v>
      </c>
      <c r="H558" s="20">
        <v>7.0796460176989999</v>
      </c>
      <c r="I558" s="2">
        <v>7.964601769912</v>
      </c>
      <c r="J558" s="2">
        <v>10.619469026549</v>
      </c>
      <c r="K558" s="2">
        <v>16.814159292035001</v>
      </c>
      <c r="L558" s="2">
        <v>21.238938053097002</v>
      </c>
      <c r="M558" s="2">
        <v>8.8495575221239999</v>
      </c>
      <c r="N558" s="2">
        <v>2.654867256637</v>
      </c>
      <c r="O558" s="2">
        <v>9.7345132743360008</v>
      </c>
      <c r="P558" s="2">
        <v>4.424778761062</v>
      </c>
      <c r="Q558" s="2">
        <v>2.654867256637</v>
      </c>
      <c r="R558" s="2">
        <v>6.194690265487</v>
      </c>
      <c r="S558" s="2">
        <v>1.769911504425</v>
      </c>
      <c r="T558" s="10" t="s">
        <v>168</v>
      </c>
      <c r="U558" s="10" t="s">
        <v>168</v>
      </c>
      <c r="V558" s="10" t="s">
        <v>168</v>
      </c>
      <c r="W558" s="10" t="s">
        <v>168</v>
      </c>
      <c r="X558" s="10" t="s">
        <v>168</v>
      </c>
      <c r="Y558" s="34" t="s">
        <v>168</v>
      </c>
    </row>
    <row r="559">
      <c r="D559" s="19"/>
      <c r="E559" s="18" t="s">
        <v>67</v>
      </c>
      <c r="F559" s="17"/>
      <c r="G559" s="7">
        <v>837</v>
      </c>
      <c r="H559" s="20">
        <v>6.6905615292710001</v>
      </c>
      <c r="I559" s="2">
        <v>8.2437275985660001</v>
      </c>
      <c r="J559" s="2">
        <v>10.035842293907001</v>
      </c>
      <c r="K559" s="2">
        <v>8.3632019115889999</v>
      </c>
      <c r="L559" s="2">
        <v>14.217443249701001</v>
      </c>
      <c r="M559" s="2">
        <v>4.8984468339309997</v>
      </c>
      <c r="N559" s="2">
        <v>6.3321385902029999</v>
      </c>
      <c r="O559" s="2">
        <v>8.6021505376339995</v>
      </c>
      <c r="P559" s="2">
        <v>8.2437275985660001</v>
      </c>
      <c r="Q559" s="2">
        <v>7.287933094385</v>
      </c>
      <c r="R559" s="2">
        <v>10.752688172042999</v>
      </c>
      <c r="S559" s="2">
        <v>6.3321385902029999</v>
      </c>
      <c r="T559" s="10" t="s">
        <v>168</v>
      </c>
      <c r="U559" s="10" t="s">
        <v>168</v>
      </c>
      <c r="V559" s="10" t="s">
        <v>168</v>
      </c>
      <c r="W559" s="10" t="s">
        <v>168</v>
      </c>
      <c r="X559" s="10" t="s">
        <v>168</v>
      </c>
      <c r="Y559" s="34" t="s">
        <v>168</v>
      </c>
    </row>
    <row r="560">
      <c r="D560" s="19"/>
      <c r="E560" s="18" t="s">
        <v>68</v>
      </c>
      <c r="F560" s="17"/>
      <c r="G560" s="7">
        <v>61</v>
      </c>
      <c r="H560" s="20">
        <v>1.6393442622950001</v>
      </c>
      <c r="I560" s="2">
        <v>4.918032786885</v>
      </c>
      <c r="J560" s="10" t="s">
        <v>168</v>
      </c>
      <c r="K560" s="2">
        <v>1.6393442622950001</v>
      </c>
      <c r="L560" s="2">
        <v>3.2786885245900002</v>
      </c>
      <c r="M560" s="2">
        <v>1.6393442622950001</v>
      </c>
      <c r="N560" s="2">
        <v>14.754098360656</v>
      </c>
      <c r="O560" s="2">
        <v>31.147540983607001</v>
      </c>
      <c r="P560" s="2">
        <v>14.754098360656</v>
      </c>
      <c r="Q560" s="2">
        <v>11.475409836066</v>
      </c>
      <c r="R560" s="2">
        <v>11.475409836066</v>
      </c>
      <c r="S560" s="2">
        <v>3.2786885245900002</v>
      </c>
      <c r="T560" s="10" t="s">
        <v>168</v>
      </c>
      <c r="U560" s="10" t="s">
        <v>168</v>
      </c>
      <c r="V560" s="10" t="s">
        <v>168</v>
      </c>
      <c r="W560" s="10" t="s">
        <v>168</v>
      </c>
      <c r="X560" s="10" t="s">
        <v>168</v>
      </c>
      <c r="Y560" s="34" t="s">
        <v>168</v>
      </c>
    </row>
    <row r="561">
      <c r="D561" s="19"/>
      <c r="E561" s="18" t="s">
        <v>72</v>
      </c>
      <c r="F561" s="17"/>
      <c r="G561" s="11">
        <v>5</v>
      </c>
      <c r="H561" s="32" t="s">
        <v>168</v>
      </c>
      <c r="I561" s="5">
        <v>20</v>
      </c>
      <c r="J561" s="4" t="s">
        <v>168</v>
      </c>
      <c r="K561" s="4" t="s">
        <v>168</v>
      </c>
      <c r="L561" s="5">
        <v>20</v>
      </c>
      <c r="M561" s="5">
        <v>20</v>
      </c>
      <c r="N561" s="4" t="s">
        <v>168</v>
      </c>
      <c r="O561" s="5">
        <v>20</v>
      </c>
      <c r="P561" s="4" t="s">
        <v>168</v>
      </c>
      <c r="Q561" s="4" t="s">
        <v>168</v>
      </c>
      <c r="R561" s="4" t="s">
        <v>168</v>
      </c>
      <c r="S561" s="5">
        <v>20</v>
      </c>
      <c r="T561" s="4" t="s">
        <v>168</v>
      </c>
      <c r="U561" s="4" t="s">
        <v>168</v>
      </c>
      <c r="V561" s="4" t="s">
        <v>168</v>
      </c>
      <c r="W561" s="4" t="s">
        <v>168</v>
      </c>
      <c r="X561" s="4" t="s">
        <v>168</v>
      </c>
      <c r="Y561" s="31" t="s">
        <v>168</v>
      </c>
    </row>
    <row r="562">
      <c r="D562" s="19"/>
      <c r="E562" s="18" t="s">
        <v>26</v>
      </c>
      <c r="F562" s="17"/>
      <c r="G562" s="11">
        <v>4</v>
      </c>
      <c r="H562" s="32" t="s">
        <v>168</v>
      </c>
      <c r="I562" s="4" t="s">
        <v>168</v>
      </c>
      <c r="J562" s="4" t="s">
        <v>168</v>
      </c>
      <c r="K562" s="4" t="s">
        <v>168</v>
      </c>
      <c r="L562" s="5">
        <v>25</v>
      </c>
      <c r="M562" s="5">
        <v>25</v>
      </c>
      <c r="N562" s="4" t="s">
        <v>168</v>
      </c>
      <c r="O562" s="4" t="s">
        <v>168</v>
      </c>
      <c r="P562" s="4" t="s">
        <v>168</v>
      </c>
      <c r="Q562" s="4" t="s">
        <v>168</v>
      </c>
      <c r="R562" s="5">
        <v>50</v>
      </c>
      <c r="S562" s="4" t="s">
        <v>168</v>
      </c>
      <c r="T562" s="4" t="s">
        <v>168</v>
      </c>
      <c r="U562" s="4" t="s">
        <v>168</v>
      </c>
      <c r="V562" s="4" t="s">
        <v>168</v>
      </c>
      <c r="W562" s="4" t="s">
        <v>168</v>
      </c>
      <c r="X562" s="4" t="s">
        <v>168</v>
      </c>
      <c r="Y562" s="31" t="s">
        <v>168</v>
      </c>
    </row>
    <row r="563">
      <c r="D563" s="19"/>
      <c r="E563" s="18" t="s">
        <v>73</v>
      </c>
      <c r="F563" s="17"/>
      <c r="G563" s="7">
        <v>1084</v>
      </c>
      <c r="H563" s="20">
        <v>6.365313653137</v>
      </c>
      <c r="I563" s="2">
        <v>8.4870848708489994</v>
      </c>
      <c r="J563" s="2">
        <v>9.6863468634689998</v>
      </c>
      <c r="K563" s="2">
        <v>9.1328413284130008</v>
      </c>
      <c r="L563" s="2">
        <v>13.745387453875001</v>
      </c>
      <c r="M563" s="2">
        <v>5.7195571955720004</v>
      </c>
      <c r="N563" s="2">
        <v>6.365313653137</v>
      </c>
      <c r="O563" s="2">
        <v>9.6863468634689998</v>
      </c>
      <c r="P563" s="2">
        <v>8.2103321033210008</v>
      </c>
      <c r="Q563" s="2">
        <v>6.826568265683</v>
      </c>
      <c r="R563" s="2">
        <v>10.147601476015</v>
      </c>
      <c r="S563" s="2">
        <v>5.6273062730629997</v>
      </c>
      <c r="T563" s="10" t="s">
        <v>168</v>
      </c>
      <c r="U563" s="10" t="s">
        <v>168</v>
      </c>
      <c r="V563" s="10" t="s">
        <v>168</v>
      </c>
      <c r="W563" s="10" t="s">
        <v>168</v>
      </c>
      <c r="X563" s="10" t="s">
        <v>168</v>
      </c>
      <c r="Y563" s="34" t="s">
        <v>168</v>
      </c>
    </row>
    <row r="564">
      <c r="D564" s="15" t="s">
        <v>74</v>
      </c>
      <c r="E564" s="14" t="s">
        <v>75</v>
      </c>
      <c r="F564" s="16"/>
      <c r="G564" s="26">
        <v>315</v>
      </c>
      <c r="H564" s="40">
        <v>4.4444444444439997</v>
      </c>
      <c r="I564" s="8">
        <v>8.5714285714289993</v>
      </c>
      <c r="J564" s="8">
        <v>8.2539682539680008</v>
      </c>
      <c r="K564" s="8">
        <v>8.8888888888889994</v>
      </c>
      <c r="L564" s="8">
        <v>11.746031746031999</v>
      </c>
      <c r="M564" s="8">
        <v>6.0317460317459997</v>
      </c>
      <c r="N564" s="8">
        <v>4.7619047619049999</v>
      </c>
      <c r="O564" s="8">
        <v>12.063492063491999</v>
      </c>
      <c r="P564" s="8">
        <v>10.793650793651</v>
      </c>
      <c r="Q564" s="8">
        <v>5.3968253968250002</v>
      </c>
      <c r="R564" s="8">
        <v>13.650793650794</v>
      </c>
      <c r="S564" s="8">
        <v>5.3968253968250002</v>
      </c>
      <c r="T564" s="41" t="s">
        <v>168</v>
      </c>
      <c r="U564" s="41" t="s">
        <v>168</v>
      </c>
      <c r="V564" s="41" t="s">
        <v>168</v>
      </c>
      <c r="W564" s="41" t="s">
        <v>168</v>
      </c>
      <c r="X564" s="41" t="s">
        <v>168</v>
      </c>
      <c r="Y564" s="71" t="s">
        <v>168</v>
      </c>
    </row>
    <row r="565">
      <c r="D565" s="19"/>
      <c r="E565" s="18" t="s">
        <v>76</v>
      </c>
      <c r="F565" s="17"/>
      <c r="G565" s="7">
        <v>78</v>
      </c>
      <c r="H565" s="20">
        <v>5.1282051282049999</v>
      </c>
      <c r="I565" s="2">
        <v>8.9743589743589993</v>
      </c>
      <c r="J565" s="2">
        <v>6.4102564102560002</v>
      </c>
      <c r="K565" s="2">
        <v>3.8461538461539999</v>
      </c>
      <c r="L565" s="2">
        <v>16.666666666666998</v>
      </c>
      <c r="M565" s="2">
        <v>6.4102564102560002</v>
      </c>
      <c r="N565" s="2">
        <v>5.1282051282049999</v>
      </c>
      <c r="O565" s="2">
        <v>8.9743589743589993</v>
      </c>
      <c r="P565" s="2">
        <v>12.820512820513001</v>
      </c>
      <c r="Q565" s="2">
        <v>6.4102564102560002</v>
      </c>
      <c r="R565" s="2">
        <v>15.384615384615</v>
      </c>
      <c r="S565" s="2">
        <v>3.8461538461539999</v>
      </c>
      <c r="T565" s="10" t="s">
        <v>168</v>
      </c>
      <c r="U565" s="10" t="s">
        <v>168</v>
      </c>
      <c r="V565" s="10" t="s">
        <v>168</v>
      </c>
      <c r="W565" s="10" t="s">
        <v>168</v>
      </c>
      <c r="X565" s="10" t="s">
        <v>168</v>
      </c>
      <c r="Y565" s="34" t="s">
        <v>168</v>
      </c>
    </row>
    <row r="566">
      <c r="D566" s="19"/>
      <c r="E566" s="18" t="s">
        <v>77</v>
      </c>
      <c r="F566" s="17"/>
      <c r="G566" s="7">
        <v>297</v>
      </c>
      <c r="H566" s="20">
        <v>6.0606060606060002</v>
      </c>
      <c r="I566" s="2">
        <v>9.4276094276089992</v>
      </c>
      <c r="J566" s="2">
        <v>9.7643097643099992</v>
      </c>
      <c r="K566" s="2">
        <v>9.7643097643099992</v>
      </c>
      <c r="L566" s="2">
        <v>11.111111111111001</v>
      </c>
      <c r="M566" s="2">
        <v>9.0909090909089993</v>
      </c>
      <c r="N566" s="2">
        <v>7.4074074074069998</v>
      </c>
      <c r="O566" s="2">
        <v>11.447811447811</v>
      </c>
      <c r="P566" s="2">
        <v>7.4074074074069998</v>
      </c>
      <c r="Q566" s="2">
        <v>6.397306397306</v>
      </c>
      <c r="R566" s="2">
        <v>8.0808080808079996</v>
      </c>
      <c r="S566" s="2">
        <v>4.0404040404039998</v>
      </c>
      <c r="T566" s="10" t="s">
        <v>168</v>
      </c>
      <c r="U566" s="10" t="s">
        <v>168</v>
      </c>
      <c r="V566" s="10" t="s">
        <v>168</v>
      </c>
      <c r="W566" s="10" t="s">
        <v>168</v>
      </c>
      <c r="X566" s="10" t="s">
        <v>168</v>
      </c>
      <c r="Y566" s="34" t="s">
        <v>168</v>
      </c>
    </row>
    <row r="567">
      <c r="D567" s="19"/>
      <c r="E567" s="18" t="s">
        <v>78</v>
      </c>
      <c r="F567" s="17"/>
      <c r="G567" s="11">
        <v>12</v>
      </c>
      <c r="H567" s="27">
        <v>8.333333333333</v>
      </c>
      <c r="I567" s="5">
        <v>8.333333333333</v>
      </c>
      <c r="J567" s="5">
        <v>16.666666666666998</v>
      </c>
      <c r="K567" s="4" t="s">
        <v>168</v>
      </c>
      <c r="L567" s="5">
        <v>8.333333333333</v>
      </c>
      <c r="M567" s="5">
        <v>16.666666666666998</v>
      </c>
      <c r="N567" s="5">
        <v>8.333333333333</v>
      </c>
      <c r="O567" s="5">
        <v>16.666666666666998</v>
      </c>
      <c r="P567" s="4" t="s">
        <v>168</v>
      </c>
      <c r="Q567" s="4" t="s">
        <v>168</v>
      </c>
      <c r="R567" s="5">
        <v>16.666666666666998</v>
      </c>
      <c r="S567" s="4" t="s">
        <v>168</v>
      </c>
      <c r="T567" s="4" t="s">
        <v>168</v>
      </c>
      <c r="U567" s="4" t="s">
        <v>168</v>
      </c>
      <c r="V567" s="4" t="s">
        <v>168</v>
      </c>
      <c r="W567" s="4" t="s">
        <v>168</v>
      </c>
      <c r="X567" s="4" t="s">
        <v>168</v>
      </c>
      <c r="Y567" s="31" t="s">
        <v>168</v>
      </c>
    </row>
    <row r="568">
      <c r="D568" s="19"/>
      <c r="E568" s="18" t="s">
        <v>79</v>
      </c>
      <c r="F568" s="17"/>
      <c r="G568" s="7">
        <v>116</v>
      </c>
      <c r="H568" s="20">
        <v>6.8965517241379999</v>
      </c>
      <c r="I568" s="2">
        <v>5.1724137931029999</v>
      </c>
      <c r="J568" s="2">
        <v>7.7586206896550003</v>
      </c>
      <c r="K568" s="2">
        <v>6.0344827586210004</v>
      </c>
      <c r="L568" s="2">
        <v>9.4827586206899994</v>
      </c>
      <c r="M568" s="2">
        <v>5.1724137931029999</v>
      </c>
      <c r="N568" s="2">
        <v>7.7586206896550003</v>
      </c>
      <c r="O568" s="2">
        <v>11.206896551724</v>
      </c>
      <c r="P568" s="2">
        <v>12.068965517241001</v>
      </c>
      <c r="Q568" s="2">
        <v>6.0344827586210004</v>
      </c>
      <c r="R568" s="2">
        <v>17.241379310345</v>
      </c>
      <c r="S568" s="2">
        <v>5.1724137931029999</v>
      </c>
      <c r="T568" s="10" t="s">
        <v>168</v>
      </c>
      <c r="U568" s="10" t="s">
        <v>168</v>
      </c>
      <c r="V568" s="10" t="s">
        <v>168</v>
      </c>
      <c r="W568" s="10" t="s">
        <v>168</v>
      </c>
      <c r="X568" s="10" t="s">
        <v>168</v>
      </c>
      <c r="Y568" s="34" t="s">
        <v>168</v>
      </c>
    </row>
    <row r="569">
      <c r="D569" s="19"/>
      <c r="E569" s="18" t="s">
        <v>80</v>
      </c>
      <c r="F569" s="17"/>
      <c r="G569" s="7">
        <v>175</v>
      </c>
      <c r="H569" s="20">
        <v>6.2857142857139996</v>
      </c>
      <c r="I569" s="2">
        <v>6.2857142857139996</v>
      </c>
      <c r="J569" s="2">
        <v>8.5714285714289993</v>
      </c>
      <c r="K569" s="2">
        <v>9.1428571428570002</v>
      </c>
      <c r="L569" s="2">
        <v>11.428571428571001</v>
      </c>
      <c r="M569" s="2">
        <v>8</v>
      </c>
      <c r="N569" s="2">
        <v>8.5714285714289993</v>
      </c>
      <c r="O569" s="2">
        <v>9.7142857142859995</v>
      </c>
      <c r="P569" s="2">
        <v>10.285714285714</v>
      </c>
      <c r="Q569" s="2">
        <v>6.8571428571429998</v>
      </c>
      <c r="R569" s="2">
        <v>11.428571428571001</v>
      </c>
      <c r="S569" s="2">
        <v>3.4285714285709998</v>
      </c>
      <c r="T569" s="10" t="s">
        <v>168</v>
      </c>
      <c r="U569" s="10" t="s">
        <v>168</v>
      </c>
      <c r="V569" s="10" t="s">
        <v>168</v>
      </c>
      <c r="W569" s="10" t="s">
        <v>168</v>
      </c>
      <c r="X569" s="10" t="s">
        <v>168</v>
      </c>
      <c r="Y569" s="34" t="s">
        <v>168</v>
      </c>
    </row>
    <row r="570">
      <c r="D570" s="19"/>
      <c r="E570" s="18" t="s">
        <v>81</v>
      </c>
      <c r="F570" s="17"/>
      <c r="G570" s="7">
        <v>908</v>
      </c>
      <c r="H570" s="20">
        <v>6.3876651982380004</v>
      </c>
      <c r="I570" s="2">
        <v>8.9207048458149991</v>
      </c>
      <c r="J570" s="2">
        <v>9.6916299559470005</v>
      </c>
      <c r="K570" s="2">
        <v>9.2511013215860007</v>
      </c>
      <c r="L570" s="2">
        <v>13.876651982379</v>
      </c>
      <c r="M570" s="2">
        <v>6.0572687224669997</v>
      </c>
      <c r="N570" s="2">
        <v>5.8370044052859997</v>
      </c>
      <c r="O570" s="2">
        <v>9.2511013215860007</v>
      </c>
      <c r="P570" s="2">
        <v>8.1497797356829995</v>
      </c>
      <c r="Q570" s="2">
        <v>6.9383259911890001</v>
      </c>
      <c r="R570" s="2">
        <v>10.132158590308</v>
      </c>
      <c r="S570" s="2">
        <v>5.5066079295149999</v>
      </c>
      <c r="T570" s="10" t="s">
        <v>168</v>
      </c>
      <c r="U570" s="10" t="s">
        <v>168</v>
      </c>
      <c r="V570" s="10" t="s">
        <v>168</v>
      </c>
      <c r="W570" s="10" t="s">
        <v>168</v>
      </c>
      <c r="X570" s="10" t="s">
        <v>168</v>
      </c>
      <c r="Y570" s="34" t="s">
        <v>168</v>
      </c>
    </row>
    <row r="571">
      <c r="D571" s="19"/>
      <c r="E571" s="18" t="s">
        <v>41</v>
      </c>
      <c r="F571" s="17"/>
      <c r="G571" s="11">
        <v>26</v>
      </c>
      <c r="H571" s="32" t="s">
        <v>168</v>
      </c>
      <c r="I571" s="5">
        <v>11.538461538462</v>
      </c>
      <c r="J571" s="5">
        <v>15.384615384615</v>
      </c>
      <c r="K571" s="4" t="s">
        <v>168</v>
      </c>
      <c r="L571" s="5">
        <v>11.538461538462</v>
      </c>
      <c r="M571" s="4" t="s">
        <v>168</v>
      </c>
      <c r="N571" s="5">
        <v>15.384615384615</v>
      </c>
      <c r="O571" s="5">
        <v>19.230769230768999</v>
      </c>
      <c r="P571" s="5">
        <v>7.6923076923079998</v>
      </c>
      <c r="Q571" s="4" t="s">
        <v>168</v>
      </c>
      <c r="R571" s="5">
        <v>11.538461538462</v>
      </c>
      <c r="S571" s="5">
        <v>7.6923076923079998</v>
      </c>
      <c r="T571" s="4" t="s">
        <v>168</v>
      </c>
      <c r="U571" s="4" t="s">
        <v>168</v>
      </c>
      <c r="V571" s="4" t="s">
        <v>168</v>
      </c>
      <c r="W571" s="4" t="s">
        <v>168</v>
      </c>
      <c r="X571" s="4" t="s">
        <v>168</v>
      </c>
      <c r="Y571" s="31" t="s">
        <v>168</v>
      </c>
    </row>
    <row r="572">
      <c r="D572" s="19"/>
      <c r="E572" s="18" t="s">
        <v>82</v>
      </c>
      <c r="F572" s="17"/>
      <c r="G572" s="7">
        <v>96</v>
      </c>
      <c r="H572" s="20">
        <v>9.375</v>
      </c>
      <c r="I572" s="2">
        <v>6.25</v>
      </c>
      <c r="J572" s="2">
        <v>5.208333333333</v>
      </c>
      <c r="K572" s="2">
        <v>9.375</v>
      </c>
      <c r="L572" s="2">
        <v>12.5</v>
      </c>
      <c r="M572" s="2">
        <v>6.25</v>
      </c>
      <c r="N572" s="2">
        <v>9.375</v>
      </c>
      <c r="O572" s="2">
        <v>11.458333333333</v>
      </c>
      <c r="P572" s="2">
        <v>7.291666666667</v>
      </c>
      <c r="Q572" s="2">
        <v>6.25</v>
      </c>
      <c r="R572" s="2">
        <v>10.416666666667</v>
      </c>
      <c r="S572" s="2">
        <v>6.25</v>
      </c>
      <c r="T572" s="10" t="s">
        <v>168</v>
      </c>
      <c r="U572" s="10" t="s">
        <v>168</v>
      </c>
      <c r="V572" s="10" t="s">
        <v>168</v>
      </c>
      <c r="W572" s="10" t="s">
        <v>168</v>
      </c>
      <c r="X572" s="10" t="s">
        <v>168</v>
      </c>
      <c r="Y572" s="34" t="s">
        <v>168</v>
      </c>
    </row>
    <row r="573">
      <c r="D573" s="19"/>
      <c r="E573" s="18" t="s">
        <v>26</v>
      </c>
      <c r="F573" s="17"/>
      <c r="G573" s="11">
        <v>0</v>
      </c>
      <c r="H573" s="32" t="s">
        <v>168</v>
      </c>
      <c r="I573" s="4" t="s">
        <v>168</v>
      </c>
      <c r="J573" s="4" t="s">
        <v>168</v>
      </c>
      <c r="K573" s="4" t="s">
        <v>168</v>
      </c>
      <c r="L573" s="4" t="s">
        <v>168</v>
      </c>
      <c r="M573" s="4" t="s">
        <v>168</v>
      </c>
      <c r="N573" s="4" t="s">
        <v>168</v>
      </c>
      <c r="O573" s="4" t="s">
        <v>168</v>
      </c>
      <c r="P573" s="4" t="s">
        <v>168</v>
      </c>
      <c r="Q573" s="4" t="s">
        <v>168</v>
      </c>
      <c r="R573" s="4" t="s">
        <v>168</v>
      </c>
      <c r="S573" s="4" t="s">
        <v>168</v>
      </c>
      <c r="T573" s="4" t="s">
        <v>168</v>
      </c>
      <c r="U573" s="4" t="s">
        <v>168</v>
      </c>
      <c r="V573" s="4" t="s">
        <v>168</v>
      </c>
      <c r="W573" s="4" t="s">
        <v>168</v>
      </c>
      <c r="X573" s="4" t="s">
        <v>168</v>
      </c>
      <c r="Y573" s="31" t="s">
        <v>168</v>
      </c>
    </row>
    <row r="574">
      <c r="D574" s="19"/>
      <c r="E574" s="18" t="s">
        <v>83</v>
      </c>
      <c r="F574" s="17"/>
      <c r="G574" s="7">
        <v>997</v>
      </c>
      <c r="H574" s="20">
        <v>6.0180541624870001</v>
      </c>
      <c r="I574" s="2">
        <v>8.7261785356069996</v>
      </c>
      <c r="J574" s="2">
        <v>10.030090270812</v>
      </c>
      <c r="K574" s="2">
        <v>9.0270812437310006</v>
      </c>
      <c r="L574" s="2">
        <v>13.941825476429001</v>
      </c>
      <c r="M574" s="2">
        <v>5.8174523570709997</v>
      </c>
      <c r="N574" s="2">
        <v>6.0180541624870001</v>
      </c>
      <c r="O574" s="2">
        <v>9.5285857572719994</v>
      </c>
      <c r="P574" s="2">
        <v>8.2246740220660008</v>
      </c>
      <c r="Q574" s="2">
        <v>6.8204613841519999</v>
      </c>
      <c r="R574" s="2">
        <v>10.230692076228999</v>
      </c>
      <c r="S574" s="2">
        <v>5.6168505516550002</v>
      </c>
      <c r="T574" s="10" t="s">
        <v>168</v>
      </c>
      <c r="U574" s="10" t="s">
        <v>168</v>
      </c>
      <c r="V574" s="10" t="s">
        <v>168</v>
      </c>
      <c r="W574" s="10" t="s">
        <v>168</v>
      </c>
      <c r="X574" s="10" t="s">
        <v>168</v>
      </c>
      <c r="Y574" s="34" t="s">
        <v>168</v>
      </c>
    </row>
    <row r="575">
      <c r="D575" s="15" t="s">
        <v>84</v>
      </c>
      <c r="E575" s="14" t="s">
        <v>85</v>
      </c>
      <c r="F575" s="16"/>
      <c r="G575" s="26">
        <v>394</v>
      </c>
      <c r="H575" s="40">
        <v>7.8680203045689998</v>
      </c>
      <c r="I575" s="8">
        <v>9.1370558375630004</v>
      </c>
      <c r="J575" s="8">
        <v>14.213197969543</v>
      </c>
      <c r="K575" s="8">
        <v>11.167512690355</v>
      </c>
      <c r="L575" s="8">
        <v>15.989847715736</v>
      </c>
      <c r="M575" s="8">
        <v>5.8375634517770001</v>
      </c>
      <c r="N575" s="8">
        <v>5.0761421319800002</v>
      </c>
      <c r="O575" s="8">
        <v>9.3908629441620004</v>
      </c>
      <c r="P575" s="8">
        <v>5.8375634517770001</v>
      </c>
      <c r="Q575" s="8">
        <v>5.5837563451780001</v>
      </c>
      <c r="R575" s="8">
        <v>7.3604060913709999</v>
      </c>
      <c r="S575" s="8">
        <v>2.5380710659900001</v>
      </c>
      <c r="T575" s="41" t="s">
        <v>168</v>
      </c>
      <c r="U575" s="41" t="s">
        <v>168</v>
      </c>
      <c r="V575" s="41" t="s">
        <v>168</v>
      </c>
      <c r="W575" s="41" t="s">
        <v>168</v>
      </c>
      <c r="X575" s="41" t="s">
        <v>168</v>
      </c>
      <c r="Y575" s="71" t="s">
        <v>168</v>
      </c>
    </row>
    <row r="576">
      <c r="D576" s="19"/>
      <c r="E576" s="18" t="s">
        <v>86</v>
      </c>
      <c r="F576" s="17"/>
      <c r="G576" s="7">
        <v>401</v>
      </c>
      <c r="H576" s="20">
        <v>5.7356608478800002</v>
      </c>
      <c r="I576" s="2">
        <v>8.7281795511220004</v>
      </c>
      <c r="J576" s="2">
        <v>7.7306733167079997</v>
      </c>
      <c r="K576" s="2">
        <v>8.4788029925190003</v>
      </c>
      <c r="L576" s="2">
        <v>13.466334164589</v>
      </c>
      <c r="M576" s="2">
        <v>6.733167082294</v>
      </c>
      <c r="N576" s="2">
        <v>5.9850374064840004</v>
      </c>
      <c r="O576" s="2">
        <v>8.7281795511220004</v>
      </c>
      <c r="P576" s="2">
        <v>7.4812967581049996</v>
      </c>
      <c r="Q576" s="2">
        <v>7.7306733167079997</v>
      </c>
      <c r="R576" s="2">
        <v>12.219451371570999</v>
      </c>
      <c r="S576" s="2">
        <v>6.9825436408980002</v>
      </c>
      <c r="T576" s="10" t="s">
        <v>168</v>
      </c>
      <c r="U576" s="10" t="s">
        <v>168</v>
      </c>
      <c r="V576" s="10" t="s">
        <v>168</v>
      </c>
      <c r="W576" s="10" t="s">
        <v>168</v>
      </c>
      <c r="X576" s="10" t="s">
        <v>168</v>
      </c>
      <c r="Y576" s="34" t="s">
        <v>168</v>
      </c>
    </row>
    <row r="577">
      <c r="D577" s="19"/>
      <c r="E577" s="18" t="s">
        <v>87</v>
      </c>
      <c r="F577" s="17"/>
      <c r="G577" s="7">
        <v>247</v>
      </c>
      <c r="H577" s="20">
        <v>4.453441295547</v>
      </c>
      <c r="I577" s="2">
        <v>8.9068825910929998</v>
      </c>
      <c r="J577" s="2">
        <v>6.882591093117</v>
      </c>
      <c r="K577" s="2">
        <v>6.882591093117</v>
      </c>
      <c r="L577" s="2">
        <v>9.3117408906880001</v>
      </c>
      <c r="M577" s="2">
        <v>4.453441295547</v>
      </c>
      <c r="N577" s="2">
        <v>8.5020242914979995</v>
      </c>
      <c r="O577" s="2">
        <v>11.740890688259</v>
      </c>
      <c r="P577" s="2">
        <v>11.336032388664</v>
      </c>
      <c r="Q577" s="2">
        <v>7.6923076923079998</v>
      </c>
      <c r="R577" s="2">
        <v>12.550607287448999</v>
      </c>
      <c r="S577" s="2">
        <v>7.2874493927130004</v>
      </c>
      <c r="T577" s="10" t="s">
        <v>168</v>
      </c>
      <c r="U577" s="10" t="s">
        <v>168</v>
      </c>
      <c r="V577" s="10" t="s">
        <v>168</v>
      </c>
      <c r="W577" s="10" t="s">
        <v>168</v>
      </c>
      <c r="X577" s="10" t="s">
        <v>168</v>
      </c>
      <c r="Y577" s="34" t="s">
        <v>168</v>
      </c>
    </row>
    <row r="578">
      <c r="D578" s="19"/>
      <c r="E578" s="18" t="s">
        <v>88</v>
      </c>
      <c r="F578" s="17"/>
      <c r="G578" s="11">
        <v>46</v>
      </c>
      <c r="H578" s="27">
        <v>8.6956521739130004</v>
      </c>
      <c r="I578" s="4" t="s">
        <v>168</v>
      </c>
      <c r="J578" s="5">
        <v>2.1739130434780001</v>
      </c>
      <c r="K578" s="5">
        <v>4.3478260869570002</v>
      </c>
      <c r="L578" s="5">
        <v>21.739130434783</v>
      </c>
      <c r="M578" s="5">
        <v>4.3478260869570002</v>
      </c>
      <c r="N578" s="5">
        <v>6.5217391304349999</v>
      </c>
      <c r="O578" s="5">
        <v>10.869565217390999</v>
      </c>
      <c r="P578" s="5">
        <v>17.391304347826001</v>
      </c>
      <c r="Q578" s="5">
        <v>4.3478260869570002</v>
      </c>
      <c r="R578" s="5">
        <v>6.5217391304349999</v>
      </c>
      <c r="S578" s="5">
        <v>13.04347826087</v>
      </c>
      <c r="T578" s="4" t="s">
        <v>168</v>
      </c>
      <c r="U578" s="4" t="s">
        <v>168</v>
      </c>
      <c r="V578" s="4" t="s">
        <v>168</v>
      </c>
      <c r="W578" s="4" t="s">
        <v>168</v>
      </c>
      <c r="X578" s="4" t="s">
        <v>168</v>
      </c>
      <c r="Y578" s="31" t="s">
        <v>168</v>
      </c>
    </row>
    <row r="579">
      <c r="D579" s="19"/>
      <c r="E579" s="18" t="s">
        <v>89</v>
      </c>
      <c r="F579" s="17"/>
      <c r="G579" s="11">
        <v>5</v>
      </c>
      <c r="H579" s="32" t="s">
        <v>168</v>
      </c>
      <c r="I579" s="4" t="s">
        <v>168</v>
      </c>
      <c r="J579" s="4" t="s">
        <v>168</v>
      </c>
      <c r="K579" s="5">
        <v>40</v>
      </c>
      <c r="L579" s="5">
        <v>20</v>
      </c>
      <c r="M579" s="5">
        <v>20</v>
      </c>
      <c r="N579" s="5">
        <v>20</v>
      </c>
      <c r="O579" s="4" t="s">
        <v>168</v>
      </c>
      <c r="P579" s="4" t="s">
        <v>168</v>
      </c>
      <c r="Q579" s="4" t="s">
        <v>168</v>
      </c>
      <c r="R579" s="4" t="s">
        <v>168</v>
      </c>
      <c r="S579" s="4" t="s">
        <v>168</v>
      </c>
      <c r="T579" s="4" t="s">
        <v>168</v>
      </c>
      <c r="U579" s="4" t="s">
        <v>168</v>
      </c>
      <c r="V579" s="4" t="s">
        <v>168</v>
      </c>
      <c r="W579" s="4" t="s">
        <v>168</v>
      </c>
      <c r="X579" s="4" t="s">
        <v>168</v>
      </c>
      <c r="Y579" s="31" t="s">
        <v>168</v>
      </c>
    </row>
    <row r="580">
      <c r="D580" s="19"/>
      <c r="E580" s="18" t="s">
        <v>26</v>
      </c>
      <c r="F580" s="17"/>
      <c r="G580" s="11">
        <v>0</v>
      </c>
      <c r="H580" s="32" t="s">
        <v>168</v>
      </c>
      <c r="I580" s="4" t="s">
        <v>168</v>
      </c>
      <c r="J580" s="4" t="s">
        <v>168</v>
      </c>
      <c r="K580" s="4" t="s">
        <v>168</v>
      </c>
      <c r="L580" s="4" t="s">
        <v>168</v>
      </c>
      <c r="M580" s="4" t="s">
        <v>168</v>
      </c>
      <c r="N580" s="4" t="s">
        <v>168</v>
      </c>
      <c r="O580" s="4" t="s">
        <v>168</v>
      </c>
      <c r="P580" s="4" t="s">
        <v>168</v>
      </c>
      <c r="Q580" s="4" t="s">
        <v>168</v>
      </c>
      <c r="R580" s="4" t="s">
        <v>168</v>
      </c>
      <c r="S580" s="4" t="s">
        <v>168</v>
      </c>
      <c r="T580" s="4" t="s">
        <v>168</v>
      </c>
      <c r="U580" s="4" t="s">
        <v>168</v>
      </c>
      <c r="V580" s="4" t="s">
        <v>168</v>
      </c>
      <c r="W580" s="4" t="s">
        <v>168</v>
      </c>
      <c r="X580" s="4" t="s">
        <v>168</v>
      </c>
      <c r="Y580" s="31" t="s">
        <v>168</v>
      </c>
    </row>
    <row r="581">
      <c r="D581" s="19"/>
      <c r="E581" s="18" t="s">
        <v>90</v>
      </c>
      <c r="F581" s="17"/>
      <c r="G581" s="7">
        <v>795</v>
      </c>
      <c r="H581" s="20">
        <v>6.7924528301890001</v>
      </c>
      <c r="I581" s="2">
        <v>8.9308176100630003</v>
      </c>
      <c r="J581" s="2">
        <v>10.943396226415</v>
      </c>
      <c r="K581" s="2">
        <v>9.8113207547170003</v>
      </c>
      <c r="L581" s="2">
        <v>14.716981132075</v>
      </c>
      <c r="M581" s="2">
        <v>6.2893081761009997</v>
      </c>
      <c r="N581" s="2">
        <v>5.5345911949689999</v>
      </c>
      <c r="O581" s="2">
        <v>9.0566037735849996</v>
      </c>
      <c r="P581" s="2">
        <v>6.666666666667</v>
      </c>
      <c r="Q581" s="2">
        <v>6.666666666667</v>
      </c>
      <c r="R581" s="2">
        <v>9.8113207547170003</v>
      </c>
      <c r="S581" s="2">
        <v>4.779874213836</v>
      </c>
      <c r="T581" s="10" t="s">
        <v>168</v>
      </c>
      <c r="U581" s="10" t="s">
        <v>168</v>
      </c>
      <c r="V581" s="10" t="s">
        <v>168</v>
      </c>
      <c r="W581" s="10" t="s">
        <v>168</v>
      </c>
      <c r="X581" s="10" t="s">
        <v>168</v>
      </c>
      <c r="Y581" s="34" t="s">
        <v>168</v>
      </c>
    </row>
    <row r="582">
      <c r="D582" s="19"/>
      <c r="E582" s="18" t="s">
        <v>91</v>
      </c>
      <c r="F582" s="17"/>
      <c r="G582" s="7">
        <v>298</v>
      </c>
      <c r="H582" s="20">
        <v>5.0335570469800004</v>
      </c>
      <c r="I582" s="2">
        <v>7.3825503355700004</v>
      </c>
      <c r="J582" s="2">
        <v>6.0402684563760003</v>
      </c>
      <c r="K582" s="2">
        <v>7.0469798657720002</v>
      </c>
      <c r="L582" s="2">
        <v>11.409395973154</v>
      </c>
      <c r="M582" s="2">
        <v>4.6979865771810001</v>
      </c>
      <c r="N582" s="2">
        <v>8.3892617449659994</v>
      </c>
      <c r="O582" s="2">
        <v>11.409395973154</v>
      </c>
      <c r="P582" s="2">
        <v>12.080536912752001</v>
      </c>
      <c r="Q582" s="2">
        <v>7.0469798657720002</v>
      </c>
      <c r="R582" s="2">
        <v>11.409395973154</v>
      </c>
      <c r="S582" s="2">
        <v>8.0536912751679992</v>
      </c>
      <c r="T582" s="10" t="s">
        <v>168</v>
      </c>
      <c r="U582" s="10" t="s">
        <v>168</v>
      </c>
      <c r="V582" s="10" t="s">
        <v>168</v>
      </c>
      <c r="W582" s="10" t="s">
        <v>168</v>
      </c>
      <c r="X582" s="10" t="s">
        <v>168</v>
      </c>
      <c r="Y582" s="34" t="s">
        <v>168</v>
      </c>
    </row>
    <row r="583">
      <c r="D583" s="15" t="s">
        <v>92</v>
      </c>
      <c r="E583" s="14" t="s">
        <v>93</v>
      </c>
      <c r="F583" s="16"/>
      <c r="G583" s="33">
        <v>46</v>
      </c>
      <c r="H583" s="45">
        <v>2.1739130434780001</v>
      </c>
      <c r="I583" s="13">
        <v>10.869565217390999</v>
      </c>
      <c r="J583" s="13">
        <v>21.739130434783</v>
      </c>
      <c r="K583" s="13">
        <v>6.5217391304349999</v>
      </c>
      <c r="L583" s="13">
        <v>17.391304347826001</v>
      </c>
      <c r="M583" s="13">
        <v>4.3478260869570002</v>
      </c>
      <c r="N583" s="13">
        <v>8.6956521739130004</v>
      </c>
      <c r="O583" s="13">
        <v>4.3478260869570002</v>
      </c>
      <c r="P583" s="13">
        <v>13.04347826087</v>
      </c>
      <c r="Q583" s="13">
        <v>8.6956521739130004</v>
      </c>
      <c r="R583" s="25" t="s">
        <v>168</v>
      </c>
      <c r="S583" s="13">
        <v>2.1739130434780001</v>
      </c>
      <c r="T583" s="25" t="s">
        <v>168</v>
      </c>
      <c r="U583" s="25" t="s">
        <v>168</v>
      </c>
      <c r="V583" s="25" t="s">
        <v>168</v>
      </c>
      <c r="W583" s="25" t="s">
        <v>168</v>
      </c>
      <c r="X583" s="25" t="s">
        <v>168</v>
      </c>
      <c r="Y583" s="53" t="s">
        <v>168</v>
      </c>
    </row>
    <row r="584">
      <c r="D584" s="19"/>
      <c r="E584" s="18" t="s">
        <v>94</v>
      </c>
      <c r="F584" s="17"/>
      <c r="G584" s="7">
        <v>189</v>
      </c>
      <c r="H584" s="20">
        <v>4.2328042328039999</v>
      </c>
      <c r="I584" s="2">
        <v>7.4074074074069998</v>
      </c>
      <c r="J584" s="2">
        <v>8.4656084656079997</v>
      </c>
      <c r="K584" s="2">
        <v>11.640211640212</v>
      </c>
      <c r="L584" s="2">
        <v>17.460317460317</v>
      </c>
      <c r="M584" s="2">
        <v>4.2328042328039999</v>
      </c>
      <c r="N584" s="2">
        <v>4.7619047619049999</v>
      </c>
      <c r="O584" s="2">
        <v>7.9365079365079998</v>
      </c>
      <c r="P584" s="2">
        <v>8.4656084656079997</v>
      </c>
      <c r="Q584" s="2">
        <v>6.3492063492059998</v>
      </c>
      <c r="R584" s="2">
        <v>12.698412698413</v>
      </c>
      <c r="S584" s="2">
        <v>6.3492063492059998</v>
      </c>
      <c r="T584" s="10" t="s">
        <v>168</v>
      </c>
      <c r="U584" s="10" t="s">
        <v>168</v>
      </c>
      <c r="V584" s="10" t="s">
        <v>168</v>
      </c>
      <c r="W584" s="10" t="s">
        <v>168</v>
      </c>
      <c r="X584" s="10" t="s">
        <v>168</v>
      </c>
      <c r="Y584" s="34" t="s">
        <v>168</v>
      </c>
    </row>
    <row r="585">
      <c r="D585" s="19"/>
      <c r="E585" s="18" t="s">
        <v>95</v>
      </c>
      <c r="F585" s="17"/>
      <c r="G585" s="7">
        <v>69</v>
      </c>
      <c r="H585" s="20">
        <v>5.7971014492749999</v>
      </c>
      <c r="I585" s="2">
        <v>15.942028985506999</v>
      </c>
      <c r="J585" s="2">
        <v>14.492753623187999</v>
      </c>
      <c r="K585" s="2">
        <v>8.6956521739130004</v>
      </c>
      <c r="L585" s="2">
        <v>15.942028985506999</v>
      </c>
      <c r="M585" s="2">
        <v>4.3478260869570002</v>
      </c>
      <c r="N585" s="2">
        <v>4.3478260869570002</v>
      </c>
      <c r="O585" s="2">
        <v>10.144927536232</v>
      </c>
      <c r="P585" s="2">
        <v>8.6956521739130004</v>
      </c>
      <c r="Q585" s="2">
        <v>2.898550724638</v>
      </c>
      <c r="R585" s="2">
        <v>5.7971014492749999</v>
      </c>
      <c r="S585" s="2">
        <v>2.898550724638</v>
      </c>
      <c r="T585" s="10" t="s">
        <v>168</v>
      </c>
      <c r="U585" s="10" t="s">
        <v>168</v>
      </c>
      <c r="V585" s="10" t="s">
        <v>168</v>
      </c>
      <c r="W585" s="10" t="s">
        <v>168</v>
      </c>
      <c r="X585" s="10" t="s">
        <v>168</v>
      </c>
      <c r="Y585" s="34" t="s">
        <v>168</v>
      </c>
    </row>
    <row r="586">
      <c r="D586" s="19"/>
      <c r="E586" s="18" t="s">
        <v>96</v>
      </c>
      <c r="F586" s="17"/>
      <c r="G586" s="11">
        <v>21</v>
      </c>
      <c r="H586" s="27">
        <v>19.047619047619001</v>
      </c>
      <c r="I586" s="5">
        <v>23.809523809523998</v>
      </c>
      <c r="J586" s="5">
        <v>19.047619047619001</v>
      </c>
      <c r="K586" s="5">
        <v>4.7619047619049999</v>
      </c>
      <c r="L586" s="5">
        <v>4.7619047619049999</v>
      </c>
      <c r="M586" s="4" t="s">
        <v>168</v>
      </c>
      <c r="N586" s="4" t="s">
        <v>168</v>
      </c>
      <c r="O586" s="5">
        <v>4.7619047619049999</v>
      </c>
      <c r="P586" s="5">
        <v>14.285714285714</v>
      </c>
      <c r="Q586" s="5">
        <v>9.5238095238099998</v>
      </c>
      <c r="R586" s="4" t="s">
        <v>168</v>
      </c>
      <c r="S586" s="4" t="s">
        <v>168</v>
      </c>
      <c r="T586" s="4" t="s">
        <v>168</v>
      </c>
      <c r="U586" s="4" t="s">
        <v>168</v>
      </c>
      <c r="V586" s="4" t="s">
        <v>168</v>
      </c>
      <c r="W586" s="4" t="s">
        <v>168</v>
      </c>
      <c r="X586" s="4" t="s">
        <v>168</v>
      </c>
      <c r="Y586" s="31" t="s">
        <v>168</v>
      </c>
    </row>
    <row r="587">
      <c r="D587" s="19"/>
      <c r="E587" s="18" t="s">
        <v>97</v>
      </c>
      <c r="F587" s="17"/>
      <c r="G587" s="11">
        <v>40</v>
      </c>
      <c r="H587" s="27">
        <v>10</v>
      </c>
      <c r="I587" s="5">
        <v>12.5</v>
      </c>
      <c r="J587" s="5">
        <v>15</v>
      </c>
      <c r="K587" s="5">
        <v>7.5</v>
      </c>
      <c r="L587" s="5">
        <v>17.5</v>
      </c>
      <c r="M587" s="5">
        <v>7.5</v>
      </c>
      <c r="N587" s="5">
        <v>5</v>
      </c>
      <c r="O587" s="5">
        <v>2.5</v>
      </c>
      <c r="P587" s="5">
        <v>5</v>
      </c>
      <c r="Q587" s="5">
        <v>5</v>
      </c>
      <c r="R587" s="5">
        <v>12.5</v>
      </c>
      <c r="S587" s="4" t="s">
        <v>168</v>
      </c>
      <c r="T587" s="4" t="s">
        <v>168</v>
      </c>
      <c r="U587" s="4" t="s">
        <v>168</v>
      </c>
      <c r="V587" s="4" t="s">
        <v>168</v>
      </c>
      <c r="W587" s="4" t="s">
        <v>168</v>
      </c>
      <c r="X587" s="4" t="s">
        <v>168</v>
      </c>
      <c r="Y587" s="31" t="s">
        <v>168</v>
      </c>
    </row>
    <row r="588">
      <c r="D588" s="19"/>
      <c r="E588" s="18" t="s">
        <v>98</v>
      </c>
      <c r="F588" s="17"/>
      <c r="G588" s="7">
        <v>62</v>
      </c>
      <c r="H588" s="20">
        <v>4.8387096774189997</v>
      </c>
      <c r="I588" s="2">
        <v>9.6774193548389995</v>
      </c>
      <c r="J588" s="2">
        <v>8.0645161290320004</v>
      </c>
      <c r="K588" s="2">
        <v>6.4516129032259997</v>
      </c>
      <c r="L588" s="2">
        <v>8.0645161290320004</v>
      </c>
      <c r="M588" s="2">
        <v>1.6129032258060001</v>
      </c>
      <c r="N588" s="2">
        <v>6.4516129032259997</v>
      </c>
      <c r="O588" s="2">
        <v>11.290322580645</v>
      </c>
      <c r="P588" s="2">
        <v>12.903225806451999</v>
      </c>
      <c r="Q588" s="2">
        <v>9.6774193548389995</v>
      </c>
      <c r="R588" s="2">
        <v>9.6774193548389995</v>
      </c>
      <c r="S588" s="2">
        <v>11.290322580645</v>
      </c>
      <c r="T588" s="10" t="s">
        <v>168</v>
      </c>
      <c r="U588" s="10" t="s">
        <v>168</v>
      </c>
      <c r="V588" s="10" t="s">
        <v>168</v>
      </c>
      <c r="W588" s="10" t="s">
        <v>168</v>
      </c>
      <c r="X588" s="10" t="s">
        <v>168</v>
      </c>
      <c r="Y588" s="34" t="s">
        <v>168</v>
      </c>
    </row>
    <row r="589">
      <c r="D589" s="19"/>
      <c r="E589" s="18" t="s">
        <v>99</v>
      </c>
      <c r="F589" s="17"/>
      <c r="G589" s="11">
        <v>20</v>
      </c>
      <c r="H589" s="27">
        <v>5</v>
      </c>
      <c r="I589" s="5">
        <v>5</v>
      </c>
      <c r="J589" s="4" t="s">
        <v>168</v>
      </c>
      <c r="K589" s="5">
        <v>5</v>
      </c>
      <c r="L589" s="5">
        <v>15</v>
      </c>
      <c r="M589" s="5">
        <v>10</v>
      </c>
      <c r="N589" s="4" t="s">
        <v>168</v>
      </c>
      <c r="O589" s="5">
        <v>10</v>
      </c>
      <c r="P589" s="5">
        <v>5</v>
      </c>
      <c r="Q589" s="5">
        <v>15</v>
      </c>
      <c r="R589" s="5">
        <v>25</v>
      </c>
      <c r="S589" s="5">
        <v>5</v>
      </c>
      <c r="T589" s="4" t="s">
        <v>168</v>
      </c>
      <c r="U589" s="4" t="s">
        <v>168</v>
      </c>
      <c r="V589" s="4" t="s">
        <v>168</v>
      </c>
      <c r="W589" s="4" t="s">
        <v>168</v>
      </c>
      <c r="X589" s="4" t="s">
        <v>168</v>
      </c>
      <c r="Y589" s="31" t="s">
        <v>168</v>
      </c>
    </row>
    <row r="590">
      <c r="D590" s="19"/>
      <c r="E590" s="18" t="s">
        <v>100</v>
      </c>
      <c r="F590" s="17"/>
      <c r="G590" s="11">
        <v>39</v>
      </c>
      <c r="H590" s="27">
        <v>7.6923076923079998</v>
      </c>
      <c r="I590" s="5">
        <v>15.384615384615</v>
      </c>
      <c r="J590" s="5">
        <v>7.6923076923079998</v>
      </c>
      <c r="K590" s="5">
        <v>10.25641025641</v>
      </c>
      <c r="L590" s="5">
        <v>5.1282051282049999</v>
      </c>
      <c r="M590" s="5">
        <v>7.6923076923079998</v>
      </c>
      <c r="N590" s="5">
        <v>2.564102564103</v>
      </c>
      <c r="O590" s="5">
        <v>5.1282051282049999</v>
      </c>
      <c r="P590" s="4" t="s">
        <v>168</v>
      </c>
      <c r="Q590" s="5">
        <v>10.25641025641</v>
      </c>
      <c r="R590" s="5">
        <v>17.948717948717999</v>
      </c>
      <c r="S590" s="5">
        <v>10.25641025641</v>
      </c>
      <c r="T590" s="4" t="s">
        <v>168</v>
      </c>
      <c r="U590" s="4" t="s">
        <v>168</v>
      </c>
      <c r="V590" s="4" t="s">
        <v>168</v>
      </c>
      <c r="W590" s="4" t="s">
        <v>168</v>
      </c>
      <c r="X590" s="4" t="s">
        <v>168</v>
      </c>
      <c r="Y590" s="31" t="s">
        <v>168</v>
      </c>
    </row>
    <row r="591">
      <c r="D591" s="19"/>
      <c r="E591" s="18" t="s">
        <v>101</v>
      </c>
      <c r="F591" s="17"/>
      <c r="G591" s="7">
        <v>148</v>
      </c>
      <c r="H591" s="20">
        <v>8.1081081081080004</v>
      </c>
      <c r="I591" s="2">
        <v>9.4594594594589996</v>
      </c>
      <c r="J591" s="2">
        <v>10.810810810811001</v>
      </c>
      <c r="K591" s="2">
        <v>8.1081081081080004</v>
      </c>
      <c r="L591" s="2">
        <v>13.513513513514001</v>
      </c>
      <c r="M591" s="2">
        <v>3.3783783783780001</v>
      </c>
      <c r="N591" s="2">
        <v>4.7297297297299998</v>
      </c>
      <c r="O591" s="2">
        <v>9.4594594594589996</v>
      </c>
      <c r="P591" s="2">
        <v>7.4324324324319999</v>
      </c>
      <c r="Q591" s="2">
        <v>7.4324324324319999</v>
      </c>
      <c r="R591" s="2">
        <v>11.486486486485999</v>
      </c>
      <c r="S591" s="2">
        <v>6.0810810810809999</v>
      </c>
      <c r="T591" s="10" t="s">
        <v>168</v>
      </c>
      <c r="U591" s="10" t="s">
        <v>168</v>
      </c>
      <c r="V591" s="10" t="s">
        <v>168</v>
      </c>
      <c r="W591" s="10" t="s">
        <v>168</v>
      </c>
      <c r="X591" s="10" t="s">
        <v>168</v>
      </c>
      <c r="Y591" s="34" t="s">
        <v>168</v>
      </c>
    </row>
    <row r="592">
      <c r="D592" s="19"/>
      <c r="E592" s="18" t="s">
        <v>102</v>
      </c>
      <c r="F592" s="17"/>
      <c r="G592" s="7">
        <v>82</v>
      </c>
      <c r="H592" s="20">
        <v>3.6585365853659999</v>
      </c>
      <c r="I592" s="2">
        <v>9.7560975609760003</v>
      </c>
      <c r="J592" s="2">
        <v>3.6585365853659999</v>
      </c>
      <c r="K592" s="2">
        <v>10.975609756098001</v>
      </c>
      <c r="L592" s="2">
        <v>14.634146341463</v>
      </c>
      <c r="M592" s="2">
        <v>12.195121951220001</v>
      </c>
      <c r="N592" s="2">
        <v>1.219512195122</v>
      </c>
      <c r="O592" s="2">
        <v>9.7560975609760003</v>
      </c>
      <c r="P592" s="2">
        <v>13.414634146340999</v>
      </c>
      <c r="Q592" s="2">
        <v>10.975609756098001</v>
      </c>
      <c r="R592" s="2">
        <v>6.0975609756100004</v>
      </c>
      <c r="S592" s="2">
        <v>3.6585365853659999</v>
      </c>
      <c r="T592" s="10" t="s">
        <v>168</v>
      </c>
      <c r="U592" s="10" t="s">
        <v>168</v>
      </c>
      <c r="V592" s="10" t="s">
        <v>168</v>
      </c>
      <c r="W592" s="10" t="s">
        <v>168</v>
      </c>
      <c r="X592" s="10" t="s">
        <v>168</v>
      </c>
      <c r="Y592" s="34" t="s">
        <v>168</v>
      </c>
    </row>
    <row r="593">
      <c r="D593" s="19"/>
      <c r="E593" s="18" t="s">
        <v>41</v>
      </c>
      <c r="F593" s="17"/>
      <c r="G593" s="7">
        <v>161</v>
      </c>
      <c r="H593" s="20">
        <v>3.1055900621119998</v>
      </c>
      <c r="I593" s="2">
        <v>5.5900621118010001</v>
      </c>
      <c r="J593" s="2">
        <v>12.422360248446999</v>
      </c>
      <c r="K593" s="2">
        <v>11.180124223602</v>
      </c>
      <c r="L593" s="2">
        <v>11.180124223602</v>
      </c>
      <c r="M593" s="2">
        <v>3.7267080745340002</v>
      </c>
      <c r="N593" s="2">
        <v>6.2111801242239997</v>
      </c>
      <c r="O593" s="2">
        <v>9.3167701863350008</v>
      </c>
      <c r="P593" s="2">
        <v>8.6956521739130004</v>
      </c>
      <c r="Q593" s="2">
        <v>7.4534161490680004</v>
      </c>
      <c r="R593" s="2">
        <v>15.527950310559</v>
      </c>
      <c r="S593" s="2">
        <v>5.5900621118010001</v>
      </c>
      <c r="T593" s="10" t="s">
        <v>168</v>
      </c>
      <c r="U593" s="10" t="s">
        <v>168</v>
      </c>
      <c r="V593" s="10" t="s">
        <v>168</v>
      </c>
      <c r="W593" s="10" t="s">
        <v>168</v>
      </c>
      <c r="X593" s="10" t="s">
        <v>168</v>
      </c>
      <c r="Y593" s="34" t="s">
        <v>168</v>
      </c>
    </row>
    <row r="594">
      <c r="D594" s="19"/>
      <c r="E594" s="18" t="s">
        <v>103</v>
      </c>
      <c r="F594" s="17"/>
      <c r="G594" s="7">
        <v>211</v>
      </c>
      <c r="H594" s="20">
        <v>5.2132701421799998</v>
      </c>
      <c r="I594" s="2">
        <v>7.1090047393360001</v>
      </c>
      <c r="J594" s="2">
        <v>9.4786729857819996</v>
      </c>
      <c r="K594" s="2">
        <v>7.1090047393360001</v>
      </c>
      <c r="L594" s="2">
        <v>17.535545023697001</v>
      </c>
      <c r="M594" s="2">
        <v>10.42654028436</v>
      </c>
      <c r="N594" s="2">
        <v>5.2132701421799998</v>
      </c>
      <c r="O594" s="2">
        <v>7.1090047393360001</v>
      </c>
      <c r="P594" s="2">
        <v>3.7914691943130001</v>
      </c>
      <c r="Q594" s="2">
        <v>7.5829383886260002</v>
      </c>
      <c r="R594" s="2">
        <v>11.848341232227</v>
      </c>
      <c r="S594" s="2">
        <v>7.5829383886260002</v>
      </c>
      <c r="T594" s="10" t="s">
        <v>168</v>
      </c>
      <c r="U594" s="10" t="s">
        <v>168</v>
      </c>
      <c r="V594" s="10" t="s">
        <v>168</v>
      </c>
      <c r="W594" s="10" t="s">
        <v>168</v>
      </c>
      <c r="X594" s="10" t="s">
        <v>168</v>
      </c>
      <c r="Y594" s="34" t="s">
        <v>168</v>
      </c>
    </row>
    <row r="595">
      <c r="D595" s="19"/>
      <c r="E595" s="18" t="s">
        <v>104</v>
      </c>
      <c r="F595" s="17"/>
      <c r="G595" s="7">
        <v>319</v>
      </c>
      <c r="H595" s="20">
        <v>9.7178683385580005</v>
      </c>
      <c r="I595" s="2">
        <v>8.46394984326</v>
      </c>
      <c r="J595" s="2">
        <v>9.4043887147340008</v>
      </c>
      <c r="K595" s="2">
        <v>8.7774294670849997</v>
      </c>
      <c r="L595" s="2">
        <v>10.031347962382</v>
      </c>
      <c r="M595" s="2">
        <v>5.956112852665</v>
      </c>
      <c r="N595" s="2">
        <v>9.0909090909089993</v>
      </c>
      <c r="O595" s="2">
        <v>12.539184952977999</v>
      </c>
      <c r="P595" s="2">
        <v>10.344827586207</v>
      </c>
      <c r="Q595" s="2">
        <v>5.0156739811910001</v>
      </c>
      <c r="R595" s="2">
        <v>7.5235109717870001</v>
      </c>
      <c r="S595" s="2">
        <v>3.1347962382449999</v>
      </c>
      <c r="T595" s="10" t="s">
        <v>168</v>
      </c>
      <c r="U595" s="10" t="s">
        <v>168</v>
      </c>
      <c r="V595" s="10" t="s">
        <v>168</v>
      </c>
      <c r="W595" s="10" t="s">
        <v>168</v>
      </c>
      <c r="X595" s="10" t="s">
        <v>168</v>
      </c>
      <c r="Y595" s="34" t="s">
        <v>168</v>
      </c>
    </row>
    <row r="596">
      <c r="D596" s="19"/>
      <c r="E596" s="18" t="s">
        <v>26</v>
      </c>
      <c r="F596" s="17"/>
      <c r="G596" s="11">
        <v>5</v>
      </c>
      <c r="H596" s="32" t="s">
        <v>168</v>
      </c>
      <c r="I596" s="4" t="s">
        <v>168</v>
      </c>
      <c r="J596" s="4" t="s">
        <v>168</v>
      </c>
      <c r="K596" s="5">
        <v>20</v>
      </c>
      <c r="L596" s="5">
        <v>60</v>
      </c>
      <c r="M596" s="4" t="s">
        <v>168</v>
      </c>
      <c r="N596" s="5">
        <v>20</v>
      </c>
      <c r="O596" s="4" t="s">
        <v>168</v>
      </c>
      <c r="P596" s="4" t="s">
        <v>168</v>
      </c>
      <c r="Q596" s="4" t="s">
        <v>168</v>
      </c>
      <c r="R596" s="4" t="s">
        <v>168</v>
      </c>
      <c r="S596" s="4" t="s">
        <v>168</v>
      </c>
      <c r="T596" s="4" t="s">
        <v>168</v>
      </c>
      <c r="U596" s="4" t="s">
        <v>168</v>
      </c>
      <c r="V596" s="4" t="s">
        <v>168</v>
      </c>
      <c r="W596" s="4" t="s">
        <v>168</v>
      </c>
      <c r="X596" s="4" t="s">
        <v>168</v>
      </c>
      <c r="Y596" s="31" t="s">
        <v>168</v>
      </c>
    </row>
    <row r="597">
      <c r="D597" s="19"/>
      <c r="E597" s="18" t="s">
        <v>105</v>
      </c>
      <c r="F597" s="17"/>
      <c r="G597" s="7">
        <v>558</v>
      </c>
      <c r="H597" s="20">
        <v>4.8387096774189997</v>
      </c>
      <c r="I597" s="2">
        <v>9.1397849462370004</v>
      </c>
      <c r="J597" s="2">
        <v>9.8566308243729992</v>
      </c>
      <c r="K597" s="2">
        <v>9.8566308243729992</v>
      </c>
      <c r="L597" s="2">
        <v>14.157706093190001</v>
      </c>
      <c r="M597" s="2">
        <v>4.1218637992830001</v>
      </c>
      <c r="N597" s="2">
        <v>5.0179211469530003</v>
      </c>
      <c r="O597" s="2">
        <v>9.1397849462370004</v>
      </c>
      <c r="P597" s="2">
        <v>8.6021505376339995</v>
      </c>
      <c r="Q597" s="2">
        <v>7.5268817204299996</v>
      </c>
      <c r="R597" s="2">
        <v>11.290322580645</v>
      </c>
      <c r="S597" s="2">
        <v>6.4516129032259997</v>
      </c>
      <c r="T597" s="10" t="s">
        <v>168</v>
      </c>
      <c r="U597" s="10" t="s">
        <v>168</v>
      </c>
      <c r="V597" s="10" t="s">
        <v>168</v>
      </c>
      <c r="W597" s="10" t="s">
        <v>168</v>
      </c>
      <c r="X597" s="10" t="s">
        <v>168</v>
      </c>
      <c r="Y597" s="34" t="s">
        <v>168</v>
      </c>
    </row>
    <row r="598">
      <c r="D598" s="19"/>
      <c r="E598" s="18" t="s">
        <v>106</v>
      </c>
      <c r="F598" s="17"/>
      <c r="G598" s="7">
        <v>530</v>
      </c>
      <c r="H598" s="20">
        <v>7.9245283018870003</v>
      </c>
      <c r="I598" s="2">
        <v>7.9245283018870003</v>
      </c>
      <c r="J598" s="2">
        <v>9.4339622641510008</v>
      </c>
      <c r="K598" s="2">
        <v>8.1132075471699991</v>
      </c>
      <c r="L598" s="2">
        <v>13.018867924527999</v>
      </c>
      <c r="M598" s="2">
        <v>7.7358490566039997</v>
      </c>
      <c r="N598" s="2">
        <v>7.547169811321</v>
      </c>
      <c r="O598" s="2">
        <v>10.377358490565999</v>
      </c>
      <c r="P598" s="2">
        <v>7.7358490566039997</v>
      </c>
      <c r="Q598" s="2">
        <v>6.0377358490570003</v>
      </c>
      <c r="R598" s="2">
        <v>9.2452830188679993</v>
      </c>
      <c r="S598" s="2">
        <v>4.9056603773580001</v>
      </c>
      <c r="T598" s="10" t="s">
        <v>168</v>
      </c>
      <c r="U598" s="10" t="s">
        <v>168</v>
      </c>
      <c r="V598" s="10" t="s">
        <v>168</v>
      </c>
      <c r="W598" s="10" t="s">
        <v>168</v>
      </c>
      <c r="X598" s="10" t="s">
        <v>168</v>
      </c>
      <c r="Y598" s="34" t="s">
        <v>168</v>
      </c>
    </row>
    <row r="599">
      <c r="D599" s="15" t="s">
        <v>107</v>
      </c>
      <c r="E599" s="14" t="s">
        <v>108</v>
      </c>
      <c r="F599" s="16"/>
      <c r="G599" s="33">
        <v>32</v>
      </c>
      <c r="H599" s="45">
        <v>6.25</v>
      </c>
      <c r="I599" s="13">
        <v>6.25</v>
      </c>
      <c r="J599" s="13">
        <v>3.125</v>
      </c>
      <c r="K599" s="13">
        <v>6.25</v>
      </c>
      <c r="L599" s="13">
        <v>28.125</v>
      </c>
      <c r="M599" s="13">
        <v>9.375</v>
      </c>
      <c r="N599" s="13">
        <v>9.375</v>
      </c>
      <c r="O599" s="13">
        <v>9.375</v>
      </c>
      <c r="P599" s="13">
        <v>6.25</v>
      </c>
      <c r="Q599" s="25" t="s">
        <v>168</v>
      </c>
      <c r="R599" s="13">
        <v>12.5</v>
      </c>
      <c r="S599" s="13">
        <v>3.125</v>
      </c>
      <c r="T599" s="25" t="s">
        <v>168</v>
      </c>
      <c r="U599" s="25" t="s">
        <v>168</v>
      </c>
      <c r="V599" s="25" t="s">
        <v>168</v>
      </c>
      <c r="W599" s="25" t="s">
        <v>168</v>
      </c>
      <c r="X599" s="25" t="s">
        <v>168</v>
      </c>
      <c r="Y599" s="53" t="s">
        <v>168</v>
      </c>
    </row>
    <row r="600">
      <c r="D600" s="19"/>
      <c r="E600" s="18" t="s">
        <v>109</v>
      </c>
      <c r="F600" s="17"/>
      <c r="G600" s="7">
        <v>715</v>
      </c>
      <c r="H600" s="20">
        <v>5.0349650349650004</v>
      </c>
      <c r="I600" s="2">
        <v>6.9930069930069996</v>
      </c>
      <c r="J600" s="2">
        <v>10.48951048951</v>
      </c>
      <c r="K600" s="2">
        <v>9.9300699300699993</v>
      </c>
      <c r="L600" s="2">
        <v>17.202797202797001</v>
      </c>
      <c r="M600" s="2">
        <v>6.9930069930069996</v>
      </c>
      <c r="N600" s="2">
        <v>4.3356643356640001</v>
      </c>
      <c r="O600" s="2">
        <v>6.1538461538459996</v>
      </c>
      <c r="P600" s="2">
        <v>7.6923076923079998</v>
      </c>
      <c r="Q600" s="2">
        <v>6.7132867132870002</v>
      </c>
      <c r="R600" s="2">
        <v>12.027972027972</v>
      </c>
      <c r="S600" s="2">
        <v>6.4335664335659999</v>
      </c>
      <c r="T600" s="10" t="s">
        <v>168</v>
      </c>
      <c r="U600" s="10" t="s">
        <v>168</v>
      </c>
      <c r="V600" s="10" t="s">
        <v>168</v>
      </c>
      <c r="W600" s="10" t="s">
        <v>168</v>
      </c>
      <c r="X600" s="10" t="s">
        <v>168</v>
      </c>
      <c r="Y600" s="34" t="s">
        <v>168</v>
      </c>
    </row>
    <row r="601">
      <c r="D601" s="19"/>
      <c r="E601" s="18" t="s">
        <v>110</v>
      </c>
      <c r="F601" s="17"/>
      <c r="G601" s="7">
        <v>1003</v>
      </c>
      <c r="H601" s="20">
        <v>6.5802592223329999</v>
      </c>
      <c r="I601" s="2">
        <v>8.374875373878</v>
      </c>
      <c r="J601" s="2">
        <v>9.4715852442670005</v>
      </c>
      <c r="K601" s="2">
        <v>8.873379860419</v>
      </c>
      <c r="L601" s="2">
        <v>13.260219341974</v>
      </c>
      <c r="M601" s="2">
        <v>5.3838484546360004</v>
      </c>
      <c r="N601" s="2">
        <v>6.4805583250250001</v>
      </c>
      <c r="O601" s="2">
        <v>10.069790628115999</v>
      </c>
      <c r="P601" s="2">
        <v>8.6739780658030003</v>
      </c>
      <c r="Q601" s="2">
        <v>6.979062811565</v>
      </c>
      <c r="R601" s="2">
        <v>10.069790628115999</v>
      </c>
      <c r="S601" s="2">
        <v>5.7826520438679996</v>
      </c>
      <c r="T601" s="10" t="s">
        <v>168</v>
      </c>
      <c r="U601" s="10" t="s">
        <v>168</v>
      </c>
      <c r="V601" s="10" t="s">
        <v>168</v>
      </c>
      <c r="W601" s="10" t="s">
        <v>168</v>
      </c>
      <c r="X601" s="10" t="s">
        <v>168</v>
      </c>
      <c r="Y601" s="34" t="s">
        <v>168</v>
      </c>
    </row>
    <row r="602">
      <c r="D602" s="19"/>
      <c r="E602" s="18" t="s">
        <v>111</v>
      </c>
      <c r="F602" s="17"/>
      <c r="G602" s="7">
        <v>921</v>
      </c>
      <c r="H602" s="20">
        <v>6.6232356134639998</v>
      </c>
      <c r="I602" s="2">
        <v>8.9033659066229998</v>
      </c>
      <c r="J602" s="2">
        <v>9.6634093376760006</v>
      </c>
      <c r="K602" s="2">
        <v>8.4690553745929993</v>
      </c>
      <c r="L602" s="2">
        <v>13.680781758958</v>
      </c>
      <c r="M602" s="2">
        <v>5.2117263843649999</v>
      </c>
      <c r="N602" s="2">
        <v>6.0803474484260001</v>
      </c>
      <c r="O602" s="2">
        <v>10.42345276873</v>
      </c>
      <c r="P602" s="2">
        <v>8.5776330075999994</v>
      </c>
      <c r="Q602" s="2">
        <v>7.0575461454940003</v>
      </c>
      <c r="R602" s="2">
        <v>10.314875135722</v>
      </c>
      <c r="S602" s="2">
        <v>4.9945711183499997</v>
      </c>
      <c r="T602" s="10" t="s">
        <v>168</v>
      </c>
      <c r="U602" s="10" t="s">
        <v>168</v>
      </c>
      <c r="V602" s="10" t="s">
        <v>168</v>
      </c>
      <c r="W602" s="10" t="s">
        <v>168</v>
      </c>
      <c r="X602" s="10" t="s">
        <v>168</v>
      </c>
      <c r="Y602" s="34" t="s">
        <v>168</v>
      </c>
    </row>
    <row r="603">
      <c r="D603" s="19"/>
      <c r="E603" s="18" t="s">
        <v>112</v>
      </c>
      <c r="F603" s="17"/>
      <c r="G603" s="7">
        <v>765</v>
      </c>
      <c r="H603" s="20">
        <v>7.0588235294119999</v>
      </c>
      <c r="I603" s="2">
        <v>7.4509803921569997</v>
      </c>
      <c r="J603" s="2">
        <v>9.5424836601309995</v>
      </c>
      <c r="K603" s="2">
        <v>7.5816993464050002</v>
      </c>
      <c r="L603" s="2">
        <v>12.941176470587999</v>
      </c>
      <c r="M603" s="2">
        <v>4.4444444444439997</v>
      </c>
      <c r="N603" s="2">
        <v>7.5816993464050002</v>
      </c>
      <c r="O603" s="2">
        <v>11.111111111111001</v>
      </c>
      <c r="P603" s="2">
        <v>9.5424836601309995</v>
      </c>
      <c r="Q603" s="2">
        <v>7.0588235294119999</v>
      </c>
      <c r="R603" s="2">
        <v>10.326797385620999</v>
      </c>
      <c r="S603" s="2">
        <v>5.3594771241829999</v>
      </c>
      <c r="T603" s="10" t="s">
        <v>168</v>
      </c>
      <c r="U603" s="10" t="s">
        <v>168</v>
      </c>
      <c r="V603" s="10" t="s">
        <v>168</v>
      </c>
      <c r="W603" s="10" t="s">
        <v>168</v>
      </c>
      <c r="X603" s="10" t="s">
        <v>168</v>
      </c>
      <c r="Y603" s="34" t="s">
        <v>168</v>
      </c>
    </row>
    <row r="604">
      <c r="D604" s="19"/>
      <c r="E604" s="18" t="s">
        <v>113</v>
      </c>
      <c r="F604" s="17"/>
      <c r="G604" s="7">
        <v>197</v>
      </c>
      <c r="H604" s="20">
        <v>8.1218274111680007</v>
      </c>
      <c r="I604" s="2">
        <v>7.6142131979699998</v>
      </c>
      <c r="J604" s="2">
        <v>9.1370558375630004</v>
      </c>
      <c r="K604" s="2">
        <v>9.6446700507610004</v>
      </c>
      <c r="L604" s="2">
        <v>17.258883248730999</v>
      </c>
      <c r="M604" s="2">
        <v>7.1065989847719999</v>
      </c>
      <c r="N604" s="2">
        <v>3.045685279188</v>
      </c>
      <c r="O604" s="2">
        <v>7.1065989847719999</v>
      </c>
      <c r="P604" s="2">
        <v>6.598984771574</v>
      </c>
      <c r="Q604" s="2">
        <v>8.6294416243650005</v>
      </c>
      <c r="R604" s="2">
        <v>8.1218274111680007</v>
      </c>
      <c r="S604" s="2">
        <v>7.6142131979699998</v>
      </c>
      <c r="T604" s="10" t="s">
        <v>168</v>
      </c>
      <c r="U604" s="10" t="s">
        <v>168</v>
      </c>
      <c r="V604" s="10" t="s">
        <v>168</v>
      </c>
      <c r="W604" s="10" t="s">
        <v>168</v>
      </c>
      <c r="X604" s="10" t="s">
        <v>168</v>
      </c>
      <c r="Y604" s="34" t="s">
        <v>168</v>
      </c>
    </row>
    <row r="605">
      <c r="D605" s="19"/>
      <c r="E605" s="18" t="s">
        <v>114</v>
      </c>
      <c r="F605" s="17"/>
      <c r="G605" s="7">
        <v>1029</v>
      </c>
      <c r="H605" s="20">
        <v>6.4139941690960001</v>
      </c>
      <c r="I605" s="2">
        <v>8.3576287657920005</v>
      </c>
      <c r="J605" s="2">
        <v>9.5238095238099998</v>
      </c>
      <c r="K605" s="2">
        <v>9.13508260447</v>
      </c>
      <c r="L605" s="2">
        <v>13.896987366375001</v>
      </c>
      <c r="M605" s="2">
        <v>5.6365403304179997</v>
      </c>
      <c r="N605" s="2">
        <v>6.1224489795919999</v>
      </c>
      <c r="O605" s="2">
        <v>9.6209912536440001</v>
      </c>
      <c r="P605" s="2">
        <v>8.3576287657920005</v>
      </c>
      <c r="Q605" s="2">
        <v>6.608357628766</v>
      </c>
      <c r="R605" s="2">
        <v>10.495626822157</v>
      </c>
      <c r="S605" s="2">
        <v>5.8309037900870004</v>
      </c>
      <c r="T605" s="10" t="s">
        <v>168</v>
      </c>
      <c r="U605" s="10" t="s">
        <v>168</v>
      </c>
      <c r="V605" s="10" t="s">
        <v>168</v>
      </c>
      <c r="W605" s="10" t="s">
        <v>168</v>
      </c>
      <c r="X605" s="10" t="s">
        <v>168</v>
      </c>
      <c r="Y605" s="34" t="s">
        <v>168</v>
      </c>
    </row>
    <row r="606">
      <c r="D606" s="19"/>
      <c r="E606" s="18" t="s">
        <v>115</v>
      </c>
      <c r="F606" s="17"/>
      <c r="G606" s="7">
        <v>793</v>
      </c>
      <c r="H606" s="20">
        <v>7.0617906683480003</v>
      </c>
      <c r="I606" s="2">
        <v>9.5838587641869992</v>
      </c>
      <c r="J606" s="2">
        <v>9.83606557377</v>
      </c>
      <c r="K606" s="2">
        <v>9.0794451450189992</v>
      </c>
      <c r="L606" s="2">
        <v>14.249684741488</v>
      </c>
      <c r="M606" s="2">
        <v>5.422446406053</v>
      </c>
      <c r="N606" s="2">
        <v>6.9356872635559998</v>
      </c>
      <c r="O606" s="2">
        <v>10.214375788146</v>
      </c>
      <c r="P606" s="2">
        <v>7.6923076923079998</v>
      </c>
      <c r="Q606" s="2">
        <v>6.4312736443879999</v>
      </c>
      <c r="R606" s="2">
        <v>9.4577553593949997</v>
      </c>
      <c r="S606" s="2">
        <v>4.0353089533419997</v>
      </c>
      <c r="T606" s="10" t="s">
        <v>168</v>
      </c>
      <c r="U606" s="10" t="s">
        <v>168</v>
      </c>
      <c r="V606" s="10" t="s">
        <v>168</v>
      </c>
      <c r="W606" s="10" t="s">
        <v>168</v>
      </c>
      <c r="X606" s="10" t="s">
        <v>168</v>
      </c>
      <c r="Y606" s="34" t="s">
        <v>168</v>
      </c>
    </row>
    <row r="607">
      <c r="D607" s="19"/>
      <c r="E607" s="18" t="s">
        <v>116</v>
      </c>
      <c r="F607" s="17"/>
      <c r="G607" s="7">
        <v>253</v>
      </c>
      <c r="H607" s="20">
        <v>6.7193675889330002</v>
      </c>
      <c r="I607" s="2">
        <v>11.067193675888999</v>
      </c>
      <c r="J607" s="2">
        <v>7.9051383399209998</v>
      </c>
      <c r="K607" s="2">
        <v>9.4861660079050001</v>
      </c>
      <c r="L607" s="2">
        <v>12.648221343874001</v>
      </c>
      <c r="M607" s="2">
        <v>3.9525691699599999</v>
      </c>
      <c r="N607" s="2">
        <v>9.4861660079050001</v>
      </c>
      <c r="O607" s="2">
        <v>11.067193675888999</v>
      </c>
      <c r="P607" s="2">
        <v>9.8814229249010008</v>
      </c>
      <c r="Q607" s="2">
        <v>5.9288537549409996</v>
      </c>
      <c r="R607" s="2">
        <v>7.5098814229249999</v>
      </c>
      <c r="S607" s="2">
        <v>4.3478260869570002</v>
      </c>
      <c r="T607" s="10" t="s">
        <v>168</v>
      </c>
      <c r="U607" s="10" t="s">
        <v>168</v>
      </c>
      <c r="V607" s="10" t="s">
        <v>168</v>
      </c>
      <c r="W607" s="10" t="s">
        <v>168</v>
      </c>
      <c r="X607" s="10" t="s">
        <v>168</v>
      </c>
      <c r="Y607" s="34" t="s">
        <v>168</v>
      </c>
    </row>
    <row r="608">
      <c r="D608" s="19"/>
      <c r="E608" s="18" t="s">
        <v>117</v>
      </c>
      <c r="F608" s="17"/>
      <c r="G608" s="7">
        <v>200</v>
      </c>
      <c r="H608" s="20">
        <v>10</v>
      </c>
      <c r="I608" s="2">
        <v>11</v>
      </c>
      <c r="J608" s="2">
        <v>7</v>
      </c>
      <c r="K608" s="2">
        <v>7</v>
      </c>
      <c r="L608" s="2">
        <v>7</v>
      </c>
      <c r="M608" s="2">
        <v>2</v>
      </c>
      <c r="N608" s="2">
        <v>7.5</v>
      </c>
      <c r="O608" s="2">
        <v>13</v>
      </c>
      <c r="P608" s="2">
        <v>9</v>
      </c>
      <c r="Q608" s="2">
        <v>9</v>
      </c>
      <c r="R608" s="2">
        <v>11.5</v>
      </c>
      <c r="S608" s="2">
        <v>6</v>
      </c>
      <c r="T608" s="10" t="s">
        <v>168</v>
      </c>
      <c r="U608" s="10" t="s">
        <v>168</v>
      </c>
      <c r="V608" s="10" t="s">
        <v>168</v>
      </c>
      <c r="W608" s="10" t="s">
        <v>168</v>
      </c>
      <c r="X608" s="10" t="s">
        <v>168</v>
      </c>
      <c r="Y608" s="34" t="s">
        <v>168</v>
      </c>
    </row>
    <row r="609">
      <c r="D609" s="19"/>
      <c r="E609" s="18" t="s">
        <v>118</v>
      </c>
      <c r="F609" s="17"/>
      <c r="G609" s="11">
        <v>3</v>
      </c>
      <c r="H609" s="32" t="s">
        <v>168</v>
      </c>
      <c r="I609" s="4" t="s">
        <v>168</v>
      </c>
      <c r="J609" s="4" t="s">
        <v>168</v>
      </c>
      <c r="K609" s="4" t="s">
        <v>168</v>
      </c>
      <c r="L609" s="5">
        <v>66.666666666666998</v>
      </c>
      <c r="M609" s="4" t="s">
        <v>168</v>
      </c>
      <c r="N609" s="5">
        <v>33.333333333333002</v>
      </c>
      <c r="O609" s="4" t="s">
        <v>168</v>
      </c>
      <c r="P609" s="4" t="s">
        <v>168</v>
      </c>
      <c r="Q609" s="4" t="s">
        <v>168</v>
      </c>
      <c r="R609" s="4" t="s">
        <v>168</v>
      </c>
      <c r="S609" s="4" t="s">
        <v>168</v>
      </c>
      <c r="T609" s="4" t="s">
        <v>168</v>
      </c>
      <c r="U609" s="4" t="s">
        <v>168</v>
      </c>
      <c r="V609" s="4" t="s">
        <v>168</v>
      </c>
      <c r="W609" s="4" t="s">
        <v>168</v>
      </c>
      <c r="X609" s="4" t="s">
        <v>168</v>
      </c>
      <c r="Y609" s="31" t="s">
        <v>168</v>
      </c>
    </row>
    <row r="610">
      <c r="D610" s="19"/>
      <c r="E610" s="18" t="s">
        <v>26</v>
      </c>
      <c r="F610" s="17"/>
      <c r="G610" s="11">
        <v>1</v>
      </c>
      <c r="H610" s="32" t="s">
        <v>168</v>
      </c>
      <c r="I610" s="4" t="s">
        <v>168</v>
      </c>
      <c r="J610" s="4" t="s">
        <v>168</v>
      </c>
      <c r="K610" s="4" t="s">
        <v>168</v>
      </c>
      <c r="L610" s="4" t="s">
        <v>168</v>
      </c>
      <c r="M610" s="4" t="s">
        <v>168</v>
      </c>
      <c r="N610" s="5">
        <v>100</v>
      </c>
      <c r="O610" s="4" t="s">
        <v>168</v>
      </c>
      <c r="P610" s="4" t="s">
        <v>168</v>
      </c>
      <c r="Q610" s="4" t="s">
        <v>168</v>
      </c>
      <c r="R610" s="4" t="s">
        <v>168</v>
      </c>
      <c r="S610" s="4" t="s">
        <v>168</v>
      </c>
      <c r="T610" s="4" t="s">
        <v>168</v>
      </c>
      <c r="U610" s="4" t="s">
        <v>168</v>
      </c>
      <c r="V610" s="4" t="s">
        <v>168</v>
      </c>
      <c r="W610" s="4" t="s">
        <v>168</v>
      </c>
      <c r="X610" s="4" t="s">
        <v>168</v>
      </c>
      <c r="Y610" s="31" t="s">
        <v>168</v>
      </c>
    </row>
    <row r="611">
      <c r="D611" s="19"/>
      <c r="E611" s="18" t="s">
        <v>119</v>
      </c>
      <c r="F611" s="17"/>
      <c r="G611" s="7">
        <v>1080</v>
      </c>
      <c r="H611" s="20">
        <v>6.2962962962960001</v>
      </c>
      <c r="I611" s="2">
        <v>8.5185185185190004</v>
      </c>
      <c r="J611" s="2">
        <v>9.7222222222219994</v>
      </c>
      <c r="K611" s="2">
        <v>9.0740740740739998</v>
      </c>
      <c r="L611" s="2">
        <v>13.703703703704001</v>
      </c>
      <c r="M611" s="2">
        <v>5.6481481481479996</v>
      </c>
      <c r="N611" s="2">
        <v>6.1111111111109997</v>
      </c>
      <c r="O611" s="2">
        <v>9.8148148148149996</v>
      </c>
      <c r="P611" s="2">
        <v>8.2407407407409998</v>
      </c>
      <c r="Q611" s="2">
        <v>6.8518518518520004</v>
      </c>
      <c r="R611" s="2">
        <v>10.277777777778001</v>
      </c>
      <c r="S611" s="2">
        <v>5.7407407407409998</v>
      </c>
      <c r="T611" s="10" t="s">
        <v>168</v>
      </c>
      <c r="U611" s="10" t="s">
        <v>168</v>
      </c>
      <c r="V611" s="10" t="s">
        <v>168</v>
      </c>
      <c r="W611" s="10" t="s">
        <v>168</v>
      </c>
      <c r="X611" s="10" t="s">
        <v>168</v>
      </c>
      <c r="Y611" s="34" t="s">
        <v>168</v>
      </c>
    </row>
    <row r="612">
      <c r="D612" s="19"/>
      <c r="E612" s="18" t="s">
        <v>120</v>
      </c>
      <c r="F612" s="17"/>
      <c r="G612" s="7">
        <v>1054</v>
      </c>
      <c r="H612" s="20">
        <v>6.5464895635670004</v>
      </c>
      <c r="I612" s="2">
        <v>8.5388994307400008</v>
      </c>
      <c r="J612" s="2">
        <v>9.4876660341559997</v>
      </c>
      <c r="K612" s="2">
        <v>9.0132827324479994</v>
      </c>
      <c r="L612" s="2">
        <v>13.662239089184</v>
      </c>
      <c r="M612" s="2">
        <v>5.7874762808350004</v>
      </c>
      <c r="N612" s="2">
        <v>6.0721062618600001</v>
      </c>
      <c r="O612" s="2">
        <v>9.7722960151800002</v>
      </c>
      <c r="P612" s="2">
        <v>8.3491461100569992</v>
      </c>
      <c r="Q612" s="2">
        <v>6.6413662239090003</v>
      </c>
      <c r="R612" s="2">
        <v>10.436432637571</v>
      </c>
      <c r="S612" s="2">
        <v>5.6925996204929996</v>
      </c>
      <c r="T612" s="10" t="s">
        <v>168</v>
      </c>
      <c r="U612" s="10" t="s">
        <v>168</v>
      </c>
      <c r="V612" s="10" t="s">
        <v>168</v>
      </c>
      <c r="W612" s="10" t="s">
        <v>168</v>
      </c>
      <c r="X612" s="10" t="s">
        <v>168</v>
      </c>
      <c r="Y612" s="34" t="s">
        <v>168</v>
      </c>
    </row>
    <row r="613">
      <c r="D613" s="15" t="s">
        <v>121</v>
      </c>
      <c r="E613" s="14" t="s">
        <v>122</v>
      </c>
      <c r="F613" s="16"/>
      <c r="G613" s="26">
        <v>564</v>
      </c>
      <c r="H613" s="40">
        <v>5.8510638297869999</v>
      </c>
      <c r="I613" s="8">
        <v>8.333333333333</v>
      </c>
      <c r="J613" s="8">
        <v>10.106382978723</v>
      </c>
      <c r="K613" s="8">
        <v>9.0425531914890005</v>
      </c>
      <c r="L613" s="8">
        <v>12.234042553190999</v>
      </c>
      <c r="M613" s="8">
        <v>5.6737588652479998</v>
      </c>
      <c r="N613" s="8">
        <v>7.0921985815599999</v>
      </c>
      <c r="O613" s="8">
        <v>11.170212765957</v>
      </c>
      <c r="P613" s="8">
        <v>8.8652482269499995</v>
      </c>
      <c r="Q613" s="8">
        <v>6.5602836879430004</v>
      </c>
      <c r="R613" s="8">
        <v>10.106382978723</v>
      </c>
      <c r="S613" s="8">
        <v>4.9645390070920001</v>
      </c>
      <c r="T613" s="41" t="s">
        <v>168</v>
      </c>
      <c r="U613" s="41" t="s">
        <v>168</v>
      </c>
      <c r="V613" s="41" t="s">
        <v>168</v>
      </c>
      <c r="W613" s="41" t="s">
        <v>168</v>
      </c>
      <c r="X613" s="41" t="s">
        <v>168</v>
      </c>
      <c r="Y613" s="71" t="s">
        <v>168</v>
      </c>
    </row>
    <row r="614">
      <c r="D614" s="19"/>
      <c r="E614" s="18" t="s">
        <v>123</v>
      </c>
      <c r="F614" s="17"/>
      <c r="G614" s="7">
        <v>396</v>
      </c>
      <c r="H614" s="20">
        <v>6.5656565656570001</v>
      </c>
      <c r="I614" s="2">
        <v>10.353535353534999</v>
      </c>
      <c r="J614" s="2">
        <v>8.5858585858590004</v>
      </c>
      <c r="K614" s="2">
        <v>8.5858585858590004</v>
      </c>
      <c r="L614" s="2">
        <v>15.151515151515</v>
      </c>
      <c r="M614" s="2">
        <v>6.0606060606060002</v>
      </c>
      <c r="N614" s="2">
        <v>5.3030303030299999</v>
      </c>
      <c r="O614" s="2">
        <v>7.8282828282830002</v>
      </c>
      <c r="P614" s="2">
        <v>7.0707070707069999</v>
      </c>
      <c r="Q614" s="2">
        <v>6.8181818181820004</v>
      </c>
      <c r="R614" s="2">
        <v>10.858585858586</v>
      </c>
      <c r="S614" s="2">
        <v>6.8181818181820004</v>
      </c>
      <c r="T614" s="10" t="s">
        <v>168</v>
      </c>
      <c r="U614" s="10" t="s">
        <v>168</v>
      </c>
      <c r="V614" s="10" t="s">
        <v>168</v>
      </c>
      <c r="W614" s="10" t="s">
        <v>168</v>
      </c>
      <c r="X614" s="10" t="s">
        <v>168</v>
      </c>
      <c r="Y614" s="34" t="s">
        <v>168</v>
      </c>
    </row>
    <row r="615">
      <c r="D615" s="19"/>
      <c r="E615" s="18" t="s">
        <v>124</v>
      </c>
      <c r="F615" s="17"/>
      <c r="G615" s="7">
        <v>69</v>
      </c>
      <c r="H615" s="20">
        <v>5.7971014492749999</v>
      </c>
      <c r="I615" s="2">
        <v>5.7971014492749999</v>
      </c>
      <c r="J615" s="2">
        <v>11.594202898551</v>
      </c>
      <c r="K615" s="2">
        <v>14.492753623187999</v>
      </c>
      <c r="L615" s="2">
        <v>15.942028985506999</v>
      </c>
      <c r="M615" s="2">
        <v>4.3478260869570002</v>
      </c>
      <c r="N615" s="10" t="s">
        <v>168</v>
      </c>
      <c r="O615" s="2">
        <v>11.594202898551</v>
      </c>
      <c r="P615" s="2">
        <v>5.7971014492749999</v>
      </c>
      <c r="Q615" s="2">
        <v>7.2463768115939997</v>
      </c>
      <c r="R615" s="2">
        <v>8.6956521739130004</v>
      </c>
      <c r="S615" s="2">
        <v>8.6956521739130004</v>
      </c>
      <c r="T615" s="10" t="s">
        <v>168</v>
      </c>
      <c r="U615" s="10" t="s">
        <v>168</v>
      </c>
      <c r="V615" s="10" t="s">
        <v>168</v>
      </c>
      <c r="W615" s="10" t="s">
        <v>168</v>
      </c>
      <c r="X615" s="10" t="s">
        <v>168</v>
      </c>
      <c r="Y615" s="34" t="s">
        <v>168</v>
      </c>
    </row>
    <row r="616">
      <c r="D616" s="19"/>
      <c r="E616" s="18" t="s">
        <v>125</v>
      </c>
      <c r="F616" s="17"/>
      <c r="G616" s="7">
        <v>50</v>
      </c>
      <c r="H616" s="20">
        <v>10</v>
      </c>
      <c r="I616" s="2">
        <v>2</v>
      </c>
      <c r="J616" s="2">
        <v>10</v>
      </c>
      <c r="K616" s="2">
        <v>2</v>
      </c>
      <c r="L616" s="2">
        <v>18</v>
      </c>
      <c r="M616" s="2">
        <v>8</v>
      </c>
      <c r="N616" s="2">
        <v>12</v>
      </c>
      <c r="O616" s="2">
        <v>4</v>
      </c>
      <c r="P616" s="2">
        <v>14</v>
      </c>
      <c r="Q616" s="2">
        <v>10</v>
      </c>
      <c r="R616" s="2">
        <v>10</v>
      </c>
      <c r="S616" s="10" t="s">
        <v>168</v>
      </c>
      <c r="T616" s="10" t="s">
        <v>168</v>
      </c>
      <c r="U616" s="10" t="s">
        <v>168</v>
      </c>
      <c r="V616" s="10" t="s">
        <v>168</v>
      </c>
      <c r="W616" s="10" t="s">
        <v>168</v>
      </c>
      <c r="X616" s="10" t="s">
        <v>168</v>
      </c>
      <c r="Y616" s="34" t="s">
        <v>168</v>
      </c>
    </row>
    <row r="617">
      <c r="D617" s="19"/>
      <c r="E617" s="18" t="s">
        <v>126</v>
      </c>
      <c r="F617" s="17"/>
      <c r="G617" s="11">
        <v>14</v>
      </c>
      <c r="H617" s="27">
        <v>7.1428571428570002</v>
      </c>
      <c r="I617" s="4" t="s">
        <v>168</v>
      </c>
      <c r="J617" s="5">
        <v>7.1428571428570002</v>
      </c>
      <c r="K617" s="5">
        <v>21.428571428571001</v>
      </c>
      <c r="L617" s="5">
        <v>14.285714285714</v>
      </c>
      <c r="M617" s="5">
        <v>7.1428571428570002</v>
      </c>
      <c r="N617" s="5">
        <v>14.285714285714</v>
      </c>
      <c r="O617" s="5">
        <v>14.285714285714</v>
      </c>
      <c r="P617" s="4" t="s">
        <v>168</v>
      </c>
      <c r="Q617" s="4" t="s">
        <v>168</v>
      </c>
      <c r="R617" s="5">
        <v>7.1428571428570002</v>
      </c>
      <c r="S617" s="5">
        <v>7.1428571428570002</v>
      </c>
      <c r="T617" s="4" t="s">
        <v>168</v>
      </c>
      <c r="U617" s="4" t="s">
        <v>168</v>
      </c>
      <c r="V617" s="4" t="s">
        <v>168</v>
      </c>
      <c r="W617" s="4" t="s">
        <v>168</v>
      </c>
      <c r="X617" s="4" t="s">
        <v>168</v>
      </c>
      <c r="Y617" s="31" t="s">
        <v>168</v>
      </c>
    </row>
    <row r="618">
      <c r="D618" s="19"/>
      <c r="E618" s="18" t="s">
        <v>26</v>
      </c>
      <c r="F618" s="17"/>
      <c r="G618" s="11">
        <v>0</v>
      </c>
      <c r="H618" s="32" t="s">
        <v>168</v>
      </c>
      <c r="I618" s="4" t="s">
        <v>168</v>
      </c>
      <c r="J618" s="4" t="s">
        <v>168</v>
      </c>
      <c r="K618" s="4" t="s">
        <v>168</v>
      </c>
      <c r="L618" s="4" t="s">
        <v>168</v>
      </c>
      <c r="M618" s="4" t="s">
        <v>168</v>
      </c>
      <c r="N618" s="4" t="s">
        <v>168</v>
      </c>
      <c r="O618" s="4" t="s">
        <v>168</v>
      </c>
      <c r="P618" s="4" t="s">
        <v>168</v>
      </c>
      <c r="Q618" s="4" t="s">
        <v>168</v>
      </c>
      <c r="R618" s="4" t="s">
        <v>168</v>
      </c>
      <c r="S618" s="4" t="s">
        <v>168</v>
      </c>
      <c r="T618" s="4" t="s">
        <v>168</v>
      </c>
      <c r="U618" s="4" t="s">
        <v>168</v>
      </c>
      <c r="V618" s="4" t="s">
        <v>168</v>
      </c>
      <c r="W618" s="4" t="s">
        <v>168</v>
      </c>
      <c r="X618" s="4" t="s">
        <v>168</v>
      </c>
      <c r="Y618" s="31" t="s">
        <v>168</v>
      </c>
    </row>
    <row r="619">
      <c r="D619" s="19"/>
      <c r="E619" s="18" t="s">
        <v>127</v>
      </c>
      <c r="F619" s="17"/>
      <c r="G619" s="7">
        <v>960</v>
      </c>
      <c r="H619" s="20">
        <v>6.145833333333</v>
      </c>
      <c r="I619" s="2">
        <v>9.166666666667</v>
      </c>
      <c r="J619" s="2">
        <v>9.479166666667</v>
      </c>
      <c r="K619" s="2">
        <v>8.854166666667</v>
      </c>
      <c r="L619" s="2">
        <v>13.4375</v>
      </c>
      <c r="M619" s="2">
        <v>5.833333333333</v>
      </c>
      <c r="N619" s="2">
        <v>6.354166666667</v>
      </c>
      <c r="O619" s="2">
        <v>9.791666666667</v>
      </c>
      <c r="P619" s="2">
        <v>8.125</v>
      </c>
      <c r="Q619" s="2">
        <v>6.666666666667</v>
      </c>
      <c r="R619" s="2">
        <v>10.416666666667</v>
      </c>
      <c r="S619" s="2">
        <v>5.729166666667</v>
      </c>
      <c r="T619" s="10" t="s">
        <v>168</v>
      </c>
      <c r="U619" s="10" t="s">
        <v>168</v>
      </c>
      <c r="V619" s="10" t="s">
        <v>168</v>
      </c>
      <c r="W619" s="10" t="s">
        <v>168</v>
      </c>
      <c r="X619" s="10" t="s">
        <v>168</v>
      </c>
      <c r="Y619" s="34" t="s">
        <v>168</v>
      </c>
    </row>
    <row r="620">
      <c r="D620" s="19"/>
      <c r="E620" s="18" t="s">
        <v>128</v>
      </c>
      <c r="F620" s="17"/>
      <c r="G620" s="7">
        <v>64</v>
      </c>
      <c r="H620" s="20">
        <v>9.375</v>
      </c>
      <c r="I620" s="2">
        <v>1.5625</v>
      </c>
      <c r="J620" s="2">
        <v>9.375</v>
      </c>
      <c r="K620" s="2">
        <v>6.25</v>
      </c>
      <c r="L620" s="2">
        <v>17.1875</v>
      </c>
      <c r="M620" s="2">
        <v>7.8125</v>
      </c>
      <c r="N620" s="2">
        <v>12.5</v>
      </c>
      <c r="O620" s="2">
        <v>6.25</v>
      </c>
      <c r="P620" s="2">
        <v>10.9375</v>
      </c>
      <c r="Q620" s="2">
        <v>7.8125</v>
      </c>
      <c r="R620" s="2">
        <v>9.375</v>
      </c>
      <c r="S620" s="2">
        <v>1.5625</v>
      </c>
      <c r="T620" s="10" t="s">
        <v>168</v>
      </c>
      <c r="U620" s="10" t="s">
        <v>168</v>
      </c>
      <c r="V620" s="10" t="s">
        <v>168</v>
      </c>
      <c r="W620" s="10" t="s">
        <v>168</v>
      </c>
      <c r="X620" s="10" t="s">
        <v>168</v>
      </c>
      <c r="Y620" s="34" t="s">
        <v>168</v>
      </c>
    </row>
    <row r="621">
      <c r="D621" s="15" t="s">
        <v>129</v>
      </c>
      <c r="E621" s="14" t="s">
        <v>130</v>
      </c>
      <c r="F621" s="16"/>
      <c r="G621" s="26">
        <v>130</v>
      </c>
      <c r="H621" s="40">
        <v>15.384615384615</v>
      </c>
      <c r="I621" s="8">
        <v>11.538461538462</v>
      </c>
      <c r="J621" s="8">
        <v>8.4615384615379998</v>
      </c>
      <c r="K621" s="8">
        <v>9.2307692307690008</v>
      </c>
      <c r="L621" s="8">
        <v>6.9230769230769997</v>
      </c>
      <c r="M621" s="8">
        <v>6.9230769230769997</v>
      </c>
      <c r="N621" s="8">
        <v>14.615384615385</v>
      </c>
      <c r="O621" s="8">
        <v>10</v>
      </c>
      <c r="P621" s="8">
        <v>4.6153846153850004</v>
      </c>
      <c r="Q621" s="8">
        <v>4.6153846153850004</v>
      </c>
      <c r="R621" s="8">
        <v>6.1538461538459996</v>
      </c>
      <c r="S621" s="8">
        <v>1.538461538462</v>
      </c>
      <c r="T621" s="41" t="s">
        <v>168</v>
      </c>
      <c r="U621" s="41" t="s">
        <v>168</v>
      </c>
      <c r="V621" s="41" t="s">
        <v>168</v>
      </c>
      <c r="W621" s="41" t="s">
        <v>168</v>
      </c>
      <c r="X621" s="41" t="s">
        <v>168</v>
      </c>
      <c r="Y621" s="71" t="s">
        <v>168</v>
      </c>
    </row>
    <row r="622">
      <c r="D622" s="19"/>
      <c r="E622" s="18" t="s">
        <v>131</v>
      </c>
      <c r="F622" s="17"/>
      <c r="G622" s="11">
        <v>32</v>
      </c>
      <c r="H622" s="27">
        <v>6.25</v>
      </c>
      <c r="I622" s="5">
        <v>6.25</v>
      </c>
      <c r="J622" s="5">
        <v>21.875</v>
      </c>
      <c r="K622" s="5">
        <v>12.5</v>
      </c>
      <c r="L622" s="5">
        <v>6.25</v>
      </c>
      <c r="M622" s="5">
        <v>15.625</v>
      </c>
      <c r="N622" s="4" t="s">
        <v>168</v>
      </c>
      <c r="O622" s="5">
        <v>6.25</v>
      </c>
      <c r="P622" s="5">
        <v>12.5</v>
      </c>
      <c r="Q622" s="5">
        <v>3.125</v>
      </c>
      <c r="R622" s="5">
        <v>9.375</v>
      </c>
      <c r="S622" s="4" t="s">
        <v>168</v>
      </c>
      <c r="T622" s="4" t="s">
        <v>168</v>
      </c>
      <c r="U622" s="4" t="s">
        <v>168</v>
      </c>
      <c r="V622" s="4" t="s">
        <v>168</v>
      </c>
      <c r="W622" s="4" t="s">
        <v>168</v>
      </c>
      <c r="X622" s="4" t="s">
        <v>168</v>
      </c>
      <c r="Y622" s="31" t="s">
        <v>168</v>
      </c>
    </row>
    <row r="623">
      <c r="D623" s="19"/>
      <c r="E623" s="18" t="s">
        <v>132</v>
      </c>
      <c r="F623" s="17"/>
      <c r="G623" s="7">
        <v>492</v>
      </c>
      <c r="H623" s="20">
        <v>7.9268292682929999</v>
      </c>
      <c r="I623" s="2">
        <v>8.7398373983740001</v>
      </c>
      <c r="J623" s="2">
        <v>9.5528455284550002</v>
      </c>
      <c r="K623" s="2">
        <v>10.365853658537</v>
      </c>
      <c r="L623" s="2">
        <v>12.804878048779999</v>
      </c>
      <c r="M623" s="2">
        <v>4.8780487804880002</v>
      </c>
      <c r="N623" s="2">
        <v>6.7073170731709997</v>
      </c>
      <c r="O623" s="2">
        <v>10.162601626016</v>
      </c>
      <c r="P623" s="2">
        <v>8.5365853658540001</v>
      </c>
      <c r="Q623" s="2">
        <v>6.7073170731709997</v>
      </c>
      <c r="R623" s="2">
        <v>9.3495934959350002</v>
      </c>
      <c r="S623" s="2">
        <v>4.268292682927</v>
      </c>
      <c r="T623" s="10" t="s">
        <v>168</v>
      </c>
      <c r="U623" s="10" t="s">
        <v>168</v>
      </c>
      <c r="V623" s="10" t="s">
        <v>168</v>
      </c>
      <c r="W623" s="10" t="s">
        <v>168</v>
      </c>
      <c r="X623" s="10" t="s">
        <v>168</v>
      </c>
      <c r="Y623" s="34" t="s">
        <v>168</v>
      </c>
    </row>
    <row r="624">
      <c r="D624" s="19"/>
      <c r="E624" s="18" t="s">
        <v>133</v>
      </c>
      <c r="F624" s="17"/>
      <c r="G624" s="7">
        <v>610</v>
      </c>
      <c r="H624" s="20">
        <v>7.540983606557</v>
      </c>
      <c r="I624" s="2">
        <v>10.983606557377</v>
      </c>
      <c r="J624" s="2">
        <v>12.131147540983999</v>
      </c>
      <c r="K624" s="2">
        <v>10.819672131148</v>
      </c>
      <c r="L624" s="2">
        <v>15.081967213115</v>
      </c>
      <c r="M624" s="2">
        <v>7.3770491803280001</v>
      </c>
      <c r="N624" s="2">
        <v>6.5573770491800003</v>
      </c>
      <c r="O624" s="2">
        <v>9.6721311475410001</v>
      </c>
      <c r="P624" s="2">
        <v>6.5573770491800003</v>
      </c>
      <c r="Q624" s="2">
        <v>5.2459016393439999</v>
      </c>
      <c r="R624" s="2">
        <v>5.4098360655739999</v>
      </c>
      <c r="S624" s="2">
        <v>2.6229508196719999</v>
      </c>
      <c r="T624" s="10" t="s">
        <v>168</v>
      </c>
      <c r="U624" s="10" t="s">
        <v>168</v>
      </c>
      <c r="V624" s="10" t="s">
        <v>168</v>
      </c>
      <c r="W624" s="10" t="s">
        <v>168</v>
      </c>
      <c r="X624" s="10" t="s">
        <v>168</v>
      </c>
      <c r="Y624" s="34" t="s">
        <v>168</v>
      </c>
    </row>
    <row r="625">
      <c r="D625" s="19"/>
      <c r="E625" s="18" t="s">
        <v>134</v>
      </c>
      <c r="F625" s="17"/>
      <c r="G625" s="7">
        <v>869</v>
      </c>
      <c r="H625" s="20">
        <v>5.7537399309549997</v>
      </c>
      <c r="I625" s="2">
        <v>7.8250863060990001</v>
      </c>
      <c r="J625" s="2">
        <v>8.1703107019559997</v>
      </c>
      <c r="K625" s="2">
        <v>9.7813578826240004</v>
      </c>
      <c r="L625" s="2">
        <v>13.233601841197</v>
      </c>
      <c r="M625" s="2">
        <v>6.0989643268120002</v>
      </c>
      <c r="N625" s="2">
        <v>5.8688147295739999</v>
      </c>
      <c r="O625" s="2">
        <v>10.011507479862001</v>
      </c>
      <c r="P625" s="2">
        <v>8.5155350978140003</v>
      </c>
      <c r="Q625" s="2">
        <v>7.8250863060990001</v>
      </c>
      <c r="R625" s="2">
        <v>11.277330264672001</v>
      </c>
      <c r="S625" s="2">
        <v>5.6386651323360004</v>
      </c>
      <c r="T625" s="10" t="s">
        <v>168</v>
      </c>
      <c r="U625" s="10" t="s">
        <v>168</v>
      </c>
      <c r="V625" s="10" t="s">
        <v>168</v>
      </c>
      <c r="W625" s="10" t="s">
        <v>168</v>
      </c>
      <c r="X625" s="10" t="s">
        <v>168</v>
      </c>
      <c r="Y625" s="34" t="s">
        <v>168</v>
      </c>
    </row>
    <row r="626">
      <c r="D626" s="19"/>
      <c r="E626" s="18" t="s">
        <v>135</v>
      </c>
      <c r="F626" s="17"/>
      <c r="G626" s="7">
        <v>842</v>
      </c>
      <c r="H626" s="20">
        <v>5.1068883610449998</v>
      </c>
      <c r="I626" s="2">
        <v>8.5510688836100002</v>
      </c>
      <c r="J626" s="2">
        <v>8.7885985748220001</v>
      </c>
      <c r="K626" s="2">
        <v>8.3135391923990003</v>
      </c>
      <c r="L626" s="2">
        <v>12.589073634204</v>
      </c>
      <c r="M626" s="2">
        <v>5.9382422802850003</v>
      </c>
      <c r="N626" s="2">
        <v>6.650831353919</v>
      </c>
      <c r="O626" s="2">
        <v>9.8574821852729997</v>
      </c>
      <c r="P626" s="2">
        <v>9.6199524940619998</v>
      </c>
      <c r="Q626" s="2">
        <v>7.4821852731589997</v>
      </c>
      <c r="R626" s="2">
        <v>10.807600950118999</v>
      </c>
      <c r="S626" s="2">
        <v>6.2945368171020002</v>
      </c>
      <c r="T626" s="10" t="s">
        <v>168</v>
      </c>
      <c r="U626" s="10" t="s">
        <v>168</v>
      </c>
      <c r="V626" s="10" t="s">
        <v>168</v>
      </c>
      <c r="W626" s="10" t="s">
        <v>168</v>
      </c>
      <c r="X626" s="10" t="s">
        <v>168</v>
      </c>
      <c r="Y626" s="34" t="s">
        <v>168</v>
      </c>
    </row>
    <row r="627">
      <c r="D627" s="19"/>
      <c r="E627" s="18" t="s">
        <v>136</v>
      </c>
      <c r="F627" s="17"/>
      <c r="G627" s="7">
        <v>514</v>
      </c>
      <c r="H627" s="20">
        <v>5.0583657587550004</v>
      </c>
      <c r="I627" s="2">
        <v>5.6420233463039997</v>
      </c>
      <c r="J627" s="2">
        <v>8.1712062256810007</v>
      </c>
      <c r="K627" s="2">
        <v>8.1712062256810007</v>
      </c>
      <c r="L627" s="2">
        <v>16.536964980545001</v>
      </c>
      <c r="M627" s="2">
        <v>7.5875486381319996</v>
      </c>
      <c r="N627" s="2">
        <v>4.4747081712060002</v>
      </c>
      <c r="O627" s="2">
        <v>7.1984435797669999</v>
      </c>
      <c r="P627" s="2">
        <v>9.3385214007779993</v>
      </c>
      <c r="Q627" s="2">
        <v>7.9766536964980004</v>
      </c>
      <c r="R627" s="2">
        <v>11.673151750973</v>
      </c>
      <c r="S627" s="2">
        <v>8.1712062256810007</v>
      </c>
      <c r="T627" s="10" t="s">
        <v>168</v>
      </c>
      <c r="U627" s="10" t="s">
        <v>168</v>
      </c>
      <c r="V627" s="10" t="s">
        <v>168</v>
      </c>
      <c r="W627" s="10" t="s">
        <v>168</v>
      </c>
      <c r="X627" s="10" t="s">
        <v>168</v>
      </c>
      <c r="Y627" s="34" t="s">
        <v>168</v>
      </c>
    </row>
    <row r="628">
      <c r="D628" s="19"/>
      <c r="E628" s="18" t="s">
        <v>137</v>
      </c>
      <c r="F628" s="17"/>
      <c r="G628" s="7">
        <v>487</v>
      </c>
      <c r="H628" s="20">
        <v>3.901437371663</v>
      </c>
      <c r="I628" s="2">
        <v>7.1868583162219997</v>
      </c>
      <c r="J628" s="2">
        <v>7.1868583162219997</v>
      </c>
      <c r="K628" s="2">
        <v>8.4188911704309994</v>
      </c>
      <c r="L628" s="2">
        <v>14.373716632443999</v>
      </c>
      <c r="M628" s="2">
        <v>4.1067761806979997</v>
      </c>
      <c r="N628" s="2">
        <v>6.3655030800820001</v>
      </c>
      <c r="O628" s="2">
        <v>9.0349075975359998</v>
      </c>
      <c r="P628" s="2">
        <v>10.677618069815001</v>
      </c>
      <c r="Q628" s="2">
        <v>8.8295687885009997</v>
      </c>
      <c r="R628" s="2">
        <v>13.347022587269</v>
      </c>
      <c r="S628" s="2">
        <v>6.5708418891170002</v>
      </c>
      <c r="T628" s="10" t="s">
        <v>168</v>
      </c>
      <c r="U628" s="10" t="s">
        <v>168</v>
      </c>
      <c r="V628" s="10" t="s">
        <v>168</v>
      </c>
      <c r="W628" s="10" t="s">
        <v>168</v>
      </c>
      <c r="X628" s="10" t="s">
        <v>168</v>
      </c>
      <c r="Y628" s="34" t="s">
        <v>168</v>
      </c>
    </row>
    <row r="629">
      <c r="D629" s="19"/>
      <c r="E629" s="18" t="s">
        <v>138</v>
      </c>
      <c r="F629" s="17"/>
      <c r="G629" s="7">
        <v>480</v>
      </c>
      <c r="H629" s="20">
        <v>9.583333333333</v>
      </c>
      <c r="I629" s="2">
        <v>10.208333333333</v>
      </c>
      <c r="J629" s="2">
        <v>10.625</v>
      </c>
      <c r="K629" s="2">
        <v>7.708333333333</v>
      </c>
      <c r="L629" s="2">
        <v>10.416666666667</v>
      </c>
      <c r="M629" s="2">
        <v>3.125</v>
      </c>
      <c r="N629" s="2">
        <v>10</v>
      </c>
      <c r="O629" s="2">
        <v>12.916666666667</v>
      </c>
      <c r="P629" s="2">
        <v>8.333333333333</v>
      </c>
      <c r="Q629" s="2">
        <v>5.833333333333</v>
      </c>
      <c r="R629" s="2">
        <v>8.541666666667</v>
      </c>
      <c r="S629" s="2">
        <v>2.708333333333</v>
      </c>
      <c r="T629" s="10" t="s">
        <v>168</v>
      </c>
      <c r="U629" s="10" t="s">
        <v>168</v>
      </c>
      <c r="V629" s="10" t="s">
        <v>168</v>
      </c>
      <c r="W629" s="10" t="s">
        <v>168</v>
      </c>
      <c r="X629" s="10" t="s">
        <v>168</v>
      </c>
      <c r="Y629" s="34" t="s">
        <v>168</v>
      </c>
    </row>
    <row r="630">
      <c r="D630" s="19"/>
      <c r="E630" s="18" t="s">
        <v>139</v>
      </c>
      <c r="F630" s="17"/>
      <c r="G630" s="7">
        <v>624</v>
      </c>
      <c r="H630" s="20">
        <v>6.8910256410260002</v>
      </c>
      <c r="I630" s="2">
        <v>8.4935897435900003</v>
      </c>
      <c r="J630" s="2">
        <v>9.6153846153850004</v>
      </c>
      <c r="K630" s="2">
        <v>8.6538461538460005</v>
      </c>
      <c r="L630" s="2">
        <v>10.737179487179001</v>
      </c>
      <c r="M630" s="2">
        <v>4.3269230769230003</v>
      </c>
      <c r="N630" s="2">
        <v>7.0512820512819996</v>
      </c>
      <c r="O630" s="2">
        <v>11.057692307691999</v>
      </c>
      <c r="P630" s="2">
        <v>8.1730769230769997</v>
      </c>
      <c r="Q630" s="2">
        <v>7.6923076923079998</v>
      </c>
      <c r="R630" s="2">
        <v>11.378205128205</v>
      </c>
      <c r="S630" s="2">
        <v>5.9294871794870003</v>
      </c>
      <c r="T630" s="10" t="s">
        <v>168</v>
      </c>
      <c r="U630" s="10" t="s">
        <v>168</v>
      </c>
      <c r="V630" s="10" t="s">
        <v>168</v>
      </c>
      <c r="W630" s="10" t="s">
        <v>168</v>
      </c>
      <c r="X630" s="10" t="s">
        <v>168</v>
      </c>
      <c r="Y630" s="34" t="s">
        <v>168</v>
      </c>
    </row>
    <row r="631">
      <c r="D631" s="19"/>
      <c r="E631" s="18" t="s">
        <v>140</v>
      </c>
      <c r="F631" s="17"/>
      <c r="G631" s="7">
        <v>172</v>
      </c>
      <c r="H631" s="20">
        <v>12.790697674419</v>
      </c>
      <c r="I631" s="2">
        <v>12.790697674419</v>
      </c>
      <c r="J631" s="2">
        <v>10.465116279069999</v>
      </c>
      <c r="K631" s="2">
        <v>11.627906976744001</v>
      </c>
      <c r="L631" s="2">
        <v>9.8837209302330002</v>
      </c>
      <c r="M631" s="2">
        <v>2.9069767441860002</v>
      </c>
      <c r="N631" s="2">
        <v>10.465116279069999</v>
      </c>
      <c r="O631" s="2">
        <v>9.3023255813949994</v>
      </c>
      <c r="P631" s="2">
        <v>6.9767441860470001</v>
      </c>
      <c r="Q631" s="2">
        <v>4.6511627906979998</v>
      </c>
      <c r="R631" s="2">
        <v>5.8139534883720003</v>
      </c>
      <c r="S631" s="2">
        <v>2.3255813953489999</v>
      </c>
      <c r="T631" s="10" t="s">
        <v>168</v>
      </c>
      <c r="U631" s="10" t="s">
        <v>168</v>
      </c>
      <c r="V631" s="10" t="s">
        <v>168</v>
      </c>
      <c r="W631" s="10" t="s">
        <v>168</v>
      </c>
      <c r="X631" s="10" t="s">
        <v>168</v>
      </c>
      <c r="Y631" s="34" t="s">
        <v>168</v>
      </c>
    </row>
    <row r="632">
      <c r="D632" s="19"/>
      <c r="E632" s="18" t="s">
        <v>141</v>
      </c>
      <c r="F632" s="17"/>
      <c r="G632" s="7">
        <v>683</v>
      </c>
      <c r="H632" s="20">
        <v>6.5885797950220004</v>
      </c>
      <c r="I632" s="2">
        <v>9.2240117130310004</v>
      </c>
      <c r="J632" s="2">
        <v>9.8096632503660004</v>
      </c>
      <c r="K632" s="2">
        <v>9.8096632503660004</v>
      </c>
      <c r="L632" s="2">
        <v>13.909224011713</v>
      </c>
      <c r="M632" s="2">
        <v>5.856515373353</v>
      </c>
      <c r="N632" s="2">
        <v>6.442166910688</v>
      </c>
      <c r="O632" s="2">
        <v>9.9560761347</v>
      </c>
      <c r="P632" s="2">
        <v>8.4919472913620009</v>
      </c>
      <c r="Q632" s="2">
        <v>5.856515373353</v>
      </c>
      <c r="R632" s="2">
        <v>9.9560761347</v>
      </c>
      <c r="S632" s="2">
        <v>4.099560761347</v>
      </c>
      <c r="T632" s="10" t="s">
        <v>168</v>
      </c>
      <c r="U632" s="10" t="s">
        <v>168</v>
      </c>
      <c r="V632" s="10" t="s">
        <v>168</v>
      </c>
      <c r="W632" s="10" t="s">
        <v>168</v>
      </c>
      <c r="X632" s="10" t="s">
        <v>168</v>
      </c>
      <c r="Y632" s="34" t="s">
        <v>168</v>
      </c>
    </row>
    <row r="633">
      <c r="D633" s="19"/>
      <c r="E633" s="18" t="s">
        <v>142</v>
      </c>
      <c r="F633" s="17"/>
      <c r="G633" s="7">
        <v>341</v>
      </c>
      <c r="H633" s="20">
        <v>5.5718475073310003</v>
      </c>
      <c r="I633" s="2">
        <v>7.3313782991199998</v>
      </c>
      <c r="J633" s="2">
        <v>8.7976539589440002</v>
      </c>
      <c r="K633" s="2">
        <v>8.5043988269789992</v>
      </c>
      <c r="L633" s="2">
        <v>13.489736070380999</v>
      </c>
      <c r="M633" s="2">
        <v>7.91788856305</v>
      </c>
      <c r="N633" s="2">
        <v>4.105571847507</v>
      </c>
      <c r="O633" s="2">
        <v>8.7976539589440002</v>
      </c>
      <c r="P633" s="2">
        <v>9.6774193548389995</v>
      </c>
      <c r="Q633" s="2">
        <v>7.6246334310849999</v>
      </c>
      <c r="R633" s="2">
        <v>11.436950146628</v>
      </c>
      <c r="S633" s="2">
        <v>6.7448680351909998</v>
      </c>
      <c r="T633" s="10" t="s">
        <v>168</v>
      </c>
      <c r="U633" s="10" t="s">
        <v>168</v>
      </c>
      <c r="V633" s="10" t="s">
        <v>168</v>
      </c>
      <c r="W633" s="10" t="s">
        <v>168</v>
      </c>
      <c r="X633" s="10" t="s">
        <v>168</v>
      </c>
      <c r="Y633" s="34" t="s">
        <v>168</v>
      </c>
    </row>
    <row r="634">
      <c r="D634" s="19"/>
      <c r="E634" s="18" t="s">
        <v>143</v>
      </c>
      <c r="F634" s="17"/>
      <c r="G634" s="7">
        <v>185</v>
      </c>
      <c r="H634" s="20">
        <v>5.4054054054050003</v>
      </c>
      <c r="I634" s="2">
        <v>6.4864864864860001</v>
      </c>
      <c r="J634" s="2">
        <v>5.4054054054050003</v>
      </c>
      <c r="K634" s="2">
        <v>2.1621621621620002</v>
      </c>
      <c r="L634" s="2">
        <v>7.5675675675680001</v>
      </c>
      <c r="M634" s="2">
        <v>4.8648648648649999</v>
      </c>
      <c r="N634" s="2">
        <v>7.0270270270269997</v>
      </c>
      <c r="O634" s="2">
        <v>13.513513513514001</v>
      </c>
      <c r="P634" s="2">
        <v>12.972972972973</v>
      </c>
      <c r="Q634" s="2">
        <v>10.810810810811001</v>
      </c>
      <c r="R634" s="2">
        <v>15.135135135135</v>
      </c>
      <c r="S634" s="2">
        <v>8.6486486486490008</v>
      </c>
      <c r="T634" s="10" t="s">
        <v>168</v>
      </c>
      <c r="U634" s="10" t="s">
        <v>168</v>
      </c>
      <c r="V634" s="10" t="s">
        <v>168</v>
      </c>
      <c r="W634" s="10" t="s">
        <v>168</v>
      </c>
      <c r="X634" s="10" t="s">
        <v>168</v>
      </c>
      <c r="Y634" s="34" t="s">
        <v>168</v>
      </c>
    </row>
    <row r="635">
      <c r="D635" s="19"/>
      <c r="E635" s="18" t="s">
        <v>144</v>
      </c>
      <c r="F635" s="17"/>
      <c r="G635" s="7">
        <v>219</v>
      </c>
      <c r="H635" s="20">
        <v>9.1324200913240006</v>
      </c>
      <c r="I635" s="2">
        <v>10.958904109589</v>
      </c>
      <c r="J635" s="2">
        <v>6.8493150684930004</v>
      </c>
      <c r="K635" s="2">
        <v>10.502283105023</v>
      </c>
      <c r="L635" s="2">
        <v>7.3059360730589997</v>
      </c>
      <c r="M635" s="2">
        <v>2.7397260273969999</v>
      </c>
      <c r="N635" s="2">
        <v>10.958904109589</v>
      </c>
      <c r="O635" s="2">
        <v>11.415525114155001</v>
      </c>
      <c r="P635" s="2">
        <v>10.958904109589</v>
      </c>
      <c r="Q635" s="2">
        <v>5.4794520547949999</v>
      </c>
      <c r="R635" s="2">
        <v>11.415525114155001</v>
      </c>
      <c r="S635" s="2">
        <v>2.2831050228310001</v>
      </c>
      <c r="T635" s="10" t="s">
        <v>168</v>
      </c>
      <c r="U635" s="10" t="s">
        <v>168</v>
      </c>
      <c r="V635" s="10" t="s">
        <v>168</v>
      </c>
      <c r="W635" s="10" t="s">
        <v>168</v>
      </c>
      <c r="X635" s="10" t="s">
        <v>168</v>
      </c>
      <c r="Y635" s="34" t="s">
        <v>168</v>
      </c>
    </row>
    <row r="636">
      <c r="D636" s="19"/>
      <c r="E636" s="18" t="s">
        <v>41</v>
      </c>
      <c r="F636" s="17"/>
      <c r="G636" s="11">
        <v>40</v>
      </c>
      <c r="H636" s="27">
        <v>2.5</v>
      </c>
      <c r="I636" s="5">
        <v>7.5</v>
      </c>
      <c r="J636" s="5">
        <v>7.5</v>
      </c>
      <c r="K636" s="5">
        <v>10</v>
      </c>
      <c r="L636" s="5">
        <v>15</v>
      </c>
      <c r="M636" s="4" t="s">
        <v>168</v>
      </c>
      <c r="N636" s="5">
        <v>7.5</v>
      </c>
      <c r="O636" s="5">
        <v>12.5</v>
      </c>
      <c r="P636" s="5">
        <v>12.5</v>
      </c>
      <c r="Q636" s="5">
        <v>5</v>
      </c>
      <c r="R636" s="5">
        <v>10</v>
      </c>
      <c r="S636" s="5">
        <v>10</v>
      </c>
      <c r="T636" s="4" t="s">
        <v>168</v>
      </c>
      <c r="U636" s="4" t="s">
        <v>168</v>
      </c>
      <c r="V636" s="4" t="s">
        <v>168</v>
      </c>
      <c r="W636" s="4" t="s">
        <v>168</v>
      </c>
      <c r="X636" s="4" t="s">
        <v>168</v>
      </c>
      <c r="Y636" s="31" t="s">
        <v>168</v>
      </c>
    </row>
    <row r="637">
      <c r="D637" s="19"/>
      <c r="E637" s="18" t="s">
        <v>145</v>
      </c>
      <c r="F637" s="17"/>
      <c r="G637" s="11">
        <v>19</v>
      </c>
      <c r="H637" s="27">
        <v>5.2631578947369997</v>
      </c>
      <c r="I637" s="4" t="s">
        <v>168</v>
      </c>
      <c r="J637" s="5">
        <v>15.789473684211</v>
      </c>
      <c r="K637" s="5">
        <v>10.526315789473999</v>
      </c>
      <c r="L637" s="5">
        <v>21.052631578947</v>
      </c>
      <c r="M637" s="5">
        <v>10.526315789473999</v>
      </c>
      <c r="N637" s="5">
        <v>5.2631578947369997</v>
      </c>
      <c r="O637" s="5">
        <v>21.052631578947</v>
      </c>
      <c r="P637" s="4" t="s">
        <v>168</v>
      </c>
      <c r="Q637" s="5">
        <v>5.2631578947369997</v>
      </c>
      <c r="R637" s="5">
        <v>5.2631578947369997</v>
      </c>
      <c r="S637" s="4" t="s">
        <v>168</v>
      </c>
      <c r="T637" s="4" t="s">
        <v>168</v>
      </c>
      <c r="U637" s="4" t="s">
        <v>168</v>
      </c>
      <c r="V637" s="4" t="s">
        <v>168</v>
      </c>
      <c r="W637" s="4" t="s">
        <v>168</v>
      </c>
      <c r="X637" s="4" t="s">
        <v>168</v>
      </c>
      <c r="Y637" s="31" t="s">
        <v>168</v>
      </c>
    </row>
    <row r="638">
      <c r="D638" s="19"/>
      <c r="E638" s="18" t="s">
        <v>26</v>
      </c>
      <c r="F638" s="17"/>
      <c r="G638" s="11">
        <v>0</v>
      </c>
      <c r="H638" s="32" t="s">
        <v>168</v>
      </c>
      <c r="I638" s="4" t="s">
        <v>168</v>
      </c>
      <c r="J638" s="4" t="s">
        <v>168</v>
      </c>
      <c r="K638" s="4" t="s">
        <v>168</v>
      </c>
      <c r="L638" s="4" t="s">
        <v>168</v>
      </c>
      <c r="M638" s="4" t="s">
        <v>168</v>
      </c>
      <c r="N638" s="4" t="s">
        <v>168</v>
      </c>
      <c r="O638" s="4" t="s">
        <v>168</v>
      </c>
      <c r="P638" s="4" t="s">
        <v>168</v>
      </c>
      <c r="Q638" s="4" t="s">
        <v>168</v>
      </c>
      <c r="R638" s="4" t="s">
        <v>168</v>
      </c>
      <c r="S638" s="4" t="s">
        <v>168</v>
      </c>
      <c r="T638" s="4" t="s">
        <v>168</v>
      </c>
      <c r="U638" s="4" t="s">
        <v>168</v>
      </c>
      <c r="V638" s="4" t="s">
        <v>168</v>
      </c>
      <c r="W638" s="4" t="s">
        <v>168</v>
      </c>
      <c r="X638" s="4" t="s">
        <v>168</v>
      </c>
      <c r="Y638" s="31" t="s">
        <v>168</v>
      </c>
    </row>
    <row r="639">
      <c r="D639" s="15" t="s">
        <v>146</v>
      </c>
      <c r="E639" s="14" t="s">
        <v>147</v>
      </c>
      <c r="F639" s="16"/>
      <c r="G639" s="26">
        <v>628</v>
      </c>
      <c r="H639" s="40">
        <v>5.7324840764329998</v>
      </c>
      <c r="I639" s="8">
        <v>8.4394904458600006</v>
      </c>
      <c r="J639" s="8">
        <v>10.350318471337999</v>
      </c>
      <c r="K639" s="8">
        <v>8.7579617834390007</v>
      </c>
      <c r="L639" s="8">
        <v>12.261146496815</v>
      </c>
      <c r="M639" s="8">
        <v>6.050955414013</v>
      </c>
      <c r="N639" s="8">
        <v>6.5286624203820001</v>
      </c>
      <c r="O639" s="8">
        <v>10.191082802547999</v>
      </c>
      <c r="P639" s="8">
        <v>8.7579617834390007</v>
      </c>
      <c r="Q639" s="8">
        <v>6.6878980891720001</v>
      </c>
      <c r="R639" s="8">
        <v>10.509554140126999</v>
      </c>
      <c r="S639" s="8">
        <v>5.7324840764329998</v>
      </c>
      <c r="T639" s="41" t="s">
        <v>168</v>
      </c>
      <c r="U639" s="41" t="s">
        <v>168</v>
      </c>
      <c r="V639" s="41" t="s">
        <v>168</v>
      </c>
      <c r="W639" s="41" t="s">
        <v>168</v>
      </c>
      <c r="X639" s="41" t="s">
        <v>168</v>
      </c>
      <c r="Y639" s="71" t="s">
        <v>168</v>
      </c>
    </row>
    <row r="640">
      <c r="D640" s="19"/>
      <c r="E640" s="18" t="s">
        <v>148</v>
      </c>
      <c r="F640" s="17"/>
      <c r="G640" s="7">
        <v>423</v>
      </c>
      <c r="H640" s="20">
        <v>6.6193853427900002</v>
      </c>
      <c r="I640" s="2">
        <v>9.4562647754140006</v>
      </c>
      <c r="J640" s="2">
        <v>8.747044917258</v>
      </c>
      <c r="K640" s="2">
        <v>8.9834515366430008</v>
      </c>
      <c r="L640" s="2">
        <v>15.839243498818</v>
      </c>
      <c r="M640" s="2">
        <v>5.6737588652479998</v>
      </c>
      <c r="N640" s="2">
        <v>5.4373522458629999</v>
      </c>
      <c r="O640" s="2">
        <v>8.5106382978719992</v>
      </c>
      <c r="P640" s="2">
        <v>7.0921985815599999</v>
      </c>
      <c r="Q640" s="2">
        <v>7.0921985815599999</v>
      </c>
      <c r="R640" s="2">
        <v>10.401891252955</v>
      </c>
      <c r="S640" s="2">
        <v>6.1465721040189996</v>
      </c>
      <c r="T640" s="10" t="s">
        <v>168</v>
      </c>
      <c r="U640" s="10" t="s">
        <v>168</v>
      </c>
      <c r="V640" s="10" t="s">
        <v>168</v>
      </c>
      <c r="W640" s="10" t="s">
        <v>168</v>
      </c>
      <c r="X640" s="10" t="s">
        <v>168</v>
      </c>
      <c r="Y640" s="34" t="s">
        <v>168</v>
      </c>
    </row>
    <row r="641">
      <c r="D641" s="19"/>
      <c r="E641" s="18" t="s">
        <v>149</v>
      </c>
      <c r="F641" s="17"/>
      <c r="G641" s="11">
        <v>36</v>
      </c>
      <c r="H641" s="27">
        <v>13.888888888888999</v>
      </c>
      <c r="I641" s="4" t="s">
        <v>168</v>
      </c>
      <c r="J641" s="5">
        <v>8.333333333333</v>
      </c>
      <c r="K641" s="5">
        <v>11.111111111111001</v>
      </c>
      <c r="L641" s="5">
        <v>16.666666666666998</v>
      </c>
      <c r="M641" s="5">
        <v>5.5555555555560003</v>
      </c>
      <c r="N641" s="5">
        <v>11.111111111111001</v>
      </c>
      <c r="O641" s="5">
        <v>13.888888888888999</v>
      </c>
      <c r="P641" s="5">
        <v>11.111111111111001</v>
      </c>
      <c r="Q641" s="5">
        <v>2.7777777777780002</v>
      </c>
      <c r="R641" s="5">
        <v>5.5555555555560003</v>
      </c>
      <c r="S641" s="4" t="s">
        <v>168</v>
      </c>
      <c r="T641" s="4" t="s">
        <v>168</v>
      </c>
      <c r="U641" s="4" t="s">
        <v>168</v>
      </c>
      <c r="V641" s="4" t="s">
        <v>168</v>
      </c>
      <c r="W641" s="4" t="s">
        <v>168</v>
      </c>
      <c r="X641" s="4" t="s">
        <v>168</v>
      </c>
      <c r="Y641" s="31" t="s">
        <v>168</v>
      </c>
    </row>
    <row r="642">
      <c r="D642" s="19"/>
      <c r="E642" s="18" t="s">
        <v>150</v>
      </c>
      <c r="F642" s="17"/>
      <c r="G642" s="11">
        <v>6</v>
      </c>
      <c r="H642" s="32" t="s">
        <v>168</v>
      </c>
      <c r="I642" s="4" t="s">
        <v>168</v>
      </c>
      <c r="J642" s="4" t="s">
        <v>168</v>
      </c>
      <c r="K642" s="5">
        <v>33.333333333333002</v>
      </c>
      <c r="L642" s="5">
        <v>16.666666666666998</v>
      </c>
      <c r="M642" s="4" t="s">
        <v>168</v>
      </c>
      <c r="N642" s="5">
        <v>16.666666666666998</v>
      </c>
      <c r="O642" s="5">
        <v>16.666666666666998</v>
      </c>
      <c r="P642" s="4" t="s">
        <v>168</v>
      </c>
      <c r="Q642" s="5">
        <v>16.666666666666998</v>
      </c>
      <c r="R642" s="4" t="s">
        <v>168</v>
      </c>
      <c r="S642" s="4" t="s">
        <v>168</v>
      </c>
      <c r="T642" s="4" t="s">
        <v>168</v>
      </c>
      <c r="U642" s="4" t="s">
        <v>168</v>
      </c>
      <c r="V642" s="4" t="s">
        <v>168</v>
      </c>
      <c r="W642" s="4" t="s">
        <v>168</v>
      </c>
      <c r="X642" s="4" t="s">
        <v>168</v>
      </c>
      <c r="Y642" s="31" t="s">
        <v>168</v>
      </c>
    </row>
    <row r="643">
      <c r="D643" s="19"/>
      <c r="E643" s="18" t="s">
        <v>26</v>
      </c>
      <c r="F643" s="17"/>
      <c r="G643" s="11">
        <v>0</v>
      </c>
      <c r="H643" s="32" t="s">
        <v>168</v>
      </c>
      <c r="I643" s="4" t="s">
        <v>168</v>
      </c>
      <c r="J643" s="4" t="s">
        <v>168</v>
      </c>
      <c r="K643" s="4" t="s">
        <v>168</v>
      </c>
      <c r="L643" s="4" t="s">
        <v>168</v>
      </c>
      <c r="M643" s="4" t="s">
        <v>168</v>
      </c>
      <c r="N643" s="4" t="s">
        <v>168</v>
      </c>
      <c r="O643" s="4" t="s">
        <v>168</v>
      </c>
      <c r="P643" s="4" t="s">
        <v>168</v>
      </c>
      <c r="Q643" s="4" t="s">
        <v>168</v>
      </c>
      <c r="R643" s="4" t="s">
        <v>168</v>
      </c>
      <c r="S643" s="4" t="s">
        <v>168</v>
      </c>
      <c r="T643" s="4" t="s">
        <v>168</v>
      </c>
      <c r="U643" s="4" t="s">
        <v>168</v>
      </c>
      <c r="V643" s="4" t="s">
        <v>168</v>
      </c>
      <c r="W643" s="4" t="s">
        <v>168</v>
      </c>
      <c r="X643" s="4" t="s">
        <v>168</v>
      </c>
      <c r="Y643" s="31" t="s">
        <v>168</v>
      </c>
    </row>
    <row r="644">
      <c r="D644" s="19"/>
      <c r="E644" s="18" t="s">
        <v>151</v>
      </c>
      <c r="F644" s="17"/>
      <c r="G644" s="7">
        <v>1051</v>
      </c>
      <c r="H644" s="20">
        <v>6.0894386298759997</v>
      </c>
      <c r="I644" s="2">
        <v>8.8487155090389997</v>
      </c>
      <c r="J644" s="2">
        <v>9.7050428163649993</v>
      </c>
      <c r="K644" s="2">
        <v>8.8487155090389997</v>
      </c>
      <c r="L644" s="2">
        <v>13.701236917221999</v>
      </c>
      <c r="M644" s="2">
        <v>5.8991436726930004</v>
      </c>
      <c r="N644" s="2">
        <v>6.0894386298759997</v>
      </c>
      <c r="O644" s="2">
        <v>9.5147478591820001</v>
      </c>
      <c r="P644" s="2">
        <v>8.0875356803040006</v>
      </c>
      <c r="Q644" s="2">
        <v>6.8506184586109997</v>
      </c>
      <c r="R644" s="2">
        <v>10.4662226451</v>
      </c>
      <c r="S644" s="2">
        <v>5.8991436726930004</v>
      </c>
      <c r="T644" s="10" t="s">
        <v>168</v>
      </c>
      <c r="U644" s="10" t="s">
        <v>168</v>
      </c>
      <c r="V644" s="10" t="s">
        <v>168</v>
      </c>
      <c r="W644" s="10" t="s">
        <v>168</v>
      </c>
      <c r="X644" s="10" t="s">
        <v>168</v>
      </c>
      <c r="Y644" s="34" t="s">
        <v>168</v>
      </c>
    </row>
    <row r="645">
      <c r="D645" s="19"/>
      <c r="E645" s="18" t="s">
        <v>152</v>
      </c>
      <c r="F645" s="17"/>
      <c r="G645" s="11">
        <v>42</v>
      </c>
      <c r="H645" s="27">
        <v>11.904761904761999</v>
      </c>
      <c r="I645" s="4" t="s">
        <v>168</v>
      </c>
      <c r="J645" s="5">
        <v>7.1428571428570002</v>
      </c>
      <c r="K645" s="5">
        <v>14.285714285714</v>
      </c>
      <c r="L645" s="5">
        <v>16.666666666666998</v>
      </c>
      <c r="M645" s="5">
        <v>4.7619047619049999</v>
      </c>
      <c r="N645" s="5">
        <v>11.904761904761999</v>
      </c>
      <c r="O645" s="5">
        <v>14.285714285714</v>
      </c>
      <c r="P645" s="5">
        <v>9.5238095238099998</v>
      </c>
      <c r="Q645" s="5">
        <v>4.7619047619049999</v>
      </c>
      <c r="R645" s="5">
        <v>4.7619047619049999</v>
      </c>
      <c r="S645" s="4" t="s">
        <v>168</v>
      </c>
      <c r="T645" s="4" t="s">
        <v>168</v>
      </c>
      <c r="U645" s="4" t="s">
        <v>168</v>
      </c>
      <c r="V645" s="4" t="s">
        <v>168</v>
      </c>
      <c r="W645" s="4" t="s">
        <v>168</v>
      </c>
      <c r="X645" s="4" t="s">
        <v>168</v>
      </c>
      <c r="Y645" s="31" t="s">
        <v>168</v>
      </c>
    </row>
    <row r="646">
      <c r="D646" s="15" t="s">
        <v>153</v>
      </c>
      <c r="E646" s="14" t="s">
        <v>154</v>
      </c>
      <c r="F646" s="16"/>
      <c r="G646" s="26">
        <v>596</v>
      </c>
      <c r="H646" s="40">
        <v>6.879194630872</v>
      </c>
      <c r="I646" s="8">
        <v>8.0536912751679992</v>
      </c>
      <c r="J646" s="8">
        <v>10.738255033557</v>
      </c>
      <c r="K646" s="8">
        <v>9.060402684564</v>
      </c>
      <c r="L646" s="8">
        <v>12.080536912752001</v>
      </c>
      <c r="M646" s="8">
        <v>5.5369127516779999</v>
      </c>
      <c r="N646" s="8">
        <v>7.0469798657720002</v>
      </c>
      <c r="O646" s="8">
        <v>11.073825503356</v>
      </c>
      <c r="P646" s="8">
        <v>8.0536912751679992</v>
      </c>
      <c r="Q646" s="8">
        <v>6.7114093959729999</v>
      </c>
      <c r="R646" s="8">
        <v>10.067114093960001</v>
      </c>
      <c r="S646" s="8">
        <v>4.6979865771810001</v>
      </c>
      <c r="T646" s="41" t="s">
        <v>168</v>
      </c>
      <c r="U646" s="41" t="s">
        <v>168</v>
      </c>
      <c r="V646" s="41" t="s">
        <v>168</v>
      </c>
      <c r="W646" s="41" t="s">
        <v>168</v>
      </c>
      <c r="X646" s="41" t="s">
        <v>168</v>
      </c>
      <c r="Y646" s="71" t="s">
        <v>168</v>
      </c>
    </row>
    <row r="647">
      <c r="D647" s="19"/>
      <c r="E647" s="18" t="s">
        <v>155</v>
      </c>
      <c r="F647" s="17"/>
      <c r="G647" s="7">
        <v>800</v>
      </c>
      <c r="H647" s="20">
        <v>6.75</v>
      </c>
      <c r="I647" s="2">
        <v>9.125</v>
      </c>
      <c r="J647" s="2">
        <v>10.625</v>
      </c>
      <c r="K647" s="2">
        <v>9.625</v>
      </c>
      <c r="L647" s="2">
        <v>12.625</v>
      </c>
      <c r="M647" s="2">
        <v>5.375</v>
      </c>
      <c r="N647" s="2">
        <v>6.75</v>
      </c>
      <c r="O647" s="2">
        <v>10</v>
      </c>
      <c r="P647" s="2">
        <v>8.375</v>
      </c>
      <c r="Q647" s="2">
        <v>6.5</v>
      </c>
      <c r="R647" s="2">
        <v>9.375</v>
      </c>
      <c r="S647" s="2">
        <v>4.875</v>
      </c>
      <c r="T647" s="10" t="s">
        <v>168</v>
      </c>
      <c r="U647" s="10" t="s">
        <v>168</v>
      </c>
      <c r="V647" s="10" t="s">
        <v>168</v>
      </c>
      <c r="W647" s="10" t="s">
        <v>168</v>
      </c>
      <c r="X647" s="10" t="s">
        <v>168</v>
      </c>
      <c r="Y647" s="34" t="s">
        <v>168</v>
      </c>
    </row>
    <row r="648">
      <c r="D648" s="19"/>
      <c r="E648" s="18" t="s">
        <v>156</v>
      </c>
      <c r="F648" s="17"/>
      <c r="G648" s="7">
        <v>449</v>
      </c>
      <c r="H648" s="20">
        <v>7.5723830734969999</v>
      </c>
      <c r="I648" s="2">
        <v>9.5768374164810002</v>
      </c>
      <c r="J648" s="2">
        <v>10.467706013362999</v>
      </c>
      <c r="K648" s="2">
        <v>10.244988864143</v>
      </c>
      <c r="L648" s="2">
        <v>13.585746102450001</v>
      </c>
      <c r="M648" s="2">
        <v>7.1269487750560003</v>
      </c>
      <c r="N648" s="2">
        <v>5.3452115812920002</v>
      </c>
      <c r="O648" s="2">
        <v>10.022271714922001</v>
      </c>
      <c r="P648" s="2">
        <v>8.6859688195989992</v>
      </c>
      <c r="Q648" s="2">
        <v>5.122494432071</v>
      </c>
      <c r="R648" s="2">
        <v>8.2405345211580006</v>
      </c>
      <c r="S648" s="2">
        <v>4.0089086859689997</v>
      </c>
      <c r="T648" s="10" t="s">
        <v>168</v>
      </c>
      <c r="U648" s="10" t="s">
        <v>168</v>
      </c>
      <c r="V648" s="10" t="s">
        <v>168</v>
      </c>
      <c r="W648" s="10" t="s">
        <v>168</v>
      </c>
      <c r="X648" s="10" t="s">
        <v>168</v>
      </c>
      <c r="Y648" s="34" t="s">
        <v>168</v>
      </c>
    </row>
    <row r="649">
      <c r="D649" s="19"/>
      <c r="E649" s="18" t="s">
        <v>157</v>
      </c>
      <c r="F649" s="17"/>
      <c r="G649" s="7">
        <v>867</v>
      </c>
      <c r="H649" s="20">
        <v>6.8050749711650003</v>
      </c>
      <c r="I649" s="2">
        <v>7.4971164936559997</v>
      </c>
      <c r="J649" s="2">
        <v>9.5732410611300001</v>
      </c>
      <c r="K649" s="2">
        <v>9.3425605536329996</v>
      </c>
      <c r="L649" s="2">
        <v>13.264129181084</v>
      </c>
      <c r="M649" s="2">
        <v>5.3056516724340002</v>
      </c>
      <c r="N649" s="2">
        <v>6.689734717416</v>
      </c>
      <c r="O649" s="2">
        <v>9.9192618223760007</v>
      </c>
      <c r="P649" s="2">
        <v>8.7658592848900003</v>
      </c>
      <c r="Q649" s="2">
        <v>7.4971164936559997</v>
      </c>
      <c r="R649" s="2">
        <v>9.8039215686270005</v>
      </c>
      <c r="S649" s="2">
        <v>5.5363321799309997</v>
      </c>
      <c r="T649" s="10" t="s">
        <v>168</v>
      </c>
      <c r="U649" s="10" t="s">
        <v>168</v>
      </c>
      <c r="V649" s="10" t="s">
        <v>168</v>
      </c>
      <c r="W649" s="10" t="s">
        <v>168</v>
      </c>
      <c r="X649" s="10" t="s">
        <v>168</v>
      </c>
      <c r="Y649" s="34" t="s">
        <v>168</v>
      </c>
    </row>
    <row r="650">
      <c r="D650" s="19"/>
      <c r="E650" s="18" t="s">
        <v>158</v>
      </c>
      <c r="F650" s="17"/>
      <c r="G650" s="7">
        <v>818</v>
      </c>
      <c r="H650" s="20">
        <v>6.112469437653</v>
      </c>
      <c r="I650" s="2">
        <v>7.8239608801960001</v>
      </c>
      <c r="J650" s="2">
        <v>9.5354523227379993</v>
      </c>
      <c r="K650" s="2">
        <v>8.1907090464549999</v>
      </c>
      <c r="L650" s="2">
        <v>11.980440097800001</v>
      </c>
      <c r="M650" s="2">
        <v>5.9902200489000004</v>
      </c>
      <c r="N650" s="2">
        <v>7.2127139364300001</v>
      </c>
      <c r="O650" s="2">
        <v>10.757946210269001</v>
      </c>
      <c r="P650" s="2">
        <v>9.4132029339849996</v>
      </c>
      <c r="Q650" s="2">
        <v>6.8459657701710004</v>
      </c>
      <c r="R650" s="2">
        <v>10.39119804401</v>
      </c>
      <c r="S650" s="2">
        <v>5.7457212713940002</v>
      </c>
      <c r="T650" s="10" t="s">
        <v>168</v>
      </c>
      <c r="U650" s="10" t="s">
        <v>168</v>
      </c>
      <c r="V650" s="10" t="s">
        <v>168</v>
      </c>
      <c r="W650" s="10" t="s">
        <v>168</v>
      </c>
      <c r="X650" s="10" t="s">
        <v>168</v>
      </c>
      <c r="Y650" s="34" t="s">
        <v>168</v>
      </c>
    </row>
    <row r="651">
      <c r="D651" s="19"/>
      <c r="E651" s="18" t="s">
        <v>159</v>
      </c>
      <c r="F651" s="17"/>
      <c r="G651" s="7">
        <v>595</v>
      </c>
      <c r="H651" s="20">
        <v>6.72268907563</v>
      </c>
      <c r="I651" s="2">
        <v>6.554621848739</v>
      </c>
      <c r="J651" s="2">
        <v>9.7478991596639997</v>
      </c>
      <c r="K651" s="2">
        <v>6.8907563025209999</v>
      </c>
      <c r="L651" s="2">
        <v>13.781512605042</v>
      </c>
      <c r="M651" s="2">
        <v>4.8739495798319998</v>
      </c>
      <c r="N651" s="2">
        <v>8.2352941176469994</v>
      </c>
      <c r="O651" s="2">
        <v>12.268907563025</v>
      </c>
      <c r="P651" s="2">
        <v>8.9075630252100009</v>
      </c>
      <c r="Q651" s="2">
        <v>7.5630252100839996</v>
      </c>
      <c r="R651" s="2">
        <v>9.2436974789920008</v>
      </c>
      <c r="S651" s="2">
        <v>5.2100840336129997</v>
      </c>
      <c r="T651" s="10" t="s">
        <v>168</v>
      </c>
      <c r="U651" s="10" t="s">
        <v>168</v>
      </c>
      <c r="V651" s="10" t="s">
        <v>168</v>
      </c>
      <c r="W651" s="10" t="s">
        <v>168</v>
      </c>
      <c r="X651" s="10" t="s">
        <v>168</v>
      </c>
      <c r="Y651" s="34" t="s">
        <v>168</v>
      </c>
    </row>
    <row r="652">
      <c r="D652" s="19"/>
      <c r="E652" s="18" t="s">
        <v>160</v>
      </c>
      <c r="F652" s="17"/>
      <c r="G652" s="7">
        <v>330</v>
      </c>
      <c r="H652" s="20">
        <v>8.1818181818180005</v>
      </c>
      <c r="I652" s="2">
        <v>6.9696969696969999</v>
      </c>
      <c r="J652" s="2">
        <v>8.7878787878790003</v>
      </c>
      <c r="K652" s="2">
        <v>7.5757575757579998</v>
      </c>
      <c r="L652" s="2">
        <v>13.636363636364001</v>
      </c>
      <c r="M652" s="2">
        <v>5.4545454545450003</v>
      </c>
      <c r="N652" s="2">
        <v>6.9696969696969999</v>
      </c>
      <c r="O652" s="2">
        <v>11.515151515152001</v>
      </c>
      <c r="P652" s="2">
        <v>9.0909090909089993</v>
      </c>
      <c r="Q652" s="2">
        <v>8.4848484848479995</v>
      </c>
      <c r="R652" s="2">
        <v>7.8787878787879997</v>
      </c>
      <c r="S652" s="2">
        <v>5.4545454545450003</v>
      </c>
      <c r="T652" s="10" t="s">
        <v>168</v>
      </c>
      <c r="U652" s="10" t="s">
        <v>168</v>
      </c>
      <c r="V652" s="10" t="s">
        <v>168</v>
      </c>
      <c r="W652" s="10" t="s">
        <v>168</v>
      </c>
      <c r="X652" s="10" t="s">
        <v>168</v>
      </c>
      <c r="Y652" s="34" t="s">
        <v>168</v>
      </c>
    </row>
    <row r="653">
      <c r="D653" s="19"/>
      <c r="E653" s="18" t="s">
        <v>161</v>
      </c>
      <c r="F653" s="17"/>
      <c r="G653" s="7">
        <v>744</v>
      </c>
      <c r="H653" s="20">
        <v>5.9139784946239997</v>
      </c>
      <c r="I653" s="2">
        <v>7.6612903225810003</v>
      </c>
      <c r="J653" s="2">
        <v>9.5430107526879997</v>
      </c>
      <c r="K653" s="2">
        <v>8.333333333333</v>
      </c>
      <c r="L653" s="2">
        <v>12.231182795699</v>
      </c>
      <c r="M653" s="2">
        <v>4.5698924731180002</v>
      </c>
      <c r="N653" s="2">
        <v>8.0645161290320004</v>
      </c>
      <c r="O653" s="2">
        <v>11.290322580645</v>
      </c>
      <c r="P653" s="2">
        <v>9.408602150538</v>
      </c>
      <c r="Q653" s="2">
        <v>7.2580645161290001</v>
      </c>
      <c r="R653" s="2">
        <v>10.483870967742</v>
      </c>
      <c r="S653" s="2">
        <v>5.2419354838709999</v>
      </c>
      <c r="T653" s="10" t="s">
        <v>168</v>
      </c>
      <c r="U653" s="10" t="s">
        <v>168</v>
      </c>
      <c r="V653" s="10" t="s">
        <v>168</v>
      </c>
      <c r="W653" s="10" t="s">
        <v>168</v>
      </c>
      <c r="X653" s="10" t="s">
        <v>168</v>
      </c>
      <c r="Y653" s="34" t="s">
        <v>168</v>
      </c>
    </row>
    <row r="654">
      <c r="D654" s="19"/>
      <c r="E654" s="18" t="s">
        <v>162</v>
      </c>
      <c r="F654" s="17"/>
      <c r="G654" s="7">
        <v>519</v>
      </c>
      <c r="H654" s="20">
        <v>6.5510597302500004</v>
      </c>
      <c r="I654" s="2">
        <v>7.514450867052</v>
      </c>
      <c r="J654" s="2">
        <v>9.4412331406549992</v>
      </c>
      <c r="K654" s="2">
        <v>9.2485549132949991</v>
      </c>
      <c r="L654" s="2">
        <v>11.560693641618</v>
      </c>
      <c r="M654" s="2">
        <v>5.9730250481700002</v>
      </c>
      <c r="N654" s="2">
        <v>6.7437379576109997</v>
      </c>
      <c r="O654" s="2">
        <v>10.404624277457</v>
      </c>
      <c r="P654" s="2">
        <v>10.019267822735999</v>
      </c>
      <c r="Q654" s="2">
        <v>7.7071290944120001</v>
      </c>
      <c r="R654" s="2">
        <v>8.6705202312140006</v>
      </c>
      <c r="S654" s="2">
        <v>6.1657032755300003</v>
      </c>
      <c r="T654" s="10" t="s">
        <v>168</v>
      </c>
      <c r="U654" s="10" t="s">
        <v>168</v>
      </c>
      <c r="V654" s="10" t="s">
        <v>168</v>
      </c>
      <c r="W654" s="10" t="s">
        <v>168</v>
      </c>
      <c r="X654" s="10" t="s">
        <v>168</v>
      </c>
      <c r="Y654" s="34" t="s">
        <v>168</v>
      </c>
    </row>
    <row r="655">
      <c r="D655" s="19"/>
      <c r="E655" s="18" t="s">
        <v>163</v>
      </c>
      <c r="F655" s="17"/>
      <c r="G655" s="7">
        <v>576</v>
      </c>
      <c r="H655" s="20">
        <v>6.4236111111109997</v>
      </c>
      <c r="I655" s="2">
        <v>8.854166666667</v>
      </c>
      <c r="J655" s="2">
        <v>9.7222222222219994</v>
      </c>
      <c r="K655" s="2">
        <v>9.5486111111110006</v>
      </c>
      <c r="L655" s="2">
        <v>12.326388888888999</v>
      </c>
      <c r="M655" s="2">
        <v>5.9027777777779997</v>
      </c>
      <c r="N655" s="2">
        <v>6.25</v>
      </c>
      <c r="O655" s="2">
        <v>9.5486111111110006</v>
      </c>
      <c r="P655" s="2">
        <v>9.375</v>
      </c>
      <c r="Q655" s="2">
        <v>7.291666666667</v>
      </c>
      <c r="R655" s="2">
        <v>8.854166666667</v>
      </c>
      <c r="S655" s="2">
        <v>5.9027777777779997</v>
      </c>
      <c r="T655" s="10" t="s">
        <v>168</v>
      </c>
      <c r="U655" s="10" t="s">
        <v>168</v>
      </c>
      <c r="V655" s="10" t="s">
        <v>168</v>
      </c>
      <c r="W655" s="10" t="s">
        <v>168</v>
      </c>
      <c r="X655" s="10" t="s">
        <v>168</v>
      </c>
      <c r="Y655" s="34" t="s">
        <v>168</v>
      </c>
    </row>
    <row r="656">
      <c r="D656" s="19"/>
      <c r="E656" s="18" t="s">
        <v>164</v>
      </c>
      <c r="F656" s="17"/>
      <c r="G656" s="7">
        <v>372</v>
      </c>
      <c r="H656" s="20">
        <v>6.7204301075270001</v>
      </c>
      <c r="I656" s="2">
        <v>6.4516129032259997</v>
      </c>
      <c r="J656" s="2">
        <v>10.215053763441</v>
      </c>
      <c r="K656" s="2">
        <v>8.333333333333</v>
      </c>
      <c r="L656" s="2">
        <v>13.440860215054</v>
      </c>
      <c r="M656" s="2">
        <v>6.4516129032259997</v>
      </c>
      <c r="N656" s="2">
        <v>6.7204301075270001</v>
      </c>
      <c r="O656" s="2">
        <v>8.333333333333</v>
      </c>
      <c r="P656" s="2">
        <v>8.333333333333</v>
      </c>
      <c r="Q656" s="2">
        <v>8.0645161290320004</v>
      </c>
      <c r="R656" s="2">
        <v>11.290322580645</v>
      </c>
      <c r="S656" s="2">
        <v>5.6451612903230002</v>
      </c>
      <c r="T656" s="10" t="s">
        <v>168</v>
      </c>
      <c r="U656" s="10" t="s">
        <v>168</v>
      </c>
      <c r="V656" s="10" t="s">
        <v>168</v>
      </c>
      <c r="W656" s="10" t="s">
        <v>168</v>
      </c>
      <c r="X656" s="10" t="s">
        <v>168</v>
      </c>
      <c r="Y656" s="34" t="s">
        <v>168</v>
      </c>
    </row>
    <row r="657">
      <c r="D657" s="19"/>
      <c r="E657" s="18" t="s">
        <v>165</v>
      </c>
      <c r="F657" s="17"/>
      <c r="G657" s="7">
        <v>520</v>
      </c>
      <c r="H657" s="20">
        <v>6.9230769230769997</v>
      </c>
      <c r="I657" s="2">
        <v>7.1153846153850004</v>
      </c>
      <c r="J657" s="2">
        <v>8.4615384615379998</v>
      </c>
      <c r="K657" s="2">
        <v>8.0769230769230003</v>
      </c>
      <c r="L657" s="2">
        <v>10.384615384615</v>
      </c>
      <c r="M657" s="2">
        <v>5.1923076923079998</v>
      </c>
      <c r="N657" s="2">
        <v>8.8461538461539995</v>
      </c>
      <c r="O657" s="2">
        <v>11.923076923077</v>
      </c>
      <c r="P657" s="2">
        <v>9.2307692307690008</v>
      </c>
      <c r="Q657" s="2">
        <v>8.4615384615379998</v>
      </c>
      <c r="R657" s="2">
        <v>10</v>
      </c>
      <c r="S657" s="2">
        <v>5.3846153846150004</v>
      </c>
      <c r="T657" s="10" t="s">
        <v>168</v>
      </c>
      <c r="U657" s="10" t="s">
        <v>168</v>
      </c>
      <c r="V657" s="10" t="s">
        <v>168</v>
      </c>
      <c r="W657" s="10" t="s">
        <v>168</v>
      </c>
      <c r="X657" s="10" t="s">
        <v>168</v>
      </c>
      <c r="Y657" s="34" t="s">
        <v>168</v>
      </c>
    </row>
    <row r="658">
      <c r="D658" s="19"/>
      <c r="E658" s="18" t="s">
        <v>166</v>
      </c>
      <c r="F658" s="17"/>
      <c r="G658" s="7">
        <v>445</v>
      </c>
      <c r="H658" s="20">
        <v>5.61797752809</v>
      </c>
      <c r="I658" s="2">
        <v>5.61797752809</v>
      </c>
      <c r="J658" s="2">
        <v>9.6629213483150007</v>
      </c>
      <c r="K658" s="2">
        <v>8.7640449438200001</v>
      </c>
      <c r="L658" s="2">
        <v>12.808988764045001</v>
      </c>
      <c r="M658" s="2">
        <v>6.5168539325839996</v>
      </c>
      <c r="N658" s="2">
        <v>7.191011235955</v>
      </c>
      <c r="O658" s="2">
        <v>10.337078651684999</v>
      </c>
      <c r="P658" s="2">
        <v>9.4382022471910005</v>
      </c>
      <c r="Q658" s="2">
        <v>7.8651685393259996</v>
      </c>
      <c r="R658" s="2">
        <v>9.6629213483150007</v>
      </c>
      <c r="S658" s="2">
        <v>6.5168539325839996</v>
      </c>
      <c r="T658" s="10" t="s">
        <v>168</v>
      </c>
      <c r="U658" s="10" t="s">
        <v>168</v>
      </c>
      <c r="V658" s="10" t="s">
        <v>168</v>
      </c>
      <c r="W658" s="10" t="s">
        <v>168</v>
      </c>
      <c r="X658" s="10" t="s">
        <v>168</v>
      </c>
      <c r="Y658" s="34" t="s">
        <v>168</v>
      </c>
    </row>
    <row r="659">
      <c r="D659" s="19"/>
      <c r="E659" s="18" t="s">
        <v>167</v>
      </c>
      <c r="F659" s="17"/>
      <c r="G659" s="7">
        <v>294</v>
      </c>
      <c r="H659" s="20">
        <v>7.8231292517010003</v>
      </c>
      <c r="I659" s="2">
        <v>6.1224489795919999</v>
      </c>
      <c r="J659" s="2">
        <v>9.1836734693879993</v>
      </c>
      <c r="K659" s="2">
        <v>10.204081632653001</v>
      </c>
      <c r="L659" s="2">
        <v>14.285714285714</v>
      </c>
      <c r="M659" s="2">
        <v>6.1224489795919999</v>
      </c>
      <c r="N659" s="2">
        <v>4.0816326530609999</v>
      </c>
      <c r="O659" s="2">
        <v>8.5034013605440002</v>
      </c>
      <c r="P659" s="2">
        <v>10.884353741497</v>
      </c>
      <c r="Q659" s="2">
        <v>7.4829931972789998</v>
      </c>
      <c r="R659" s="2">
        <v>9.1836734693879993</v>
      </c>
      <c r="S659" s="2">
        <v>6.1224489795919999</v>
      </c>
      <c r="T659" s="10" t="s">
        <v>168</v>
      </c>
      <c r="U659" s="10" t="s">
        <v>168</v>
      </c>
      <c r="V659" s="10" t="s">
        <v>168</v>
      </c>
      <c r="W659" s="10" t="s">
        <v>168</v>
      </c>
      <c r="X659" s="10" t="s">
        <v>168</v>
      </c>
      <c r="Y659" s="34" t="s">
        <v>168</v>
      </c>
    </row>
    <row r="660">
      <c r="D660" s="19"/>
      <c r="E660" s="18" t="s">
        <v>41</v>
      </c>
      <c r="F660" s="17"/>
      <c r="G660" s="7">
        <v>62</v>
      </c>
      <c r="H660" s="20">
        <v>4.8387096774189997</v>
      </c>
      <c r="I660" s="2">
        <v>11.290322580645</v>
      </c>
      <c r="J660" s="2">
        <v>16.129032258064999</v>
      </c>
      <c r="K660" s="2">
        <v>3.2258064516129998</v>
      </c>
      <c r="L660" s="2">
        <v>17.741935483871</v>
      </c>
      <c r="M660" s="2">
        <v>8.0645161290320004</v>
      </c>
      <c r="N660" s="2">
        <v>6.4516129032259997</v>
      </c>
      <c r="O660" s="2">
        <v>9.6774193548389995</v>
      </c>
      <c r="P660" s="2">
        <v>4.8387096774189997</v>
      </c>
      <c r="Q660" s="2">
        <v>4.8387096774189997</v>
      </c>
      <c r="R660" s="2">
        <v>6.4516129032259997</v>
      </c>
      <c r="S660" s="2">
        <v>6.4516129032259997</v>
      </c>
      <c r="T660" s="10" t="s">
        <v>168</v>
      </c>
      <c r="U660" s="10" t="s">
        <v>168</v>
      </c>
      <c r="V660" s="10" t="s">
        <v>168</v>
      </c>
      <c r="W660" s="10" t="s">
        <v>168</v>
      </c>
      <c r="X660" s="10" t="s">
        <v>168</v>
      </c>
      <c r="Y660" s="34" t="s">
        <v>168</v>
      </c>
    </row>
    <row r="661">
      <c r="D661" s="57"/>
      <c r="E661" s="54" t="s">
        <v>26</v>
      </c>
      <c r="F661" s="62"/>
      <c r="G661" s="59">
        <v>17</v>
      </c>
      <c r="H661" s="83" t="s">
        <v>168</v>
      </c>
      <c r="I661" s="46">
        <v>5.8823529411760003</v>
      </c>
      <c r="J661" s="46">
        <v>5.8823529411760003</v>
      </c>
      <c r="K661" s="46">
        <v>5.8823529411760003</v>
      </c>
      <c r="L661" s="46">
        <v>23.529411764706001</v>
      </c>
      <c r="M661" s="51" t="s">
        <v>168</v>
      </c>
      <c r="N661" s="51" t="s">
        <v>168</v>
      </c>
      <c r="O661" s="46">
        <v>5.8823529411760003</v>
      </c>
      <c r="P661" s="46">
        <v>11.764705882353001</v>
      </c>
      <c r="Q661" s="46">
        <v>11.764705882353001</v>
      </c>
      <c r="R661" s="46">
        <v>17.647058823529001</v>
      </c>
      <c r="S661" s="46">
        <v>11.764705882353001</v>
      </c>
      <c r="T661" s="51" t="s">
        <v>168</v>
      </c>
      <c r="U661" s="51" t="s">
        <v>168</v>
      </c>
      <c r="V661" s="51" t="s">
        <v>168</v>
      </c>
      <c r="W661" s="51" t="s">
        <v>168</v>
      </c>
      <c r="X661" s="51" t="s">
        <v>168</v>
      </c>
      <c r="Y661" s="82" t="s">
        <v>168</v>
      </c>
    </row>
    <row r="663">
      <c r="B663" s="63" t="str">
        <f ca="1" xml:space="preserve"> HYPERLINK("#'目次'!B11", "[5]")</f>
        <v>[5]</v>
      </c>
      <c r="C663" s="49" t="s">
        <v>240</v>
      </c>
    </row>
    <row r="666">
      <c r="C666" s="49" t="s">
        <v>14</v>
      </c>
    </row>
    <row r="667">
      <c r="D667" s="64"/>
      <c r="E667" s="47"/>
      <c r="F667" s="47"/>
      <c r="G667" s="61" t="s">
        <v>15</v>
      </c>
      <c r="H667" s="66" t="s">
        <v>241</v>
      </c>
      <c r="I667" s="28" t="s">
        <v>242</v>
      </c>
      <c r="J667" s="28" t="s">
        <v>243</v>
      </c>
      <c r="K667" s="28" t="s">
        <v>244</v>
      </c>
      <c r="L667" s="28" t="s">
        <v>26</v>
      </c>
      <c r="M667" s="58" t="s">
        <v>245</v>
      </c>
    </row>
    <row r="668">
      <c r="D668" s="55"/>
      <c r="E668" s="48"/>
      <c r="F668" s="48"/>
      <c r="G668" s="68"/>
      <c r="H668" s="70"/>
      <c r="I668" s="29"/>
      <c r="J668" s="29"/>
      <c r="K668" s="29"/>
      <c r="L668" s="29"/>
      <c r="M668" s="65"/>
    </row>
    <row r="669">
      <c r="D669" s="56"/>
      <c r="E669" s="60" t="s">
        <v>15</v>
      </c>
      <c r="F669" s="67"/>
      <c r="G669" s="69">
        <v>1093</v>
      </c>
      <c r="H669" s="36">
        <v>4.3915827996339996</v>
      </c>
      <c r="I669" s="36">
        <v>58.828911253431002</v>
      </c>
      <c r="J669" s="36">
        <v>19.396157365050001</v>
      </c>
      <c r="K669" s="36">
        <v>15.736505032022</v>
      </c>
      <c r="L669" s="36">
        <v>1.6468435498630001</v>
      </c>
      <c r="M669" s="76">
        <v>39.524245196705998</v>
      </c>
    </row>
    <row r="670">
      <c r="D670" s="15" t="s">
        <v>20</v>
      </c>
      <c r="E670" s="14" t="s">
        <v>21</v>
      </c>
      <c r="F670" s="16"/>
      <c r="G670" s="26">
        <v>211</v>
      </c>
      <c r="H670" s="40">
        <v>3.3175355450240001</v>
      </c>
      <c r="I670" s="8">
        <v>60.663507109005003</v>
      </c>
      <c r="J670" s="8">
        <v>22.274881516588</v>
      </c>
      <c r="K670" s="8">
        <v>10.900473933649</v>
      </c>
      <c r="L670" s="8">
        <v>2.843601895735</v>
      </c>
      <c r="M670" s="42">
        <v>36.492890995261</v>
      </c>
    </row>
    <row r="671">
      <c r="D671" s="19"/>
      <c r="E671" s="18" t="s">
        <v>22</v>
      </c>
      <c r="F671" s="17"/>
      <c r="G671" s="7">
        <v>539</v>
      </c>
      <c r="H671" s="20">
        <v>4.6382189239329996</v>
      </c>
      <c r="I671" s="2">
        <v>62.523191094620003</v>
      </c>
      <c r="J671" s="2">
        <v>14.842300556586</v>
      </c>
      <c r="K671" s="2">
        <v>17.254174397031999</v>
      </c>
      <c r="L671" s="2">
        <v>0.74211502782899996</v>
      </c>
      <c r="M671" s="22">
        <v>36.734693877551003</v>
      </c>
    </row>
    <row r="672">
      <c r="D672" s="19"/>
      <c r="E672" s="18" t="s">
        <v>23</v>
      </c>
      <c r="F672" s="17"/>
      <c r="G672" s="7">
        <v>263</v>
      </c>
      <c r="H672" s="20">
        <v>3.8022813688210002</v>
      </c>
      <c r="I672" s="2">
        <v>52.091254752852002</v>
      </c>
      <c r="J672" s="2">
        <v>24.334600760455999</v>
      </c>
      <c r="K672" s="2">
        <v>17.110266159696</v>
      </c>
      <c r="L672" s="2">
        <v>2.6615969581750001</v>
      </c>
      <c r="M672" s="22">
        <v>45.247148288973001</v>
      </c>
    </row>
    <row r="673">
      <c r="D673" s="19"/>
      <c r="E673" s="18" t="s">
        <v>24</v>
      </c>
      <c r="F673" s="17"/>
      <c r="G673" s="7">
        <v>74</v>
      </c>
      <c r="H673" s="20">
        <v>8.1081081081080004</v>
      </c>
      <c r="I673" s="2">
        <v>50</v>
      </c>
      <c r="J673" s="2">
        <v>25.675675675676001</v>
      </c>
      <c r="K673" s="2">
        <v>14.864864864865</v>
      </c>
      <c r="L673" s="2">
        <v>1.351351351351</v>
      </c>
      <c r="M673" s="22">
        <v>48.648648648649001</v>
      </c>
    </row>
    <row r="674">
      <c r="D674" s="19"/>
      <c r="E674" s="18" t="s">
        <v>25</v>
      </c>
      <c r="F674" s="17"/>
      <c r="G674" s="11">
        <v>6</v>
      </c>
      <c r="H674" s="32" t="s">
        <v>168</v>
      </c>
      <c r="I674" s="5">
        <v>66.666666666666998</v>
      </c>
      <c r="J674" s="5">
        <v>33.333333333333002</v>
      </c>
      <c r="K674" s="4" t="s">
        <v>168</v>
      </c>
      <c r="L674" s="4" t="s">
        <v>168</v>
      </c>
      <c r="M674" s="30">
        <v>33.333333333333002</v>
      </c>
    </row>
    <row r="675">
      <c r="D675" s="19"/>
      <c r="E675" s="18" t="s">
        <v>26</v>
      </c>
      <c r="F675" s="17"/>
      <c r="G675" s="11">
        <v>0</v>
      </c>
      <c r="H675" s="32" t="s">
        <v>168</v>
      </c>
      <c r="I675" s="4" t="s">
        <v>168</v>
      </c>
      <c r="J675" s="4" t="s">
        <v>168</v>
      </c>
      <c r="K675" s="4" t="s">
        <v>168</v>
      </c>
      <c r="L675" s="4" t="s">
        <v>168</v>
      </c>
      <c r="M675" s="31" t="s">
        <v>168</v>
      </c>
    </row>
    <row r="676">
      <c r="D676" s="19"/>
      <c r="E676" s="18" t="s">
        <v>27</v>
      </c>
      <c r="F676" s="17"/>
      <c r="G676" s="7">
        <v>750</v>
      </c>
      <c r="H676" s="20">
        <v>4.2666666666669997</v>
      </c>
      <c r="I676" s="2">
        <v>62</v>
      </c>
      <c r="J676" s="2">
        <v>16.933333333333</v>
      </c>
      <c r="K676" s="2">
        <v>15.466666666667001</v>
      </c>
      <c r="L676" s="2">
        <v>1.333333333333</v>
      </c>
      <c r="M676" s="22">
        <v>36.666666666666998</v>
      </c>
    </row>
    <row r="677">
      <c r="D677" s="19"/>
      <c r="E677" s="18" t="s">
        <v>28</v>
      </c>
      <c r="F677" s="17"/>
      <c r="G677" s="7">
        <v>80</v>
      </c>
      <c r="H677" s="20">
        <v>7.5</v>
      </c>
      <c r="I677" s="2">
        <v>51.25</v>
      </c>
      <c r="J677" s="2">
        <v>26.25</v>
      </c>
      <c r="K677" s="2">
        <v>13.75</v>
      </c>
      <c r="L677" s="2">
        <v>1.25</v>
      </c>
      <c r="M677" s="22">
        <v>47.5</v>
      </c>
    </row>
    <row r="678">
      <c r="D678" s="15" t="s">
        <v>29</v>
      </c>
      <c r="E678" s="14" t="s">
        <v>30</v>
      </c>
      <c r="F678" s="16"/>
      <c r="G678" s="26">
        <v>823</v>
      </c>
      <c r="H678" s="40">
        <v>4.2527339003650004</v>
      </c>
      <c r="I678" s="8">
        <v>59.902794653706003</v>
      </c>
      <c r="J678" s="8">
        <v>18.955042527339</v>
      </c>
      <c r="K678" s="8">
        <v>15.309842041312001</v>
      </c>
      <c r="L678" s="8">
        <v>1.579586877278</v>
      </c>
      <c r="M678" s="42">
        <v>38.517618469016</v>
      </c>
    </row>
    <row r="679">
      <c r="D679" s="19"/>
      <c r="E679" s="18" t="s">
        <v>31</v>
      </c>
      <c r="F679" s="17"/>
      <c r="G679" s="7">
        <v>798</v>
      </c>
      <c r="H679" s="20">
        <v>3.6340852130329999</v>
      </c>
      <c r="I679" s="2">
        <v>60.401002506266003</v>
      </c>
      <c r="J679" s="2">
        <v>17.167919799499</v>
      </c>
      <c r="K679" s="2">
        <v>17.042606516290999</v>
      </c>
      <c r="L679" s="2">
        <v>1.7543859649119999</v>
      </c>
      <c r="M679" s="22">
        <v>37.844611528822</v>
      </c>
    </row>
    <row r="680">
      <c r="D680" s="19"/>
      <c r="E680" s="18" t="s">
        <v>32</v>
      </c>
      <c r="F680" s="17"/>
      <c r="G680" s="7">
        <v>808</v>
      </c>
      <c r="H680" s="20">
        <v>3.9603960396039999</v>
      </c>
      <c r="I680" s="2">
        <v>59.405940594058997</v>
      </c>
      <c r="J680" s="2">
        <v>19.059405940594001</v>
      </c>
      <c r="K680" s="2">
        <v>15.717821782178</v>
      </c>
      <c r="L680" s="2">
        <v>1.8564356435639999</v>
      </c>
      <c r="M680" s="22">
        <v>38.737623762376003</v>
      </c>
    </row>
    <row r="681">
      <c r="D681" s="19"/>
      <c r="E681" s="18" t="s">
        <v>33</v>
      </c>
      <c r="F681" s="17"/>
      <c r="G681" s="7">
        <v>206</v>
      </c>
      <c r="H681" s="20">
        <v>3.398058252427</v>
      </c>
      <c r="I681" s="2">
        <v>59.708737864078003</v>
      </c>
      <c r="J681" s="2">
        <v>21.359223300970999</v>
      </c>
      <c r="K681" s="2">
        <v>13.592233009709</v>
      </c>
      <c r="L681" s="2">
        <v>1.9417475728160001</v>
      </c>
      <c r="M681" s="22">
        <v>38.349514563107</v>
      </c>
    </row>
    <row r="682">
      <c r="D682" s="19"/>
      <c r="E682" s="18" t="s">
        <v>34</v>
      </c>
      <c r="F682" s="17"/>
      <c r="G682" s="7">
        <v>488</v>
      </c>
      <c r="H682" s="20">
        <v>4.3032786885250003</v>
      </c>
      <c r="I682" s="2">
        <v>59.426229508196997</v>
      </c>
      <c r="J682" s="2">
        <v>18.647540983607001</v>
      </c>
      <c r="K682" s="2">
        <v>15.778688524590001</v>
      </c>
      <c r="L682" s="2">
        <v>1.844262295082</v>
      </c>
      <c r="M682" s="22">
        <v>38.729508196721</v>
      </c>
    </row>
    <row r="683">
      <c r="D683" s="19"/>
      <c r="E683" s="18" t="s">
        <v>35</v>
      </c>
      <c r="F683" s="17"/>
      <c r="G683" s="7">
        <v>154</v>
      </c>
      <c r="H683" s="20">
        <v>5.1948051948050002</v>
      </c>
      <c r="I683" s="2">
        <v>57.792207792208004</v>
      </c>
      <c r="J683" s="2">
        <v>20.779220779220999</v>
      </c>
      <c r="K683" s="2">
        <v>14.935064935065</v>
      </c>
      <c r="L683" s="2">
        <v>1.298701298701</v>
      </c>
      <c r="M683" s="22">
        <v>40.909090909090999</v>
      </c>
    </row>
    <row r="684">
      <c r="D684" s="19"/>
      <c r="E684" s="18" t="s">
        <v>36</v>
      </c>
      <c r="F684" s="17"/>
      <c r="G684" s="7">
        <v>871</v>
      </c>
      <c r="H684" s="20">
        <v>4.1331802525830001</v>
      </c>
      <c r="I684" s="2">
        <v>59.471871412170003</v>
      </c>
      <c r="J684" s="2">
        <v>19.173363949483001</v>
      </c>
      <c r="K684" s="2">
        <v>15.269804822044</v>
      </c>
      <c r="L684" s="2">
        <v>1.9517795637199999</v>
      </c>
      <c r="M684" s="22">
        <v>38.576349024110002</v>
      </c>
    </row>
    <row r="685">
      <c r="D685" s="19"/>
      <c r="E685" s="18" t="s">
        <v>37</v>
      </c>
      <c r="F685" s="17"/>
      <c r="G685" s="7">
        <v>366</v>
      </c>
      <c r="H685" s="20">
        <v>2.732240437158</v>
      </c>
      <c r="I685" s="2">
        <v>54.371584699453997</v>
      </c>
      <c r="J685" s="2">
        <v>18.306010928961999</v>
      </c>
      <c r="K685" s="2">
        <v>23.224043715846999</v>
      </c>
      <c r="L685" s="2">
        <v>1.366120218579</v>
      </c>
      <c r="M685" s="22">
        <v>44.262295081966997</v>
      </c>
    </row>
    <row r="686">
      <c r="D686" s="19"/>
      <c r="E686" s="18" t="s">
        <v>38</v>
      </c>
      <c r="F686" s="17"/>
      <c r="G686" s="7">
        <v>552</v>
      </c>
      <c r="H686" s="20">
        <v>4.5289855072460004</v>
      </c>
      <c r="I686" s="2">
        <v>59.420289855071999</v>
      </c>
      <c r="J686" s="2">
        <v>16.666666666666998</v>
      </c>
      <c r="K686" s="2">
        <v>17.934782608696</v>
      </c>
      <c r="L686" s="2">
        <v>1.449275362319</v>
      </c>
      <c r="M686" s="22">
        <v>39.130434782609001</v>
      </c>
    </row>
    <row r="687">
      <c r="D687" s="19"/>
      <c r="E687" s="18" t="s">
        <v>39</v>
      </c>
      <c r="F687" s="17"/>
      <c r="G687" s="7">
        <v>514</v>
      </c>
      <c r="H687" s="20">
        <v>3.8910505836580001</v>
      </c>
      <c r="I687" s="2">
        <v>56.809338521401003</v>
      </c>
      <c r="J687" s="2">
        <v>21.011673151751001</v>
      </c>
      <c r="K687" s="2">
        <v>16.147859922178998</v>
      </c>
      <c r="L687" s="2">
        <v>2.1400778210119999</v>
      </c>
      <c r="M687" s="22">
        <v>41.050583657588</v>
      </c>
    </row>
    <row r="688">
      <c r="D688" s="19"/>
      <c r="E688" s="18" t="s">
        <v>40</v>
      </c>
      <c r="F688" s="17"/>
      <c r="G688" s="7">
        <v>559</v>
      </c>
      <c r="H688" s="20">
        <v>4.1144901610020002</v>
      </c>
      <c r="I688" s="2">
        <v>57.602862254024998</v>
      </c>
      <c r="J688" s="2">
        <v>18.962432915920999</v>
      </c>
      <c r="K688" s="2">
        <v>17.352415026833999</v>
      </c>
      <c r="L688" s="2">
        <v>1.967799642218</v>
      </c>
      <c r="M688" s="22">
        <v>40.429338103756997</v>
      </c>
    </row>
    <row r="689">
      <c r="D689" s="19"/>
      <c r="E689" s="18" t="s">
        <v>41</v>
      </c>
      <c r="F689" s="17"/>
      <c r="G689" s="7">
        <v>71</v>
      </c>
      <c r="H689" s="20">
        <v>4.2253521126760001</v>
      </c>
      <c r="I689" s="2">
        <v>60.563380281690002</v>
      </c>
      <c r="J689" s="2">
        <v>15.492957746479</v>
      </c>
      <c r="K689" s="2">
        <v>16.901408450704</v>
      </c>
      <c r="L689" s="2">
        <v>2.8169014084509998</v>
      </c>
      <c r="M689" s="22">
        <v>36.619718309859003</v>
      </c>
    </row>
    <row r="690">
      <c r="D690" s="19"/>
      <c r="E690" s="18" t="s">
        <v>42</v>
      </c>
      <c r="F690" s="17"/>
      <c r="G690" s="11">
        <v>11</v>
      </c>
      <c r="H690" s="32" t="s">
        <v>168</v>
      </c>
      <c r="I690" s="5">
        <v>81.818181818181998</v>
      </c>
      <c r="J690" s="4" t="s">
        <v>168</v>
      </c>
      <c r="K690" s="5">
        <v>18.181818181817999</v>
      </c>
      <c r="L690" s="4" t="s">
        <v>168</v>
      </c>
      <c r="M690" s="30">
        <v>18.181818181817999</v>
      </c>
    </row>
    <row r="691">
      <c r="D691" s="19"/>
      <c r="E691" s="18" t="s">
        <v>26</v>
      </c>
      <c r="F691" s="17"/>
      <c r="G691" s="11">
        <v>2</v>
      </c>
      <c r="H691" s="32" t="s">
        <v>168</v>
      </c>
      <c r="I691" s="5">
        <v>100</v>
      </c>
      <c r="J691" s="4" t="s">
        <v>168</v>
      </c>
      <c r="K691" s="4" t="s">
        <v>168</v>
      </c>
      <c r="L691" s="4" t="s">
        <v>168</v>
      </c>
      <c r="M691" s="31" t="s">
        <v>168</v>
      </c>
    </row>
    <row r="692">
      <c r="D692" s="19"/>
      <c r="E692" s="18" t="s">
        <v>43</v>
      </c>
      <c r="F692" s="17"/>
      <c r="G692" s="7">
        <v>1080</v>
      </c>
      <c r="H692" s="20">
        <v>4.4444444444439997</v>
      </c>
      <c r="I692" s="2">
        <v>58.518518518519002</v>
      </c>
      <c r="J692" s="2">
        <v>19.629629629629999</v>
      </c>
      <c r="K692" s="2">
        <v>15.740740740741</v>
      </c>
      <c r="L692" s="2">
        <v>1.666666666667</v>
      </c>
      <c r="M692" s="22">
        <v>39.814814814815001</v>
      </c>
    </row>
    <row r="693">
      <c r="D693" s="15" t="s">
        <v>44</v>
      </c>
      <c r="E693" s="14" t="s">
        <v>45</v>
      </c>
      <c r="F693" s="16"/>
      <c r="G693" s="33">
        <v>3</v>
      </c>
      <c r="H693" s="72" t="s">
        <v>168</v>
      </c>
      <c r="I693" s="13">
        <v>33.333333333333002</v>
      </c>
      <c r="J693" s="13">
        <v>66.666666666666998</v>
      </c>
      <c r="K693" s="25" t="s">
        <v>168</v>
      </c>
      <c r="L693" s="25" t="s">
        <v>168</v>
      </c>
      <c r="M693" s="50">
        <v>66.666666666666998</v>
      </c>
    </row>
    <row r="694">
      <c r="D694" s="19"/>
      <c r="E694" s="18" t="s">
        <v>46</v>
      </c>
      <c r="F694" s="17"/>
      <c r="G694" s="11">
        <v>11</v>
      </c>
      <c r="H694" s="32" t="s">
        <v>168</v>
      </c>
      <c r="I694" s="5">
        <v>54.545454545455001</v>
      </c>
      <c r="J694" s="5">
        <v>27.272727272727</v>
      </c>
      <c r="K694" s="5">
        <v>18.181818181817999</v>
      </c>
      <c r="L694" s="4" t="s">
        <v>168</v>
      </c>
      <c r="M694" s="30">
        <v>45.454545454544999</v>
      </c>
    </row>
    <row r="695">
      <c r="D695" s="19"/>
      <c r="E695" s="18" t="s">
        <v>47</v>
      </c>
      <c r="F695" s="17"/>
      <c r="G695" s="11">
        <v>25</v>
      </c>
      <c r="H695" s="32" t="s">
        <v>168</v>
      </c>
      <c r="I695" s="5">
        <v>16</v>
      </c>
      <c r="J695" s="5">
        <v>48</v>
      </c>
      <c r="K695" s="5">
        <v>36</v>
      </c>
      <c r="L695" s="4" t="s">
        <v>168</v>
      </c>
      <c r="M695" s="30">
        <v>84</v>
      </c>
    </row>
    <row r="696">
      <c r="D696" s="19"/>
      <c r="E696" s="18" t="s">
        <v>48</v>
      </c>
      <c r="F696" s="17"/>
      <c r="G696" s="7">
        <v>160</v>
      </c>
      <c r="H696" s="20">
        <v>12.5</v>
      </c>
      <c r="I696" s="2">
        <v>30</v>
      </c>
      <c r="J696" s="2">
        <v>30</v>
      </c>
      <c r="K696" s="2">
        <v>26.875</v>
      </c>
      <c r="L696" s="2">
        <v>0.625</v>
      </c>
      <c r="M696" s="22">
        <v>69.375</v>
      </c>
    </row>
    <row r="697">
      <c r="D697" s="19"/>
      <c r="E697" s="18" t="s">
        <v>49</v>
      </c>
      <c r="F697" s="17"/>
      <c r="G697" s="7">
        <v>166</v>
      </c>
      <c r="H697" s="20">
        <v>6.6265060240959999</v>
      </c>
      <c r="I697" s="2">
        <v>26.506024096386</v>
      </c>
      <c r="J697" s="2">
        <v>34.939759036144999</v>
      </c>
      <c r="K697" s="2">
        <v>31.325301204818999</v>
      </c>
      <c r="L697" s="2">
        <v>0.60240963855399998</v>
      </c>
      <c r="M697" s="22">
        <v>72.891566265060007</v>
      </c>
    </row>
    <row r="698">
      <c r="D698" s="19"/>
      <c r="E698" s="18" t="s">
        <v>50</v>
      </c>
      <c r="F698" s="17"/>
      <c r="G698" s="7">
        <v>129</v>
      </c>
      <c r="H698" s="20">
        <v>6.2015503875969999</v>
      </c>
      <c r="I698" s="2">
        <v>50.387596899225002</v>
      </c>
      <c r="J698" s="2">
        <v>21.705426356589001</v>
      </c>
      <c r="K698" s="2">
        <v>20.155038759690001</v>
      </c>
      <c r="L698" s="2">
        <v>1.550387596899</v>
      </c>
      <c r="M698" s="22">
        <v>48.062015503875998</v>
      </c>
    </row>
    <row r="699">
      <c r="D699" s="19"/>
      <c r="E699" s="18" t="s">
        <v>51</v>
      </c>
      <c r="F699" s="17"/>
      <c r="G699" s="7">
        <v>124</v>
      </c>
      <c r="H699" s="20">
        <v>3.2258064516129998</v>
      </c>
      <c r="I699" s="2">
        <v>62.903225806451999</v>
      </c>
      <c r="J699" s="2">
        <v>20.161290322580999</v>
      </c>
      <c r="K699" s="2">
        <v>12.903225806451999</v>
      </c>
      <c r="L699" s="2">
        <v>0.80645161290300005</v>
      </c>
      <c r="M699" s="22">
        <v>36.290322580644997</v>
      </c>
    </row>
    <row r="700">
      <c r="D700" s="19"/>
      <c r="E700" s="18" t="s">
        <v>52</v>
      </c>
      <c r="F700" s="17"/>
      <c r="G700" s="7">
        <v>114</v>
      </c>
      <c r="H700" s="20">
        <v>0.87719298245599997</v>
      </c>
      <c r="I700" s="2">
        <v>80.701754385965003</v>
      </c>
      <c r="J700" s="2">
        <v>9.6491228070179993</v>
      </c>
      <c r="K700" s="2">
        <v>6.1403508771929998</v>
      </c>
      <c r="L700" s="2">
        <v>2.6315789473679998</v>
      </c>
      <c r="M700" s="22">
        <v>16.666666666666998</v>
      </c>
    </row>
    <row r="701">
      <c r="D701" s="19"/>
      <c r="E701" s="18" t="s">
        <v>53</v>
      </c>
      <c r="F701" s="17"/>
      <c r="G701" s="7">
        <v>95</v>
      </c>
      <c r="H701" s="20">
        <v>1.052631578947</v>
      </c>
      <c r="I701" s="2">
        <v>73.684210526315994</v>
      </c>
      <c r="J701" s="2">
        <v>10.526315789473999</v>
      </c>
      <c r="K701" s="2">
        <v>9.4736842105260006</v>
      </c>
      <c r="L701" s="2">
        <v>5.2631578947369997</v>
      </c>
      <c r="M701" s="22">
        <v>21.052631578947</v>
      </c>
    </row>
    <row r="702">
      <c r="D702" s="19"/>
      <c r="E702" s="18" t="s">
        <v>54</v>
      </c>
      <c r="F702" s="17"/>
      <c r="G702" s="7">
        <v>253</v>
      </c>
      <c r="H702" s="20">
        <v>0.39525691699600002</v>
      </c>
      <c r="I702" s="2">
        <v>88.932806324110999</v>
      </c>
      <c r="J702" s="2">
        <v>5.5335968379449998</v>
      </c>
      <c r="K702" s="2">
        <v>3.1620553359680001</v>
      </c>
      <c r="L702" s="2">
        <v>1.9762845849799999</v>
      </c>
      <c r="M702" s="22">
        <v>9.0909090909089993</v>
      </c>
    </row>
    <row r="703">
      <c r="D703" s="19"/>
      <c r="E703" s="18" t="s">
        <v>55</v>
      </c>
      <c r="F703" s="17"/>
      <c r="G703" s="11">
        <v>1</v>
      </c>
      <c r="H703" s="27">
        <v>100</v>
      </c>
      <c r="I703" s="4" t="s">
        <v>168</v>
      </c>
      <c r="J703" s="4" t="s">
        <v>168</v>
      </c>
      <c r="K703" s="4" t="s">
        <v>168</v>
      </c>
      <c r="L703" s="4" t="s">
        <v>168</v>
      </c>
      <c r="M703" s="30">
        <v>100</v>
      </c>
    </row>
    <row r="704">
      <c r="D704" s="19"/>
      <c r="E704" s="18" t="s">
        <v>26</v>
      </c>
      <c r="F704" s="17"/>
      <c r="G704" s="11">
        <v>12</v>
      </c>
      <c r="H704" s="27">
        <v>8.333333333333</v>
      </c>
      <c r="I704" s="5">
        <v>83.333333333333002</v>
      </c>
      <c r="J704" s="5">
        <v>8.333333333333</v>
      </c>
      <c r="K704" s="4" t="s">
        <v>168</v>
      </c>
      <c r="L704" s="4" t="s">
        <v>168</v>
      </c>
      <c r="M704" s="30">
        <v>16.666666666666998</v>
      </c>
    </row>
    <row r="705">
      <c r="D705" s="15" t="s">
        <v>56</v>
      </c>
      <c r="E705" s="14" t="s">
        <v>57</v>
      </c>
      <c r="F705" s="16"/>
      <c r="G705" s="33">
        <v>15</v>
      </c>
      <c r="H705" s="45">
        <v>6.666666666667</v>
      </c>
      <c r="I705" s="13">
        <v>33.333333333333002</v>
      </c>
      <c r="J705" s="13">
        <v>33.333333333333002</v>
      </c>
      <c r="K705" s="13">
        <v>26.666666666666998</v>
      </c>
      <c r="L705" s="25" t="s">
        <v>168</v>
      </c>
      <c r="M705" s="50">
        <v>66.666666666666998</v>
      </c>
    </row>
    <row r="706">
      <c r="D706" s="19"/>
      <c r="E706" s="18" t="s">
        <v>58</v>
      </c>
      <c r="F706" s="17"/>
      <c r="G706" s="7">
        <v>111</v>
      </c>
      <c r="H706" s="20">
        <v>8.1081081081080004</v>
      </c>
      <c r="I706" s="2">
        <v>36.036036036036002</v>
      </c>
      <c r="J706" s="2">
        <v>38.738738738739002</v>
      </c>
      <c r="K706" s="2">
        <v>15.315315315315001</v>
      </c>
      <c r="L706" s="2">
        <v>1.8018018018019999</v>
      </c>
      <c r="M706" s="22">
        <v>62.162162162161998</v>
      </c>
    </row>
    <row r="707">
      <c r="D707" s="19"/>
      <c r="E707" s="18" t="s">
        <v>59</v>
      </c>
      <c r="F707" s="17"/>
      <c r="G707" s="7">
        <v>404</v>
      </c>
      <c r="H707" s="20">
        <v>4.4554455445540002</v>
      </c>
      <c r="I707" s="2">
        <v>54.455445544554003</v>
      </c>
      <c r="J707" s="2">
        <v>22.277227722772</v>
      </c>
      <c r="K707" s="2">
        <v>17.574257425742999</v>
      </c>
      <c r="L707" s="2">
        <v>1.237623762376</v>
      </c>
      <c r="M707" s="22">
        <v>44.306930693068999</v>
      </c>
    </row>
    <row r="708">
      <c r="D708" s="19"/>
      <c r="E708" s="18" t="s">
        <v>60</v>
      </c>
      <c r="F708" s="17"/>
      <c r="G708" s="7">
        <v>562</v>
      </c>
      <c r="H708" s="20">
        <v>3.55871886121</v>
      </c>
      <c r="I708" s="2">
        <v>67.259786476868001</v>
      </c>
      <c r="J708" s="2">
        <v>13.167259786477</v>
      </c>
      <c r="K708" s="2">
        <v>14.056939501779</v>
      </c>
      <c r="L708" s="2">
        <v>1.9572953736650001</v>
      </c>
      <c r="M708" s="22">
        <v>30.782918149465999</v>
      </c>
    </row>
    <row r="709">
      <c r="D709" s="19"/>
      <c r="E709" s="18" t="s">
        <v>26</v>
      </c>
      <c r="F709" s="17"/>
      <c r="G709" s="11">
        <v>1</v>
      </c>
      <c r="H709" s="32" t="s">
        <v>168</v>
      </c>
      <c r="I709" s="4" t="s">
        <v>168</v>
      </c>
      <c r="J709" s="4" t="s">
        <v>168</v>
      </c>
      <c r="K709" s="5">
        <v>100</v>
      </c>
      <c r="L709" s="4" t="s">
        <v>168</v>
      </c>
      <c r="M709" s="30">
        <v>100</v>
      </c>
    </row>
    <row r="710">
      <c r="D710" s="19"/>
      <c r="E710" s="18" t="s">
        <v>61</v>
      </c>
      <c r="F710" s="17"/>
      <c r="G710" s="7">
        <v>126</v>
      </c>
      <c r="H710" s="20">
        <v>7.9365079365079998</v>
      </c>
      <c r="I710" s="2">
        <v>35.714285714286</v>
      </c>
      <c r="J710" s="2">
        <v>38.095238095238003</v>
      </c>
      <c r="K710" s="2">
        <v>16.666666666666998</v>
      </c>
      <c r="L710" s="2">
        <v>1.587301587302</v>
      </c>
      <c r="M710" s="22">
        <v>62.698412698413001</v>
      </c>
    </row>
    <row r="711">
      <c r="D711" s="19"/>
      <c r="E711" s="18" t="s">
        <v>62</v>
      </c>
      <c r="F711" s="17"/>
      <c r="G711" s="7">
        <v>966</v>
      </c>
      <c r="H711" s="20">
        <v>3.933747412008</v>
      </c>
      <c r="I711" s="2">
        <v>61.904761904761997</v>
      </c>
      <c r="J711" s="2">
        <v>16.977225672877999</v>
      </c>
      <c r="K711" s="2">
        <v>15.527950310559</v>
      </c>
      <c r="L711" s="2">
        <v>1.6563146997930001</v>
      </c>
      <c r="M711" s="22">
        <v>36.438923395445002</v>
      </c>
    </row>
    <row r="712">
      <c r="D712" s="15" t="s">
        <v>63</v>
      </c>
      <c r="E712" s="14" t="s">
        <v>64</v>
      </c>
      <c r="F712" s="16"/>
      <c r="G712" s="33">
        <v>17</v>
      </c>
      <c r="H712" s="72" t="s">
        <v>168</v>
      </c>
      <c r="I712" s="13">
        <v>94.117647058824005</v>
      </c>
      <c r="J712" s="25" t="s">
        <v>168</v>
      </c>
      <c r="K712" s="13">
        <v>5.8823529411760003</v>
      </c>
      <c r="L712" s="25" t="s">
        <v>168</v>
      </c>
      <c r="M712" s="50">
        <v>5.8823529411760003</v>
      </c>
    </row>
    <row r="713">
      <c r="D713" s="19"/>
      <c r="E713" s="18" t="s">
        <v>65</v>
      </c>
      <c r="F713" s="17"/>
      <c r="G713" s="11">
        <v>38</v>
      </c>
      <c r="H713" s="27">
        <v>2.6315789473679998</v>
      </c>
      <c r="I713" s="5">
        <v>68.421052631579002</v>
      </c>
      <c r="J713" s="5">
        <v>23.684210526316001</v>
      </c>
      <c r="K713" s="5">
        <v>2.6315789473679998</v>
      </c>
      <c r="L713" s="5">
        <v>2.6315789473679998</v>
      </c>
      <c r="M713" s="30">
        <v>28.947368421053</v>
      </c>
    </row>
    <row r="714">
      <c r="D714" s="19"/>
      <c r="E714" s="18" t="s">
        <v>66</v>
      </c>
      <c r="F714" s="17"/>
      <c r="G714" s="11">
        <v>14</v>
      </c>
      <c r="H714" s="32" t="s">
        <v>168</v>
      </c>
      <c r="I714" s="5">
        <v>85.714285714286007</v>
      </c>
      <c r="J714" s="4" t="s">
        <v>168</v>
      </c>
      <c r="K714" s="5">
        <v>7.1428571428570002</v>
      </c>
      <c r="L714" s="5">
        <v>7.1428571428570002</v>
      </c>
      <c r="M714" s="30">
        <v>7.1428571428570002</v>
      </c>
    </row>
    <row r="715">
      <c r="D715" s="19"/>
      <c r="E715" s="18" t="s">
        <v>67</v>
      </c>
      <c r="F715" s="17"/>
      <c r="G715" s="7">
        <v>95</v>
      </c>
      <c r="H715" s="20">
        <v>4.2105263157890001</v>
      </c>
      <c r="I715" s="2">
        <v>63.157894736842003</v>
      </c>
      <c r="J715" s="2">
        <v>23.157894736842</v>
      </c>
      <c r="K715" s="2">
        <v>7.3684210526319998</v>
      </c>
      <c r="L715" s="2">
        <v>2.1052631578950001</v>
      </c>
      <c r="M715" s="22">
        <v>34.736842105263001</v>
      </c>
    </row>
    <row r="716">
      <c r="D716" s="19"/>
      <c r="E716" s="18" t="s">
        <v>68</v>
      </c>
      <c r="F716" s="17"/>
      <c r="G716" s="7">
        <v>81</v>
      </c>
      <c r="H716" s="20">
        <v>8.6419753086419995</v>
      </c>
      <c r="I716" s="2">
        <v>59.259259259258997</v>
      </c>
      <c r="J716" s="2">
        <v>22.222222222222001</v>
      </c>
      <c r="K716" s="2">
        <v>4.9382716049380004</v>
      </c>
      <c r="L716" s="2">
        <v>4.9382716049380004</v>
      </c>
      <c r="M716" s="22">
        <v>35.802469135801999</v>
      </c>
    </row>
    <row r="717">
      <c r="D717" s="19"/>
      <c r="E717" s="18" t="s">
        <v>69</v>
      </c>
      <c r="F717" s="17"/>
      <c r="G717" s="7">
        <v>844</v>
      </c>
      <c r="H717" s="20">
        <v>4.1469194312799997</v>
      </c>
      <c r="I717" s="2">
        <v>56.753554502370001</v>
      </c>
      <c r="J717" s="2">
        <v>19.194312796209001</v>
      </c>
      <c r="K717" s="2">
        <v>18.720379146919001</v>
      </c>
      <c r="L717" s="2">
        <v>1.184834123223</v>
      </c>
      <c r="M717" s="22">
        <v>42.061611374408002</v>
      </c>
    </row>
    <row r="718">
      <c r="D718" s="19"/>
      <c r="E718" s="18" t="s">
        <v>26</v>
      </c>
      <c r="F718" s="17"/>
      <c r="G718" s="11">
        <v>4</v>
      </c>
      <c r="H718" s="27">
        <v>25</v>
      </c>
      <c r="I718" s="5">
        <v>50</v>
      </c>
      <c r="J718" s="5">
        <v>25</v>
      </c>
      <c r="K718" s="4" t="s">
        <v>168</v>
      </c>
      <c r="L718" s="4" t="s">
        <v>168</v>
      </c>
      <c r="M718" s="30">
        <v>50</v>
      </c>
    </row>
    <row r="719">
      <c r="D719" s="19"/>
      <c r="E719" s="18" t="s">
        <v>70</v>
      </c>
      <c r="F719" s="17"/>
      <c r="G719" s="7">
        <v>245</v>
      </c>
      <c r="H719" s="20">
        <v>4.8979591836729997</v>
      </c>
      <c r="I719" s="2">
        <v>66.122448979591994</v>
      </c>
      <c r="J719" s="2">
        <v>20</v>
      </c>
      <c r="K719" s="2">
        <v>5.7142857142860004</v>
      </c>
      <c r="L719" s="2">
        <v>3.2653061224490001</v>
      </c>
      <c r="M719" s="22">
        <v>30.612244897958998</v>
      </c>
    </row>
    <row r="720">
      <c r="D720" s="15" t="s">
        <v>71</v>
      </c>
      <c r="E720" s="14" t="s">
        <v>64</v>
      </c>
      <c r="F720" s="16"/>
      <c r="G720" s="33">
        <v>15</v>
      </c>
      <c r="H720" s="72" t="s">
        <v>168</v>
      </c>
      <c r="I720" s="13">
        <v>73.333333333333002</v>
      </c>
      <c r="J720" s="13">
        <v>13.333333333333</v>
      </c>
      <c r="K720" s="13">
        <v>13.333333333333</v>
      </c>
      <c r="L720" s="25" t="s">
        <v>168</v>
      </c>
      <c r="M720" s="50">
        <v>26.666666666666998</v>
      </c>
    </row>
    <row r="721">
      <c r="D721" s="19"/>
      <c r="E721" s="18" t="s">
        <v>65</v>
      </c>
      <c r="F721" s="17"/>
      <c r="G721" s="7">
        <v>58</v>
      </c>
      <c r="H721" s="20">
        <v>1.7241379310339999</v>
      </c>
      <c r="I721" s="2">
        <v>65.517241379309993</v>
      </c>
      <c r="J721" s="2">
        <v>18.965517241379001</v>
      </c>
      <c r="K721" s="2">
        <v>10.344827586207</v>
      </c>
      <c r="L721" s="2">
        <v>3.4482758620689999</v>
      </c>
      <c r="M721" s="22">
        <v>31.034482758620999</v>
      </c>
    </row>
    <row r="722">
      <c r="D722" s="19"/>
      <c r="E722" s="18" t="s">
        <v>66</v>
      </c>
      <c r="F722" s="17"/>
      <c r="G722" s="7">
        <v>113</v>
      </c>
      <c r="H722" s="52" t="s">
        <v>168</v>
      </c>
      <c r="I722" s="2">
        <v>67.256637168142007</v>
      </c>
      <c r="J722" s="2">
        <v>23.893805309735001</v>
      </c>
      <c r="K722" s="2">
        <v>8.8495575221239999</v>
      </c>
      <c r="L722" s="10" t="s">
        <v>168</v>
      </c>
      <c r="M722" s="22">
        <v>32.743362831858001</v>
      </c>
    </row>
    <row r="723">
      <c r="D723" s="19"/>
      <c r="E723" s="18" t="s">
        <v>67</v>
      </c>
      <c r="F723" s="17"/>
      <c r="G723" s="7">
        <v>837</v>
      </c>
      <c r="H723" s="20">
        <v>5.0179211469530003</v>
      </c>
      <c r="I723" s="2">
        <v>57.108721624851</v>
      </c>
      <c r="J723" s="2">
        <v>18.757467144564</v>
      </c>
      <c r="K723" s="2">
        <v>17.204301075269001</v>
      </c>
      <c r="L723" s="2">
        <v>1.9115890083630001</v>
      </c>
      <c r="M723" s="22">
        <v>40.979689366785998</v>
      </c>
    </row>
    <row r="724">
      <c r="D724" s="19"/>
      <c r="E724" s="18" t="s">
        <v>68</v>
      </c>
      <c r="F724" s="17"/>
      <c r="G724" s="7">
        <v>61</v>
      </c>
      <c r="H724" s="20">
        <v>6.5573770491800003</v>
      </c>
      <c r="I724" s="2">
        <v>60.655737704918003</v>
      </c>
      <c r="J724" s="2">
        <v>19.672131147540998</v>
      </c>
      <c r="K724" s="2">
        <v>13.114754098361001</v>
      </c>
      <c r="L724" s="10" t="s">
        <v>168</v>
      </c>
      <c r="M724" s="22">
        <v>39.344262295081997</v>
      </c>
    </row>
    <row r="725">
      <c r="D725" s="19"/>
      <c r="E725" s="18" t="s">
        <v>72</v>
      </c>
      <c r="F725" s="17"/>
      <c r="G725" s="11">
        <v>5</v>
      </c>
      <c r="H725" s="27">
        <v>20</v>
      </c>
      <c r="I725" s="5">
        <v>20</v>
      </c>
      <c r="J725" s="5">
        <v>40</v>
      </c>
      <c r="K725" s="5">
        <v>20</v>
      </c>
      <c r="L725" s="4" t="s">
        <v>168</v>
      </c>
      <c r="M725" s="30">
        <v>80</v>
      </c>
    </row>
    <row r="726">
      <c r="D726" s="19"/>
      <c r="E726" s="18" t="s">
        <v>26</v>
      </c>
      <c r="F726" s="17"/>
      <c r="G726" s="11">
        <v>4</v>
      </c>
      <c r="H726" s="32" t="s">
        <v>168</v>
      </c>
      <c r="I726" s="5">
        <v>50</v>
      </c>
      <c r="J726" s="5">
        <v>25</v>
      </c>
      <c r="K726" s="5">
        <v>25</v>
      </c>
      <c r="L726" s="4" t="s">
        <v>168</v>
      </c>
      <c r="M726" s="30">
        <v>50</v>
      </c>
    </row>
    <row r="727">
      <c r="D727" s="19"/>
      <c r="E727" s="18" t="s">
        <v>73</v>
      </c>
      <c r="F727" s="17"/>
      <c r="G727" s="7">
        <v>1084</v>
      </c>
      <c r="H727" s="20">
        <v>4.3357933579339996</v>
      </c>
      <c r="I727" s="2">
        <v>59.040590405903998</v>
      </c>
      <c r="J727" s="2">
        <v>19.280442804427999</v>
      </c>
      <c r="K727" s="2">
        <v>15.682656826568</v>
      </c>
      <c r="L727" s="2">
        <v>1.6605166051660001</v>
      </c>
      <c r="M727" s="22">
        <v>39.29889298893</v>
      </c>
    </row>
    <row r="728">
      <c r="D728" s="15" t="s">
        <v>74</v>
      </c>
      <c r="E728" s="14" t="s">
        <v>75</v>
      </c>
      <c r="F728" s="16"/>
      <c r="G728" s="26">
        <v>315</v>
      </c>
      <c r="H728" s="40">
        <v>1.587301587302</v>
      </c>
      <c r="I728" s="8">
        <v>59.047619047619001</v>
      </c>
      <c r="J728" s="8">
        <v>19.047619047619001</v>
      </c>
      <c r="K728" s="8">
        <v>18.730158730159001</v>
      </c>
      <c r="L728" s="8">
        <v>1.587301587302</v>
      </c>
      <c r="M728" s="42">
        <v>39.365079365078998</v>
      </c>
    </row>
    <row r="729">
      <c r="D729" s="19"/>
      <c r="E729" s="18" t="s">
        <v>76</v>
      </c>
      <c r="F729" s="17"/>
      <c r="G729" s="7">
        <v>78</v>
      </c>
      <c r="H729" s="20">
        <v>2.564102564103</v>
      </c>
      <c r="I729" s="2">
        <v>69.230769230768999</v>
      </c>
      <c r="J729" s="2">
        <v>10.25641025641</v>
      </c>
      <c r="K729" s="2">
        <v>14.102564102563999</v>
      </c>
      <c r="L729" s="2">
        <v>3.8461538461539999</v>
      </c>
      <c r="M729" s="22">
        <v>26.923076923077002</v>
      </c>
    </row>
    <row r="730">
      <c r="D730" s="19"/>
      <c r="E730" s="18" t="s">
        <v>77</v>
      </c>
      <c r="F730" s="17"/>
      <c r="G730" s="7">
        <v>297</v>
      </c>
      <c r="H730" s="20">
        <v>3.367003367003</v>
      </c>
      <c r="I730" s="2">
        <v>64.309764309764006</v>
      </c>
      <c r="J730" s="2">
        <v>17.508417508417999</v>
      </c>
      <c r="K730" s="2">
        <v>12.794612794613</v>
      </c>
      <c r="L730" s="2">
        <v>2.0202020202019999</v>
      </c>
      <c r="M730" s="22">
        <v>33.670033670034002</v>
      </c>
    </row>
    <row r="731">
      <c r="D731" s="19"/>
      <c r="E731" s="18" t="s">
        <v>78</v>
      </c>
      <c r="F731" s="17"/>
      <c r="G731" s="11">
        <v>12</v>
      </c>
      <c r="H731" s="32" t="s">
        <v>168</v>
      </c>
      <c r="I731" s="5">
        <v>41.666666666666998</v>
      </c>
      <c r="J731" s="5">
        <v>25</v>
      </c>
      <c r="K731" s="5">
        <v>33.333333333333002</v>
      </c>
      <c r="L731" s="4" t="s">
        <v>168</v>
      </c>
      <c r="M731" s="30">
        <v>58.333333333333002</v>
      </c>
    </row>
    <row r="732">
      <c r="D732" s="19"/>
      <c r="E732" s="18" t="s">
        <v>79</v>
      </c>
      <c r="F732" s="17"/>
      <c r="G732" s="7">
        <v>116</v>
      </c>
      <c r="H732" s="20">
        <v>4.3103448275860003</v>
      </c>
      <c r="I732" s="2">
        <v>42.241379310345003</v>
      </c>
      <c r="J732" s="2">
        <v>25.862068965517</v>
      </c>
      <c r="K732" s="2">
        <v>23.275862068965999</v>
      </c>
      <c r="L732" s="2">
        <v>4.3103448275860003</v>
      </c>
      <c r="M732" s="22">
        <v>53.448275862069003</v>
      </c>
    </row>
    <row r="733">
      <c r="D733" s="19"/>
      <c r="E733" s="18" t="s">
        <v>80</v>
      </c>
      <c r="F733" s="17"/>
      <c r="G733" s="7">
        <v>175</v>
      </c>
      <c r="H733" s="20">
        <v>2.8571428571430002</v>
      </c>
      <c r="I733" s="2">
        <v>58.285714285714</v>
      </c>
      <c r="J733" s="2">
        <v>22.857142857143</v>
      </c>
      <c r="K733" s="2">
        <v>13.142857142857</v>
      </c>
      <c r="L733" s="2">
        <v>2.8571428571430002</v>
      </c>
      <c r="M733" s="22">
        <v>38.857142857143003</v>
      </c>
    </row>
    <row r="734">
      <c r="D734" s="19"/>
      <c r="E734" s="18" t="s">
        <v>81</v>
      </c>
      <c r="F734" s="17"/>
      <c r="G734" s="7">
        <v>908</v>
      </c>
      <c r="H734" s="20">
        <v>4.7356828193830003</v>
      </c>
      <c r="I734" s="2">
        <v>59.801762114536999</v>
      </c>
      <c r="J734" s="2">
        <v>18.942731277532999</v>
      </c>
      <c r="K734" s="2">
        <v>14.867841409692</v>
      </c>
      <c r="L734" s="2">
        <v>1.6519823788550001</v>
      </c>
      <c r="M734" s="22">
        <v>38.546255506607999</v>
      </c>
    </row>
    <row r="735">
      <c r="D735" s="19"/>
      <c r="E735" s="18" t="s">
        <v>41</v>
      </c>
      <c r="F735" s="17"/>
      <c r="G735" s="11">
        <v>26</v>
      </c>
      <c r="H735" s="27">
        <v>11.538461538462</v>
      </c>
      <c r="I735" s="5">
        <v>53.846153846154003</v>
      </c>
      <c r="J735" s="5">
        <v>19.230769230768999</v>
      </c>
      <c r="K735" s="5">
        <v>15.384615384615</v>
      </c>
      <c r="L735" s="4" t="s">
        <v>168</v>
      </c>
      <c r="M735" s="30">
        <v>46.153846153845997</v>
      </c>
    </row>
    <row r="736">
      <c r="D736" s="19"/>
      <c r="E736" s="18" t="s">
        <v>82</v>
      </c>
      <c r="F736" s="17"/>
      <c r="G736" s="7">
        <v>96</v>
      </c>
      <c r="H736" s="20">
        <v>3.125</v>
      </c>
      <c r="I736" s="2">
        <v>50</v>
      </c>
      <c r="J736" s="2">
        <v>27.083333333333002</v>
      </c>
      <c r="K736" s="2">
        <v>18.75</v>
      </c>
      <c r="L736" s="2">
        <v>1.041666666667</v>
      </c>
      <c r="M736" s="22">
        <v>48.958333333333002</v>
      </c>
    </row>
    <row r="737">
      <c r="D737" s="19"/>
      <c r="E737" s="18" t="s">
        <v>26</v>
      </c>
      <c r="F737" s="17"/>
      <c r="G737" s="11">
        <v>0</v>
      </c>
      <c r="H737" s="32" t="s">
        <v>168</v>
      </c>
      <c r="I737" s="4" t="s">
        <v>168</v>
      </c>
      <c r="J737" s="4" t="s">
        <v>168</v>
      </c>
      <c r="K737" s="4" t="s">
        <v>168</v>
      </c>
      <c r="L737" s="4" t="s">
        <v>168</v>
      </c>
      <c r="M737" s="31" t="s">
        <v>168</v>
      </c>
    </row>
    <row r="738">
      <c r="D738" s="19"/>
      <c r="E738" s="18" t="s">
        <v>83</v>
      </c>
      <c r="F738" s="17"/>
      <c r="G738" s="7">
        <v>997</v>
      </c>
      <c r="H738" s="20">
        <v>4.5135406218660004</v>
      </c>
      <c r="I738" s="2">
        <v>59.679037111333997</v>
      </c>
      <c r="J738" s="2">
        <v>18.655967903711002</v>
      </c>
      <c r="K738" s="2">
        <v>15.446339017051001</v>
      </c>
      <c r="L738" s="2">
        <v>1.705115346038</v>
      </c>
      <c r="M738" s="22">
        <v>38.615847542628003</v>
      </c>
    </row>
    <row r="739">
      <c r="D739" s="15" t="s">
        <v>84</v>
      </c>
      <c r="E739" s="14" t="s">
        <v>85</v>
      </c>
      <c r="F739" s="16"/>
      <c r="G739" s="26">
        <v>394</v>
      </c>
      <c r="H739" s="40">
        <v>2.2842639593910001</v>
      </c>
      <c r="I739" s="8">
        <v>74.111675126904004</v>
      </c>
      <c r="J739" s="8">
        <v>13.959390862944</v>
      </c>
      <c r="K739" s="8">
        <v>7.3604060913709999</v>
      </c>
      <c r="L739" s="8">
        <v>2.2842639593910001</v>
      </c>
      <c r="M739" s="42">
        <v>23.604060913706</v>
      </c>
    </row>
    <row r="740">
      <c r="D740" s="19"/>
      <c r="E740" s="18" t="s">
        <v>86</v>
      </c>
      <c r="F740" s="17"/>
      <c r="G740" s="7">
        <v>401</v>
      </c>
      <c r="H740" s="20">
        <v>4.4887780548630003</v>
      </c>
      <c r="I740" s="2">
        <v>57.605985037406001</v>
      </c>
      <c r="J740" s="2">
        <v>18.952618453865</v>
      </c>
      <c r="K740" s="2">
        <v>17.456359102244001</v>
      </c>
      <c r="L740" s="2">
        <v>1.4962593516210001</v>
      </c>
      <c r="M740" s="22">
        <v>40.897755610973</v>
      </c>
    </row>
    <row r="741">
      <c r="D741" s="19"/>
      <c r="E741" s="18" t="s">
        <v>87</v>
      </c>
      <c r="F741" s="17"/>
      <c r="G741" s="7">
        <v>247</v>
      </c>
      <c r="H741" s="20">
        <v>6.882591093117</v>
      </c>
      <c r="I741" s="2">
        <v>42.105263157895003</v>
      </c>
      <c r="J741" s="2">
        <v>25.910931174089001</v>
      </c>
      <c r="K741" s="2">
        <v>24.291497975708999</v>
      </c>
      <c r="L741" s="2">
        <v>0.80971659919000005</v>
      </c>
      <c r="M741" s="22">
        <v>57.085020242915</v>
      </c>
    </row>
    <row r="742">
      <c r="D742" s="19"/>
      <c r="E742" s="18" t="s">
        <v>88</v>
      </c>
      <c r="F742" s="17"/>
      <c r="G742" s="11">
        <v>46</v>
      </c>
      <c r="H742" s="27">
        <v>8.6956521739130004</v>
      </c>
      <c r="I742" s="5">
        <v>28.260869565217</v>
      </c>
      <c r="J742" s="5">
        <v>32.608695652173999</v>
      </c>
      <c r="K742" s="5">
        <v>28.260869565217</v>
      </c>
      <c r="L742" s="5">
        <v>2.1739130434780001</v>
      </c>
      <c r="M742" s="30">
        <v>69.565217391304003</v>
      </c>
    </row>
    <row r="743">
      <c r="D743" s="19"/>
      <c r="E743" s="18" t="s">
        <v>89</v>
      </c>
      <c r="F743" s="17"/>
      <c r="G743" s="11">
        <v>5</v>
      </c>
      <c r="H743" s="32" t="s">
        <v>168</v>
      </c>
      <c r="I743" s="5">
        <v>60</v>
      </c>
      <c r="J743" s="5">
        <v>40</v>
      </c>
      <c r="K743" s="4" t="s">
        <v>168</v>
      </c>
      <c r="L743" s="4" t="s">
        <v>168</v>
      </c>
      <c r="M743" s="30">
        <v>40</v>
      </c>
    </row>
    <row r="744">
      <c r="D744" s="19"/>
      <c r="E744" s="18" t="s">
        <v>26</v>
      </c>
      <c r="F744" s="17"/>
      <c r="G744" s="11">
        <v>0</v>
      </c>
      <c r="H744" s="32" t="s">
        <v>168</v>
      </c>
      <c r="I744" s="4" t="s">
        <v>168</v>
      </c>
      <c r="J744" s="4" t="s">
        <v>168</v>
      </c>
      <c r="K744" s="4" t="s">
        <v>168</v>
      </c>
      <c r="L744" s="4" t="s">
        <v>168</v>
      </c>
      <c r="M744" s="31" t="s">
        <v>168</v>
      </c>
    </row>
    <row r="745">
      <c r="D745" s="19"/>
      <c r="E745" s="18" t="s">
        <v>90</v>
      </c>
      <c r="F745" s="17"/>
      <c r="G745" s="7">
        <v>795</v>
      </c>
      <c r="H745" s="20">
        <v>3.396226415094</v>
      </c>
      <c r="I745" s="2">
        <v>65.786163522012998</v>
      </c>
      <c r="J745" s="2">
        <v>16.477987421384</v>
      </c>
      <c r="K745" s="2">
        <v>12.452830188679</v>
      </c>
      <c r="L745" s="2">
        <v>1.88679245283</v>
      </c>
      <c r="M745" s="22">
        <v>32.327044025157001</v>
      </c>
    </row>
    <row r="746">
      <c r="D746" s="19"/>
      <c r="E746" s="18" t="s">
        <v>91</v>
      </c>
      <c r="F746" s="17"/>
      <c r="G746" s="7">
        <v>298</v>
      </c>
      <c r="H746" s="20">
        <v>7.0469798657720002</v>
      </c>
      <c r="I746" s="2">
        <v>40.268456375839001</v>
      </c>
      <c r="J746" s="2">
        <v>27.181208053691002</v>
      </c>
      <c r="K746" s="2">
        <v>24.496644295302001</v>
      </c>
      <c r="L746" s="2">
        <v>1.0067114093959999</v>
      </c>
      <c r="M746" s="22">
        <v>58.724832214765001</v>
      </c>
    </row>
    <row r="747">
      <c r="D747" s="15" t="s">
        <v>92</v>
      </c>
      <c r="E747" s="14" t="s">
        <v>93</v>
      </c>
      <c r="F747" s="16"/>
      <c r="G747" s="33">
        <v>46</v>
      </c>
      <c r="H747" s="45">
        <v>2.1739130434780001</v>
      </c>
      <c r="I747" s="13">
        <v>71.739130434782993</v>
      </c>
      <c r="J747" s="13">
        <v>19.565217391304</v>
      </c>
      <c r="K747" s="13">
        <v>6.5217391304349999</v>
      </c>
      <c r="L747" s="25" t="s">
        <v>168</v>
      </c>
      <c r="M747" s="50">
        <v>28.260869565217</v>
      </c>
    </row>
    <row r="748">
      <c r="D748" s="19"/>
      <c r="E748" s="18" t="s">
        <v>94</v>
      </c>
      <c r="F748" s="17"/>
      <c r="G748" s="7">
        <v>189</v>
      </c>
      <c r="H748" s="20">
        <v>2.645502645503</v>
      </c>
      <c r="I748" s="2">
        <v>60.317460317459997</v>
      </c>
      <c r="J748" s="2">
        <v>19.047619047619001</v>
      </c>
      <c r="K748" s="2">
        <v>15.873015873016</v>
      </c>
      <c r="L748" s="2">
        <v>2.1164021164019999</v>
      </c>
      <c r="M748" s="22">
        <v>37.566137566138003</v>
      </c>
    </row>
    <row r="749">
      <c r="D749" s="19"/>
      <c r="E749" s="18" t="s">
        <v>95</v>
      </c>
      <c r="F749" s="17"/>
      <c r="G749" s="7">
        <v>69</v>
      </c>
      <c r="H749" s="20">
        <v>2.898550724638</v>
      </c>
      <c r="I749" s="2">
        <v>60.869565217390999</v>
      </c>
      <c r="J749" s="2">
        <v>17.391304347826001</v>
      </c>
      <c r="K749" s="2">
        <v>14.492753623187999</v>
      </c>
      <c r="L749" s="2">
        <v>4.3478260869570002</v>
      </c>
      <c r="M749" s="22">
        <v>34.782608695652002</v>
      </c>
    </row>
    <row r="750">
      <c r="D750" s="19"/>
      <c r="E750" s="18" t="s">
        <v>96</v>
      </c>
      <c r="F750" s="17"/>
      <c r="G750" s="11">
        <v>21</v>
      </c>
      <c r="H750" s="27">
        <v>4.7619047619049999</v>
      </c>
      <c r="I750" s="5">
        <v>71.428571428571004</v>
      </c>
      <c r="J750" s="5">
        <v>14.285714285714</v>
      </c>
      <c r="K750" s="5">
        <v>9.5238095238099998</v>
      </c>
      <c r="L750" s="4" t="s">
        <v>168</v>
      </c>
      <c r="M750" s="30">
        <v>28.571428571428999</v>
      </c>
    </row>
    <row r="751">
      <c r="D751" s="19"/>
      <c r="E751" s="18" t="s">
        <v>97</v>
      </c>
      <c r="F751" s="17"/>
      <c r="G751" s="11">
        <v>40</v>
      </c>
      <c r="H751" s="32" t="s">
        <v>168</v>
      </c>
      <c r="I751" s="5">
        <v>77.5</v>
      </c>
      <c r="J751" s="5">
        <v>17.5</v>
      </c>
      <c r="K751" s="5">
        <v>5</v>
      </c>
      <c r="L751" s="4" t="s">
        <v>168</v>
      </c>
      <c r="M751" s="30">
        <v>22.5</v>
      </c>
    </row>
    <row r="752">
      <c r="D752" s="19"/>
      <c r="E752" s="18" t="s">
        <v>98</v>
      </c>
      <c r="F752" s="17"/>
      <c r="G752" s="7">
        <v>62</v>
      </c>
      <c r="H752" s="20">
        <v>3.2258064516129998</v>
      </c>
      <c r="I752" s="2">
        <v>61.290322580644997</v>
      </c>
      <c r="J752" s="2">
        <v>22.580645161290001</v>
      </c>
      <c r="K752" s="2">
        <v>12.903225806451999</v>
      </c>
      <c r="L752" s="10" t="s">
        <v>168</v>
      </c>
      <c r="M752" s="22">
        <v>38.709677419355003</v>
      </c>
    </row>
    <row r="753">
      <c r="D753" s="19"/>
      <c r="E753" s="18" t="s">
        <v>99</v>
      </c>
      <c r="F753" s="17"/>
      <c r="G753" s="11">
        <v>20</v>
      </c>
      <c r="H753" s="27">
        <v>5</v>
      </c>
      <c r="I753" s="5">
        <v>60</v>
      </c>
      <c r="J753" s="5">
        <v>20</v>
      </c>
      <c r="K753" s="5">
        <v>15</v>
      </c>
      <c r="L753" s="4" t="s">
        <v>168</v>
      </c>
      <c r="M753" s="30">
        <v>40</v>
      </c>
    </row>
    <row r="754">
      <c r="D754" s="19"/>
      <c r="E754" s="18" t="s">
        <v>100</v>
      </c>
      <c r="F754" s="17"/>
      <c r="G754" s="11">
        <v>39</v>
      </c>
      <c r="H754" s="27">
        <v>2.564102564103</v>
      </c>
      <c r="I754" s="5">
        <v>66.666666666666998</v>
      </c>
      <c r="J754" s="5">
        <v>17.948717948717999</v>
      </c>
      <c r="K754" s="5">
        <v>12.820512820513001</v>
      </c>
      <c r="L754" s="4" t="s">
        <v>168</v>
      </c>
      <c r="M754" s="30">
        <v>33.333333333333002</v>
      </c>
    </row>
    <row r="755">
      <c r="D755" s="19"/>
      <c r="E755" s="18" t="s">
        <v>101</v>
      </c>
      <c r="F755" s="17"/>
      <c r="G755" s="7">
        <v>148</v>
      </c>
      <c r="H755" s="20">
        <v>2.7027027027030002</v>
      </c>
      <c r="I755" s="2">
        <v>58.783783783784003</v>
      </c>
      <c r="J755" s="2">
        <v>21.621621621622001</v>
      </c>
      <c r="K755" s="2">
        <v>15.540540540541</v>
      </c>
      <c r="L755" s="2">
        <v>1.351351351351</v>
      </c>
      <c r="M755" s="22">
        <v>39.864864864864998</v>
      </c>
    </row>
    <row r="756">
      <c r="D756" s="19"/>
      <c r="E756" s="18" t="s">
        <v>102</v>
      </c>
      <c r="F756" s="17"/>
      <c r="G756" s="7">
        <v>82</v>
      </c>
      <c r="H756" s="20">
        <v>3.6585365853659999</v>
      </c>
      <c r="I756" s="2">
        <v>50</v>
      </c>
      <c r="J756" s="2">
        <v>25.609756097561</v>
      </c>
      <c r="K756" s="2">
        <v>18.292682926828999</v>
      </c>
      <c r="L756" s="2">
        <v>2.4390243902440001</v>
      </c>
      <c r="M756" s="22">
        <v>47.560975609755999</v>
      </c>
    </row>
    <row r="757">
      <c r="D757" s="19"/>
      <c r="E757" s="18" t="s">
        <v>41</v>
      </c>
      <c r="F757" s="17"/>
      <c r="G757" s="7">
        <v>161</v>
      </c>
      <c r="H757" s="20">
        <v>3.1055900621119998</v>
      </c>
      <c r="I757" s="2">
        <v>50.931677018633998</v>
      </c>
      <c r="J757" s="2">
        <v>23.602484472050001</v>
      </c>
      <c r="K757" s="2">
        <v>19.875776397515999</v>
      </c>
      <c r="L757" s="2">
        <v>2.4844720496889998</v>
      </c>
      <c r="M757" s="22">
        <v>46.583850931676999</v>
      </c>
    </row>
    <row r="758">
      <c r="D758" s="19"/>
      <c r="E758" s="18" t="s">
        <v>103</v>
      </c>
      <c r="F758" s="17"/>
      <c r="G758" s="7">
        <v>211</v>
      </c>
      <c r="H758" s="20">
        <v>4.2654028436019997</v>
      </c>
      <c r="I758" s="2">
        <v>59.715639810427</v>
      </c>
      <c r="J758" s="2">
        <v>17.061611374407999</v>
      </c>
      <c r="K758" s="2">
        <v>18.009478672985999</v>
      </c>
      <c r="L758" s="2">
        <v>0.94786729857800001</v>
      </c>
      <c r="M758" s="22">
        <v>39.336492890994997</v>
      </c>
    </row>
    <row r="759">
      <c r="D759" s="19"/>
      <c r="E759" s="18" t="s">
        <v>104</v>
      </c>
      <c r="F759" s="17"/>
      <c r="G759" s="7">
        <v>319</v>
      </c>
      <c r="H759" s="20">
        <v>7.5235109717870001</v>
      </c>
      <c r="I759" s="2">
        <v>57.993730407523998</v>
      </c>
      <c r="J759" s="2">
        <v>21.003134796238001</v>
      </c>
      <c r="K759" s="2">
        <v>12.225705329154</v>
      </c>
      <c r="L759" s="2">
        <v>1.253918495298</v>
      </c>
      <c r="M759" s="22">
        <v>40.752351097179002</v>
      </c>
    </row>
    <row r="760">
      <c r="D760" s="19"/>
      <c r="E760" s="18" t="s">
        <v>26</v>
      </c>
      <c r="F760" s="17"/>
      <c r="G760" s="11">
        <v>5</v>
      </c>
      <c r="H760" s="32" t="s">
        <v>168</v>
      </c>
      <c r="I760" s="5">
        <v>80</v>
      </c>
      <c r="J760" s="4" t="s">
        <v>168</v>
      </c>
      <c r="K760" s="5">
        <v>20</v>
      </c>
      <c r="L760" s="4" t="s">
        <v>168</v>
      </c>
      <c r="M760" s="30">
        <v>20</v>
      </c>
    </row>
    <row r="761">
      <c r="D761" s="19"/>
      <c r="E761" s="18" t="s">
        <v>105</v>
      </c>
      <c r="F761" s="17"/>
      <c r="G761" s="7">
        <v>558</v>
      </c>
      <c r="H761" s="20">
        <v>2.6881720430109999</v>
      </c>
      <c r="I761" s="2">
        <v>58.781362007167999</v>
      </c>
      <c r="J761" s="2">
        <v>19.534050179211</v>
      </c>
      <c r="K761" s="2">
        <v>16.845878136201001</v>
      </c>
      <c r="L761" s="2">
        <v>2.1505376344089999</v>
      </c>
      <c r="M761" s="22">
        <v>39.068100358423003</v>
      </c>
    </row>
    <row r="762">
      <c r="D762" s="19"/>
      <c r="E762" s="18" t="s">
        <v>106</v>
      </c>
      <c r="F762" s="17"/>
      <c r="G762" s="7">
        <v>530</v>
      </c>
      <c r="H762" s="20">
        <v>6.2264150943400001</v>
      </c>
      <c r="I762" s="2">
        <v>58.679245283019</v>
      </c>
      <c r="J762" s="2">
        <v>19.433962264150999</v>
      </c>
      <c r="K762" s="2">
        <v>14.528301886792001</v>
      </c>
      <c r="L762" s="2">
        <v>1.1320754716979999</v>
      </c>
      <c r="M762" s="22">
        <v>40.188679245282998</v>
      </c>
    </row>
    <row r="763">
      <c r="D763" s="15" t="s">
        <v>107</v>
      </c>
      <c r="E763" s="14" t="s">
        <v>108</v>
      </c>
      <c r="F763" s="16"/>
      <c r="G763" s="33">
        <v>32</v>
      </c>
      <c r="H763" s="45">
        <v>3.125</v>
      </c>
      <c r="I763" s="13">
        <v>62.5</v>
      </c>
      <c r="J763" s="13">
        <v>21.875</v>
      </c>
      <c r="K763" s="13">
        <v>12.5</v>
      </c>
      <c r="L763" s="25" t="s">
        <v>168</v>
      </c>
      <c r="M763" s="50">
        <v>37.5</v>
      </c>
    </row>
    <row r="764">
      <c r="D764" s="19"/>
      <c r="E764" s="18" t="s">
        <v>109</v>
      </c>
      <c r="F764" s="17"/>
      <c r="G764" s="7">
        <v>715</v>
      </c>
      <c r="H764" s="20">
        <v>3.9160839160840002</v>
      </c>
      <c r="I764" s="2">
        <v>59.440559440558999</v>
      </c>
      <c r="J764" s="2">
        <v>18.461538461538002</v>
      </c>
      <c r="K764" s="2">
        <v>16.363636363636001</v>
      </c>
      <c r="L764" s="2">
        <v>1.818181818182</v>
      </c>
      <c r="M764" s="22">
        <v>38.741258741259003</v>
      </c>
    </row>
    <row r="765">
      <c r="D765" s="19"/>
      <c r="E765" s="18" t="s">
        <v>110</v>
      </c>
      <c r="F765" s="17"/>
      <c r="G765" s="7">
        <v>1003</v>
      </c>
      <c r="H765" s="20">
        <v>4.2871385842469998</v>
      </c>
      <c r="I765" s="2">
        <v>58.424725822531997</v>
      </c>
      <c r="J765" s="2">
        <v>19.541375872383</v>
      </c>
      <c r="K765" s="2">
        <v>15.952143569292</v>
      </c>
      <c r="L765" s="2">
        <v>1.7946161515450001</v>
      </c>
      <c r="M765" s="22">
        <v>39.780658025922001</v>
      </c>
    </row>
    <row r="766">
      <c r="D766" s="19"/>
      <c r="E766" s="18" t="s">
        <v>111</v>
      </c>
      <c r="F766" s="17"/>
      <c r="G766" s="7">
        <v>921</v>
      </c>
      <c r="H766" s="20">
        <v>4.2345276872959996</v>
      </c>
      <c r="I766" s="2">
        <v>59.826275787188003</v>
      </c>
      <c r="J766" s="2">
        <v>19.326818675353</v>
      </c>
      <c r="K766" s="2">
        <v>14.766558089034</v>
      </c>
      <c r="L766" s="2">
        <v>1.8458197611289999</v>
      </c>
      <c r="M766" s="22">
        <v>38.327904451682997</v>
      </c>
    </row>
    <row r="767">
      <c r="D767" s="19"/>
      <c r="E767" s="18" t="s">
        <v>112</v>
      </c>
      <c r="F767" s="17"/>
      <c r="G767" s="7">
        <v>765</v>
      </c>
      <c r="H767" s="20">
        <v>4.313725490196</v>
      </c>
      <c r="I767" s="2">
        <v>58.823529411765001</v>
      </c>
      <c r="J767" s="2">
        <v>20.653594771241998</v>
      </c>
      <c r="K767" s="2">
        <v>14.901960784313999</v>
      </c>
      <c r="L767" s="2">
        <v>1.3071895424840001</v>
      </c>
      <c r="M767" s="22">
        <v>39.869281045751997</v>
      </c>
    </row>
    <row r="768">
      <c r="D768" s="19"/>
      <c r="E768" s="18" t="s">
        <v>113</v>
      </c>
      <c r="F768" s="17"/>
      <c r="G768" s="7">
        <v>197</v>
      </c>
      <c r="H768" s="20">
        <v>2.0304568527920002</v>
      </c>
      <c r="I768" s="2">
        <v>61.928934010151998</v>
      </c>
      <c r="J768" s="2">
        <v>19.289340101522999</v>
      </c>
      <c r="K768" s="2">
        <v>15.228426395939</v>
      </c>
      <c r="L768" s="2">
        <v>1.522842639594</v>
      </c>
      <c r="M768" s="22">
        <v>36.548223350253998</v>
      </c>
    </row>
    <row r="769">
      <c r="D769" s="19"/>
      <c r="E769" s="18" t="s">
        <v>114</v>
      </c>
      <c r="F769" s="17"/>
      <c r="G769" s="7">
        <v>1029</v>
      </c>
      <c r="H769" s="20">
        <v>4.3731778425660002</v>
      </c>
      <c r="I769" s="2">
        <v>58.892128279883003</v>
      </c>
      <c r="J769" s="2">
        <v>19.144800777454002</v>
      </c>
      <c r="K769" s="2">
        <v>15.840621963070999</v>
      </c>
      <c r="L769" s="2">
        <v>1.7492711370259999</v>
      </c>
      <c r="M769" s="22">
        <v>39.358600583090002</v>
      </c>
    </row>
    <row r="770">
      <c r="D770" s="19"/>
      <c r="E770" s="18" t="s">
        <v>115</v>
      </c>
      <c r="F770" s="17"/>
      <c r="G770" s="7">
        <v>793</v>
      </c>
      <c r="H770" s="20">
        <v>4.7919293820929996</v>
      </c>
      <c r="I770" s="2">
        <v>59.773013871374999</v>
      </c>
      <c r="J770" s="2">
        <v>18.663303909206</v>
      </c>
      <c r="K770" s="2">
        <v>14.754098360656</v>
      </c>
      <c r="L770" s="2">
        <v>2.0176544766709998</v>
      </c>
      <c r="M770" s="22">
        <v>38.209331651954997</v>
      </c>
    </row>
    <row r="771">
      <c r="D771" s="19"/>
      <c r="E771" s="18" t="s">
        <v>116</v>
      </c>
      <c r="F771" s="17"/>
      <c r="G771" s="7">
        <v>253</v>
      </c>
      <c r="H771" s="20">
        <v>1.5810276679840001</v>
      </c>
      <c r="I771" s="2">
        <v>66.403162055335997</v>
      </c>
      <c r="J771" s="2">
        <v>16.600790513833999</v>
      </c>
      <c r="K771" s="2">
        <v>13.04347826087</v>
      </c>
      <c r="L771" s="2">
        <v>2.371541501976</v>
      </c>
      <c r="M771" s="22">
        <v>31.225296442687998</v>
      </c>
    </row>
    <row r="772">
      <c r="D772" s="19"/>
      <c r="E772" s="18" t="s">
        <v>117</v>
      </c>
      <c r="F772" s="17"/>
      <c r="G772" s="7">
        <v>200</v>
      </c>
      <c r="H772" s="20">
        <v>5.5</v>
      </c>
      <c r="I772" s="2">
        <v>58</v>
      </c>
      <c r="J772" s="2">
        <v>22.5</v>
      </c>
      <c r="K772" s="2">
        <v>12.5</v>
      </c>
      <c r="L772" s="2">
        <v>1.5</v>
      </c>
      <c r="M772" s="22">
        <v>40.5</v>
      </c>
    </row>
    <row r="773">
      <c r="D773" s="19"/>
      <c r="E773" s="18" t="s">
        <v>118</v>
      </c>
      <c r="F773" s="17"/>
      <c r="G773" s="11">
        <v>3</v>
      </c>
      <c r="H773" s="32" t="s">
        <v>168</v>
      </c>
      <c r="I773" s="5">
        <v>66.666666666666998</v>
      </c>
      <c r="J773" s="4" t="s">
        <v>168</v>
      </c>
      <c r="K773" s="5">
        <v>33.333333333333002</v>
      </c>
      <c r="L773" s="4" t="s">
        <v>168</v>
      </c>
      <c r="M773" s="30">
        <v>33.333333333333002</v>
      </c>
    </row>
    <row r="774">
      <c r="D774" s="19"/>
      <c r="E774" s="18" t="s">
        <v>26</v>
      </c>
      <c r="F774" s="17"/>
      <c r="G774" s="11">
        <v>1</v>
      </c>
      <c r="H774" s="32" t="s">
        <v>168</v>
      </c>
      <c r="I774" s="5">
        <v>100</v>
      </c>
      <c r="J774" s="4" t="s">
        <v>168</v>
      </c>
      <c r="K774" s="4" t="s">
        <v>168</v>
      </c>
      <c r="L774" s="4" t="s">
        <v>168</v>
      </c>
      <c r="M774" s="31" t="s">
        <v>168</v>
      </c>
    </row>
    <row r="775">
      <c r="D775" s="19"/>
      <c r="E775" s="18" t="s">
        <v>119</v>
      </c>
      <c r="F775" s="17"/>
      <c r="G775" s="7">
        <v>1080</v>
      </c>
      <c r="H775" s="20">
        <v>4.4444444444439997</v>
      </c>
      <c r="I775" s="2">
        <v>58.703703703704001</v>
      </c>
      <c r="J775" s="2">
        <v>19.351851851852</v>
      </c>
      <c r="K775" s="2">
        <v>15.833333333333</v>
      </c>
      <c r="L775" s="2">
        <v>1.666666666667</v>
      </c>
      <c r="M775" s="22">
        <v>39.629629629630003</v>
      </c>
    </row>
    <row r="776">
      <c r="D776" s="19"/>
      <c r="E776" s="18" t="s">
        <v>120</v>
      </c>
      <c r="F776" s="17"/>
      <c r="G776" s="7">
        <v>1054</v>
      </c>
      <c r="H776" s="20">
        <v>4.4592030360530002</v>
      </c>
      <c r="I776" s="2">
        <v>58.823529411765001</v>
      </c>
      <c r="J776" s="2">
        <v>19.449715370019</v>
      </c>
      <c r="K776" s="2">
        <v>15.559772296015</v>
      </c>
      <c r="L776" s="2">
        <v>1.707779886148</v>
      </c>
      <c r="M776" s="22">
        <v>39.468690702087002</v>
      </c>
    </row>
    <row r="777">
      <c r="D777" s="15" t="s">
        <v>121</v>
      </c>
      <c r="E777" s="14" t="s">
        <v>122</v>
      </c>
      <c r="F777" s="16"/>
      <c r="G777" s="26">
        <v>564</v>
      </c>
      <c r="H777" s="40">
        <v>3.54609929078</v>
      </c>
      <c r="I777" s="8">
        <v>65.070921985816</v>
      </c>
      <c r="J777" s="8">
        <v>15.957446808511</v>
      </c>
      <c r="K777" s="8">
        <v>13.829787234043</v>
      </c>
      <c r="L777" s="8">
        <v>1.5957446808510001</v>
      </c>
      <c r="M777" s="42">
        <v>33.333333333333002</v>
      </c>
    </row>
    <row r="778">
      <c r="D778" s="19"/>
      <c r="E778" s="18" t="s">
        <v>123</v>
      </c>
      <c r="F778" s="17"/>
      <c r="G778" s="7">
        <v>396</v>
      </c>
      <c r="H778" s="20">
        <v>4.7979797979800001</v>
      </c>
      <c r="I778" s="2">
        <v>56.313131313131002</v>
      </c>
      <c r="J778" s="2">
        <v>20.454545454544999</v>
      </c>
      <c r="K778" s="2">
        <v>16.666666666666998</v>
      </c>
      <c r="L778" s="2">
        <v>1.767676767677</v>
      </c>
      <c r="M778" s="22">
        <v>41.919191919192002</v>
      </c>
    </row>
    <row r="779">
      <c r="D779" s="19"/>
      <c r="E779" s="18" t="s">
        <v>124</v>
      </c>
      <c r="F779" s="17"/>
      <c r="G779" s="7">
        <v>69</v>
      </c>
      <c r="H779" s="20">
        <v>2.898550724638</v>
      </c>
      <c r="I779" s="2">
        <v>44.927536231883998</v>
      </c>
      <c r="J779" s="2">
        <v>27.536231884058001</v>
      </c>
      <c r="K779" s="2">
        <v>24.637681159420001</v>
      </c>
      <c r="L779" s="10" t="s">
        <v>168</v>
      </c>
      <c r="M779" s="22">
        <v>55.072463768116002</v>
      </c>
    </row>
    <row r="780">
      <c r="D780" s="19"/>
      <c r="E780" s="18" t="s">
        <v>125</v>
      </c>
      <c r="F780" s="17"/>
      <c r="G780" s="7">
        <v>50</v>
      </c>
      <c r="H780" s="20">
        <v>12</v>
      </c>
      <c r="I780" s="2">
        <v>30</v>
      </c>
      <c r="J780" s="2">
        <v>36</v>
      </c>
      <c r="K780" s="2">
        <v>20</v>
      </c>
      <c r="L780" s="2">
        <v>2</v>
      </c>
      <c r="M780" s="22">
        <v>68</v>
      </c>
    </row>
    <row r="781">
      <c r="D781" s="19"/>
      <c r="E781" s="18" t="s">
        <v>126</v>
      </c>
      <c r="F781" s="17"/>
      <c r="G781" s="11">
        <v>14</v>
      </c>
      <c r="H781" s="27">
        <v>7.1428571428570002</v>
      </c>
      <c r="I781" s="5">
        <v>50</v>
      </c>
      <c r="J781" s="5">
        <v>28.571428571428999</v>
      </c>
      <c r="K781" s="5">
        <v>7.1428571428570002</v>
      </c>
      <c r="L781" s="5">
        <v>7.1428571428570002</v>
      </c>
      <c r="M781" s="30">
        <v>42.857142857143003</v>
      </c>
    </row>
    <row r="782">
      <c r="D782" s="19"/>
      <c r="E782" s="18" t="s">
        <v>26</v>
      </c>
      <c r="F782" s="17"/>
      <c r="G782" s="11">
        <v>0</v>
      </c>
      <c r="H782" s="32" t="s">
        <v>168</v>
      </c>
      <c r="I782" s="4" t="s">
        <v>168</v>
      </c>
      <c r="J782" s="4" t="s">
        <v>168</v>
      </c>
      <c r="K782" s="4" t="s">
        <v>168</v>
      </c>
      <c r="L782" s="4" t="s">
        <v>168</v>
      </c>
      <c r="M782" s="31" t="s">
        <v>168</v>
      </c>
    </row>
    <row r="783">
      <c r="D783" s="19"/>
      <c r="E783" s="18" t="s">
        <v>127</v>
      </c>
      <c r="F783" s="17"/>
      <c r="G783" s="7">
        <v>960</v>
      </c>
      <c r="H783" s="20">
        <v>4.0625</v>
      </c>
      <c r="I783" s="2">
        <v>61.458333333333002</v>
      </c>
      <c r="J783" s="2">
        <v>17.8125</v>
      </c>
      <c r="K783" s="2">
        <v>15</v>
      </c>
      <c r="L783" s="2">
        <v>1.666666666667</v>
      </c>
      <c r="M783" s="22">
        <v>36.875</v>
      </c>
    </row>
    <row r="784">
      <c r="D784" s="19"/>
      <c r="E784" s="18" t="s">
        <v>128</v>
      </c>
      <c r="F784" s="17"/>
      <c r="G784" s="7">
        <v>64</v>
      </c>
      <c r="H784" s="20">
        <v>10.9375</v>
      </c>
      <c r="I784" s="2">
        <v>34.375</v>
      </c>
      <c r="J784" s="2">
        <v>34.375</v>
      </c>
      <c r="K784" s="2">
        <v>17.1875</v>
      </c>
      <c r="L784" s="2">
        <v>3.125</v>
      </c>
      <c r="M784" s="22">
        <v>62.5</v>
      </c>
    </row>
    <row r="785">
      <c r="D785" s="15" t="s">
        <v>129</v>
      </c>
      <c r="E785" s="14" t="s">
        <v>130</v>
      </c>
      <c r="F785" s="16"/>
      <c r="G785" s="26">
        <v>130</v>
      </c>
      <c r="H785" s="40">
        <v>2.3076923076920002</v>
      </c>
      <c r="I785" s="8">
        <v>68.461538461537998</v>
      </c>
      <c r="J785" s="8">
        <v>16.153846153846001</v>
      </c>
      <c r="K785" s="8">
        <v>10</v>
      </c>
      <c r="L785" s="8">
        <v>3.0769230769229998</v>
      </c>
      <c r="M785" s="42">
        <v>28.461538461538002</v>
      </c>
    </row>
    <row r="786">
      <c r="D786" s="19"/>
      <c r="E786" s="18" t="s">
        <v>131</v>
      </c>
      <c r="F786" s="17"/>
      <c r="G786" s="11">
        <v>32</v>
      </c>
      <c r="H786" s="27">
        <v>3.125</v>
      </c>
      <c r="I786" s="5">
        <v>50</v>
      </c>
      <c r="J786" s="5">
        <v>25</v>
      </c>
      <c r="K786" s="5">
        <v>15.625</v>
      </c>
      <c r="L786" s="5">
        <v>6.25</v>
      </c>
      <c r="M786" s="30">
        <v>43.75</v>
      </c>
    </row>
    <row r="787">
      <c r="D787" s="19"/>
      <c r="E787" s="18" t="s">
        <v>132</v>
      </c>
      <c r="F787" s="17"/>
      <c r="G787" s="7">
        <v>492</v>
      </c>
      <c r="H787" s="20">
        <v>3.2520325203249998</v>
      </c>
      <c r="I787" s="2">
        <v>61.178861788618001</v>
      </c>
      <c r="J787" s="2">
        <v>18.902439024389999</v>
      </c>
      <c r="K787" s="2">
        <v>14.227642276423</v>
      </c>
      <c r="L787" s="2">
        <v>2.4390243902440001</v>
      </c>
      <c r="M787" s="22">
        <v>36.382113821137999</v>
      </c>
    </row>
    <row r="788">
      <c r="D788" s="19"/>
      <c r="E788" s="18" t="s">
        <v>133</v>
      </c>
      <c r="F788" s="17"/>
      <c r="G788" s="7">
        <v>610</v>
      </c>
      <c r="H788" s="20">
        <v>0.65573770491799999</v>
      </c>
      <c r="I788" s="2">
        <v>85.573770491803003</v>
      </c>
      <c r="J788" s="2">
        <v>7.3770491803280001</v>
      </c>
      <c r="K788" s="2">
        <v>4.2622950819670002</v>
      </c>
      <c r="L788" s="2">
        <v>2.1311475409840002</v>
      </c>
      <c r="M788" s="22">
        <v>12.295081967212999</v>
      </c>
    </row>
    <row r="789">
      <c r="D789" s="19"/>
      <c r="E789" s="18" t="s">
        <v>134</v>
      </c>
      <c r="F789" s="17"/>
      <c r="G789" s="7">
        <v>869</v>
      </c>
      <c r="H789" s="20">
        <v>0.92059838895299995</v>
      </c>
      <c r="I789" s="2">
        <v>63.176064441887</v>
      </c>
      <c r="J789" s="2">
        <v>18.757192174914</v>
      </c>
      <c r="K789" s="2">
        <v>16.340621403913001</v>
      </c>
      <c r="L789" s="2">
        <v>0.80552359033400001</v>
      </c>
      <c r="M789" s="22">
        <v>36.018411967779002</v>
      </c>
    </row>
    <row r="790">
      <c r="D790" s="19"/>
      <c r="E790" s="18" t="s">
        <v>135</v>
      </c>
      <c r="F790" s="17"/>
      <c r="G790" s="7">
        <v>842</v>
      </c>
      <c r="H790" s="20">
        <v>3.9192399049879998</v>
      </c>
      <c r="I790" s="2">
        <v>57.125890736342001</v>
      </c>
      <c r="J790" s="2">
        <v>19.952494061757999</v>
      </c>
      <c r="K790" s="2">
        <v>17.458432304037999</v>
      </c>
      <c r="L790" s="2">
        <v>1.5439429928740001</v>
      </c>
      <c r="M790" s="22">
        <v>41.330166270783998</v>
      </c>
    </row>
    <row r="791">
      <c r="D791" s="19"/>
      <c r="E791" s="18" t="s">
        <v>136</v>
      </c>
      <c r="F791" s="17"/>
      <c r="G791" s="7">
        <v>514</v>
      </c>
      <c r="H791" s="20">
        <v>4.0856031128400003</v>
      </c>
      <c r="I791" s="2">
        <v>57.198443579767002</v>
      </c>
      <c r="J791" s="2">
        <v>18.677042801555999</v>
      </c>
      <c r="K791" s="2">
        <v>18.871595330739002</v>
      </c>
      <c r="L791" s="2">
        <v>1.1673151750969999</v>
      </c>
      <c r="M791" s="22">
        <v>41.634241245136003</v>
      </c>
    </row>
    <row r="792">
      <c r="D792" s="19"/>
      <c r="E792" s="18" t="s">
        <v>137</v>
      </c>
      <c r="F792" s="17"/>
      <c r="G792" s="7">
        <v>487</v>
      </c>
      <c r="H792" s="20">
        <v>3.901437371663</v>
      </c>
      <c r="I792" s="2">
        <v>56.05749486653</v>
      </c>
      <c r="J792" s="2">
        <v>20.944558521561</v>
      </c>
      <c r="K792" s="2">
        <v>17.453798767967001</v>
      </c>
      <c r="L792" s="2">
        <v>1.642710472279</v>
      </c>
      <c r="M792" s="22">
        <v>42.299794661191001</v>
      </c>
    </row>
    <row r="793">
      <c r="D793" s="19"/>
      <c r="E793" s="18" t="s">
        <v>138</v>
      </c>
      <c r="F793" s="17"/>
      <c r="G793" s="7">
        <v>480</v>
      </c>
      <c r="H793" s="20">
        <v>2.5</v>
      </c>
      <c r="I793" s="2">
        <v>68.541666666666998</v>
      </c>
      <c r="J793" s="2">
        <v>17.083333333333002</v>
      </c>
      <c r="K793" s="2">
        <v>9.791666666667</v>
      </c>
      <c r="L793" s="2">
        <v>2.083333333333</v>
      </c>
      <c r="M793" s="22">
        <v>29.375</v>
      </c>
    </row>
    <row r="794">
      <c r="D794" s="19"/>
      <c r="E794" s="18" t="s">
        <v>139</v>
      </c>
      <c r="F794" s="17"/>
      <c r="G794" s="7">
        <v>624</v>
      </c>
      <c r="H794" s="20">
        <v>3.5256410256409998</v>
      </c>
      <c r="I794" s="2">
        <v>60.576923076923002</v>
      </c>
      <c r="J794" s="2">
        <v>18.589743589744</v>
      </c>
      <c r="K794" s="2">
        <v>15.705128205128</v>
      </c>
      <c r="L794" s="2">
        <v>1.6025641025640001</v>
      </c>
      <c r="M794" s="22">
        <v>37.820512820513002</v>
      </c>
    </row>
    <row r="795">
      <c r="D795" s="19"/>
      <c r="E795" s="18" t="s">
        <v>140</v>
      </c>
      <c r="F795" s="17"/>
      <c r="G795" s="7">
        <v>172</v>
      </c>
      <c r="H795" s="20">
        <v>2.9069767441860002</v>
      </c>
      <c r="I795" s="2">
        <v>62.209302325581</v>
      </c>
      <c r="J795" s="2">
        <v>27.325581395349001</v>
      </c>
      <c r="K795" s="2">
        <v>6.9767441860470001</v>
      </c>
      <c r="L795" s="2">
        <v>0.58139534883699995</v>
      </c>
      <c r="M795" s="22">
        <v>37.209302325581</v>
      </c>
    </row>
    <row r="796">
      <c r="D796" s="19"/>
      <c r="E796" s="18" t="s">
        <v>141</v>
      </c>
      <c r="F796" s="17"/>
      <c r="G796" s="7">
        <v>683</v>
      </c>
      <c r="H796" s="20">
        <v>3.806734992679</v>
      </c>
      <c r="I796" s="2">
        <v>63.689604685211997</v>
      </c>
      <c r="J796" s="2">
        <v>17.130307467057001</v>
      </c>
      <c r="K796" s="2">
        <v>13.469985358712</v>
      </c>
      <c r="L796" s="2">
        <v>1.90336749634</v>
      </c>
      <c r="M796" s="22">
        <v>34.407027818448</v>
      </c>
    </row>
    <row r="797">
      <c r="D797" s="19"/>
      <c r="E797" s="18" t="s">
        <v>142</v>
      </c>
      <c r="F797" s="17"/>
      <c r="G797" s="7">
        <v>341</v>
      </c>
      <c r="H797" s="20">
        <v>2.9325513196480002</v>
      </c>
      <c r="I797" s="2">
        <v>61.583577712610001</v>
      </c>
      <c r="J797" s="2">
        <v>16.422287390028998</v>
      </c>
      <c r="K797" s="2">
        <v>17.302052785924001</v>
      </c>
      <c r="L797" s="2">
        <v>1.759530791789</v>
      </c>
      <c r="M797" s="22">
        <v>36.656891495601002</v>
      </c>
    </row>
    <row r="798">
      <c r="D798" s="19"/>
      <c r="E798" s="18" t="s">
        <v>143</v>
      </c>
      <c r="F798" s="17"/>
      <c r="G798" s="7">
        <v>185</v>
      </c>
      <c r="H798" s="20">
        <v>3.2432432432430001</v>
      </c>
      <c r="I798" s="2">
        <v>63.783783783784003</v>
      </c>
      <c r="J798" s="2">
        <v>15.675675675676001</v>
      </c>
      <c r="K798" s="2">
        <v>16.756756756756999</v>
      </c>
      <c r="L798" s="2">
        <v>0.54054054054099998</v>
      </c>
      <c r="M798" s="22">
        <v>35.675675675675997</v>
      </c>
    </row>
    <row r="799">
      <c r="D799" s="19"/>
      <c r="E799" s="18" t="s">
        <v>144</v>
      </c>
      <c r="F799" s="17"/>
      <c r="G799" s="7">
        <v>219</v>
      </c>
      <c r="H799" s="20">
        <v>2.2831050228310001</v>
      </c>
      <c r="I799" s="2">
        <v>65.753424657533998</v>
      </c>
      <c r="J799" s="2">
        <v>16.89497716895</v>
      </c>
      <c r="K799" s="2">
        <v>11.415525114155001</v>
      </c>
      <c r="L799" s="2">
        <v>3.6529680365299999</v>
      </c>
      <c r="M799" s="22">
        <v>30.593607305936001</v>
      </c>
    </row>
    <row r="800">
      <c r="D800" s="19"/>
      <c r="E800" s="18" t="s">
        <v>41</v>
      </c>
      <c r="F800" s="17"/>
      <c r="G800" s="11">
        <v>40</v>
      </c>
      <c r="H800" s="27">
        <v>2.5</v>
      </c>
      <c r="I800" s="5">
        <v>57.5</v>
      </c>
      <c r="J800" s="5">
        <v>17.5</v>
      </c>
      <c r="K800" s="5">
        <v>22.5</v>
      </c>
      <c r="L800" s="4" t="s">
        <v>168</v>
      </c>
      <c r="M800" s="30">
        <v>42.5</v>
      </c>
    </row>
    <row r="801">
      <c r="D801" s="19"/>
      <c r="E801" s="18" t="s">
        <v>145</v>
      </c>
      <c r="F801" s="17"/>
      <c r="G801" s="11">
        <v>19</v>
      </c>
      <c r="H801" s="27">
        <v>26.315789473683999</v>
      </c>
      <c r="I801" s="5">
        <v>36.842105263157997</v>
      </c>
      <c r="J801" s="5">
        <v>21.052631578947</v>
      </c>
      <c r="K801" s="5">
        <v>15.789473684211</v>
      </c>
      <c r="L801" s="4" t="s">
        <v>168</v>
      </c>
      <c r="M801" s="30">
        <v>63.157894736842003</v>
      </c>
    </row>
    <row r="802">
      <c r="D802" s="19"/>
      <c r="E802" s="18" t="s">
        <v>26</v>
      </c>
      <c r="F802" s="17"/>
      <c r="G802" s="11">
        <v>0</v>
      </c>
      <c r="H802" s="32" t="s">
        <v>168</v>
      </c>
      <c r="I802" s="4" t="s">
        <v>168</v>
      </c>
      <c r="J802" s="4" t="s">
        <v>168</v>
      </c>
      <c r="K802" s="4" t="s">
        <v>168</v>
      </c>
      <c r="L802" s="4" t="s">
        <v>168</v>
      </c>
      <c r="M802" s="31" t="s">
        <v>168</v>
      </c>
    </row>
    <row r="803">
      <c r="D803" s="15" t="s">
        <v>146</v>
      </c>
      <c r="E803" s="14" t="s">
        <v>147</v>
      </c>
      <c r="F803" s="16"/>
      <c r="G803" s="26">
        <v>628</v>
      </c>
      <c r="H803" s="40">
        <v>3.3439490445860001</v>
      </c>
      <c r="I803" s="8">
        <v>65.286624203822001</v>
      </c>
      <c r="J803" s="8">
        <v>16.401273885350001</v>
      </c>
      <c r="K803" s="8">
        <v>13.216560509554</v>
      </c>
      <c r="L803" s="8">
        <v>1.7515923566880001</v>
      </c>
      <c r="M803" s="42">
        <v>32.961783439489999</v>
      </c>
    </row>
    <row r="804">
      <c r="D804" s="19"/>
      <c r="E804" s="18" t="s">
        <v>148</v>
      </c>
      <c r="F804" s="17"/>
      <c r="G804" s="7">
        <v>423</v>
      </c>
      <c r="H804" s="20">
        <v>5.2009456264780001</v>
      </c>
      <c r="I804" s="2">
        <v>51.536643026005002</v>
      </c>
      <c r="J804" s="2">
        <v>21.276595744681</v>
      </c>
      <c r="K804" s="2">
        <v>20.80378250591</v>
      </c>
      <c r="L804" s="2">
        <v>1.1820330969270001</v>
      </c>
      <c r="M804" s="22">
        <v>47.281323877068999</v>
      </c>
    </row>
    <row r="805">
      <c r="D805" s="19"/>
      <c r="E805" s="18" t="s">
        <v>149</v>
      </c>
      <c r="F805" s="17"/>
      <c r="G805" s="11">
        <v>36</v>
      </c>
      <c r="H805" s="27">
        <v>13.888888888888999</v>
      </c>
      <c r="I805" s="5">
        <v>36.111111111111001</v>
      </c>
      <c r="J805" s="5">
        <v>41.666666666666998</v>
      </c>
      <c r="K805" s="5">
        <v>2.7777777777780002</v>
      </c>
      <c r="L805" s="5">
        <v>5.5555555555560003</v>
      </c>
      <c r="M805" s="30">
        <v>58.333333333333002</v>
      </c>
    </row>
    <row r="806">
      <c r="D806" s="19"/>
      <c r="E806" s="18" t="s">
        <v>150</v>
      </c>
      <c r="F806" s="17"/>
      <c r="G806" s="11">
        <v>6</v>
      </c>
      <c r="H806" s="32" t="s">
        <v>168</v>
      </c>
      <c r="I806" s="5">
        <v>33.333333333333002</v>
      </c>
      <c r="J806" s="5">
        <v>66.666666666666998</v>
      </c>
      <c r="K806" s="4" t="s">
        <v>168</v>
      </c>
      <c r="L806" s="4" t="s">
        <v>168</v>
      </c>
      <c r="M806" s="30">
        <v>66.666666666666998</v>
      </c>
    </row>
    <row r="807">
      <c r="D807" s="19"/>
      <c r="E807" s="18" t="s">
        <v>26</v>
      </c>
      <c r="F807" s="17"/>
      <c r="G807" s="11">
        <v>0</v>
      </c>
      <c r="H807" s="32" t="s">
        <v>168</v>
      </c>
      <c r="I807" s="4" t="s">
        <v>168</v>
      </c>
      <c r="J807" s="4" t="s">
        <v>168</v>
      </c>
      <c r="K807" s="4" t="s">
        <v>168</v>
      </c>
      <c r="L807" s="4" t="s">
        <v>168</v>
      </c>
      <c r="M807" s="31" t="s">
        <v>168</v>
      </c>
    </row>
    <row r="808">
      <c r="D808" s="19"/>
      <c r="E808" s="18" t="s">
        <v>151</v>
      </c>
      <c r="F808" s="17"/>
      <c r="G808" s="7">
        <v>1051</v>
      </c>
      <c r="H808" s="20">
        <v>4.0913415794479997</v>
      </c>
      <c r="I808" s="2">
        <v>59.752616555661</v>
      </c>
      <c r="J808" s="2">
        <v>18.363463368221002</v>
      </c>
      <c r="K808" s="2">
        <v>16.270218839201</v>
      </c>
      <c r="L808" s="2">
        <v>1.5223596574689999</v>
      </c>
      <c r="M808" s="22">
        <v>38.725023786869997</v>
      </c>
    </row>
    <row r="809">
      <c r="D809" s="19"/>
      <c r="E809" s="18" t="s">
        <v>152</v>
      </c>
      <c r="F809" s="17"/>
      <c r="G809" s="11">
        <v>42</v>
      </c>
      <c r="H809" s="27">
        <v>11.904761904761999</v>
      </c>
      <c r="I809" s="5">
        <v>35.714285714286</v>
      </c>
      <c r="J809" s="5">
        <v>45.238095238094999</v>
      </c>
      <c r="K809" s="5">
        <v>2.3809523809519999</v>
      </c>
      <c r="L809" s="5">
        <v>4.7619047619049999</v>
      </c>
      <c r="M809" s="30">
        <v>59.523809523810002</v>
      </c>
    </row>
    <row r="810">
      <c r="D810" s="15" t="s">
        <v>153</v>
      </c>
      <c r="E810" s="14" t="s">
        <v>154</v>
      </c>
      <c r="F810" s="16"/>
      <c r="G810" s="26">
        <v>596</v>
      </c>
      <c r="H810" s="40">
        <v>3.8590604026849999</v>
      </c>
      <c r="I810" s="8">
        <v>60.234899328859001</v>
      </c>
      <c r="J810" s="8">
        <v>18.456375838926</v>
      </c>
      <c r="K810" s="8">
        <v>15.436241610738</v>
      </c>
      <c r="L810" s="8">
        <v>2.0134228187919998</v>
      </c>
      <c r="M810" s="42">
        <v>37.751677852348998</v>
      </c>
    </row>
    <row r="811">
      <c r="D811" s="19"/>
      <c r="E811" s="18" t="s">
        <v>155</v>
      </c>
      <c r="F811" s="17"/>
      <c r="G811" s="7">
        <v>800</v>
      </c>
      <c r="H811" s="20">
        <v>4.875</v>
      </c>
      <c r="I811" s="2">
        <v>58.875</v>
      </c>
      <c r="J811" s="2">
        <v>19.5</v>
      </c>
      <c r="K811" s="2">
        <v>14.75</v>
      </c>
      <c r="L811" s="2">
        <v>2</v>
      </c>
      <c r="M811" s="22">
        <v>39.125</v>
      </c>
    </row>
    <row r="812">
      <c r="D812" s="19"/>
      <c r="E812" s="18" t="s">
        <v>156</v>
      </c>
      <c r="F812" s="17"/>
      <c r="G812" s="7">
        <v>449</v>
      </c>
      <c r="H812" s="20">
        <v>4.4543429844100002</v>
      </c>
      <c r="I812" s="2">
        <v>63.697104677059997</v>
      </c>
      <c r="J812" s="2">
        <v>17.149220489977999</v>
      </c>
      <c r="K812" s="2">
        <v>12.917594654787999</v>
      </c>
      <c r="L812" s="2">
        <v>1.7817371937640001</v>
      </c>
      <c r="M812" s="22">
        <v>34.521158129176001</v>
      </c>
    </row>
    <row r="813">
      <c r="D813" s="19"/>
      <c r="E813" s="18" t="s">
        <v>157</v>
      </c>
      <c r="F813" s="17"/>
      <c r="G813" s="7">
        <v>867</v>
      </c>
      <c r="H813" s="20">
        <v>4.6136101499419997</v>
      </c>
      <c r="I813" s="2">
        <v>59.284890426758999</v>
      </c>
      <c r="J813" s="2">
        <v>18.223760092271998</v>
      </c>
      <c r="K813" s="2">
        <v>16.147635524798002</v>
      </c>
      <c r="L813" s="2">
        <v>1.7301038062280001</v>
      </c>
      <c r="M813" s="22">
        <v>38.985005767013</v>
      </c>
    </row>
    <row r="814">
      <c r="D814" s="19"/>
      <c r="E814" s="18" t="s">
        <v>158</v>
      </c>
      <c r="F814" s="17"/>
      <c r="G814" s="7">
        <v>818</v>
      </c>
      <c r="H814" s="20">
        <v>4.645476772616</v>
      </c>
      <c r="I814" s="2">
        <v>58.801955990220002</v>
      </c>
      <c r="J814" s="2">
        <v>18.826405867971001</v>
      </c>
      <c r="K814" s="2">
        <v>15.770171149144</v>
      </c>
      <c r="L814" s="2">
        <v>1.955990220049</v>
      </c>
      <c r="M814" s="22">
        <v>39.242053789731003</v>
      </c>
    </row>
    <row r="815">
      <c r="D815" s="19"/>
      <c r="E815" s="18" t="s">
        <v>159</v>
      </c>
      <c r="F815" s="17"/>
      <c r="G815" s="7">
        <v>595</v>
      </c>
      <c r="H815" s="20">
        <v>4.0336134453780002</v>
      </c>
      <c r="I815" s="2">
        <v>59.831932773109003</v>
      </c>
      <c r="J815" s="2">
        <v>18.823529411765001</v>
      </c>
      <c r="K815" s="2">
        <v>15.462184873949999</v>
      </c>
      <c r="L815" s="2">
        <v>1.8487394957979999</v>
      </c>
      <c r="M815" s="22">
        <v>38.319327731092002</v>
      </c>
    </row>
    <row r="816">
      <c r="D816" s="19"/>
      <c r="E816" s="18" t="s">
        <v>160</v>
      </c>
      <c r="F816" s="17"/>
      <c r="G816" s="7">
        <v>330</v>
      </c>
      <c r="H816" s="20">
        <v>3.333333333333</v>
      </c>
      <c r="I816" s="2">
        <v>60.909090909090999</v>
      </c>
      <c r="J816" s="2">
        <v>19.090909090909001</v>
      </c>
      <c r="K816" s="2">
        <v>14.545454545455</v>
      </c>
      <c r="L816" s="2">
        <v>2.1212121212119999</v>
      </c>
      <c r="M816" s="22">
        <v>36.969696969696997</v>
      </c>
    </row>
    <row r="817">
      <c r="D817" s="19"/>
      <c r="E817" s="18" t="s">
        <v>161</v>
      </c>
      <c r="F817" s="17"/>
      <c r="G817" s="7">
        <v>744</v>
      </c>
      <c r="H817" s="20">
        <v>4.4354838709679996</v>
      </c>
      <c r="I817" s="2">
        <v>59.543010752687998</v>
      </c>
      <c r="J817" s="2">
        <v>18.145161290322999</v>
      </c>
      <c r="K817" s="2">
        <v>16.263440860214999</v>
      </c>
      <c r="L817" s="2">
        <v>1.6129032258060001</v>
      </c>
      <c r="M817" s="22">
        <v>38.844086021504999</v>
      </c>
    </row>
    <row r="818">
      <c r="D818" s="19"/>
      <c r="E818" s="18" t="s">
        <v>162</v>
      </c>
      <c r="F818" s="17"/>
      <c r="G818" s="7">
        <v>519</v>
      </c>
      <c r="H818" s="20">
        <v>4.2389210019270003</v>
      </c>
      <c r="I818" s="2">
        <v>59.730250481695997</v>
      </c>
      <c r="J818" s="2">
        <v>18.497109826589998</v>
      </c>
      <c r="K818" s="2">
        <v>15.799614643545</v>
      </c>
      <c r="L818" s="2">
        <v>1.734104046243</v>
      </c>
      <c r="M818" s="22">
        <v>38.535645472062001</v>
      </c>
    </row>
    <row r="819">
      <c r="D819" s="19"/>
      <c r="E819" s="18" t="s">
        <v>163</v>
      </c>
      <c r="F819" s="17"/>
      <c r="G819" s="7">
        <v>576</v>
      </c>
      <c r="H819" s="20">
        <v>3.4722222222219998</v>
      </c>
      <c r="I819" s="2">
        <v>57.8125</v>
      </c>
      <c r="J819" s="2">
        <v>20.486111111111001</v>
      </c>
      <c r="K819" s="2">
        <v>16.493055555556001</v>
      </c>
      <c r="L819" s="2">
        <v>1.7361111111109999</v>
      </c>
      <c r="M819" s="22">
        <v>40.451388888888999</v>
      </c>
    </row>
    <row r="820">
      <c r="D820" s="19"/>
      <c r="E820" s="18" t="s">
        <v>164</v>
      </c>
      <c r="F820" s="17"/>
      <c r="G820" s="7">
        <v>372</v>
      </c>
      <c r="H820" s="20">
        <v>4.8387096774189997</v>
      </c>
      <c r="I820" s="2">
        <v>55.913978494623997</v>
      </c>
      <c r="J820" s="2">
        <v>19.623655913977998</v>
      </c>
      <c r="K820" s="2">
        <v>18.010752688172001</v>
      </c>
      <c r="L820" s="2">
        <v>1.6129032258060001</v>
      </c>
      <c r="M820" s="22">
        <v>42.473118279570002</v>
      </c>
    </row>
    <row r="821">
      <c r="D821" s="19"/>
      <c r="E821" s="18" t="s">
        <v>165</v>
      </c>
      <c r="F821" s="17"/>
      <c r="G821" s="7">
        <v>520</v>
      </c>
      <c r="H821" s="20">
        <v>3.8461538461539999</v>
      </c>
      <c r="I821" s="2">
        <v>58.461538461537998</v>
      </c>
      <c r="J821" s="2">
        <v>19.615384615385</v>
      </c>
      <c r="K821" s="2">
        <v>15.961538461538</v>
      </c>
      <c r="L821" s="2">
        <v>2.115384615385</v>
      </c>
      <c r="M821" s="22">
        <v>39.423076923076998</v>
      </c>
    </row>
    <row r="822">
      <c r="D822" s="19"/>
      <c r="E822" s="18" t="s">
        <v>166</v>
      </c>
      <c r="F822" s="17"/>
      <c r="G822" s="7">
        <v>445</v>
      </c>
      <c r="H822" s="20">
        <v>4.0449438202249999</v>
      </c>
      <c r="I822" s="2">
        <v>57.752808988764002</v>
      </c>
      <c r="J822" s="2">
        <v>20.449438202246998</v>
      </c>
      <c r="K822" s="2">
        <v>16.179775280899001</v>
      </c>
      <c r="L822" s="2">
        <v>1.5730337078650001</v>
      </c>
      <c r="M822" s="22">
        <v>40.674157303370997</v>
      </c>
    </row>
    <row r="823">
      <c r="D823" s="19"/>
      <c r="E823" s="18" t="s">
        <v>167</v>
      </c>
      <c r="F823" s="17"/>
      <c r="G823" s="7">
        <v>294</v>
      </c>
      <c r="H823" s="20">
        <v>2.3809523809519999</v>
      </c>
      <c r="I823" s="2">
        <v>61.224489795917997</v>
      </c>
      <c r="J823" s="2">
        <v>19.387755102041002</v>
      </c>
      <c r="K823" s="2">
        <v>15.30612244898</v>
      </c>
      <c r="L823" s="2">
        <v>1.700680272109</v>
      </c>
      <c r="M823" s="22">
        <v>37.074829931972999</v>
      </c>
    </row>
    <row r="824">
      <c r="D824" s="19"/>
      <c r="E824" s="18" t="s">
        <v>41</v>
      </c>
      <c r="F824" s="17"/>
      <c r="G824" s="7">
        <v>62</v>
      </c>
      <c r="H824" s="20">
        <v>4.8387096774189997</v>
      </c>
      <c r="I824" s="2">
        <v>54.838709677418997</v>
      </c>
      <c r="J824" s="2">
        <v>24.193548387097</v>
      </c>
      <c r="K824" s="2">
        <v>16.129032258064999</v>
      </c>
      <c r="L824" s="10" t="s">
        <v>168</v>
      </c>
      <c r="M824" s="22">
        <v>45.161290322581003</v>
      </c>
    </row>
    <row r="825">
      <c r="D825" s="57"/>
      <c r="E825" s="54" t="s">
        <v>26</v>
      </c>
      <c r="F825" s="62"/>
      <c r="G825" s="59">
        <v>17</v>
      </c>
      <c r="H825" s="83" t="s">
        <v>168</v>
      </c>
      <c r="I825" s="46">
        <v>58.823529411765001</v>
      </c>
      <c r="J825" s="46">
        <v>23.529411764706001</v>
      </c>
      <c r="K825" s="46">
        <v>17.647058823529001</v>
      </c>
      <c r="L825" s="51" t="s">
        <v>168</v>
      </c>
      <c r="M825" s="77">
        <v>41.176470588234999</v>
      </c>
    </row>
    <row r="827">
      <c r="B827" s="63" t="str">
        <f ca="1" xml:space="preserve"> HYPERLINK("#'目次'!B12", "[6]")</f>
        <v>[6]</v>
      </c>
      <c r="C827" s="49" t="s">
        <v>248</v>
      </c>
    </row>
    <row r="830">
      <c r="C830" s="49" t="s">
        <v>14</v>
      </c>
    </row>
    <row r="831">
      <c r="D831" s="64"/>
      <c r="E831" s="47"/>
      <c r="F831" s="47"/>
      <c r="G831" s="61" t="s">
        <v>15</v>
      </c>
      <c r="H831" s="66" t="s">
        <v>249</v>
      </c>
      <c r="I831" s="28" t="s">
        <v>250</v>
      </c>
      <c r="J831" s="28" t="s">
        <v>251</v>
      </c>
      <c r="K831" s="28" t="s">
        <v>252</v>
      </c>
      <c r="L831" s="28" t="s">
        <v>253</v>
      </c>
      <c r="M831" s="28" t="s">
        <v>254</v>
      </c>
      <c r="N831" s="28" t="s">
        <v>26</v>
      </c>
      <c r="O831" s="58" t="s">
        <v>255</v>
      </c>
    </row>
    <row r="832">
      <c r="D832" s="55"/>
      <c r="E832" s="48"/>
      <c r="F832" s="48"/>
      <c r="G832" s="68"/>
      <c r="H832" s="70"/>
      <c r="I832" s="29"/>
      <c r="J832" s="29"/>
      <c r="K832" s="29"/>
      <c r="L832" s="29"/>
      <c r="M832" s="29"/>
      <c r="N832" s="29"/>
      <c r="O832" s="65"/>
    </row>
    <row r="833">
      <c r="D833" s="56"/>
      <c r="E833" s="60" t="s">
        <v>15</v>
      </c>
      <c r="F833" s="67"/>
      <c r="G833" s="69">
        <v>1093</v>
      </c>
      <c r="H833" s="36">
        <v>36.139066788655001</v>
      </c>
      <c r="I833" s="36">
        <v>59.652333028362001</v>
      </c>
      <c r="J833" s="36">
        <v>0.18298261665099999</v>
      </c>
      <c r="K833" s="36">
        <v>2.0128087831660002</v>
      </c>
      <c r="L833" s="36">
        <v>0.27447392497700002</v>
      </c>
      <c r="M833" s="36">
        <v>0.64043915827999998</v>
      </c>
      <c r="N833" s="36">
        <v>2.5617566331199999</v>
      </c>
      <c r="O833" s="76">
        <v>61.299176578225001</v>
      </c>
    </row>
    <row r="834">
      <c r="D834" s="15" t="s">
        <v>20</v>
      </c>
      <c r="E834" s="14" t="s">
        <v>21</v>
      </c>
      <c r="F834" s="16"/>
      <c r="G834" s="26">
        <v>211</v>
      </c>
      <c r="H834" s="40">
        <v>34.597156398103998</v>
      </c>
      <c r="I834" s="8">
        <v>60.663507109005003</v>
      </c>
      <c r="J834" s="41" t="s">
        <v>168</v>
      </c>
      <c r="K834" s="8">
        <v>1.895734597156</v>
      </c>
      <c r="L834" s="41" t="s">
        <v>168</v>
      </c>
      <c r="M834" s="8">
        <v>1.421800947867</v>
      </c>
      <c r="N834" s="8">
        <v>3.3175355450240001</v>
      </c>
      <c r="O834" s="42">
        <v>62.085308056872002</v>
      </c>
    </row>
    <row r="835">
      <c r="D835" s="19"/>
      <c r="E835" s="18" t="s">
        <v>22</v>
      </c>
      <c r="F835" s="17"/>
      <c r="G835" s="7">
        <v>539</v>
      </c>
      <c r="H835" s="20">
        <v>31.910946196659999</v>
      </c>
      <c r="I835" s="2">
        <v>64.192949907235999</v>
      </c>
      <c r="J835" s="10" t="s">
        <v>168</v>
      </c>
      <c r="K835" s="2">
        <v>2.5974025974030002</v>
      </c>
      <c r="L835" s="2">
        <v>0.185528756957</v>
      </c>
      <c r="M835" s="2">
        <v>0.74211502782899996</v>
      </c>
      <c r="N835" s="2">
        <v>1.855287569573</v>
      </c>
      <c r="O835" s="22">
        <v>66.233766233766005</v>
      </c>
    </row>
    <row r="836">
      <c r="D836" s="19"/>
      <c r="E836" s="18" t="s">
        <v>23</v>
      </c>
      <c r="F836" s="17"/>
      <c r="G836" s="7">
        <v>263</v>
      </c>
      <c r="H836" s="20">
        <v>42.965779467681003</v>
      </c>
      <c r="I836" s="2">
        <v>52.851711026616002</v>
      </c>
      <c r="J836" s="2">
        <v>0.76045627376400005</v>
      </c>
      <c r="K836" s="2">
        <v>0.38022813688200002</v>
      </c>
      <c r="L836" s="2">
        <v>0.76045627376400005</v>
      </c>
      <c r="M836" s="10" t="s">
        <v>168</v>
      </c>
      <c r="N836" s="2">
        <v>3.422053231939</v>
      </c>
      <c r="O836" s="22">
        <v>53.612167300380001</v>
      </c>
    </row>
    <row r="837">
      <c r="D837" s="19"/>
      <c r="E837" s="18" t="s">
        <v>24</v>
      </c>
      <c r="F837" s="17"/>
      <c r="G837" s="7">
        <v>74</v>
      </c>
      <c r="H837" s="20">
        <v>47.297297297297</v>
      </c>
      <c r="I837" s="2">
        <v>48.648648648649001</v>
      </c>
      <c r="J837" s="10" t="s">
        <v>168</v>
      </c>
      <c r="K837" s="2">
        <v>2.7027027027030002</v>
      </c>
      <c r="L837" s="10" t="s">
        <v>168</v>
      </c>
      <c r="M837" s="10" t="s">
        <v>168</v>
      </c>
      <c r="N837" s="2">
        <v>2.7027027027030002</v>
      </c>
      <c r="O837" s="22">
        <v>50</v>
      </c>
    </row>
    <row r="838">
      <c r="D838" s="19"/>
      <c r="E838" s="18" t="s">
        <v>25</v>
      </c>
      <c r="F838" s="17"/>
      <c r="G838" s="11">
        <v>6</v>
      </c>
      <c r="H838" s="27">
        <v>33.333333333333002</v>
      </c>
      <c r="I838" s="5">
        <v>50</v>
      </c>
      <c r="J838" s="4" t="s">
        <v>168</v>
      </c>
      <c r="K838" s="5">
        <v>16.666666666666998</v>
      </c>
      <c r="L838" s="4" t="s">
        <v>168</v>
      </c>
      <c r="M838" s="4" t="s">
        <v>168</v>
      </c>
      <c r="N838" s="4" t="s">
        <v>168</v>
      </c>
      <c r="O838" s="30">
        <v>66.666666666666998</v>
      </c>
    </row>
    <row r="839">
      <c r="D839" s="19"/>
      <c r="E839" s="18" t="s">
        <v>26</v>
      </c>
      <c r="F839" s="17"/>
      <c r="G839" s="11">
        <v>0</v>
      </c>
      <c r="H839" s="32" t="s">
        <v>168</v>
      </c>
      <c r="I839" s="4" t="s">
        <v>168</v>
      </c>
      <c r="J839" s="4" t="s">
        <v>168</v>
      </c>
      <c r="K839" s="4" t="s">
        <v>168</v>
      </c>
      <c r="L839" s="4" t="s">
        <v>168</v>
      </c>
      <c r="M839" s="4" t="s">
        <v>168</v>
      </c>
      <c r="N839" s="4" t="s">
        <v>168</v>
      </c>
      <c r="O839" s="31" t="s">
        <v>168</v>
      </c>
    </row>
    <row r="840">
      <c r="D840" s="19"/>
      <c r="E840" s="18" t="s">
        <v>27</v>
      </c>
      <c r="F840" s="17"/>
      <c r="G840" s="7">
        <v>750</v>
      </c>
      <c r="H840" s="20">
        <v>32.666666666666998</v>
      </c>
      <c r="I840" s="2">
        <v>63.200000000000003</v>
      </c>
      <c r="J840" s="10" t="s">
        <v>168</v>
      </c>
      <c r="K840" s="2">
        <v>2.3999999999999999</v>
      </c>
      <c r="L840" s="2">
        <v>0.13333333333299999</v>
      </c>
      <c r="M840" s="2">
        <v>0.93333333333299995</v>
      </c>
      <c r="N840" s="2">
        <v>2.2666666666670001</v>
      </c>
      <c r="O840" s="22">
        <v>65.066666666667004</v>
      </c>
    </row>
    <row r="841">
      <c r="D841" s="19"/>
      <c r="E841" s="18" t="s">
        <v>28</v>
      </c>
      <c r="F841" s="17"/>
      <c r="G841" s="7">
        <v>80</v>
      </c>
      <c r="H841" s="20">
        <v>46.25</v>
      </c>
      <c r="I841" s="2">
        <v>48.75</v>
      </c>
      <c r="J841" s="10" t="s">
        <v>168</v>
      </c>
      <c r="K841" s="2">
        <v>3.75</v>
      </c>
      <c r="L841" s="10" t="s">
        <v>168</v>
      </c>
      <c r="M841" s="10" t="s">
        <v>168</v>
      </c>
      <c r="N841" s="2">
        <v>2.5</v>
      </c>
      <c r="O841" s="22">
        <v>51.25</v>
      </c>
    </row>
    <row r="842">
      <c r="D842" s="15" t="s">
        <v>29</v>
      </c>
      <c r="E842" s="14" t="s">
        <v>30</v>
      </c>
      <c r="F842" s="16"/>
      <c r="G842" s="26">
        <v>823</v>
      </c>
      <c r="H842" s="40">
        <v>34.993924665857001</v>
      </c>
      <c r="I842" s="8">
        <v>60.753341433778999</v>
      </c>
      <c r="J842" s="8">
        <v>0.24301336573499999</v>
      </c>
      <c r="K842" s="8">
        <v>2.430133657351</v>
      </c>
      <c r="L842" s="8">
        <v>0.121506682868</v>
      </c>
      <c r="M842" s="8">
        <v>0.850546780073</v>
      </c>
      <c r="N842" s="8">
        <v>2.308626974484</v>
      </c>
      <c r="O842" s="42">
        <v>62.697448359660001</v>
      </c>
    </row>
    <row r="843">
      <c r="D843" s="19"/>
      <c r="E843" s="18" t="s">
        <v>31</v>
      </c>
      <c r="F843" s="17"/>
      <c r="G843" s="7">
        <v>798</v>
      </c>
      <c r="H843" s="20">
        <v>34.837092731829998</v>
      </c>
      <c r="I843" s="2">
        <v>61.152882205513997</v>
      </c>
      <c r="J843" s="2">
        <v>0.25062656641600001</v>
      </c>
      <c r="K843" s="2">
        <v>2.130325814536</v>
      </c>
      <c r="L843" s="2">
        <v>0.25062656641600001</v>
      </c>
      <c r="M843" s="2">
        <v>0.37593984962400001</v>
      </c>
      <c r="N843" s="2">
        <v>2.5062656641599999</v>
      </c>
      <c r="O843" s="22">
        <v>62.656641604009998</v>
      </c>
    </row>
    <row r="844">
      <c r="D844" s="19"/>
      <c r="E844" s="18" t="s">
        <v>32</v>
      </c>
      <c r="F844" s="17"/>
      <c r="G844" s="7">
        <v>808</v>
      </c>
      <c r="H844" s="20">
        <v>35.148514851484997</v>
      </c>
      <c r="I844" s="2">
        <v>60.767326732672998</v>
      </c>
      <c r="J844" s="2">
        <v>0.123762376238</v>
      </c>
      <c r="K844" s="2">
        <v>1.9801980198019999</v>
      </c>
      <c r="L844" s="2">
        <v>0.247524752475</v>
      </c>
      <c r="M844" s="2">
        <v>0.74257425742600003</v>
      </c>
      <c r="N844" s="2">
        <v>2.5990099009900001</v>
      </c>
      <c r="O844" s="22">
        <v>62.252475247524998</v>
      </c>
    </row>
    <row r="845">
      <c r="D845" s="19"/>
      <c r="E845" s="18" t="s">
        <v>33</v>
      </c>
      <c r="F845" s="17"/>
      <c r="G845" s="7">
        <v>206</v>
      </c>
      <c r="H845" s="20">
        <v>35.436893203883002</v>
      </c>
      <c r="I845" s="2">
        <v>60.194174757281999</v>
      </c>
      <c r="J845" s="2">
        <v>0.48543689320400002</v>
      </c>
      <c r="K845" s="2">
        <v>3.398058252427</v>
      </c>
      <c r="L845" s="2">
        <v>0.48543689320400002</v>
      </c>
      <c r="M845" s="10" t="s">
        <v>168</v>
      </c>
      <c r="N845" s="2">
        <v>3.8834951456310001</v>
      </c>
      <c r="O845" s="22">
        <v>60.679611650485</v>
      </c>
    </row>
    <row r="846">
      <c r="D846" s="19"/>
      <c r="E846" s="18" t="s">
        <v>34</v>
      </c>
      <c r="F846" s="17"/>
      <c r="G846" s="7">
        <v>488</v>
      </c>
      <c r="H846" s="20">
        <v>34.426229508196997</v>
      </c>
      <c r="I846" s="2">
        <v>61.475409836066</v>
      </c>
      <c r="J846" s="2">
        <v>0.40983606557399999</v>
      </c>
      <c r="K846" s="2">
        <v>2.2540983606560001</v>
      </c>
      <c r="L846" s="2">
        <v>0.20491803278699999</v>
      </c>
      <c r="M846" s="2">
        <v>0.81967213114799997</v>
      </c>
      <c r="N846" s="2">
        <v>2.0491803278690002</v>
      </c>
      <c r="O846" s="22">
        <v>63.524590163934</v>
      </c>
    </row>
    <row r="847">
      <c r="D847" s="19"/>
      <c r="E847" s="18" t="s">
        <v>35</v>
      </c>
      <c r="F847" s="17"/>
      <c r="G847" s="7">
        <v>154</v>
      </c>
      <c r="H847" s="20">
        <v>40.259740259739999</v>
      </c>
      <c r="I847" s="2">
        <v>56.493506493505997</v>
      </c>
      <c r="J847" s="2">
        <v>0.64935064935099995</v>
      </c>
      <c r="K847" s="2">
        <v>1.948051948052</v>
      </c>
      <c r="L847" s="10" t="s">
        <v>168</v>
      </c>
      <c r="M847" s="2">
        <v>0.64935064935099995</v>
      </c>
      <c r="N847" s="2">
        <v>1.948051948052</v>
      </c>
      <c r="O847" s="22">
        <v>57.792207792208004</v>
      </c>
    </row>
    <row r="848">
      <c r="D848" s="19"/>
      <c r="E848" s="18" t="s">
        <v>36</v>
      </c>
      <c r="F848" s="17"/>
      <c r="G848" s="7">
        <v>871</v>
      </c>
      <c r="H848" s="20">
        <v>35.132032146957997</v>
      </c>
      <c r="I848" s="2">
        <v>60.734787600459001</v>
      </c>
      <c r="J848" s="2">
        <v>0.22962112514399999</v>
      </c>
      <c r="K848" s="2">
        <v>1.9517795637199999</v>
      </c>
      <c r="L848" s="2">
        <v>0.22962112514399999</v>
      </c>
      <c r="M848" s="2">
        <v>0.68886337543099996</v>
      </c>
      <c r="N848" s="2">
        <v>2.6406429391500001</v>
      </c>
      <c r="O848" s="22">
        <v>62.227324913891998</v>
      </c>
    </row>
    <row r="849">
      <c r="D849" s="19"/>
      <c r="E849" s="18" t="s">
        <v>37</v>
      </c>
      <c r="F849" s="17"/>
      <c r="G849" s="7">
        <v>366</v>
      </c>
      <c r="H849" s="20">
        <v>40.710382513661003</v>
      </c>
      <c r="I849" s="2">
        <v>56.557377049179998</v>
      </c>
      <c r="J849" s="10" t="s">
        <v>168</v>
      </c>
      <c r="K849" s="2">
        <v>1.366120218579</v>
      </c>
      <c r="L849" s="2">
        <v>0.27322404371600001</v>
      </c>
      <c r="M849" s="2">
        <v>0.81967213114799997</v>
      </c>
      <c r="N849" s="2">
        <v>1.9125683060109999</v>
      </c>
      <c r="O849" s="22">
        <v>57.377049180328001</v>
      </c>
    </row>
    <row r="850">
      <c r="D850" s="19"/>
      <c r="E850" s="18" t="s">
        <v>38</v>
      </c>
      <c r="F850" s="17"/>
      <c r="G850" s="7">
        <v>552</v>
      </c>
      <c r="H850" s="20">
        <v>36.050724637681</v>
      </c>
      <c r="I850" s="2">
        <v>61.050724637681</v>
      </c>
      <c r="J850" s="2">
        <v>0.18115942029000001</v>
      </c>
      <c r="K850" s="2">
        <v>1.630434782609</v>
      </c>
      <c r="L850" s="2">
        <v>0.18115942029000001</v>
      </c>
      <c r="M850" s="2">
        <v>0.54347826086999995</v>
      </c>
      <c r="N850" s="2">
        <v>1.630434782609</v>
      </c>
      <c r="O850" s="22">
        <v>62.318840579709999</v>
      </c>
    </row>
    <row r="851">
      <c r="D851" s="19"/>
      <c r="E851" s="18" t="s">
        <v>39</v>
      </c>
      <c r="F851" s="17"/>
      <c r="G851" s="7">
        <v>514</v>
      </c>
      <c r="H851" s="20">
        <v>36.186770428015997</v>
      </c>
      <c r="I851" s="2">
        <v>58.949416342412</v>
      </c>
      <c r="J851" s="2">
        <v>0.19455252918300001</v>
      </c>
      <c r="K851" s="2">
        <v>2.3346303501949999</v>
      </c>
      <c r="L851" s="2">
        <v>0.38910505836600001</v>
      </c>
      <c r="M851" s="2">
        <v>0.97276264591399997</v>
      </c>
      <c r="N851" s="2">
        <v>2.918287937743</v>
      </c>
      <c r="O851" s="22">
        <v>60.894941634241</v>
      </c>
    </row>
    <row r="852">
      <c r="D852" s="19"/>
      <c r="E852" s="18" t="s">
        <v>40</v>
      </c>
      <c r="F852" s="17"/>
      <c r="G852" s="7">
        <v>559</v>
      </c>
      <c r="H852" s="20">
        <v>36.672629695886002</v>
      </c>
      <c r="I852" s="2">
        <v>59.391771019678004</v>
      </c>
      <c r="J852" s="2">
        <v>0.178890876565</v>
      </c>
      <c r="K852" s="2">
        <v>0.89445438282599998</v>
      </c>
      <c r="L852" s="2">
        <v>0.178890876565</v>
      </c>
      <c r="M852" s="2">
        <v>0.89445438282599998</v>
      </c>
      <c r="N852" s="2">
        <v>2.8622540250449999</v>
      </c>
      <c r="O852" s="22">
        <v>60.465116279070003</v>
      </c>
    </row>
    <row r="853">
      <c r="D853" s="19"/>
      <c r="E853" s="18" t="s">
        <v>41</v>
      </c>
      <c r="F853" s="17"/>
      <c r="G853" s="7">
        <v>71</v>
      </c>
      <c r="H853" s="20">
        <v>35.211267605633999</v>
      </c>
      <c r="I853" s="2">
        <v>60.563380281690002</v>
      </c>
      <c r="J853" s="10" t="s">
        <v>168</v>
      </c>
      <c r="K853" s="2">
        <v>1.4084507042250001</v>
      </c>
      <c r="L853" s="2">
        <v>1.4084507042250001</v>
      </c>
      <c r="M853" s="10" t="s">
        <v>168</v>
      </c>
      <c r="N853" s="2">
        <v>2.8169014084509998</v>
      </c>
      <c r="O853" s="22">
        <v>61.971830985914998</v>
      </c>
    </row>
    <row r="854">
      <c r="D854" s="19"/>
      <c r="E854" s="18" t="s">
        <v>42</v>
      </c>
      <c r="F854" s="17"/>
      <c r="G854" s="11">
        <v>11</v>
      </c>
      <c r="H854" s="27">
        <v>18.181818181817999</v>
      </c>
      <c r="I854" s="5">
        <v>63.636363636364003</v>
      </c>
      <c r="J854" s="4" t="s">
        <v>168</v>
      </c>
      <c r="K854" s="5">
        <v>9.0909090909089993</v>
      </c>
      <c r="L854" s="4" t="s">
        <v>168</v>
      </c>
      <c r="M854" s="4" t="s">
        <v>168</v>
      </c>
      <c r="N854" s="5">
        <v>9.0909090909089993</v>
      </c>
      <c r="O854" s="30">
        <v>72.727272727273004</v>
      </c>
    </row>
    <row r="855">
      <c r="D855" s="19"/>
      <c r="E855" s="18" t="s">
        <v>26</v>
      </c>
      <c r="F855" s="17"/>
      <c r="G855" s="11">
        <v>2</v>
      </c>
      <c r="H855" s="32" t="s">
        <v>168</v>
      </c>
      <c r="I855" s="5">
        <v>100</v>
      </c>
      <c r="J855" s="4" t="s">
        <v>168</v>
      </c>
      <c r="K855" s="4" t="s">
        <v>168</v>
      </c>
      <c r="L855" s="4" t="s">
        <v>168</v>
      </c>
      <c r="M855" s="4" t="s">
        <v>168</v>
      </c>
      <c r="N855" s="4" t="s">
        <v>168</v>
      </c>
      <c r="O855" s="30">
        <v>100</v>
      </c>
    </row>
    <row r="856">
      <c r="D856" s="19"/>
      <c r="E856" s="18" t="s">
        <v>43</v>
      </c>
      <c r="F856" s="17"/>
      <c r="G856" s="7">
        <v>1080</v>
      </c>
      <c r="H856" s="20">
        <v>36.388888888888999</v>
      </c>
      <c r="I856" s="2">
        <v>59.537037037037003</v>
      </c>
      <c r="J856" s="2">
        <v>0.18518518518499999</v>
      </c>
      <c r="K856" s="2">
        <v>1.9444444444440001</v>
      </c>
      <c r="L856" s="2">
        <v>0.277777777778</v>
      </c>
      <c r="M856" s="2">
        <v>0.64814814814800004</v>
      </c>
      <c r="N856" s="2">
        <v>2.5</v>
      </c>
      <c r="O856" s="22">
        <v>61.111111111111001</v>
      </c>
    </row>
    <row r="857">
      <c r="D857" s="15" t="s">
        <v>44</v>
      </c>
      <c r="E857" s="14" t="s">
        <v>45</v>
      </c>
      <c r="F857" s="16"/>
      <c r="G857" s="33">
        <v>3</v>
      </c>
      <c r="H857" s="45">
        <v>66.666666666666998</v>
      </c>
      <c r="I857" s="13">
        <v>33.333333333333002</v>
      </c>
      <c r="J857" s="25" t="s">
        <v>168</v>
      </c>
      <c r="K857" s="25" t="s">
        <v>168</v>
      </c>
      <c r="L857" s="25" t="s">
        <v>168</v>
      </c>
      <c r="M857" s="25" t="s">
        <v>168</v>
      </c>
      <c r="N857" s="25" t="s">
        <v>168</v>
      </c>
      <c r="O857" s="50">
        <v>33.333333333333002</v>
      </c>
    </row>
    <row r="858">
      <c r="D858" s="19"/>
      <c r="E858" s="18" t="s">
        <v>46</v>
      </c>
      <c r="F858" s="17"/>
      <c r="G858" s="11">
        <v>11</v>
      </c>
      <c r="H858" s="27">
        <v>27.272727272727</v>
      </c>
      <c r="I858" s="5">
        <v>72.727272727273004</v>
      </c>
      <c r="J858" s="4" t="s">
        <v>168</v>
      </c>
      <c r="K858" s="4" t="s">
        <v>168</v>
      </c>
      <c r="L858" s="4" t="s">
        <v>168</v>
      </c>
      <c r="M858" s="4" t="s">
        <v>168</v>
      </c>
      <c r="N858" s="4" t="s">
        <v>168</v>
      </c>
      <c r="O858" s="30">
        <v>72.727272727273004</v>
      </c>
    </row>
    <row r="859">
      <c r="D859" s="19"/>
      <c r="E859" s="18" t="s">
        <v>47</v>
      </c>
      <c r="F859" s="17"/>
      <c r="G859" s="11">
        <v>25</v>
      </c>
      <c r="H859" s="27">
        <v>80</v>
      </c>
      <c r="I859" s="5">
        <v>16</v>
      </c>
      <c r="J859" s="4" t="s">
        <v>168</v>
      </c>
      <c r="K859" s="5">
        <v>4</v>
      </c>
      <c r="L859" s="4" t="s">
        <v>168</v>
      </c>
      <c r="M859" s="4" t="s">
        <v>168</v>
      </c>
      <c r="N859" s="4" t="s">
        <v>168</v>
      </c>
      <c r="O859" s="30">
        <v>20</v>
      </c>
    </row>
    <row r="860">
      <c r="D860" s="19"/>
      <c r="E860" s="18" t="s">
        <v>48</v>
      </c>
      <c r="F860" s="17"/>
      <c r="G860" s="7">
        <v>160</v>
      </c>
      <c r="H860" s="20">
        <v>69.375</v>
      </c>
      <c r="I860" s="2">
        <v>28.75</v>
      </c>
      <c r="J860" s="10" t="s">
        <v>168</v>
      </c>
      <c r="K860" s="2">
        <v>1.25</v>
      </c>
      <c r="L860" s="2">
        <v>0.625</v>
      </c>
      <c r="M860" s="2">
        <v>0.625</v>
      </c>
      <c r="N860" s="2">
        <v>1.25</v>
      </c>
      <c r="O860" s="22">
        <v>29.375</v>
      </c>
    </row>
    <row r="861">
      <c r="D861" s="19"/>
      <c r="E861" s="18" t="s">
        <v>49</v>
      </c>
      <c r="F861" s="17"/>
      <c r="G861" s="7">
        <v>166</v>
      </c>
      <c r="H861" s="20">
        <v>69.879518072289002</v>
      </c>
      <c r="I861" s="2">
        <v>27.10843373494</v>
      </c>
      <c r="J861" s="2">
        <v>0.60240963855399998</v>
      </c>
      <c r="K861" s="10" t="s">
        <v>168</v>
      </c>
      <c r="L861" s="10" t="s">
        <v>168</v>
      </c>
      <c r="M861" s="2">
        <v>0.60240963855399998</v>
      </c>
      <c r="N861" s="2">
        <v>1.8072289156629999</v>
      </c>
      <c r="O861" s="22">
        <v>28.313253012048001</v>
      </c>
    </row>
    <row r="862">
      <c r="D862" s="19"/>
      <c r="E862" s="18" t="s">
        <v>50</v>
      </c>
      <c r="F862" s="17"/>
      <c r="G862" s="7">
        <v>129</v>
      </c>
      <c r="H862" s="20">
        <v>45.736434108527</v>
      </c>
      <c r="I862" s="2">
        <v>50.387596899225002</v>
      </c>
      <c r="J862" s="10" t="s">
        <v>168</v>
      </c>
      <c r="K862" s="2">
        <v>0.77519379845000003</v>
      </c>
      <c r="L862" s="2">
        <v>0.77519379845000003</v>
      </c>
      <c r="M862" s="2">
        <v>0.77519379845000003</v>
      </c>
      <c r="N862" s="2">
        <v>2.3255813953489999</v>
      </c>
      <c r="O862" s="22">
        <v>51.937984496124002</v>
      </c>
    </row>
    <row r="863">
      <c r="D863" s="19"/>
      <c r="E863" s="18" t="s">
        <v>51</v>
      </c>
      <c r="F863" s="17"/>
      <c r="G863" s="7">
        <v>124</v>
      </c>
      <c r="H863" s="20">
        <v>29.838709677419001</v>
      </c>
      <c r="I863" s="2">
        <v>65.322580645160997</v>
      </c>
      <c r="J863" s="10" t="s">
        <v>168</v>
      </c>
      <c r="K863" s="2">
        <v>1.6129032258060001</v>
      </c>
      <c r="L863" s="10" t="s">
        <v>168</v>
      </c>
      <c r="M863" s="2">
        <v>1.6129032258060001</v>
      </c>
      <c r="N863" s="2">
        <v>1.6129032258060001</v>
      </c>
      <c r="O863" s="22">
        <v>68.548387096773993</v>
      </c>
    </row>
    <row r="864">
      <c r="D864" s="19"/>
      <c r="E864" s="18" t="s">
        <v>52</v>
      </c>
      <c r="F864" s="17"/>
      <c r="G864" s="7">
        <v>114</v>
      </c>
      <c r="H864" s="20">
        <v>14.035087719298</v>
      </c>
      <c r="I864" s="2">
        <v>83.333333333333002</v>
      </c>
      <c r="J864" s="10" t="s">
        <v>168</v>
      </c>
      <c r="K864" s="10" t="s">
        <v>168</v>
      </c>
      <c r="L864" s="10" t="s">
        <v>168</v>
      </c>
      <c r="M864" s="2">
        <v>0.87719298245599997</v>
      </c>
      <c r="N864" s="2">
        <v>1.7543859649119999</v>
      </c>
      <c r="O864" s="22">
        <v>84.210526315788997</v>
      </c>
    </row>
    <row r="865">
      <c r="D865" s="19"/>
      <c r="E865" s="18" t="s">
        <v>53</v>
      </c>
      <c r="F865" s="17"/>
      <c r="G865" s="7">
        <v>95</v>
      </c>
      <c r="H865" s="20">
        <v>13.684210526316001</v>
      </c>
      <c r="I865" s="2">
        <v>80</v>
      </c>
      <c r="J865" s="10" t="s">
        <v>168</v>
      </c>
      <c r="K865" s="2">
        <v>2.1052631578950001</v>
      </c>
      <c r="L865" s="10" t="s">
        <v>168</v>
      </c>
      <c r="M865" s="10" t="s">
        <v>168</v>
      </c>
      <c r="N865" s="2">
        <v>5.2631578947369997</v>
      </c>
      <c r="O865" s="22">
        <v>81.052631578947</v>
      </c>
    </row>
    <row r="866">
      <c r="D866" s="19"/>
      <c r="E866" s="18" t="s">
        <v>54</v>
      </c>
      <c r="F866" s="17"/>
      <c r="G866" s="7">
        <v>253</v>
      </c>
      <c r="H866" s="20">
        <v>5.9288537549409996</v>
      </c>
      <c r="I866" s="2">
        <v>87.747035573123</v>
      </c>
      <c r="J866" s="2">
        <v>0.39525691699600002</v>
      </c>
      <c r="K866" s="2">
        <v>5.5335968379449998</v>
      </c>
      <c r="L866" s="2">
        <v>0.39525691699600002</v>
      </c>
      <c r="M866" s="2">
        <v>0.39525691699600002</v>
      </c>
      <c r="N866" s="2">
        <v>3.9525691699599999</v>
      </c>
      <c r="O866" s="22">
        <v>90.118577075098997</v>
      </c>
    </row>
    <row r="867">
      <c r="D867" s="19"/>
      <c r="E867" s="18" t="s">
        <v>55</v>
      </c>
      <c r="F867" s="17"/>
      <c r="G867" s="11">
        <v>1</v>
      </c>
      <c r="H867" s="27">
        <v>100</v>
      </c>
      <c r="I867" s="4" t="s">
        <v>168</v>
      </c>
      <c r="J867" s="4" t="s">
        <v>168</v>
      </c>
      <c r="K867" s="4" t="s">
        <v>168</v>
      </c>
      <c r="L867" s="4" t="s">
        <v>168</v>
      </c>
      <c r="M867" s="4" t="s">
        <v>168</v>
      </c>
      <c r="N867" s="4" t="s">
        <v>168</v>
      </c>
      <c r="O867" s="31" t="s">
        <v>168</v>
      </c>
    </row>
    <row r="868">
      <c r="D868" s="19"/>
      <c r="E868" s="18" t="s">
        <v>26</v>
      </c>
      <c r="F868" s="17"/>
      <c r="G868" s="11">
        <v>12</v>
      </c>
      <c r="H868" s="27">
        <v>16.666666666666998</v>
      </c>
      <c r="I868" s="5">
        <v>75</v>
      </c>
      <c r="J868" s="4" t="s">
        <v>168</v>
      </c>
      <c r="K868" s="4" t="s">
        <v>168</v>
      </c>
      <c r="L868" s="4" t="s">
        <v>168</v>
      </c>
      <c r="M868" s="4" t="s">
        <v>168</v>
      </c>
      <c r="N868" s="5">
        <v>8.333333333333</v>
      </c>
      <c r="O868" s="30">
        <v>75</v>
      </c>
    </row>
    <row r="869">
      <c r="D869" s="15" t="s">
        <v>56</v>
      </c>
      <c r="E869" s="14" t="s">
        <v>57</v>
      </c>
      <c r="F869" s="16"/>
      <c r="G869" s="33">
        <v>15</v>
      </c>
      <c r="H869" s="45">
        <v>66.666666666666998</v>
      </c>
      <c r="I869" s="13">
        <v>26.666666666666998</v>
      </c>
      <c r="J869" s="25" t="s">
        <v>168</v>
      </c>
      <c r="K869" s="13">
        <v>6.666666666667</v>
      </c>
      <c r="L869" s="25" t="s">
        <v>168</v>
      </c>
      <c r="M869" s="25" t="s">
        <v>168</v>
      </c>
      <c r="N869" s="13">
        <v>6.666666666667</v>
      </c>
      <c r="O869" s="50">
        <v>26.666666666666998</v>
      </c>
    </row>
    <row r="870">
      <c r="D870" s="19"/>
      <c r="E870" s="18" t="s">
        <v>58</v>
      </c>
      <c r="F870" s="17"/>
      <c r="G870" s="7">
        <v>111</v>
      </c>
      <c r="H870" s="20">
        <v>58.558558558559</v>
      </c>
      <c r="I870" s="2">
        <v>34.234234234234002</v>
      </c>
      <c r="J870" s="10" t="s">
        <v>168</v>
      </c>
      <c r="K870" s="2">
        <v>2.7027027027030002</v>
      </c>
      <c r="L870" s="10" t="s">
        <v>168</v>
      </c>
      <c r="M870" s="10" t="s">
        <v>168</v>
      </c>
      <c r="N870" s="2">
        <v>5.4054054054050003</v>
      </c>
      <c r="O870" s="22">
        <v>36.036036036036002</v>
      </c>
    </row>
    <row r="871">
      <c r="D871" s="19"/>
      <c r="E871" s="18" t="s">
        <v>59</v>
      </c>
      <c r="F871" s="17"/>
      <c r="G871" s="7">
        <v>404</v>
      </c>
      <c r="H871" s="20">
        <v>40.594059405941003</v>
      </c>
      <c r="I871" s="2">
        <v>55.198019801980003</v>
      </c>
      <c r="J871" s="2">
        <v>0.247524752475</v>
      </c>
      <c r="K871" s="2">
        <v>2.2277227722770001</v>
      </c>
      <c r="L871" s="2">
        <v>0.247524752475</v>
      </c>
      <c r="M871" s="2">
        <v>0.74257425742600003</v>
      </c>
      <c r="N871" s="2">
        <v>1.732673267327</v>
      </c>
      <c r="O871" s="22">
        <v>57.673267326732997</v>
      </c>
    </row>
    <row r="872">
      <c r="D872" s="19"/>
      <c r="E872" s="18" t="s">
        <v>60</v>
      </c>
      <c r="F872" s="17"/>
      <c r="G872" s="7">
        <v>562</v>
      </c>
      <c r="H872" s="20">
        <v>27.580071174377</v>
      </c>
      <c r="I872" s="2">
        <v>68.861209964413007</v>
      </c>
      <c r="J872" s="2">
        <v>0.17793594305999999</v>
      </c>
      <c r="K872" s="2">
        <v>1.6014234875440001</v>
      </c>
      <c r="L872" s="2">
        <v>0.35587188612100001</v>
      </c>
      <c r="M872" s="2">
        <v>0.71174377224200003</v>
      </c>
      <c r="N872" s="2">
        <v>2.4911032028469999</v>
      </c>
      <c r="O872" s="22">
        <v>69.928825622776003</v>
      </c>
    </row>
    <row r="873">
      <c r="D873" s="19"/>
      <c r="E873" s="18" t="s">
        <v>26</v>
      </c>
      <c r="F873" s="17"/>
      <c r="G873" s="11">
        <v>1</v>
      </c>
      <c r="H873" s="27">
        <v>100</v>
      </c>
      <c r="I873" s="4" t="s">
        <v>168</v>
      </c>
      <c r="J873" s="4" t="s">
        <v>168</v>
      </c>
      <c r="K873" s="4" t="s">
        <v>168</v>
      </c>
      <c r="L873" s="4" t="s">
        <v>168</v>
      </c>
      <c r="M873" s="4" t="s">
        <v>168</v>
      </c>
      <c r="N873" s="4" t="s">
        <v>168</v>
      </c>
      <c r="O873" s="31" t="s">
        <v>168</v>
      </c>
    </row>
    <row r="874">
      <c r="D874" s="19"/>
      <c r="E874" s="18" t="s">
        <v>61</v>
      </c>
      <c r="F874" s="17"/>
      <c r="G874" s="7">
        <v>126</v>
      </c>
      <c r="H874" s="20">
        <v>59.523809523810002</v>
      </c>
      <c r="I874" s="2">
        <v>33.333333333333002</v>
      </c>
      <c r="J874" s="10" t="s">
        <v>168</v>
      </c>
      <c r="K874" s="2">
        <v>3.1746031746029999</v>
      </c>
      <c r="L874" s="10" t="s">
        <v>168</v>
      </c>
      <c r="M874" s="10" t="s">
        <v>168</v>
      </c>
      <c r="N874" s="2">
        <v>5.5555555555560003</v>
      </c>
      <c r="O874" s="22">
        <v>34.920634920635003</v>
      </c>
    </row>
    <row r="875">
      <c r="D875" s="19"/>
      <c r="E875" s="18" t="s">
        <v>62</v>
      </c>
      <c r="F875" s="17"/>
      <c r="G875" s="7">
        <v>966</v>
      </c>
      <c r="H875" s="20">
        <v>33.022774327122001</v>
      </c>
      <c r="I875" s="2">
        <v>63.146997929606997</v>
      </c>
      <c r="J875" s="2">
        <v>0.207039337474</v>
      </c>
      <c r="K875" s="2">
        <v>1.8633540372670001</v>
      </c>
      <c r="L875" s="2">
        <v>0.31055900621100002</v>
      </c>
      <c r="M875" s="2">
        <v>0.72463768115899996</v>
      </c>
      <c r="N875" s="2">
        <v>2.1739130434780001</v>
      </c>
      <c r="O875" s="22">
        <v>64.803312629399997</v>
      </c>
    </row>
    <row r="876">
      <c r="D876" s="15" t="s">
        <v>63</v>
      </c>
      <c r="E876" s="14" t="s">
        <v>64</v>
      </c>
      <c r="F876" s="16"/>
      <c r="G876" s="33">
        <v>17</v>
      </c>
      <c r="H876" s="72" t="s">
        <v>168</v>
      </c>
      <c r="I876" s="13">
        <v>94.117647058824005</v>
      </c>
      <c r="J876" s="25" t="s">
        <v>168</v>
      </c>
      <c r="K876" s="13">
        <v>5.8823529411760003</v>
      </c>
      <c r="L876" s="25" t="s">
        <v>168</v>
      </c>
      <c r="M876" s="25" t="s">
        <v>168</v>
      </c>
      <c r="N876" s="25" t="s">
        <v>168</v>
      </c>
      <c r="O876" s="50">
        <v>100</v>
      </c>
    </row>
    <row r="877">
      <c r="D877" s="19"/>
      <c r="E877" s="18" t="s">
        <v>65</v>
      </c>
      <c r="F877" s="17"/>
      <c r="G877" s="11">
        <v>38</v>
      </c>
      <c r="H877" s="27">
        <v>31.578947368421002</v>
      </c>
      <c r="I877" s="5">
        <v>63.157894736842003</v>
      </c>
      <c r="J877" s="4" t="s">
        <v>168</v>
      </c>
      <c r="K877" s="5">
        <v>7.8947368421049999</v>
      </c>
      <c r="L877" s="4" t="s">
        <v>168</v>
      </c>
      <c r="M877" s="4" t="s">
        <v>168</v>
      </c>
      <c r="N877" s="5">
        <v>2.6315789473679998</v>
      </c>
      <c r="O877" s="30">
        <v>65.789473684211004</v>
      </c>
    </row>
    <row r="878">
      <c r="D878" s="19"/>
      <c r="E878" s="18" t="s">
        <v>66</v>
      </c>
      <c r="F878" s="17"/>
      <c r="G878" s="11">
        <v>14</v>
      </c>
      <c r="H878" s="27">
        <v>7.1428571428570002</v>
      </c>
      <c r="I878" s="5">
        <v>85.714285714286007</v>
      </c>
      <c r="J878" s="4" t="s">
        <v>168</v>
      </c>
      <c r="K878" s="4" t="s">
        <v>168</v>
      </c>
      <c r="L878" s="4" t="s">
        <v>168</v>
      </c>
      <c r="M878" s="4" t="s">
        <v>168</v>
      </c>
      <c r="N878" s="5">
        <v>7.1428571428570002</v>
      </c>
      <c r="O878" s="30">
        <v>85.714285714286007</v>
      </c>
    </row>
    <row r="879">
      <c r="D879" s="19"/>
      <c r="E879" s="18" t="s">
        <v>67</v>
      </c>
      <c r="F879" s="17"/>
      <c r="G879" s="7">
        <v>95</v>
      </c>
      <c r="H879" s="20">
        <v>31.578947368421002</v>
      </c>
      <c r="I879" s="2">
        <v>60</v>
      </c>
      <c r="J879" s="10" t="s">
        <v>168</v>
      </c>
      <c r="K879" s="2">
        <v>7.3684210526319998</v>
      </c>
      <c r="L879" s="2">
        <v>1.052631578947</v>
      </c>
      <c r="M879" s="10" t="s">
        <v>168</v>
      </c>
      <c r="N879" s="2">
        <v>4.2105263157890001</v>
      </c>
      <c r="O879" s="22">
        <v>64.210526315788997</v>
      </c>
    </row>
    <row r="880">
      <c r="D880" s="19"/>
      <c r="E880" s="18" t="s">
        <v>68</v>
      </c>
      <c r="F880" s="17"/>
      <c r="G880" s="7">
        <v>81</v>
      </c>
      <c r="H880" s="20">
        <v>30.864197530864001</v>
      </c>
      <c r="I880" s="2">
        <v>58.024691358025002</v>
      </c>
      <c r="J880" s="10" t="s">
        <v>168</v>
      </c>
      <c r="K880" s="2">
        <v>3.7037037037039999</v>
      </c>
      <c r="L880" s="10" t="s">
        <v>168</v>
      </c>
      <c r="M880" s="2">
        <v>1.2345679012349999</v>
      </c>
      <c r="N880" s="2">
        <v>6.1728395061730001</v>
      </c>
      <c r="O880" s="22">
        <v>62.962962962962997</v>
      </c>
    </row>
    <row r="881">
      <c r="D881" s="19"/>
      <c r="E881" s="18" t="s">
        <v>69</v>
      </c>
      <c r="F881" s="17"/>
      <c r="G881" s="7">
        <v>844</v>
      </c>
      <c r="H881" s="20">
        <v>38.507109004739</v>
      </c>
      <c r="I881" s="2">
        <v>58.530805687204001</v>
      </c>
      <c r="J881" s="2">
        <v>0.23696682464499999</v>
      </c>
      <c r="K881" s="2">
        <v>0.94786729857800001</v>
      </c>
      <c r="L881" s="2">
        <v>0.23696682464499999</v>
      </c>
      <c r="M881" s="2">
        <v>0.71090047393400002</v>
      </c>
      <c r="N881" s="2">
        <v>2.0142180094789999</v>
      </c>
      <c r="O881" s="22">
        <v>59.478672985781998</v>
      </c>
    </row>
    <row r="882">
      <c r="D882" s="19"/>
      <c r="E882" s="18" t="s">
        <v>26</v>
      </c>
      <c r="F882" s="17"/>
      <c r="G882" s="11">
        <v>4</v>
      </c>
      <c r="H882" s="27">
        <v>50</v>
      </c>
      <c r="I882" s="5">
        <v>50</v>
      </c>
      <c r="J882" s="4" t="s">
        <v>168</v>
      </c>
      <c r="K882" s="4" t="s">
        <v>168</v>
      </c>
      <c r="L882" s="4" t="s">
        <v>168</v>
      </c>
      <c r="M882" s="4" t="s">
        <v>168</v>
      </c>
      <c r="N882" s="4" t="s">
        <v>168</v>
      </c>
      <c r="O882" s="30">
        <v>50</v>
      </c>
    </row>
    <row r="883">
      <c r="D883" s="19"/>
      <c r="E883" s="18" t="s">
        <v>70</v>
      </c>
      <c r="F883" s="17"/>
      <c r="G883" s="7">
        <v>245</v>
      </c>
      <c r="H883" s="20">
        <v>27.755102040815999</v>
      </c>
      <c r="I883" s="2">
        <v>63.673469387754999</v>
      </c>
      <c r="J883" s="10" t="s">
        <v>168</v>
      </c>
      <c r="K883" s="2">
        <v>5.7142857142860004</v>
      </c>
      <c r="L883" s="2">
        <v>0.408163265306</v>
      </c>
      <c r="M883" s="2">
        <v>0.408163265306</v>
      </c>
      <c r="N883" s="2">
        <v>4.4897959183670002</v>
      </c>
      <c r="O883" s="22">
        <v>67.755102040815999</v>
      </c>
    </row>
    <row r="884">
      <c r="D884" s="15" t="s">
        <v>71</v>
      </c>
      <c r="E884" s="14" t="s">
        <v>64</v>
      </c>
      <c r="F884" s="16"/>
      <c r="G884" s="33">
        <v>15</v>
      </c>
      <c r="H884" s="45">
        <v>13.333333333333</v>
      </c>
      <c r="I884" s="13">
        <v>80</v>
      </c>
      <c r="J884" s="25" t="s">
        <v>168</v>
      </c>
      <c r="K884" s="13">
        <v>6.666666666667</v>
      </c>
      <c r="L884" s="25" t="s">
        <v>168</v>
      </c>
      <c r="M884" s="25" t="s">
        <v>168</v>
      </c>
      <c r="N884" s="25" t="s">
        <v>168</v>
      </c>
      <c r="O884" s="50">
        <v>86.666666666666998</v>
      </c>
    </row>
    <row r="885">
      <c r="D885" s="19"/>
      <c r="E885" s="18" t="s">
        <v>65</v>
      </c>
      <c r="F885" s="17"/>
      <c r="G885" s="7">
        <v>58</v>
      </c>
      <c r="H885" s="20">
        <v>32.758620689654997</v>
      </c>
      <c r="I885" s="2">
        <v>63.793103448276</v>
      </c>
      <c r="J885" s="10" t="s">
        <v>168</v>
      </c>
      <c r="K885" s="2">
        <v>1.7241379310339999</v>
      </c>
      <c r="L885" s="10" t="s">
        <v>168</v>
      </c>
      <c r="M885" s="2">
        <v>1.7241379310339999</v>
      </c>
      <c r="N885" s="2">
        <v>1.7241379310339999</v>
      </c>
      <c r="O885" s="22">
        <v>65.517241379309993</v>
      </c>
    </row>
    <row r="886">
      <c r="D886" s="19"/>
      <c r="E886" s="18" t="s">
        <v>66</v>
      </c>
      <c r="F886" s="17"/>
      <c r="G886" s="7">
        <v>113</v>
      </c>
      <c r="H886" s="20">
        <v>26.548672566372002</v>
      </c>
      <c r="I886" s="2">
        <v>71.681415929203993</v>
      </c>
      <c r="J886" s="10" t="s">
        <v>168</v>
      </c>
      <c r="K886" s="2">
        <v>2.654867256637</v>
      </c>
      <c r="L886" s="10" t="s">
        <v>168</v>
      </c>
      <c r="M886" s="2">
        <v>0.88495575221199996</v>
      </c>
      <c r="N886" s="10" t="s">
        <v>168</v>
      </c>
      <c r="O886" s="22">
        <v>73.451327433627995</v>
      </c>
    </row>
    <row r="887">
      <c r="D887" s="19"/>
      <c r="E887" s="18" t="s">
        <v>67</v>
      </c>
      <c r="F887" s="17"/>
      <c r="G887" s="7">
        <v>837</v>
      </c>
      <c r="H887" s="20">
        <v>37.514934289128</v>
      </c>
      <c r="I887" s="2">
        <v>58.183990442054998</v>
      </c>
      <c r="J887" s="2">
        <v>0.238948626045</v>
      </c>
      <c r="K887" s="2">
        <v>1.553166069295</v>
      </c>
      <c r="L887" s="2">
        <v>0.238948626045</v>
      </c>
      <c r="M887" s="2">
        <v>0.59737156511400002</v>
      </c>
      <c r="N887" s="2">
        <v>2.867383512545</v>
      </c>
      <c r="O887" s="22">
        <v>59.617682198327003</v>
      </c>
    </row>
    <row r="888">
      <c r="D888" s="19"/>
      <c r="E888" s="18" t="s">
        <v>68</v>
      </c>
      <c r="F888" s="17"/>
      <c r="G888" s="7">
        <v>61</v>
      </c>
      <c r="H888" s="20">
        <v>39.344262295081997</v>
      </c>
      <c r="I888" s="2">
        <v>52.459016393443001</v>
      </c>
      <c r="J888" s="10" t="s">
        <v>168</v>
      </c>
      <c r="K888" s="2">
        <v>4.918032786885</v>
      </c>
      <c r="L888" s="10" t="s">
        <v>168</v>
      </c>
      <c r="M888" s="10" t="s">
        <v>168</v>
      </c>
      <c r="N888" s="2">
        <v>4.918032786885</v>
      </c>
      <c r="O888" s="22">
        <v>55.737704918033003</v>
      </c>
    </row>
    <row r="889">
      <c r="D889" s="19"/>
      <c r="E889" s="18" t="s">
        <v>72</v>
      </c>
      <c r="F889" s="17"/>
      <c r="G889" s="11">
        <v>5</v>
      </c>
      <c r="H889" s="27">
        <v>80</v>
      </c>
      <c r="I889" s="5">
        <v>20</v>
      </c>
      <c r="J889" s="4" t="s">
        <v>168</v>
      </c>
      <c r="K889" s="4" t="s">
        <v>168</v>
      </c>
      <c r="L889" s="4" t="s">
        <v>168</v>
      </c>
      <c r="M889" s="4" t="s">
        <v>168</v>
      </c>
      <c r="N889" s="4" t="s">
        <v>168</v>
      </c>
      <c r="O889" s="30">
        <v>20</v>
      </c>
    </row>
    <row r="890">
      <c r="D890" s="19"/>
      <c r="E890" s="18" t="s">
        <v>26</v>
      </c>
      <c r="F890" s="17"/>
      <c r="G890" s="11">
        <v>4</v>
      </c>
      <c r="H890" s="27">
        <v>50</v>
      </c>
      <c r="I890" s="5">
        <v>50</v>
      </c>
      <c r="J890" s="4" t="s">
        <v>168</v>
      </c>
      <c r="K890" s="5">
        <v>25</v>
      </c>
      <c r="L890" s="5">
        <v>25</v>
      </c>
      <c r="M890" s="4" t="s">
        <v>168</v>
      </c>
      <c r="N890" s="4" t="s">
        <v>168</v>
      </c>
      <c r="O890" s="30">
        <v>50</v>
      </c>
    </row>
    <row r="891">
      <c r="D891" s="19"/>
      <c r="E891" s="18" t="s">
        <v>73</v>
      </c>
      <c r="F891" s="17"/>
      <c r="G891" s="7">
        <v>1084</v>
      </c>
      <c r="H891" s="20">
        <v>35.885608856089</v>
      </c>
      <c r="I891" s="2">
        <v>59.870848708487003</v>
      </c>
      <c r="J891" s="2">
        <v>0.18450184501799999</v>
      </c>
      <c r="K891" s="2">
        <v>1.937269372694</v>
      </c>
      <c r="L891" s="2">
        <v>0.18450184501799999</v>
      </c>
      <c r="M891" s="2">
        <v>0.645756457565</v>
      </c>
      <c r="N891" s="2">
        <v>2.5830258302579998</v>
      </c>
      <c r="O891" s="22">
        <v>61.531365313652998</v>
      </c>
    </row>
    <row r="892">
      <c r="D892" s="15" t="s">
        <v>74</v>
      </c>
      <c r="E892" s="14" t="s">
        <v>75</v>
      </c>
      <c r="F892" s="16"/>
      <c r="G892" s="26">
        <v>315</v>
      </c>
      <c r="H892" s="40">
        <v>34.285714285714</v>
      </c>
      <c r="I892" s="8">
        <v>61.904761904761997</v>
      </c>
      <c r="J892" s="41" t="s">
        <v>168</v>
      </c>
      <c r="K892" s="8">
        <v>2.2222222222219998</v>
      </c>
      <c r="L892" s="8">
        <v>0.31746031745999997</v>
      </c>
      <c r="M892" s="8">
        <v>0.31746031745999997</v>
      </c>
      <c r="N892" s="8">
        <v>2.5396825396830001</v>
      </c>
      <c r="O892" s="42">
        <v>63.174603174603</v>
      </c>
    </row>
    <row r="893">
      <c r="D893" s="19"/>
      <c r="E893" s="18" t="s">
        <v>76</v>
      </c>
      <c r="F893" s="17"/>
      <c r="G893" s="7">
        <v>78</v>
      </c>
      <c r="H893" s="20">
        <v>25.641025641026001</v>
      </c>
      <c r="I893" s="2">
        <v>70.512820512820994</v>
      </c>
      <c r="J893" s="10" t="s">
        <v>168</v>
      </c>
      <c r="K893" s="2">
        <v>1.2820512820509999</v>
      </c>
      <c r="L893" s="10" t="s">
        <v>168</v>
      </c>
      <c r="M893" s="10" t="s">
        <v>168</v>
      </c>
      <c r="N893" s="2">
        <v>3.8461538461539999</v>
      </c>
      <c r="O893" s="22">
        <v>70.512820512820994</v>
      </c>
    </row>
    <row r="894">
      <c r="D894" s="19"/>
      <c r="E894" s="18" t="s">
        <v>77</v>
      </c>
      <c r="F894" s="17"/>
      <c r="G894" s="7">
        <v>297</v>
      </c>
      <c r="H894" s="20">
        <v>30.303030303029999</v>
      </c>
      <c r="I894" s="2">
        <v>65.656565656566002</v>
      </c>
      <c r="J894" s="10" t="s">
        <v>168</v>
      </c>
      <c r="K894" s="2">
        <v>2.3569023569019998</v>
      </c>
      <c r="L894" s="10" t="s">
        <v>168</v>
      </c>
      <c r="M894" s="2">
        <v>0.33670033669999999</v>
      </c>
      <c r="N894" s="2">
        <v>2.6936026936030002</v>
      </c>
      <c r="O894" s="22">
        <v>67.003367003367003</v>
      </c>
    </row>
    <row r="895">
      <c r="D895" s="19"/>
      <c r="E895" s="18" t="s">
        <v>78</v>
      </c>
      <c r="F895" s="17"/>
      <c r="G895" s="11">
        <v>12</v>
      </c>
      <c r="H895" s="27">
        <v>66.666666666666998</v>
      </c>
      <c r="I895" s="5">
        <v>33.333333333333002</v>
      </c>
      <c r="J895" s="4" t="s">
        <v>168</v>
      </c>
      <c r="K895" s="4" t="s">
        <v>168</v>
      </c>
      <c r="L895" s="4" t="s">
        <v>168</v>
      </c>
      <c r="M895" s="4" t="s">
        <v>168</v>
      </c>
      <c r="N895" s="4" t="s">
        <v>168</v>
      </c>
      <c r="O895" s="30">
        <v>33.333333333333002</v>
      </c>
    </row>
    <row r="896">
      <c r="D896" s="19"/>
      <c r="E896" s="18" t="s">
        <v>79</v>
      </c>
      <c r="F896" s="17"/>
      <c r="G896" s="7">
        <v>116</v>
      </c>
      <c r="H896" s="20">
        <v>50</v>
      </c>
      <c r="I896" s="2">
        <v>44.827586206897003</v>
      </c>
      <c r="J896" s="10" t="s">
        <v>168</v>
      </c>
      <c r="K896" s="2">
        <v>1.7241379310339999</v>
      </c>
      <c r="L896" s="10" t="s">
        <v>168</v>
      </c>
      <c r="M896" s="2">
        <v>0.86206896551699996</v>
      </c>
      <c r="N896" s="2">
        <v>3.4482758620689999</v>
      </c>
      <c r="O896" s="22">
        <v>46.551724137930997</v>
      </c>
    </row>
    <row r="897">
      <c r="D897" s="19"/>
      <c r="E897" s="18" t="s">
        <v>80</v>
      </c>
      <c r="F897" s="17"/>
      <c r="G897" s="7">
        <v>175</v>
      </c>
      <c r="H897" s="20">
        <v>31.428571428571001</v>
      </c>
      <c r="I897" s="2">
        <v>62.857142857143003</v>
      </c>
      <c r="J897" s="10" t="s">
        <v>168</v>
      </c>
      <c r="K897" s="2">
        <v>2.8571428571430002</v>
      </c>
      <c r="L897" s="10" t="s">
        <v>168</v>
      </c>
      <c r="M897" s="2">
        <v>1.714285714286</v>
      </c>
      <c r="N897" s="2">
        <v>3.4285714285709998</v>
      </c>
      <c r="O897" s="22">
        <v>65.142857142856997</v>
      </c>
    </row>
    <row r="898">
      <c r="D898" s="19"/>
      <c r="E898" s="18" t="s">
        <v>81</v>
      </c>
      <c r="F898" s="17"/>
      <c r="G898" s="7">
        <v>908</v>
      </c>
      <c r="H898" s="20">
        <v>35.242290748899002</v>
      </c>
      <c r="I898" s="2">
        <v>60.682819383259996</v>
      </c>
      <c r="J898" s="2">
        <v>0.22026431718100001</v>
      </c>
      <c r="K898" s="2">
        <v>2.2026431718060002</v>
      </c>
      <c r="L898" s="2">
        <v>0.22026431718100001</v>
      </c>
      <c r="M898" s="2">
        <v>0.66079295154200002</v>
      </c>
      <c r="N898" s="2">
        <v>2.3127753303960001</v>
      </c>
      <c r="O898" s="22">
        <v>62.444933920704997</v>
      </c>
    </row>
    <row r="899">
      <c r="D899" s="19"/>
      <c r="E899" s="18" t="s">
        <v>41</v>
      </c>
      <c r="F899" s="17"/>
      <c r="G899" s="11">
        <v>26</v>
      </c>
      <c r="H899" s="27">
        <v>46.153846153845997</v>
      </c>
      <c r="I899" s="5">
        <v>50</v>
      </c>
      <c r="J899" s="4" t="s">
        <v>168</v>
      </c>
      <c r="K899" s="4" t="s">
        <v>168</v>
      </c>
      <c r="L899" s="4" t="s">
        <v>168</v>
      </c>
      <c r="M899" s="4" t="s">
        <v>168</v>
      </c>
      <c r="N899" s="5">
        <v>3.8461538461539999</v>
      </c>
      <c r="O899" s="30">
        <v>50</v>
      </c>
    </row>
    <row r="900">
      <c r="D900" s="19"/>
      <c r="E900" s="18" t="s">
        <v>82</v>
      </c>
      <c r="F900" s="17"/>
      <c r="G900" s="7">
        <v>96</v>
      </c>
      <c r="H900" s="20">
        <v>46.875</v>
      </c>
      <c r="I900" s="2">
        <v>50</v>
      </c>
      <c r="J900" s="10" t="s">
        <v>168</v>
      </c>
      <c r="K900" s="10" t="s">
        <v>168</v>
      </c>
      <c r="L900" s="10" t="s">
        <v>168</v>
      </c>
      <c r="M900" s="10" t="s">
        <v>168</v>
      </c>
      <c r="N900" s="2">
        <v>3.125</v>
      </c>
      <c r="O900" s="22">
        <v>50</v>
      </c>
    </row>
    <row r="901">
      <c r="D901" s="19"/>
      <c r="E901" s="18" t="s">
        <v>26</v>
      </c>
      <c r="F901" s="17"/>
      <c r="G901" s="11">
        <v>0</v>
      </c>
      <c r="H901" s="32" t="s">
        <v>168</v>
      </c>
      <c r="I901" s="4" t="s">
        <v>168</v>
      </c>
      <c r="J901" s="4" t="s">
        <v>168</v>
      </c>
      <c r="K901" s="4" t="s">
        <v>168</v>
      </c>
      <c r="L901" s="4" t="s">
        <v>168</v>
      </c>
      <c r="M901" s="4" t="s">
        <v>168</v>
      </c>
      <c r="N901" s="4" t="s">
        <v>168</v>
      </c>
      <c r="O901" s="31" t="s">
        <v>168</v>
      </c>
    </row>
    <row r="902">
      <c r="D902" s="19"/>
      <c r="E902" s="18" t="s">
        <v>83</v>
      </c>
      <c r="F902" s="17"/>
      <c r="G902" s="7">
        <v>997</v>
      </c>
      <c r="H902" s="20">
        <v>35.105315947843998</v>
      </c>
      <c r="I902" s="2">
        <v>60.581745235706997</v>
      </c>
      <c r="J902" s="2">
        <v>0.20060180541600001</v>
      </c>
      <c r="K902" s="2">
        <v>2.2066198595789999</v>
      </c>
      <c r="L902" s="2">
        <v>0.300902708124</v>
      </c>
      <c r="M902" s="2">
        <v>0.70210631895700004</v>
      </c>
      <c r="N902" s="2">
        <v>2.507522567703</v>
      </c>
      <c r="O902" s="22">
        <v>62.387161484453003</v>
      </c>
    </row>
    <row r="903">
      <c r="D903" s="15" t="s">
        <v>84</v>
      </c>
      <c r="E903" s="14" t="s">
        <v>85</v>
      </c>
      <c r="F903" s="16"/>
      <c r="G903" s="26">
        <v>394</v>
      </c>
      <c r="H903" s="40">
        <v>18.781725888324999</v>
      </c>
      <c r="I903" s="8">
        <v>76.142131979694994</v>
      </c>
      <c r="J903" s="41" t="s">
        <v>168</v>
      </c>
      <c r="K903" s="8">
        <v>2.5380710659900001</v>
      </c>
      <c r="L903" s="8">
        <v>0.50761421319800004</v>
      </c>
      <c r="M903" s="8">
        <v>0.50761421319800004</v>
      </c>
      <c r="N903" s="8">
        <v>3.553299492386</v>
      </c>
      <c r="O903" s="42">
        <v>77.664974619288998</v>
      </c>
    </row>
    <row r="904">
      <c r="D904" s="19"/>
      <c r="E904" s="18" t="s">
        <v>86</v>
      </c>
      <c r="F904" s="17"/>
      <c r="G904" s="7">
        <v>401</v>
      </c>
      <c r="H904" s="20">
        <v>36.907730673316998</v>
      </c>
      <c r="I904" s="2">
        <v>58.852867830424003</v>
      </c>
      <c r="J904" s="2">
        <v>0.498753117207</v>
      </c>
      <c r="K904" s="2">
        <v>1.4962593516210001</v>
      </c>
      <c r="L904" s="2">
        <v>0.24937655860300001</v>
      </c>
      <c r="M904" s="2">
        <v>0.99750623441399999</v>
      </c>
      <c r="N904" s="2">
        <v>2.2443890274310001</v>
      </c>
      <c r="O904" s="22">
        <v>60.847880299251997</v>
      </c>
    </row>
    <row r="905">
      <c r="D905" s="19"/>
      <c r="E905" s="18" t="s">
        <v>87</v>
      </c>
      <c r="F905" s="17"/>
      <c r="G905" s="7">
        <v>247</v>
      </c>
      <c r="H905" s="20">
        <v>55.870445344129998</v>
      </c>
      <c r="I905" s="2">
        <v>41.295546558703997</v>
      </c>
      <c r="J905" s="10" t="s">
        <v>168</v>
      </c>
      <c r="K905" s="2">
        <v>2.0242914979759998</v>
      </c>
      <c r="L905" s="10" t="s">
        <v>168</v>
      </c>
      <c r="M905" s="2">
        <v>0.40485829959500003</v>
      </c>
      <c r="N905" s="2">
        <v>1.619433198381</v>
      </c>
      <c r="O905" s="22">
        <v>42.510121457490001</v>
      </c>
    </row>
    <row r="906">
      <c r="D906" s="19"/>
      <c r="E906" s="18" t="s">
        <v>88</v>
      </c>
      <c r="F906" s="17"/>
      <c r="G906" s="11">
        <v>46</v>
      </c>
      <c r="H906" s="27">
        <v>69.565217391304003</v>
      </c>
      <c r="I906" s="5">
        <v>26.086956521739001</v>
      </c>
      <c r="J906" s="4" t="s">
        <v>168</v>
      </c>
      <c r="K906" s="5">
        <v>2.1739130434780001</v>
      </c>
      <c r="L906" s="4" t="s">
        <v>168</v>
      </c>
      <c r="M906" s="4" t="s">
        <v>168</v>
      </c>
      <c r="N906" s="5">
        <v>2.1739130434780001</v>
      </c>
      <c r="O906" s="30">
        <v>28.260869565217</v>
      </c>
    </row>
    <row r="907">
      <c r="D907" s="19"/>
      <c r="E907" s="18" t="s">
        <v>89</v>
      </c>
      <c r="F907" s="17"/>
      <c r="G907" s="11">
        <v>5</v>
      </c>
      <c r="H907" s="27">
        <v>60</v>
      </c>
      <c r="I907" s="5">
        <v>40</v>
      </c>
      <c r="J907" s="4" t="s">
        <v>168</v>
      </c>
      <c r="K907" s="4" t="s">
        <v>168</v>
      </c>
      <c r="L907" s="4" t="s">
        <v>168</v>
      </c>
      <c r="M907" s="4" t="s">
        <v>168</v>
      </c>
      <c r="N907" s="4" t="s">
        <v>168</v>
      </c>
      <c r="O907" s="30">
        <v>40</v>
      </c>
    </row>
    <row r="908">
      <c r="D908" s="19"/>
      <c r="E908" s="18" t="s">
        <v>26</v>
      </c>
      <c r="F908" s="17"/>
      <c r="G908" s="11">
        <v>0</v>
      </c>
      <c r="H908" s="32" t="s">
        <v>168</v>
      </c>
      <c r="I908" s="4" t="s">
        <v>168</v>
      </c>
      <c r="J908" s="4" t="s">
        <v>168</v>
      </c>
      <c r="K908" s="4" t="s">
        <v>168</v>
      </c>
      <c r="L908" s="4" t="s">
        <v>168</v>
      </c>
      <c r="M908" s="4" t="s">
        <v>168</v>
      </c>
      <c r="N908" s="4" t="s">
        <v>168</v>
      </c>
      <c r="O908" s="31" t="s">
        <v>168</v>
      </c>
    </row>
    <row r="909">
      <c r="D909" s="19"/>
      <c r="E909" s="18" t="s">
        <v>90</v>
      </c>
      <c r="F909" s="17"/>
      <c r="G909" s="7">
        <v>795</v>
      </c>
      <c r="H909" s="20">
        <v>27.924528301887001</v>
      </c>
      <c r="I909" s="2">
        <v>67.421383647799004</v>
      </c>
      <c r="J909" s="2">
        <v>0.25157232704400001</v>
      </c>
      <c r="K909" s="2">
        <v>2.0125786163520001</v>
      </c>
      <c r="L909" s="2">
        <v>0.37735849056600002</v>
      </c>
      <c r="M909" s="2">
        <v>0.75471698113200003</v>
      </c>
      <c r="N909" s="2">
        <v>2.893081761006</v>
      </c>
      <c r="O909" s="22">
        <v>69.182389937107004</v>
      </c>
    </row>
    <row r="910">
      <c r="D910" s="19"/>
      <c r="E910" s="18" t="s">
        <v>91</v>
      </c>
      <c r="F910" s="17"/>
      <c r="G910" s="7">
        <v>298</v>
      </c>
      <c r="H910" s="20">
        <v>58.053691275167999</v>
      </c>
      <c r="I910" s="2">
        <v>38.926174496644002</v>
      </c>
      <c r="J910" s="10" t="s">
        <v>168</v>
      </c>
      <c r="K910" s="2">
        <v>2.0134228187919998</v>
      </c>
      <c r="L910" s="10" t="s">
        <v>168</v>
      </c>
      <c r="M910" s="2">
        <v>0.33557046979900002</v>
      </c>
      <c r="N910" s="2">
        <v>1.677852348993</v>
      </c>
      <c r="O910" s="22">
        <v>40.268456375839001</v>
      </c>
    </row>
    <row r="911">
      <c r="D911" s="15" t="s">
        <v>92</v>
      </c>
      <c r="E911" s="14" t="s">
        <v>93</v>
      </c>
      <c r="F911" s="16"/>
      <c r="G911" s="33">
        <v>46</v>
      </c>
      <c r="H911" s="45">
        <v>26.086956521739001</v>
      </c>
      <c r="I911" s="13">
        <v>71.739130434782993</v>
      </c>
      <c r="J911" s="25" t="s">
        <v>168</v>
      </c>
      <c r="K911" s="13">
        <v>2.1739130434780001</v>
      </c>
      <c r="L911" s="25" t="s">
        <v>168</v>
      </c>
      <c r="M911" s="13">
        <v>2.1739130434780001</v>
      </c>
      <c r="N911" s="13">
        <v>2.1739130434780001</v>
      </c>
      <c r="O911" s="50">
        <v>71.739130434782993</v>
      </c>
    </row>
    <row r="912">
      <c r="D912" s="19"/>
      <c r="E912" s="18" t="s">
        <v>94</v>
      </c>
      <c r="F912" s="17"/>
      <c r="G912" s="7">
        <v>189</v>
      </c>
      <c r="H912" s="20">
        <v>32.804232804233003</v>
      </c>
      <c r="I912" s="2">
        <v>65.608465608466005</v>
      </c>
      <c r="J912" s="2">
        <v>0.52910052910100003</v>
      </c>
      <c r="K912" s="2">
        <v>1.587301587302</v>
      </c>
      <c r="L912" s="10" t="s">
        <v>168</v>
      </c>
      <c r="M912" s="2">
        <v>0.52910052910100003</v>
      </c>
      <c r="N912" s="2">
        <v>1.587301587302</v>
      </c>
      <c r="O912" s="22">
        <v>65.608465608466005</v>
      </c>
    </row>
    <row r="913">
      <c r="D913" s="19"/>
      <c r="E913" s="18" t="s">
        <v>95</v>
      </c>
      <c r="F913" s="17"/>
      <c r="G913" s="7">
        <v>69</v>
      </c>
      <c r="H913" s="20">
        <v>31.884057971013998</v>
      </c>
      <c r="I913" s="2">
        <v>60.869565217390999</v>
      </c>
      <c r="J913" s="10" t="s">
        <v>168</v>
      </c>
      <c r="K913" s="2">
        <v>1.449275362319</v>
      </c>
      <c r="L913" s="2">
        <v>1.449275362319</v>
      </c>
      <c r="M913" s="10" t="s">
        <v>168</v>
      </c>
      <c r="N913" s="2">
        <v>5.7971014492749999</v>
      </c>
      <c r="O913" s="22">
        <v>62.318840579709999</v>
      </c>
    </row>
    <row r="914">
      <c r="D914" s="19"/>
      <c r="E914" s="18" t="s">
        <v>96</v>
      </c>
      <c r="F914" s="17"/>
      <c r="G914" s="11">
        <v>21</v>
      </c>
      <c r="H914" s="27">
        <v>23.809523809523998</v>
      </c>
      <c r="I914" s="5">
        <v>76.190476190476005</v>
      </c>
      <c r="J914" s="4" t="s">
        <v>168</v>
      </c>
      <c r="K914" s="5">
        <v>4.7619047619049999</v>
      </c>
      <c r="L914" s="4" t="s">
        <v>168</v>
      </c>
      <c r="M914" s="4" t="s">
        <v>168</v>
      </c>
      <c r="N914" s="4" t="s">
        <v>168</v>
      </c>
      <c r="O914" s="30">
        <v>76.190476190476005</v>
      </c>
    </row>
    <row r="915">
      <c r="D915" s="19"/>
      <c r="E915" s="18" t="s">
        <v>97</v>
      </c>
      <c r="F915" s="17"/>
      <c r="G915" s="11">
        <v>40</v>
      </c>
      <c r="H915" s="27">
        <v>17.5</v>
      </c>
      <c r="I915" s="5">
        <v>77.5</v>
      </c>
      <c r="J915" s="4" t="s">
        <v>168</v>
      </c>
      <c r="K915" s="5">
        <v>7.5</v>
      </c>
      <c r="L915" s="4" t="s">
        <v>168</v>
      </c>
      <c r="M915" s="4" t="s">
        <v>168</v>
      </c>
      <c r="N915" s="4" t="s">
        <v>168</v>
      </c>
      <c r="O915" s="30">
        <v>82.5</v>
      </c>
    </row>
    <row r="916">
      <c r="D916" s="19"/>
      <c r="E916" s="18" t="s">
        <v>98</v>
      </c>
      <c r="F916" s="17"/>
      <c r="G916" s="7">
        <v>62</v>
      </c>
      <c r="H916" s="20">
        <v>32.258064516128997</v>
      </c>
      <c r="I916" s="2">
        <v>64.516129032257993</v>
      </c>
      <c r="J916" s="10" t="s">
        <v>168</v>
      </c>
      <c r="K916" s="2">
        <v>4.8387096774189997</v>
      </c>
      <c r="L916" s="2">
        <v>1.6129032258060001</v>
      </c>
      <c r="M916" s="10" t="s">
        <v>168</v>
      </c>
      <c r="N916" s="2">
        <v>1.6129032258060001</v>
      </c>
      <c r="O916" s="22">
        <v>66.129032258064996</v>
      </c>
    </row>
    <row r="917">
      <c r="D917" s="19"/>
      <c r="E917" s="18" t="s">
        <v>99</v>
      </c>
      <c r="F917" s="17"/>
      <c r="G917" s="11">
        <v>20</v>
      </c>
      <c r="H917" s="27">
        <v>35</v>
      </c>
      <c r="I917" s="5">
        <v>65</v>
      </c>
      <c r="J917" s="4" t="s">
        <v>168</v>
      </c>
      <c r="K917" s="4" t="s">
        <v>168</v>
      </c>
      <c r="L917" s="4" t="s">
        <v>168</v>
      </c>
      <c r="M917" s="4" t="s">
        <v>168</v>
      </c>
      <c r="N917" s="4" t="s">
        <v>168</v>
      </c>
      <c r="O917" s="30">
        <v>65</v>
      </c>
    </row>
    <row r="918">
      <c r="D918" s="19"/>
      <c r="E918" s="18" t="s">
        <v>100</v>
      </c>
      <c r="F918" s="17"/>
      <c r="G918" s="11">
        <v>39</v>
      </c>
      <c r="H918" s="27">
        <v>30.769230769231001</v>
      </c>
      <c r="I918" s="5">
        <v>66.666666666666998</v>
      </c>
      <c r="J918" s="4" t="s">
        <v>168</v>
      </c>
      <c r="K918" s="5">
        <v>5.1282051282049999</v>
      </c>
      <c r="L918" s="5">
        <v>2.564102564103</v>
      </c>
      <c r="M918" s="4" t="s">
        <v>168</v>
      </c>
      <c r="N918" s="5">
        <v>2.564102564103</v>
      </c>
      <c r="O918" s="30">
        <v>66.666666666666998</v>
      </c>
    </row>
    <row r="919">
      <c r="D919" s="19"/>
      <c r="E919" s="18" t="s">
        <v>101</v>
      </c>
      <c r="F919" s="17"/>
      <c r="G919" s="7">
        <v>148</v>
      </c>
      <c r="H919" s="20">
        <v>39.189189189189001</v>
      </c>
      <c r="I919" s="2">
        <v>57.432432432432002</v>
      </c>
      <c r="J919" s="10" t="s">
        <v>168</v>
      </c>
      <c r="K919" s="2">
        <v>2.0270270270270001</v>
      </c>
      <c r="L919" s="2">
        <v>0.67567567567599995</v>
      </c>
      <c r="M919" s="2">
        <v>0.67567567567599995</v>
      </c>
      <c r="N919" s="2">
        <v>2.7027027027030002</v>
      </c>
      <c r="O919" s="22">
        <v>58.108108108107999</v>
      </c>
    </row>
    <row r="920">
      <c r="D920" s="19"/>
      <c r="E920" s="18" t="s">
        <v>102</v>
      </c>
      <c r="F920" s="17"/>
      <c r="G920" s="7">
        <v>82</v>
      </c>
      <c r="H920" s="20">
        <v>40.243902439023998</v>
      </c>
      <c r="I920" s="2">
        <v>54.878048780488001</v>
      </c>
      <c r="J920" s="10" t="s">
        <v>168</v>
      </c>
      <c r="K920" s="2">
        <v>2.4390243902440001</v>
      </c>
      <c r="L920" s="10" t="s">
        <v>168</v>
      </c>
      <c r="M920" s="2">
        <v>2.4390243902440001</v>
      </c>
      <c r="N920" s="2">
        <v>1.219512195122</v>
      </c>
      <c r="O920" s="22">
        <v>58.536585365854002</v>
      </c>
    </row>
    <row r="921">
      <c r="D921" s="19"/>
      <c r="E921" s="18" t="s">
        <v>41</v>
      </c>
      <c r="F921" s="17"/>
      <c r="G921" s="7">
        <v>161</v>
      </c>
      <c r="H921" s="20">
        <v>39.751552795031003</v>
      </c>
      <c r="I921" s="2">
        <v>54.658385093168</v>
      </c>
      <c r="J921" s="10" t="s">
        <v>168</v>
      </c>
      <c r="K921" s="2">
        <v>1.8633540372670001</v>
      </c>
      <c r="L921" s="10" t="s">
        <v>168</v>
      </c>
      <c r="M921" s="2">
        <v>1.8633540372670001</v>
      </c>
      <c r="N921" s="2">
        <v>3.1055900621119998</v>
      </c>
      <c r="O921" s="22">
        <v>57.142857142856997</v>
      </c>
    </row>
    <row r="922">
      <c r="D922" s="19"/>
      <c r="E922" s="18" t="s">
        <v>103</v>
      </c>
      <c r="F922" s="17"/>
      <c r="G922" s="7">
        <v>211</v>
      </c>
      <c r="H922" s="20">
        <v>38.388625592417</v>
      </c>
      <c r="I922" s="2">
        <v>58.767772511848001</v>
      </c>
      <c r="J922" s="2">
        <v>0.473933649289</v>
      </c>
      <c r="K922" s="2">
        <v>1.421800947867</v>
      </c>
      <c r="L922" s="10" t="s">
        <v>168</v>
      </c>
      <c r="M922" s="10" t="s">
        <v>168</v>
      </c>
      <c r="N922" s="2">
        <v>1.421800947867</v>
      </c>
      <c r="O922" s="22">
        <v>60.189573459716001</v>
      </c>
    </row>
    <row r="923">
      <c r="D923" s="19"/>
      <c r="E923" s="18" t="s">
        <v>104</v>
      </c>
      <c r="F923" s="17"/>
      <c r="G923" s="7">
        <v>319</v>
      </c>
      <c r="H923" s="20">
        <v>36.990595611285002</v>
      </c>
      <c r="I923" s="2">
        <v>56.739811912226003</v>
      </c>
      <c r="J923" s="10" t="s">
        <v>168</v>
      </c>
      <c r="K923" s="2">
        <v>2.5078369905960001</v>
      </c>
      <c r="L923" s="2">
        <v>0.31347962382400002</v>
      </c>
      <c r="M923" s="2">
        <v>0.62695924764900002</v>
      </c>
      <c r="N923" s="2">
        <v>4.0752351097180002</v>
      </c>
      <c r="O923" s="22">
        <v>58.934169278996997</v>
      </c>
    </row>
    <row r="924">
      <c r="D924" s="19"/>
      <c r="E924" s="18" t="s">
        <v>26</v>
      </c>
      <c r="F924" s="17"/>
      <c r="G924" s="11">
        <v>5</v>
      </c>
      <c r="H924" s="27">
        <v>20</v>
      </c>
      <c r="I924" s="5">
        <v>80</v>
      </c>
      <c r="J924" s="4" t="s">
        <v>168</v>
      </c>
      <c r="K924" s="4" t="s">
        <v>168</v>
      </c>
      <c r="L924" s="4" t="s">
        <v>168</v>
      </c>
      <c r="M924" s="4" t="s">
        <v>168</v>
      </c>
      <c r="N924" s="4" t="s">
        <v>168</v>
      </c>
      <c r="O924" s="30">
        <v>80</v>
      </c>
    </row>
    <row r="925">
      <c r="D925" s="19"/>
      <c r="E925" s="18" t="s">
        <v>105</v>
      </c>
      <c r="F925" s="17"/>
      <c r="G925" s="7">
        <v>558</v>
      </c>
      <c r="H925" s="20">
        <v>34.946236559139997</v>
      </c>
      <c r="I925" s="2">
        <v>61.469534050179</v>
      </c>
      <c r="J925" s="2">
        <v>0.179211469534</v>
      </c>
      <c r="K925" s="2">
        <v>1.971326164875</v>
      </c>
      <c r="L925" s="2">
        <v>0.35842293906799999</v>
      </c>
      <c r="M925" s="2">
        <v>0.89605734767</v>
      </c>
      <c r="N925" s="2">
        <v>2.1505376344089999</v>
      </c>
      <c r="O925" s="22">
        <v>62.903225806451999</v>
      </c>
    </row>
    <row r="926">
      <c r="D926" s="19"/>
      <c r="E926" s="18" t="s">
        <v>106</v>
      </c>
      <c r="F926" s="17"/>
      <c r="G926" s="7">
        <v>530</v>
      </c>
      <c r="H926" s="20">
        <v>37.547169811320998</v>
      </c>
      <c r="I926" s="2">
        <v>57.547169811320998</v>
      </c>
      <c r="J926" s="2">
        <v>0.18867924528300001</v>
      </c>
      <c r="K926" s="2">
        <v>2.0754716981130001</v>
      </c>
      <c r="L926" s="2">
        <v>0.18867924528300001</v>
      </c>
      <c r="M926" s="2">
        <v>0.37735849056600002</v>
      </c>
      <c r="N926" s="2">
        <v>3.0188679245280001</v>
      </c>
      <c r="O926" s="22">
        <v>59.433962264150999</v>
      </c>
    </row>
    <row r="927">
      <c r="D927" s="15" t="s">
        <v>107</v>
      </c>
      <c r="E927" s="14" t="s">
        <v>108</v>
      </c>
      <c r="F927" s="16"/>
      <c r="G927" s="33">
        <v>32</v>
      </c>
      <c r="H927" s="45">
        <v>34.375</v>
      </c>
      <c r="I927" s="13">
        <v>62.5</v>
      </c>
      <c r="J927" s="25" t="s">
        <v>168</v>
      </c>
      <c r="K927" s="25" t="s">
        <v>168</v>
      </c>
      <c r="L927" s="25" t="s">
        <v>168</v>
      </c>
      <c r="M927" s="13">
        <v>3.125</v>
      </c>
      <c r="N927" s="25" t="s">
        <v>168</v>
      </c>
      <c r="O927" s="50">
        <v>65.625</v>
      </c>
    </row>
    <row r="928">
      <c r="D928" s="19"/>
      <c r="E928" s="18" t="s">
        <v>109</v>
      </c>
      <c r="F928" s="17"/>
      <c r="G928" s="7">
        <v>715</v>
      </c>
      <c r="H928" s="20">
        <v>35.944055944055997</v>
      </c>
      <c r="I928" s="2">
        <v>59.300699300699002</v>
      </c>
      <c r="J928" s="2">
        <v>0.13986013986000001</v>
      </c>
      <c r="K928" s="2">
        <v>2.377622377622</v>
      </c>
      <c r="L928" s="2">
        <v>0.27972027972000002</v>
      </c>
      <c r="M928" s="2">
        <v>0.41958041957999997</v>
      </c>
      <c r="N928" s="2">
        <v>2.9370629370630001</v>
      </c>
      <c r="O928" s="22">
        <v>61.118881118880999</v>
      </c>
    </row>
    <row r="929">
      <c r="D929" s="19"/>
      <c r="E929" s="18" t="s">
        <v>110</v>
      </c>
      <c r="F929" s="17"/>
      <c r="G929" s="7">
        <v>1003</v>
      </c>
      <c r="H929" s="20">
        <v>36.191425722832001</v>
      </c>
      <c r="I929" s="2">
        <v>59.322033898305001</v>
      </c>
      <c r="J929" s="2">
        <v>0.19940179461599999</v>
      </c>
      <c r="K929" s="2">
        <v>2.09371884347</v>
      </c>
      <c r="L929" s="2">
        <v>0.19940179461599999</v>
      </c>
      <c r="M929" s="2">
        <v>0.69790628115700004</v>
      </c>
      <c r="N929" s="2">
        <v>2.6919242273180002</v>
      </c>
      <c r="O929" s="22">
        <v>61.116650049850001</v>
      </c>
    </row>
    <row r="930">
      <c r="D930" s="19"/>
      <c r="E930" s="18" t="s">
        <v>111</v>
      </c>
      <c r="F930" s="17"/>
      <c r="G930" s="7">
        <v>921</v>
      </c>
      <c r="H930" s="20">
        <v>35.287730727469999</v>
      </c>
      <c r="I930" s="2">
        <v>60.043431053203001</v>
      </c>
      <c r="J930" s="2">
        <v>0.21715526601499999</v>
      </c>
      <c r="K930" s="2">
        <v>2.1715526601519999</v>
      </c>
      <c r="L930" s="2">
        <v>0.32573289902300001</v>
      </c>
      <c r="M930" s="2">
        <v>0.65146579804600002</v>
      </c>
      <c r="N930" s="2">
        <v>2.8230184581979998</v>
      </c>
      <c r="O930" s="22">
        <v>61.889250814332001</v>
      </c>
    </row>
    <row r="931">
      <c r="D931" s="19"/>
      <c r="E931" s="18" t="s">
        <v>112</v>
      </c>
      <c r="F931" s="17"/>
      <c r="G931" s="7">
        <v>765</v>
      </c>
      <c r="H931" s="20">
        <v>36.078431372548998</v>
      </c>
      <c r="I931" s="2">
        <v>59.607843137255003</v>
      </c>
      <c r="J931" s="2">
        <v>0.13071895424800001</v>
      </c>
      <c r="K931" s="2">
        <v>2.483660130719</v>
      </c>
      <c r="L931" s="2">
        <v>0.392156862745</v>
      </c>
      <c r="M931" s="2">
        <v>0.65359477124200005</v>
      </c>
      <c r="N931" s="2">
        <v>2.2222222222219998</v>
      </c>
      <c r="O931" s="22">
        <v>61.699346405229001</v>
      </c>
    </row>
    <row r="932">
      <c r="D932" s="19"/>
      <c r="E932" s="18" t="s">
        <v>113</v>
      </c>
      <c r="F932" s="17"/>
      <c r="G932" s="7">
        <v>197</v>
      </c>
      <c r="H932" s="20">
        <v>32.487309644669999</v>
      </c>
      <c r="I932" s="2">
        <v>63.959390862943998</v>
      </c>
      <c r="J932" s="2">
        <v>0.50761421319800004</v>
      </c>
      <c r="K932" s="2">
        <v>2.0304568527920002</v>
      </c>
      <c r="L932" s="10" t="s">
        <v>168</v>
      </c>
      <c r="M932" s="2">
        <v>0.50761421319800004</v>
      </c>
      <c r="N932" s="2">
        <v>2.5380710659900001</v>
      </c>
      <c r="O932" s="22">
        <v>64.974619289339998</v>
      </c>
    </row>
    <row r="933">
      <c r="D933" s="19"/>
      <c r="E933" s="18" t="s">
        <v>114</v>
      </c>
      <c r="F933" s="17"/>
      <c r="G933" s="7">
        <v>1029</v>
      </c>
      <c r="H933" s="20">
        <v>36.248785228377002</v>
      </c>
      <c r="I933" s="2">
        <v>59.475218658891997</v>
      </c>
      <c r="J933" s="2">
        <v>0.19436345966999999</v>
      </c>
      <c r="K933" s="2">
        <v>2.040816326531</v>
      </c>
      <c r="L933" s="2">
        <v>0.29154518950399999</v>
      </c>
      <c r="M933" s="2">
        <v>0.68027210884400002</v>
      </c>
      <c r="N933" s="2">
        <v>2.623906705539</v>
      </c>
      <c r="O933" s="22">
        <v>61.127308066083998</v>
      </c>
    </row>
    <row r="934">
      <c r="D934" s="19"/>
      <c r="E934" s="18" t="s">
        <v>115</v>
      </c>
      <c r="F934" s="17"/>
      <c r="G934" s="7">
        <v>793</v>
      </c>
      <c r="H934" s="20">
        <v>35.561160151324003</v>
      </c>
      <c r="I934" s="2">
        <v>59.899117276166002</v>
      </c>
      <c r="J934" s="2">
        <v>0.126103404792</v>
      </c>
      <c r="K934" s="2">
        <v>2.1437578814629998</v>
      </c>
      <c r="L934" s="2">
        <v>0.25220680958399999</v>
      </c>
      <c r="M934" s="2">
        <v>0.75662042875199997</v>
      </c>
      <c r="N934" s="2">
        <v>2.9003783102140002</v>
      </c>
      <c r="O934" s="22">
        <v>61.538461538462002</v>
      </c>
    </row>
    <row r="935">
      <c r="D935" s="19"/>
      <c r="E935" s="18" t="s">
        <v>116</v>
      </c>
      <c r="F935" s="17"/>
      <c r="G935" s="7">
        <v>253</v>
      </c>
      <c r="H935" s="20">
        <v>26.877470355730999</v>
      </c>
      <c r="I935" s="2">
        <v>67.193675889328006</v>
      </c>
      <c r="J935" s="10" t="s">
        <v>168</v>
      </c>
      <c r="K935" s="2">
        <v>4.3478260869570002</v>
      </c>
      <c r="L935" s="10" t="s">
        <v>168</v>
      </c>
      <c r="M935" s="2">
        <v>0.79051383399200004</v>
      </c>
      <c r="N935" s="2">
        <v>3.557312252964</v>
      </c>
      <c r="O935" s="22">
        <v>69.565217391304003</v>
      </c>
    </row>
    <row r="936">
      <c r="D936" s="19"/>
      <c r="E936" s="18" t="s">
        <v>117</v>
      </c>
      <c r="F936" s="17"/>
      <c r="G936" s="7">
        <v>200</v>
      </c>
      <c r="H936" s="20">
        <v>36</v>
      </c>
      <c r="I936" s="2">
        <v>59.5</v>
      </c>
      <c r="J936" s="2">
        <v>0.5</v>
      </c>
      <c r="K936" s="2">
        <v>4.5</v>
      </c>
      <c r="L936" s="10" t="s">
        <v>168</v>
      </c>
      <c r="M936" s="2">
        <v>0.5</v>
      </c>
      <c r="N936" s="2">
        <v>1.5</v>
      </c>
      <c r="O936" s="22">
        <v>62.5</v>
      </c>
    </row>
    <row r="937">
      <c r="D937" s="19"/>
      <c r="E937" s="18" t="s">
        <v>118</v>
      </c>
      <c r="F937" s="17"/>
      <c r="G937" s="11">
        <v>3</v>
      </c>
      <c r="H937" s="27">
        <v>33.333333333333002</v>
      </c>
      <c r="I937" s="5">
        <v>66.666666666666998</v>
      </c>
      <c r="J937" s="4" t="s">
        <v>168</v>
      </c>
      <c r="K937" s="4" t="s">
        <v>168</v>
      </c>
      <c r="L937" s="4" t="s">
        <v>168</v>
      </c>
      <c r="M937" s="4" t="s">
        <v>168</v>
      </c>
      <c r="N937" s="4" t="s">
        <v>168</v>
      </c>
      <c r="O937" s="30">
        <v>66.666666666666998</v>
      </c>
    </row>
    <row r="938">
      <c r="D938" s="19"/>
      <c r="E938" s="18" t="s">
        <v>26</v>
      </c>
      <c r="F938" s="17"/>
      <c r="G938" s="11">
        <v>1</v>
      </c>
      <c r="H938" s="32" t="s">
        <v>168</v>
      </c>
      <c r="I938" s="5">
        <v>100</v>
      </c>
      <c r="J938" s="4" t="s">
        <v>168</v>
      </c>
      <c r="K938" s="4" t="s">
        <v>168</v>
      </c>
      <c r="L938" s="4" t="s">
        <v>168</v>
      </c>
      <c r="M938" s="4" t="s">
        <v>168</v>
      </c>
      <c r="N938" s="4" t="s">
        <v>168</v>
      </c>
      <c r="O938" s="30">
        <v>100</v>
      </c>
    </row>
    <row r="939">
      <c r="D939" s="19"/>
      <c r="E939" s="18" t="s">
        <v>119</v>
      </c>
      <c r="F939" s="17"/>
      <c r="G939" s="7">
        <v>1080</v>
      </c>
      <c r="H939" s="20">
        <v>36.203703703704001</v>
      </c>
      <c r="I939" s="2">
        <v>59.537037037037003</v>
      </c>
      <c r="J939" s="2">
        <v>0.18518518518499999</v>
      </c>
      <c r="K939" s="2">
        <v>2.0370370370369999</v>
      </c>
      <c r="L939" s="2">
        <v>0.277777777778</v>
      </c>
      <c r="M939" s="2">
        <v>0.64814814814800004</v>
      </c>
      <c r="N939" s="2">
        <v>2.5925925925929998</v>
      </c>
      <c r="O939" s="22">
        <v>61.203703703704001</v>
      </c>
    </row>
    <row r="940">
      <c r="D940" s="19"/>
      <c r="E940" s="18" t="s">
        <v>120</v>
      </c>
      <c r="F940" s="17"/>
      <c r="G940" s="7">
        <v>1054</v>
      </c>
      <c r="H940" s="20">
        <v>36.053130929791003</v>
      </c>
      <c r="I940" s="2">
        <v>59.677419354839003</v>
      </c>
      <c r="J940" s="2">
        <v>0.18975332068299999</v>
      </c>
      <c r="K940" s="2">
        <v>2.0872865275139998</v>
      </c>
      <c r="L940" s="2">
        <v>0.28462998102499998</v>
      </c>
      <c r="M940" s="2">
        <v>0.66413662239100002</v>
      </c>
      <c r="N940" s="2">
        <v>2.5616698292220001</v>
      </c>
      <c r="O940" s="22">
        <v>61.385199240986999</v>
      </c>
    </row>
    <row r="941">
      <c r="D941" s="15" t="s">
        <v>121</v>
      </c>
      <c r="E941" s="14" t="s">
        <v>122</v>
      </c>
      <c r="F941" s="16"/>
      <c r="G941" s="26">
        <v>564</v>
      </c>
      <c r="H941" s="40">
        <v>29.609929078014002</v>
      </c>
      <c r="I941" s="8">
        <v>65.957446808510994</v>
      </c>
      <c r="J941" s="8">
        <v>0.17730496453899999</v>
      </c>
      <c r="K941" s="8">
        <v>1.9503546099289999</v>
      </c>
      <c r="L941" s="8">
        <v>0.35460992907799999</v>
      </c>
      <c r="M941" s="8">
        <v>0.88652482269499999</v>
      </c>
      <c r="N941" s="8">
        <v>3.014184397163</v>
      </c>
      <c r="O941" s="42">
        <v>67.375886524823002</v>
      </c>
    </row>
    <row r="942">
      <c r="D942" s="19"/>
      <c r="E942" s="18" t="s">
        <v>123</v>
      </c>
      <c r="F942" s="17"/>
      <c r="G942" s="7">
        <v>396</v>
      </c>
      <c r="H942" s="20">
        <v>38.131313131313</v>
      </c>
      <c r="I942" s="2">
        <v>58.333333333333002</v>
      </c>
      <c r="J942" s="2">
        <v>0.25252525252500002</v>
      </c>
      <c r="K942" s="2">
        <v>2.2727272727269998</v>
      </c>
      <c r="L942" s="2">
        <v>0.25252525252500002</v>
      </c>
      <c r="M942" s="2">
        <v>0.50505050505100002</v>
      </c>
      <c r="N942" s="2">
        <v>1.5151515151520001</v>
      </c>
      <c r="O942" s="22">
        <v>60.353535353535001</v>
      </c>
    </row>
    <row r="943">
      <c r="D943" s="19"/>
      <c r="E943" s="18" t="s">
        <v>124</v>
      </c>
      <c r="F943" s="17"/>
      <c r="G943" s="7">
        <v>69</v>
      </c>
      <c r="H943" s="20">
        <v>50.724637681159003</v>
      </c>
      <c r="I943" s="2">
        <v>46.376811594202998</v>
      </c>
      <c r="J943" s="10" t="s">
        <v>168</v>
      </c>
      <c r="K943" s="2">
        <v>1.449275362319</v>
      </c>
      <c r="L943" s="10" t="s">
        <v>168</v>
      </c>
      <c r="M943" s="10" t="s">
        <v>168</v>
      </c>
      <c r="N943" s="2">
        <v>1.449275362319</v>
      </c>
      <c r="O943" s="22">
        <v>47.826086956521998</v>
      </c>
    </row>
    <row r="944">
      <c r="D944" s="19"/>
      <c r="E944" s="18" t="s">
        <v>125</v>
      </c>
      <c r="F944" s="17"/>
      <c r="G944" s="7">
        <v>50</v>
      </c>
      <c r="H944" s="20">
        <v>70</v>
      </c>
      <c r="I944" s="2">
        <v>22</v>
      </c>
      <c r="J944" s="10" t="s">
        <v>168</v>
      </c>
      <c r="K944" s="2">
        <v>2</v>
      </c>
      <c r="L944" s="10" t="s">
        <v>168</v>
      </c>
      <c r="M944" s="10" t="s">
        <v>168</v>
      </c>
      <c r="N944" s="2">
        <v>6</v>
      </c>
      <c r="O944" s="22">
        <v>24</v>
      </c>
    </row>
    <row r="945">
      <c r="D945" s="19"/>
      <c r="E945" s="18" t="s">
        <v>126</v>
      </c>
      <c r="F945" s="17"/>
      <c r="G945" s="11">
        <v>14</v>
      </c>
      <c r="H945" s="27">
        <v>50</v>
      </c>
      <c r="I945" s="5">
        <v>42.857142857143003</v>
      </c>
      <c r="J945" s="4" t="s">
        <v>168</v>
      </c>
      <c r="K945" s="4" t="s">
        <v>168</v>
      </c>
      <c r="L945" s="4" t="s">
        <v>168</v>
      </c>
      <c r="M945" s="4" t="s">
        <v>168</v>
      </c>
      <c r="N945" s="5">
        <v>7.1428571428570002</v>
      </c>
      <c r="O945" s="30">
        <v>42.857142857143003</v>
      </c>
    </row>
    <row r="946">
      <c r="D946" s="19"/>
      <c r="E946" s="18" t="s">
        <v>26</v>
      </c>
      <c r="F946" s="17"/>
      <c r="G946" s="11">
        <v>0</v>
      </c>
      <c r="H946" s="32" t="s">
        <v>168</v>
      </c>
      <c r="I946" s="4" t="s">
        <v>168</v>
      </c>
      <c r="J946" s="4" t="s">
        <v>168</v>
      </c>
      <c r="K946" s="4" t="s">
        <v>168</v>
      </c>
      <c r="L946" s="4" t="s">
        <v>168</v>
      </c>
      <c r="M946" s="4" t="s">
        <v>168</v>
      </c>
      <c r="N946" s="4" t="s">
        <v>168</v>
      </c>
      <c r="O946" s="31" t="s">
        <v>168</v>
      </c>
    </row>
    <row r="947">
      <c r="D947" s="19"/>
      <c r="E947" s="18" t="s">
        <v>127</v>
      </c>
      <c r="F947" s="17"/>
      <c r="G947" s="7">
        <v>960</v>
      </c>
      <c r="H947" s="20">
        <v>33.125</v>
      </c>
      <c r="I947" s="2">
        <v>62.8125</v>
      </c>
      <c r="J947" s="2">
        <v>0.208333333333</v>
      </c>
      <c r="K947" s="2">
        <v>2.083333333333</v>
      </c>
      <c r="L947" s="2">
        <v>0.3125</v>
      </c>
      <c r="M947" s="2">
        <v>0.72916666666700003</v>
      </c>
      <c r="N947" s="2">
        <v>2.395833333333</v>
      </c>
      <c r="O947" s="22">
        <v>64.479166666666998</v>
      </c>
    </row>
    <row r="948">
      <c r="D948" s="19"/>
      <c r="E948" s="18" t="s">
        <v>128</v>
      </c>
      <c r="F948" s="17"/>
      <c r="G948" s="7">
        <v>64</v>
      </c>
      <c r="H948" s="20">
        <v>65.625</v>
      </c>
      <c r="I948" s="2">
        <v>26.5625</v>
      </c>
      <c r="J948" s="10" t="s">
        <v>168</v>
      </c>
      <c r="K948" s="2">
        <v>1.5625</v>
      </c>
      <c r="L948" s="10" t="s">
        <v>168</v>
      </c>
      <c r="M948" s="10" t="s">
        <v>168</v>
      </c>
      <c r="N948" s="2">
        <v>6.25</v>
      </c>
      <c r="O948" s="22">
        <v>28.125</v>
      </c>
    </row>
    <row r="949">
      <c r="D949" s="15" t="s">
        <v>129</v>
      </c>
      <c r="E949" s="14" t="s">
        <v>130</v>
      </c>
      <c r="F949" s="16"/>
      <c r="G949" s="26">
        <v>130</v>
      </c>
      <c r="H949" s="40">
        <v>26.923076923077002</v>
      </c>
      <c r="I949" s="8">
        <v>66.153846153846004</v>
      </c>
      <c r="J949" s="8">
        <v>0.76923076923099998</v>
      </c>
      <c r="K949" s="8">
        <v>4.6153846153850004</v>
      </c>
      <c r="L949" s="8">
        <v>0.76923076923099998</v>
      </c>
      <c r="M949" s="8">
        <v>0.76923076923099998</v>
      </c>
      <c r="N949" s="8">
        <v>3.8461538461539999</v>
      </c>
      <c r="O949" s="42">
        <v>69.230769230768999</v>
      </c>
    </row>
    <row r="950">
      <c r="D950" s="19"/>
      <c r="E950" s="18" t="s">
        <v>131</v>
      </c>
      <c r="F950" s="17"/>
      <c r="G950" s="11">
        <v>32</v>
      </c>
      <c r="H950" s="27">
        <v>37.5</v>
      </c>
      <c r="I950" s="5">
        <v>50</v>
      </c>
      <c r="J950" s="4" t="s">
        <v>168</v>
      </c>
      <c r="K950" s="5">
        <v>3.125</v>
      </c>
      <c r="L950" s="4" t="s">
        <v>168</v>
      </c>
      <c r="M950" s="5">
        <v>3.125</v>
      </c>
      <c r="N950" s="5">
        <v>9.375</v>
      </c>
      <c r="O950" s="30">
        <v>53.125</v>
      </c>
    </row>
    <row r="951">
      <c r="D951" s="19"/>
      <c r="E951" s="18" t="s">
        <v>132</v>
      </c>
      <c r="F951" s="17"/>
      <c r="G951" s="7">
        <v>492</v>
      </c>
      <c r="H951" s="20">
        <v>31.910569105691</v>
      </c>
      <c r="I951" s="2">
        <v>63.008130081300997</v>
      </c>
      <c r="J951" s="2">
        <v>0.20325203251999999</v>
      </c>
      <c r="K951" s="2">
        <v>2.6422764227640001</v>
      </c>
      <c r="L951" s="2">
        <v>0.20325203251999999</v>
      </c>
      <c r="M951" s="2">
        <v>1.016260162602</v>
      </c>
      <c r="N951" s="2">
        <v>3.0487804878050002</v>
      </c>
      <c r="O951" s="22">
        <v>65.040650406504</v>
      </c>
    </row>
    <row r="952">
      <c r="D952" s="19"/>
      <c r="E952" s="18" t="s">
        <v>133</v>
      </c>
      <c r="F952" s="17"/>
      <c r="G952" s="7">
        <v>610</v>
      </c>
      <c r="H952" s="20">
        <v>7.2131147540980001</v>
      </c>
      <c r="I952" s="2">
        <v>88.032786885245997</v>
      </c>
      <c r="J952" s="2">
        <v>0.16393442623000001</v>
      </c>
      <c r="K952" s="2">
        <v>2.1311475409840002</v>
      </c>
      <c r="L952" s="10" t="s">
        <v>168</v>
      </c>
      <c r="M952" s="2">
        <v>1.1475409836070001</v>
      </c>
      <c r="N952" s="2">
        <v>3.4426229508200001</v>
      </c>
      <c r="O952" s="22">
        <v>89.344262295082004</v>
      </c>
    </row>
    <row r="953">
      <c r="D953" s="19"/>
      <c r="E953" s="18" t="s">
        <v>134</v>
      </c>
      <c r="F953" s="17"/>
      <c r="G953" s="7">
        <v>869</v>
      </c>
      <c r="H953" s="20">
        <v>32.220943613349</v>
      </c>
      <c r="I953" s="2">
        <v>64.096662830840003</v>
      </c>
      <c r="J953" s="2">
        <v>0.23014959723799999</v>
      </c>
      <c r="K953" s="2">
        <v>2.3014959723819999</v>
      </c>
      <c r="L953" s="2">
        <v>0.34522439585699999</v>
      </c>
      <c r="M953" s="2">
        <v>0.57537399309600001</v>
      </c>
      <c r="N953" s="2">
        <v>1.9562715765250001</v>
      </c>
      <c r="O953" s="22">
        <v>65.822784810127004</v>
      </c>
    </row>
    <row r="954">
      <c r="D954" s="19"/>
      <c r="E954" s="18" t="s">
        <v>135</v>
      </c>
      <c r="F954" s="17"/>
      <c r="G954" s="7">
        <v>842</v>
      </c>
      <c r="H954" s="20">
        <v>37.054631828978998</v>
      </c>
      <c r="I954" s="2">
        <v>59.144893111639</v>
      </c>
      <c r="J954" s="2">
        <v>0.23752969121100001</v>
      </c>
      <c r="K954" s="2">
        <v>1.781472684086</v>
      </c>
      <c r="L954" s="2">
        <v>0.23752969121100001</v>
      </c>
      <c r="M954" s="2">
        <v>0.71258907363400004</v>
      </c>
      <c r="N954" s="2">
        <v>2.256532066508</v>
      </c>
      <c r="O954" s="22">
        <v>60.688836104513001</v>
      </c>
    </row>
    <row r="955">
      <c r="D955" s="19"/>
      <c r="E955" s="18" t="s">
        <v>136</v>
      </c>
      <c r="F955" s="17"/>
      <c r="G955" s="7">
        <v>514</v>
      </c>
      <c r="H955" s="20">
        <v>38.132295719844002</v>
      </c>
      <c r="I955" s="2">
        <v>57.587548638131999</v>
      </c>
      <c r="J955" s="2">
        <v>0.19455252918300001</v>
      </c>
      <c r="K955" s="2">
        <v>3.1128404669259999</v>
      </c>
      <c r="L955" s="2">
        <v>0.38910505836600001</v>
      </c>
      <c r="M955" s="2">
        <v>0.58365758754899999</v>
      </c>
      <c r="N955" s="2">
        <v>2.1400778210119999</v>
      </c>
      <c r="O955" s="22">
        <v>59.727626459143998</v>
      </c>
    </row>
    <row r="956">
      <c r="D956" s="19"/>
      <c r="E956" s="18" t="s">
        <v>137</v>
      </c>
      <c r="F956" s="17"/>
      <c r="G956" s="7">
        <v>487</v>
      </c>
      <c r="H956" s="20">
        <v>39.219712525666999</v>
      </c>
      <c r="I956" s="2">
        <v>57.494866529774001</v>
      </c>
      <c r="J956" s="10" t="s">
        <v>168</v>
      </c>
      <c r="K956" s="2">
        <v>2.258726899384</v>
      </c>
      <c r="L956" s="2">
        <v>0.41067761806999997</v>
      </c>
      <c r="M956" s="2">
        <v>1.026694045175</v>
      </c>
      <c r="N956" s="2">
        <v>2.0533880903489998</v>
      </c>
      <c r="O956" s="22">
        <v>58.726899383983998</v>
      </c>
    </row>
    <row r="957">
      <c r="D957" s="19"/>
      <c r="E957" s="18" t="s">
        <v>138</v>
      </c>
      <c r="F957" s="17"/>
      <c r="G957" s="7">
        <v>480</v>
      </c>
      <c r="H957" s="20">
        <v>24.791666666666998</v>
      </c>
      <c r="I957" s="2">
        <v>70</v>
      </c>
      <c r="J957" s="2">
        <v>0.41666666666699997</v>
      </c>
      <c r="K957" s="2">
        <v>3.541666666667</v>
      </c>
      <c r="L957" s="2">
        <v>0.625</v>
      </c>
      <c r="M957" s="2">
        <v>0.625</v>
      </c>
      <c r="N957" s="2">
        <v>3.125</v>
      </c>
      <c r="O957" s="22">
        <v>72.083333333333002</v>
      </c>
    </row>
    <row r="958">
      <c r="D958" s="19"/>
      <c r="E958" s="18" t="s">
        <v>139</v>
      </c>
      <c r="F958" s="17"/>
      <c r="G958" s="7">
        <v>624</v>
      </c>
      <c r="H958" s="20">
        <v>33.653846153845997</v>
      </c>
      <c r="I958" s="2">
        <v>61.698717948717999</v>
      </c>
      <c r="J958" s="2">
        <v>0.16025641025599999</v>
      </c>
      <c r="K958" s="2">
        <v>2.884615384615</v>
      </c>
      <c r="L958" s="2">
        <v>0.16025641025599999</v>
      </c>
      <c r="M958" s="2">
        <v>0.96153846153800004</v>
      </c>
      <c r="N958" s="2">
        <v>2.4038461538460001</v>
      </c>
      <c r="O958" s="22">
        <v>63.942307692307999</v>
      </c>
    </row>
    <row r="959">
      <c r="D959" s="19"/>
      <c r="E959" s="18" t="s">
        <v>140</v>
      </c>
      <c r="F959" s="17"/>
      <c r="G959" s="7">
        <v>172</v>
      </c>
      <c r="H959" s="20">
        <v>32.558139534883999</v>
      </c>
      <c r="I959" s="2">
        <v>63.372093023255999</v>
      </c>
      <c r="J959" s="10" t="s">
        <v>168</v>
      </c>
      <c r="K959" s="2">
        <v>4.0697674418599998</v>
      </c>
      <c r="L959" s="10" t="s">
        <v>168</v>
      </c>
      <c r="M959" s="2">
        <v>0.58139534883699995</v>
      </c>
      <c r="N959" s="2">
        <v>1.744186046512</v>
      </c>
      <c r="O959" s="22">
        <v>65.697674418605004</v>
      </c>
    </row>
    <row r="960">
      <c r="D960" s="19"/>
      <c r="E960" s="18" t="s">
        <v>141</v>
      </c>
      <c r="F960" s="17"/>
      <c r="G960" s="7">
        <v>683</v>
      </c>
      <c r="H960" s="20">
        <v>30.307467057101</v>
      </c>
      <c r="I960" s="2">
        <v>65.153733528551001</v>
      </c>
      <c r="J960" s="2">
        <v>0.29282576866799997</v>
      </c>
      <c r="K960" s="2">
        <v>2.489019033675</v>
      </c>
      <c r="L960" s="2">
        <v>0.14641288433399999</v>
      </c>
      <c r="M960" s="2">
        <v>1.024890190337</v>
      </c>
      <c r="N960" s="2">
        <v>2.635431918009</v>
      </c>
      <c r="O960" s="22">
        <v>67.057101024890002</v>
      </c>
    </row>
    <row r="961">
      <c r="D961" s="19"/>
      <c r="E961" s="18" t="s">
        <v>142</v>
      </c>
      <c r="F961" s="17"/>
      <c r="G961" s="7">
        <v>341</v>
      </c>
      <c r="H961" s="20">
        <v>33.431085043987999</v>
      </c>
      <c r="I961" s="2">
        <v>62.756598240469003</v>
      </c>
      <c r="J961" s="2">
        <v>0.29325513196500003</v>
      </c>
      <c r="K961" s="2">
        <v>2.346041055718</v>
      </c>
      <c r="L961" s="2">
        <v>0.29325513196500003</v>
      </c>
      <c r="M961" s="2">
        <v>1.173020527859</v>
      </c>
      <c r="N961" s="2">
        <v>2.6392961876830001</v>
      </c>
      <c r="O961" s="22">
        <v>63.929618768327998</v>
      </c>
    </row>
    <row r="962">
      <c r="D962" s="19"/>
      <c r="E962" s="18" t="s">
        <v>143</v>
      </c>
      <c r="F962" s="17"/>
      <c r="G962" s="7">
        <v>185</v>
      </c>
      <c r="H962" s="20">
        <v>30.810810810810999</v>
      </c>
      <c r="I962" s="2">
        <v>67.027027027027003</v>
      </c>
      <c r="J962" s="10" t="s">
        <v>168</v>
      </c>
      <c r="K962" s="2">
        <v>2.7027027027030002</v>
      </c>
      <c r="L962" s="10" t="s">
        <v>168</v>
      </c>
      <c r="M962" s="2">
        <v>1.6216216216220001</v>
      </c>
      <c r="N962" s="2">
        <v>0.54054054054099998</v>
      </c>
      <c r="O962" s="22">
        <v>68.648648648649001</v>
      </c>
    </row>
    <row r="963">
      <c r="D963" s="19"/>
      <c r="E963" s="18" t="s">
        <v>144</v>
      </c>
      <c r="F963" s="17"/>
      <c r="G963" s="7">
        <v>219</v>
      </c>
      <c r="H963" s="20">
        <v>28.310502283104999</v>
      </c>
      <c r="I963" s="2">
        <v>63.926940639268999</v>
      </c>
      <c r="J963" s="2">
        <v>0.91324200913200004</v>
      </c>
      <c r="K963" s="2">
        <v>4.1095890410960001</v>
      </c>
      <c r="L963" s="2">
        <v>0.45662100456600002</v>
      </c>
      <c r="M963" s="2">
        <v>1.369863013699</v>
      </c>
      <c r="N963" s="2">
        <v>5.0228310502279996</v>
      </c>
      <c r="O963" s="22">
        <v>66.666666666666998</v>
      </c>
    </row>
    <row r="964">
      <c r="D964" s="19"/>
      <c r="E964" s="18" t="s">
        <v>41</v>
      </c>
      <c r="F964" s="17"/>
      <c r="G964" s="11">
        <v>40</v>
      </c>
      <c r="H964" s="27">
        <v>45</v>
      </c>
      <c r="I964" s="5">
        <v>52.5</v>
      </c>
      <c r="J964" s="4" t="s">
        <v>168</v>
      </c>
      <c r="K964" s="4" t="s">
        <v>168</v>
      </c>
      <c r="L964" s="4" t="s">
        <v>168</v>
      </c>
      <c r="M964" s="4" t="s">
        <v>168</v>
      </c>
      <c r="N964" s="5">
        <v>2.5</v>
      </c>
      <c r="O964" s="30">
        <v>52.5</v>
      </c>
    </row>
    <row r="965">
      <c r="D965" s="19"/>
      <c r="E965" s="18" t="s">
        <v>145</v>
      </c>
      <c r="F965" s="17"/>
      <c r="G965" s="11">
        <v>19</v>
      </c>
      <c r="H965" s="27">
        <v>63.157894736842003</v>
      </c>
      <c r="I965" s="5">
        <v>36.842105263157997</v>
      </c>
      <c r="J965" s="4" t="s">
        <v>168</v>
      </c>
      <c r="K965" s="4" t="s">
        <v>168</v>
      </c>
      <c r="L965" s="4" t="s">
        <v>168</v>
      </c>
      <c r="M965" s="4" t="s">
        <v>168</v>
      </c>
      <c r="N965" s="4" t="s">
        <v>168</v>
      </c>
      <c r="O965" s="30">
        <v>36.842105263157997</v>
      </c>
    </row>
    <row r="966">
      <c r="D966" s="19"/>
      <c r="E966" s="18" t="s">
        <v>26</v>
      </c>
      <c r="F966" s="17"/>
      <c r="G966" s="11">
        <v>0</v>
      </c>
      <c r="H966" s="32" t="s">
        <v>168</v>
      </c>
      <c r="I966" s="4" t="s">
        <v>168</v>
      </c>
      <c r="J966" s="4" t="s">
        <v>168</v>
      </c>
      <c r="K966" s="4" t="s">
        <v>168</v>
      </c>
      <c r="L966" s="4" t="s">
        <v>168</v>
      </c>
      <c r="M966" s="4" t="s">
        <v>168</v>
      </c>
      <c r="N966" s="4" t="s">
        <v>168</v>
      </c>
      <c r="O966" s="31" t="s">
        <v>168</v>
      </c>
    </row>
    <row r="967">
      <c r="D967" s="15" t="s">
        <v>146</v>
      </c>
      <c r="E967" s="14" t="s">
        <v>147</v>
      </c>
      <c r="F967" s="16"/>
      <c r="G967" s="26">
        <v>628</v>
      </c>
      <c r="H967" s="40">
        <v>28.821656050954999</v>
      </c>
      <c r="I967" s="8">
        <v>67.038216560509994</v>
      </c>
      <c r="J967" s="41" t="s">
        <v>168</v>
      </c>
      <c r="K967" s="8">
        <v>2.3885350318469998</v>
      </c>
      <c r="L967" s="8">
        <v>0.15923566879000001</v>
      </c>
      <c r="M967" s="8">
        <v>0.95541401273899995</v>
      </c>
      <c r="N967" s="8">
        <v>2.5477707006369998</v>
      </c>
      <c r="O967" s="42">
        <v>68.630573248407998</v>
      </c>
    </row>
    <row r="968">
      <c r="D968" s="19"/>
      <c r="E968" s="18" t="s">
        <v>148</v>
      </c>
      <c r="F968" s="17"/>
      <c r="G968" s="7">
        <v>423</v>
      </c>
      <c r="H968" s="20">
        <v>44.208037825059002</v>
      </c>
      <c r="I968" s="2">
        <v>52.009456264774997</v>
      </c>
      <c r="J968" s="2">
        <v>0.47281323877100001</v>
      </c>
      <c r="K968" s="2">
        <v>1.4184397163119999</v>
      </c>
      <c r="L968" s="2">
        <v>0.47281323877100001</v>
      </c>
      <c r="M968" s="2">
        <v>0.23640661938499999</v>
      </c>
      <c r="N968" s="2">
        <v>2.1276595744679998</v>
      </c>
      <c r="O968" s="22">
        <v>53.664302600473</v>
      </c>
    </row>
    <row r="969">
      <c r="D969" s="19"/>
      <c r="E969" s="18" t="s">
        <v>149</v>
      </c>
      <c r="F969" s="17"/>
      <c r="G969" s="11">
        <v>36</v>
      </c>
      <c r="H969" s="27">
        <v>63.888888888888999</v>
      </c>
      <c r="I969" s="5">
        <v>25</v>
      </c>
      <c r="J969" s="4" t="s">
        <v>168</v>
      </c>
      <c r="K969" s="5">
        <v>2.7777777777780002</v>
      </c>
      <c r="L969" s="4" t="s">
        <v>168</v>
      </c>
      <c r="M969" s="4" t="s">
        <v>168</v>
      </c>
      <c r="N969" s="5">
        <v>8.333333333333</v>
      </c>
      <c r="O969" s="30">
        <v>27.777777777777999</v>
      </c>
    </row>
    <row r="970">
      <c r="D970" s="19"/>
      <c r="E970" s="18" t="s">
        <v>150</v>
      </c>
      <c r="F970" s="17"/>
      <c r="G970" s="11">
        <v>6</v>
      </c>
      <c r="H970" s="27">
        <v>66.666666666666998</v>
      </c>
      <c r="I970" s="5">
        <v>33.333333333333002</v>
      </c>
      <c r="J970" s="4" t="s">
        <v>168</v>
      </c>
      <c r="K970" s="4" t="s">
        <v>168</v>
      </c>
      <c r="L970" s="4" t="s">
        <v>168</v>
      </c>
      <c r="M970" s="4" t="s">
        <v>168</v>
      </c>
      <c r="N970" s="4" t="s">
        <v>168</v>
      </c>
      <c r="O970" s="30">
        <v>33.333333333333002</v>
      </c>
    </row>
    <row r="971">
      <c r="D971" s="19"/>
      <c r="E971" s="18" t="s">
        <v>26</v>
      </c>
      <c r="F971" s="17"/>
      <c r="G971" s="11">
        <v>0</v>
      </c>
      <c r="H971" s="32" t="s">
        <v>168</v>
      </c>
      <c r="I971" s="4" t="s">
        <v>168</v>
      </c>
      <c r="J971" s="4" t="s">
        <v>168</v>
      </c>
      <c r="K971" s="4" t="s">
        <v>168</v>
      </c>
      <c r="L971" s="4" t="s">
        <v>168</v>
      </c>
      <c r="M971" s="4" t="s">
        <v>168</v>
      </c>
      <c r="N971" s="4" t="s">
        <v>168</v>
      </c>
      <c r="O971" s="31" t="s">
        <v>168</v>
      </c>
    </row>
    <row r="972">
      <c r="D972" s="19"/>
      <c r="E972" s="18" t="s">
        <v>151</v>
      </c>
      <c r="F972" s="17"/>
      <c r="G972" s="7">
        <v>1051</v>
      </c>
      <c r="H972" s="20">
        <v>35.014272121788999</v>
      </c>
      <c r="I972" s="2">
        <v>60.989533777355</v>
      </c>
      <c r="J972" s="2">
        <v>0.190294957184</v>
      </c>
      <c r="K972" s="2">
        <v>1.998097050428</v>
      </c>
      <c r="L972" s="2">
        <v>0.285442435775</v>
      </c>
      <c r="M972" s="2">
        <v>0.666032350143</v>
      </c>
      <c r="N972" s="2">
        <v>2.378686964795</v>
      </c>
      <c r="O972" s="22">
        <v>62.607040913416</v>
      </c>
    </row>
    <row r="973">
      <c r="D973" s="19"/>
      <c r="E973" s="18" t="s">
        <v>152</v>
      </c>
      <c r="F973" s="17"/>
      <c r="G973" s="11">
        <v>42</v>
      </c>
      <c r="H973" s="27">
        <v>64.285714285713993</v>
      </c>
      <c r="I973" s="5">
        <v>26.190476190476002</v>
      </c>
      <c r="J973" s="4" t="s">
        <v>168</v>
      </c>
      <c r="K973" s="5">
        <v>2.3809523809519999</v>
      </c>
      <c r="L973" s="4" t="s">
        <v>168</v>
      </c>
      <c r="M973" s="4" t="s">
        <v>168</v>
      </c>
      <c r="N973" s="5">
        <v>7.1428571428570002</v>
      </c>
      <c r="O973" s="30">
        <v>28.571428571428999</v>
      </c>
    </row>
    <row r="974">
      <c r="D974" s="15" t="s">
        <v>153</v>
      </c>
      <c r="E974" s="14" t="s">
        <v>154</v>
      </c>
      <c r="F974" s="16"/>
      <c r="G974" s="26">
        <v>596</v>
      </c>
      <c r="H974" s="40">
        <v>34.228187919462997</v>
      </c>
      <c r="I974" s="8">
        <v>60.906040268456003</v>
      </c>
      <c r="J974" s="8">
        <v>0.16778523489899999</v>
      </c>
      <c r="K974" s="8">
        <v>2.852348993289</v>
      </c>
      <c r="L974" s="8">
        <v>0.50335570469799995</v>
      </c>
      <c r="M974" s="8">
        <v>0.67114093959700005</v>
      </c>
      <c r="N974" s="8">
        <v>2.6845637583889999</v>
      </c>
      <c r="O974" s="42">
        <v>63.087248322148</v>
      </c>
    </row>
    <row r="975">
      <c r="D975" s="19"/>
      <c r="E975" s="18" t="s">
        <v>155</v>
      </c>
      <c r="F975" s="17"/>
      <c r="G975" s="7">
        <v>800</v>
      </c>
      <c r="H975" s="20">
        <v>34.875</v>
      </c>
      <c r="I975" s="2">
        <v>60.125</v>
      </c>
      <c r="J975" s="10" t="s">
        <v>168</v>
      </c>
      <c r="K975" s="2">
        <v>2.625</v>
      </c>
      <c r="L975" s="2">
        <v>0.375</v>
      </c>
      <c r="M975" s="2">
        <v>0.5</v>
      </c>
      <c r="N975" s="2">
        <v>3.25</v>
      </c>
      <c r="O975" s="22">
        <v>61.875</v>
      </c>
    </row>
    <row r="976">
      <c r="D976" s="19"/>
      <c r="E976" s="18" t="s">
        <v>156</v>
      </c>
      <c r="F976" s="17"/>
      <c r="G976" s="7">
        <v>449</v>
      </c>
      <c r="H976" s="20">
        <v>30.957683741648001</v>
      </c>
      <c r="I976" s="2">
        <v>65.478841870823999</v>
      </c>
      <c r="J976" s="2">
        <v>0.22271714921999999</v>
      </c>
      <c r="K976" s="2">
        <v>2.8953229398659999</v>
      </c>
      <c r="L976" s="2">
        <v>0.22271714921999999</v>
      </c>
      <c r="M976" s="2">
        <v>0.66815144766099999</v>
      </c>
      <c r="N976" s="2">
        <v>2.2271714922050001</v>
      </c>
      <c r="O976" s="22">
        <v>66.815144766147</v>
      </c>
    </row>
    <row r="977">
      <c r="D977" s="19"/>
      <c r="E977" s="18" t="s">
        <v>157</v>
      </c>
      <c r="F977" s="17"/>
      <c r="G977" s="7">
        <v>867</v>
      </c>
      <c r="H977" s="20">
        <v>35.524798154556002</v>
      </c>
      <c r="I977" s="2">
        <v>60.092272202998998</v>
      </c>
      <c r="J977" s="2">
        <v>0.115340253749</v>
      </c>
      <c r="K977" s="2">
        <v>2.0761245674739999</v>
      </c>
      <c r="L977" s="2">
        <v>0.34602076124600001</v>
      </c>
      <c r="M977" s="2">
        <v>0.46136101499400001</v>
      </c>
      <c r="N977" s="2">
        <v>2.8835063437140001</v>
      </c>
      <c r="O977" s="22">
        <v>61.591695501730001</v>
      </c>
    </row>
    <row r="978">
      <c r="D978" s="19"/>
      <c r="E978" s="18" t="s">
        <v>158</v>
      </c>
      <c r="F978" s="17"/>
      <c r="G978" s="7">
        <v>818</v>
      </c>
      <c r="H978" s="20">
        <v>35.574572127139</v>
      </c>
      <c r="I978" s="2">
        <v>60.146699266504001</v>
      </c>
      <c r="J978" s="2">
        <v>0.122249388753</v>
      </c>
      <c r="K978" s="2">
        <v>2.322738386308</v>
      </c>
      <c r="L978" s="2">
        <v>0.36674816625899997</v>
      </c>
      <c r="M978" s="2">
        <v>0.48899755501199998</v>
      </c>
      <c r="N978" s="2">
        <v>2.6894865525670002</v>
      </c>
      <c r="O978" s="22">
        <v>61.735941320293001</v>
      </c>
    </row>
    <row r="979">
      <c r="D979" s="19"/>
      <c r="E979" s="18" t="s">
        <v>159</v>
      </c>
      <c r="F979" s="17"/>
      <c r="G979" s="7">
        <v>595</v>
      </c>
      <c r="H979" s="20">
        <v>33.781512605042003</v>
      </c>
      <c r="I979" s="2">
        <v>61.344537815126003</v>
      </c>
      <c r="J979" s="2">
        <v>0.16806722689100001</v>
      </c>
      <c r="K979" s="2">
        <v>2.8571428571430002</v>
      </c>
      <c r="L979" s="2">
        <v>0.504201680672</v>
      </c>
      <c r="M979" s="2">
        <v>0.67226890756299995</v>
      </c>
      <c r="N979" s="2">
        <v>2.8571428571430002</v>
      </c>
      <c r="O979" s="22">
        <v>63.361344537815</v>
      </c>
    </row>
    <row r="980">
      <c r="D980" s="19"/>
      <c r="E980" s="18" t="s">
        <v>160</v>
      </c>
      <c r="F980" s="17"/>
      <c r="G980" s="7">
        <v>330</v>
      </c>
      <c r="H980" s="20">
        <v>34.545454545455001</v>
      </c>
      <c r="I980" s="2">
        <v>61.212121212120998</v>
      </c>
      <c r="J980" s="10" t="s">
        <v>168</v>
      </c>
      <c r="K980" s="2">
        <v>3.333333333333</v>
      </c>
      <c r="L980" s="2">
        <v>0.30303030303</v>
      </c>
      <c r="M980" s="2">
        <v>0.30303030303</v>
      </c>
      <c r="N980" s="2">
        <v>2.7272727272730002</v>
      </c>
      <c r="O980" s="22">
        <v>62.727272727272997</v>
      </c>
    </row>
    <row r="981">
      <c r="D981" s="19"/>
      <c r="E981" s="18" t="s">
        <v>161</v>
      </c>
      <c r="F981" s="17"/>
      <c r="G981" s="7">
        <v>744</v>
      </c>
      <c r="H981" s="20">
        <v>35.887096774193999</v>
      </c>
      <c r="I981" s="2">
        <v>59.811827956988999</v>
      </c>
      <c r="J981" s="2">
        <v>0.13440860215100001</v>
      </c>
      <c r="K981" s="2">
        <v>2.2849462365590001</v>
      </c>
      <c r="L981" s="2">
        <v>0.40322580645200001</v>
      </c>
      <c r="M981" s="2">
        <v>0.26881720430099998</v>
      </c>
      <c r="N981" s="2">
        <v>2.822580645161</v>
      </c>
      <c r="O981" s="22">
        <v>61.290322580644997</v>
      </c>
    </row>
    <row r="982">
      <c r="D982" s="19"/>
      <c r="E982" s="18" t="s">
        <v>162</v>
      </c>
      <c r="F982" s="17"/>
      <c r="G982" s="7">
        <v>519</v>
      </c>
      <c r="H982" s="20">
        <v>34.489402697495002</v>
      </c>
      <c r="I982" s="2">
        <v>61.657032755298999</v>
      </c>
      <c r="J982" s="2">
        <v>0.19267822736000001</v>
      </c>
      <c r="K982" s="2">
        <v>2.8901734104050001</v>
      </c>
      <c r="L982" s="2">
        <v>0.385356454721</v>
      </c>
      <c r="M982" s="2">
        <v>0.57803468208099995</v>
      </c>
      <c r="N982" s="2">
        <v>2.1194605009630001</v>
      </c>
      <c r="O982" s="22">
        <v>63.391136801541002</v>
      </c>
    </row>
    <row r="983">
      <c r="D983" s="19"/>
      <c r="E983" s="18" t="s">
        <v>163</v>
      </c>
      <c r="F983" s="17"/>
      <c r="G983" s="7">
        <v>576</v>
      </c>
      <c r="H983" s="20">
        <v>35.243055555555998</v>
      </c>
      <c r="I983" s="2">
        <v>60.416666666666998</v>
      </c>
      <c r="J983" s="2">
        <v>0.173611111111</v>
      </c>
      <c r="K983" s="2">
        <v>3.2986111111110001</v>
      </c>
      <c r="L983" s="2">
        <v>0.52083333333299997</v>
      </c>
      <c r="M983" s="2">
        <v>0.694444444444</v>
      </c>
      <c r="N983" s="2">
        <v>2.083333333333</v>
      </c>
      <c r="O983" s="22">
        <v>62.673611111111001</v>
      </c>
    </row>
    <row r="984">
      <c r="D984" s="19"/>
      <c r="E984" s="18" t="s">
        <v>164</v>
      </c>
      <c r="F984" s="17"/>
      <c r="G984" s="7">
        <v>372</v>
      </c>
      <c r="H984" s="20">
        <v>37.096774193548001</v>
      </c>
      <c r="I984" s="2">
        <v>57.795698924730999</v>
      </c>
      <c r="J984" s="10" t="s">
        <v>168</v>
      </c>
      <c r="K984" s="2">
        <v>4.5698924731180002</v>
      </c>
      <c r="L984" s="2">
        <v>0.80645161290300005</v>
      </c>
      <c r="M984" s="2">
        <v>0.80645161290300005</v>
      </c>
      <c r="N984" s="2">
        <v>2.1505376344089999</v>
      </c>
      <c r="O984" s="22">
        <v>60.752688172043001</v>
      </c>
    </row>
    <row r="985">
      <c r="D985" s="19"/>
      <c r="E985" s="18" t="s">
        <v>165</v>
      </c>
      <c r="F985" s="17"/>
      <c r="G985" s="7">
        <v>520</v>
      </c>
      <c r="H985" s="20">
        <v>35.576923076923002</v>
      </c>
      <c r="I985" s="2">
        <v>59.038461538462002</v>
      </c>
      <c r="J985" s="2">
        <v>0.19230769230799999</v>
      </c>
      <c r="K985" s="2">
        <v>3.2692307692310001</v>
      </c>
      <c r="L985" s="2">
        <v>0.57692307692300004</v>
      </c>
      <c r="M985" s="2">
        <v>0.57692307692300004</v>
      </c>
      <c r="N985" s="2">
        <v>3.0769230769229998</v>
      </c>
      <c r="O985" s="22">
        <v>61.346153846154003</v>
      </c>
    </row>
    <row r="986">
      <c r="D986" s="19"/>
      <c r="E986" s="18" t="s">
        <v>166</v>
      </c>
      <c r="F986" s="17"/>
      <c r="G986" s="7">
        <v>445</v>
      </c>
      <c r="H986" s="20">
        <v>37.078651685392998</v>
      </c>
      <c r="I986" s="2">
        <v>58.651685393257999</v>
      </c>
      <c r="J986" s="2">
        <v>0.22471910112400001</v>
      </c>
      <c r="K986" s="2">
        <v>2.6966292134829999</v>
      </c>
      <c r="L986" s="2">
        <v>0.44943820224699998</v>
      </c>
      <c r="M986" s="2">
        <v>0.22471910112400001</v>
      </c>
      <c r="N986" s="2">
        <v>2.4719101123599998</v>
      </c>
      <c r="O986" s="22">
        <v>60.449438202247002</v>
      </c>
    </row>
    <row r="987">
      <c r="D987" s="19"/>
      <c r="E987" s="18" t="s">
        <v>167</v>
      </c>
      <c r="F987" s="17"/>
      <c r="G987" s="7">
        <v>294</v>
      </c>
      <c r="H987" s="20">
        <v>34.013605442177003</v>
      </c>
      <c r="I987" s="2">
        <v>62.585034013604997</v>
      </c>
      <c r="J987" s="10" t="s">
        <v>168</v>
      </c>
      <c r="K987" s="2">
        <v>3.0612244897959999</v>
      </c>
      <c r="L987" s="2">
        <v>0.68027210884400002</v>
      </c>
      <c r="M987" s="2">
        <v>0.68027210884400002</v>
      </c>
      <c r="N987" s="2">
        <v>1.700680272109</v>
      </c>
      <c r="O987" s="22">
        <v>64.285714285713993</v>
      </c>
    </row>
    <row r="988">
      <c r="D988" s="19"/>
      <c r="E988" s="18" t="s">
        <v>41</v>
      </c>
      <c r="F988" s="17"/>
      <c r="G988" s="7">
        <v>62</v>
      </c>
      <c r="H988" s="20">
        <v>40.322580645160997</v>
      </c>
      <c r="I988" s="2">
        <v>59.677419354839003</v>
      </c>
      <c r="J988" s="10" t="s">
        <v>168</v>
      </c>
      <c r="K988" s="10" t="s">
        <v>168</v>
      </c>
      <c r="L988" s="10" t="s">
        <v>168</v>
      </c>
      <c r="M988" s="2">
        <v>1.6129032258060001</v>
      </c>
      <c r="N988" s="10" t="s">
        <v>168</v>
      </c>
      <c r="O988" s="22">
        <v>59.677419354839003</v>
      </c>
    </row>
    <row r="989">
      <c r="D989" s="57"/>
      <c r="E989" s="54" t="s">
        <v>26</v>
      </c>
      <c r="F989" s="62"/>
      <c r="G989" s="59">
        <v>17</v>
      </c>
      <c r="H989" s="78">
        <v>41.176470588234999</v>
      </c>
      <c r="I989" s="46">
        <v>58.823529411765001</v>
      </c>
      <c r="J989" s="51" t="s">
        <v>168</v>
      </c>
      <c r="K989" s="51" t="s">
        <v>168</v>
      </c>
      <c r="L989" s="51" t="s">
        <v>168</v>
      </c>
      <c r="M989" s="51" t="s">
        <v>168</v>
      </c>
      <c r="N989" s="51" t="s">
        <v>168</v>
      </c>
      <c r="O989" s="77">
        <v>58.823529411765001</v>
      </c>
    </row>
    <row r="991">
      <c r="B991" s="63" t="str">
        <f ca="1" xml:space="preserve"> HYPERLINK("#'目次'!B13", "[7]")</f>
        <v>[7]</v>
      </c>
      <c r="C991" s="49" t="s">
        <v>258</v>
      </c>
    </row>
    <row r="992">
      <c r="C992" s="89" t="s">
        <v>259</v>
      </c>
    </row>
    <row r="994">
      <c r="C994" s="49" t="s">
        <v>14</v>
      </c>
    </row>
    <row r="995">
      <c r="D995" s="64"/>
      <c r="E995" s="47"/>
      <c r="F995" s="47"/>
      <c r="G995" s="61" t="s">
        <v>15</v>
      </c>
      <c r="H995" s="66" t="s">
        <v>260</v>
      </c>
      <c r="I995" s="28" t="s">
        <v>261</v>
      </c>
      <c r="J995" s="28" t="s">
        <v>262</v>
      </c>
      <c r="K995" s="28" t="s">
        <v>263</v>
      </c>
      <c r="L995" s="28" t="s">
        <v>264</v>
      </c>
      <c r="M995" s="28" t="s">
        <v>265</v>
      </c>
      <c r="N995" s="28" t="s">
        <v>26</v>
      </c>
      <c r="O995" s="28" t="s">
        <v>266</v>
      </c>
      <c r="P995" s="58" t="s">
        <v>267</v>
      </c>
    </row>
    <row r="996">
      <c r="D996" s="55"/>
      <c r="E996" s="48"/>
      <c r="F996" s="48"/>
      <c r="G996" s="68"/>
      <c r="H996" s="70"/>
      <c r="I996" s="29"/>
      <c r="J996" s="29"/>
      <c r="K996" s="29"/>
      <c r="L996" s="29"/>
      <c r="M996" s="29"/>
      <c r="N996" s="29"/>
      <c r="O996" s="29"/>
      <c r="P996" s="65"/>
    </row>
    <row r="997">
      <c r="D997" s="56"/>
      <c r="E997" s="60" t="s">
        <v>15</v>
      </c>
      <c r="F997" s="67"/>
      <c r="G997" s="69">
        <v>670</v>
      </c>
      <c r="H997" s="36">
        <v>95.671641791045005</v>
      </c>
      <c r="I997" s="36">
        <v>2.5373134328360001</v>
      </c>
      <c r="J997" s="36">
        <v>1.0447761194030001</v>
      </c>
      <c r="K997" s="36">
        <v>0.14925373134299999</v>
      </c>
      <c r="L997" s="80" t="s">
        <v>168</v>
      </c>
      <c r="M997" s="80" t="s">
        <v>168</v>
      </c>
      <c r="N997" s="36">
        <v>0.59701492537300005</v>
      </c>
      <c r="O997" s="36">
        <v>1.0510510510510001</v>
      </c>
      <c r="P997" s="76">
        <v>1</v>
      </c>
    </row>
    <row r="998">
      <c r="D998" s="15" t="s">
        <v>20</v>
      </c>
      <c r="E998" s="14" t="s">
        <v>21</v>
      </c>
      <c r="F998" s="16"/>
      <c r="G998" s="26">
        <v>131</v>
      </c>
      <c r="H998" s="40">
        <v>94.656488549618004</v>
      </c>
      <c r="I998" s="8">
        <v>0.76335877862599999</v>
      </c>
      <c r="J998" s="8">
        <v>3.053435114504</v>
      </c>
      <c r="K998" s="41" t="s">
        <v>168</v>
      </c>
      <c r="L998" s="41" t="s">
        <v>168</v>
      </c>
      <c r="M998" s="41" t="s">
        <v>168</v>
      </c>
      <c r="N998" s="8">
        <v>1.526717557252</v>
      </c>
      <c r="O998" s="8">
        <v>1.0697674418600001</v>
      </c>
      <c r="P998" s="42">
        <v>1</v>
      </c>
    </row>
    <row r="999">
      <c r="D999" s="19"/>
      <c r="E999" s="18" t="s">
        <v>22</v>
      </c>
      <c r="F999" s="17"/>
      <c r="G999" s="7">
        <v>357</v>
      </c>
      <c r="H999" s="20">
        <v>95.238095238094999</v>
      </c>
      <c r="I999" s="2">
        <v>3.361344537815</v>
      </c>
      <c r="J999" s="2">
        <v>0.84033613445400002</v>
      </c>
      <c r="K999" s="10" t="s">
        <v>168</v>
      </c>
      <c r="L999" s="10" t="s">
        <v>168</v>
      </c>
      <c r="M999" s="10" t="s">
        <v>168</v>
      </c>
      <c r="N999" s="2">
        <v>0.56022408963600001</v>
      </c>
      <c r="O999" s="2">
        <v>1.050704225352</v>
      </c>
      <c r="P999" s="22">
        <v>1</v>
      </c>
    </row>
    <row r="1000">
      <c r="D1000" s="19"/>
      <c r="E1000" s="18" t="s">
        <v>23</v>
      </c>
      <c r="F1000" s="17"/>
      <c r="G1000" s="7">
        <v>141</v>
      </c>
      <c r="H1000" s="20">
        <v>97.872340425532002</v>
      </c>
      <c r="I1000" s="2">
        <v>1.4184397163119999</v>
      </c>
      <c r="J1000" s="10" t="s">
        <v>168</v>
      </c>
      <c r="K1000" s="2">
        <v>0.70921985815599997</v>
      </c>
      <c r="L1000" s="10" t="s">
        <v>168</v>
      </c>
      <c r="M1000" s="10" t="s">
        <v>168</v>
      </c>
      <c r="N1000" s="10" t="s">
        <v>168</v>
      </c>
      <c r="O1000" s="2">
        <v>1.0354609929080001</v>
      </c>
      <c r="P1000" s="22">
        <v>1</v>
      </c>
    </row>
    <row r="1001">
      <c r="D1001" s="19"/>
      <c r="E1001" s="18" t="s">
        <v>24</v>
      </c>
      <c r="F1001" s="17"/>
      <c r="G1001" s="11">
        <v>37</v>
      </c>
      <c r="H1001" s="27">
        <v>97.297297297297007</v>
      </c>
      <c r="I1001" s="5">
        <v>2.7027027027030002</v>
      </c>
      <c r="J1001" s="4" t="s">
        <v>168</v>
      </c>
      <c r="K1001" s="4" t="s">
        <v>168</v>
      </c>
      <c r="L1001" s="4" t="s">
        <v>168</v>
      </c>
      <c r="M1001" s="4" t="s">
        <v>168</v>
      </c>
      <c r="N1001" s="4" t="s">
        <v>168</v>
      </c>
      <c r="O1001" s="5">
        <v>1.0270270270270001</v>
      </c>
      <c r="P1001" s="30">
        <v>1</v>
      </c>
    </row>
    <row r="1002">
      <c r="D1002" s="19"/>
      <c r="E1002" s="18" t="s">
        <v>25</v>
      </c>
      <c r="F1002" s="17"/>
      <c r="G1002" s="11">
        <v>4</v>
      </c>
      <c r="H1002" s="27">
        <v>75</v>
      </c>
      <c r="I1002" s="5">
        <v>25</v>
      </c>
      <c r="J1002" s="4" t="s">
        <v>168</v>
      </c>
      <c r="K1002" s="4" t="s">
        <v>168</v>
      </c>
      <c r="L1002" s="4" t="s">
        <v>168</v>
      </c>
      <c r="M1002" s="4" t="s">
        <v>168</v>
      </c>
      <c r="N1002" s="4" t="s">
        <v>168</v>
      </c>
      <c r="O1002" s="5">
        <v>1.25</v>
      </c>
      <c r="P1002" s="30">
        <v>1</v>
      </c>
    </row>
    <row r="1003">
      <c r="D1003" s="19"/>
      <c r="E1003" s="18" t="s">
        <v>26</v>
      </c>
      <c r="F1003" s="17"/>
      <c r="G1003" s="11">
        <v>0</v>
      </c>
      <c r="H1003" s="32" t="s">
        <v>168</v>
      </c>
      <c r="I1003" s="4" t="s">
        <v>168</v>
      </c>
      <c r="J1003" s="4" t="s">
        <v>168</v>
      </c>
      <c r="K1003" s="4" t="s">
        <v>168</v>
      </c>
      <c r="L1003" s="4" t="s">
        <v>168</v>
      </c>
      <c r="M1003" s="4" t="s">
        <v>168</v>
      </c>
      <c r="N1003" s="4" t="s">
        <v>168</v>
      </c>
      <c r="O1003" s="4" t="s">
        <v>168</v>
      </c>
      <c r="P1003" s="31" t="s">
        <v>168</v>
      </c>
    </row>
    <row r="1004">
      <c r="D1004" s="19"/>
      <c r="E1004" s="18" t="s">
        <v>27</v>
      </c>
      <c r="F1004" s="17"/>
      <c r="G1004" s="7">
        <v>488</v>
      </c>
      <c r="H1004" s="20">
        <v>95.081967213115007</v>
      </c>
      <c r="I1004" s="2">
        <v>2.66393442623</v>
      </c>
      <c r="J1004" s="2">
        <v>1.4344262295079999</v>
      </c>
      <c r="K1004" s="10" t="s">
        <v>168</v>
      </c>
      <c r="L1004" s="10" t="s">
        <v>168</v>
      </c>
      <c r="M1004" s="10" t="s">
        <v>168</v>
      </c>
      <c r="N1004" s="2">
        <v>0.81967213114799997</v>
      </c>
      <c r="O1004" s="2">
        <v>1.055785123967</v>
      </c>
      <c r="P1004" s="22">
        <v>1</v>
      </c>
    </row>
    <row r="1005">
      <c r="D1005" s="19"/>
      <c r="E1005" s="18" t="s">
        <v>28</v>
      </c>
      <c r="F1005" s="17"/>
      <c r="G1005" s="11">
        <v>41</v>
      </c>
      <c r="H1005" s="27">
        <v>95.121951219511999</v>
      </c>
      <c r="I1005" s="5">
        <v>4.8780487804880002</v>
      </c>
      <c r="J1005" s="4" t="s">
        <v>168</v>
      </c>
      <c r="K1005" s="4" t="s">
        <v>168</v>
      </c>
      <c r="L1005" s="4" t="s">
        <v>168</v>
      </c>
      <c r="M1005" s="4" t="s">
        <v>168</v>
      </c>
      <c r="N1005" s="4" t="s">
        <v>168</v>
      </c>
      <c r="O1005" s="5">
        <v>1.048780487805</v>
      </c>
      <c r="P1005" s="30">
        <v>1</v>
      </c>
    </row>
    <row r="1006">
      <c r="D1006" s="15" t="s">
        <v>29</v>
      </c>
      <c r="E1006" s="14" t="s">
        <v>30</v>
      </c>
      <c r="F1006" s="16"/>
      <c r="G1006" s="26">
        <v>516</v>
      </c>
      <c r="H1006" s="40">
        <v>94.961240310077997</v>
      </c>
      <c r="I1006" s="8">
        <v>2.9069767441860002</v>
      </c>
      <c r="J1006" s="8">
        <v>1.356589147287</v>
      </c>
      <c r="K1006" s="8">
        <v>0.19379844961199999</v>
      </c>
      <c r="L1006" s="41" t="s">
        <v>168</v>
      </c>
      <c r="M1006" s="41" t="s">
        <v>168</v>
      </c>
      <c r="N1006" s="8">
        <v>0.58139534883699995</v>
      </c>
      <c r="O1006" s="8">
        <v>1.062378167641</v>
      </c>
      <c r="P1006" s="42">
        <v>1</v>
      </c>
    </row>
    <row r="1007">
      <c r="D1007" s="19"/>
      <c r="E1007" s="18" t="s">
        <v>31</v>
      </c>
      <c r="F1007" s="17"/>
      <c r="G1007" s="7">
        <v>500</v>
      </c>
      <c r="H1007" s="20">
        <v>95.599999999999994</v>
      </c>
      <c r="I1007" s="2">
        <v>2.6000000000000001</v>
      </c>
      <c r="J1007" s="2">
        <v>1.2</v>
      </c>
      <c r="K1007" s="2">
        <v>0.20000000000000001</v>
      </c>
      <c r="L1007" s="10" t="s">
        <v>168</v>
      </c>
      <c r="M1007" s="10" t="s">
        <v>168</v>
      </c>
      <c r="N1007" s="2">
        <v>0.40000000000000002</v>
      </c>
      <c r="O1007" s="2">
        <v>1.0562248995979999</v>
      </c>
      <c r="P1007" s="22">
        <v>1</v>
      </c>
    </row>
    <row r="1008">
      <c r="D1008" s="19"/>
      <c r="E1008" s="18" t="s">
        <v>32</v>
      </c>
      <c r="F1008" s="17"/>
      <c r="G1008" s="7">
        <v>503</v>
      </c>
      <c r="H1008" s="20">
        <v>95.626242544731994</v>
      </c>
      <c r="I1008" s="2">
        <v>2.5844930417500001</v>
      </c>
      <c r="J1008" s="2">
        <v>0.79522862823100005</v>
      </c>
      <c r="K1008" s="2">
        <v>0.19880715705800001</v>
      </c>
      <c r="L1008" s="10" t="s">
        <v>168</v>
      </c>
      <c r="M1008" s="10" t="s">
        <v>168</v>
      </c>
      <c r="N1008" s="2">
        <v>0.79522862823100005</v>
      </c>
      <c r="O1008" s="2">
        <v>1.0480961923850001</v>
      </c>
      <c r="P1008" s="22">
        <v>1</v>
      </c>
    </row>
    <row r="1009">
      <c r="D1009" s="19"/>
      <c r="E1009" s="18" t="s">
        <v>33</v>
      </c>
      <c r="F1009" s="17"/>
      <c r="G1009" s="7">
        <v>125</v>
      </c>
      <c r="H1009" s="20">
        <v>93.599999999999994</v>
      </c>
      <c r="I1009" s="2">
        <v>4</v>
      </c>
      <c r="J1009" s="2">
        <v>1.6000000000000001</v>
      </c>
      <c r="K1009" s="2">
        <v>0.80000000000000004</v>
      </c>
      <c r="L1009" s="10" t="s">
        <v>168</v>
      </c>
      <c r="M1009" s="10" t="s">
        <v>168</v>
      </c>
      <c r="N1009" s="10" t="s">
        <v>168</v>
      </c>
      <c r="O1009" s="2">
        <v>1.0960000000000001</v>
      </c>
      <c r="P1009" s="22">
        <v>1</v>
      </c>
    </row>
    <row r="1010">
      <c r="D1010" s="19"/>
      <c r="E1010" s="18" t="s">
        <v>34</v>
      </c>
      <c r="F1010" s="17"/>
      <c r="G1010" s="7">
        <v>310</v>
      </c>
      <c r="H1010" s="20">
        <v>94.838709677419004</v>
      </c>
      <c r="I1010" s="2">
        <v>3.2258064516129998</v>
      </c>
      <c r="J1010" s="2">
        <v>0.967741935484</v>
      </c>
      <c r="K1010" s="2">
        <v>0.32258064516099999</v>
      </c>
      <c r="L1010" s="10" t="s">
        <v>168</v>
      </c>
      <c r="M1010" s="10" t="s">
        <v>168</v>
      </c>
      <c r="N1010" s="2">
        <v>0.64516129032299996</v>
      </c>
      <c r="O1010" s="2">
        <v>1.061688311688</v>
      </c>
      <c r="P1010" s="22">
        <v>1</v>
      </c>
    </row>
    <row r="1011">
      <c r="D1011" s="19"/>
      <c r="E1011" s="18" t="s">
        <v>35</v>
      </c>
      <c r="F1011" s="17"/>
      <c r="G1011" s="7">
        <v>89</v>
      </c>
      <c r="H1011" s="20">
        <v>93.258426966292006</v>
      </c>
      <c r="I1011" s="2">
        <v>2.2471910112360001</v>
      </c>
      <c r="J1011" s="2">
        <v>2.2471910112360001</v>
      </c>
      <c r="K1011" s="10" t="s">
        <v>168</v>
      </c>
      <c r="L1011" s="10" t="s">
        <v>168</v>
      </c>
      <c r="M1011" s="10" t="s">
        <v>168</v>
      </c>
      <c r="N1011" s="2">
        <v>2.2471910112360001</v>
      </c>
      <c r="O1011" s="2">
        <v>1.068965517241</v>
      </c>
      <c r="P1011" s="22">
        <v>1</v>
      </c>
    </row>
    <row r="1012">
      <c r="D1012" s="19"/>
      <c r="E1012" s="18" t="s">
        <v>36</v>
      </c>
      <c r="F1012" s="17"/>
      <c r="G1012" s="7">
        <v>542</v>
      </c>
      <c r="H1012" s="20">
        <v>95.571955719556996</v>
      </c>
      <c r="I1012" s="2">
        <v>2.3985239852400002</v>
      </c>
      <c r="J1012" s="2">
        <v>1.2915129151289999</v>
      </c>
      <c r="K1012" s="2">
        <v>0.18450184501799999</v>
      </c>
      <c r="L1012" s="10" t="s">
        <v>168</v>
      </c>
      <c r="M1012" s="10" t="s">
        <v>168</v>
      </c>
      <c r="N1012" s="2">
        <v>0.553505535055</v>
      </c>
      <c r="O1012" s="2">
        <v>1.0556586270870001</v>
      </c>
      <c r="P1012" s="22">
        <v>1</v>
      </c>
    </row>
    <row r="1013">
      <c r="D1013" s="19"/>
      <c r="E1013" s="18" t="s">
        <v>37</v>
      </c>
      <c r="F1013" s="17"/>
      <c r="G1013" s="7">
        <v>210</v>
      </c>
      <c r="H1013" s="20">
        <v>95.714285714286007</v>
      </c>
      <c r="I1013" s="2">
        <v>2.3809523809519999</v>
      </c>
      <c r="J1013" s="2">
        <v>0.47619047618999999</v>
      </c>
      <c r="K1013" s="2">
        <v>0.47619047618999999</v>
      </c>
      <c r="L1013" s="10" t="s">
        <v>168</v>
      </c>
      <c r="M1013" s="10" t="s">
        <v>168</v>
      </c>
      <c r="N1013" s="2">
        <v>0.95238095238099996</v>
      </c>
      <c r="O1013" s="2">
        <v>1.048076923077</v>
      </c>
      <c r="P1013" s="22">
        <v>1</v>
      </c>
    </row>
    <row r="1014">
      <c r="D1014" s="19"/>
      <c r="E1014" s="18" t="s">
        <v>38</v>
      </c>
      <c r="F1014" s="17"/>
      <c r="G1014" s="7">
        <v>344</v>
      </c>
      <c r="H1014" s="20">
        <v>95.930232558140005</v>
      </c>
      <c r="I1014" s="2">
        <v>2.6162790697670002</v>
      </c>
      <c r="J1014" s="2">
        <v>0.87209302325600002</v>
      </c>
      <c r="K1014" s="10" t="s">
        <v>168</v>
      </c>
      <c r="L1014" s="10" t="s">
        <v>168</v>
      </c>
      <c r="M1014" s="10" t="s">
        <v>168</v>
      </c>
      <c r="N1014" s="2">
        <v>0.58139534883699995</v>
      </c>
      <c r="O1014" s="2">
        <v>1.0438596491230001</v>
      </c>
      <c r="P1014" s="22">
        <v>1</v>
      </c>
    </row>
    <row r="1015">
      <c r="D1015" s="19"/>
      <c r="E1015" s="18" t="s">
        <v>39</v>
      </c>
      <c r="F1015" s="17"/>
      <c r="G1015" s="7">
        <v>313</v>
      </c>
      <c r="H1015" s="20">
        <v>94.249201277954995</v>
      </c>
      <c r="I1015" s="2">
        <v>3.8338658146959999</v>
      </c>
      <c r="J1015" s="2">
        <v>1.277955271565</v>
      </c>
      <c r="K1015" s="10" t="s">
        <v>168</v>
      </c>
      <c r="L1015" s="10" t="s">
        <v>168</v>
      </c>
      <c r="M1015" s="10" t="s">
        <v>168</v>
      </c>
      <c r="N1015" s="2">
        <v>0.63897763578300004</v>
      </c>
      <c r="O1015" s="2">
        <v>1.064308681672</v>
      </c>
      <c r="P1015" s="22">
        <v>1</v>
      </c>
    </row>
    <row r="1016">
      <c r="D1016" s="19"/>
      <c r="E1016" s="18" t="s">
        <v>40</v>
      </c>
      <c r="F1016" s="17"/>
      <c r="G1016" s="7">
        <v>338</v>
      </c>
      <c r="H1016" s="20">
        <v>97.041420118342998</v>
      </c>
      <c r="I1016" s="2">
        <v>2.3668639053249998</v>
      </c>
      <c r="J1016" s="10" t="s">
        <v>168</v>
      </c>
      <c r="K1016" s="10" t="s">
        <v>168</v>
      </c>
      <c r="L1016" s="10" t="s">
        <v>168</v>
      </c>
      <c r="M1016" s="10" t="s">
        <v>168</v>
      </c>
      <c r="N1016" s="2">
        <v>0.59171597633100004</v>
      </c>
      <c r="O1016" s="2">
        <v>1.02380952381</v>
      </c>
      <c r="P1016" s="22">
        <v>1</v>
      </c>
    </row>
    <row r="1017">
      <c r="D1017" s="19"/>
      <c r="E1017" s="18" t="s">
        <v>41</v>
      </c>
      <c r="F1017" s="17"/>
      <c r="G1017" s="11">
        <v>44</v>
      </c>
      <c r="H1017" s="27">
        <v>95.454545454544999</v>
      </c>
      <c r="I1017" s="5">
        <v>4.5454545454549997</v>
      </c>
      <c r="J1017" s="4" t="s">
        <v>168</v>
      </c>
      <c r="K1017" s="4" t="s">
        <v>168</v>
      </c>
      <c r="L1017" s="4" t="s">
        <v>168</v>
      </c>
      <c r="M1017" s="4" t="s">
        <v>168</v>
      </c>
      <c r="N1017" s="4" t="s">
        <v>168</v>
      </c>
      <c r="O1017" s="5">
        <v>1.0454545454549999</v>
      </c>
      <c r="P1017" s="30">
        <v>1</v>
      </c>
    </row>
    <row r="1018">
      <c r="D1018" s="19"/>
      <c r="E1018" s="18" t="s">
        <v>42</v>
      </c>
      <c r="F1018" s="17"/>
      <c r="G1018" s="11">
        <v>8</v>
      </c>
      <c r="H1018" s="27">
        <v>100</v>
      </c>
      <c r="I1018" s="4" t="s">
        <v>168</v>
      </c>
      <c r="J1018" s="4" t="s">
        <v>168</v>
      </c>
      <c r="K1018" s="4" t="s">
        <v>168</v>
      </c>
      <c r="L1018" s="4" t="s">
        <v>168</v>
      </c>
      <c r="M1018" s="4" t="s">
        <v>168</v>
      </c>
      <c r="N1018" s="4" t="s">
        <v>168</v>
      </c>
      <c r="O1018" s="5">
        <v>1</v>
      </c>
      <c r="P1018" s="30">
        <v>1</v>
      </c>
    </row>
    <row r="1019">
      <c r="D1019" s="19"/>
      <c r="E1019" s="18" t="s">
        <v>26</v>
      </c>
      <c r="F1019" s="17"/>
      <c r="G1019" s="11">
        <v>2</v>
      </c>
      <c r="H1019" s="27">
        <v>100</v>
      </c>
      <c r="I1019" s="4" t="s">
        <v>168</v>
      </c>
      <c r="J1019" s="4" t="s">
        <v>168</v>
      </c>
      <c r="K1019" s="4" t="s">
        <v>168</v>
      </c>
      <c r="L1019" s="4" t="s">
        <v>168</v>
      </c>
      <c r="M1019" s="4" t="s">
        <v>168</v>
      </c>
      <c r="N1019" s="4" t="s">
        <v>168</v>
      </c>
      <c r="O1019" s="5">
        <v>1</v>
      </c>
      <c r="P1019" s="30">
        <v>1</v>
      </c>
    </row>
    <row r="1020">
      <c r="D1020" s="19"/>
      <c r="E1020" s="18" t="s">
        <v>43</v>
      </c>
      <c r="F1020" s="17"/>
      <c r="G1020" s="7">
        <v>660</v>
      </c>
      <c r="H1020" s="20">
        <v>95.606060606061007</v>
      </c>
      <c r="I1020" s="2">
        <v>2.5757575757579998</v>
      </c>
      <c r="J1020" s="2">
        <v>1.0606060606059999</v>
      </c>
      <c r="K1020" s="2">
        <v>0.151515151515</v>
      </c>
      <c r="L1020" s="10" t="s">
        <v>168</v>
      </c>
      <c r="M1020" s="10" t="s">
        <v>168</v>
      </c>
      <c r="N1020" s="2">
        <v>0.60606060606099998</v>
      </c>
      <c r="O1020" s="2">
        <v>1.0518292682929999</v>
      </c>
      <c r="P1020" s="22">
        <v>1</v>
      </c>
    </row>
    <row r="1021">
      <c r="D1021" s="15" t="s">
        <v>44</v>
      </c>
      <c r="E1021" s="14" t="s">
        <v>45</v>
      </c>
      <c r="F1021" s="16"/>
      <c r="G1021" s="33">
        <v>1</v>
      </c>
      <c r="H1021" s="45">
        <v>100</v>
      </c>
      <c r="I1021" s="25" t="s">
        <v>168</v>
      </c>
      <c r="J1021" s="25" t="s">
        <v>168</v>
      </c>
      <c r="K1021" s="25" t="s">
        <v>168</v>
      </c>
      <c r="L1021" s="25" t="s">
        <v>168</v>
      </c>
      <c r="M1021" s="25" t="s">
        <v>168</v>
      </c>
      <c r="N1021" s="25" t="s">
        <v>168</v>
      </c>
      <c r="O1021" s="13">
        <v>1</v>
      </c>
      <c r="P1021" s="50">
        <v>1</v>
      </c>
    </row>
    <row r="1022">
      <c r="D1022" s="19"/>
      <c r="E1022" s="18" t="s">
        <v>46</v>
      </c>
      <c r="F1022" s="17"/>
      <c r="G1022" s="11">
        <v>8</v>
      </c>
      <c r="H1022" s="27">
        <v>100</v>
      </c>
      <c r="I1022" s="4" t="s">
        <v>168</v>
      </c>
      <c r="J1022" s="4" t="s">
        <v>168</v>
      </c>
      <c r="K1022" s="4" t="s">
        <v>168</v>
      </c>
      <c r="L1022" s="4" t="s">
        <v>168</v>
      </c>
      <c r="M1022" s="4" t="s">
        <v>168</v>
      </c>
      <c r="N1022" s="4" t="s">
        <v>168</v>
      </c>
      <c r="O1022" s="5">
        <v>1</v>
      </c>
      <c r="P1022" s="30">
        <v>1</v>
      </c>
    </row>
    <row r="1023">
      <c r="D1023" s="19"/>
      <c r="E1023" s="18" t="s">
        <v>47</v>
      </c>
      <c r="F1023" s="17"/>
      <c r="G1023" s="11">
        <v>5</v>
      </c>
      <c r="H1023" s="27">
        <v>80</v>
      </c>
      <c r="I1023" s="5">
        <v>20</v>
      </c>
      <c r="J1023" s="4" t="s">
        <v>168</v>
      </c>
      <c r="K1023" s="4" t="s">
        <v>168</v>
      </c>
      <c r="L1023" s="4" t="s">
        <v>168</v>
      </c>
      <c r="M1023" s="4" t="s">
        <v>168</v>
      </c>
      <c r="N1023" s="4" t="s">
        <v>168</v>
      </c>
      <c r="O1023" s="5">
        <v>1.2</v>
      </c>
      <c r="P1023" s="30">
        <v>1</v>
      </c>
    </row>
    <row r="1024">
      <c r="D1024" s="19"/>
      <c r="E1024" s="18" t="s">
        <v>48</v>
      </c>
      <c r="F1024" s="17"/>
      <c r="G1024" s="11">
        <v>47</v>
      </c>
      <c r="H1024" s="27">
        <v>95.744680851064004</v>
      </c>
      <c r="I1024" s="5">
        <v>2.1276595744679998</v>
      </c>
      <c r="J1024" s="4" t="s">
        <v>168</v>
      </c>
      <c r="K1024" s="5">
        <v>2.1276595744679998</v>
      </c>
      <c r="L1024" s="4" t="s">
        <v>168</v>
      </c>
      <c r="M1024" s="4" t="s">
        <v>168</v>
      </c>
      <c r="N1024" s="4" t="s">
        <v>168</v>
      </c>
      <c r="O1024" s="5">
        <v>1.085106382979</v>
      </c>
      <c r="P1024" s="30">
        <v>1</v>
      </c>
    </row>
    <row r="1025">
      <c r="D1025" s="19"/>
      <c r="E1025" s="18" t="s">
        <v>49</v>
      </c>
      <c r="F1025" s="17"/>
      <c r="G1025" s="11">
        <v>47</v>
      </c>
      <c r="H1025" s="27">
        <v>95.744680851064004</v>
      </c>
      <c r="I1025" s="5">
        <v>2.1276595744679998</v>
      </c>
      <c r="J1025" s="4" t="s">
        <v>168</v>
      </c>
      <c r="K1025" s="4" t="s">
        <v>168</v>
      </c>
      <c r="L1025" s="4" t="s">
        <v>168</v>
      </c>
      <c r="M1025" s="4" t="s">
        <v>168</v>
      </c>
      <c r="N1025" s="5">
        <v>2.1276595744679998</v>
      </c>
      <c r="O1025" s="5">
        <v>1.0217391304350001</v>
      </c>
      <c r="P1025" s="30">
        <v>1</v>
      </c>
    </row>
    <row r="1026">
      <c r="D1026" s="19"/>
      <c r="E1026" s="18" t="s">
        <v>50</v>
      </c>
      <c r="F1026" s="17"/>
      <c r="G1026" s="7">
        <v>67</v>
      </c>
      <c r="H1026" s="20">
        <v>98.507462686566996</v>
      </c>
      <c r="I1026" s="2">
        <v>1.492537313433</v>
      </c>
      <c r="J1026" s="10" t="s">
        <v>168</v>
      </c>
      <c r="K1026" s="10" t="s">
        <v>168</v>
      </c>
      <c r="L1026" s="10" t="s">
        <v>168</v>
      </c>
      <c r="M1026" s="10" t="s">
        <v>168</v>
      </c>
      <c r="N1026" s="10" t="s">
        <v>168</v>
      </c>
      <c r="O1026" s="2">
        <v>1.014925373134</v>
      </c>
      <c r="P1026" s="22">
        <v>1</v>
      </c>
    </row>
    <row r="1027">
      <c r="D1027" s="19"/>
      <c r="E1027" s="18" t="s">
        <v>51</v>
      </c>
      <c r="F1027" s="17"/>
      <c r="G1027" s="7">
        <v>85</v>
      </c>
      <c r="H1027" s="20">
        <v>96.470588235294002</v>
      </c>
      <c r="I1027" s="2">
        <v>2.352941176471</v>
      </c>
      <c r="J1027" s="10" t="s">
        <v>168</v>
      </c>
      <c r="K1027" s="10" t="s">
        <v>168</v>
      </c>
      <c r="L1027" s="10" t="s">
        <v>168</v>
      </c>
      <c r="M1027" s="10" t="s">
        <v>168</v>
      </c>
      <c r="N1027" s="2">
        <v>1.1764705882349999</v>
      </c>
      <c r="O1027" s="2">
        <v>1.02380952381</v>
      </c>
      <c r="P1027" s="22">
        <v>1</v>
      </c>
    </row>
    <row r="1028">
      <c r="D1028" s="19"/>
      <c r="E1028" s="18" t="s">
        <v>52</v>
      </c>
      <c r="F1028" s="17"/>
      <c r="G1028" s="7">
        <v>96</v>
      </c>
      <c r="H1028" s="20">
        <v>98.958333333333002</v>
      </c>
      <c r="I1028" s="2">
        <v>1.041666666667</v>
      </c>
      <c r="J1028" s="10" t="s">
        <v>168</v>
      </c>
      <c r="K1028" s="10" t="s">
        <v>168</v>
      </c>
      <c r="L1028" s="10" t="s">
        <v>168</v>
      </c>
      <c r="M1028" s="10" t="s">
        <v>168</v>
      </c>
      <c r="N1028" s="10" t="s">
        <v>168</v>
      </c>
      <c r="O1028" s="2">
        <v>1.010416666667</v>
      </c>
      <c r="P1028" s="22">
        <v>1</v>
      </c>
    </row>
    <row r="1029">
      <c r="D1029" s="19"/>
      <c r="E1029" s="18" t="s">
        <v>53</v>
      </c>
      <c r="F1029" s="17"/>
      <c r="G1029" s="7">
        <v>77</v>
      </c>
      <c r="H1029" s="20">
        <v>98.701298701298995</v>
      </c>
      <c r="I1029" s="2">
        <v>1.298701298701</v>
      </c>
      <c r="J1029" s="10" t="s">
        <v>168</v>
      </c>
      <c r="K1029" s="10" t="s">
        <v>168</v>
      </c>
      <c r="L1029" s="10" t="s">
        <v>168</v>
      </c>
      <c r="M1029" s="10" t="s">
        <v>168</v>
      </c>
      <c r="N1029" s="10" t="s">
        <v>168</v>
      </c>
      <c r="O1029" s="2">
        <v>1.012987012987</v>
      </c>
      <c r="P1029" s="22">
        <v>1</v>
      </c>
    </row>
    <row r="1030">
      <c r="D1030" s="19"/>
      <c r="E1030" s="18" t="s">
        <v>54</v>
      </c>
      <c r="F1030" s="17"/>
      <c r="G1030" s="7">
        <v>228</v>
      </c>
      <c r="H1030" s="20">
        <v>92.105263157894996</v>
      </c>
      <c r="I1030" s="2">
        <v>3.947368421053</v>
      </c>
      <c r="J1030" s="2">
        <v>3.0701754385959998</v>
      </c>
      <c r="K1030" s="10" t="s">
        <v>168</v>
      </c>
      <c r="L1030" s="10" t="s">
        <v>168</v>
      </c>
      <c r="M1030" s="10" t="s">
        <v>168</v>
      </c>
      <c r="N1030" s="2">
        <v>0.87719298245599997</v>
      </c>
      <c r="O1030" s="2">
        <v>1.1017699115040001</v>
      </c>
      <c r="P1030" s="22">
        <v>1</v>
      </c>
    </row>
    <row r="1031">
      <c r="D1031" s="19"/>
      <c r="E1031" s="18" t="s">
        <v>55</v>
      </c>
      <c r="F1031" s="17"/>
      <c r="G1031" s="11">
        <v>0</v>
      </c>
      <c r="H1031" s="32" t="s">
        <v>168</v>
      </c>
      <c r="I1031" s="4" t="s">
        <v>168</v>
      </c>
      <c r="J1031" s="4" t="s">
        <v>168</v>
      </c>
      <c r="K1031" s="4" t="s">
        <v>168</v>
      </c>
      <c r="L1031" s="4" t="s">
        <v>168</v>
      </c>
      <c r="M1031" s="4" t="s">
        <v>168</v>
      </c>
      <c r="N1031" s="4" t="s">
        <v>168</v>
      </c>
      <c r="O1031" s="4" t="s">
        <v>168</v>
      </c>
      <c r="P1031" s="31" t="s">
        <v>168</v>
      </c>
    </row>
    <row r="1032">
      <c r="D1032" s="19"/>
      <c r="E1032" s="18" t="s">
        <v>26</v>
      </c>
      <c r="F1032" s="17"/>
      <c r="G1032" s="11">
        <v>9</v>
      </c>
      <c r="H1032" s="27">
        <v>100</v>
      </c>
      <c r="I1032" s="4" t="s">
        <v>168</v>
      </c>
      <c r="J1032" s="4" t="s">
        <v>168</v>
      </c>
      <c r="K1032" s="4" t="s">
        <v>168</v>
      </c>
      <c r="L1032" s="4" t="s">
        <v>168</v>
      </c>
      <c r="M1032" s="4" t="s">
        <v>168</v>
      </c>
      <c r="N1032" s="4" t="s">
        <v>168</v>
      </c>
      <c r="O1032" s="5">
        <v>1</v>
      </c>
      <c r="P1032" s="30">
        <v>1</v>
      </c>
    </row>
    <row r="1033">
      <c r="D1033" s="15" t="s">
        <v>56</v>
      </c>
      <c r="E1033" s="14" t="s">
        <v>57</v>
      </c>
      <c r="F1033" s="16"/>
      <c r="G1033" s="33">
        <v>4</v>
      </c>
      <c r="H1033" s="45">
        <v>75</v>
      </c>
      <c r="I1033" s="13">
        <v>25</v>
      </c>
      <c r="J1033" s="25" t="s">
        <v>168</v>
      </c>
      <c r="K1033" s="25" t="s">
        <v>168</v>
      </c>
      <c r="L1033" s="25" t="s">
        <v>168</v>
      </c>
      <c r="M1033" s="25" t="s">
        <v>168</v>
      </c>
      <c r="N1033" s="25" t="s">
        <v>168</v>
      </c>
      <c r="O1033" s="13">
        <v>1.25</v>
      </c>
      <c r="P1033" s="50">
        <v>1</v>
      </c>
    </row>
    <row r="1034">
      <c r="D1034" s="19"/>
      <c r="E1034" s="18" t="s">
        <v>58</v>
      </c>
      <c r="F1034" s="17"/>
      <c r="G1034" s="11">
        <v>40</v>
      </c>
      <c r="H1034" s="27">
        <v>95</v>
      </c>
      <c r="I1034" s="5">
        <v>2.5</v>
      </c>
      <c r="J1034" s="5">
        <v>2.5</v>
      </c>
      <c r="K1034" s="4" t="s">
        <v>168</v>
      </c>
      <c r="L1034" s="4" t="s">
        <v>168</v>
      </c>
      <c r="M1034" s="4" t="s">
        <v>168</v>
      </c>
      <c r="N1034" s="4" t="s">
        <v>168</v>
      </c>
      <c r="O1034" s="5">
        <v>1.075</v>
      </c>
      <c r="P1034" s="30">
        <v>1</v>
      </c>
    </row>
    <row r="1035">
      <c r="D1035" s="19"/>
      <c r="E1035" s="18" t="s">
        <v>59</v>
      </c>
      <c r="F1035" s="17"/>
      <c r="G1035" s="7">
        <v>233</v>
      </c>
      <c r="H1035" s="20">
        <v>95.278969957081998</v>
      </c>
      <c r="I1035" s="2">
        <v>3.004291845494</v>
      </c>
      <c r="J1035" s="2">
        <v>1.287553648069</v>
      </c>
      <c r="K1035" s="10" t="s">
        <v>168</v>
      </c>
      <c r="L1035" s="10" t="s">
        <v>168</v>
      </c>
      <c r="M1035" s="10" t="s">
        <v>168</v>
      </c>
      <c r="N1035" s="2">
        <v>0.42918454935599998</v>
      </c>
      <c r="O1035" s="2">
        <v>1.056034482759</v>
      </c>
      <c r="P1035" s="22">
        <v>1</v>
      </c>
    </row>
    <row r="1036">
      <c r="D1036" s="19"/>
      <c r="E1036" s="18" t="s">
        <v>60</v>
      </c>
      <c r="F1036" s="17"/>
      <c r="G1036" s="7">
        <v>393</v>
      </c>
      <c r="H1036" s="20">
        <v>96.183206106870003</v>
      </c>
      <c r="I1036" s="2">
        <v>2.0356234096689998</v>
      </c>
      <c r="J1036" s="2">
        <v>0.76335877862599999</v>
      </c>
      <c r="K1036" s="2">
        <v>0.25445292620900001</v>
      </c>
      <c r="L1036" s="10" t="s">
        <v>168</v>
      </c>
      <c r="M1036" s="10" t="s">
        <v>168</v>
      </c>
      <c r="N1036" s="2">
        <v>0.76335877862599999</v>
      </c>
      <c r="O1036" s="2">
        <v>1.0435897435899999</v>
      </c>
      <c r="P1036" s="22">
        <v>1</v>
      </c>
    </row>
    <row r="1037">
      <c r="D1037" s="19"/>
      <c r="E1037" s="18" t="s">
        <v>26</v>
      </c>
      <c r="F1037" s="17"/>
      <c r="G1037" s="11">
        <v>0</v>
      </c>
      <c r="H1037" s="32" t="s">
        <v>168</v>
      </c>
      <c r="I1037" s="4" t="s">
        <v>168</v>
      </c>
      <c r="J1037" s="4" t="s">
        <v>168</v>
      </c>
      <c r="K1037" s="4" t="s">
        <v>168</v>
      </c>
      <c r="L1037" s="4" t="s">
        <v>168</v>
      </c>
      <c r="M1037" s="4" t="s">
        <v>168</v>
      </c>
      <c r="N1037" s="4" t="s">
        <v>168</v>
      </c>
      <c r="O1037" s="4" t="s">
        <v>168</v>
      </c>
      <c r="P1037" s="31" t="s">
        <v>168</v>
      </c>
    </row>
    <row r="1038">
      <c r="D1038" s="19"/>
      <c r="E1038" s="18" t="s">
        <v>61</v>
      </c>
      <c r="F1038" s="17"/>
      <c r="G1038" s="11">
        <v>44</v>
      </c>
      <c r="H1038" s="27">
        <v>93.181818181818002</v>
      </c>
      <c r="I1038" s="5">
        <v>4.5454545454549997</v>
      </c>
      <c r="J1038" s="5">
        <v>2.2727272727269998</v>
      </c>
      <c r="K1038" s="4" t="s">
        <v>168</v>
      </c>
      <c r="L1038" s="4" t="s">
        <v>168</v>
      </c>
      <c r="M1038" s="4" t="s">
        <v>168</v>
      </c>
      <c r="N1038" s="4" t="s">
        <v>168</v>
      </c>
      <c r="O1038" s="5">
        <v>1.090909090909</v>
      </c>
      <c r="P1038" s="30">
        <v>1</v>
      </c>
    </row>
    <row r="1039">
      <c r="D1039" s="19"/>
      <c r="E1039" s="18" t="s">
        <v>62</v>
      </c>
      <c r="F1039" s="17"/>
      <c r="G1039" s="7">
        <v>626</v>
      </c>
      <c r="H1039" s="20">
        <v>95.846645367411995</v>
      </c>
      <c r="I1039" s="2">
        <v>2.396166134185</v>
      </c>
      <c r="J1039" s="2">
        <v>0.95846645367399996</v>
      </c>
      <c r="K1039" s="2">
        <v>0.159744408946</v>
      </c>
      <c r="L1039" s="10" t="s">
        <v>168</v>
      </c>
      <c r="M1039" s="10" t="s">
        <v>168</v>
      </c>
      <c r="N1039" s="2">
        <v>0.63897763578300004</v>
      </c>
      <c r="O1039" s="2">
        <v>1.0482315112539999</v>
      </c>
      <c r="P1039" s="22">
        <v>1</v>
      </c>
    </row>
    <row r="1040">
      <c r="D1040" s="15" t="s">
        <v>63</v>
      </c>
      <c r="E1040" s="14" t="s">
        <v>64</v>
      </c>
      <c r="F1040" s="16"/>
      <c r="G1040" s="33">
        <v>17</v>
      </c>
      <c r="H1040" s="45">
        <v>94.117647058824005</v>
      </c>
      <c r="I1040" s="13">
        <v>5.8823529411760003</v>
      </c>
      <c r="J1040" s="25" t="s">
        <v>168</v>
      </c>
      <c r="K1040" s="25" t="s">
        <v>168</v>
      </c>
      <c r="L1040" s="25" t="s">
        <v>168</v>
      </c>
      <c r="M1040" s="25" t="s">
        <v>168</v>
      </c>
      <c r="N1040" s="25" t="s">
        <v>168</v>
      </c>
      <c r="O1040" s="13">
        <v>1.0588235294120001</v>
      </c>
      <c r="P1040" s="50">
        <v>1</v>
      </c>
    </row>
    <row r="1041">
      <c r="D1041" s="19"/>
      <c r="E1041" s="18" t="s">
        <v>65</v>
      </c>
      <c r="F1041" s="17"/>
      <c r="G1041" s="11">
        <v>25</v>
      </c>
      <c r="H1041" s="27">
        <v>88</v>
      </c>
      <c r="I1041" s="5">
        <v>4</v>
      </c>
      <c r="J1041" s="5">
        <v>8</v>
      </c>
      <c r="K1041" s="4" t="s">
        <v>168</v>
      </c>
      <c r="L1041" s="4" t="s">
        <v>168</v>
      </c>
      <c r="M1041" s="4" t="s">
        <v>168</v>
      </c>
      <c r="N1041" s="4" t="s">
        <v>168</v>
      </c>
      <c r="O1041" s="5">
        <v>1.2</v>
      </c>
      <c r="P1041" s="30">
        <v>1</v>
      </c>
    </row>
    <row r="1042">
      <c r="D1042" s="19"/>
      <c r="E1042" s="18" t="s">
        <v>66</v>
      </c>
      <c r="F1042" s="17"/>
      <c r="G1042" s="11">
        <v>12</v>
      </c>
      <c r="H1042" s="27">
        <v>100</v>
      </c>
      <c r="I1042" s="4" t="s">
        <v>168</v>
      </c>
      <c r="J1042" s="4" t="s">
        <v>168</v>
      </c>
      <c r="K1042" s="4" t="s">
        <v>168</v>
      </c>
      <c r="L1042" s="4" t="s">
        <v>168</v>
      </c>
      <c r="M1042" s="4" t="s">
        <v>168</v>
      </c>
      <c r="N1042" s="4" t="s">
        <v>168</v>
      </c>
      <c r="O1042" s="5">
        <v>1</v>
      </c>
      <c r="P1042" s="30">
        <v>1</v>
      </c>
    </row>
    <row r="1043">
      <c r="D1043" s="19"/>
      <c r="E1043" s="18" t="s">
        <v>67</v>
      </c>
      <c r="F1043" s="17"/>
      <c r="G1043" s="7">
        <v>61</v>
      </c>
      <c r="H1043" s="20">
        <v>88.524590163933993</v>
      </c>
      <c r="I1043" s="2">
        <v>6.5573770491800003</v>
      </c>
      <c r="J1043" s="2">
        <v>4.918032786885</v>
      </c>
      <c r="K1043" s="10" t="s">
        <v>168</v>
      </c>
      <c r="L1043" s="10" t="s">
        <v>168</v>
      </c>
      <c r="M1043" s="10" t="s">
        <v>168</v>
      </c>
      <c r="N1043" s="10" t="s">
        <v>168</v>
      </c>
      <c r="O1043" s="2">
        <v>1.16393442623</v>
      </c>
      <c r="P1043" s="22">
        <v>1</v>
      </c>
    </row>
    <row r="1044">
      <c r="D1044" s="19"/>
      <c r="E1044" s="18" t="s">
        <v>68</v>
      </c>
      <c r="F1044" s="17"/>
      <c r="G1044" s="7">
        <v>51</v>
      </c>
      <c r="H1044" s="20">
        <v>96.078431372549005</v>
      </c>
      <c r="I1044" s="2">
        <v>1.9607843137250001</v>
      </c>
      <c r="J1044" s="2">
        <v>1.9607843137250001</v>
      </c>
      <c r="K1044" s="10" t="s">
        <v>168</v>
      </c>
      <c r="L1044" s="10" t="s">
        <v>168</v>
      </c>
      <c r="M1044" s="10" t="s">
        <v>168</v>
      </c>
      <c r="N1044" s="10" t="s">
        <v>168</v>
      </c>
      <c r="O1044" s="2">
        <v>1.0588235294120001</v>
      </c>
      <c r="P1044" s="22">
        <v>1</v>
      </c>
    </row>
    <row r="1045">
      <c r="D1045" s="19"/>
      <c r="E1045" s="18" t="s">
        <v>69</v>
      </c>
      <c r="F1045" s="17"/>
      <c r="G1045" s="7">
        <v>502</v>
      </c>
      <c r="H1045" s="20">
        <v>96.812749003983996</v>
      </c>
      <c r="I1045" s="2">
        <v>1.9920318725099999</v>
      </c>
      <c r="J1045" s="2">
        <v>0.199203187251</v>
      </c>
      <c r="K1045" s="2">
        <v>0.199203187251</v>
      </c>
      <c r="L1045" s="10" t="s">
        <v>168</v>
      </c>
      <c r="M1045" s="10" t="s">
        <v>168</v>
      </c>
      <c r="N1045" s="2">
        <v>0.79681274900400001</v>
      </c>
      <c r="O1045" s="2">
        <v>1.0301204819280001</v>
      </c>
      <c r="P1045" s="22">
        <v>1</v>
      </c>
    </row>
    <row r="1046">
      <c r="D1046" s="19"/>
      <c r="E1046" s="18" t="s">
        <v>26</v>
      </c>
      <c r="F1046" s="17"/>
      <c r="G1046" s="11">
        <v>2</v>
      </c>
      <c r="H1046" s="27">
        <v>100</v>
      </c>
      <c r="I1046" s="4" t="s">
        <v>168</v>
      </c>
      <c r="J1046" s="4" t="s">
        <v>168</v>
      </c>
      <c r="K1046" s="4" t="s">
        <v>168</v>
      </c>
      <c r="L1046" s="4" t="s">
        <v>168</v>
      </c>
      <c r="M1046" s="4" t="s">
        <v>168</v>
      </c>
      <c r="N1046" s="4" t="s">
        <v>168</v>
      </c>
      <c r="O1046" s="5">
        <v>1</v>
      </c>
      <c r="P1046" s="30">
        <v>1</v>
      </c>
    </row>
    <row r="1047">
      <c r="D1047" s="19"/>
      <c r="E1047" s="18" t="s">
        <v>70</v>
      </c>
      <c r="F1047" s="17"/>
      <c r="G1047" s="7">
        <v>166</v>
      </c>
      <c r="H1047" s="20">
        <v>92.168674698795002</v>
      </c>
      <c r="I1047" s="2">
        <v>4.2168674698800004</v>
      </c>
      <c r="J1047" s="2">
        <v>3.6144578313250002</v>
      </c>
      <c r="K1047" s="10" t="s">
        <v>168</v>
      </c>
      <c r="L1047" s="10" t="s">
        <v>168</v>
      </c>
      <c r="M1047" s="10" t="s">
        <v>168</v>
      </c>
      <c r="N1047" s="10" t="s">
        <v>168</v>
      </c>
      <c r="O1047" s="2">
        <v>1.114457831325</v>
      </c>
      <c r="P1047" s="22">
        <v>1</v>
      </c>
    </row>
    <row r="1048">
      <c r="D1048" s="15" t="s">
        <v>71</v>
      </c>
      <c r="E1048" s="14" t="s">
        <v>64</v>
      </c>
      <c r="F1048" s="16"/>
      <c r="G1048" s="33">
        <v>13</v>
      </c>
      <c r="H1048" s="45">
        <v>92.307692307691994</v>
      </c>
      <c r="I1048" s="13">
        <v>7.6923076923079998</v>
      </c>
      <c r="J1048" s="25" t="s">
        <v>168</v>
      </c>
      <c r="K1048" s="25" t="s">
        <v>168</v>
      </c>
      <c r="L1048" s="25" t="s">
        <v>168</v>
      </c>
      <c r="M1048" s="25" t="s">
        <v>168</v>
      </c>
      <c r="N1048" s="25" t="s">
        <v>168</v>
      </c>
      <c r="O1048" s="13">
        <v>1.076923076923</v>
      </c>
      <c r="P1048" s="50">
        <v>1</v>
      </c>
    </row>
    <row r="1049">
      <c r="D1049" s="19"/>
      <c r="E1049" s="18" t="s">
        <v>65</v>
      </c>
      <c r="F1049" s="17"/>
      <c r="G1049" s="11">
        <v>38</v>
      </c>
      <c r="H1049" s="27">
        <v>97.368421052632002</v>
      </c>
      <c r="I1049" s="4" t="s">
        <v>168</v>
      </c>
      <c r="J1049" s="5">
        <v>2.6315789473679998</v>
      </c>
      <c r="K1049" s="4" t="s">
        <v>168</v>
      </c>
      <c r="L1049" s="4" t="s">
        <v>168</v>
      </c>
      <c r="M1049" s="4" t="s">
        <v>168</v>
      </c>
      <c r="N1049" s="4" t="s">
        <v>168</v>
      </c>
      <c r="O1049" s="5">
        <v>1.052631578947</v>
      </c>
      <c r="P1049" s="30">
        <v>1</v>
      </c>
    </row>
    <row r="1050">
      <c r="D1050" s="19"/>
      <c r="E1050" s="18" t="s">
        <v>66</v>
      </c>
      <c r="F1050" s="17"/>
      <c r="G1050" s="7">
        <v>83</v>
      </c>
      <c r="H1050" s="20">
        <v>95.180722891566006</v>
      </c>
      <c r="I1050" s="2">
        <v>3.6144578313250002</v>
      </c>
      <c r="J1050" s="10" t="s">
        <v>168</v>
      </c>
      <c r="K1050" s="10" t="s">
        <v>168</v>
      </c>
      <c r="L1050" s="10" t="s">
        <v>168</v>
      </c>
      <c r="M1050" s="10" t="s">
        <v>168</v>
      </c>
      <c r="N1050" s="2">
        <v>1.204819277108</v>
      </c>
      <c r="O1050" s="2">
        <v>1.0365853658540001</v>
      </c>
      <c r="P1050" s="22">
        <v>1</v>
      </c>
    </row>
    <row r="1051">
      <c r="D1051" s="19"/>
      <c r="E1051" s="18" t="s">
        <v>67</v>
      </c>
      <c r="F1051" s="17"/>
      <c r="G1051" s="7">
        <v>499</v>
      </c>
      <c r="H1051" s="20">
        <v>95.991983967935994</v>
      </c>
      <c r="I1051" s="2">
        <v>2.4048096192380002</v>
      </c>
      <c r="J1051" s="2">
        <v>1.002004008016</v>
      </c>
      <c r="K1051" s="10" t="s">
        <v>168</v>
      </c>
      <c r="L1051" s="10" t="s">
        <v>168</v>
      </c>
      <c r="M1051" s="10" t="s">
        <v>168</v>
      </c>
      <c r="N1051" s="2">
        <v>0.60120240480999998</v>
      </c>
      <c r="O1051" s="2">
        <v>1.0443548387099999</v>
      </c>
      <c r="P1051" s="22">
        <v>1</v>
      </c>
    </row>
    <row r="1052">
      <c r="D1052" s="19"/>
      <c r="E1052" s="18" t="s">
        <v>68</v>
      </c>
      <c r="F1052" s="17"/>
      <c r="G1052" s="11">
        <v>34</v>
      </c>
      <c r="H1052" s="27">
        <v>94.117647058824005</v>
      </c>
      <c r="I1052" s="5">
        <v>2.9411764705880001</v>
      </c>
      <c r="J1052" s="5">
        <v>2.9411764705880001</v>
      </c>
      <c r="K1052" s="4" t="s">
        <v>168</v>
      </c>
      <c r="L1052" s="4" t="s">
        <v>168</v>
      </c>
      <c r="M1052" s="4" t="s">
        <v>168</v>
      </c>
      <c r="N1052" s="4" t="s">
        <v>168</v>
      </c>
      <c r="O1052" s="5">
        <v>1.088235294118</v>
      </c>
      <c r="P1052" s="30">
        <v>1</v>
      </c>
    </row>
    <row r="1053">
      <c r="D1053" s="19"/>
      <c r="E1053" s="18" t="s">
        <v>72</v>
      </c>
      <c r="F1053" s="17"/>
      <c r="G1053" s="11">
        <v>1</v>
      </c>
      <c r="H1053" s="27">
        <v>100</v>
      </c>
      <c r="I1053" s="4" t="s">
        <v>168</v>
      </c>
      <c r="J1053" s="4" t="s">
        <v>168</v>
      </c>
      <c r="K1053" s="4" t="s">
        <v>168</v>
      </c>
      <c r="L1053" s="4" t="s">
        <v>168</v>
      </c>
      <c r="M1053" s="4" t="s">
        <v>168</v>
      </c>
      <c r="N1053" s="4" t="s">
        <v>168</v>
      </c>
      <c r="O1053" s="5">
        <v>1</v>
      </c>
      <c r="P1053" s="30">
        <v>1</v>
      </c>
    </row>
    <row r="1054">
      <c r="D1054" s="19"/>
      <c r="E1054" s="18" t="s">
        <v>26</v>
      </c>
      <c r="F1054" s="17"/>
      <c r="G1054" s="11">
        <v>2</v>
      </c>
      <c r="H1054" s="27">
        <v>50</v>
      </c>
      <c r="I1054" s="4" t="s">
        <v>168</v>
      </c>
      <c r="J1054" s="4" t="s">
        <v>168</v>
      </c>
      <c r="K1054" s="5">
        <v>50</v>
      </c>
      <c r="L1054" s="4" t="s">
        <v>168</v>
      </c>
      <c r="M1054" s="4" t="s">
        <v>168</v>
      </c>
      <c r="N1054" s="4" t="s">
        <v>168</v>
      </c>
      <c r="O1054" s="5">
        <v>2.5</v>
      </c>
      <c r="P1054" s="30">
        <v>2.5</v>
      </c>
    </row>
    <row r="1055">
      <c r="D1055" s="19"/>
      <c r="E1055" s="18" t="s">
        <v>73</v>
      </c>
      <c r="F1055" s="17"/>
      <c r="G1055" s="7">
        <v>667</v>
      </c>
      <c r="H1055" s="20">
        <v>95.802098950524993</v>
      </c>
      <c r="I1055" s="2">
        <v>2.5487256371810001</v>
      </c>
      <c r="J1055" s="2">
        <v>1.049475262369</v>
      </c>
      <c r="K1055" s="10" t="s">
        <v>168</v>
      </c>
      <c r="L1055" s="10" t="s">
        <v>168</v>
      </c>
      <c r="M1055" s="10" t="s">
        <v>168</v>
      </c>
      <c r="N1055" s="2">
        <v>0.59970014992499998</v>
      </c>
      <c r="O1055" s="2">
        <v>1.0467571644039999</v>
      </c>
      <c r="P1055" s="22">
        <v>1</v>
      </c>
    </row>
    <row r="1056">
      <c r="D1056" s="15" t="s">
        <v>74</v>
      </c>
      <c r="E1056" s="14" t="s">
        <v>75</v>
      </c>
      <c r="F1056" s="16"/>
      <c r="G1056" s="26">
        <v>199</v>
      </c>
      <c r="H1056" s="40">
        <v>95.979899497486997</v>
      </c>
      <c r="I1056" s="8">
        <v>1.0050251256280001</v>
      </c>
      <c r="J1056" s="8">
        <v>1.507537688442</v>
      </c>
      <c r="K1056" s="8">
        <v>0.50251256281400003</v>
      </c>
      <c r="L1056" s="41" t="s">
        <v>168</v>
      </c>
      <c r="M1056" s="41" t="s">
        <v>168</v>
      </c>
      <c r="N1056" s="8">
        <v>1.0050251256280001</v>
      </c>
      <c r="O1056" s="8">
        <v>1.0558375634520001</v>
      </c>
      <c r="P1056" s="42">
        <v>1</v>
      </c>
    </row>
    <row r="1057">
      <c r="D1057" s="19"/>
      <c r="E1057" s="18" t="s">
        <v>76</v>
      </c>
      <c r="F1057" s="17"/>
      <c r="G1057" s="7">
        <v>55</v>
      </c>
      <c r="H1057" s="20">
        <v>98.181818181818002</v>
      </c>
      <c r="I1057" s="10" t="s">
        <v>168</v>
      </c>
      <c r="J1057" s="2">
        <v>1.818181818182</v>
      </c>
      <c r="K1057" s="10" t="s">
        <v>168</v>
      </c>
      <c r="L1057" s="10" t="s">
        <v>168</v>
      </c>
      <c r="M1057" s="10" t="s">
        <v>168</v>
      </c>
      <c r="N1057" s="10" t="s">
        <v>168</v>
      </c>
      <c r="O1057" s="2">
        <v>1.0363636363640001</v>
      </c>
      <c r="P1057" s="22">
        <v>1</v>
      </c>
    </row>
    <row r="1058">
      <c r="D1058" s="19"/>
      <c r="E1058" s="18" t="s">
        <v>77</v>
      </c>
      <c r="F1058" s="17"/>
      <c r="G1058" s="7">
        <v>199</v>
      </c>
      <c r="H1058" s="20">
        <v>95.979899497486997</v>
      </c>
      <c r="I1058" s="2">
        <v>2.0100502512560001</v>
      </c>
      <c r="J1058" s="2">
        <v>1.507537688442</v>
      </c>
      <c r="K1058" s="10" t="s">
        <v>168</v>
      </c>
      <c r="L1058" s="10" t="s">
        <v>168</v>
      </c>
      <c r="M1058" s="10" t="s">
        <v>168</v>
      </c>
      <c r="N1058" s="2">
        <v>0.50251256281400003</v>
      </c>
      <c r="O1058" s="2">
        <v>1.050505050505</v>
      </c>
      <c r="P1058" s="22">
        <v>1</v>
      </c>
    </row>
    <row r="1059">
      <c r="D1059" s="19"/>
      <c r="E1059" s="18" t="s">
        <v>78</v>
      </c>
      <c r="F1059" s="17"/>
      <c r="G1059" s="11">
        <v>4</v>
      </c>
      <c r="H1059" s="27">
        <v>100</v>
      </c>
      <c r="I1059" s="4" t="s">
        <v>168</v>
      </c>
      <c r="J1059" s="4" t="s">
        <v>168</v>
      </c>
      <c r="K1059" s="4" t="s">
        <v>168</v>
      </c>
      <c r="L1059" s="4" t="s">
        <v>168</v>
      </c>
      <c r="M1059" s="4" t="s">
        <v>168</v>
      </c>
      <c r="N1059" s="4" t="s">
        <v>168</v>
      </c>
      <c r="O1059" s="5">
        <v>1</v>
      </c>
      <c r="P1059" s="30">
        <v>1</v>
      </c>
    </row>
    <row r="1060">
      <c r="D1060" s="19"/>
      <c r="E1060" s="18" t="s">
        <v>79</v>
      </c>
      <c r="F1060" s="17"/>
      <c r="G1060" s="7">
        <v>54</v>
      </c>
      <c r="H1060" s="20">
        <v>96.296296296296006</v>
      </c>
      <c r="I1060" s="2">
        <v>1.851851851852</v>
      </c>
      <c r="J1060" s="2">
        <v>1.851851851852</v>
      </c>
      <c r="K1060" s="10" t="s">
        <v>168</v>
      </c>
      <c r="L1060" s="10" t="s">
        <v>168</v>
      </c>
      <c r="M1060" s="10" t="s">
        <v>168</v>
      </c>
      <c r="N1060" s="10" t="s">
        <v>168</v>
      </c>
      <c r="O1060" s="2">
        <v>1.0555555555559999</v>
      </c>
      <c r="P1060" s="22">
        <v>1</v>
      </c>
    </row>
    <row r="1061">
      <c r="D1061" s="19"/>
      <c r="E1061" s="18" t="s">
        <v>80</v>
      </c>
      <c r="F1061" s="17"/>
      <c r="G1061" s="7">
        <v>114</v>
      </c>
      <c r="H1061" s="20">
        <v>93.859649122806999</v>
      </c>
      <c r="I1061" s="2">
        <v>3.508771929825</v>
      </c>
      <c r="J1061" s="2">
        <v>1.7543859649119999</v>
      </c>
      <c r="K1061" s="10" t="s">
        <v>168</v>
      </c>
      <c r="L1061" s="10" t="s">
        <v>168</v>
      </c>
      <c r="M1061" s="10" t="s">
        <v>168</v>
      </c>
      <c r="N1061" s="2">
        <v>0.87719298245599997</v>
      </c>
      <c r="O1061" s="2">
        <v>1.0707964601769999</v>
      </c>
      <c r="P1061" s="22">
        <v>1</v>
      </c>
    </row>
    <row r="1062">
      <c r="D1062" s="19"/>
      <c r="E1062" s="18" t="s">
        <v>81</v>
      </c>
      <c r="F1062" s="17"/>
      <c r="G1062" s="7">
        <v>567</v>
      </c>
      <c r="H1062" s="20">
        <v>95.414462081129003</v>
      </c>
      <c r="I1062" s="2">
        <v>2.9982363315699998</v>
      </c>
      <c r="J1062" s="2">
        <v>1.2345679012349999</v>
      </c>
      <c r="K1062" s="10" t="s">
        <v>168</v>
      </c>
      <c r="L1062" s="10" t="s">
        <v>168</v>
      </c>
      <c r="M1062" s="10" t="s">
        <v>168</v>
      </c>
      <c r="N1062" s="2">
        <v>0.35273368606700001</v>
      </c>
      <c r="O1062" s="2">
        <v>1.0548672566370001</v>
      </c>
      <c r="P1062" s="22">
        <v>1</v>
      </c>
    </row>
    <row r="1063">
      <c r="D1063" s="19"/>
      <c r="E1063" s="18" t="s">
        <v>41</v>
      </c>
      <c r="F1063" s="17"/>
      <c r="G1063" s="11">
        <v>13</v>
      </c>
      <c r="H1063" s="27">
        <v>100</v>
      </c>
      <c r="I1063" s="4" t="s">
        <v>168</v>
      </c>
      <c r="J1063" s="4" t="s">
        <v>168</v>
      </c>
      <c r="K1063" s="4" t="s">
        <v>168</v>
      </c>
      <c r="L1063" s="4" t="s">
        <v>168</v>
      </c>
      <c r="M1063" s="4" t="s">
        <v>168</v>
      </c>
      <c r="N1063" s="4" t="s">
        <v>168</v>
      </c>
      <c r="O1063" s="5">
        <v>1</v>
      </c>
      <c r="P1063" s="30">
        <v>1</v>
      </c>
    </row>
    <row r="1064">
      <c r="D1064" s="19"/>
      <c r="E1064" s="18" t="s">
        <v>82</v>
      </c>
      <c r="F1064" s="17"/>
      <c r="G1064" s="11">
        <v>48</v>
      </c>
      <c r="H1064" s="27">
        <v>100</v>
      </c>
      <c r="I1064" s="4" t="s">
        <v>168</v>
      </c>
      <c r="J1064" s="4" t="s">
        <v>168</v>
      </c>
      <c r="K1064" s="4" t="s">
        <v>168</v>
      </c>
      <c r="L1064" s="4" t="s">
        <v>168</v>
      </c>
      <c r="M1064" s="4" t="s">
        <v>168</v>
      </c>
      <c r="N1064" s="4" t="s">
        <v>168</v>
      </c>
      <c r="O1064" s="5">
        <v>1</v>
      </c>
      <c r="P1064" s="30">
        <v>1</v>
      </c>
    </row>
    <row r="1065">
      <c r="D1065" s="19"/>
      <c r="E1065" s="18" t="s">
        <v>26</v>
      </c>
      <c r="F1065" s="17"/>
      <c r="G1065" s="11">
        <v>0</v>
      </c>
      <c r="H1065" s="32" t="s">
        <v>168</v>
      </c>
      <c r="I1065" s="4" t="s">
        <v>168</v>
      </c>
      <c r="J1065" s="4" t="s">
        <v>168</v>
      </c>
      <c r="K1065" s="4" t="s">
        <v>168</v>
      </c>
      <c r="L1065" s="4" t="s">
        <v>168</v>
      </c>
      <c r="M1065" s="4" t="s">
        <v>168</v>
      </c>
      <c r="N1065" s="4" t="s">
        <v>168</v>
      </c>
      <c r="O1065" s="4" t="s">
        <v>168</v>
      </c>
      <c r="P1065" s="31" t="s">
        <v>168</v>
      </c>
    </row>
    <row r="1066">
      <c r="D1066" s="19"/>
      <c r="E1066" s="18" t="s">
        <v>83</v>
      </c>
      <c r="F1066" s="17"/>
      <c r="G1066" s="7">
        <v>622</v>
      </c>
      <c r="H1066" s="20">
        <v>95.337620578778001</v>
      </c>
      <c r="I1066" s="2">
        <v>2.7331189710610002</v>
      </c>
      <c r="J1066" s="2">
        <v>1.1254019292599999</v>
      </c>
      <c r="K1066" s="2">
        <v>0.16077170418</v>
      </c>
      <c r="L1066" s="10" t="s">
        <v>168</v>
      </c>
      <c r="M1066" s="10" t="s">
        <v>168</v>
      </c>
      <c r="N1066" s="2">
        <v>0.64308681672000001</v>
      </c>
      <c r="O1066" s="2">
        <v>1.0550161812300001</v>
      </c>
      <c r="P1066" s="22">
        <v>1</v>
      </c>
    </row>
    <row r="1067">
      <c r="D1067" s="15" t="s">
        <v>84</v>
      </c>
      <c r="E1067" s="14" t="s">
        <v>85</v>
      </c>
      <c r="F1067" s="16"/>
      <c r="G1067" s="26">
        <v>306</v>
      </c>
      <c r="H1067" s="40">
        <v>96.732026143791003</v>
      </c>
      <c r="I1067" s="8">
        <v>1.3071895424840001</v>
      </c>
      <c r="J1067" s="8">
        <v>1.3071895424840001</v>
      </c>
      <c r="K1067" s="8">
        <v>0.32679738562100002</v>
      </c>
      <c r="L1067" s="41" t="s">
        <v>168</v>
      </c>
      <c r="M1067" s="41" t="s">
        <v>168</v>
      </c>
      <c r="N1067" s="8">
        <v>0.32679738562100002</v>
      </c>
      <c r="O1067" s="8">
        <v>1.049180327869</v>
      </c>
      <c r="P1067" s="42">
        <v>1</v>
      </c>
    </row>
    <row r="1068">
      <c r="D1068" s="19"/>
      <c r="E1068" s="18" t="s">
        <v>86</v>
      </c>
      <c r="F1068" s="17"/>
      <c r="G1068" s="7">
        <v>244</v>
      </c>
      <c r="H1068" s="20">
        <v>94.672131147540995</v>
      </c>
      <c r="I1068" s="2">
        <v>3.688524590164</v>
      </c>
      <c r="J1068" s="2">
        <v>0.40983606557399999</v>
      </c>
      <c r="K1068" s="10" t="s">
        <v>168</v>
      </c>
      <c r="L1068" s="10" t="s">
        <v>168</v>
      </c>
      <c r="M1068" s="10" t="s">
        <v>168</v>
      </c>
      <c r="N1068" s="2">
        <v>1.229508196721</v>
      </c>
      <c r="O1068" s="2">
        <v>1.0456431535270001</v>
      </c>
      <c r="P1068" s="22">
        <v>1</v>
      </c>
    </row>
    <row r="1069">
      <c r="D1069" s="19"/>
      <c r="E1069" s="18" t="s">
        <v>87</v>
      </c>
      <c r="F1069" s="17"/>
      <c r="G1069" s="7">
        <v>105</v>
      </c>
      <c r="H1069" s="20">
        <v>94.285714285713993</v>
      </c>
      <c r="I1069" s="2">
        <v>3.8095238095239998</v>
      </c>
      <c r="J1069" s="2">
        <v>1.9047619047619999</v>
      </c>
      <c r="K1069" s="10" t="s">
        <v>168</v>
      </c>
      <c r="L1069" s="10" t="s">
        <v>168</v>
      </c>
      <c r="M1069" s="10" t="s">
        <v>168</v>
      </c>
      <c r="N1069" s="10" t="s">
        <v>168</v>
      </c>
      <c r="O1069" s="2">
        <v>1.0761904761900001</v>
      </c>
      <c r="P1069" s="22">
        <v>1</v>
      </c>
    </row>
    <row r="1070">
      <c r="D1070" s="19"/>
      <c r="E1070" s="18" t="s">
        <v>88</v>
      </c>
      <c r="F1070" s="17"/>
      <c r="G1070" s="11">
        <v>13</v>
      </c>
      <c r="H1070" s="27">
        <v>100</v>
      </c>
      <c r="I1070" s="4" t="s">
        <v>168</v>
      </c>
      <c r="J1070" s="4" t="s">
        <v>168</v>
      </c>
      <c r="K1070" s="4" t="s">
        <v>168</v>
      </c>
      <c r="L1070" s="4" t="s">
        <v>168</v>
      </c>
      <c r="M1070" s="4" t="s">
        <v>168</v>
      </c>
      <c r="N1070" s="4" t="s">
        <v>168</v>
      </c>
      <c r="O1070" s="5">
        <v>1</v>
      </c>
      <c r="P1070" s="30">
        <v>1</v>
      </c>
    </row>
    <row r="1071">
      <c r="D1071" s="19"/>
      <c r="E1071" s="18" t="s">
        <v>89</v>
      </c>
      <c r="F1071" s="17"/>
      <c r="G1071" s="11">
        <v>2</v>
      </c>
      <c r="H1071" s="27">
        <v>100</v>
      </c>
      <c r="I1071" s="4" t="s">
        <v>168</v>
      </c>
      <c r="J1071" s="4" t="s">
        <v>168</v>
      </c>
      <c r="K1071" s="4" t="s">
        <v>168</v>
      </c>
      <c r="L1071" s="4" t="s">
        <v>168</v>
      </c>
      <c r="M1071" s="4" t="s">
        <v>168</v>
      </c>
      <c r="N1071" s="4" t="s">
        <v>168</v>
      </c>
      <c r="O1071" s="5">
        <v>1</v>
      </c>
      <c r="P1071" s="30">
        <v>1</v>
      </c>
    </row>
    <row r="1072">
      <c r="D1072" s="19"/>
      <c r="E1072" s="18" t="s">
        <v>26</v>
      </c>
      <c r="F1072" s="17"/>
      <c r="G1072" s="11">
        <v>0</v>
      </c>
      <c r="H1072" s="32" t="s">
        <v>168</v>
      </c>
      <c r="I1072" s="4" t="s">
        <v>168</v>
      </c>
      <c r="J1072" s="4" t="s">
        <v>168</v>
      </c>
      <c r="K1072" s="4" t="s">
        <v>168</v>
      </c>
      <c r="L1072" s="4" t="s">
        <v>168</v>
      </c>
      <c r="M1072" s="4" t="s">
        <v>168</v>
      </c>
      <c r="N1072" s="4" t="s">
        <v>168</v>
      </c>
      <c r="O1072" s="4" t="s">
        <v>168</v>
      </c>
      <c r="P1072" s="31" t="s">
        <v>168</v>
      </c>
    </row>
    <row r="1073">
      <c r="D1073" s="19"/>
      <c r="E1073" s="18" t="s">
        <v>90</v>
      </c>
      <c r="F1073" s="17"/>
      <c r="G1073" s="7">
        <v>550</v>
      </c>
      <c r="H1073" s="20">
        <v>95.818181818181998</v>
      </c>
      <c r="I1073" s="2">
        <v>2.363636363636</v>
      </c>
      <c r="J1073" s="2">
        <v>0.90909090909099999</v>
      </c>
      <c r="K1073" s="2">
        <v>0.181818181818</v>
      </c>
      <c r="L1073" s="10" t="s">
        <v>168</v>
      </c>
      <c r="M1073" s="10" t="s">
        <v>168</v>
      </c>
      <c r="N1073" s="2">
        <v>0.72727272727299996</v>
      </c>
      <c r="O1073" s="2">
        <v>1.0476190476189999</v>
      </c>
      <c r="P1073" s="22">
        <v>1</v>
      </c>
    </row>
    <row r="1074">
      <c r="D1074" s="19"/>
      <c r="E1074" s="18" t="s">
        <v>91</v>
      </c>
      <c r="F1074" s="17"/>
      <c r="G1074" s="7">
        <v>120</v>
      </c>
      <c r="H1074" s="20">
        <v>95</v>
      </c>
      <c r="I1074" s="2">
        <v>3.333333333333</v>
      </c>
      <c r="J1074" s="2">
        <v>1.666666666667</v>
      </c>
      <c r="K1074" s="10" t="s">
        <v>168</v>
      </c>
      <c r="L1074" s="10" t="s">
        <v>168</v>
      </c>
      <c r="M1074" s="10" t="s">
        <v>168</v>
      </c>
      <c r="N1074" s="10" t="s">
        <v>168</v>
      </c>
      <c r="O1074" s="2">
        <v>1.0666666666669999</v>
      </c>
      <c r="P1074" s="22">
        <v>1</v>
      </c>
    </row>
    <row r="1075">
      <c r="D1075" s="15" t="s">
        <v>92</v>
      </c>
      <c r="E1075" s="14" t="s">
        <v>93</v>
      </c>
      <c r="F1075" s="16"/>
      <c r="G1075" s="33">
        <v>33</v>
      </c>
      <c r="H1075" s="45">
        <v>93.939393939393995</v>
      </c>
      <c r="I1075" s="13">
        <v>3.0303030303030001</v>
      </c>
      <c r="J1075" s="13">
        <v>3.0303030303030001</v>
      </c>
      <c r="K1075" s="25" t="s">
        <v>168</v>
      </c>
      <c r="L1075" s="25" t="s">
        <v>168</v>
      </c>
      <c r="M1075" s="25" t="s">
        <v>168</v>
      </c>
      <c r="N1075" s="25" t="s">
        <v>168</v>
      </c>
      <c r="O1075" s="13">
        <v>1.090909090909</v>
      </c>
      <c r="P1075" s="50">
        <v>1</v>
      </c>
    </row>
    <row r="1076">
      <c r="D1076" s="19"/>
      <c r="E1076" s="18" t="s">
        <v>94</v>
      </c>
      <c r="F1076" s="17"/>
      <c r="G1076" s="7">
        <v>124</v>
      </c>
      <c r="H1076" s="20">
        <v>95.161290322580996</v>
      </c>
      <c r="I1076" s="2">
        <v>2.4193548387099999</v>
      </c>
      <c r="J1076" s="2">
        <v>1.6129032258060001</v>
      </c>
      <c r="K1076" s="10" t="s">
        <v>168</v>
      </c>
      <c r="L1076" s="10" t="s">
        <v>168</v>
      </c>
      <c r="M1076" s="10" t="s">
        <v>168</v>
      </c>
      <c r="N1076" s="2">
        <v>0.80645161290300005</v>
      </c>
      <c r="O1076" s="2">
        <v>1.0569105691059999</v>
      </c>
      <c r="P1076" s="22">
        <v>1</v>
      </c>
    </row>
    <row r="1077">
      <c r="D1077" s="19"/>
      <c r="E1077" s="18" t="s">
        <v>95</v>
      </c>
      <c r="F1077" s="17"/>
      <c r="G1077" s="11">
        <v>43</v>
      </c>
      <c r="H1077" s="27">
        <v>97.674418604650995</v>
      </c>
      <c r="I1077" s="5">
        <v>2.3255813953489999</v>
      </c>
      <c r="J1077" s="4" t="s">
        <v>168</v>
      </c>
      <c r="K1077" s="4" t="s">
        <v>168</v>
      </c>
      <c r="L1077" s="4" t="s">
        <v>168</v>
      </c>
      <c r="M1077" s="4" t="s">
        <v>168</v>
      </c>
      <c r="N1077" s="4" t="s">
        <v>168</v>
      </c>
      <c r="O1077" s="5">
        <v>1.0232558139529999</v>
      </c>
      <c r="P1077" s="30">
        <v>1</v>
      </c>
    </row>
    <row r="1078">
      <c r="D1078" s="19"/>
      <c r="E1078" s="18" t="s">
        <v>96</v>
      </c>
      <c r="F1078" s="17"/>
      <c r="G1078" s="11">
        <v>16</v>
      </c>
      <c r="H1078" s="27">
        <v>93.75</v>
      </c>
      <c r="I1078" s="4" t="s">
        <v>168</v>
      </c>
      <c r="J1078" s="5">
        <v>6.25</v>
      </c>
      <c r="K1078" s="4" t="s">
        <v>168</v>
      </c>
      <c r="L1078" s="4" t="s">
        <v>168</v>
      </c>
      <c r="M1078" s="4" t="s">
        <v>168</v>
      </c>
      <c r="N1078" s="4" t="s">
        <v>168</v>
      </c>
      <c r="O1078" s="5">
        <v>1.125</v>
      </c>
      <c r="P1078" s="30">
        <v>1</v>
      </c>
    </row>
    <row r="1079">
      <c r="D1079" s="19"/>
      <c r="E1079" s="18" t="s">
        <v>97</v>
      </c>
      <c r="F1079" s="17"/>
      <c r="G1079" s="11">
        <v>33</v>
      </c>
      <c r="H1079" s="27">
        <v>93.939393939393995</v>
      </c>
      <c r="I1079" s="5">
        <v>3.0303030303030001</v>
      </c>
      <c r="J1079" s="5">
        <v>3.0303030303030001</v>
      </c>
      <c r="K1079" s="4" t="s">
        <v>168</v>
      </c>
      <c r="L1079" s="4" t="s">
        <v>168</v>
      </c>
      <c r="M1079" s="4" t="s">
        <v>168</v>
      </c>
      <c r="N1079" s="4" t="s">
        <v>168</v>
      </c>
      <c r="O1079" s="5">
        <v>1.090909090909</v>
      </c>
      <c r="P1079" s="30">
        <v>1</v>
      </c>
    </row>
    <row r="1080">
      <c r="D1080" s="19"/>
      <c r="E1080" s="18" t="s">
        <v>98</v>
      </c>
      <c r="F1080" s="17"/>
      <c r="G1080" s="11">
        <v>41</v>
      </c>
      <c r="H1080" s="27">
        <v>92.682926829267998</v>
      </c>
      <c r="I1080" s="5">
        <v>2.4390243902440001</v>
      </c>
      <c r="J1080" s="5">
        <v>2.4390243902440001</v>
      </c>
      <c r="K1080" s="5">
        <v>2.4390243902440001</v>
      </c>
      <c r="L1080" s="4" t="s">
        <v>168</v>
      </c>
      <c r="M1080" s="4" t="s">
        <v>168</v>
      </c>
      <c r="N1080" s="4" t="s">
        <v>168</v>
      </c>
      <c r="O1080" s="5">
        <v>1.146341463415</v>
      </c>
      <c r="P1080" s="30">
        <v>1</v>
      </c>
    </row>
    <row r="1081">
      <c r="D1081" s="19"/>
      <c r="E1081" s="18" t="s">
        <v>99</v>
      </c>
      <c r="F1081" s="17"/>
      <c r="G1081" s="11">
        <v>13</v>
      </c>
      <c r="H1081" s="27">
        <v>100</v>
      </c>
      <c r="I1081" s="4" t="s">
        <v>168</v>
      </c>
      <c r="J1081" s="4" t="s">
        <v>168</v>
      </c>
      <c r="K1081" s="4" t="s">
        <v>168</v>
      </c>
      <c r="L1081" s="4" t="s">
        <v>168</v>
      </c>
      <c r="M1081" s="4" t="s">
        <v>168</v>
      </c>
      <c r="N1081" s="4" t="s">
        <v>168</v>
      </c>
      <c r="O1081" s="5">
        <v>1</v>
      </c>
      <c r="P1081" s="30">
        <v>1</v>
      </c>
    </row>
    <row r="1082">
      <c r="D1082" s="19"/>
      <c r="E1082" s="18" t="s">
        <v>100</v>
      </c>
      <c r="F1082" s="17"/>
      <c r="G1082" s="11">
        <v>26</v>
      </c>
      <c r="H1082" s="27">
        <v>92.307692307691994</v>
      </c>
      <c r="I1082" s="4" t="s">
        <v>168</v>
      </c>
      <c r="J1082" s="5">
        <v>3.8461538461539999</v>
      </c>
      <c r="K1082" s="5">
        <v>3.8461538461539999</v>
      </c>
      <c r="L1082" s="4" t="s">
        <v>168</v>
      </c>
      <c r="M1082" s="4" t="s">
        <v>168</v>
      </c>
      <c r="N1082" s="4" t="s">
        <v>168</v>
      </c>
      <c r="O1082" s="5">
        <v>1.192307692308</v>
      </c>
      <c r="P1082" s="30">
        <v>1</v>
      </c>
    </row>
    <row r="1083">
      <c r="D1083" s="19"/>
      <c r="E1083" s="18" t="s">
        <v>101</v>
      </c>
      <c r="F1083" s="17"/>
      <c r="G1083" s="7">
        <v>86</v>
      </c>
      <c r="H1083" s="20">
        <v>96.511627906976997</v>
      </c>
      <c r="I1083" s="2">
        <v>1.1627906976739999</v>
      </c>
      <c r="J1083" s="2">
        <v>1.1627906976739999</v>
      </c>
      <c r="K1083" s="2">
        <v>1.1627906976739999</v>
      </c>
      <c r="L1083" s="10" t="s">
        <v>168</v>
      </c>
      <c r="M1083" s="10" t="s">
        <v>168</v>
      </c>
      <c r="N1083" s="10" t="s">
        <v>168</v>
      </c>
      <c r="O1083" s="2">
        <v>1.0697674418600001</v>
      </c>
      <c r="P1083" s="22">
        <v>1</v>
      </c>
    </row>
    <row r="1084">
      <c r="D1084" s="19"/>
      <c r="E1084" s="18" t="s">
        <v>102</v>
      </c>
      <c r="F1084" s="17"/>
      <c r="G1084" s="11">
        <v>48</v>
      </c>
      <c r="H1084" s="27">
        <v>95.833333333333002</v>
      </c>
      <c r="I1084" s="5">
        <v>2.083333333333</v>
      </c>
      <c r="J1084" s="5">
        <v>2.083333333333</v>
      </c>
      <c r="K1084" s="4" t="s">
        <v>168</v>
      </c>
      <c r="L1084" s="4" t="s">
        <v>168</v>
      </c>
      <c r="M1084" s="4" t="s">
        <v>168</v>
      </c>
      <c r="N1084" s="4" t="s">
        <v>168</v>
      </c>
      <c r="O1084" s="5">
        <v>1.0625</v>
      </c>
      <c r="P1084" s="30">
        <v>1</v>
      </c>
    </row>
    <row r="1085">
      <c r="D1085" s="19"/>
      <c r="E1085" s="18" t="s">
        <v>41</v>
      </c>
      <c r="F1085" s="17"/>
      <c r="G1085" s="7">
        <v>92</v>
      </c>
      <c r="H1085" s="20">
        <v>94.565217391304003</v>
      </c>
      <c r="I1085" s="2">
        <v>4.3478260869570002</v>
      </c>
      <c r="J1085" s="10" t="s">
        <v>168</v>
      </c>
      <c r="K1085" s="10" t="s">
        <v>168</v>
      </c>
      <c r="L1085" s="10" t="s">
        <v>168</v>
      </c>
      <c r="M1085" s="10" t="s">
        <v>168</v>
      </c>
      <c r="N1085" s="2">
        <v>1.086956521739</v>
      </c>
      <c r="O1085" s="2">
        <v>1.0439560439560001</v>
      </c>
      <c r="P1085" s="22">
        <v>1</v>
      </c>
    </row>
    <row r="1086">
      <c r="D1086" s="19"/>
      <c r="E1086" s="18" t="s">
        <v>103</v>
      </c>
      <c r="F1086" s="17"/>
      <c r="G1086" s="7">
        <v>127</v>
      </c>
      <c r="H1086" s="20">
        <v>96.850393700786995</v>
      </c>
      <c r="I1086" s="2">
        <v>2.3622047244090001</v>
      </c>
      <c r="J1086" s="2">
        <v>0.78740157480299999</v>
      </c>
      <c r="K1086" s="10" t="s">
        <v>168</v>
      </c>
      <c r="L1086" s="10" t="s">
        <v>168</v>
      </c>
      <c r="M1086" s="10" t="s">
        <v>168</v>
      </c>
      <c r="N1086" s="10" t="s">
        <v>168</v>
      </c>
      <c r="O1086" s="2">
        <v>1.03937007874</v>
      </c>
      <c r="P1086" s="22">
        <v>1</v>
      </c>
    </row>
    <row r="1087">
      <c r="D1087" s="19"/>
      <c r="E1087" s="18" t="s">
        <v>104</v>
      </c>
      <c r="F1087" s="17"/>
      <c r="G1087" s="7">
        <v>188</v>
      </c>
      <c r="H1087" s="20">
        <v>94.680851063830005</v>
      </c>
      <c r="I1087" s="2">
        <v>3.1914893617020001</v>
      </c>
      <c r="J1087" s="2">
        <v>1.0638297872339999</v>
      </c>
      <c r="K1087" s="10" t="s">
        <v>168</v>
      </c>
      <c r="L1087" s="10" t="s">
        <v>168</v>
      </c>
      <c r="M1087" s="10" t="s">
        <v>168</v>
      </c>
      <c r="N1087" s="2">
        <v>1.0638297872339999</v>
      </c>
      <c r="O1087" s="2">
        <v>1.0537634408600001</v>
      </c>
      <c r="P1087" s="22">
        <v>1</v>
      </c>
    </row>
    <row r="1088">
      <c r="D1088" s="19"/>
      <c r="E1088" s="18" t="s">
        <v>26</v>
      </c>
      <c r="F1088" s="17"/>
      <c r="G1088" s="11">
        <v>4</v>
      </c>
      <c r="H1088" s="27">
        <v>100</v>
      </c>
      <c r="I1088" s="4" t="s">
        <v>168</v>
      </c>
      <c r="J1088" s="4" t="s">
        <v>168</v>
      </c>
      <c r="K1088" s="4" t="s">
        <v>168</v>
      </c>
      <c r="L1088" s="4" t="s">
        <v>168</v>
      </c>
      <c r="M1088" s="4" t="s">
        <v>168</v>
      </c>
      <c r="N1088" s="4" t="s">
        <v>168</v>
      </c>
      <c r="O1088" s="5">
        <v>1</v>
      </c>
      <c r="P1088" s="30">
        <v>1</v>
      </c>
    </row>
    <row r="1089">
      <c r="D1089" s="19"/>
      <c r="E1089" s="18" t="s">
        <v>105</v>
      </c>
      <c r="F1089" s="17"/>
      <c r="G1089" s="7">
        <v>351</v>
      </c>
      <c r="H1089" s="20">
        <v>95.726495726495997</v>
      </c>
      <c r="I1089" s="2">
        <v>2.2792022792019999</v>
      </c>
      <c r="J1089" s="2">
        <v>1.139601139601</v>
      </c>
      <c r="K1089" s="2">
        <v>0.28490028490000002</v>
      </c>
      <c r="L1089" s="10" t="s">
        <v>168</v>
      </c>
      <c r="M1089" s="10" t="s">
        <v>168</v>
      </c>
      <c r="N1089" s="2">
        <v>0.56980056980100002</v>
      </c>
      <c r="O1089" s="2">
        <v>1.054441260745</v>
      </c>
      <c r="P1089" s="22">
        <v>1</v>
      </c>
    </row>
    <row r="1090">
      <c r="D1090" s="19"/>
      <c r="E1090" s="18" t="s">
        <v>106</v>
      </c>
      <c r="F1090" s="17"/>
      <c r="G1090" s="7">
        <v>315</v>
      </c>
      <c r="H1090" s="20">
        <v>95.555555555555998</v>
      </c>
      <c r="I1090" s="2">
        <v>2.8571428571430002</v>
      </c>
      <c r="J1090" s="2">
        <v>0.95238095238099996</v>
      </c>
      <c r="K1090" s="10" t="s">
        <v>168</v>
      </c>
      <c r="L1090" s="10" t="s">
        <v>168</v>
      </c>
      <c r="M1090" s="10" t="s">
        <v>168</v>
      </c>
      <c r="N1090" s="2">
        <v>0.63492063492100004</v>
      </c>
      <c r="O1090" s="2">
        <v>1.0479233226839999</v>
      </c>
      <c r="P1090" s="22">
        <v>1</v>
      </c>
    </row>
    <row r="1091">
      <c r="D1091" s="15" t="s">
        <v>107</v>
      </c>
      <c r="E1091" s="14" t="s">
        <v>108</v>
      </c>
      <c r="F1091" s="16"/>
      <c r="G1091" s="33">
        <v>21</v>
      </c>
      <c r="H1091" s="45">
        <v>95.238095238094999</v>
      </c>
      <c r="I1091" s="25" t="s">
        <v>168</v>
      </c>
      <c r="J1091" s="25" t="s">
        <v>168</v>
      </c>
      <c r="K1091" s="25" t="s">
        <v>168</v>
      </c>
      <c r="L1091" s="25" t="s">
        <v>168</v>
      </c>
      <c r="M1091" s="25" t="s">
        <v>168</v>
      </c>
      <c r="N1091" s="13">
        <v>4.7619047619049999</v>
      </c>
      <c r="O1091" s="13">
        <v>1</v>
      </c>
      <c r="P1091" s="50">
        <v>1</v>
      </c>
    </row>
    <row r="1092">
      <c r="D1092" s="19"/>
      <c r="E1092" s="18" t="s">
        <v>109</v>
      </c>
      <c r="F1092" s="17"/>
      <c r="G1092" s="7">
        <v>437</v>
      </c>
      <c r="H1092" s="20">
        <v>95.423340961098006</v>
      </c>
      <c r="I1092" s="2">
        <v>2.5171624713959999</v>
      </c>
      <c r="J1092" s="2">
        <v>1.144164759725</v>
      </c>
      <c r="K1092" s="2">
        <v>0.228832951945</v>
      </c>
      <c r="L1092" s="10" t="s">
        <v>168</v>
      </c>
      <c r="M1092" s="10" t="s">
        <v>168</v>
      </c>
      <c r="N1092" s="2">
        <v>0.68649885583500003</v>
      </c>
      <c r="O1092" s="2">
        <v>1.0552995391710001</v>
      </c>
      <c r="P1092" s="22">
        <v>1</v>
      </c>
    </row>
    <row r="1093">
      <c r="D1093" s="19"/>
      <c r="E1093" s="18" t="s">
        <v>110</v>
      </c>
      <c r="F1093" s="17"/>
      <c r="G1093" s="7">
        <v>613</v>
      </c>
      <c r="H1093" s="20">
        <v>95.595432300162997</v>
      </c>
      <c r="I1093" s="2">
        <v>2.7732463295269998</v>
      </c>
      <c r="J1093" s="2">
        <v>1.141924959217</v>
      </c>
      <c r="K1093" s="10" t="s">
        <v>168</v>
      </c>
      <c r="L1093" s="10" t="s">
        <v>168</v>
      </c>
      <c r="M1093" s="10" t="s">
        <v>168</v>
      </c>
      <c r="N1093" s="2">
        <v>0.48939641109300003</v>
      </c>
      <c r="O1093" s="2">
        <v>1.0508196721309999</v>
      </c>
      <c r="P1093" s="22">
        <v>1</v>
      </c>
    </row>
    <row r="1094">
      <c r="D1094" s="19"/>
      <c r="E1094" s="18" t="s">
        <v>111</v>
      </c>
      <c r="F1094" s="17"/>
      <c r="G1094" s="7">
        <v>570</v>
      </c>
      <c r="H1094" s="20">
        <v>95.438596491227997</v>
      </c>
      <c r="I1094" s="2">
        <v>2.8070175438599998</v>
      </c>
      <c r="J1094" s="2">
        <v>1.052631578947</v>
      </c>
      <c r="K1094" s="2">
        <v>0.17543859649099999</v>
      </c>
      <c r="L1094" s="10" t="s">
        <v>168</v>
      </c>
      <c r="M1094" s="10" t="s">
        <v>168</v>
      </c>
      <c r="N1094" s="2">
        <v>0.52631578947400004</v>
      </c>
      <c r="O1094" s="2">
        <v>1.0546737213399999</v>
      </c>
      <c r="P1094" s="22">
        <v>1</v>
      </c>
    </row>
    <row r="1095">
      <c r="D1095" s="19"/>
      <c r="E1095" s="18" t="s">
        <v>112</v>
      </c>
      <c r="F1095" s="17"/>
      <c r="G1095" s="7">
        <v>472</v>
      </c>
      <c r="H1095" s="20">
        <v>95.338983050847006</v>
      </c>
      <c r="I1095" s="2">
        <v>2.9661016949149999</v>
      </c>
      <c r="J1095" s="2">
        <v>1.0593220338980001</v>
      </c>
      <c r="K1095" s="2">
        <v>0.21186440677999999</v>
      </c>
      <c r="L1095" s="10" t="s">
        <v>168</v>
      </c>
      <c r="M1095" s="10" t="s">
        <v>168</v>
      </c>
      <c r="N1095" s="2">
        <v>0.42372881355899999</v>
      </c>
      <c r="O1095" s="2">
        <v>1.057446808511</v>
      </c>
      <c r="P1095" s="22">
        <v>1</v>
      </c>
    </row>
    <row r="1096">
      <c r="D1096" s="19"/>
      <c r="E1096" s="18" t="s">
        <v>113</v>
      </c>
      <c r="F1096" s="17"/>
      <c r="G1096" s="7">
        <v>128</v>
      </c>
      <c r="H1096" s="20">
        <v>94.53125</v>
      </c>
      <c r="I1096" s="2">
        <v>3.125</v>
      </c>
      <c r="J1096" s="2">
        <v>1.5625</v>
      </c>
      <c r="K1096" s="10" t="s">
        <v>168</v>
      </c>
      <c r="L1096" s="10" t="s">
        <v>168</v>
      </c>
      <c r="M1096" s="10" t="s">
        <v>168</v>
      </c>
      <c r="N1096" s="2">
        <v>0.78125</v>
      </c>
      <c r="O1096" s="2">
        <v>1.0629921259840001</v>
      </c>
      <c r="P1096" s="22">
        <v>1</v>
      </c>
    </row>
    <row r="1097">
      <c r="D1097" s="19"/>
      <c r="E1097" s="18" t="s">
        <v>114</v>
      </c>
      <c r="F1097" s="17"/>
      <c r="G1097" s="7">
        <v>629</v>
      </c>
      <c r="H1097" s="20">
        <v>95.548489666137002</v>
      </c>
      <c r="I1097" s="2">
        <v>2.5437201907790001</v>
      </c>
      <c r="J1097" s="2">
        <v>1.1128775834660001</v>
      </c>
      <c r="K1097" s="2">
        <v>0.15898251192400001</v>
      </c>
      <c r="L1097" s="10" t="s">
        <v>168</v>
      </c>
      <c r="M1097" s="10" t="s">
        <v>168</v>
      </c>
      <c r="N1097" s="2">
        <v>0.63593004769499994</v>
      </c>
      <c r="O1097" s="2">
        <v>1.0528</v>
      </c>
      <c r="P1097" s="22">
        <v>1</v>
      </c>
    </row>
    <row r="1098">
      <c r="D1098" s="19"/>
      <c r="E1098" s="18" t="s">
        <v>115</v>
      </c>
      <c r="F1098" s="17"/>
      <c r="G1098" s="7">
        <v>488</v>
      </c>
      <c r="H1098" s="20">
        <v>95.491803278689005</v>
      </c>
      <c r="I1098" s="2">
        <v>2.459016393443</v>
      </c>
      <c r="J1098" s="2">
        <v>1.4344262295079999</v>
      </c>
      <c r="K1098" s="10" t="s">
        <v>168</v>
      </c>
      <c r="L1098" s="10" t="s">
        <v>168</v>
      </c>
      <c r="M1098" s="10" t="s">
        <v>168</v>
      </c>
      <c r="N1098" s="2">
        <v>0.61475409836100003</v>
      </c>
      <c r="O1098" s="2">
        <v>1.053608247423</v>
      </c>
      <c r="P1098" s="22">
        <v>1</v>
      </c>
    </row>
    <row r="1099">
      <c r="D1099" s="19"/>
      <c r="E1099" s="18" t="s">
        <v>116</v>
      </c>
      <c r="F1099" s="17"/>
      <c r="G1099" s="7">
        <v>176</v>
      </c>
      <c r="H1099" s="20">
        <v>93.75</v>
      </c>
      <c r="I1099" s="2">
        <v>3.9772727272730002</v>
      </c>
      <c r="J1099" s="2">
        <v>2.2727272727269998</v>
      </c>
      <c r="K1099" s="10" t="s">
        <v>168</v>
      </c>
      <c r="L1099" s="10" t="s">
        <v>168</v>
      </c>
      <c r="M1099" s="10" t="s">
        <v>168</v>
      </c>
      <c r="N1099" s="10" t="s">
        <v>168</v>
      </c>
      <c r="O1099" s="2">
        <v>1.085227272727</v>
      </c>
      <c r="P1099" s="22">
        <v>1</v>
      </c>
    </row>
    <row r="1100">
      <c r="D1100" s="19"/>
      <c r="E1100" s="18" t="s">
        <v>117</v>
      </c>
      <c r="F1100" s="17"/>
      <c r="G1100" s="7">
        <v>125</v>
      </c>
      <c r="H1100" s="20">
        <v>93.599999999999994</v>
      </c>
      <c r="I1100" s="2">
        <v>3.2000000000000002</v>
      </c>
      <c r="J1100" s="2">
        <v>2.3999999999999999</v>
      </c>
      <c r="K1100" s="10" t="s">
        <v>168</v>
      </c>
      <c r="L1100" s="10" t="s">
        <v>168</v>
      </c>
      <c r="M1100" s="10" t="s">
        <v>168</v>
      </c>
      <c r="N1100" s="2">
        <v>0.80000000000000004</v>
      </c>
      <c r="O1100" s="2">
        <v>1.0806451612900001</v>
      </c>
      <c r="P1100" s="22">
        <v>1</v>
      </c>
    </row>
    <row r="1101">
      <c r="D1101" s="19"/>
      <c r="E1101" s="18" t="s">
        <v>118</v>
      </c>
      <c r="F1101" s="17"/>
      <c r="G1101" s="11">
        <v>2</v>
      </c>
      <c r="H1101" s="27">
        <v>100</v>
      </c>
      <c r="I1101" s="4" t="s">
        <v>168</v>
      </c>
      <c r="J1101" s="4" t="s">
        <v>168</v>
      </c>
      <c r="K1101" s="4" t="s">
        <v>168</v>
      </c>
      <c r="L1101" s="4" t="s">
        <v>168</v>
      </c>
      <c r="M1101" s="4" t="s">
        <v>168</v>
      </c>
      <c r="N1101" s="4" t="s">
        <v>168</v>
      </c>
      <c r="O1101" s="5">
        <v>1</v>
      </c>
      <c r="P1101" s="30">
        <v>1</v>
      </c>
    </row>
    <row r="1102">
      <c r="D1102" s="19"/>
      <c r="E1102" s="18" t="s">
        <v>26</v>
      </c>
      <c r="F1102" s="17"/>
      <c r="G1102" s="11">
        <v>1</v>
      </c>
      <c r="H1102" s="27">
        <v>100</v>
      </c>
      <c r="I1102" s="4" t="s">
        <v>168</v>
      </c>
      <c r="J1102" s="4" t="s">
        <v>168</v>
      </c>
      <c r="K1102" s="4" t="s">
        <v>168</v>
      </c>
      <c r="L1102" s="4" t="s">
        <v>168</v>
      </c>
      <c r="M1102" s="4" t="s">
        <v>168</v>
      </c>
      <c r="N1102" s="4" t="s">
        <v>168</v>
      </c>
      <c r="O1102" s="5">
        <v>1</v>
      </c>
      <c r="P1102" s="30">
        <v>1</v>
      </c>
    </row>
    <row r="1103">
      <c r="D1103" s="19"/>
      <c r="E1103" s="18" t="s">
        <v>119</v>
      </c>
      <c r="F1103" s="17"/>
      <c r="G1103" s="7">
        <v>661</v>
      </c>
      <c r="H1103" s="20">
        <v>95.612708018153995</v>
      </c>
      <c r="I1103" s="2">
        <v>2.571860816944</v>
      </c>
      <c r="J1103" s="2">
        <v>1.059001512859</v>
      </c>
      <c r="K1103" s="2">
        <v>0.15128593040800001</v>
      </c>
      <c r="L1103" s="10" t="s">
        <v>168</v>
      </c>
      <c r="M1103" s="10" t="s">
        <v>168</v>
      </c>
      <c r="N1103" s="2">
        <v>0.60514372163399999</v>
      </c>
      <c r="O1103" s="2">
        <v>1.051750380518</v>
      </c>
      <c r="P1103" s="22">
        <v>1</v>
      </c>
    </row>
    <row r="1104">
      <c r="D1104" s="19"/>
      <c r="E1104" s="18" t="s">
        <v>120</v>
      </c>
      <c r="F1104" s="17"/>
      <c r="G1104" s="7">
        <v>647</v>
      </c>
      <c r="H1104" s="20">
        <v>95.517774343121999</v>
      </c>
      <c r="I1104" s="2">
        <v>2.6275115919630001</v>
      </c>
      <c r="J1104" s="2">
        <v>1.0819165378669999</v>
      </c>
      <c r="K1104" s="2">
        <v>0.15455950540999999</v>
      </c>
      <c r="L1104" s="10" t="s">
        <v>168</v>
      </c>
      <c r="M1104" s="10" t="s">
        <v>168</v>
      </c>
      <c r="N1104" s="2">
        <v>0.61823802163800001</v>
      </c>
      <c r="O1104" s="2">
        <v>1.0528771384140001</v>
      </c>
      <c r="P1104" s="22">
        <v>1</v>
      </c>
    </row>
    <row r="1105">
      <c r="D1105" s="15" t="s">
        <v>121</v>
      </c>
      <c r="E1105" s="14" t="s">
        <v>122</v>
      </c>
      <c r="F1105" s="16"/>
      <c r="G1105" s="26">
        <v>380</v>
      </c>
      <c r="H1105" s="40">
        <v>95.263157894737006</v>
      </c>
      <c r="I1105" s="8">
        <v>2.6315789473679998</v>
      </c>
      <c r="J1105" s="8">
        <v>1.3157894736839999</v>
      </c>
      <c r="K1105" s="41" t="s">
        <v>168</v>
      </c>
      <c r="L1105" s="41" t="s">
        <v>168</v>
      </c>
      <c r="M1105" s="41" t="s">
        <v>168</v>
      </c>
      <c r="N1105" s="8">
        <v>0.78947368421099995</v>
      </c>
      <c r="O1105" s="8">
        <v>1.0530503978779999</v>
      </c>
      <c r="P1105" s="42">
        <v>1</v>
      </c>
    </row>
    <row r="1106">
      <c r="D1106" s="19"/>
      <c r="E1106" s="18" t="s">
        <v>123</v>
      </c>
      <c r="F1106" s="17"/>
      <c r="G1106" s="7">
        <v>239</v>
      </c>
      <c r="H1106" s="20">
        <v>96.234309623431002</v>
      </c>
      <c r="I1106" s="2">
        <v>2.5104602510460001</v>
      </c>
      <c r="J1106" s="2">
        <v>0.418410041841</v>
      </c>
      <c r="K1106" s="2">
        <v>0.418410041841</v>
      </c>
      <c r="L1106" s="10" t="s">
        <v>168</v>
      </c>
      <c r="M1106" s="10" t="s">
        <v>168</v>
      </c>
      <c r="N1106" s="2">
        <v>0.418410041841</v>
      </c>
      <c r="O1106" s="2">
        <v>1.046218487395</v>
      </c>
      <c r="P1106" s="22">
        <v>1</v>
      </c>
    </row>
    <row r="1107">
      <c r="D1107" s="19"/>
      <c r="E1107" s="18" t="s">
        <v>124</v>
      </c>
      <c r="F1107" s="17"/>
      <c r="G1107" s="11">
        <v>33</v>
      </c>
      <c r="H1107" s="27">
        <v>96.969696969696997</v>
      </c>
      <c r="I1107" s="5">
        <v>3.0303030303030001</v>
      </c>
      <c r="J1107" s="4" t="s">
        <v>168</v>
      </c>
      <c r="K1107" s="4" t="s">
        <v>168</v>
      </c>
      <c r="L1107" s="4" t="s">
        <v>168</v>
      </c>
      <c r="M1107" s="4" t="s">
        <v>168</v>
      </c>
      <c r="N1107" s="4" t="s">
        <v>168</v>
      </c>
      <c r="O1107" s="5">
        <v>1.0303030303030001</v>
      </c>
      <c r="P1107" s="30">
        <v>1</v>
      </c>
    </row>
    <row r="1108">
      <c r="D1108" s="19"/>
      <c r="E1108" s="18" t="s">
        <v>125</v>
      </c>
      <c r="F1108" s="17"/>
      <c r="G1108" s="11">
        <v>12</v>
      </c>
      <c r="H1108" s="27">
        <v>91.666666666666998</v>
      </c>
      <c r="I1108" s="4" t="s">
        <v>168</v>
      </c>
      <c r="J1108" s="5">
        <v>8.333333333333</v>
      </c>
      <c r="K1108" s="4" t="s">
        <v>168</v>
      </c>
      <c r="L1108" s="4" t="s">
        <v>168</v>
      </c>
      <c r="M1108" s="4" t="s">
        <v>168</v>
      </c>
      <c r="N1108" s="4" t="s">
        <v>168</v>
      </c>
      <c r="O1108" s="5">
        <v>1.166666666667</v>
      </c>
      <c r="P1108" s="30">
        <v>1</v>
      </c>
    </row>
    <row r="1109">
      <c r="D1109" s="19"/>
      <c r="E1109" s="18" t="s">
        <v>126</v>
      </c>
      <c r="F1109" s="17"/>
      <c r="G1109" s="11">
        <v>6</v>
      </c>
      <c r="H1109" s="27">
        <v>100</v>
      </c>
      <c r="I1109" s="4" t="s">
        <v>168</v>
      </c>
      <c r="J1109" s="4" t="s">
        <v>168</v>
      </c>
      <c r="K1109" s="4" t="s">
        <v>168</v>
      </c>
      <c r="L1109" s="4" t="s">
        <v>168</v>
      </c>
      <c r="M1109" s="4" t="s">
        <v>168</v>
      </c>
      <c r="N1109" s="4" t="s">
        <v>168</v>
      </c>
      <c r="O1109" s="5">
        <v>1</v>
      </c>
      <c r="P1109" s="30">
        <v>1</v>
      </c>
    </row>
    <row r="1110">
      <c r="D1110" s="19"/>
      <c r="E1110" s="18" t="s">
        <v>26</v>
      </c>
      <c r="F1110" s="17"/>
      <c r="G1110" s="11">
        <v>0</v>
      </c>
      <c r="H1110" s="32" t="s">
        <v>168</v>
      </c>
      <c r="I1110" s="4" t="s">
        <v>168</v>
      </c>
      <c r="J1110" s="4" t="s">
        <v>168</v>
      </c>
      <c r="K1110" s="4" t="s">
        <v>168</v>
      </c>
      <c r="L1110" s="4" t="s">
        <v>168</v>
      </c>
      <c r="M1110" s="4" t="s">
        <v>168</v>
      </c>
      <c r="N1110" s="4" t="s">
        <v>168</v>
      </c>
      <c r="O1110" s="4" t="s">
        <v>168</v>
      </c>
      <c r="P1110" s="31" t="s">
        <v>168</v>
      </c>
    </row>
    <row r="1111">
      <c r="D1111" s="19"/>
      <c r="E1111" s="18" t="s">
        <v>127</v>
      </c>
      <c r="F1111" s="17"/>
      <c r="G1111" s="7">
        <v>619</v>
      </c>
      <c r="H1111" s="20">
        <v>95.638126009692996</v>
      </c>
      <c r="I1111" s="2">
        <v>2.5848142164780001</v>
      </c>
      <c r="J1111" s="2">
        <v>0.96930533117899997</v>
      </c>
      <c r="K1111" s="2">
        <v>0.16155088852999999</v>
      </c>
      <c r="L1111" s="10" t="s">
        <v>168</v>
      </c>
      <c r="M1111" s="10" t="s">
        <v>168</v>
      </c>
      <c r="N1111" s="2">
        <v>0.64620355411999997</v>
      </c>
      <c r="O1111" s="2">
        <v>1.0504065040649999</v>
      </c>
      <c r="P1111" s="22">
        <v>1</v>
      </c>
    </row>
    <row r="1112">
      <c r="D1112" s="19"/>
      <c r="E1112" s="18" t="s">
        <v>128</v>
      </c>
      <c r="F1112" s="17"/>
      <c r="G1112" s="11">
        <v>18</v>
      </c>
      <c r="H1112" s="27">
        <v>94.444444444444002</v>
      </c>
      <c r="I1112" s="4" t="s">
        <v>168</v>
      </c>
      <c r="J1112" s="5">
        <v>5.5555555555560003</v>
      </c>
      <c r="K1112" s="4" t="s">
        <v>168</v>
      </c>
      <c r="L1112" s="4" t="s">
        <v>168</v>
      </c>
      <c r="M1112" s="4" t="s">
        <v>168</v>
      </c>
      <c r="N1112" s="4" t="s">
        <v>168</v>
      </c>
      <c r="O1112" s="5">
        <v>1.1111111111109999</v>
      </c>
      <c r="P1112" s="30">
        <v>1</v>
      </c>
    </row>
    <row r="1113">
      <c r="D1113" s="15" t="s">
        <v>129</v>
      </c>
      <c r="E1113" s="14" t="s">
        <v>130</v>
      </c>
      <c r="F1113" s="16"/>
      <c r="G1113" s="26">
        <v>90</v>
      </c>
      <c r="H1113" s="40">
        <v>90</v>
      </c>
      <c r="I1113" s="8">
        <v>3.333333333333</v>
      </c>
      <c r="J1113" s="8">
        <v>5.5555555555560003</v>
      </c>
      <c r="K1113" s="41" t="s">
        <v>168</v>
      </c>
      <c r="L1113" s="41" t="s">
        <v>168</v>
      </c>
      <c r="M1113" s="41" t="s">
        <v>168</v>
      </c>
      <c r="N1113" s="8">
        <v>1.1111111111109999</v>
      </c>
      <c r="O1113" s="8">
        <v>1.1460674157299999</v>
      </c>
      <c r="P1113" s="42">
        <v>1</v>
      </c>
    </row>
    <row r="1114">
      <c r="D1114" s="19"/>
      <c r="E1114" s="18" t="s">
        <v>131</v>
      </c>
      <c r="F1114" s="17"/>
      <c r="G1114" s="11">
        <v>17</v>
      </c>
      <c r="H1114" s="27">
        <v>88.235294117647001</v>
      </c>
      <c r="I1114" s="4" t="s">
        <v>168</v>
      </c>
      <c r="J1114" s="5">
        <v>5.8823529411760003</v>
      </c>
      <c r="K1114" s="4" t="s">
        <v>168</v>
      </c>
      <c r="L1114" s="4" t="s">
        <v>168</v>
      </c>
      <c r="M1114" s="4" t="s">
        <v>168</v>
      </c>
      <c r="N1114" s="5">
        <v>5.8823529411760003</v>
      </c>
      <c r="O1114" s="5">
        <v>1.125</v>
      </c>
      <c r="P1114" s="30">
        <v>1</v>
      </c>
    </row>
    <row r="1115">
      <c r="D1115" s="19"/>
      <c r="E1115" s="18" t="s">
        <v>132</v>
      </c>
      <c r="F1115" s="17"/>
      <c r="G1115" s="7">
        <v>320</v>
      </c>
      <c r="H1115" s="20">
        <v>94.375</v>
      </c>
      <c r="I1115" s="2">
        <v>3.75</v>
      </c>
      <c r="J1115" s="2">
        <v>1.5625</v>
      </c>
      <c r="K1115" s="10" t="s">
        <v>168</v>
      </c>
      <c r="L1115" s="10" t="s">
        <v>168</v>
      </c>
      <c r="M1115" s="10" t="s">
        <v>168</v>
      </c>
      <c r="N1115" s="2">
        <v>0.3125</v>
      </c>
      <c r="O1115" s="2">
        <v>1.068965517241</v>
      </c>
      <c r="P1115" s="22">
        <v>1</v>
      </c>
    </row>
    <row r="1116">
      <c r="D1116" s="19"/>
      <c r="E1116" s="18" t="s">
        <v>133</v>
      </c>
      <c r="F1116" s="17"/>
      <c r="G1116" s="7">
        <v>545</v>
      </c>
      <c r="H1116" s="20">
        <v>96.146788990825996</v>
      </c>
      <c r="I1116" s="2">
        <v>2.018348623853</v>
      </c>
      <c r="J1116" s="2">
        <v>1.1009174311929999</v>
      </c>
      <c r="K1116" s="10" t="s">
        <v>168</v>
      </c>
      <c r="L1116" s="10" t="s">
        <v>168</v>
      </c>
      <c r="M1116" s="10" t="s">
        <v>168</v>
      </c>
      <c r="N1116" s="2">
        <v>0.73394495412799998</v>
      </c>
      <c r="O1116" s="2">
        <v>1.042513863216</v>
      </c>
      <c r="P1116" s="22">
        <v>1</v>
      </c>
    </row>
    <row r="1117">
      <c r="D1117" s="19"/>
      <c r="E1117" s="18" t="s">
        <v>134</v>
      </c>
      <c r="F1117" s="17"/>
      <c r="G1117" s="7">
        <v>572</v>
      </c>
      <c r="H1117" s="20">
        <v>95.454545454544999</v>
      </c>
      <c r="I1117" s="2">
        <v>2.622377622378</v>
      </c>
      <c r="J1117" s="2">
        <v>1.2237762237759999</v>
      </c>
      <c r="K1117" s="2">
        <v>0.17482517482500001</v>
      </c>
      <c r="L1117" s="10" t="s">
        <v>168</v>
      </c>
      <c r="M1117" s="10" t="s">
        <v>168</v>
      </c>
      <c r="N1117" s="2">
        <v>0.52447552447599999</v>
      </c>
      <c r="O1117" s="2">
        <v>1.0562390158170001</v>
      </c>
      <c r="P1117" s="22">
        <v>1</v>
      </c>
    </row>
    <row r="1118">
      <c r="D1118" s="19"/>
      <c r="E1118" s="18" t="s">
        <v>135</v>
      </c>
      <c r="F1118" s="17"/>
      <c r="G1118" s="7">
        <v>511</v>
      </c>
      <c r="H1118" s="20">
        <v>95.694716242661002</v>
      </c>
      <c r="I1118" s="2">
        <v>2.1526418786689998</v>
      </c>
      <c r="J1118" s="2">
        <v>1.1741682974559999</v>
      </c>
      <c r="K1118" s="2">
        <v>0.195694716243</v>
      </c>
      <c r="L1118" s="10" t="s">
        <v>168</v>
      </c>
      <c r="M1118" s="10" t="s">
        <v>168</v>
      </c>
      <c r="N1118" s="2">
        <v>0.78277886497100002</v>
      </c>
      <c r="O1118" s="2">
        <v>1.051282051282</v>
      </c>
      <c r="P1118" s="22">
        <v>1</v>
      </c>
    </row>
    <row r="1119">
      <c r="D1119" s="19"/>
      <c r="E1119" s="18" t="s">
        <v>136</v>
      </c>
      <c r="F1119" s="17"/>
      <c r="G1119" s="7">
        <v>307</v>
      </c>
      <c r="H1119" s="20">
        <v>94.462540716611997</v>
      </c>
      <c r="I1119" s="2">
        <v>2.6058631921819999</v>
      </c>
      <c r="J1119" s="2">
        <v>1.9543973941370001</v>
      </c>
      <c r="K1119" s="2">
        <v>0.32573289902300001</v>
      </c>
      <c r="L1119" s="10" t="s">
        <v>168</v>
      </c>
      <c r="M1119" s="10" t="s">
        <v>168</v>
      </c>
      <c r="N1119" s="2">
        <v>0.65146579804600002</v>
      </c>
      <c r="O1119" s="2">
        <v>1.075409836066</v>
      </c>
      <c r="P1119" s="22">
        <v>1</v>
      </c>
    </row>
    <row r="1120">
      <c r="D1120" s="19"/>
      <c r="E1120" s="18" t="s">
        <v>137</v>
      </c>
      <c r="F1120" s="17"/>
      <c r="G1120" s="7">
        <v>286</v>
      </c>
      <c r="H1120" s="20">
        <v>94.755244755245002</v>
      </c>
      <c r="I1120" s="2">
        <v>2.4475524475519999</v>
      </c>
      <c r="J1120" s="2">
        <v>1.7482517482519999</v>
      </c>
      <c r="K1120" s="2">
        <v>0.34965034965000003</v>
      </c>
      <c r="L1120" s="10" t="s">
        <v>168</v>
      </c>
      <c r="M1120" s="10" t="s">
        <v>168</v>
      </c>
      <c r="N1120" s="2">
        <v>0.69930069930100003</v>
      </c>
      <c r="O1120" s="2">
        <v>1.0704225352109999</v>
      </c>
      <c r="P1120" s="22">
        <v>1</v>
      </c>
    </row>
    <row r="1121">
      <c r="D1121" s="19"/>
      <c r="E1121" s="18" t="s">
        <v>138</v>
      </c>
      <c r="F1121" s="17"/>
      <c r="G1121" s="7">
        <v>346</v>
      </c>
      <c r="H1121" s="20">
        <v>93.641618497110002</v>
      </c>
      <c r="I1121" s="2">
        <v>3.4682080924859999</v>
      </c>
      <c r="J1121" s="2">
        <v>2.0231213872830001</v>
      </c>
      <c r="K1121" s="2">
        <v>0.28901734103999999</v>
      </c>
      <c r="L1121" s="10" t="s">
        <v>168</v>
      </c>
      <c r="M1121" s="10" t="s">
        <v>168</v>
      </c>
      <c r="N1121" s="2">
        <v>0.57803468208099995</v>
      </c>
      <c r="O1121" s="2">
        <v>1.084302325581</v>
      </c>
      <c r="P1121" s="22">
        <v>1</v>
      </c>
    </row>
    <row r="1122">
      <c r="D1122" s="19"/>
      <c r="E1122" s="18" t="s">
        <v>139</v>
      </c>
      <c r="F1122" s="17"/>
      <c r="G1122" s="7">
        <v>399</v>
      </c>
      <c r="H1122" s="20">
        <v>94.736842105262994</v>
      </c>
      <c r="I1122" s="2">
        <v>2.7568922305760002</v>
      </c>
      <c r="J1122" s="2">
        <v>1.503759398496</v>
      </c>
      <c r="K1122" s="2">
        <v>0.25062656641600001</v>
      </c>
      <c r="L1122" s="10" t="s">
        <v>168</v>
      </c>
      <c r="M1122" s="10" t="s">
        <v>168</v>
      </c>
      <c r="N1122" s="2">
        <v>0.75187969924800002</v>
      </c>
      <c r="O1122" s="2">
        <v>1.0656565656570001</v>
      </c>
      <c r="P1122" s="22">
        <v>1</v>
      </c>
    </row>
    <row r="1123">
      <c r="D1123" s="19"/>
      <c r="E1123" s="18" t="s">
        <v>140</v>
      </c>
      <c r="F1123" s="17"/>
      <c r="G1123" s="7">
        <v>113</v>
      </c>
      <c r="H1123" s="20">
        <v>94.690265486726005</v>
      </c>
      <c r="I1123" s="2">
        <v>0.88495575221199996</v>
      </c>
      <c r="J1123" s="2">
        <v>3.53982300885</v>
      </c>
      <c r="K1123" s="10" t="s">
        <v>168</v>
      </c>
      <c r="L1123" s="10" t="s">
        <v>168</v>
      </c>
      <c r="M1123" s="10" t="s">
        <v>168</v>
      </c>
      <c r="N1123" s="2">
        <v>0.88495575221199996</v>
      </c>
      <c r="O1123" s="2">
        <v>1.080357142857</v>
      </c>
      <c r="P1123" s="22">
        <v>1</v>
      </c>
    </row>
    <row r="1124">
      <c r="D1124" s="19"/>
      <c r="E1124" s="18" t="s">
        <v>141</v>
      </c>
      <c r="F1124" s="17"/>
      <c r="G1124" s="7">
        <v>458</v>
      </c>
      <c r="H1124" s="20">
        <v>94.759825327510995</v>
      </c>
      <c r="I1124" s="2">
        <v>2.8384279475979999</v>
      </c>
      <c r="J1124" s="2">
        <v>1.310043668122</v>
      </c>
      <c r="K1124" s="2">
        <v>0.21834061135400001</v>
      </c>
      <c r="L1124" s="10" t="s">
        <v>168</v>
      </c>
      <c r="M1124" s="10" t="s">
        <v>168</v>
      </c>
      <c r="N1124" s="2">
        <v>0.87336244541499997</v>
      </c>
      <c r="O1124" s="2">
        <v>1.0616740088109999</v>
      </c>
      <c r="P1124" s="22">
        <v>1</v>
      </c>
    </row>
    <row r="1125">
      <c r="D1125" s="19"/>
      <c r="E1125" s="18" t="s">
        <v>142</v>
      </c>
      <c r="F1125" s="17"/>
      <c r="G1125" s="7">
        <v>218</v>
      </c>
      <c r="H1125" s="20">
        <v>94.036697247706002</v>
      </c>
      <c r="I1125" s="2">
        <v>2.7522935779819999</v>
      </c>
      <c r="J1125" s="2">
        <v>2.293577981651</v>
      </c>
      <c r="K1125" s="10" t="s">
        <v>168</v>
      </c>
      <c r="L1125" s="10" t="s">
        <v>168</v>
      </c>
      <c r="M1125" s="10" t="s">
        <v>168</v>
      </c>
      <c r="N1125" s="2">
        <v>0.91743119266100004</v>
      </c>
      <c r="O1125" s="2">
        <v>1.074074074074</v>
      </c>
      <c r="P1125" s="22">
        <v>1</v>
      </c>
    </row>
    <row r="1126">
      <c r="D1126" s="19"/>
      <c r="E1126" s="18" t="s">
        <v>143</v>
      </c>
      <c r="F1126" s="17"/>
      <c r="G1126" s="7">
        <v>127</v>
      </c>
      <c r="H1126" s="20">
        <v>94.488188976377998</v>
      </c>
      <c r="I1126" s="2">
        <v>1.574803149606</v>
      </c>
      <c r="J1126" s="2">
        <v>2.3622047244090001</v>
      </c>
      <c r="K1126" s="10" t="s">
        <v>168</v>
      </c>
      <c r="L1126" s="10" t="s">
        <v>168</v>
      </c>
      <c r="M1126" s="10" t="s">
        <v>168</v>
      </c>
      <c r="N1126" s="2">
        <v>1.574803149606</v>
      </c>
      <c r="O1126" s="2">
        <v>1.0640000000000001</v>
      </c>
      <c r="P1126" s="22">
        <v>1</v>
      </c>
    </row>
    <row r="1127">
      <c r="D1127" s="19"/>
      <c r="E1127" s="18" t="s">
        <v>144</v>
      </c>
      <c r="F1127" s="17"/>
      <c r="G1127" s="7">
        <v>146</v>
      </c>
      <c r="H1127" s="20">
        <v>91.095890410959001</v>
      </c>
      <c r="I1127" s="2">
        <v>5.4794520547949999</v>
      </c>
      <c r="J1127" s="2">
        <v>2.7397260273969999</v>
      </c>
      <c r="K1127" s="2">
        <v>0.68493150684899995</v>
      </c>
      <c r="L1127" s="10" t="s">
        <v>168</v>
      </c>
      <c r="M1127" s="10" t="s">
        <v>168</v>
      </c>
      <c r="N1127" s="10" t="s">
        <v>168</v>
      </c>
      <c r="O1127" s="2">
        <v>1.130136986301</v>
      </c>
      <c r="P1127" s="22">
        <v>1</v>
      </c>
    </row>
    <row r="1128">
      <c r="D1128" s="19"/>
      <c r="E1128" s="18" t="s">
        <v>41</v>
      </c>
      <c r="F1128" s="17"/>
      <c r="G1128" s="11">
        <v>21</v>
      </c>
      <c r="H1128" s="27">
        <v>100</v>
      </c>
      <c r="I1128" s="4" t="s">
        <v>168</v>
      </c>
      <c r="J1128" s="4" t="s">
        <v>168</v>
      </c>
      <c r="K1128" s="4" t="s">
        <v>168</v>
      </c>
      <c r="L1128" s="4" t="s">
        <v>168</v>
      </c>
      <c r="M1128" s="4" t="s">
        <v>168</v>
      </c>
      <c r="N1128" s="4" t="s">
        <v>168</v>
      </c>
      <c r="O1128" s="5">
        <v>1</v>
      </c>
      <c r="P1128" s="30">
        <v>1</v>
      </c>
    </row>
    <row r="1129">
      <c r="D1129" s="19"/>
      <c r="E1129" s="18" t="s">
        <v>145</v>
      </c>
      <c r="F1129" s="17"/>
      <c r="G1129" s="11">
        <v>7</v>
      </c>
      <c r="H1129" s="27">
        <v>100</v>
      </c>
      <c r="I1129" s="4" t="s">
        <v>168</v>
      </c>
      <c r="J1129" s="4" t="s">
        <v>168</v>
      </c>
      <c r="K1129" s="4" t="s">
        <v>168</v>
      </c>
      <c r="L1129" s="4" t="s">
        <v>168</v>
      </c>
      <c r="M1129" s="4" t="s">
        <v>168</v>
      </c>
      <c r="N1129" s="4" t="s">
        <v>168</v>
      </c>
      <c r="O1129" s="5">
        <v>1</v>
      </c>
      <c r="P1129" s="30">
        <v>1</v>
      </c>
    </row>
    <row r="1130">
      <c r="D1130" s="19"/>
      <c r="E1130" s="18" t="s">
        <v>26</v>
      </c>
      <c r="F1130" s="17"/>
      <c r="G1130" s="11">
        <v>0</v>
      </c>
      <c r="H1130" s="32" t="s">
        <v>168</v>
      </c>
      <c r="I1130" s="4" t="s">
        <v>168</v>
      </c>
      <c r="J1130" s="4" t="s">
        <v>168</v>
      </c>
      <c r="K1130" s="4" t="s">
        <v>168</v>
      </c>
      <c r="L1130" s="4" t="s">
        <v>168</v>
      </c>
      <c r="M1130" s="4" t="s">
        <v>168</v>
      </c>
      <c r="N1130" s="4" t="s">
        <v>168</v>
      </c>
      <c r="O1130" s="4" t="s">
        <v>168</v>
      </c>
      <c r="P1130" s="31" t="s">
        <v>168</v>
      </c>
    </row>
    <row r="1131">
      <c r="D1131" s="15" t="s">
        <v>146</v>
      </c>
      <c r="E1131" s="14" t="s">
        <v>147</v>
      </c>
      <c r="F1131" s="16"/>
      <c r="G1131" s="26">
        <v>431</v>
      </c>
      <c r="H1131" s="40">
        <v>95.359628770301995</v>
      </c>
      <c r="I1131" s="8">
        <v>2.3201856148490001</v>
      </c>
      <c r="J1131" s="8">
        <v>1.1600928074250001</v>
      </c>
      <c r="K1131" s="8">
        <v>0.232018561485</v>
      </c>
      <c r="L1131" s="41" t="s">
        <v>168</v>
      </c>
      <c r="M1131" s="41" t="s">
        <v>168</v>
      </c>
      <c r="N1131" s="8">
        <v>0.92807424593999999</v>
      </c>
      <c r="O1131" s="8">
        <v>1.0538641686179999</v>
      </c>
      <c r="P1131" s="42">
        <v>1</v>
      </c>
    </row>
    <row r="1132">
      <c r="D1132" s="19"/>
      <c r="E1132" s="18" t="s">
        <v>148</v>
      </c>
      <c r="F1132" s="17"/>
      <c r="G1132" s="7">
        <v>227</v>
      </c>
      <c r="H1132" s="20">
        <v>96.475770925109998</v>
      </c>
      <c r="I1132" s="2">
        <v>2.643171806167</v>
      </c>
      <c r="J1132" s="2">
        <v>0.88105726872199996</v>
      </c>
      <c r="K1132" s="10" t="s">
        <v>168</v>
      </c>
      <c r="L1132" s="10" t="s">
        <v>168</v>
      </c>
      <c r="M1132" s="10" t="s">
        <v>168</v>
      </c>
      <c r="N1132" s="10" t="s">
        <v>168</v>
      </c>
      <c r="O1132" s="2">
        <v>1.044052863436</v>
      </c>
      <c r="P1132" s="22">
        <v>1</v>
      </c>
    </row>
    <row r="1133">
      <c r="D1133" s="19"/>
      <c r="E1133" s="18" t="s">
        <v>149</v>
      </c>
      <c r="F1133" s="17"/>
      <c r="G1133" s="11">
        <v>10</v>
      </c>
      <c r="H1133" s="27">
        <v>90</v>
      </c>
      <c r="I1133" s="5">
        <v>10</v>
      </c>
      <c r="J1133" s="4" t="s">
        <v>168</v>
      </c>
      <c r="K1133" s="4" t="s">
        <v>168</v>
      </c>
      <c r="L1133" s="4" t="s">
        <v>168</v>
      </c>
      <c r="M1133" s="4" t="s">
        <v>168</v>
      </c>
      <c r="N1133" s="4" t="s">
        <v>168</v>
      </c>
      <c r="O1133" s="5">
        <v>1.1000000000000001</v>
      </c>
      <c r="P1133" s="30">
        <v>1</v>
      </c>
    </row>
    <row r="1134">
      <c r="D1134" s="19"/>
      <c r="E1134" s="18" t="s">
        <v>150</v>
      </c>
      <c r="F1134" s="17"/>
      <c r="G1134" s="11">
        <v>2</v>
      </c>
      <c r="H1134" s="27">
        <v>100</v>
      </c>
      <c r="I1134" s="4" t="s">
        <v>168</v>
      </c>
      <c r="J1134" s="4" t="s">
        <v>168</v>
      </c>
      <c r="K1134" s="4" t="s">
        <v>168</v>
      </c>
      <c r="L1134" s="4" t="s">
        <v>168</v>
      </c>
      <c r="M1134" s="4" t="s">
        <v>168</v>
      </c>
      <c r="N1134" s="4" t="s">
        <v>168</v>
      </c>
      <c r="O1134" s="5">
        <v>1</v>
      </c>
      <c r="P1134" s="30">
        <v>1</v>
      </c>
    </row>
    <row r="1135">
      <c r="D1135" s="19"/>
      <c r="E1135" s="18" t="s">
        <v>26</v>
      </c>
      <c r="F1135" s="17"/>
      <c r="G1135" s="11">
        <v>0</v>
      </c>
      <c r="H1135" s="32" t="s">
        <v>168</v>
      </c>
      <c r="I1135" s="4" t="s">
        <v>168</v>
      </c>
      <c r="J1135" s="4" t="s">
        <v>168</v>
      </c>
      <c r="K1135" s="4" t="s">
        <v>168</v>
      </c>
      <c r="L1135" s="4" t="s">
        <v>168</v>
      </c>
      <c r="M1135" s="4" t="s">
        <v>168</v>
      </c>
      <c r="N1135" s="4" t="s">
        <v>168</v>
      </c>
      <c r="O1135" s="4" t="s">
        <v>168</v>
      </c>
      <c r="P1135" s="31" t="s">
        <v>168</v>
      </c>
    </row>
    <row r="1136">
      <c r="D1136" s="19"/>
      <c r="E1136" s="18" t="s">
        <v>151</v>
      </c>
      <c r="F1136" s="17"/>
      <c r="G1136" s="7">
        <v>658</v>
      </c>
      <c r="H1136" s="20">
        <v>95.744680851064004</v>
      </c>
      <c r="I1136" s="2">
        <v>2.4316109422490002</v>
      </c>
      <c r="J1136" s="2">
        <v>1.0638297872339999</v>
      </c>
      <c r="K1136" s="2">
        <v>0.151975683891</v>
      </c>
      <c r="L1136" s="10" t="s">
        <v>168</v>
      </c>
      <c r="M1136" s="10" t="s">
        <v>168</v>
      </c>
      <c r="N1136" s="2">
        <v>0.60790273556200003</v>
      </c>
      <c r="O1136" s="2">
        <v>1.0504587155959999</v>
      </c>
      <c r="P1136" s="22">
        <v>1</v>
      </c>
    </row>
    <row r="1137">
      <c r="D1137" s="19"/>
      <c r="E1137" s="18" t="s">
        <v>152</v>
      </c>
      <c r="F1137" s="17"/>
      <c r="G1137" s="11">
        <v>12</v>
      </c>
      <c r="H1137" s="27">
        <v>91.666666666666998</v>
      </c>
      <c r="I1137" s="5">
        <v>8.333333333333</v>
      </c>
      <c r="J1137" s="4" t="s">
        <v>168</v>
      </c>
      <c r="K1137" s="4" t="s">
        <v>168</v>
      </c>
      <c r="L1137" s="4" t="s">
        <v>168</v>
      </c>
      <c r="M1137" s="4" t="s">
        <v>168</v>
      </c>
      <c r="N1137" s="4" t="s">
        <v>168</v>
      </c>
      <c r="O1137" s="5">
        <v>1.083333333333</v>
      </c>
      <c r="P1137" s="30">
        <v>1</v>
      </c>
    </row>
    <row r="1138">
      <c r="D1138" s="15" t="s">
        <v>153</v>
      </c>
      <c r="E1138" s="14" t="s">
        <v>154</v>
      </c>
      <c r="F1138" s="16"/>
      <c r="G1138" s="26">
        <v>376</v>
      </c>
      <c r="H1138" s="40">
        <v>93.882978723403994</v>
      </c>
      <c r="I1138" s="8">
        <v>3.1914893617020001</v>
      </c>
      <c r="J1138" s="8">
        <v>1.5957446808510001</v>
      </c>
      <c r="K1138" s="8">
        <v>0.26595744680900002</v>
      </c>
      <c r="L1138" s="41" t="s">
        <v>168</v>
      </c>
      <c r="M1138" s="41" t="s">
        <v>168</v>
      </c>
      <c r="N1138" s="8">
        <v>1.0638297872339999</v>
      </c>
      <c r="O1138" s="8">
        <v>1.072580645161</v>
      </c>
      <c r="P1138" s="42">
        <v>1</v>
      </c>
    </row>
    <row r="1139">
      <c r="D1139" s="19"/>
      <c r="E1139" s="18" t="s">
        <v>155</v>
      </c>
      <c r="F1139" s="17"/>
      <c r="G1139" s="7">
        <v>495</v>
      </c>
      <c r="H1139" s="20">
        <v>95.151515151515</v>
      </c>
      <c r="I1139" s="2">
        <v>2.6262626262630002</v>
      </c>
      <c r="J1139" s="2">
        <v>1.414141414141</v>
      </c>
      <c r="K1139" s="2">
        <v>0.20202020202000001</v>
      </c>
      <c r="L1139" s="10" t="s">
        <v>168</v>
      </c>
      <c r="M1139" s="10" t="s">
        <v>168</v>
      </c>
      <c r="N1139" s="2">
        <v>0.60606060606099998</v>
      </c>
      <c r="O1139" s="2">
        <v>1.0609756097559999</v>
      </c>
      <c r="P1139" s="22">
        <v>1</v>
      </c>
    </row>
    <row r="1140">
      <c r="D1140" s="19"/>
      <c r="E1140" s="18" t="s">
        <v>156</v>
      </c>
      <c r="F1140" s="17"/>
      <c r="G1140" s="7">
        <v>300</v>
      </c>
      <c r="H1140" s="20">
        <v>94.333333333333002</v>
      </c>
      <c r="I1140" s="2">
        <v>4</v>
      </c>
      <c r="J1140" s="2">
        <v>1.333333333333</v>
      </c>
      <c r="K1140" s="10" t="s">
        <v>168</v>
      </c>
      <c r="L1140" s="10" t="s">
        <v>168</v>
      </c>
      <c r="M1140" s="10" t="s">
        <v>168</v>
      </c>
      <c r="N1140" s="2">
        <v>0.33333333333300003</v>
      </c>
      <c r="O1140" s="2">
        <v>1.0668896321070001</v>
      </c>
      <c r="P1140" s="22">
        <v>1</v>
      </c>
    </row>
    <row r="1141">
      <c r="D1141" s="19"/>
      <c r="E1141" s="18" t="s">
        <v>157</v>
      </c>
      <c r="F1141" s="17"/>
      <c r="G1141" s="7">
        <v>534</v>
      </c>
      <c r="H1141" s="20">
        <v>95.692883895131004</v>
      </c>
      <c r="I1141" s="2">
        <v>2.4344569288389999</v>
      </c>
      <c r="J1141" s="2">
        <v>1.123595505618</v>
      </c>
      <c r="K1141" s="2">
        <v>0.18726591760299999</v>
      </c>
      <c r="L1141" s="10" t="s">
        <v>168</v>
      </c>
      <c r="M1141" s="10" t="s">
        <v>168</v>
      </c>
      <c r="N1141" s="2">
        <v>0.56179775280900002</v>
      </c>
      <c r="O1141" s="2">
        <v>1.0527306967979999</v>
      </c>
      <c r="P1141" s="22">
        <v>1</v>
      </c>
    </row>
    <row r="1142">
      <c r="D1142" s="19"/>
      <c r="E1142" s="18" t="s">
        <v>158</v>
      </c>
      <c r="F1142" s="17"/>
      <c r="G1142" s="7">
        <v>505</v>
      </c>
      <c r="H1142" s="20">
        <v>95.049504950495006</v>
      </c>
      <c r="I1142" s="2">
        <v>2.5742574257430002</v>
      </c>
      <c r="J1142" s="2">
        <v>1.3861386138609999</v>
      </c>
      <c r="K1142" s="2">
        <v>0.19801980197999999</v>
      </c>
      <c r="L1142" s="10" t="s">
        <v>168</v>
      </c>
      <c r="M1142" s="10" t="s">
        <v>168</v>
      </c>
      <c r="N1142" s="2">
        <v>0.79207920792099995</v>
      </c>
      <c r="O1142" s="2">
        <v>1.0598802395210001</v>
      </c>
      <c r="P1142" s="22">
        <v>1</v>
      </c>
    </row>
    <row r="1143">
      <c r="D1143" s="19"/>
      <c r="E1143" s="18" t="s">
        <v>159</v>
      </c>
      <c r="F1143" s="17"/>
      <c r="G1143" s="7">
        <v>377</v>
      </c>
      <c r="H1143" s="20">
        <v>93.899204244032006</v>
      </c>
      <c r="I1143" s="2">
        <v>3.1830238726790001</v>
      </c>
      <c r="J1143" s="2">
        <v>1.5915119363400001</v>
      </c>
      <c r="K1143" s="2">
        <v>0.26525198939</v>
      </c>
      <c r="L1143" s="10" t="s">
        <v>168</v>
      </c>
      <c r="M1143" s="10" t="s">
        <v>168</v>
      </c>
      <c r="N1143" s="2">
        <v>1.06100795756</v>
      </c>
      <c r="O1143" s="2">
        <v>1.0723860589809999</v>
      </c>
      <c r="P1143" s="22">
        <v>1</v>
      </c>
    </row>
    <row r="1144">
      <c r="D1144" s="19"/>
      <c r="E1144" s="18" t="s">
        <v>160</v>
      </c>
      <c r="F1144" s="17"/>
      <c r="G1144" s="7">
        <v>207</v>
      </c>
      <c r="H1144" s="20">
        <v>94.202898550724996</v>
      </c>
      <c r="I1144" s="2">
        <v>2.898550724638</v>
      </c>
      <c r="J1144" s="2">
        <v>2.898550724638</v>
      </c>
      <c r="K1144" s="10" t="s">
        <v>168</v>
      </c>
      <c r="L1144" s="10" t="s">
        <v>168</v>
      </c>
      <c r="M1144" s="10" t="s">
        <v>168</v>
      </c>
      <c r="N1144" s="10" t="s">
        <v>168</v>
      </c>
      <c r="O1144" s="2">
        <v>1.086956521739</v>
      </c>
      <c r="P1144" s="22">
        <v>1</v>
      </c>
    </row>
    <row r="1145">
      <c r="D1145" s="19"/>
      <c r="E1145" s="18" t="s">
        <v>161</v>
      </c>
      <c r="F1145" s="17"/>
      <c r="G1145" s="7">
        <v>456</v>
      </c>
      <c r="H1145" s="20">
        <v>95.614035087719003</v>
      </c>
      <c r="I1145" s="2">
        <v>1.973684210526</v>
      </c>
      <c r="J1145" s="2">
        <v>1.5350877192979999</v>
      </c>
      <c r="K1145" s="2">
        <v>0.21929824561399999</v>
      </c>
      <c r="L1145" s="10" t="s">
        <v>168</v>
      </c>
      <c r="M1145" s="10" t="s">
        <v>168</v>
      </c>
      <c r="N1145" s="2">
        <v>0.65789473684199995</v>
      </c>
      <c r="O1145" s="2">
        <v>1.057395143488</v>
      </c>
      <c r="P1145" s="22">
        <v>1</v>
      </c>
    </row>
    <row r="1146">
      <c r="D1146" s="19"/>
      <c r="E1146" s="18" t="s">
        <v>162</v>
      </c>
      <c r="F1146" s="17"/>
      <c r="G1146" s="7">
        <v>329</v>
      </c>
      <c r="H1146" s="20">
        <v>94.528875379938995</v>
      </c>
      <c r="I1146" s="2">
        <v>2.7355623100300002</v>
      </c>
      <c r="J1146" s="2">
        <v>2.1276595744679998</v>
      </c>
      <c r="K1146" s="2">
        <v>0.30395136778100001</v>
      </c>
      <c r="L1146" s="10" t="s">
        <v>168</v>
      </c>
      <c r="M1146" s="10" t="s">
        <v>168</v>
      </c>
      <c r="N1146" s="2">
        <v>0.30395136778100001</v>
      </c>
      <c r="O1146" s="2">
        <v>1.079268292683</v>
      </c>
      <c r="P1146" s="22">
        <v>1</v>
      </c>
    </row>
    <row r="1147">
      <c r="D1147" s="19"/>
      <c r="E1147" s="18" t="s">
        <v>163</v>
      </c>
      <c r="F1147" s="17"/>
      <c r="G1147" s="7">
        <v>361</v>
      </c>
      <c r="H1147" s="20">
        <v>93.351800554017004</v>
      </c>
      <c r="I1147" s="2">
        <v>3.324099722992</v>
      </c>
      <c r="J1147" s="2">
        <v>1.9390581717449999</v>
      </c>
      <c r="K1147" s="2">
        <v>0.27700831024900002</v>
      </c>
      <c r="L1147" s="10" t="s">
        <v>168</v>
      </c>
      <c r="M1147" s="10" t="s">
        <v>168</v>
      </c>
      <c r="N1147" s="2">
        <v>1.108033240997</v>
      </c>
      <c r="O1147" s="2">
        <v>1.0812324929970001</v>
      </c>
      <c r="P1147" s="22">
        <v>1</v>
      </c>
    </row>
    <row r="1148">
      <c r="D1148" s="19"/>
      <c r="E1148" s="18" t="s">
        <v>164</v>
      </c>
      <c r="F1148" s="17"/>
      <c r="G1148" s="7">
        <v>226</v>
      </c>
      <c r="H1148" s="20">
        <v>90.707964601770001</v>
      </c>
      <c r="I1148" s="2">
        <v>4.8672566371680004</v>
      </c>
      <c r="J1148" s="2">
        <v>2.212389380531</v>
      </c>
      <c r="K1148" s="2">
        <v>0.44247787610599998</v>
      </c>
      <c r="L1148" s="10" t="s">
        <v>168</v>
      </c>
      <c r="M1148" s="10" t="s">
        <v>168</v>
      </c>
      <c r="N1148" s="2">
        <v>1.769911504425</v>
      </c>
      <c r="O1148" s="2">
        <v>1.108108108108</v>
      </c>
      <c r="P1148" s="22">
        <v>1</v>
      </c>
    </row>
    <row r="1149">
      <c r="D1149" s="19"/>
      <c r="E1149" s="18" t="s">
        <v>165</v>
      </c>
      <c r="F1149" s="17"/>
      <c r="G1149" s="7">
        <v>319</v>
      </c>
      <c r="H1149" s="20">
        <v>94.043887147334999</v>
      </c>
      <c r="I1149" s="2">
        <v>3.4482758620689999</v>
      </c>
      <c r="J1149" s="2">
        <v>1.8808777429470001</v>
      </c>
      <c r="K1149" s="2">
        <v>0.31347962382400002</v>
      </c>
      <c r="L1149" s="10" t="s">
        <v>168</v>
      </c>
      <c r="M1149" s="10" t="s">
        <v>168</v>
      </c>
      <c r="N1149" s="2">
        <v>0.31347962382400002</v>
      </c>
      <c r="O1149" s="2">
        <v>1.081761006289</v>
      </c>
      <c r="P1149" s="22">
        <v>1</v>
      </c>
    </row>
    <row r="1150">
      <c r="D1150" s="19"/>
      <c r="E1150" s="18" t="s">
        <v>166</v>
      </c>
      <c r="F1150" s="17"/>
      <c r="G1150" s="7">
        <v>269</v>
      </c>
      <c r="H1150" s="20">
        <v>95.167286245352997</v>
      </c>
      <c r="I1150" s="2">
        <v>2.9739776951670001</v>
      </c>
      <c r="J1150" s="2">
        <v>1.85873605948</v>
      </c>
      <c r="K1150" s="10" t="s">
        <v>168</v>
      </c>
      <c r="L1150" s="10" t="s">
        <v>168</v>
      </c>
      <c r="M1150" s="10" t="s">
        <v>168</v>
      </c>
      <c r="N1150" s="10" t="s">
        <v>168</v>
      </c>
      <c r="O1150" s="2">
        <v>1.0669144981409999</v>
      </c>
      <c r="P1150" s="22">
        <v>1</v>
      </c>
    </row>
    <row r="1151">
      <c r="D1151" s="19"/>
      <c r="E1151" s="18" t="s">
        <v>167</v>
      </c>
      <c r="F1151" s="17"/>
      <c r="G1151" s="7">
        <v>189</v>
      </c>
      <c r="H1151" s="20">
        <v>94.708994708994993</v>
      </c>
      <c r="I1151" s="2">
        <v>2.1164021164019999</v>
      </c>
      <c r="J1151" s="2">
        <v>2.1164021164019999</v>
      </c>
      <c r="K1151" s="2">
        <v>0.52910052910100003</v>
      </c>
      <c r="L1151" s="10" t="s">
        <v>168</v>
      </c>
      <c r="M1151" s="10" t="s">
        <v>168</v>
      </c>
      <c r="N1151" s="2">
        <v>0.52910052910100003</v>
      </c>
      <c r="O1151" s="2">
        <v>1.0797872340429999</v>
      </c>
      <c r="P1151" s="22">
        <v>1</v>
      </c>
    </row>
    <row r="1152">
      <c r="D1152" s="19"/>
      <c r="E1152" s="18" t="s">
        <v>41</v>
      </c>
      <c r="F1152" s="17"/>
      <c r="G1152" s="11">
        <v>37</v>
      </c>
      <c r="H1152" s="27">
        <v>97.297297297297007</v>
      </c>
      <c r="I1152" s="5">
        <v>2.7027027027030002</v>
      </c>
      <c r="J1152" s="4" t="s">
        <v>168</v>
      </c>
      <c r="K1152" s="4" t="s">
        <v>168</v>
      </c>
      <c r="L1152" s="4" t="s">
        <v>168</v>
      </c>
      <c r="M1152" s="4" t="s">
        <v>168</v>
      </c>
      <c r="N1152" s="4" t="s">
        <v>168</v>
      </c>
      <c r="O1152" s="5">
        <v>1.0270270270270001</v>
      </c>
      <c r="P1152" s="30">
        <v>1</v>
      </c>
    </row>
    <row r="1153">
      <c r="D1153" s="57"/>
      <c r="E1153" s="54" t="s">
        <v>26</v>
      </c>
      <c r="F1153" s="62"/>
      <c r="G1153" s="59">
        <v>10</v>
      </c>
      <c r="H1153" s="78">
        <v>100</v>
      </c>
      <c r="I1153" s="51" t="s">
        <v>168</v>
      </c>
      <c r="J1153" s="51" t="s">
        <v>168</v>
      </c>
      <c r="K1153" s="51" t="s">
        <v>168</v>
      </c>
      <c r="L1153" s="51" t="s">
        <v>168</v>
      </c>
      <c r="M1153" s="51" t="s">
        <v>168</v>
      </c>
      <c r="N1153" s="51" t="s">
        <v>168</v>
      </c>
      <c r="O1153" s="46">
        <v>1</v>
      </c>
      <c r="P1153" s="77">
        <v>1</v>
      </c>
    </row>
    <row r="1155">
      <c r="B1155" s="63" t="str">
        <f ca="1" xml:space="preserve"> HYPERLINK("#'目次'!B14", "[8]")</f>
        <v>[8]</v>
      </c>
      <c r="C1155" s="49" t="s">
        <v>271</v>
      </c>
    </row>
    <row r="1158">
      <c r="C1158" s="49" t="s">
        <v>14</v>
      </c>
    </row>
    <row r="1159">
      <c r="D1159" s="64"/>
      <c r="E1159" s="47"/>
      <c r="F1159" s="47"/>
      <c r="G1159" s="61" t="s">
        <v>15</v>
      </c>
      <c r="H1159" s="66" t="s">
        <v>272</v>
      </c>
      <c r="I1159" s="28" t="s">
        <v>273</v>
      </c>
      <c r="J1159" s="28" t="s">
        <v>274</v>
      </c>
      <c r="K1159" s="28" t="s">
        <v>275</v>
      </c>
      <c r="L1159" s="28" t="s">
        <v>26</v>
      </c>
      <c r="M1159" s="58" t="s">
        <v>276</v>
      </c>
    </row>
    <row r="1160">
      <c r="D1160" s="55"/>
      <c r="E1160" s="48"/>
      <c r="F1160" s="48"/>
      <c r="G1160" s="68"/>
      <c r="H1160" s="70"/>
      <c r="I1160" s="29"/>
      <c r="J1160" s="29"/>
      <c r="K1160" s="29"/>
      <c r="L1160" s="29"/>
      <c r="M1160" s="65"/>
    </row>
    <row r="1161">
      <c r="D1161" s="56"/>
      <c r="E1161" s="60" t="s">
        <v>15</v>
      </c>
      <c r="F1161" s="67"/>
      <c r="G1161" s="69">
        <v>1093</v>
      </c>
      <c r="H1161" s="36">
        <v>0.54894784995400003</v>
      </c>
      <c r="I1161" s="36">
        <v>86.459286367795002</v>
      </c>
      <c r="J1161" s="36">
        <v>1.463860933211</v>
      </c>
      <c r="K1161" s="36">
        <v>10.430009149130999</v>
      </c>
      <c r="L1161" s="36">
        <v>1.0978956999089999</v>
      </c>
      <c r="M1161" s="76">
        <v>88.472095150960996</v>
      </c>
    </row>
    <row r="1162">
      <c r="D1162" s="15" t="s">
        <v>20</v>
      </c>
      <c r="E1162" s="14" t="s">
        <v>21</v>
      </c>
      <c r="F1162" s="16"/>
      <c r="G1162" s="26">
        <v>211</v>
      </c>
      <c r="H1162" s="40">
        <v>0.94786729857800001</v>
      </c>
      <c r="I1162" s="8">
        <v>86.729857819905007</v>
      </c>
      <c r="J1162" s="8">
        <v>0.94786729857800001</v>
      </c>
      <c r="K1162" s="8">
        <v>9.9526066350709996</v>
      </c>
      <c r="L1162" s="8">
        <v>1.421800947867</v>
      </c>
      <c r="M1162" s="42">
        <v>88.625592417061995</v>
      </c>
    </row>
    <row r="1163">
      <c r="D1163" s="19"/>
      <c r="E1163" s="18" t="s">
        <v>22</v>
      </c>
      <c r="F1163" s="17"/>
      <c r="G1163" s="7">
        <v>539</v>
      </c>
      <c r="H1163" s="20">
        <v>0.74211502782899996</v>
      </c>
      <c r="I1163" s="2">
        <v>87.384044526902002</v>
      </c>
      <c r="J1163" s="2">
        <v>1.855287569573</v>
      </c>
      <c r="K1163" s="2">
        <v>9.0909090909089993</v>
      </c>
      <c r="L1163" s="2">
        <v>0.92764378478700005</v>
      </c>
      <c r="M1163" s="22">
        <v>89.981447124303998</v>
      </c>
    </row>
    <row r="1164">
      <c r="D1164" s="19"/>
      <c r="E1164" s="18" t="s">
        <v>23</v>
      </c>
      <c r="F1164" s="17"/>
      <c r="G1164" s="7">
        <v>263</v>
      </c>
      <c r="H1164" s="52" t="s">
        <v>168</v>
      </c>
      <c r="I1164" s="2">
        <v>86.692015209125003</v>
      </c>
      <c r="J1164" s="2">
        <v>0.38022813688200002</v>
      </c>
      <c r="K1164" s="2">
        <v>12.167300380227999</v>
      </c>
      <c r="L1164" s="2">
        <v>0.76045627376400005</v>
      </c>
      <c r="M1164" s="22">
        <v>87.072243346007994</v>
      </c>
    </row>
    <row r="1165">
      <c r="D1165" s="19"/>
      <c r="E1165" s="18" t="s">
        <v>24</v>
      </c>
      <c r="F1165" s="17"/>
      <c r="G1165" s="7">
        <v>74</v>
      </c>
      <c r="H1165" s="52" t="s">
        <v>168</v>
      </c>
      <c r="I1165" s="2">
        <v>78.378378378378002</v>
      </c>
      <c r="J1165" s="2">
        <v>2.7027027027030002</v>
      </c>
      <c r="K1165" s="2">
        <v>16.216216216216001</v>
      </c>
      <c r="L1165" s="2">
        <v>2.7027027027030002</v>
      </c>
      <c r="M1165" s="22">
        <v>81.081081081080995</v>
      </c>
    </row>
    <row r="1166">
      <c r="D1166" s="19"/>
      <c r="E1166" s="18" t="s">
        <v>25</v>
      </c>
      <c r="F1166" s="17"/>
      <c r="G1166" s="11">
        <v>6</v>
      </c>
      <c r="H1166" s="32" t="s">
        <v>168</v>
      </c>
      <c r="I1166" s="5">
        <v>83.333333333333002</v>
      </c>
      <c r="J1166" s="5">
        <v>16.666666666666998</v>
      </c>
      <c r="K1166" s="4" t="s">
        <v>168</v>
      </c>
      <c r="L1166" s="4" t="s">
        <v>168</v>
      </c>
      <c r="M1166" s="30">
        <v>100</v>
      </c>
    </row>
    <row r="1167">
      <c r="D1167" s="19"/>
      <c r="E1167" s="18" t="s">
        <v>26</v>
      </c>
      <c r="F1167" s="17"/>
      <c r="G1167" s="11">
        <v>0</v>
      </c>
      <c r="H1167" s="32" t="s">
        <v>168</v>
      </c>
      <c r="I1167" s="4" t="s">
        <v>168</v>
      </c>
      <c r="J1167" s="4" t="s">
        <v>168</v>
      </c>
      <c r="K1167" s="4" t="s">
        <v>168</v>
      </c>
      <c r="L1167" s="4" t="s">
        <v>168</v>
      </c>
      <c r="M1167" s="31" t="s">
        <v>168</v>
      </c>
    </row>
    <row r="1168">
      <c r="D1168" s="19"/>
      <c r="E1168" s="18" t="s">
        <v>27</v>
      </c>
      <c r="F1168" s="17"/>
      <c r="G1168" s="7">
        <v>750</v>
      </c>
      <c r="H1168" s="20">
        <v>0.80000000000000004</v>
      </c>
      <c r="I1168" s="2">
        <v>87.200000000000003</v>
      </c>
      <c r="J1168" s="2">
        <v>1.6000000000000001</v>
      </c>
      <c r="K1168" s="2">
        <v>9.333333333333</v>
      </c>
      <c r="L1168" s="2">
        <v>1.0666666666669999</v>
      </c>
      <c r="M1168" s="22">
        <v>89.599999999999994</v>
      </c>
    </row>
    <row r="1169">
      <c r="D1169" s="19"/>
      <c r="E1169" s="18" t="s">
        <v>28</v>
      </c>
      <c r="F1169" s="17"/>
      <c r="G1169" s="7">
        <v>80</v>
      </c>
      <c r="H1169" s="52" t="s">
        <v>168</v>
      </c>
      <c r="I1169" s="2">
        <v>78.75</v>
      </c>
      <c r="J1169" s="2">
        <v>3.75</v>
      </c>
      <c r="K1169" s="2">
        <v>15</v>
      </c>
      <c r="L1169" s="2">
        <v>2.5</v>
      </c>
      <c r="M1169" s="22">
        <v>82.5</v>
      </c>
    </row>
    <row r="1170">
      <c r="D1170" s="15" t="s">
        <v>29</v>
      </c>
      <c r="E1170" s="14" t="s">
        <v>30</v>
      </c>
      <c r="F1170" s="16"/>
      <c r="G1170" s="26">
        <v>823</v>
      </c>
      <c r="H1170" s="40">
        <v>0.60753341433800001</v>
      </c>
      <c r="I1170" s="8">
        <v>86.391251518833997</v>
      </c>
      <c r="J1170" s="8">
        <v>1.8226002430129999</v>
      </c>
      <c r="K1170" s="8">
        <v>10.449574726610001</v>
      </c>
      <c r="L1170" s="8">
        <v>0.72904009720499996</v>
      </c>
      <c r="M1170" s="42">
        <v>88.821385176185004</v>
      </c>
    </row>
    <row r="1171">
      <c r="D1171" s="19"/>
      <c r="E1171" s="18" t="s">
        <v>31</v>
      </c>
      <c r="F1171" s="17"/>
      <c r="G1171" s="7">
        <v>798</v>
      </c>
      <c r="H1171" s="20">
        <v>0.62656641603999996</v>
      </c>
      <c r="I1171" s="2">
        <v>86.842105263158004</v>
      </c>
      <c r="J1171" s="2">
        <v>1.503759398496</v>
      </c>
      <c r="K1171" s="2">
        <v>10.025062656642</v>
      </c>
      <c r="L1171" s="2">
        <v>1.002506265664</v>
      </c>
      <c r="M1171" s="22">
        <v>88.972431077693997</v>
      </c>
    </row>
    <row r="1172">
      <c r="D1172" s="19"/>
      <c r="E1172" s="18" t="s">
        <v>32</v>
      </c>
      <c r="F1172" s="17"/>
      <c r="G1172" s="7">
        <v>808</v>
      </c>
      <c r="H1172" s="20">
        <v>0.74257425742600003</v>
      </c>
      <c r="I1172" s="2">
        <v>87.252475247524998</v>
      </c>
      <c r="J1172" s="2">
        <v>1.237623762376</v>
      </c>
      <c r="K1172" s="2">
        <v>10.024752475248</v>
      </c>
      <c r="L1172" s="2">
        <v>0.74257425742600003</v>
      </c>
      <c r="M1172" s="22">
        <v>89.232673267327002</v>
      </c>
    </row>
    <row r="1173">
      <c r="D1173" s="19"/>
      <c r="E1173" s="18" t="s">
        <v>33</v>
      </c>
      <c r="F1173" s="17"/>
      <c r="G1173" s="7">
        <v>206</v>
      </c>
      <c r="H1173" s="20">
        <v>0.48543689320400002</v>
      </c>
      <c r="I1173" s="2">
        <v>83.980582524271995</v>
      </c>
      <c r="J1173" s="2">
        <v>2.9126213592229999</v>
      </c>
      <c r="K1173" s="2">
        <v>10.194174757281999</v>
      </c>
      <c r="L1173" s="2">
        <v>2.4271844660189998</v>
      </c>
      <c r="M1173" s="22">
        <v>87.378640776699001</v>
      </c>
    </row>
    <row r="1174">
      <c r="D1174" s="19"/>
      <c r="E1174" s="18" t="s">
        <v>34</v>
      </c>
      <c r="F1174" s="17"/>
      <c r="G1174" s="7">
        <v>488</v>
      </c>
      <c r="H1174" s="20">
        <v>0.61475409836100003</v>
      </c>
      <c r="I1174" s="2">
        <v>86.885245901638996</v>
      </c>
      <c r="J1174" s="2">
        <v>1.6393442622950001</v>
      </c>
      <c r="K1174" s="2">
        <v>10.450819672131001</v>
      </c>
      <c r="L1174" s="2">
        <v>0.40983606557399999</v>
      </c>
      <c r="M1174" s="22">
        <v>89.139344262294998</v>
      </c>
    </row>
    <row r="1175">
      <c r="D1175" s="19"/>
      <c r="E1175" s="18" t="s">
        <v>35</v>
      </c>
      <c r="F1175" s="17"/>
      <c r="G1175" s="7">
        <v>154</v>
      </c>
      <c r="H1175" s="20">
        <v>0.64935064935099995</v>
      </c>
      <c r="I1175" s="2">
        <v>87.012987012986997</v>
      </c>
      <c r="J1175" s="2">
        <v>1.298701298701</v>
      </c>
      <c r="K1175" s="2">
        <v>10.38961038961</v>
      </c>
      <c r="L1175" s="2">
        <v>0.64935064935099995</v>
      </c>
      <c r="M1175" s="22">
        <v>88.961038961038994</v>
      </c>
    </row>
    <row r="1176">
      <c r="D1176" s="19"/>
      <c r="E1176" s="18" t="s">
        <v>36</v>
      </c>
      <c r="F1176" s="17"/>
      <c r="G1176" s="7">
        <v>871</v>
      </c>
      <c r="H1176" s="20">
        <v>0.68886337543099996</v>
      </c>
      <c r="I1176" s="2">
        <v>86.567164179103997</v>
      </c>
      <c r="J1176" s="2">
        <v>1.2629161882890001</v>
      </c>
      <c r="K1176" s="2">
        <v>10.562571756602001</v>
      </c>
      <c r="L1176" s="2">
        <v>0.918484500574</v>
      </c>
      <c r="M1176" s="22">
        <v>88.518943742824007</v>
      </c>
    </row>
    <row r="1177">
      <c r="D1177" s="19"/>
      <c r="E1177" s="18" t="s">
        <v>37</v>
      </c>
      <c r="F1177" s="17"/>
      <c r="G1177" s="7">
        <v>366</v>
      </c>
      <c r="H1177" s="20">
        <v>0.54644808743200002</v>
      </c>
      <c r="I1177" s="2">
        <v>90.983606557377001</v>
      </c>
      <c r="J1177" s="2">
        <v>0.81967213114799997</v>
      </c>
      <c r="K1177" s="2">
        <v>7.3770491803280001</v>
      </c>
      <c r="L1177" s="2">
        <v>0.27322404371600001</v>
      </c>
      <c r="M1177" s="22">
        <v>92.349726775956</v>
      </c>
    </row>
    <row r="1178">
      <c r="D1178" s="19"/>
      <c r="E1178" s="18" t="s">
        <v>38</v>
      </c>
      <c r="F1178" s="17"/>
      <c r="G1178" s="7">
        <v>552</v>
      </c>
      <c r="H1178" s="20">
        <v>0.54347826086999995</v>
      </c>
      <c r="I1178" s="2">
        <v>87.318840579709999</v>
      </c>
      <c r="J1178" s="2">
        <v>1.086956521739</v>
      </c>
      <c r="K1178" s="2">
        <v>10.507246376812001</v>
      </c>
      <c r="L1178" s="2">
        <v>0.54347826086999995</v>
      </c>
      <c r="M1178" s="22">
        <v>88.949275362319</v>
      </c>
    </row>
    <row r="1179">
      <c r="D1179" s="19"/>
      <c r="E1179" s="18" t="s">
        <v>39</v>
      </c>
      <c r="F1179" s="17"/>
      <c r="G1179" s="7">
        <v>514</v>
      </c>
      <c r="H1179" s="20">
        <v>0.97276264591399997</v>
      </c>
      <c r="I1179" s="2">
        <v>85.992217898833005</v>
      </c>
      <c r="J1179" s="2">
        <v>1.36186770428</v>
      </c>
      <c r="K1179" s="2">
        <v>10.700389105057999</v>
      </c>
      <c r="L1179" s="2">
        <v>0.97276264591399997</v>
      </c>
      <c r="M1179" s="22">
        <v>88.326848249026995</v>
      </c>
    </row>
    <row r="1180">
      <c r="D1180" s="19"/>
      <c r="E1180" s="18" t="s">
        <v>40</v>
      </c>
      <c r="F1180" s="17"/>
      <c r="G1180" s="7">
        <v>559</v>
      </c>
      <c r="H1180" s="20">
        <v>0.35778175313100002</v>
      </c>
      <c r="I1180" s="2">
        <v>87.83542039356</v>
      </c>
      <c r="J1180" s="2">
        <v>0.53667262969600005</v>
      </c>
      <c r="K1180" s="2">
        <v>10.375670840787</v>
      </c>
      <c r="L1180" s="2">
        <v>0.89445438282599998</v>
      </c>
      <c r="M1180" s="22">
        <v>88.729874776385998</v>
      </c>
    </row>
    <row r="1181">
      <c r="D1181" s="19"/>
      <c r="E1181" s="18" t="s">
        <v>41</v>
      </c>
      <c r="F1181" s="17"/>
      <c r="G1181" s="7">
        <v>71</v>
      </c>
      <c r="H1181" s="52" t="s">
        <v>168</v>
      </c>
      <c r="I1181" s="2">
        <v>87.323943661971995</v>
      </c>
      <c r="J1181" s="2">
        <v>1.4084507042250001</v>
      </c>
      <c r="K1181" s="2">
        <v>9.8591549295770005</v>
      </c>
      <c r="L1181" s="2">
        <v>1.4084507042250001</v>
      </c>
      <c r="M1181" s="22">
        <v>88.732394366196999</v>
      </c>
    </row>
    <row r="1182">
      <c r="D1182" s="19"/>
      <c r="E1182" s="18" t="s">
        <v>42</v>
      </c>
      <c r="F1182" s="17"/>
      <c r="G1182" s="11">
        <v>11</v>
      </c>
      <c r="H1182" s="32" t="s">
        <v>168</v>
      </c>
      <c r="I1182" s="5">
        <v>72.727272727273004</v>
      </c>
      <c r="J1182" s="5">
        <v>9.0909090909089993</v>
      </c>
      <c r="K1182" s="5">
        <v>9.0909090909089993</v>
      </c>
      <c r="L1182" s="5">
        <v>9.0909090909089993</v>
      </c>
      <c r="M1182" s="30">
        <v>81.818181818181998</v>
      </c>
    </row>
    <row r="1183">
      <c r="D1183" s="19"/>
      <c r="E1183" s="18" t="s">
        <v>26</v>
      </c>
      <c r="F1183" s="17"/>
      <c r="G1183" s="11">
        <v>2</v>
      </c>
      <c r="H1183" s="32" t="s">
        <v>168</v>
      </c>
      <c r="I1183" s="5">
        <v>100</v>
      </c>
      <c r="J1183" s="4" t="s">
        <v>168</v>
      </c>
      <c r="K1183" s="4" t="s">
        <v>168</v>
      </c>
      <c r="L1183" s="4" t="s">
        <v>168</v>
      </c>
      <c r="M1183" s="30">
        <v>100</v>
      </c>
    </row>
    <row r="1184">
      <c r="D1184" s="19"/>
      <c r="E1184" s="18" t="s">
        <v>43</v>
      </c>
      <c r="F1184" s="17"/>
      <c r="G1184" s="7">
        <v>1080</v>
      </c>
      <c r="H1184" s="20">
        <v>0.555555555556</v>
      </c>
      <c r="I1184" s="2">
        <v>86.574074074074005</v>
      </c>
      <c r="J1184" s="2">
        <v>1.3888888888890001</v>
      </c>
      <c r="K1184" s="2">
        <v>10.462962962962999</v>
      </c>
      <c r="L1184" s="2">
        <v>1.018518518519</v>
      </c>
      <c r="M1184" s="22">
        <v>88.518518518519002</v>
      </c>
    </row>
    <row r="1185">
      <c r="D1185" s="15" t="s">
        <v>44</v>
      </c>
      <c r="E1185" s="14" t="s">
        <v>45</v>
      </c>
      <c r="F1185" s="16"/>
      <c r="G1185" s="33">
        <v>3</v>
      </c>
      <c r="H1185" s="72" t="s">
        <v>168</v>
      </c>
      <c r="I1185" s="13">
        <v>66.666666666666998</v>
      </c>
      <c r="J1185" s="25" t="s">
        <v>168</v>
      </c>
      <c r="K1185" s="13">
        <v>33.333333333333002</v>
      </c>
      <c r="L1185" s="25" t="s">
        <v>168</v>
      </c>
      <c r="M1185" s="50">
        <v>66.666666666666998</v>
      </c>
    </row>
    <row r="1186">
      <c r="D1186" s="19"/>
      <c r="E1186" s="18" t="s">
        <v>46</v>
      </c>
      <c r="F1186" s="17"/>
      <c r="G1186" s="11">
        <v>11</v>
      </c>
      <c r="H1186" s="32" t="s">
        <v>168</v>
      </c>
      <c r="I1186" s="5">
        <v>90.909090909091006</v>
      </c>
      <c r="J1186" s="4" t="s">
        <v>168</v>
      </c>
      <c r="K1186" s="5">
        <v>9.0909090909089993</v>
      </c>
      <c r="L1186" s="4" t="s">
        <v>168</v>
      </c>
      <c r="M1186" s="30">
        <v>90.909090909091006</v>
      </c>
    </row>
    <row r="1187">
      <c r="D1187" s="19"/>
      <c r="E1187" s="18" t="s">
        <v>47</v>
      </c>
      <c r="F1187" s="17"/>
      <c r="G1187" s="11">
        <v>25</v>
      </c>
      <c r="H1187" s="32" t="s">
        <v>168</v>
      </c>
      <c r="I1187" s="5">
        <v>84</v>
      </c>
      <c r="J1187" s="5">
        <v>4</v>
      </c>
      <c r="K1187" s="5">
        <v>12</v>
      </c>
      <c r="L1187" s="4" t="s">
        <v>168</v>
      </c>
      <c r="M1187" s="30">
        <v>88</v>
      </c>
    </row>
    <row r="1188">
      <c r="D1188" s="19"/>
      <c r="E1188" s="18" t="s">
        <v>48</v>
      </c>
      <c r="F1188" s="17"/>
      <c r="G1188" s="7">
        <v>160</v>
      </c>
      <c r="H1188" s="52" t="s">
        <v>168</v>
      </c>
      <c r="I1188" s="2">
        <v>84.375</v>
      </c>
      <c r="J1188" s="2">
        <v>1.25</v>
      </c>
      <c r="K1188" s="2">
        <v>13.75</v>
      </c>
      <c r="L1188" s="2">
        <v>0.625</v>
      </c>
      <c r="M1188" s="22">
        <v>85.625</v>
      </c>
    </row>
    <row r="1189">
      <c r="D1189" s="19"/>
      <c r="E1189" s="18" t="s">
        <v>49</v>
      </c>
      <c r="F1189" s="17"/>
      <c r="G1189" s="7">
        <v>166</v>
      </c>
      <c r="H1189" s="52" t="s">
        <v>168</v>
      </c>
      <c r="I1189" s="2">
        <v>86.144578313253007</v>
      </c>
      <c r="J1189" s="10" t="s">
        <v>168</v>
      </c>
      <c r="K1189" s="2">
        <v>12.650602409638999</v>
      </c>
      <c r="L1189" s="2">
        <v>1.204819277108</v>
      </c>
      <c r="M1189" s="22">
        <v>86.144578313253007</v>
      </c>
    </row>
    <row r="1190">
      <c r="D1190" s="19"/>
      <c r="E1190" s="18" t="s">
        <v>50</v>
      </c>
      <c r="F1190" s="17"/>
      <c r="G1190" s="7">
        <v>129</v>
      </c>
      <c r="H1190" s="52" t="s">
        <v>168</v>
      </c>
      <c r="I1190" s="2">
        <v>88.372093023255999</v>
      </c>
      <c r="J1190" s="2">
        <v>0.77519379845000003</v>
      </c>
      <c r="K1190" s="2">
        <v>10.852713178295</v>
      </c>
      <c r="L1190" s="10" t="s">
        <v>168</v>
      </c>
      <c r="M1190" s="22">
        <v>89.147286821704995</v>
      </c>
    </row>
    <row r="1191">
      <c r="D1191" s="19"/>
      <c r="E1191" s="18" t="s">
        <v>51</v>
      </c>
      <c r="F1191" s="17"/>
      <c r="G1191" s="7">
        <v>124</v>
      </c>
      <c r="H1191" s="52" t="s">
        <v>168</v>
      </c>
      <c r="I1191" s="2">
        <v>91.935483870968</v>
      </c>
      <c r="J1191" s="2">
        <v>1.6129032258060001</v>
      </c>
      <c r="K1191" s="2">
        <v>5.6451612903230002</v>
      </c>
      <c r="L1191" s="2">
        <v>0.80645161290300005</v>
      </c>
      <c r="M1191" s="22">
        <v>93.548387096773993</v>
      </c>
    </row>
    <row r="1192">
      <c r="D1192" s="19"/>
      <c r="E1192" s="18" t="s">
        <v>52</v>
      </c>
      <c r="F1192" s="17"/>
      <c r="G1192" s="7">
        <v>114</v>
      </c>
      <c r="H1192" s="52" t="s">
        <v>168</v>
      </c>
      <c r="I1192" s="2">
        <v>87.719298245613999</v>
      </c>
      <c r="J1192" s="10" t="s">
        <v>168</v>
      </c>
      <c r="K1192" s="2">
        <v>11.403508771929999</v>
      </c>
      <c r="L1192" s="2">
        <v>0.87719298245599997</v>
      </c>
      <c r="M1192" s="22">
        <v>87.719298245613999</v>
      </c>
    </row>
    <row r="1193">
      <c r="D1193" s="19"/>
      <c r="E1193" s="18" t="s">
        <v>53</v>
      </c>
      <c r="F1193" s="17"/>
      <c r="G1193" s="7">
        <v>95</v>
      </c>
      <c r="H1193" s="20">
        <v>1.052631578947</v>
      </c>
      <c r="I1193" s="2">
        <v>83.157894736841996</v>
      </c>
      <c r="J1193" s="2">
        <v>1.052631578947</v>
      </c>
      <c r="K1193" s="2">
        <v>12.631578947368</v>
      </c>
      <c r="L1193" s="2">
        <v>2.1052631578950001</v>
      </c>
      <c r="M1193" s="22">
        <v>85.263157894737006</v>
      </c>
    </row>
    <row r="1194">
      <c r="D1194" s="19"/>
      <c r="E1194" s="18" t="s">
        <v>54</v>
      </c>
      <c r="F1194" s="17"/>
      <c r="G1194" s="7">
        <v>253</v>
      </c>
      <c r="H1194" s="20">
        <v>1.9762845849799999</v>
      </c>
      <c r="I1194" s="2">
        <v>86.166007905138002</v>
      </c>
      <c r="J1194" s="2">
        <v>3.557312252964</v>
      </c>
      <c r="K1194" s="2">
        <v>6.7193675889330002</v>
      </c>
      <c r="L1194" s="2">
        <v>1.5810276679840001</v>
      </c>
      <c r="M1194" s="22">
        <v>91.699604743083</v>
      </c>
    </row>
    <row r="1195">
      <c r="D1195" s="19"/>
      <c r="E1195" s="18" t="s">
        <v>55</v>
      </c>
      <c r="F1195" s="17"/>
      <c r="G1195" s="11">
        <v>1</v>
      </c>
      <c r="H1195" s="32" t="s">
        <v>168</v>
      </c>
      <c r="I1195" s="4" t="s">
        <v>168</v>
      </c>
      <c r="J1195" s="4" t="s">
        <v>168</v>
      </c>
      <c r="K1195" s="5">
        <v>100</v>
      </c>
      <c r="L1195" s="4" t="s">
        <v>168</v>
      </c>
      <c r="M1195" s="31" t="s">
        <v>168</v>
      </c>
    </row>
    <row r="1196">
      <c r="D1196" s="19"/>
      <c r="E1196" s="18" t="s">
        <v>26</v>
      </c>
      <c r="F1196" s="17"/>
      <c r="G1196" s="11">
        <v>12</v>
      </c>
      <c r="H1196" s="32" t="s">
        <v>168</v>
      </c>
      <c r="I1196" s="5">
        <v>75</v>
      </c>
      <c r="J1196" s="4" t="s">
        <v>168</v>
      </c>
      <c r="K1196" s="5">
        <v>16.666666666666998</v>
      </c>
      <c r="L1196" s="5">
        <v>8.333333333333</v>
      </c>
      <c r="M1196" s="30">
        <v>75</v>
      </c>
    </row>
    <row r="1197">
      <c r="D1197" s="15" t="s">
        <v>56</v>
      </c>
      <c r="E1197" s="14" t="s">
        <v>57</v>
      </c>
      <c r="F1197" s="16"/>
      <c r="G1197" s="33">
        <v>15</v>
      </c>
      <c r="H1197" s="72" t="s">
        <v>168</v>
      </c>
      <c r="I1197" s="13">
        <v>80</v>
      </c>
      <c r="J1197" s="13">
        <v>6.666666666667</v>
      </c>
      <c r="K1197" s="13">
        <v>6.666666666667</v>
      </c>
      <c r="L1197" s="13">
        <v>6.666666666667</v>
      </c>
      <c r="M1197" s="50">
        <v>86.666666666666998</v>
      </c>
    </row>
    <row r="1198">
      <c r="D1198" s="19"/>
      <c r="E1198" s="18" t="s">
        <v>58</v>
      </c>
      <c r="F1198" s="17"/>
      <c r="G1198" s="7">
        <v>111</v>
      </c>
      <c r="H1198" s="20">
        <v>0.90090090090099995</v>
      </c>
      <c r="I1198" s="2">
        <v>77.477477477476995</v>
      </c>
      <c r="J1198" s="2">
        <v>1.8018018018019999</v>
      </c>
      <c r="K1198" s="2">
        <v>16.216216216216001</v>
      </c>
      <c r="L1198" s="2">
        <v>3.6036036036039998</v>
      </c>
      <c r="M1198" s="22">
        <v>80.180180180180002</v>
      </c>
    </row>
    <row r="1199">
      <c r="D1199" s="19"/>
      <c r="E1199" s="18" t="s">
        <v>59</v>
      </c>
      <c r="F1199" s="17"/>
      <c r="G1199" s="7">
        <v>404</v>
      </c>
      <c r="H1199" s="20">
        <v>0.74257425742600003</v>
      </c>
      <c r="I1199" s="2">
        <v>88.613861386139007</v>
      </c>
      <c r="J1199" s="2">
        <v>1.485148514851</v>
      </c>
      <c r="K1199" s="2">
        <v>7.9207920792079998</v>
      </c>
      <c r="L1199" s="2">
        <v>1.237623762376</v>
      </c>
      <c r="M1199" s="22">
        <v>90.841584158415998</v>
      </c>
    </row>
    <row r="1200">
      <c r="D1200" s="19"/>
      <c r="E1200" s="18" t="s">
        <v>60</v>
      </c>
      <c r="F1200" s="17"/>
      <c r="G1200" s="7">
        <v>562</v>
      </c>
      <c r="H1200" s="20">
        <v>0.35587188612100001</v>
      </c>
      <c r="I1200" s="2">
        <v>86.832740213522996</v>
      </c>
      <c r="J1200" s="2">
        <v>1.2455516014229999</v>
      </c>
      <c r="K1200" s="2">
        <v>11.209964412811001</v>
      </c>
      <c r="L1200" s="2">
        <v>0.35587188612100001</v>
      </c>
      <c r="M1200" s="22">
        <v>88.434163701068002</v>
      </c>
    </row>
    <row r="1201">
      <c r="D1201" s="19"/>
      <c r="E1201" s="18" t="s">
        <v>26</v>
      </c>
      <c r="F1201" s="17"/>
      <c r="G1201" s="11">
        <v>1</v>
      </c>
      <c r="H1201" s="32" t="s">
        <v>168</v>
      </c>
      <c r="I1201" s="5">
        <v>100</v>
      </c>
      <c r="J1201" s="4" t="s">
        <v>168</v>
      </c>
      <c r="K1201" s="4" t="s">
        <v>168</v>
      </c>
      <c r="L1201" s="4" t="s">
        <v>168</v>
      </c>
      <c r="M1201" s="30">
        <v>100</v>
      </c>
    </row>
    <row r="1202">
      <c r="D1202" s="19"/>
      <c r="E1202" s="18" t="s">
        <v>61</v>
      </c>
      <c r="F1202" s="17"/>
      <c r="G1202" s="7">
        <v>126</v>
      </c>
      <c r="H1202" s="20">
        <v>0.793650793651</v>
      </c>
      <c r="I1202" s="2">
        <v>77.777777777777999</v>
      </c>
      <c r="J1202" s="2">
        <v>2.3809523809519999</v>
      </c>
      <c r="K1202" s="2">
        <v>15.079365079364999</v>
      </c>
      <c r="L1202" s="2">
        <v>3.9682539682539999</v>
      </c>
      <c r="M1202" s="22">
        <v>80.952380952381006</v>
      </c>
    </row>
    <row r="1203">
      <c r="D1203" s="19"/>
      <c r="E1203" s="18" t="s">
        <v>62</v>
      </c>
      <c r="F1203" s="17"/>
      <c r="G1203" s="7">
        <v>966</v>
      </c>
      <c r="H1203" s="20">
        <v>0.51759834368500002</v>
      </c>
      <c r="I1203" s="2">
        <v>87.577639751552994</v>
      </c>
      <c r="J1203" s="2">
        <v>1.3457556935820001</v>
      </c>
      <c r="K1203" s="2">
        <v>9.8343685300210009</v>
      </c>
      <c r="L1203" s="2">
        <v>0.72463768115899996</v>
      </c>
      <c r="M1203" s="22">
        <v>89.440993788819995</v>
      </c>
    </row>
    <row r="1204">
      <c r="D1204" s="15" t="s">
        <v>63</v>
      </c>
      <c r="E1204" s="14" t="s">
        <v>64</v>
      </c>
      <c r="F1204" s="16"/>
      <c r="G1204" s="33">
        <v>17</v>
      </c>
      <c r="H1204" s="72" t="s">
        <v>168</v>
      </c>
      <c r="I1204" s="13">
        <v>88.235294117647001</v>
      </c>
      <c r="J1204" s="13">
        <v>5.8823529411760003</v>
      </c>
      <c r="K1204" s="13">
        <v>5.8823529411760003</v>
      </c>
      <c r="L1204" s="25" t="s">
        <v>168</v>
      </c>
      <c r="M1204" s="50">
        <v>94.117647058824005</v>
      </c>
    </row>
    <row r="1205">
      <c r="D1205" s="19"/>
      <c r="E1205" s="18" t="s">
        <v>65</v>
      </c>
      <c r="F1205" s="17"/>
      <c r="G1205" s="11">
        <v>38</v>
      </c>
      <c r="H1205" s="27">
        <v>2.6315789473679998</v>
      </c>
      <c r="I1205" s="5">
        <v>86.842105263158004</v>
      </c>
      <c r="J1205" s="5">
        <v>5.2631578947369997</v>
      </c>
      <c r="K1205" s="5">
        <v>2.6315789473679998</v>
      </c>
      <c r="L1205" s="5">
        <v>2.6315789473679998</v>
      </c>
      <c r="M1205" s="30">
        <v>94.736842105262994</v>
      </c>
    </row>
    <row r="1206">
      <c r="D1206" s="19"/>
      <c r="E1206" s="18" t="s">
        <v>66</v>
      </c>
      <c r="F1206" s="17"/>
      <c r="G1206" s="11">
        <v>14</v>
      </c>
      <c r="H1206" s="32" t="s">
        <v>168</v>
      </c>
      <c r="I1206" s="5">
        <v>100</v>
      </c>
      <c r="J1206" s="4" t="s">
        <v>168</v>
      </c>
      <c r="K1206" s="4" t="s">
        <v>168</v>
      </c>
      <c r="L1206" s="4" t="s">
        <v>168</v>
      </c>
      <c r="M1206" s="30">
        <v>100</v>
      </c>
    </row>
    <row r="1207">
      <c r="D1207" s="19"/>
      <c r="E1207" s="18" t="s">
        <v>67</v>
      </c>
      <c r="F1207" s="17"/>
      <c r="G1207" s="7">
        <v>95</v>
      </c>
      <c r="H1207" s="20">
        <v>4.2105263157890001</v>
      </c>
      <c r="I1207" s="2">
        <v>76.842105263158004</v>
      </c>
      <c r="J1207" s="2">
        <v>3.1578947368420001</v>
      </c>
      <c r="K1207" s="2">
        <v>12.631578947368</v>
      </c>
      <c r="L1207" s="2">
        <v>3.1578947368420001</v>
      </c>
      <c r="M1207" s="22">
        <v>84.210526315788997</v>
      </c>
    </row>
    <row r="1208">
      <c r="D1208" s="19"/>
      <c r="E1208" s="18" t="s">
        <v>68</v>
      </c>
      <c r="F1208" s="17"/>
      <c r="G1208" s="7">
        <v>81</v>
      </c>
      <c r="H1208" s="52" t="s">
        <v>168</v>
      </c>
      <c r="I1208" s="2">
        <v>83.950617283951004</v>
      </c>
      <c r="J1208" s="2">
        <v>3.7037037037039999</v>
      </c>
      <c r="K1208" s="2">
        <v>11.111111111111001</v>
      </c>
      <c r="L1208" s="2">
        <v>1.2345679012349999</v>
      </c>
      <c r="M1208" s="22">
        <v>87.654320987654003</v>
      </c>
    </row>
    <row r="1209">
      <c r="D1209" s="19"/>
      <c r="E1209" s="18" t="s">
        <v>69</v>
      </c>
      <c r="F1209" s="17"/>
      <c r="G1209" s="7">
        <v>844</v>
      </c>
      <c r="H1209" s="20">
        <v>0.11848341232200001</v>
      </c>
      <c r="I1209" s="2">
        <v>87.559241706161004</v>
      </c>
      <c r="J1209" s="2">
        <v>0.82938388625600001</v>
      </c>
      <c r="K1209" s="2">
        <v>10.663507109005</v>
      </c>
      <c r="L1209" s="2">
        <v>0.82938388625600001</v>
      </c>
      <c r="M1209" s="22">
        <v>88.507109004738993</v>
      </c>
    </row>
    <row r="1210">
      <c r="D1210" s="19"/>
      <c r="E1210" s="18" t="s">
        <v>26</v>
      </c>
      <c r="F1210" s="17"/>
      <c r="G1210" s="11">
        <v>4</v>
      </c>
      <c r="H1210" s="32" t="s">
        <v>168</v>
      </c>
      <c r="I1210" s="5">
        <v>75</v>
      </c>
      <c r="J1210" s="4" t="s">
        <v>168</v>
      </c>
      <c r="K1210" s="5">
        <v>25</v>
      </c>
      <c r="L1210" s="4" t="s">
        <v>168</v>
      </c>
      <c r="M1210" s="30">
        <v>75</v>
      </c>
    </row>
    <row r="1211">
      <c r="D1211" s="19"/>
      <c r="E1211" s="18" t="s">
        <v>70</v>
      </c>
      <c r="F1211" s="17"/>
      <c r="G1211" s="7">
        <v>245</v>
      </c>
      <c r="H1211" s="20">
        <v>2.040816326531</v>
      </c>
      <c r="I1211" s="2">
        <v>82.857142857143003</v>
      </c>
      <c r="J1211" s="2">
        <v>3.673469387755</v>
      </c>
      <c r="K1211" s="2">
        <v>9.3877551020409999</v>
      </c>
      <c r="L1211" s="2">
        <v>2.040816326531</v>
      </c>
      <c r="M1211" s="22">
        <v>88.571428571428996</v>
      </c>
    </row>
    <row r="1212">
      <c r="D1212" s="15" t="s">
        <v>71</v>
      </c>
      <c r="E1212" s="14" t="s">
        <v>64</v>
      </c>
      <c r="F1212" s="16"/>
      <c r="G1212" s="33">
        <v>15</v>
      </c>
      <c r="H1212" s="72" t="s">
        <v>168</v>
      </c>
      <c r="I1212" s="13">
        <v>86.666666666666998</v>
      </c>
      <c r="J1212" s="13">
        <v>6.666666666667</v>
      </c>
      <c r="K1212" s="13">
        <v>6.666666666667</v>
      </c>
      <c r="L1212" s="25" t="s">
        <v>168</v>
      </c>
      <c r="M1212" s="50">
        <v>93.333333333333002</v>
      </c>
    </row>
    <row r="1213">
      <c r="D1213" s="19"/>
      <c r="E1213" s="18" t="s">
        <v>65</v>
      </c>
      <c r="F1213" s="17"/>
      <c r="G1213" s="7">
        <v>58</v>
      </c>
      <c r="H1213" s="52" t="s">
        <v>168</v>
      </c>
      <c r="I1213" s="2">
        <v>87.931034482759003</v>
      </c>
      <c r="J1213" s="2">
        <v>1.7241379310339999</v>
      </c>
      <c r="K1213" s="2">
        <v>8.6206896551720007</v>
      </c>
      <c r="L1213" s="2">
        <v>1.7241379310339999</v>
      </c>
      <c r="M1213" s="22">
        <v>89.655172413792997</v>
      </c>
    </row>
    <row r="1214">
      <c r="D1214" s="19"/>
      <c r="E1214" s="18" t="s">
        <v>66</v>
      </c>
      <c r="F1214" s="17"/>
      <c r="G1214" s="7">
        <v>113</v>
      </c>
      <c r="H1214" s="52" t="s">
        <v>168</v>
      </c>
      <c r="I1214" s="2">
        <v>93.805309734513003</v>
      </c>
      <c r="J1214" s="2">
        <v>2.654867256637</v>
      </c>
      <c r="K1214" s="2">
        <v>3.53982300885</v>
      </c>
      <c r="L1214" s="10" t="s">
        <v>168</v>
      </c>
      <c r="M1214" s="22">
        <v>96.460176991150007</v>
      </c>
    </row>
    <row r="1215">
      <c r="D1215" s="19"/>
      <c r="E1215" s="18" t="s">
        <v>67</v>
      </c>
      <c r="F1215" s="17"/>
      <c r="G1215" s="7">
        <v>837</v>
      </c>
      <c r="H1215" s="20">
        <v>0.59737156511400002</v>
      </c>
      <c r="I1215" s="2">
        <v>85.782556750298994</v>
      </c>
      <c r="J1215" s="2">
        <v>0.95579450418199996</v>
      </c>
      <c r="K1215" s="2">
        <v>11.589008363202</v>
      </c>
      <c r="L1215" s="2">
        <v>1.0752688172039999</v>
      </c>
      <c r="M1215" s="22">
        <v>87.335722819593997</v>
      </c>
    </row>
    <row r="1216">
      <c r="D1216" s="19"/>
      <c r="E1216" s="18" t="s">
        <v>68</v>
      </c>
      <c r="F1216" s="17"/>
      <c r="G1216" s="7">
        <v>61</v>
      </c>
      <c r="H1216" s="20">
        <v>1.6393442622950001</v>
      </c>
      <c r="I1216" s="2">
        <v>81.967213114754003</v>
      </c>
      <c r="J1216" s="2">
        <v>3.2786885245900002</v>
      </c>
      <c r="K1216" s="2">
        <v>9.83606557377</v>
      </c>
      <c r="L1216" s="2">
        <v>3.2786885245900002</v>
      </c>
      <c r="M1216" s="22">
        <v>86.885245901638996</v>
      </c>
    </row>
    <row r="1217">
      <c r="D1217" s="19"/>
      <c r="E1217" s="18" t="s">
        <v>72</v>
      </c>
      <c r="F1217" s="17"/>
      <c r="G1217" s="11">
        <v>5</v>
      </c>
      <c r="H1217" s="32" t="s">
        <v>168</v>
      </c>
      <c r="I1217" s="5">
        <v>80</v>
      </c>
      <c r="J1217" s="4" t="s">
        <v>168</v>
      </c>
      <c r="K1217" s="5">
        <v>20</v>
      </c>
      <c r="L1217" s="4" t="s">
        <v>168</v>
      </c>
      <c r="M1217" s="30">
        <v>80</v>
      </c>
    </row>
    <row r="1218">
      <c r="D1218" s="19"/>
      <c r="E1218" s="18" t="s">
        <v>26</v>
      </c>
      <c r="F1218" s="17"/>
      <c r="G1218" s="11">
        <v>4</v>
      </c>
      <c r="H1218" s="32" t="s">
        <v>168</v>
      </c>
      <c r="I1218" s="5">
        <v>75</v>
      </c>
      <c r="J1218" s="5">
        <v>25</v>
      </c>
      <c r="K1218" s="4" t="s">
        <v>168</v>
      </c>
      <c r="L1218" s="4" t="s">
        <v>168</v>
      </c>
      <c r="M1218" s="30">
        <v>100</v>
      </c>
    </row>
    <row r="1219">
      <c r="D1219" s="19"/>
      <c r="E1219" s="18" t="s">
        <v>73</v>
      </c>
      <c r="F1219" s="17"/>
      <c r="G1219" s="7">
        <v>1084</v>
      </c>
      <c r="H1219" s="20">
        <v>0.553505535055</v>
      </c>
      <c r="I1219" s="2">
        <v>86.531365313652998</v>
      </c>
      <c r="J1219" s="2">
        <v>1.3837638376379999</v>
      </c>
      <c r="K1219" s="2">
        <v>10.424354243542</v>
      </c>
      <c r="L1219" s="2">
        <v>1.1070110701110001</v>
      </c>
      <c r="M1219" s="22">
        <v>88.468634686347002</v>
      </c>
    </row>
    <row r="1220">
      <c r="D1220" s="15" t="s">
        <v>74</v>
      </c>
      <c r="E1220" s="14" t="s">
        <v>75</v>
      </c>
      <c r="F1220" s="16"/>
      <c r="G1220" s="26">
        <v>315</v>
      </c>
      <c r="H1220" s="40">
        <v>0.63492063492100004</v>
      </c>
      <c r="I1220" s="8">
        <v>89.841269841270005</v>
      </c>
      <c r="J1220" s="8">
        <v>1.587301587302</v>
      </c>
      <c r="K1220" s="8">
        <v>6.9841269841270002</v>
      </c>
      <c r="L1220" s="8">
        <v>0.95238095238099996</v>
      </c>
      <c r="M1220" s="42">
        <v>92.063492063492006</v>
      </c>
    </row>
    <row r="1221">
      <c r="D1221" s="19"/>
      <c r="E1221" s="18" t="s">
        <v>76</v>
      </c>
      <c r="F1221" s="17"/>
      <c r="G1221" s="7">
        <v>78</v>
      </c>
      <c r="H1221" s="20">
        <v>1.2820512820509999</v>
      </c>
      <c r="I1221" s="2">
        <v>89.743589743589993</v>
      </c>
      <c r="J1221" s="10" t="s">
        <v>168</v>
      </c>
      <c r="K1221" s="2">
        <v>8.9743589743589993</v>
      </c>
      <c r="L1221" s="10" t="s">
        <v>168</v>
      </c>
      <c r="M1221" s="22">
        <v>91.025641025640994</v>
      </c>
    </row>
    <row r="1222">
      <c r="D1222" s="19"/>
      <c r="E1222" s="18" t="s">
        <v>77</v>
      </c>
      <c r="F1222" s="17"/>
      <c r="G1222" s="7">
        <v>297</v>
      </c>
      <c r="H1222" s="20">
        <v>1.010101010101</v>
      </c>
      <c r="I1222" s="2">
        <v>86.195286195286002</v>
      </c>
      <c r="J1222" s="2">
        <v>1.3468013468010001</v>
      </c>
      <c r="K1222" s="2">
        <v>10.101010101010001</v>
      </c>
      <c r="L1222" s="2">
        <v>1.3468013468010001</v>
      </c>
      <c r="M1222" s="22">
        <v>88.552188552188994</v>
      </c>
    </row>
    <row r="1223">
      <c r="D1223" s="19"/>
      <c r="E1223" s="18" t="s">
        <v>78</v>
      </c>
      <c r="F1223" s="17"/>
      <c r="G1223" s="11">
        <v>12</v>
      </c>
      <c r="H1223" s="32" t="s">
        <v>168</v>
      </c>
      <c r="I1223" s="5">
        <v>91.666666666666998</v>
      </c>
      <c r="J1223" s="4" t="s">
        <v>168</v>
      </c>
      <c r="K1223" s="5">
        <v>8.333333333333</v>
      </c>
      <c r="L1223" s="4" t="s">
        <v>168</v>
      </c>
      <c r="M1223" s="30">
        <v>91.666666666666998</v>
      </c>
    </row>
    <row r="1224">
      <c r="D1224" s="19"/>
      <c r="E1224" s="18" t="s">
        <v>79</v>
      </c>
      <c r="F1224" s="17"/>
      <c r="G1224" s="7">
        <v>116</v>
      </c>
      <c r="H1224" s="52" t="s">
        <v>168</v>
      </c>
      <c r="I1224" s="2">
        <v>81.896551724138007</v>
      </c>
      <c r="J1224" s="2">
        <v>1.7241379310339999</v>
      </c>
      <c r="K1224" s="2">
        <v>14.655172413793</v>
      </c>
      <c r="L1224" s="2">
        <v>1.7241379310339999</v>
      </c>
      <c r="M1224" s="22">
        <v>83.620689655172001</v>
      </c>
    </row>
    <row r="1225">
      <c r="D1225" s="19"/>
      <c r="E1225" s="18" t="s">
        <v>80</v>
      </c>
      <c r="F1225" s="17"/>
      <c r="G1225" s="7">
        <v>175</v>
      </c>
      <c r="H1225" s="20">
        <v>0.57142857142900005</v>
      </c>
      <c r="I1225" s="2">
        <v>86.285714285713993</v>
      </c>
      <c r="J1225" s="2">
        <v>2.285714285714</v>
      </c>
      <c r="K1225" s="2">
        <v>9.7142857142859995</v>
      </c>
      <c r="L1225" s="2">
        <v>1.142857142857</v>
      </c>
      <c r="M1225" s="22">
        <v>89.142857142856997</v>
      </c>
    </row>
    <row r="1226">
      <c r="D1226" s="19"/>
      <c r="E1226" s="18" t="s">
        <v>81</v>
      </c>
      <c r="F1226" s="17"/>
      <c r="G1226" s="7">
        <v>908</v>
      </c>
      <c r="H1226" s="20">
        <v>0.66079295154200002</v>
      </c>
      <c r="I1226" s="2">
        <v>86.343612334802003</v>
      </c>
      <c r="J1226" s="2">
        <v>1.5418502202640001</v>
      </c>
      <c r="K1226" s="2">
        <v>10.57268722467</v>
      </c>
      <c r="L1226" s="2">
        <v>0.88105726872199996</v>
      </c>
      <c r="M1226" s="22">
        <v>88.546255506608006</v>
      </c>
    </row>
    <row r="1227">
      <c r="D1227" s="19"/>
      <c r="E1227" s="18" t="s">
        <v>41</v>
      </c>
      <c r="F1227" s="17"/>
      <c r="G1227" s="11">
        <v>26</v>
      </c>
      <c r="H1227" s="32" t="s">
        <v>168</v>
      </c>
      <c r="I1227" s="5">
        <v>84.615384615384997</v>
      </c>
      <c r="J1227" s="4" t="s">
        <v>168</v>
      </c>
      <c r="K1227" s="5">
        <v>11.538461538462</v>
      </c>
      <c r="L1227" s="5">
        <v>3.8461538461539999</v>
      </c>
      <c r="M1227" s="30">
        <v>84.615384615384997</v>
      </c>
    </row>
    <row r="1228">
      <c r="D1228" s="19"/>
      <c r="E1228" s="18" t="s">
        <v>82</v>
      </c>
      <c r="F1228" s="17"/>
      <c r="G1228" s="7">
        <v>96</v>
      </c>
      <c r="H1228" s="52" t="s">
        <v>168</v>
      </c>
      <c r="I1228" s="2">
        <v>86.458333333333002</v>
      </c>
      <c r="J1228" s="10" t="s">
        <v>168</v>
      </c>
      <c r="K1228" s="2">
        <v>11.458333333333</v>
      </c>
      <c r="L1228" s="2">
        <v>2.083333333333</v>
      </c>
      <c r="M1228" s="22">
        <v>86.458333333333002</v>
      </c>
    </row>
    <row r="1229">
      <c r="D1229" s="19"/>
      <c r="E1229" s="18" t="s">
        <v>26</v>
      </c>
      <c r="F1229" s="17"/>
      <c r="G1229" s="11">
        <v>0</v>
      </c>
      <c r="H1229" s="32" t="s">
        <v>168</v>
      </c>
      <c r="I1229" s="4" t="s">
        <v>168</v>
      </c>
      <c r="J1229" s="4" t="s">
        <v>168</v>
      </c>
      <c r="K1229" s="4" t="s">
        <v>168</v>
      </c>
      <c r="L1229" s="4" t="s">
        <v>168</v>
      </c>
      <c r="M1229" s="31" t="s">
        <v>168</v>
      </c>
    </row>
    <row r="1230">
      <c r="D1230" s="19"/>
      <c r="E1230" s="18" t="s">
        <v>83</v>
      </c>
      <c r="F1230" s="17"/>
      <c r="G1230" s="7">
        <v>997</v>
      </c>
      <c r="H1230" s="20">
        <v>0.60180541624899997</v>
      </c>
      <c r="I1230" s="2">
        <v>86.459378134402996</v>
      </c>
      <c r="J1230" s="2">
        <v>1.60481444333</v>
      </c>
      <c r="K1230" s="2">
        <v>10.330992978936999</v>
      </c>
      <c r="L1230" s="2">
        <v>1.0030090270809999</v>
      </c>
      <c r="M1230" s="22">
        <v>88.665997993982003</v>
      </c>
    </row>
    <row r="1231">
      <c r="D1231" s="15" t="s">
        <v>84</v>
      </c>
      <c r="E1231" s="14" t="s">
        <v>85</v>
      </c>
      <c r="F1231" s="16"/>
      <c r="G1231" s="26">
        <v>394</v>
      </c>
      <c r="H1231" s="40">
        <v>0.76142131979700001</v>
      </c>
      <c r="I1231" s="8">
        <v>88.578680203046005</v>
      </c>
      <c r="J1231" s="8">
        <v>1.776649746193</v>
      </c>
      <c r="K1231" s="8">
        <v>7.3604060913709999</v>
      </c>
      <c r="L1231" s="8">
        <v>1.522842639594</v>
      </c>
      <c r="M1231" s="42">
        <v>91.116751269036001</v>
      </c>
    </row>
    <row r="1232">
      <c r="D1232" s="19"/>
      <c r="E1232" s="18" t="s">
        <v>86</v>
      </c>
      <c r="F1232" s="17"/>
      <c r="G1232" s="7">
        <v>401</v>
      </c>
      <c r="H1232" s="20">
        <v>0.24937655860300001</v>
      </c>
      <c r="I1232" s="2">
        <v>88.029925187032006</v>
      </c>
      <c r="J1232" s="2">
        <v>1.2468827930169999</v>
      </c>
      <c r="K1232" s="2">
        <v>9.4763092269329992</v>
      </c>
      <c r="L1232" s="2">
        <v>0.99750623441399999</v>
      </c>
      <c r="M1232" s="22">
        <v>89.526184538652998</v>
      </c>
    </row>
    <row r="1233">
      <c r="D1233" s="19"/>
      <c r="E1233" s="18" t="s">
        <v>87</v>
      </c>
      <c r="F1233" s="17"/>
      <c r="G1233" s="7">
        <v>247</v>
      </c>
      <c r="H1233" s="20">
        <v>0.80971659919000005</v>
      </c>
      <c r="I1233" s="2">
        <v>80.971659919027999</v>
      </c>
      <c r="J1233" s="2">
        <v>1.214574898785</v>
      </c>
      <c r="K1233" s="2">
        <v>16.194331983805998</v>
      </c>
      <c r="L1233" s="2">
        <v>0.80971659919000005</v>
      </c>
      <c r="M1233" s="22">
        <v>82.995951417003994</v>
      </c>
    </row>
    <row r="1234">
      <c r="D1234" s="19"/>
      <c r="E1234" s="18" t="s">
        <v>88</v>
      </c>
      <c r="F1234" s="17"/>
      <c r="G1234" s="11">
        <v>46</v>
      </c>
      <c r="H1234" s="32" t="s">
        <v>168</v>
      </c>
      <c r="I1234" s="5">
        <v>82.608695652174006</v>
      </c>
      <c r="J1234" s="5">
        <v>2.1739130434780001</v>
      </c>
      <c r="K1234" s="5">
        <v>15.217391304348</v>
      </c>
      <c r="L1234" s="4" t="s">
        <v>168</v>
      </c>
      <c r="M1234" s="30">
        <v>84.782608695652002</v>
      </c>
    </row>
    <row r="1235">
      <c r="D1235" s="19"/>
      <c r="E1235" s="18" t="s">
        <v>89</v>
      </c>
      <c r="F1235" s="17"/>
      <c r="G1235" s="11">
        <v>5</v>
      </c>
      <c r="H1235" s="32" t="s">
        <v>168</v>
      </c>
      <c r="I1235" s="5">
        <v>100</v>
      </c>
      <c r="J1235" s="4" t="s">
        <v>168</v>
      </c>
      <c r="K1235" s="4" t="s">
        <v>168</v>
      </c>
      <c r="L1235" s="4" t="s">
        <v>168</v>
      </c>
      <c r="M1235" s="30">
        <v>100</v>
      </c>
    </row>
    <row r="1236">
      <c r="D1236" s="19"/>
      <c r="E1236" s="18" t="s">
        <v>26</v>
      </c>
      <c r="F1236" s="17"/>
      <c r="G1236" s="11">
        <v>0</v>
      </c>
      <c r="H1236" s="32" t="s">
        <v>168</v>
      </c>
      <c r="I1236" s="4" t="s">
        <v>168</v>
      </c>
      <c r="J1236" s="4" t="s">
        <v>168</v>
      </c>
      <c r="K1236" s="4" t="s">
        <v>168</v>
      </c>
      <c r="L1236" s="4" t="s">
        <v>168</v>
      </c>
      <c r="M1236" s="31" t="s">
        <v>168</v>
      </c>
    </row>
    <row r="1237">
      <c r="D1237" s="19"/>
      <c r="E1237" s="18" t="s">
        <v>90</v>
      </c>
      <c r="F1237" s="17"/>
      <c r="G1237" s="7">
        <v>795</v>
      </c>
      <c r="H1237" s="20">
        <v>0.50314465408800002</v>
      </c>
      <c r="I1237" s="2">
        <v>88.301886792453004</v>
      </c>
      <c r="J1237" s="2">
        <v>1.5094339622640001</v>
      </c>
      <c r="K1237" s="2">
        <v>8.4276729559749999</v>
      </c>
      <c r="L1237" s="2">
        <v>1.2578616352200001</v>
      </c>
      <c r="M1237" s="22">
        <v>90.314465408805006</v>
      </c>
    </row>
    <row r="1238">
      <c r="D1238" s="19"/>
      <c r="E1238" s="18" t="s">
        <v>91</v>
      </c>
      <c r="F1238" s="17"/>
      <c r="G1238" s="7">
        <v>298</v>
      </c>
      <c r="H1238" s="20">
        <v>0.67114093959700005</v>
      </c>
      <c r="I1238" s="2">
        <v>81.543624161074007</v>
      </c>
      <c r="J1238" s="2">
        <v>1.342281879195</v>
      </c>
      <c r="K1238" s="2">
        <v>15.771812080537</v>
      </c>
      <c r="L1238" s="2">
        <v>0.67114093959700005</v>
      </c>
      <c r="M1238" s="22">
        <v>83.557046979866001</v>
      </c>
    </row>
    <row r="1239">
      <c r="D1239" s="15" t="s">
        <v>92</v>
      </c>
      <c r="E1239" s="14" t="s">
        <v>93</v>
      </c>
      <c r="F1239" s="16"/>
      <c r="G1239" s="33">
        <v>46</v>
      </c>
      <c r="H1239" s="72" t="s">
        <v>168</v>
      </c>
      <c r="I1239" s="13">
        <v>86.956521739129997</v>
      </c>
      <c r="J1239" s="13">
        <v>2.1739130434780001</v>
      </c>
      <c r="K1239" s="13">
        <v>10.869565217390999</v>
      </c>
      <c r="L1239" s="25" t="s">
        <v>168</v>
      </c>
      <c r="M1239" s="50">
        <v>89.130434782609001</v>
      </c>
    </row>
    <row r="1240">
      <c r="D1240" s="19"/>
      <c r="E1240" s="18" t="s">
        <v>94</v>
      </c>
      <c r="F1240" s="17"/>
      <c r="G1240" s="7">
        <v>189</v>
      </c>
      <c r="H1240" s="20">
        <v>1.058201058201</v>
      </c>
      <c r="I1240" s="2">
        <v>89.417989417989006</v>
      </c>
      <c r="J1240" s="2">
        <v>0.52910052910100003</v>
      </c>
      <c r="K1240" s="2">
        <v>8.4656084656079997</v>
      </c>
      <c r="L1240" s="2">
        <v>0.52910052910100003</v>
      </c>
      <c r="M1240" s="22">
        <v>91.005291005290999</v>
      </c>
    </row>
    <row r="1241">
      <c r="D1241" s="19"/>
      <c r="E1241" s="18" t="s">
        <v>95</v>
      </c>
      <c r="F1241" s="17"/>
      <c r="G1241" s="7">
        <v>69</v>
      </c>
      <c r="H1241" s="52" t="s">
        <v>168</v>
      </c>
      <c r="I1241" s="2">
        <v>85.507246376812006</v>
      </c>
      <c r="J1241" s="2">
        <v>1.449275362319</v>
      </c>
      <c r="K1241" s="2">
        <v>10.144927536232</v>
      </c>
      <c r="L1241" s="2">
        <v>2.898550724638</v>
      </c>
      <c r="M1241" s="22">
        <v>86.956521739129997</v>
      </c>
    </row>
    <row r="1242">
      <c r="D1242" s="19"/>
      <c r="E1242" s="18" t="s">
        <v>96</v>
      </c>
      <c r="F1242" s="17"/>
      <c r="G1242" s="11">
        <v>21</v>
      </c>
      <c r="H1242" s="27">
        <v>4.7619047619049999</v>
      </c>
      <c r="I1242" s="5">
        <v>90.476190476189998</v>
      </c>
      <c r="J1242" s="4" t="s">
        <v>168</v>
      </c>
      <c r="K1242" s="5">
        <v>4.7619047619049999</v>
      </c>
      <c r="L1242" s="4" t="s">
        <v>168</v>
      </c>
      <c r="M1242" s="30">
        <v>95.238095238094999</v>
      </c>
    </row>
    <row r="1243">
      <c r="D1243" s="19"/>
      <c r="E1243" s="18" t="s">
        <v>97</v>
      </c>
      <c r="F1243" s="17"/>
      <c r="G1243" s="11">
        <v>40</v>
      </c>
      <c r="H1243" s="27">
        <v>2.5</v>
      </c>
      <c r="I1243" s="5">
        <v>92.5</v>
      </c>
      <c r="J1243" s="5">
        <v>5</v>
      </c>
      <c r="K1243" s="4" t="s">
        <v>168</v>
      </c>
      <c r="L1243" s="4" t="s">
        <v>168</v>
      </c>
      <c r="M1243" s="30">
        <v>100</v>
      </c>
    </row>
    <row r="1244">
      <c r="D1244" s="19"/>
      <c r="E1244" s="18" t="s">
        <v>98</v>
      </c>
      <c r="F1244" s="17"/>
      <c r="G1244" s="7">
        <v>62</v>
      </c>
      <c r="H1244" s="52" t="s">
        <v>168</v>
      </c>
      <c r="I1244" s="2">
        <v>90.322580645160997</v>
      </c>
      <c r="J1244" s="2">
        <v>4.8387096774189997</v>
      </c>
      <c r="K1244" s="2">
        <v>4.8387096774189997</v>
      </c>
      <c r="L1244" s="10" t="s">
        <v>168</v>
      </c>
      <c r="M1244" s="22">
        <v>95.161290322580996</v>
      </c>
    </row>
    <row r="1245">
      <c r="D1245" s="19"/>
      <c r="E1245" s="18" t="s">
        <v>99</v>
      </c>
      <c r="F1245" s="17"/>
      <c r="G1245" s="11">
        <v>20</v>
      </c>
      <c r="H1245" s="32" t="s">
        <v>168</v>
      </c>
      <c r="I1245" s="5">
        <v>95</v>
      </c>
      <c r="J1245" s="4" t="s">
        <v>168</v>
      </c>
      <c r="K1245" s="5">
        <v>5</v>
      </c>
      <c r="L1245" s="4" t="s">
        <v>168</v>
      </c>
      <c r="M1245" s="30">
        <v>95</v>
      </c>
    </row>
    <row r="1246">
      <c r="D1246" s="19"/>
      <c r="E1246" s="18" t="s">
        <v>100</v>
      </c>
      <c r="F1246" s="17"/>
      <c r="G1246" s="11">
        <v>39</v>
      </c>
      <c r="H1246" s="32" t="s">
        <v>168</v>
      </c>
      <c r="I1246" s="5">
        <v>94.871794871795004</v>
      </c>
      <c r="J1246" s="5">
        <v>5.1282051282049999</v>
      </c>
      <c r="K1246" s="4" t="s">
        <v>168</v>
      </c>
      <c r="L1246" s="4" t="s">
        <v>168</v>
      </c>
      <c r="M1246" s="30">
        <v>100</v>
      </c>
    </row>
    <row r="1247">
      <c r="D1247" s="19"/>
      <c r="E1247" s="18" t="s">
        <v>101</v>
      </c>
      <c r="F1247" s="17"/>
      <c r="G1247" s="7">
        <v>148</v>
      </c>
      <c r="H1247" s="20">
        <v>0.67567567567599995</v>
      </c>
      <c r="I1247" s="2">
        <v>91.216216216215997</v>
      </c>
      <c r="J1247" s="2">
        <v>1.351351351351</v>
      </c>
      <c r="K1247" s="2">
        <v>6.0810810810809999</v>
      </c>
      <c r="L1247" s="2">
        <v>0.67567567567599995</v>
      </c>
      <c r="M1247" s="22">
        <v>93.243243243243001</v>
      </c>
    </row>
    <row r="1248">
      <c r="D1248" s="19"/>
      <c r="E1248" s="18" t="s">
        <v>102</v>
      </c>
      <c r="F1248" s="17"/>
      <c r="G1248" s="7">
        <v>82</v>
      </c>
      <c r="H1248" s="52" t="s">
        <v>168</v>
      </c>
      <c r="I1248" s="2">
        <v>87.804878048779997</v>
      </c>
      <c r="J1248" s="2">
        <v>2.4390243902440001</v>
      </c>
      <c r="K1248" s="2">
        <v>8.5365853658540001</v>
      </c>
      <c r="L1248" s="2">
        <v>1.219512195122</v>
      </c>
      <c r="M1248" s="22">
        <v>90.243902439023998</v>
      </c>
    </row>
    <row r="1249">
      <c r="D1249" s="19"/>
      <c r="E1249" s="18" t="s">
        <v>41</v>
      </c>
      <c r="F1249" s="17"/>
      <c r="G1249" s="7">
        <v>161</v>
      </c>
      <c r="H1249" s="20">
        <v>0.62111801242200004</v>
      </c>
      <c r="I1249" s="2">
        <v>89.440993788819995</v>
      </c>
      <c r="J1249" s="2">
        <v>1.242236024845</v>
      </c>
      <c r="K1249" s="2">
        <v>8.074534161491</v>
      </c>
      <c r="L1249" s="2">
        <v>0.62111801242200004</v>
      </c>
      <c r="M1249" s="22">
        <v>91.304347826086996</v>
      </c>
    </row>
    <row r="1250">
      <c r="D1250" s="19"/>
      <c r="E1250" s="18" t="s">
        <v>103</v>
      </c>
      <c r="F1250" s="17"/>
      <c r="G1250" s="7">
        <v>211</v>
      </c>
      <c r="H1250" s="20">
        <v>0.473933649289</v>
      </c>
      <c r="I1250" s="2">
        <v>86.729857819905007</v>
      </c>
      <c r="J1250" s="2">
        <v>0.94786729857800001</v>
      </c>
      <c r="K1250" s="2">
        <v>11.374407582938</v>
      </c>
      <c r="L1250" s="2">
        <v>0.473933649289</v>
      </c>
      <c r="M1250" s="22">
        <v>88.151658767773</v>
      </c>
    </row>
    <row r="1251">
      <c r="D1251" s="19"/>
      <c r="E1251" s="18" t="s">
        <v>104</v>
      </c>
      <c r="F1251" s="17"/>
      <c r="G1251" s="7">
        <v>319</v>
      </c>
      <c r="H1251" s="20">
        <v>0.31347962382400002</v>
      </c>
      <c r="I1251" s="2">
        <v>79.937304075235005</v>
      </c>
      <c r="J1251" s="2">
        <v>2.1943573667709999</v>
      </c>
      <c r="K1251" s="2">
        <v>15.047021943574</v>
      </c>
      <c r="L1251" s="2">
        <v>2.5078369905960001</v>
      </c>
      <c r="M1251" s="22">
        <v>82.445141065830995</v>
      </c>
    </row>
    <row r="1252">
      <c r="D1252" s="19"/>
      <c r="E1252" s="18" t="s">
        <v>26</v>
      </c>
      <c r="F1252" s="17"/>
      <c r="G1252" s="11">
        <v>5</v>
      </c>
      <c r="H1252" s="32" t="s">
        <v>168</v>
      </c>
      <c r="I1252" s="5">
        <v>100</v>
      </c>
      <c r="J1252" s="4" t="s">
        <v>168</v>
      </c>
      <c r="K1252" s="4" t="s">
        <v>168</v>
      </c>
      <c r="L1252" s="4" t="s">
        <v>168</v>
      </c>
      <c r="M1252" s="30">
        <v>100</v>
      </c>
    </row>
    <row r="1253">
      <c r="D1253" s="19"/>
      <c r="E1253" s="18" t="s">
        <v>105</v>
      </c>
      <c r="F1253" s="17"/>
      <c r="G1253" s="7">
        <v>558</v>
      </c>
      <c r="H1253" s="20">
        <v>0.71684587813599998</v>
      </c>
      <c r="I1253" s="2">
        <v>89.964157706093005</v>
      </c>
      <c r="J1253" s="2">
        <v>1.254480286738</v>
      </c>
      <c r="K1253" s="2">
        <v>7.5268817204299996</v>
      </c>
      <c r="L1253" s="2">
        <v>0.53763440860199996</v>
      </c>
      <c r="M1253" s="22">
        <v>91.935483870968</v>
      </c>
    </row>
    <row r="1254">
      <c r="D1254" s="19"/>
      <c r="E1254" s="18" t="s">
        <v>106</v>
      </c>
      <c r="F1254" s="17"/>
      <c r="G1254" s="7">
        <v>530</v>
      </c>
      <c r="H1254" s="20">
        <v>0.37735849056600002</v>
      </c>
      <c r="I1254" s="2">
        <v>82.641509433962</v>
      </c>
      <c r="J1254" s="2">
        <v>1.698113207547</v>
      </c>
      <c r="K1254" s="2">
        <v>13.584905660377</v>
      </c>
      <c r="L1254" s="2">
        <v>1.698113207547</v>
      </c>
      <c r="M1254" s="22">
        <v>84.716981132075006</v>
      </c>
    </row>
    <row r="1255">
      <c r="D1255" s="15" t="s">
        <v>107</v>
      </c>
      <c r="E1255" s="14" t="s">
        <v>108</v>
      </c>
      <c r="F1255" s="16"/>
      <c r="G1255" s="33">
        <v>32</v>
      </c>
      <c r="H1255" s="72" t="s">
        <v>168</v>
      </c>
      <c r="I1255" s="13">
        <v>93.75</v>
      </c>
      <c r="J1255" s="25" t="s">
        <v>168</v>
      </c>
      <c r="K1255" s="13">
        <v>6.25</v>
      </c>
      <c r="L1255" s="25" t="s">
        <v>168</v>
      </c>
      <c r="M1255" s="50">
        <v>93.75</v>
      </c>
    </row>
    <row r="1256">
      <c r="D1256" s="19"/>
      <c r="E1256" s="18" t="s">
        <v>109</v>
      </c>
      <c r="F1256" s="17"/>
      <c r="G1256" s="7">
        <v>715</v>
      </c>
      <c r="H1256" s="20">
        <v>0.83916083916100004</v>
      </c>
      <c r="I1256" s="2">
        <v>86.853146853146995</v>
      </c>
      <c r="J1256" s="2">
        <v>1.538461538462</v>
      </c>
      <c r="K1256" s="2">
        <v>9.5104895104900002</v>
      </c>
      <c r="L1256" s="2">
        <v>1.2587412587410001</v>
      </c>
      <c r="M1256" s="22">
        <v>89.230769230768999</v>
      </c>
    </row>
    <row r="1257">
      <c r="D1257" s="19"/>
      <c r="E1257" s="18" t="s">
        <v>110</v>
      </c>
      <c r="F1257" s="17"/>
      <c r="G1257" s="7">
        <v>1003</v>
      </c>
      <c r="H1257" s="20">
        <v>0.59820538384800004</v>
      </c>
      <c r="I1257" s="2">
        <v>86.739780658026007</v>
      </c>
      <c r="J1257" s="2">
        <v>1.495513459621</v>
      </c>
      <c r="K1257" s="2">
        <v>10.069790628115999</v>
      </c>
      <c r="L1257" s="2">
        <v>1.0967098703889999</v>
      </c>
      <c r="M1257" s="22">
        <v>88.833499501495993</v>
      </c>
    </row>
    <row r="1258">
      <c r="D1258" s="19"/>
      <c r="E1258" s="18" t="s">
        <v>111</v>
      </c>
      <c r="F1258" s="17"/>
      <c r="G1258" s="7">
        <v>921</v>
      </c>
      <c r="H1258" s="20">
        <v>0.65146579804600002</v>
      </c>
      <c r="I1258" s="2">
        <v>86.102062975026996</v>
      </c>
      <c r="J1258" s="2">
        <v>1.520086862106</v>
      </c>
      <c r="K1258" s="2">
        <v>10.532030401737</v>
      </c>
      <c r="L1258" s="2">
        <v>1.1943539630840001</v>
      </c>
      <c r="M1258" s="22">
        <v>88.273615635178999</v>
      </c>
    </row>
    <row r="1259">
      <c r="D1259" s="19"/>
      <c r="E1259" s="18" t="s">
        <v>112</v>
      </c>
      <c r="F1259" s="17"/>
      <c r="G1259" s="7">
        <v>765</v>
      </c>
      <c r="H1259" s="20">
        <v>0.78431372549</v>
      </c>
      <c r="I1259" s="2">
        <v>86.666666666666998</v>
      </c>
      <c r="J1259" s="2">
        <v>1.6993464052289999</v>
      </c>
      <c r="K1259" s="2">
        <v>9.8039215686270005</v>
      </c>
      <c r="L1259" s="2">
        <v>1.0457516339870001</v>
      </c>
      <c r="M1259" s="22">
        <v>89.150326797386001</v>
      </c>
    </row>
    <row r="1260">
      <c r="D1260" s="19"/>
      <c r="E1260" s="18" t="s">
        <v>113</v>
      </c>
      <c r="F1260" s="17"/>
      <c r="G1260" s="7">
        <v>197</v>
      </c>
      <c r="H1260" s="20">
        <v>1.522842639594</v>
      </c>
      <c r="I1260" s="2">
        <v>91.370558375634999</v>
      </c>
      <c r="J1260" s="2">
        <v>0.50761421319800004</v>
      </c>
      <c r="K1260" s="2">
        <v>5.5837563451780001</v>
      </c>
      <c r="L1260" s="2">
        <v>1.0152284263960001</v>
      </c>
      <c r="M1260" s="22">
        <v>93.401015228426004</v>
      </c>
    </row>
    <row r="1261">
      <c r="D1261" s="19"/>
      <c r="E1261" s="18" t="s">
        <v>114</v>
      </c>
      <c r="F1261" s="17"/>
      <c r="G1261" s="7">
        <v>1029</v>
      </c>
      <c r="H1261" s="20">
        <v>0.48590864917400001</v>
      </c>
      <c r="I1261" s="2">
        <v>86.394557823129006</v>
      </c>
      <c r="J1261" s="2">
        <v>1.5549076773570001</v>
      </c>
      <c r="K1261" s="2">
        <v>10.398445092323</v>
      </c>
      <c r="L1261" s="2">
        <v>1.1661807580170001</v>
      </c>
      <c r="M1261" s="22">
        <v>88.435374149660007</v>
      </c>
    </row>
    <row r="1262">
      <c r="D1262" s="19"/>
      <c r="E1262" s="18" t="s">
        <v>115</v>
      </c>
      <c r="F1262" s="17"/>
      <c r="G1262" s="7">
        <v>793</v>
      </c>
      <c r="H1262" s="20">
        <v>0.63051702395999998</v>
      </c>
      <c r="I1262" s="2">
        <v>85.624211853719999</v>
      </c>
      <c r="J1262" s="2">
        <v>1.5132408575030001</v>
      </c>
      <c r="K1262" s="2">
        <v>10.970996216898</v>
      </c>
      <c r="L1262" s="2">
        <v>1.2610340479190001</v>
      </c>
      <c r="M1262" s="22">
        <v>87.767969735183001</v>
      </c>
    </row>
    <row r="1263">
      <c r="D1263" s="19"/>
      <c r="E1263" s="18" t="s">
        <v>116</v>
      </c>
      <c r="F1263" s="17"/>
      <c r="G1263" s="7">
        <v>253</v>
      </c>
      <c r="H1263" s="20">
        <v>1.5810276679840001</v>
      </c>
      <c r="I1263" s="2">
        <v>87.351778656126001</v>
      </c>
      <c r="J1263" s="2">
        <v>2.7667984189719999</v>
      </c>
      <c r="K1263" s="2">
        <v>7.1146245059290001</v>
      </c>
      <c r="L1263" s="2">
        <v>1.185770750988</v>
      </c>
      <c r="M1263" s="22">
        <v>91.699604743083</v>
      </c>
    </row>
    <row r="1264">
      <c r="D1264" s="19"/>
      <c r="E1264" s="18" t="s">
        <v>117</v>
      </c>
      <c r="F1264" s="17"/>
      <c r="G1264" s="7">
        <v>200</v>
      </c>
      <c r="H1264" s="20">
        <v>0.5</v>
      </c>
      <c r="I1264" s="2">
        <v>83.5</v>
      </c>
      <c r="J1264" s="2">
        <v>4</v>
      </c>
      <c r="K1264" s="2">
        <v>11.5</v>
      </c>
      <c r="L1264" s="2">
        <v>0.5</v>
      </c>
      <c r="M1264" s="22">
        <v>88</v>
      </c>
    </row>
    <row r="1265">
      <c r="D1265" s="19"/>
      <c r="E1265" s="18" t="s">
        <v>118</v>
      </c>
      <c r="F1265" s="17"/>
      <c r="G1265" s="11">
        <v>3</v>
      </c>
      <c r="H1265" s="32" t="s">
        <v>168</v>
      </c>
      <c r="I1265" s="5">
        <v>66.666666666666998</v>
      </c>
      <c r="J1265" s="4" t="s">
        <v>168</v>
      </c>
      <c r="K1265" s="5">
        <v>33.333333333333002</v>
      </c>
      <c r="L1265" s="4" t="s">
        <v>168</v>
      </c>
      <c r="M1265" s="30">
        <v>66.666666666666998</v>
      </c>
    </row>
    <row r="1266">
      <c r="D1266" s="19"/>
      <c r="E1266" s="18" t="s">
        <v>26</v>
      </c>
      <c r="F1266" s="17"/>
      <c r="G1266" s="11">
        <v>1</v>
      </c>
      <c r="H1266" s="32" t="s">
        <v>168</v>
      </c>
      <c r="I1266" s="5">
        <v>100</v>
      </c>
      <c r="J1266" s="4" t="s">
        <v>168</v>
      </c>
      <c r="K1266" s="4" t="s">
        <v>168</v>
      </c>
      <c r="L1266" s="4" t="s">
        <v>168</v>
      </c>
      <c r="M1266" s="30">
        <v>100</v>
      </c>
    </row>
    <row r="1267">
      <c r="D1267" s="19"/>
      <c r="E1267" s="18" t="s">
        <v>119</v>
      </c>
      <c r="F1267" s="17"/>
      <c r="G1267" s="7">
        <v>1080</v>
      </c>
      <c r="H1267" s="20">
        <v>0.555555555556</v>
      </c>
      <c r="I1267" s="2">
        <v>86.481481481480998</v>
      </c>
      <c r="J1267" s="2">
        <v>1.481481481481</v>
      </c>
      <c r="K1267" s="2">
        <v>10.370370370370001</v>
      </c>
      <c r="L1267" s="2">
        <v>1.1111111111109999</v>
      </c>
      <c r="M1267" s="22">
        <v>88.518518518519002</v>
      </c>
    </row>
    <row r="1268">
      <c r="D1268" s="19"/>
      <c r="E1268" s="18" t="s">
        <v>120</v>
      </c>
      <c r="F1268" s="17"/>
      <c r="G1268" s="7">
        <v>1054</v>
      </c>
      <c r="H1268" s="20">
        <v>0.56925996204899998</v>
      </c>
      <c r="I1268" s="2">
        <v>86.432637571157002</v>
      </c>
      <c r="J1268" s="2">
        <v>1.518026565465</v>
      </c>
      <c r="K1268" s="2">
        <v>10.34155597723</v>
      </c>
      <c r="L1268" s="2">
        <v>1.138519924099</v>
      </c>
      <c r="M1268" s="22">
        <v>88.519924098672007</v>
      </c>
    </row>
    <row r="1269">
      <c r="D1269" s="15" t="s">
        <v>121</v>
      </c>
      <c r="E1269" s="14" t="s">
        <v>122</v>
      </c>
      <c r="F1269" s="16"/>
      <c r="G1269" s="26">
        <v>564</v>
      </c>
      <c r="H1269" s="40">
        <v>0.53191489361699995</v>
      </c>
      <c r="I1269" s="8">
        <v>89.893617021276995</v>
      </c>
      <c r="J1269" s="8">
        <v>1.4184397163119999</v>
      </c>
      <c r="K1269" s="8">
        <v>6.9148936170209998</v>
      </c>
      <c r="L1269" s="8">
        <v>1.241134751773</v>
      </c>
      <c r="M1269" s="42">
        <v>91.843971631206003</v>
      </c>
    </row>
    <row r="1270">
      <c r="D1270" s="19"/>
      <c r="E1270" s="18" t="s">
        <v>123</v>
      </c>
      <c r="F1270" s="17"/>
      <c r="G1270" s="7">
        <v>396</v>
      </c>
      <c r="H1270" s="20">
        <v>0.75757575757600004</v>
      </c>
      <c r="I1270" s="2">
        <v>83.333333333333002</v>
      </c>
      <c r="J1270" s="2">
        <v>1.5151515151520001</v>
      </c>
      <c r="K1270" s="2">
        <v>13.888888888888999</v>
      </c>
      <c r="L1270" s="2">
        <v>0.50505050505100002</v>
      </c>
      <c r="M1270" s="22">
        <v>85.606060606061007</v>
      </c>
    </row>
    <row r="1271">
      <c r="D1271" s="19"/>
      <c r="E1271" s="18" t="s">
        <v>124</v>
      </c>
      <c r="F1271" s="17"/>
      <c r="G1271" s="7">
        <v>69</v>
      </c>
      <c r="H1271" s="52" t="s">
        <v>168</v>
      </c>
      <c r="I1271" s="2">
        <v>85.507246376812006</v>
      </c>
      <c r="J1271" s="2">
        <v>1.449275362319</v>
      </c>
      <c r="K1271" s="2">
        <v>11.594202898551</v>
      </c>
      <c r="L1271" s="2">
        <v>1.449275362319</v>
      </c>
      <c r="M1271" s="22">
        <v>86.956521739129997</v>
      </c>
    </row>
    <row r="1272">
      <c r="D1272" s="19"/>
      <c r="E1272" s="18" t="s">
        <v>125</v>
      </c>
      <c r="F1272" s="17"/>
      <c r="G1272" s="7">
        <v>50</v>
      </c>
      <c r="H1272" s="52" t="s">
        <v>168</v>
      </c>
      <c r="I1272" s="2">
        <v>72</v>
      </c>
      <c r="J1272" s="2">
        <v>2</v>
      </c>
      <c r="K1272" s="2">
        <v>22</v>
      </c>
      <c r="L1272" s="2">
        <v>4</v>
      </c>
      <c r="M1272" s="22">
        <v>74</v>
      </c>
    </row>
    <row r="1273">
      <c r="D1273" s="19"/>
      <c r="E1273" s="18" t="s">
        <v>126</v>
      </c>
      <c r="F1273" s="17"/>
      <c r="G1273" s="11">
        <v>14</v>
      </c>
      <c r="H1273" s="32" t="s">
        <v>168</v>
      </c>
      <c r="I1273" s="5">
        <v>92.857142857143003</v>
      </c>
      <c r="J1273" s="4" t="s">
        <v>168</v>
      </c>
      <c r="K1273" s="5">
        <v>7.1428571428570002</v>
      </c>
      <c r="L1273" s="4" t="s">
        <v>168</v>
      </c>
      <c r="M1273" s="30">
        <v>92.857142857143003</v>
      </c>
    </row>
    <row r="1274">
      <c r="D1274" s="19"/>
      <c r="E1274" s="18" t="s">
        <v>26</v>
      </c>
      <c r="F1274" s="17"/>
      <c r="G1274" s="11">
        <v>0</v>
      </c>
      <c r="H1274" s="32" t="s">
        <v>168</v>
      </c>
      <c r="I1274" s="4" t="s">
        <v>168</v>
      </c>
      <c r="J1274" s="4" t="s">
        <v>168</v>
      </c>
      <c r="K1274" s="4" t="s">
        <v>168</v>
      </c>
      <c r="L1274" s="4" t="s">
        <v>168</v>
      </c>
      <c r="M1274" s="31" t="s">
        <v>168</v>
      </c>
    </row>
    <row r="1275">
      <c r="D1275" s="19"/>
      <c r="E1275" s="18" t="s">
        <v>127</v>
      </c>
      <c r="F1275" s="17"/>
      <c r="G1275" s="7">
        <v>960</v>
      </c>
      <c r="H1275" s="20">
        <v>0.625</v>
      </c>
      <c r="I1275" s="2">
        <v>87.1875</v>
      </c>
      <c r="J1275" s="2">
        <v>1.458333333333</v>
      </c>
      <c r="K1275" s="2">
        <v>9.791666666667</v>
      </c>
      <c r="L1275" s="2">
        <v>0.9375</v>
      </c>
      <c r="M1275" s="22">
        <v>89.270833333333002</v>
      </c>
    </row>
    <row r="1276">
      <c r="D1276" s="19"/>
      <c r="E1276" s="18" t="s">
        <v>128</v>
      </c>
      <c r="F1276" s="17"/>
      <c r="G1276" s="7">
        <v>64</v>
      </c>
      <c r="H1276" s="52" t="s">
        <v>168</v>
      </c>
      <c r="I1276" s="2">
        <v>76.5625</v>
      </c>
      <c r="J1276" s="2">
        <v>1.5625</v>
      </c>
      <c r="K1276" s="2">
        <v>18.75</v>
      </c>
      <c r="L1276" s="2">
        <v>3.125</v>
      </c>
      <c r="M1276" s="22">
        <v>78.125</v>
      </c>
    </row>
    <row r="1277">
      <c r="D1277" s="15" t="s">
        <v>129</v>
      </c>
      <c r="E1277" s="14" t="s">
        <v>130</v>
      </c>
      <c r="F1277" s="16"/>
      <c r="G1277" s="26">
        <v>130</v>
      </c>
      <c r="H1277" s="40">
        <v>1.538461538462</v>
      </c>
      <c r="I1277" s="8">
        <v>85.384615384615003</v>
      </c>
      <c r="J1277" s="8">
        <v>3.0769230769229998</v>
      </c>
      <c r="K1277" s="8">
        <v>8.4615384615379998</v>
      </c>
      <c r="L1277" s="8">
        <v>1.538461538462</v>
      </c>
      <c r="M1277" s="42">
        <v>90</v>
      </c>
    </row>
    <row r="1278">
      <c r="D1278" s="19"/>
      <c r="E1278" s="18" t="s">
        <v>131</v>
      </c>
      <c r="F1278" s="17"/>
      <c r="G1278" s="11">
        <v>32</v>
      </c>
      <c r="H1278" s="32" t="s">
        <v>168</v>
      </c>
      <c r="I1278" s="5">
        <v>84.375</v>
      </c>
      <c r="J1278" s="5">
        <v>3.125</v>
      </c>
      <c r="K1278" s="5">
        <v>9.375</v>
      </c>
      <c r="L1278" s="5">
        <v>3.125</v>
      </c>
      <c r="M1278" s="30">
        <v>87.5</v>
      </c>
    </row>
    <row r="1279">
      <c r="D1279" s="19"/>
      <c r="E1279" s="18" t="s">
        <v>132</v>
      </c>
      <c r="F1279" s="17"/>
      <c r="G1279" s="7">
        <v>492</v>
      </c>
      <c r="H1279" s="20">
        <v>1.219512195122</v>
      </c>
      <c r="I1279" s="2">
        <v>85.975609756097995</v>
      </c>
      <c r="J1279" s="2">
        <v>1.4227642276420001</v>
      </c>
      <c r="K1279" s="2">
        <v>10.569105691057</v>
      </c>
      <c r="L1279" s="2">
        <v>0.81300813008100004</v>
      </c>
      <c r="M1279" s="22">
        <v>88.617886178861994</v>
      </c>
    </row>
    <row r="1280">
      <c r="D1280" s="19"/>
      <c r="E1280" s="18" t="s">
        <v>133</v>
      </c>
      <c r="F1280" s="17"/>
      <c r="G1280" s="7">
        <v>610</v>
      </c>
      <c r="H1280" s="20">
        <v>0.81967213114799997</v>
      </c>
      <c r="I1280" s="2">
        <v>89.180327868852004</v>
      </c>
      <c r="J1280" s="2">
        <v>1.311475409836</v>
      </c>
      <c r="K1280" s="2">
        <v>7.3770491803280001</v>
      </c>
      <c r="L1280" s="2">
        <v>1.311475409836</v>
      </c>
      <c r="M1280" s="22">
        <v>91.311475409836007</v>
      </c>
    </row>
    <row r="1281">
      <c r="D1281" s="19"/>
      <c r="E1281" s="18" t="s">
        <v>134</v>
      </c>
      <c r="F1281" s="17"/>
      <c r="G1281" s="7">
        <v>869</v>
      </c>
      <c r="H1281" s="20">
        <v>0.69044879171499995</v>
      </c>
      <c r="I1281" s="2">
        <v>95.742232451093003</v>
      </c>
      <c r="J1281" s="2">
        <v>1.6110471806669999</v>
      </c>
      <c r="K1281" s="2">
        <v>0.80552359033400001</v>
      </c>
      <c r="L1281" s="2">
        <v>1.1507479861909999</v>
      </c>
      <c r="M1281" s="22">
        <v>98.043728423475002</v>
      </c>
    </row>
    <row r="1282">
      <c r="D1282" s="19"/>
      <c r="E1282" s="18" t="s">
        <v>135</v>
      </c>
      <c r="F1282" s="17"/>
      <c r="G1282" s="7">
        <v>842</v>
      </c>
      <c r="H1282" s="20">
        <v>0.475059382423</v>
      </c>
      <c r="I1282" s="2">
        <v>88.242280285036003</v>
      </c>
      <c r="J1282" s="2">
        <v>1.306413301663</v>
      </c>
      <c r="K1282" s="2">
        <v>9.144893111639</v>
      </c>
      <c r="L1282" s="2">
        <v>0.83135391924000002</v>
      </c>
      <c r="M1282" s="22">
        <v>90.023752969121006</v>
      </c>
    </row>
    <row r="1283">
      <c r="D1283" s="19"/>
      <c r="E1283" s="18" t="s">
        <v>136</v>
      </c>
      <c r="F1283" s="17"/>
      <c r="G1283" s="7">
        <v>514</v>
      </c>
      <c r="H1283" s="20">
        <v>0.77821011673200002</v>
      </c>
      <c r="I1283" s="2">
        <v>86.186770428016004</v>
      </c>
      <c r="J1283" s="2">
        <v>2.3346303501949999</v>
      </c>
      <c r="K1283" s="2">
        <v>10.116731517510001</v>
      </c>
      <c r="L1283" s="2">
        <v>0.58365758754899999</v>
      </c>
      <c r="M1283" s="22">
        <v>89.299610894942006</v>
      </c>
    </row>
    <row r="1284">
      <c r="D1284" s="19"/>
      <c r="E1284" s="18" t="s">
        <v>137</v>
      </c>
      <c r="F1284" s="17"/>
      <c r="G1284" s="7">
        <v>487</v>
      </c>
      <c r="H1284" s="20">
        <v>0.82135523613999994</v>
      </c>
      <c r="I1284" s="2">
        <v>88.295687885009997</v>
      </c>
      <c r="J1284" s="2">
        <v>1.4373716632439999</v>
      </c>
      <c r="K1284" s="2">
        <v>8.6242299794659996</v>
      </c>
      <c r="L1284" s="2">
        <v>0.82135523613999994</v>
      </c>
      <c r="M1284" s="22">
        <v>90.554414784393998</v>
      </c>
    </row>
    <row r="1285">
      <c r="D1285" s="19"/>
      <c r="E1285" s="18" t="s">
        <v>138</v>
      </c>
      <c r="F1285" s="17"/>
      <c r="G1285" s="7">
        <v>480</v>
      </c>
      <c r="H1285" s="20">
        <v>1.25</v>
      </c>
      <c r="I1285" s="2">
        <v>86.041666666666998</v>
      </c>
      <c r="J1285" s="2">
        <v>2.291666666667</v>
      </c>
      <c r="K1285" s="2">
        <v>9.166666666667</v>
      </c>
      <c r="L1285" s="2">
        <v>1.25</v>
      </c>
      <c r="M1285" s="22">
        <v>89.583333333333002</v>
      </c>
    </row>
    <row r="1286">
      <c r="D1286" s="19"/>
      <c r="E1286" s="18" t="s">
        <v>139</v>
      </c>
      <c r="F1286" s="17"/>
      <c r="G1286" s="7">
        <v>624</v>
      </c>
      <c r="H1286" s="20">
        <v>0.96153846153800004</v>
      </c>
      <c r="I1286" s="2">
        <v>87.179487179486998</v>
      </c>
      <c r="J1286" s="2">
        <v>1.923076923077</v>
      </c>
      <c r="K1286" s="2">
        <v>8.9743589743589993</v>
      </c>
      <c r="L1286" s="2">
        <v>0.96153846153800004</v>
      </c>
      <c r="M1286" s="22">
        <v>90.064102564102996</v>
      </c>
    </row>
    <row r="1287">
      <c r="D1287" s="19"/>
      <c r="E1287" s="18" t="s">
        <v>140</v>
      </c>
      <c r="F1287" s="17"/>
      <c r="G1287" s="7">
        <v>172</v>
      </c>
      <c r="H1287" s="20">
        <v>1.1627906976739999</v>
      </c>
      <c r="I1287" s="2">
        <v>86.046511627906995</v>
      </c>
      <c r="J1287" s="2">
        <v>2.9069767441860002</v>
      </c>
      <c r="K1287" s="2">
        <v>8.7209302325580005</v>
      </c>
      <c r="L1287" s="2">
        <v>1.1627906976739999</v>
      </c>
      <c r="M1287" s="22">
        <v>90.116279069767003</v>
      </c>
    </row>
    <row r="1288">
      <c r="D1288" s="19"/>
      <c r="E1288" s="18" t="s">
        <v>141</v>
      </c>
      <c r="F1288" s="17"/>
      <c r="G1288" s="7">
        <v>683</v>
      </c>
      <c r="H1288" s="20">
        <v>0.58565153733499997</v>
      </c>
      <c r="I1288" s="2">
        <v>85.358711566617998</v>
      </c>
      <c r="J1288" s="2">
        <v>1.90336749634</v>
      </c>
      <c r="K1288" s="2">
        <v>11.273792093703999</v>
      </c>
      <c r="L1288" s="2">
        <v>0.878477306003</v>
      </c>
      <c r="M1288" s="22">
        <v>87.847730600293005</v>
      </c>
    </row>
    <row r="1289">
      <c r="D1289" s="19"/>
      <c r="E1289" s="18" t="s">
        <v>142</v>
      </c>
      <c r="F1289" s="17"/>
      <c r="G1289" s="7">
        <v>341</v>
      </c>
      <c r="H1289" s="20">
        <v>1.173020527859</v>
      </c>
      <c r="I1289" s="2">
        <v>88.269794721408005</v>
      </c>
      <c r="J1289" s="2">
        <v>1.173020527859</v>
      </c>
      <c r="K1289" s="2">
        <v>8.2111436950150001</v>
      </c>
      <c r="L1289" s="2">
        <v>1.173020527859</v>
      </c>
      <c r="M1289" s="22">
        <v>90.615835777125994</v>
      </c>
    </row>
    <row r="1290">
      <c r="D1290" s="19"/>
      <c r="E1290" s="18" t="s">
        <v>143</v>
      </c>
      <c r="F1290" s="17"/>
      <c r="G1290" s="7">
        <v>185</v>
      </c>
      <c r="H1290" s="20">
        <v>1.6216216216220001</v>
      </c>
      <c r="I1290" s="2">
        <v>89.189189189188994</v>
      </c>
      <c r="J1290" s="2">
        <v>1.0810810810810001</v>
      </c>
      <c r="K1290" s="2">
        <v>7.5675675675680001</v>
      </c>
      <c r="L1290" s="2">
        <v>0.54054054054099998</v>
      </c>
      <c r="M1290" s="22">
        <v>91.891891891892001</v>
      </c>
    </row>
    <row r="1291">
      <c r="D1291" s="19"/>
      <c r="E1291" s="18" t="s">
        <v>144</v>
      </c>
      <c r="F1291" s="17"/>
      <c r="G1291" s="7">
        <v>219</v>
      </c>
      <c r="H1291" s="20">
        <v>1.369863013699</v>
      </c>
      <c r="I1291" s="2">
        <v>80.821917808218998</v>
      </c>
      <c r="J1291" s="2">
        <v>2.7397260273969999</v>
      </c>
      <c r="K1291" s="2">
        <v>13.698630136986001</v>
      </c>
      <c r="L1291" s="2">
        <v>1.369863013699</v>
      </c>
      <c r="M1291" s="22">
        <v>84.931506849314999</v>
      </c>
    </row>
    <row r="1292">
      <c r="D1292" s="19"/>
      <c r="E1292" s="18" t="s">
        <v>41</v>
      </c>
      <c r="F1292" s="17"/>
      <c r="G1292" s="11">
        <v>40</v>
      </c>
      <c r="H1292" s="32" t="s">
        <v>168</v>
      </c>
      <c r="I1292" s="5">
        <v>85</v>
      </c>
      <c r="J1292" s="4" t="s">
        <v>168</v>
      </c>
      <c r="K1292" s="5">
        <v>12.5</v>
      </c>
      <c r="L1292" s="5">
        <v>2.5</v>
      </c>
      <c r="M1292" s="30">
        <v>85</v>
      </c>
    </row>
    <row r="1293">
      <c r="D1293" s="19"/>
      <c r="E1293" s="18" t="s">
        <v>145</v>
      </c>
      <c r="F1293" s="17"/>
      <c r="G1293" s="11">
        <v>19</v>
      </c>
      <c r="H1293" s="32" t="s">
        <v>168</v>
      </c>
      <c r="I1293" s="5">
        <v>68.421052631579002</v>
      </c>
      <c r="J1293" s="4" t="s">
        <v>168</v>
      </c>
      <c r="K1293" s="5">
        <v>31.578947368421002</v>
      </c>
      <c r="L1293" s="4" t="s">
        <v>168</v>
      </c>
      <c r="M1293" s="30">
        <v>68.421052631579002</v>
      </c>
    </row>
    <row r="1294">
      <c r="D1294" s="19"/>
      <c r="E1294" s="18" t="s">
        <v>26</v>
      </c>
      <c r="F1294" s="17"/>
      <c r="G1294" s="11">
        <v>0</v>
      </c>
      <c r="H1294" s="32" t="s">
        <v>168</v>
      </c>
      <c r="I1294" s="4" t="s">
        <v>168</v>
      </c>
      <c r="J1294" s="4" t="s">
        <v>168</v>
      </c>
      <c r="K1294" s="4" t="s">
        <v>168</v>
      </c>
      <c r="L1294" s="4" t="s">
        <v>168</v>
      </c>
      <c r="M1294" s="31" t="s">
        <v>168</v>
      </c>
    </row>
    <row r="1295">
      <c r="D1295" s="15" t="s">
        <v>146</v>
      </c>
      <c r="E1295" s="14" t="s">
        <v>147</v>
      </c>
      <c r="F1295" s="16"/>
      <c r="G1295" s="26">
        <v>628</v>
      </c>
      <c r="H1295" s="40">
        <v>0.796178343949</v>
      </c>
      <c r="I1295" s="8">
        <v>89.012738853502995</v>
      </c>
      <c r="J1295" s="8">
        <v>1.592356687898</v>
      </c>
      <c r="K1295" s="8">
        <v>7.8025477707009996</v>
      </c>
      <c r="L1295" s="8">
        <v>0.796178343949</v>
      </c>
      <c r="M1295" s="42">
        <v>91.401273885349994</v>
      </c>
    </row>
    <row r="1296">
      <c r="D1296" s="19"/>
      <c r="E1296" s="18" t="s">
        <v>148</v>
      </c>
      <c r="F1296" s="17"/>
      <c r="G1296" s="7">
        <v>423</v>
      </c>
      <c r="H1296" s="20">
        <v>0.23640661938499999</v>
      </c>
      <c r="I1296" s="2">
        <v>84.397163120567001</v>
      </c>
      <c r="J1296" s="2">
        <v>1.1820330969270001</v>
      </c>
      <c r="K1296" s="2">
        <v>12.765957446809001</v>
      </c>
      <c r="L1296" s="2">
        <v>1.4184397163119999</v>
      </c>
      <c r="M1296" s="22">
        <v>85.815602836878995</v>
      </c>
    </row>
    <row r="1297">
      <c r="D1297" s="19"/>
      <c r="E1297" s="18" t="s">
        <v>149</v>
      </c>
      <c r="F1297" s="17"/>
      <c r="G1297" s="11">
        <v>36</v>
      </c>
      <c r="H1297" s="32" t="s">
        <v>168</v>
      </c>
      <c r="I1297" s="5">
        <v>66.666666666666998</v>
      </c>
      <c r="J1297" s="5">
        <v>2.7777777777780002</v>
      </c>
      <c r="K1297" s="5">
        <v>27.777777777777999</v>
      </c>
      <c r="L1297" s="5">
        <v>2.7777777777780002</v>
      </c>
      <c r="M1297" s="30">
        <v>69.444444444444002</v>
      </c>
    </row>
    <row r="1298">
      <c r="D1298" s="19"/>
      <c r="E1298" s="18" t="s">
        <v>150</v>
      </c>
      <c r="F1298" s="17"/>
      <c r="G1298" s="11">
        <v>6</v>
      </c>
      <c r="H1298" s="32" t="s">
        <v>168</v>
      </c>
      <c r="I1298" s="5">
        <v>83.333333333333002</v>
      </c>
      <c r="J1298" s="4" t="s">
        <v>168</v>
      </c>
      <c r="K1298" s="5">
        <v>16.666666666666998</v>
      </c>
      <c r="L1298" s="4" t="s">
        <v>168</v>
      </c>
      <c r="M1298" s="30">
        <v>83.333333333333002</v>
      </c>
    </row>
    <row r="1299">
      <c r="D1299" s="19"/>
      <c r="E1299" s="18" t="s">
        <v>26</v>
      </c>
      <c r="F1299" s="17"/>
      <c r="G1299" s="11">
        <v>0</v>
      </c>
      <c r="H1299" s="32" t="s">
        <v>168</v>
      </c>
      <c r="I1299" s="4" t="s">
        <v>168</v>
      </c>
      <c r="J1299" s="4" t="s">
        <v>168</v>
      </c>
      <c r="K1299" s="4" t="s">
        <v>168</v>
      </c>
      <c r="L1299" s="4" t="s">
        <v>168</v>
      </c>
      <c r="M1299" s="31" t="s">
        <v>168</v>
      </c>
    </row>
    <row r="1300">
      <c r="D1300" s="19"/>
      <c r="E1300" s="18" t="s">
        <v>151</v>
      </c>
      <c r="F1300" s="17"/>
      <c r="G1300" s="7">
        <v>1051</v>
      </c>
      <c r="H1300" s="20">
        <v>0.57088487155099998</v>
      </c>
      <c r="I1300" s="2">
        <v>87.155090390105002</v>
      </c>
      <c r="J1300" s="2">
        <v>1.427212178877</v>
      </c>
      <c r="K1300" s="2">
        <v>9.8001902949569999</v>
      </c>
      <c r="L1300" s="2">
        <v>1.0466222645100001</v>
      </c>
      <c r="M1300" s="22">
        <v>89.153187440533003</v>
      </c>
    </row>
    <row r="1301">
      <c r="D1301" s="19"/>
      <c r="E1301" s="18" t="s">
        <v>152</v>
      </c>
      <c r="F1301" s="17"/>
      <c r="G1301" s="11">
        <v>42</v>
      </c>
      <c r="H1301" s="32" t="s">
        <v>168</v>
      </c>
      <c r="I1301" s="5">
        <v>69.047619047618994</v>
      </c>
      <c r="J1301" s="5">
        <v>2.3809523809519999</v>
      </c>
      <c r="K1301" s="5">
        <v>26.190476190476002</v>
      </c>
      <c r="L1301" s="5">
        <v>2.3809523809519999</v>
      </c>
      <c r="M1301" s="30">
        <v>71.428571428571004</v>
      </c>
    </row>
    <row r="1302">
      <c r="D1302" s="15" t="s">
        <v>153</v>
      </c>
      <c r="E1302" s="14" t="s">
        <v>154</v>
      </c>
      <c r="F1302" s="16"/>
      <c r="G1302" s="26">
        <v>596</v>
      </c>
      <c r="H1302" s="40">
        <v>1.0067114093959999</v>
      </c>
      <c r="I1302" s="8">
        <v>86.073825503356005</v>
      </c>
      <c r="J1302" s="8">
        <v>1.8456375838929999</v>
      </c>
      <c r="K1302" s="8">
        <v>9.8993288590600006</v>
      </c>
      <c r="L1302" s="8">
        <v>1.174496644295</v>
      </c>
      <c r="M1302" s="42">
        <v>88.926174496643995</v>
      </c>
    </row>
    <row r="1303">
      <c r="D1303" s="19"/>
      <c r="E1303" s="18" t="s">
        <v>155</v>
      </c>
      <c r="F1303" s="17"/>
      <c r="G1303" s="7">
        <v>800</v>
      </c>
      <c r="H1303" s="20">
        <v>0.75</v>
      </c>
      <c r="I1303" s="2">
        <v>84.75</v>
      </c>
      <c r="J1303" s="2">
        <v>1.875</v>
      </c>
      <c r="K1303" s="2">
        <v>11.125</v>
      </c>
      <c r="L1303" s="2">
        <v>1.5</v>
      </c>
      <c r="M1303" s="22">
        <v>87.375</v>
      </c>
    </row>
    <row r="1304">
      <c r="D1304" s="19"/>
      <c r="E1304" s="18" t="s">
        <v>156</v>
      </c>
      <c r="F1304" s="17"/>
      <c r="G1304" s="7">
        <v>449</v>
      </c>
      <c r="H1304" s="20">
        <v>1.113585746102</v>
      </c>
      <c r="I1304" s="2">
        <v>85.523385300667996</v>
      </c>
      <c r="J1304" s="2">
        <v>1.7817371937640001</v>
      </c>
      <c r="K1304" s="2">
        <v>10.467706013362999</v>
      </c>
      <c r="L1304" s="2">
        <v>1.113585746102</v>
      </c>
      <c r="M1304" s="22">
        <v>88.418708240534997</v>
      </c>
    </row>
    <row r="1305">
      <c r="D1305" s="19"/>
      <c r="E1305" s="18" t="s">
        <v>157</v>
      </c>
      <c r="F1305" s="17"/>
      <c r="G1305" s="7">
        <v>867</v>
      </c>
      <c r="H1305" s="20">
        <v>0.69204152249100004</v>
      </c>
      <c r="I1305" s="2">
        <v>85.928489042676006</v>
      </c>
      <c r="J1305" s="2">
        <v>1.3840830449829999</v>
      </c>
      <c r="K1305" s="2">
        <v>10.841983852364001</v>
      </c>
      <c r="L1305" s="2">
        <v>1.153402537486</v>
      </c>
      <c r="M1305" s="22">
        <v>88.004613610150003</v>
      </c>
    </row>
    <row r="1306">
      <c r="D1306" s="19"/>
      <c r="E1306" s="18" t="s">
        <v>158</v>
      </c>
      <c r="F1306" s="17"/>
      <c r="G1306" s="7">
        <v>818</v>
      </c>
      <c r="H1306" s="20">
        <v>0.73349633251799995</v>
      </c>
      <c r="I1306" s="2">
        <v>85.696821515891997</v>
      </c>
      <c r="J1306" s="2">
        <v>1.5892420537900001</v>
      </c>
      <c r="K1306" s="2">
        <v>11.124694376528</v>
      </c>
      <c r="L1306" s="2">
        <v>0.85574572127100001</v>
      </c>
      <c r="M1306" s="22">
        <v>88.019559902200001</v>
      </c>
    </row>
    <row r="1307">
      <c r="D1307" s="19"/>
      <c r="E1307" s="18" t="s">
        <v>159</v>
      </c>
      <c r="F1307" s="17"/>
      <c r="G1307" s="7">
        <v>595</v>
      </c>
      <c r="H1307" s="20">
        <v>0.84033613445400002</v>
      </c>
      <c r="I1307" s="2">
        <v>87.058823529411995</v>
      </c>
      <c r="J1307" s="2">
        <v>2.0168067226890001</v>
      </c>
      <c r="K1307" s="2">
        <v>8.9075630252100009</v>
      </c>
      <c r="L1307" s="2">
        <v>1.1764705882349999</v>
      </c>
      <c r="M1307" s="22">
        <v>89.915966386554999</v>
      </c>
    </row>
    <row r="1308">
      <c r="D1308" s="19"/>
      <c r="E1308" s="18" t="s">
        <v>160</v>
      </c>
      <c r="F1308" s="17"/>
      <c r="G1308" s="7">
        <v>330</v>
      </c>
      <c r="H1308" s="20">
        <v>1.5151515151520001</v>
      </c>
      <c r="I1308" s="2">
        <v>87.878787878788003</v>
      </c>
      <c r="J1308" s="2">
        <v>1.818181818182</v>
      </c>
      <c r="K1308" s="2">
        <v>7.5757575757579998</v>
      </c>
      <c r="L1308" s="2">
        <v>1.2121212121210001</v>
      </c>
      <c r="M1308" s="22">
        <v>91.212121212121005</v>
      </c>
    </row>
    <row r="1309">
      <c r="D1309" s="19"/>
      <c r="E1309" s="18" t="s">
        <v>161</v>
      </c>
      <c r="F1309" s="17"/>
      <c r="G1309" s="7">
        <v>744</v>
      </c>
      <c r="H1309" s="20">
        <v>0.53763440860199996</v>
      </c>
      <c r="I1309" s="2">
        <v>85.080645161289993</v>
      </c>
      <c r="J1309" s="2">
        <v>1.7473118279569999</v>
      </c>
      <c r="K1309" s="2">
        <v>11.424731182796</v>
      </c>
      <c r="L1309" s="2">
        <v>1.2096774193549999</v>
      </c>
      <c r="M1309" s="22">
        <v>87.365591397849002</v>
      </c>
    </row>
    <row r="1310">
      <c r="D1310" s="19"/>
      <c r="E1310" s="18" t="s">
        <v>162</v>
      </c>
      <c r="F1310" s="17"/>
      <c r="G1310" s="7">
        <v>519</v>
      </c>
      <c r="H1310" s="20">
        <v>0.96339113680199995</v>
      </c>
      <c r="I1310" s="2">
        <v>86.127167630057997</v>
      </c>
      <c r="J1310" s="2">
        <v>1.926782273603</v>
      </c>
      <c r="K1310" s="2">
        <v>10.211946050096</v>
      </c>
      <c r="L1310" s="2">
        <v>0.77071290944100002</v>
      </c>
      <c r="M1310" s="22">
        <v>89.017341040462</v>
      </c>
    </row>
    <row r="1311">
      <c r="D1311" s="19"/>
      <c r="E1311" s="18" t="s">
        <v>163</v>
      </c>
      <c r="F1311" s="17"/>
      <c r="G1311" s="7">
        <v>576</v>
      </c>
      <c r="H1311" s="20">
        <v>1.041666666667</v>
      </c>
      <c r="I1311" s="2">
        <v>86.458333333333002</v>
      </c>
      <c r="J1311" s="2">
        <v>2.2569444444440001</v>
      </c>
      <c r="K1311" s="2">
        <v>9.375</v>
      </c>
      <c r="L1311" s="2">
        <v>0.868055555556</v>
      </c>
      <c r="M1311" s="22">
        <v>89.756944444444002</v>
      </c>
    </row>
    <row r="1312">
      <c r="D1312" s="19"/>
      <c r="E1312" s="18" t="s">
        <v>164</v>
      </c>
      <c r="F1312" s="17"/>
      <c r="G1312" s="7">
        <v>372</v>
      </c>
      <c r="H1312" s="20">
        <v>1.6129032258060001</v>
      </c>
      <c r="I1312" s="2">
        <v>83.870967741935004</v>
      </c>
      <c r="J1312" s="2">
        <v>2.9569892473119999</v>
      </c>
      <c r="K1312" s="2">
        <v>10.752688172042999</v>
      </c>
      <c r="L1312" s="2">
        <v>0.80645161290300005</v>
      </c>
      <c r="M1312" s="22">
        <v>88.440860215054002</v>
      </c>
    </row>
    <row r="1313">
      <c r="D1313" s="19"/>
      <c r="E1313" s="18" t="s">
        <v>165</v>
      </c>
      <c r="F1313" s="17"/>
      <c r="G1313" s="7">
        <v>520</v>
      </c>
      <c r="H1313" s="20">
        <v>0.96153846153800004</v>
      </c>
      <c r="I1313" s="2">
        <v>84.807692307691994</v>
      </c>
      <c r="J1313" s="2">
        <v>2.3076923076920002</v>
      </c>
      <c r="K1313" s="2">
        <v>10.961538461538</v>
      </c>
      <c r="L1313" s="2">
        <v>0.96153846153800004</v>
      </c>
      <c r="M1313" s="22">
        <v>88.076923076922995</v>
      </c>
    </row>
    <row r="1314">
      <c r="D1314" s="19"/>
      <c r="E1314" s="18" t="s">
        <v>166</v>
      </c>
      <c r="F1314" s="17"/>
      <c r="G1314" s="7">
        <v>445</v>
      </c>
      <c r="H1314" s="20">
        <v>1.123595505618</v>
      </c>
      <c r="I1314" s="2">
        <v>86.966292134830994</v>
      </c>
      <c r="J1314" s="2">
        <v>1.5730337078650001</v>
      </c>
      <c r="K1314" s="2">
        <v>9.4382022471910005</v>
      </c>
      <c r="L1314" s="2">
        <v>0.89887640449399997</v>
      </c>
      <c r="M1314" s="22">
        <v>89.662921348314995</v>
      </c>
    </row>
    <row r="1315">
      <c r="D1315" s="19"/>
      <c r="E1315" s="18" t="s">
        <v>167</v>
      </c>
      <c r="F1315" s="17"/>
      <c r="G1315" s="7">
        <v>294</v>
      </c>
      <c r="H1315" s="20">
        <v>1.360544217687</v>
      </c>
      <c r="I1315" s="2">
        <v>88.775510204081996</v>
      </c>
      <c r="J1315" s="2">
        <v>1.700680272109</v>
      </c>
      <c r="K1315" s="2">
        <v>7.8231292517010003</v>
      </c>
      <c r="L1315" s="2">
        <v>0.34013605442200001</v>
      </c>
      <c r="M1315" s="22">
        <v>91.836734693878</v>
      </c>
    </row>
    <row r="1316">
      <c r="D1316" s="19"/>
      <c r="E1316" s="18" t="s">
        <v>41</v>
      </c>
      <c r="F1316" s="17"/>
      <c r="G1316" s="7">
        <v>62</v>
      </c>
      <c r="H1316" s="52" t="s">
        <v>168</v>
      </c>
      <c r="I1316" s="2">
        <v>91.935483870968</v>
      </c>
      <c r="J1316" s="10" t="s">
        <v>168</v>
      </c>
      <c r="K1316" s="2">
        <v>8.0645161290320004</v>
      </c>
      <c r="L1316" s="10" t="s">
        <v>168</v>
      </c>
      <c r="M1316" s="22">
        <v>91.935483870968</v>
      </c>
    </row>
    <row r="1317">
      <c r="D1317" s="57"/>
      <c r="E1317" s="54" t="s">
        <v>26</v>
      </c>
      <c r="F1317" s="62"/>
      <c r="G1317" s="59">
        <v>17</v>
      </c>
      <c r="H1317" s="83" t="s">
        <v>168</v>
      </c>
      <c r="I1317" s="46">
        <v>82.352941176471006</v>
      </c>
      <c r="J1317" s="51" t="s">
        <v>168</v>
      </c>
      <c r="K1317" s="46">
        <v>17.647058823529001</v>
      </c>
      <c r="L1317" s="51" t="s">
        <v>168</v>
      </c>
      <c r="M1317" s="77">
        <v>82.352941176471006</v>
      </c>
    </row>
    <row r="1319">
      <c r="B1319" s="63" t="str">
        <f ca="1" xml:space="preserve"> HYPERLINK("#'目次'!B15", "[9]")</f>
        <v>[9]</v>
      </c>
      <c r="C1319" s="49" t="s">
        <v>279</v>
      </c>
    </row>
    <row r="1322">
      <c r="C1322" s="49" t="s">
        <v>14</v>
      </c>
    </row>
    <row r="1323">
      <c r="D1323" s="64"/>
      <c r="E1323" s="47"/>
      <c r="F1323" s="47"/>
      <c r="G1323" s="61" t="s">
        <v>15</v>
      </c>
      <c r="H1323" s="66" t="s">
        <v>280</v>
      </c>
      <c r="I1323" s="28" t="s">
        <v>281</v>
      </c>
      <c r="J1323" s="28" t="s">
        <v>282</v>
      </c>
      <c r="K1323" s="28" t="s">
        <v>283</v>
      </c>
      <c r="L1323" s="28" t="s">
        <v>145</v>
      </c>
      <c r="M1323" s="58" t="s">
        <v>26</v>
      </c>
    </row>
    <row r="1324">
      <c r="D1324" s="55"/>
      <c r="E1324" s="48"/>
      <c r="F1324" s="48"/>
      <c r="G1324" s="68"/>
      <c r="H1324" s="70"/>
      <c r="I1324" s="29"/>
      <c r="J1324" s="29"/>
      <c r="K1324" s="29"/>
      <c r="L1324" s="29"/>
      <c r="M1324" s="65"/>
    </row>
    <row r="1325">
      <c r="D1325" s="56"/>
      <c r="E1325" s="60" t="s">
        <v>15</v>
      </c>
      <c r="F1325" s="67"/>
      <c r="G1325" s="69">
        <v>1093</v>
      </c>
      <c r="H1325" s="36">
        <v>8.2342177493140003</v>
      </c>
      <c r="I1325" s="36">
        <v>30.558096980786999</v>
      </c>
      <c r="J1325" s="36">
        <v>56.450137236962</v>
      </c>
      <c r="K1325" s="36">
        <v>4.574565416285</v>
      </c>
      <c r="L1325" s="36">
        <v>0.18298261665099999</v>
      </c>
      <c r="M1325" s="85" t="s">
        <v>168</v>
      </c>
    </row>
    <row r="1326">
      <c r="D1326" s="15" t="s">
        <v>20</v>
      </c>
      <c r="E1326" s="14" t="s">
        <v>21</v>
      </c>
      <c r="F1326" s="16"/>
      <c r="G1326" s="26">
        <v>211</v>
      </c>
      <c r="H1326" s="40">
        <v>5.2132701421799998</v>
      </c>
      <c r="I1326" s="8">
        <v>28.909952606634999</v>
      </c>
      <c r="J1326" s="8">
        <v>63.981042654028002</v>
      </c>
      <c r="K1326" s="8">
        <v>1.895734597156</v>
      </c>
      <c r="L1326" s="41" t="s">
        <v>168</v>
      </c>
      <c r="M1326" s="71" t="s">
        <v>168</v>
      </c>
    </row>
    <row r="1327">
      <c r="D1327" s="19"/>
      <c r="E1327" s="18" t="s">
        <v>22</v>
      </c>
      <c r="F1327" s="17"/>
      <c r="G1327" s="7">
        <v>539</v>
      </c>
      <c r="H1327" s="20">
        <v>9.0909090909089993</v>
      </c>
      <c r="I1327" s="2">
        <v>30.797773654916998</v>
      </c>
      <c r="J1327" s="2">
        <v>56.400742115028002</v>
      </c>
      <c r="K1327" s="2">
        <v>3.7105751391470001</v>
      </c>
      <c r="L1327" s="10" t="s">
        <v>168</v>
      </c>
      <c r="M1327" s="34" t="s">
        <v>168</v>
      </c>
    </row>
    <row r="1328">
      <c r="D1328" s="19"/>
      <c r="E1328" s="18" t="s">
        <v>23</v>
      </c>
      <c r="F1328" s="17"/>
      <c r="G1328" s="7">
        <v>263</v>
      </c>
      <c r="H1328" s="20">
        <v>9.1254752851709995</v>
      </c>
      <c r="I1328" s="2">
        <v>34.220532319391999</v>
      </c>
      <c r="J1328" s="2">
        <v>48.669201520912999</v>
      </c>
      <c r="K1328" s="2">
        <v>7.2243346007599998</v>
      </c>
      <c r="L1328" s="2">
        <v>0.76045627376400005</v>
      </c>
      <c r="M1328" s="34" t="s">
        <v>168</v>
      </c>
    </row>
    <row r="1329">
      <c r="D1329" s="19"/>
      <c r="E1329" s="18" t="s">
        <v>24</v>
      </c>
      <c r="F1329" s="17"/>
      <c r="G1329" s="7">
        <v>74</v>
      </c>
      <c r="H1329" s="20">
        <v>8.1081081081080004</v>
      </c>
      <c r="I1329" s="2">
        <v>20.27027027027</v>
      </c>
      <c r="J1329" s="2">
        <v>62.162162162161998</v>
      </c>
      <c r="K1329" s="2">
        <v>9.4594594594589996</v>
      </c>
      <c r="L1329" s="10" t="s">
        <v>168</v>
      </c>
      <c r="M1329" s="34" t="s">
        <v>168</v>
      </c>
    </row>
    <row r="1330">
      <c r="D1330" s="19"/>
      <c r="E1330" s="18" t="s">
        <v>25</v>
      </c>
      <c r="F1330" s="17"/>
      <c r="G1330" s="11">
        <v>6</v>
      </c>
      <c r="H1330" s="32" t="s">
        <v>168</v>
      </c>
      <c r="I1330" s="5">
        <v>33.333333333333002</v>
      </c>
      <c r="J1330" s="5">
        <v>66.666666666666998</v>
      </c>
      <c r="K1330" s="4" t="s">
        <v>168</v>
      </c>
      <c r="L1330" s="4" t="s">
        <v>168</v>
      </c>
      <c r="M1330" s="31" t="s">
        <v>168</v>
      </c>
    </row>
    <row r="1331">
      <c r="D1331" s="19"/>
      <c r="E1331" s="18" t="s">
        <v>26</v>
      </c>
      <c r="F1331" s="17"/>
      <c r="G1331" s="11">
        <v>0</v>
      </c>
      <c r="H1331" s="32" t="s">
        <v>168</v>
      </c>
      <c r="I1331" s="4" t="s">
        <v>168</v>
      </c>
      <c r="J1331" s="4" t="s">
        <v>168</v>
      </c>
      <c r="K1331" s="4" t="s">
        <v>168</v>
      </c>
      <c r="L1331" s="4" t="s">
        <v>168</v>
      </c>
      <c r="M1331" s="31" t="s">
        <v>168</v>
      </c>
    </row>
    <row r="1332">
      <c r="D1332" s="19"/>
      <c r="E1332" s="18" t="s">
        <v>27</v>
      </c>
      <c r="F1332" s="17"/>
      <c r="G1332" s="7">
        <v>750</v>
      </c>
      <c r="H1332" s="20">
        <v>8</v>
      </c>
      <c r="I1332" s="2">
        <v>30.266666666667</v>
      </c>
      <c r="J1332" s="2">
        <v>58.533333333332997</v>
      </c>
      <c r="K1332" s="2">
        <v>3.2000000000000002</v>
      </c>
      <c r="L1332" s="10" t="s">
        <v>168</v>
      </c>
      <c r="M1332" s="34" t="s">
        <v>168</v>
      </c>
    </row>
    <row r="1333">
      <c r="D1333" s="19"/>
      <c r="E1333" s="18" t="s">
        <v>28</v>
      </c>
      <c r="F1333" s="17"/>
      <c r="G1333" s="7">
        <v>80</v>
      </c>
      <c r="H1333" s="20">
        <v>7.5</v>
      </c>
      <c r="I1333" s="2">
        <v>21.25</v>
      </c>
      <c r="J1333" s="2">
        <v>62.5</v>
      </c>
      <c r="K1333" s="2">
        <v>8.75</v>
      </c>
      <c r="L1333" s="10" t="s">
        <v>168</v>
      </c>
      <c r="M1333" s="34" t="s">
        <v>168</v>
      </c>
    </row>
    <row r="1334">
      <c r="D1334" s="15" t="s">
        <v>29</v>
      </c>
      <c r="E1334" s="14" t="s">
        <v>30</v>
      </c>
      <c r="F1334" s="16"/>
      <c r="G1334" s="26">
        <v>823</v>
      </c>
      <c r="H1334" s="40">
        <v>8.3839611178610003</v>
      </c>
      <c r="I1334" s="8">
        <v>29.283110571081</v>
      </c>
      <c r="J1334" s="8">
        <v>58.444714459295</v>
      </c>
      <c r="K1334" s="8">
        <v>3.7667071688939999</v>
      </c>
      <c r="L1334" s="8">
        <v>0.121506682868</v>
      </c>
      <c r="M1334" s="71" t="s">
        <v>168</v>
      </c>
    </row>
    <row r="1335">
      <c r="D1335" s="19"/>
      <c r="E1335" s="18" t="s">
        <v>31</v>
      </c>
      <c r="F1335" s="17"/>
      <c r="G1335" s="7">
        <v>798</v>
      </c>
      <c r="H1335" s="20">
        <v>8.6466165413529996</v>
      </c>
      <c r="I1335" s="2">
        <v>29.072681704261001</v>
      </c>
      <c r="J1335" s="2">
        <v>58.020050125312999</v>
      </c>
      <c r="K1335" s="2">
        <v>4.1353383458649997</v>
      </c>
      <c r="L1335" s="2">
        <v>0.125313283208</v>
      </c>
      <c r="M1335" s="34" t="s">
        <v>168</v>
      </c>
    </row>
    <row r="1336">
      <c r="D1336" s="19"/>
      <c r="E1336" s="18" t="s">
        <v>32</v>
      </c>
      <c r="F1336" s="17"/>
      <c r="G1336" s="7">
        <v>808</v>
      </c>
      <c r="H1336" s="20">
        <v>7.5495049504949998</v>
      </c>
      <c r="I1336" s="2">
        <v>26.980198019802</v>
      </c>
      <c r="J1336" s="2">
        <v>60.891089108910997</v>
      </c>
      <c r="K1336" s="2">
        <v>4.4554455445540002</v>
      </c>
      <c r="L1336" s="2">
        <v>0.123762376238</v>
      </c>
      <c r="M1336" s="34" t="s">
        <v>168</v>
      </c>
    </row>
    <row r="1337">
      <c r="D1337" s="19"/>
      <c r="E1337" s="18" t="s">
        <v>33</v>
      </c>
      <c r="F1337" s="17"/>
      <c r="G1337" s="7">
        <v>206</v>
      </c>
      <c r="H1337" s="20">
        <v>9.2233009708739999</v>
      </c>
      <c r="I1337" s="2">
        <v>30.582524271844999</v>
      </c>
      <c r="J1337" s="2">
        <v>55.825242718447001</v>
      </c>
      <c r="K1337" s="2">
        <v>3.8834951456310001</v>
      </c>
      <c r="L1337" s="2">
        <v>0.48543689320400002</v>
      </c>
      <c r="M1337" s="34" t="s">
        <v>168</v>
      </c>
    </row>
    <row r="1338">
      <c r="D1338" s="19"/>
      <c r="E1338" s="18" t="s">
        <v>34</v>
      </c>
      <c r="F1338" s="17"/>
      <c r="G1338" s="7">
        <v>488</v>
      </c>
      <c r="H1338" s="20">
        <v>9.2213114754099994</v>
      </c>
      <c r="I1338" s="2">
        <v>26.434426229507999</v>
      </c>
      <c r="J1338" s="2">
        <v>60.040983606556999</v>
      </c>
      <c r="K1338" s="2">
        <v>4.3032786885250003</v>
      </c>
      <c r="L1338" s="10" t="s">
        <v>168</v>
      </c>
      <c r="M1338" s="34" t="s">
        <v>168</v>
      </c>
    </row>
    <row r="1339">
      <c r="D1339" s="19"/>
      <c r="E1339" s="18" t="s">
        <v>35</v>
      </c>
      <c r="F1339" s="17"/>
      <c r="G1339" s="7">
        <v>154</v>
      </c>
      <c r="H1339" s="20">
        <v>7.1428571428570002</v>
      </c>
      <c r="I1339" s="2">
        <v>22.727272727273</v>
      </c>
      <c r="J1339" s="2">
        <v>64.935064935065</v>
      </c>
      <c r="K1339" s="2">
        <v>5.1948051948050002</v>
      </c>
      <c r="L1339" s="10" t="s">
        <v>168</v>
      </c>
      <c r="M1339" s="34" t="s">
        <v>168</v>
      </c>
    </row>
    <row r="1340">
      <c r="D1340" s="19"/>
      <c r="E1340" s="18" t="s">
        <v>36</v>
      </c>
      <c r="F1340" s="17"/>
      <c r="G1340" s="7">
        <v>871</v>
      </c>
      <c r="H1340" s="20">
        <v>7.8071182548789997</v>
      </c>
      <c r="I1340" s="2">
        <v>28.932261768082999</v>
      </c>
      <c r="J1340" s="2">
        <v>58.438576349023997</v>
      </c>
      <c r="K1340" s="2">
        <v>4.5924225028699999</v>
      </c>
      <c r="L1340" s="2">
        <v>0.22962112514399999</v>
      </c>
      <c r="M1340" s="34" t="s">
        <v>168</v>
      </c>
    </row>
    <row r="1341">
      <c r="D1341" s="19"/>
      <c r="E1341" s="18" t="s">
        <v>37</v>
      </c>
      <c r="F1341" s="17"/>
      <c r="G1341" s="7">
        <v>366</v>
      </c>
      <c r="H1341" s="20">
        <v>6.8306010928959999</v>
      </c>
      <c r="I1341" s="2">
        <v>24.31693989071</v>
      </c>
      <c r="J1341" s="2">
        <v>63.114754098360997</v>
      </c>
      <c r="K1341" s="2">
        <v>5.4644808743170001</v>
      </c>
      <c r="L1341" s="2">
        <v>0.27322404371600001</v>
      </c>
      <c r="M1341" s="34" t="s">
        <v>168</v>
      </c>
    </row>
    <row r="1342">
      <c r="D1342" s="19"/>
      <c r="E1342" s="18" t="s">
        <v>38</v>
      </c>
      <c r="F1342" s="17"/>
      <c r="G1342" s="7">
        <v>552</v>
      </c>
      <c r="H1342" s="20">
        <v>7.7898550724640003</v>
      </c>
      <c r="I1342" s="2">
        <v>30.797101449275001</v>
      </c>
      <c r="J1342" s="2">
        <v>56.521739130435002</v>
      </c>
      <c r="K1342" s="2">
        <v>4.8913043478259999</v>
      </c>
      <c r="L1342" s="10" t="s">
        <v>168</v>
      </c>
      <c r="M1342" s="34" t="s">
        <v>168</v>
      </c>
    </row>
    <row r="1343">
      <c r="D1343" s="19"/>
      <c r="E1343" s="18" t="s">
        <v>39</v>
      </c>
      <c r="F1343" s="17"/>
      <c r="G1343" s="7">
        <v>514</v>
      </c>
      <c r="H1343" s="20">
        <v>7.1984435797669999</v>
      </c>
      <c r="I1343" s="2">
        <v>28.4046692607</v>
      </c>
      <c r="J1343" s="2">
        <v>60.116731517509997</v>
      </c>
      <c r="K1343" s="2">
        <v>4.0856031128400003</v>
      </c>
      <c r="L1343" s="2">
        <v>0.19455252918300001</v>
      </c>
      <c r="M1343" s="34" t="s">
        <v>168</v>
      </c>
    </row>
    <row r="1344">
      <c r="D1344" s="19"/>
      <c r="E1344" s="18" t="s">
        <v>40</v>
      </c>
      <c r="F1344" s="17"/>
      <c r="G1344" s="7">
        <v>559</v>
      </c>
      <c r="H1344" s="20">
        <v>8.0500894454379992</v>
      </c>
      <c r="I1344" s="2">
        <v>29.338103756708001</v>
      </c>
      <c r="J1344" s="2">
        <v>57.066189624328999</v>
      </c>
      <c r="K1344" s="2">
        <v>5.3667262969590004</v>
      </c>
      <c r="L1344" s="2">
        <v>0.178890876565</v>
      </c>
      <c r="M1344" s="34" t="s">
        <v>168</v>
      </c>
    </row>
    <row r="1345">
      <c r="D1345" s="19"/>
      <c r="E1345" s="18" t="s">
        <v>41</v>
      </c>
      <c r="F1345" s="17"/>
      <c r="G1345" s="7">
        <v>71</v>
      </c>
      <c r="H1345" s="20">
        <v>2.8169014084509998</v>
      </c>
      <c r="I1345" s="2">
        <v>28.169014084507001</v>
      </c>
      <c r="J1345" s="2">
        <v>64.788732394365994</v>
      </c>
      <c r="K1345" s="2">
        <v>4.2253521126760001</v>
      </c>
      <c r="L1345" s="10" t="s">
        <v>168</v>
      </c>
      <c r="M1345" s="34" t="s">
        <v>168</v>
      </c>
    </row>
    <row r="1346">
      <c r="D1346" s="19"/>
      <c r="E1346" s="18" t="s">
        <v>42</v>
      </c>
      <c r="F1346" s="17"/>
      <c r="G1346" s="11">
        <v>11</v>
      </c>
      <c r="H1346" s="27">
        <v>9.0909090909089993</v>
      </c>
      <c r="I1346" s="5">
        <v>27.272727272727</v>
      </c>
      <c r="J1346" s="5">
        <v>54.545454545455001</v>
      </c>
      <c r="K1346" s="5">
        <v>9.0909090909089993</v>
      </c>
      <c r="L1346" s="4" t="s">
        <v>168</v>
      </c>
      <c r="M1346" s="31" t="s">
        <v>168</v>
      </c>
    </row>
    <row r="1347">
      <c r="D1347" s="19"/>
      <c r="E1347" s="18" t="s">
        <v>26</v>
      </c>
      <c r="F1347" s="17"/>
      <c r="G1347" s="11">
        <v>2</v>
      </c>
      <c r="H1347" s="32" t="s">
        <v>168</v>
      </c>
      <c r="I1347" s="5">
        <v>50</v>
      </c>
      <c r="J1347" s="5">
        <v>50</v>
      </c>
      <c r="K1347" s="4" t="s">
        <v>168</v>
      </c>
      <c r="L1347" s="4" t="s">
        <v>168</v>
      </c>
      <c r="M1347" s="31" t="s">
        <v>168</v>
      </c>
    </row>
    <row r="1348">
      <c r="D1348" s="19"/>
      <c r="E1348" s="18" t="s">
        <v>43</v>
      </c>
      <c r="F1348" s="17"/>
      <c r="G1348" s="7">
        <v>1080</v>
      </c>
      <c r="H1348" s="20">
        <v>8.2407407407409998</v>
      </c>
      <c r="I1348" s="2">
        <v>30.555555555556001</v>
      </c>
      <c r="J1348" s="2">
        <v>56.481481481480998</v>
      </c>
      <c r="K1348" s="2">
        <v>4.5370370370369999</v>
      </c>
      <c r="L1348" s="2">
        <v>0.18518518518499999</v>
      </c>
      <c r="M1348" s="34" t="s">
        <v>168</v>
      </c>
    </row>
    <row r="1349">
      <c r="D1349" s="15" t="s">
        <v>44</v>
      </c>
      <c r="E1349" s="14" t="s">
        <v>45</v>
      </c>
      <c r="F1349" s="16"/>
      <c r="G1349" s="33">
        <v>3</v>
      </c>
      <c r="H1349" s="72" t="s">
        <v>168</v>
      </c>
      <c r="I1349" s="13">
        <v>66.666666666666998</v>
      </c>
      <c r="J1349" s="13">
        <v>33.333333333333002</v>
      </c>
      <c r="K1349" s="25" t="s">
        <v>168</v>
      </c>
      <c r="L1349" s="25" t="s">
        <v>168</v>
      </c>
      <c r="M1349" s="53" t="s">
        <v>168</v>
      </c>
    </row>
    <row r="1350">
      <c r="D1350" s="19"/>
      <c r="E1350" s="18" t="s">
        <v>46</v>
      </c>
      <c r="F1350" s="17"/>
      <c r="G1350" s="11">
        <v>11</v>
      </c>
      <c r="H1350" s="27">
        <v>27.272727272727</v>
      </c>
      <c r="I1350" s="5">
        <v>36.363636363635997</v>
      </c>
      <c r="J1350" s="5">
        <v>27.272727272727</v>
      </c>
      <c r="K1350" s="5">
        <v>9.0909090909089993</v>
      </c>
      <c r="L1350" s="4" t="s">
        <v>168</v>
      </c>
      <c r="M1350" s="31" t="s">
        <v>168</v>
      </c>
    </row>
    <row r="1351">
      <c r="D1351" s="19"/>
      <c r="E1351" s="18" t="s">
        <v>47</v>
      </c>
      <c r="F1351" s="17"/>
      <c r="G1351" s="11">
        <v>25</v>
      </c>
      <c r="H1351" s="27">
        <v>20</v>
      </c>
      <c r="I1351" s="5">
        <v>20</v>
      </c>
      <c r="J1351" s="5">
        <v>36</v>
      </c>
      <c r="K1351" s="5">
        <v>24</v>
      </c>
      <c r="L1351" s="4" t="s">
        <v>168</v>
      </c>
      <c r="M1351" s="31" t="s">
        <v>168</v>
      </c>
    </row>
    <row r="1352">
      <c r="D1352" s="19"/>
      <c r="E1352" s="18" t="s">
        <v>48</v>
      </c>
      <c r="F1352" s="17"/>
      <c r="G1352" s="7">
        <v>160</v>
      </c>
      <c r="H1352" s="20">
        <v>15</v>
      </c>
      <c r="I1352" s="2">
        <v>35</v>
      </c>
      <c r="J1352" s="2">
        <v>43.125</v>
      </c>
      <c r="K1352" s="2">
        <v>6.25</v>
      </c>
      <c r="L1352" s="2">
        <v>0.625</v>
      </c>
      <c r="M1352" s="34" t="s">
        <v>168</v>
      </c>
    </row>
    <row r="1353">
      <c r="D1353" s="19"/>
      <c r="E1353" s="18" t="s">
        <v>49</v>
      </c>
      <c r="F1353" s="17"/>
      <c r="G1353" s="7">
        <v>166</v>
      </c>
      <c r="H1353" s="20">
        <v>9.0361445783129994</v>
      </c>
      <c r="I1353" s="2">
        <v>37.349397590361001</v>
      </c>
      <c r="J1353" s="2">
        <v>46.987951807229003</v>
      </c>
      <c r="K1353" s="2">
        <v>6.6265060240959999</v>
      </c>
      <c r="L1353" s="10" t="s">
        <v>168</v>
      </c>
      <c r="M1353" s="34" t="s">
        <v>168</v>
      </c>
    </row>
    <row r="1354">
      <c r="D1354" s="19"/>
      <c r="E1354" s="18" t="s">
        <v>50</v>
      </c>
      <c r="F1354" s="17"/>
      <c r="G1354" s="7">
        <v>129</v>
      </c>
      <c r="H1354" s="20">
        <v>10.077519379845</v>
      </c>
      <c r="I1354" s="2">
        <v>37.209302325581</v>
      </c>
      <c r="J1354" s="2">
        <v>51.162790697673998</v>
      </c>
      <c r="K1354" s="2">
        <v>1.550387596899</v>
      </c>
      <c r="L1354" s="10" t="s">
        <v>168</v>
      </c>
      <c r="M1354" s="34" t="s">
        <v>168</v>
      </c>
    </row>
    <row r="1355">
      <c r="D1355" s="19"/>
      <c r="E1355" s="18" t="s">
        <v>51</v>
      </c>
      <c r="F1355" s="17"/>
      <c r="G1355" s="7">
        <v>124</v>
      </c>
      <c r="H1355" s="20">
        <v>6.4516129032259997</v>
      </c>
      <c r="I1355" s="2">
        <v>33.870967741934997</v>
      </c>
      <c r="J1355" s="2">
        <v>54.032258064516</v>
      </c>
      <c r="K1355" s="2">
        <v>5.6451612903230002</v>
      </c>
      <c r="L1355" s="10" t="s">
        <v>168</v>
      </c>
      <c r="M1355" s="34" t="s">
        <v>168</v>
      </c>
    </row>
    <row r="1356">
      <c r="D1356" s="19"/>
      <c r="E1356" s="18" t="s">
        <v>52</v>
      </c>
      <c r="F1356" s="17"/>
      <c r="G1356" s="7">
        <v>114</v>
      </c>
      <c r="H1356" s="20">
        <v>9.6491228070179993</v>
      </c>
      <c r="I1356" s="2">
        <v>35.964912280702002</v>
      </c>
      <c r="J1356" s="2">
        <v>51.754385964911997</v>
      </c>
      <c r="K1356" s="2">
        <v>2.6315789473679998</v>
      </c>
      <c r="L1356" s="10" t="s">
        <v>168</v>
      </c>
      <c r="M1356" s="34" t="s">
        <v>168</v>
      </c>
    </row>
    <row r="1357">
      <c r="D1357" s="19"/>
      <c r="E1357" s="18" t="s">
        <v>53</v>
      </c>
      <c r="F1357" s="17"/>
      <c r="G1357" s="7">
        <v>95</v>
      </c>
      <c r="H1357" s="20">
        <v>2.1052631578950001</v>
      </c>
      <c r="I1357" s="2">
        <v>29.473684210525999</v>
      </c>
      <c r="J1357" s="2">
        <v>65.263157894737006</v>
      </c>
      <c r="K1357" s="2">
        <v>3.1578947368420001</v>
      </c>
      <c r="L1357" s="10" t="s">
        <v>168</v>
      </c>
      <c r="M1357" s="34" t="s">
        <v>168</v>
      </c>
    </row>
    <row r="1358">
      <c r="D1358" s="19"/>
      <c r="E1358" s="18" t="s">
        <v>54</v>
      </c>
      <c r="F1358" s="17"/>
      <c r="G1358" s="7">
        <v>253</v>
      </c>
      <c r="H1358" s="20">
        <v>2.7667984189719999</v>
      </c>
      <c r="I1358" s="2">
        <v>16.600790513833999</v>
      </c>
      <c r="J1358" s="2">
        <v>77.865612648221003</v>
      </c>
      <c r="K1358" s="2">
        <v>2.7667984189719999</v>
      </c>
      <c r="L1358" s="10" t="s">
        <v>168</v>
      </c>
      <c r="M1358" s="34" t="s">
        <v>168</v>
      </c>
    </row>
    <row r="1359">
      <c r="D1359" s="19"/>
      <c r="E1359" s="18" t="s">
        <v>55</v>
      </c>
      <c r="F1359" s="17"/>
      <c r="G1359" s="11">
        <v>1</v>
      </c>
      <c r="H1359" s="32" t="s">
        <v>168</v>
      </c>
      <c r="I1359" s="4" t="s">
        <v>168</v>
      </c>
      <c r="J1359" s="5">
        <v>100</v>
      </c>
      <c r="K1359" s="4" t="s">
        <v>168</v>
      </c>
      <c r="L1359" s="4" t="s">
        <v>168</v>
      </c>
      <c r="M1359" s="31" t="s">
        <v>168</v>
      </c>
    </row>
    <row r="1360">
      <c r="D1360" s="19"/>
      <c r="E1360" s="18" t="s">
        <v>26</v>
      </c>
      <c r="F1360" s="17"/>
      <c r="G1360" s="11">
        <v>12</v>
      </c>
      <c r="H1360" s="27">
        <v>16.666666666666998</v>
      </c>
      <c r="I1360" s="5">
        <v>33.333333333333002</v>
      </c>
      <c r="J1360" s="5">
        <v>41.666666666666998</v>
      </c>
      <c r="K1360" s="4" t="s">
        <v>168</v>
      </c>
      <c r="L1360" s="5">
        <v>8.333333333333</v>
      </c>
      <c r="M1360" s="31" t="s">
        <v>168</v>
      </c>
    </row>
    <row r="1361">
      <c r="D1361" s="15" t="s">
        <v>56</v>
      </c>
      <c r="E1361" s="14" t="s">
        <v>57</v>
      </c>
      <c r="F1361" s="16"/>
      <c r="G1361" s="33">
        <v>15</v>
      </c>
      <c r="H1361" s="45">
        <v>6.666666666667</v>
      </c>
      <c r="I1361" s="13">
        <v>26.666666666666998</v>
      </c>
      <c r="J1361" s="13">
        <v>53.333333333333002</v>
      </c>
      <c r="K1361" s="13">
        <v>6.666666666667</v>
      </c>
      <c r="L1361" s="13">
        <v>6.666666666667</v>
      </c>
      <c r="M1361" s="53" t="s">
        <v>168</v>
      </c>
    </row>
    <row r="1362">
      <c r="D1362" s="19"/>
      <c r="E1362" s="18" t="s">
        <v>58</v>
      </c>
      <c r="F1362" s="17"/>
      <c r="G1362" s="7">
        <v>111</v>
      </c>
      <c r="H1362" s="20">
        <v>8.1081081081080004</v>
      </c>
      <c r="I1362" s="2">
        <v>38.738738738739002</v>
      </c>
      <c r="J1362" s="2">
        <v>46.846846846847001</v>
      </c>
      <c r="K1362" s="2">
        <v>6.3063063063060003</v>
      </c>
      <c r="L1362" s="10" t="s">
        <v>168</v>
      </c>
      <c r="M1362" s="34" t="s">
        <v>168</v>
      </c>
    </row>
    <row r="1363">
      <c r="D1363" s="19"/>
      <c r="E1363" s="18" t="s">
        <v>59</v>
      </c>
      <c r="F1363" s="17"/>
      <c r="G1363" s="7">
        <v>404</v>
      </c>
      <c r="H1363" s="20">
        <v>8.9108910891090005</v>
      </c>
      <c r="I1363" s="2">
        <v>35.643564356436002</v>
      </c>
      <c r="J1363" s="2">
        <v>49.504950495049997</v>
      </c>
      <c r="K1363" s="2">
        <v>5.6930693069310001</v>
      </c>
      <c r="L1363" s="2">
        <v>0.247524752475</v>
      </c>
      <c r="M1363" s="34" t="s">
        <v>168</v>
      </c>
    </row>
    <row r="1364">
      <c r="D1364" s="19"/>
      <c r="E1364" s="18" t="s">
        <v>60</v>
      </c>
      <c r="F1364" s="17"/>
      <c r="G1364" s="7">
        <v>562</v>
      </c>
      <c r="H1364" s="20">
        <v>7.8291814946620004</v>
      </c>
      <c r="I1364" s="2">
        <v>25.444839857651001</v>
      </c>
      <c r="J1364" s="2">
        <v>63.345195729536997</v>
      </c>
      <c r="K1364" s="2">
        <v>3.3807829181489999</v>
      </c>
      <c r="L1364" s="10" t="s">
        <v>168</v>
      </c>
      <c r="M1364" s="34" t="s">
        <v>168</v>
      </c>
    </row>
    <row r="1365">
      <c r="D1365" s="19"/>
      <c r="E1365" s="18" t="s">
        <v>26</v>
      </c>
      <c r="F1365" s="17"/>
      <c r="G1365" s="11">
        <v>1</v>
      </c>
      <c r="H1365" s="32" t="s">
        <v>168</v>
      </c>
      <c r="I1365" s="4" t="s">
        <v>168</v>
      </c>
      <c r="J1365" s="5">
        <v>100</v>
      </c>
      <c r="K1365" s="4" t="s">
        <v>168</v>
      </c>
      <c r="L1365" s="4" t="s">
        <v>168</v>
      </c>
      <c r="M1365" s="31" t="s">
        <v>168</v>
      </c>
    </row>
    <row r="1366">
      <c r="D1366" s="19"/>
      <c r="E1366" s="18" t="s">
        <v>61</v>
      </c>
      <c r="F1366" s="17"/>
      <c r="G1366" s="7">
        <v>126</v>
      </c>
      <c r="H1366" s="20">
        <v>7.9365079365079998</v>
      </c>
      <c r="I1366" s="2">
        <v>37.301587301586999</v>
      </c>
      <c r="J1366" s="2">
        <v>47.619047619047997</v>
      </c>
      <c r="K1366" s="2">
        <v>6.3492063492059998</v>
      </c>
      <c r="L1366" s="2">
        <v>0.793650793651</v>
      </c>
      <c r="M1366" s="34" t="s">
        <v>168</v>
      </c>
    </row>
    <row r="1367">
      <c r="D1367" s="19"/>
      <c r="E1367" s="18" t="s">
        <v>62</v>
      </c>
      <c r="F1367" s="17"/>
      <c r="G1367" s="7">
        <v>966</v>
      </c>
      <c r="H1367" s="20">
        <v>8.2815734989650007</v>
      </c>
      <c r="I1367" s="2">
        <v>29.710144927536</v>
      </c>
      <c r="J1367" s="2">
        <v>57.556935817804998</v>
      </c>
      <c r="K1367" s="2">
        <v>4.3478260869570002</v>
      </c>
      <c r="L1367" s="2">
        <v>0.103519668737</v>
      </c>
      <c r="M1367" s="34" t="s">
        <v>168</v>
      </c>
    </row>
    <row r="1368">
      <c r="D1368" s="15" t="s">
        <v>63</v>
      </c>
      <c r="E1368" s="14" t="s">
        <v>64</v>
      </c>
      <c r="F1368" s="16"/>
      <c r="G1368" s="33">
        <v>17</v>
      </c>
      <c r="H1368" s="45">
        <v>17.647058823529001</v>
      </c>
      <c r="I1368" s="13">
        <v>29.411764705882</v>
      </c>
      <c r="J1368" s="13">
        <v>47.058823529412003</v>
      </c>
      <c r="K1368" s="13">
        <v>5.8823529411760003</v>
      </c>
      <c r="L1368" s="25" t="s">
        <v>168</v>
      </c>
      <c r="M1368" s="53" t="s">
        <v>168</v>
      </c>
    </row>
    <row r="1369">
      <c r="D1369" s="19"/>
      <c r="E1369" s="18" t="s">
        <v>65</v>
      </c>
      <c r="F1369" s="17"/>
      <c r="G1369" s="11">
        <v>38</v>
      </c>
      <c r="H1369" s="27">
        <v>5.2631578947369997</v>
      </c>
      <c r="I1369" s="5">
        <v>21.052631578947</v>
      </c>
      <c r="J1369" s="5">
        <v>65.789473684211004</v>
      </c>
      <c r="K1369" s="5">
        <v>5.2631578947369997</v>
      </c>
      <c r="L1369" s="5">
        <v>2.6315789473679998</v>
      </c>
      <c r="M1369" s="31" t="s">
        <v>168</v>
      </c>
    </row>
    <row r="1370">
      <c r="D1370" s="19"/>
      <c r="E1370" s="18" t="s">
        <v>66</v>
      </c>
      <c r="F1370" s="17"/>
      <c r="G1370" s="11">
        <v>14</v>
      </c>
      <c r="H1370" s="32" t="s">
        <v>168</v>
      </c>
      <c r="I1370" s="5">
        <v>14.285714285714</v>
      </c>
      <c r="J1370" s="5">
        <v>85.714285714286007</v>
      </c>
      <c r="K1370" s="4" t="s">
        <v>168</v>
      </c>
      <c r="L1370" s="4" t="s">
        <v>168</v>
      </c>
      <c r="M1370" s="31" t="s">
        <v>168</v>
      </c>
    </row>
    <row r="1371">
      <c r="D1371" s="19"/>
      <c r="E1371" s="18" t="s">
        <v>67</v>
      </c>
      <c r="F1371" s="17"/>
      <c r="G1371" s="7">
        <v>95</v>
      </c>
      <c r="H1371" s="20">
        <v>1.052631578947</v>
      </c>
      <c r="I1371" s="2">
        <v>38.947368421053</v>
      </c>
      <c r="J1371" s="2">
        <v>56.842105263157997</v>
      </c>
      <c r="K1371" s="2">
        <v>3.1578947368420001</v>
      </c>
      <c r="L1371" s="10" t="s">
        <v>168</v>
      </c>
      <c r="M1371" s="34" t="s">
        <v>168</v>
      </c>
    </row>
    <row r="1372">
      <c r="D1372" s="19"/>
      <c r="E1372" s="18" t="s">
        <v>68</v>
      </c>
      <c r="F1372" s="17"/>
      <c r="G1372" s="7">
        <v>81</v>
      </c>
      <c r="H1372" s="20">
        <v>7.4074074074069998</v>
      </c>
      <c r="I1372" s="2">
        <v>33.333333333333002</v>
      </c>
      <c r="J1372" s="2">
        <v>55.555555555555998</v>
      </c>
      <c r="K1372" s="2">
        <v>3.7037037037039999</v>
      </c>
      <c r="L1372" s="10" t="s">
        <v>168</v>
      </c>
      <c r="M1372" s="34" t="s">
        <v>168</v>
      </c>
    </row>
    <row r="1373">
      <c r="D1373" s="19"/>
      <c r="E1373" s="18" t="s">
        <v>69</v>
      </c>
      <c r="F1373" s="17"/>
      <c r="G1373" s="7">
        <v>844</v>
      </c>
      <c r="H1373" s="20">
        <v>9.1232227488149995</v>
      </c>
      <c r="I1373" s="2">
        <v>30.213270142180001</v>
      </c>
      <c r="J1373" s="2">
        <v>55.687203791469003</v>
      </c>
      <c r="K1373" s="2">
        <v>4.8578199052129998</v>
      </c>
      <c r="L1373" s="2">
        <v>0.11848341232200001</v>
      </c>
      <c r="M1373" s="34" t="s">
        <v>168</v>
      </c>
    </row>
    <row r="1374">
      <c r="D1374" s="19"/>
      <c r="E1374" s="18" t="s">
        <v>26</v>
      </c>
      <c r="F1374" s="17"/>
      <c r="G1374" s="11">
        <v>4</v>
      </c>
      <c r="H1374" s="27">
        <v>25</v>
      </c>
      <c r="I1374" s="4" t="s">
        <v>168</v>
      </c>
      <c r="J1374" s="5">
        <v>75</v>
      </c>
      <c r="K1374" s="4" t="s">
        <v>168</v>
      </c>
      <c r="L1374" s="4" t="s">
        <v>168</v>
      </c>
      <c r="M1374" s="31" t="s">
        <v>168</v>
      </c>
    </row>
    <row r="1375">
      <c r="D1375" s="19"/>
      <c r="E1375" s="18" t="s">
        <v>70</v>
      </c>
      <c r="F1375" s="17"/>
      <c r="G1375" s="7">
        <v>245</v>
      </c>
      <c r="H1375" s="20">
        <v>4.8979591836729997</v>
      </c>
      <c r="I1375" s="2">
        <v>32.244897959184001</v>
      </c>
      <c r="J1375" s="2">
        <v>58.775510204082003</v>
      </c>
      <c r="K1375" s="2">
        <v>3.673469387755</v>
      </c>
      <c r="L1375" s="2">
        <v>0.408163265306</v>
      </c>
      <c r="M1375" s="34" t="s">
        <v>168</v>
      </c>
    </row>
    <row r="1376">
      <c r="D1376" s="15" t="s">
        <v>71</v>
      </c>
      <c r="E1376" s="14" t="s">
        <v>64</v>
      </c>
      <c r="F1376" s="16"/>
      <c r="G1376" s="33">
        <v>15</v>
      </c>
      <c r="H1376" s="45">
        <v>26.666666666666998</v>
      </c>
      <c r="I1376" s="13">
        <v>46.666666666666998</v>
      </c>
      <c r="J1376" s="13">
        <v>26.666666666666998</v>
      </c>
      <c r="K1376" s="25" t="s">
        <v>168</v>
      </c>
      <c r="L1376" s="25" t="s">
        <v>168</v>
      </c>
      <c r="M1376" s="53" t="s">
        <v>168</v>
      </c>
    </row>
    <row r="1377">
      <c r="D1377" s="19"/>
      <c r="E1377" s="18" t="s">
        <v>65</v>
      </c>
      <c r="F1377" s="17"/>
      <c r="G1377" s="7">
        <v>58</v>
      </c>
      <c r="H1377" s="20">
        <v>12.068965517241001</v>
      </c>
      <c r="I1377" s="2">
        <v>24.137931034483</v>
      </c>
      <c r="J1377" s="2">
        <v>55.172413793102997</v>
      </c>
      <c r="K1377" s="2">
        <v>6.8965517241379999</v>
      </c>
      <c r="L1377" s="2">
        <v>1.7241379310339999</v>
      </c>
      <c r="M1377" s="34" t="s">
        <v>168</v>
      </c>
    </row>
    <row r="1378">
      <c r="D1378" s="19"/>
      <c r="E1378" s="18" t="s">
        <v>66</v>
      </c>
      <c r="F1378" s="17"/>
      <c r="G1378" s="7">
        <v>113</v>
      </c>
      <c r="H1378" s="20">
        <v>2.654867256637</v>
      </c>
      <c r="I1378" s="2">
        <v>17.699115044248</v>
      </c>
      <c r="J1378" s="2">
        <v>79.646017699115006</v>
      </c>
      <c r="K1378" s="10" t="s">
        <v>168</v>
      </c>
      <c r="L1378" s="10" t="s">
        <v>168</v>
      </c>
      <c r="M1378" s="34" t="s">
        <v>168</v>
      </c>
    </row>
    <row r="1379">
      <c r="D1379" s="19"/>
      <c r="E1379" s="18" t="s">
        <v>67</v>
      </c>
      <c r="F1379" s="17"/>
      <c r="G1379" s="7">
        <v>837</v>
      </c>
      <c r="H1379" s="20">
        <v>7.4074074074069998</v>
      </c>
      <c r="I1379" s="2">
        <v>32.377538829152002</v>
      </c>
      <c r="J1379" s="2">
        <v>55.197132616487004</v>
      </c>
      <c r="K1379" s="2">
        <v>5.0179211469530003</v>
      </c>
      <c r="L1379" s="10" t="s">
        <v>168</v>
      </c>
      <c r="M1379" s="34" t="s">
        <v>168</v>
      </c>
    </row>
    <row r="1380">
      <c r="D1380" s="19"/>
      <c r="E1380" s="18" t="s">
        <v>68</v>
      </c>
      <c r="F1380" s="17"/>
      <c r="G1380" s="7">
        <v>61</v>
      </c>
      <c r="H1380" s="20">
        <v>18.032786885246001</v>
      </c>
      <c r="I1380" s="2">
        <v>31.147540983607001</v>
      </c>
      <c r="J1380" s="2">
        <v>44.262295081966997</v>
      </c>
      <c r="K1380" s="2">
        <v>4.918032786885</v>
      </c>
      <c r="L1380" s="2">
        <v>1.6393442622950001</v>
      </c>
      <c r="M1380" s="34" t="s">
        <v>168</v>
      </c>
    </row>
    <row r="1381">
      <c r="D1381" s="19"/>
      <c r="E1381" s="18" t="s">
        <v>72</v>
      </c>
      <c r="F1381" s="17"/>
      <c r="G1381" s="11">
        <v>5</v>
      </c>
      <c r="H1381" s="27">
        <v>40</v>
      </c>
      <c r="I1381" s="5">
        <v>20</v>
      </c>
      <c r="J1381" s="5">
        <v>40</v>
      </c>
      <c r="K1381" s="4" t="s">
        <v>168</v>
      </c>
      <c r="L1381" s="4" t="s">
        <v>168</v>
      </c>
      <c r="M1381" s="31" t="s">
        <v>168</v>
      </c>
    </row>
    <row r="1382">
      <c r="D1382" s="19"/>
      <c r="E1382" s="18" t="s">
        <v>26</v>
      </c>
      <c r="F1382" s="17"/>
      <c r="G1382" s="11">
        <v>4</v>
      </c>
      <c r="H1382" s="27">
        <v>25</v>
      </c>
      <c r="I1382" s="5">
        <v>50</v>
      </c>
      <c r="J1382" s="4" t="s">
        <v>168</v>
      </c>
      <c r="K1382" s="5">
        <v>25</v>
      </c>
      <c r="L1382" s="4" t="s">
        <v>168</v>
      </c>
      <c r="M1382" s="31" t="s">
        <v>168</v>
      </c>
    </row>
    <row r="1383">
      <c r="D1383" s="19"/>
      <c r="E1383" s="18" t="s">
        <v>73</v>
      </c>
      <c r="F1383" s="17"/>
      <c r="G1383" s="7">
        <v>1084</v>
      </c>
      <c r="H1383" s="20">
        <v>8.0258302583029995</v>
      </c>
      <c r="I1383" s="2">
        <v>30.535055350554</v>
      </c>
      <c r="J1383" s="2">
        <v>56.734317343172997</v>
      </c>
      <c r="K1383" s="2">
        <v>4.520295202952</v>
      </c>
      <c r="L1383" s="2">
        <v>0.18450184501799999</v>
      </c>
      <c r="M1383" s="34" t="s">
        <v>168</v>
      </c>
    </row>
    <row r="1384">
      <c r="D1384" s="15" t="s">
        <v>74</v>
      </c>
      <c r="E1384" s="14" t="s">
        <v>75</v>
      </c>
      <c r="F1384" s="16"/>
      <c r="G1384" s="26">
        <v>315</v>
      </c>
      <c r="H1384" s="40">
        <v>7.6190476190479997</v>
      </c>
      <c r="I1384" s="8">
        <v>28.571428571428999</v>
      </c>
      <c r="J1384" s="8">
        <v>58.412698412697999</v>
      </c>
      <c r="K1384" s="8">
        <v>5.079365079365</v>
      </c>
      <c r="L1384" s="8">
        <v>0.31746031745999997</v>
      </c>
      <c r="M1384" s="71" t="s">
        <v>168</v>
      </c>
    </row>
    <row r="1385">
      <c r="D1385" s="19"/>
      <c r="E1385" s="18" t="s">
        <v>76</v>
      </c>
      <c r="F1385" s="17"/>
      <c r="G1385" s="7">
        <v>78</v>
      </c>
      <c r="H1385" s="20">
        <v>7.6923076923079998</v>
      </c>
      <c r="I1385" s="2">
        <v>28.205128205127998</v>
      </c>
      <c r="J1385" s="2">
        <v>62.820512820513002</v>
      </c>
      <c r="K1385" s="2">
        <v>1.2820512820509999</v>
      </c>
      <c r="L1385" s="10" t="s">
        <v>168</v>
      </c>
      <c r="M1385" s="34" t="s">
        <v>168</v>
      </c>
    </row>
    <row r="1386">
      <c r="D1386" s="19"/>
      <c r="E1386" s="18" t="s">
        <v>77</v>
      </c>
      <c r="F1386" s="17"/>
      <c r="G1386" s="7">
        <v>297</v>
      </c>
      <c r="H1386" s="20">
        <v>4.7138047138049997</v>
      </c>
      <c r="I1386" s="2">
        <v>29.966329966330001</v>
      </c>
      <c r="J1386" s="2">
        <v>61.279461279461003</v>
      </c>
      <c r="K1386" s="2">
        <v>4.0404040404039998</v>
      </c>
      <c r="L1386" s="10" t="s">
        <v>168</v>
      </c>
      <c r="M1386" s="34" t="s">
        <v>168</v>
      </c>
    </row>
    <row r="1387">
      <c r="D1387" s="19"/>
      <c r="E1387" s="18" t="s">
        <v>78</v>
      </c>
      <c r="F1387" s="17"/>
      <c r="G1387" s="11">
        <v>12</v>
      </c>
      <c r="H1387" s="32" t="s">
        <v>168</v>
      </c>
      <c r="I1387" s="5">
        <v>16.666666666666998</v>
      </c>
      <c r="J1387" s="5">
        <v>83.333333333333002</v>
      </c>
      <c r="K1387" s="4" t="s">
        <v>168</v>
      </c>
      <c r="L1387" s="4" t="s">
        <v>168</v>
      </c>
      <c r="M1387" s="31" t="s">
        <v>168</v>
      </c>
    </row>
    <row r="1388">
      <c r="D1388" s="19"/>
      <c r="E1388" s="18" t="s">
        <v>79</v>
      </c>
      <c r="F1388" s="17"/>
      <c r="G1388" s="7">
        <v>116</v>
      </c>
      <c r="H1388" s="20">
        <v>6.8965517241379999</v>
      </c>
      <c r="I1388" s="2">
        <v>28.448275862069</v>
      </c>
      <c r="J1388" s="2">
        <v>57.758620689654997</v>
      </c>
      <c r="K1388" s="2">
        <v>6.8965517241379999</v>
      </c>
      <c r="L1388" s="10" t="s">
        <v>168</v>
      </c>
      <c r="M1388" s="34" t="s">
        <v>168</v>
      </c>
    </row>
    <row r="1389">
      <c r="D1389" s="19"/>
      <c r="E1389" s="18" t="s">
        <v>80</v>
      </c>
      <c r="F1389" s="17"/>
      <c r="G1389" s="7">
        <v>175</v>
      </c>
      <c r="H1389" s="20">
        <v>4.5714285714290002</v>
      </c>
      <c r="I1389" s="2">
        <v>31.428571428571001</v>
      </c>
      <c r="J1389" s="2">
        <v>60</v>
      </c>
      <c r="K1389" s="2">
        <v>3.4285714285709998</v>
      </c>
      <c r="L1389" s="2">
        <v>0.57142857142900005</v>
      </c>
      <c r="M1389" s="34" t="s">
        <v>168</v>
      </c>
    </row>
    <row r="1390">
      <c r="D1390" s="19"/>
      <c r="E1390" s="18" t="s">
        <v>81</v>
      </c>
      <c r="F1390" s="17"/>
      <c r="G1390" s="7">
        <v>908</v>
      </c>
      <c r="H1390" s="20">
        <v>8.8105726872249992</v>
      </c>
      <c r="I1390" s="2">
        <v>29.405286343612001</v>
      </c>
      <c r="J1390" s="2">
        <v>57.26872246696</v>
      </c>
      <c r="K1390" s="2">
        <v>4.4052863436120004</v>
      </c>
      <c r="L1390" s="2">
        <v>0.11013215859</v>
      </c>
      <c r="M1390" s="34" t="s">
        <v>168</v>
      </c>
    </row>
    <row r="1391">
      <c r="D1391" s="19"/>
      <c r="E1391" s="18" t="s">
        <v>41</v>
      </c>
      <c r="F1391" s="17"/>
      <c r="G1391" s="11">
        <v>26</v>
      </c>
      <c r="H1391" s="32" t="s">
        <v>168</v>
      </c>
      <c r="I1391" s="5">
        <v>34.615384615384997</v>
      </c>
      <c r="J1391" s="5">
        <v>50</v>
      </c>
      <c r="K1391" s="5">
        <v>15.384615384615</v>
      </c>
      <c r="L1391" s="4" t="s">
        <v>168</v>
      </c>
      <c r="M1391" s="31" t="s">
        <v>168</v>
      </c>
    </row>
    <row r="1392">
      <c r="D1392" s="19"/>
      <c r="E1392" s="18" t="s">
        <v>82</v>
      </c>
      <c r="F1392" s="17"/>
      <c r="G1392" s="7">
        <v>96</v>
      </c>
      <c r="H1392" s="20">
        <v>5.208333333333</v>
      </c>
      <c r="I1392" s="2">
        <v>36.458333333333002</v>
      </c>
      <c r="J1392" s="2">
        <v>53.125</v>
      </c>
      <c r="K1392" s="2">
        <v>5.208333333333</v>
      </c>
      <c r="L1392" s="10" t="s">
        <v>168</v>
      </c>
      <c r="M1392" s="34" t="s">
        <v>168</v>
      </c>
    </row>
    <row r="1393">
      <c r="D1393" s="19"/>
      <c r="E1393" s="18" t="s">
        <v>26</v>
      </c>
      <c r="F1393" s="17"/>
      <c r="G1393" s="11">
        <v>0</v>
      </c>
      <c r="H1393" s="32" t="s">
        <v>168</v>
      </c>
      <c r="I1393" s="4" t="s">
        <v>168</v>
      </c>
      <c r="J1393" s="4" t="s">
        <v>168</v>
      </c>
      <c r="K1393" s="4" t="s">
        <v>168</v>
      </c>
      <c r="L1393" s="4" t="s">
        <v>168</v>
      </c>
      <c r="M1393" s="31" t="s">
        <v>168</v>
      </c>
    </row>
    <row r="1394">
      <c r="D1394" s="19"/>
      <c r="E1394" s="18" t="s">
        <v>83</v>
      </c>
      <c r="F1394" s="17"/>
      <c r="G1394" s="7">
        <v>997</v>
      </c>
      <c r="H1394" s="20">
        <v>8.5255767301910002</v>
      </c>
      <c r="I1394" s="2">
        <v>29.989969909728998</v>
      </c>
      <c r="J1394" s="2">
        <v>56.770310932797997</v>
      </c>
      <c r="K1394" s="2">
        <v>4.5135406218660004</v>
      </c>
      <c r="L1394" s="2">
        <v>0.20060180541600001</v>
      </c>
      <c r="M1394" s="34" t="s">
        <v>168</v>
      </c>
    </row>
    <row r="1395">
      <c r="D1395" s="15" t="s">
        <v>84</v>
      </c>
      <c r="E1395" s="14" t="s">
        <v>85</v>
      </c>
      <c r="F1395" s="16"/>
      <c r="G1395" s="26">
        <v>394</v>
      </c>
      <c r="H1395" s="40">
        <v>8.8832487309640005</v>
      </c>
      <c r="I1395" s="8">
        <v>29.695431472081001</v>
      </c>
      <c r="J1395" s="8">
        <v>58.121827411167999</v>
      </c>
      <c r="K1395" s="8">
        <v>3.299492385787</v>
      </c>
      <c r="L1395" s="41" t="s">
        <v>168</v>
      </c>
      <c r="M1395" s="71" t="s">
        <v>168</v>
      </c>
    </row>
    <row r="1396">
      <c r="D1396" s="19"/>
      <c r="E1396" s="18" t="s">
        <v>86</v>
      </c>
      <c r="F1396" s="17"/>
      <c r="G1396" s="7">
        <v>401</v>
      </c>
      <c r="H1396" s="20">
        <v>8.4788029925190003</v>
      </c>
      <c r="I1396" s="2">
        <v>30.423940149625999</v>
      </c>
      <c r="J1396" s="2">
        <v>55.860349127181998</v>
      </c>
      <c r="K1396" s="2">
        <v>4.7381546134660004</v>
      </c>
      <c r="L1396" s="2">
        <v>0.498753117207</v>
      </c>
      <c r="M1396" s="34" t="s">
        <v>168</v>
      </c>
    </row>
    <row r="1397">
      <c r="D1397" s="19"/>
      <c r="E1397" s="18" t="s">
        <v>87</v>
      </c>
      <c r="F1397" s="17"/>
      <c r="G1397" s="7">
        <v>247</v>
      </c>
      <c r="H1397" s="20">
        <v>5.2631578947369997</v>
      </c>
      <c r="I1397" s="2">
        <v>34.008097165991998</v>
      </c>
      <c r="J1397" s="2">
        <v>55.060728744938999</v>
      </c>
      <c r="K1397" s="2">
        <v>5.668016194332</v>
      </c>
      <c r="L1397" s="10" t="s">
        <v>168</v>
      </c>
      <c r="M1397" s="34" t="s">
        <v>168</v>
      </c>
    </row>
    <row r="1398">
      <c r="D1398" s="19"/>
      <c r="E1398" s="18" t="s">
        <v>88</v>
      </c>
      <c r="F1398" s="17"/>
      <c r="G1398" s="11">
        <v>46</v>
      </c>
      <c r="H1398" s="27">
        <v>13.04347826087</v>
      </c>
      <c r="I1398" s="5">
        <v>21.739130434783</v>
      </c>
      <c r="J1398" s="5">
        <v>56.521739130435002</v>
      </c>
      <c r="K1398" s="5">
        <v>8.6956521739130004</v>
      </c>
      <c r="L1398" s="4" t="s">
        <v>168</v>
      </c>
      <c r="M1398" s="31" t="s">
        <v>168</v>
      </c>
    </row>
    <row r="1399">
      <c r="D1399" s="19"/>
      <c r="E1399" s="18" t="s">
        <v>89</v>
      </c>
      <c r="F1399" s="17"/>
      <c r="G1399" s="11">
        <v>5</v>
      </c>
      <c r="H1399" s="27">
        <v>40</v>
      </c>
      <c r="I1399" s="5">
        <v>20</v>
      </c>
      <c r="J1399" s="5">
        <v>40</v>
      </c>
      <c r="K1399" s="4" t="s">
        <v>168</v>
      </c>
      <c r="L1399" s="4" t="s">
        <v>168</v>
      </c>
      <c r="M1399" s="31" t="s">
        <v>168</v>
      </c>
    </row>
    <row r="1400">
      <c r="D1400" s="19"/>
      <c r="E1400" s="18" t="s">
        <v>26</v>
      </c>
      <c r="F1400" s="17"/>
      <c r="G1400" s="11">
        <v>0</v>
      </c>
      <c r="H1400" s="32" t="s">
        <v>168</v>
      </c>
      <c r="I1400" s="4" t="s">
        <v>168</v>
      </c>
      <c r="J1400" s="4" t="s">
        <v>168</v>
      </c>
      <c r="K1400" s="4" t="s">
        <v>168</v>
      </c>
      <c r="L1400" s="4" t="s">
        <v>168</v>
      </c>
      <c r="M1400" s="31" t="s">
        <v>168</v>
      </c>
    </row>
    <row r="1401">
      <c r="D1401" s="19"/>
      <c r="E1401" s="18" t="s">
        <v>90</v>
      </c>
      <c r="F1401" s="17"/>
      <c r="G1401" s="7">
        <v>795</v>
      </c>
      <c r="H1401" s="20">
        <v>8.6792452830190001</v>
      </c>
      <c r="I1401" s="2">
        <v>30.062893081761001</v>
      </c>
      <c r="J1401" s="2">
        <v>56.981132075471997</v>
      </c>
      <c r="K1401" s="2">
        <v>4.0251572327040002</v>
      </c>
      <c r="L1401" s="2">
        <v>0.25157232704400001</v>
      </c>
      <c r="M1401" s="34" t="s">
        <v>168</v>
      </c>
    </row>
    <row r="1402">
      <c r="D1402" s="19"/>
      <c r="E1402" s="18" t="s">
        <v>91</v>
      </c>
      <c r="F1402" s="17"/>
      <c r="G1402" s="7">
        <v>298</v>
      </c>
      <c r="H1402" s="20">
        <v>7.0469798657720002</v>
      </c>
      <c r="I1402" s="2">
        <v>31.879194630872</v>
      </c>
      <c r="J1402" s="2">
        <v>55.03355704698</v>
      </c>
      <c r="K1402" s="2">
        <v>6.0402684563760003</v>
      </c>
      <c r="L1402" s="10" t="s">
        <v>168</v>
      </c>
      <c r="M1402" s="34" t="s">
        <v>168</v>
      </c>
    </row>
    <row r="1403">
      <c r="D1403" s="15" t="s">
        <v>92</v>
      </c>
      <c r="E1403" s="14" t="s">
        <v>93</v>
      </c>
      <c r="F1403" s="16"/>
      <c r="G1403" s="33">
        <v>46</v>
      </c>
      <c r="H1403" s="45">
        <v>6.5217391304349999</v>
      </c>
      <c r="I1403" s="13">
        <v>23.913043478260999</v>
      </c>
      <c r="J1403" s="13">
        <v>65.217391304347998</v>
      </c>
      <c r="K1403" s="13">
        <v>4.3478260869570002</v>
      </c>
      <c r="L1403" s="25" t="s">
        <v>168</v>
      </c>
      <c r="M1403" s="53" t="s">
        <v>168</v>
      </c>
    </row>
    <row r="1404">
      <c r="D1404" s="19"/>
      <c r="E1404" s="18" t="s">
        <v>94</v>
      </c>
      <c r="F1404" s="17"/>
      <c r="G1404" s="7">
        <v>189</v>
      </c>
      <c r="H1404" s="20">
        <v>5.8201058201059999</v>
      </c>
      <c r="I1404" s="2">
        <v>22.222222222222001</v>
      </c>
      <c r="J1404" s="2">
        <v>68.253968253967997</v>
      </c>
      <c r="K1404" s="2">
        <v>3.7037037037039999</v>
      </c>
      <c r="L1404" s="10" t="s">
        <v>168</v>
      </c>
      <c r="M1404" s="34" t="s">
        <v>168</v>
      </c>
    </row>
    <row r="1405">
      <c r="D1405" s="19"/>
      <c r="E1405" s="18" t="s">
        <v>95</v>
      </c>
      <c r="F1405" s="17"/>
      <c r="G1405" s="7">
        <v>69</v>
      </c>
      <c r="H1405" s="20">
        <v>7.2463768115939997</v>
      </c>
      <c r="I1405" s="2">
        <v>30.434782608696</v>
      </c>
      <c r="J1405" s="2">
        <v>57.971014492754001</v>
      </c>
      <c r="K1405" s="2">
        <v>4.3478260869570002</v>
      </c>
      <c r="L1405" s="10" t="s">
        <v>168</v>
      </c>
      <c r="M1405" s="34" t="s">
        <v>168</v>
      </c>
    </row>
    <row r="1406">
      <c r="D1406" s="19"/>
      <c r="E1406" s="18" t="s">
        <v>96</v>
      </c>
      <c r="F1406" s="17"/>
      <c r="G1406" s="11">
        <v>21</v>
      </c>
      <c r="H1406" s="27">
        <v>9.5238095238099998</v>
      </c>
      <c r="I1406" s="5">
        <v>23.809523809523998</v>
      </c>
      <c r="J1406" s="5">
        <v>61.904761904761997</v>
      </c>
      <c r="K1406" s="5">
        <v>4.7619047619049999</v>
      </c>
      <c r="L1406" s="4" t="s">
        <v>168</v>
      </c>
      <c r="M1406" s="31" t="s">
        <v>168</v>
      </c>
    </row>
    <row r="1407">
      <c r="D1407" s="19"/>
      <c r="E1407" s="18" t="s">
        <v>97</v>
      </c>
      <c r="F1407" s="17"/>
      <c r="G1407" s="11">
        <v>40</v>
      </c>
      <c r="H1407" s="27">
        <v>2.5</v>
      </c>
      <c r="I1407" s="5">
        <v>15</v>
      </c>
      <c r="J1407" s="5">
        <v>77.5</v>
      </c>
      <c r="K1407" s="5">
        <v>5</v>
      </c>
      <c r="L1407" s="4" t="s">
        <v>168</v>
      </c>
      <c r="M1407" s="31" t="s">
        <v>168</v>
      </c>
    </row>
    <row r="1408">
      <c r="D1408" s="19"/>
      <c r="E1408" s="18" t="s">
        <v>98</v>
      </c>
      <c r="F1408" s="17"/>
      <c r="G1408" s="7">
        <v>62</v>
      </c>
      <c r="H1408" s="20">
        <v>6.4516129032259997</v>
      </c>
      <c r="I1408" s="2">
        <v>30.645161290322999</v>
      </c>
      <c r="J1408" s="2">
        <v>59.677419354839003</v>
      </c>
      <c r="K1408" s="2">
        <v>3.2258064516129998</v>
      </c>
      <c r="L1408" s="10" t="s">
        <v>168</v>
      </c>
      <c r="M1408" s="34" t="s">
        <v>168</v>
      </c>
    </row>
    <row r="1409">
      <c r="D1409" s="19"/>
      <c r="E1409" s="18" t="s">
        <v>99</v>
      </c>
      <c r="F1409" s="17"/>
      <c r="G1409" s="11">
        <v>20</v>
      </c>
      <c r="H1409" s="27">
        <v>15</v>
      </c>
      <c r="I1409" s="5">
        <v>25</v>
      </c>
      <c r="J1409" s="5">
        <v>60</v>
      </c>
      <c r="K1409" s="4" t="s">
        <v>168</v>
      </c>
      <c r="L1409" s="4" t="s">
        <v>168</v>
      </c>
      <c r="M1409" s="31" t="s">
        <v>168</v>
      </c>
    </row>
    <row r="1410">
      <c r="D1410" s="19"/>
      <c r="E1410" s="18" t="s">
        <v>100</v>
      </c>
      <c r="F1410" s="17"/>
      <c r="G1410" s="11">
        <v>39</v>
      </c>
      <c r="H1410" s="27">
        <v>7.6923076923079998</v>
      </c>
      <c r="I1410" s="5">
        <v>7.6923076923079998</v>
      </c>
      <c r="J1410" s="5">
        <v>79.487179487179006</v>
      </c>
      <c r="K1410" s="5">
        <v>5.1282051282049999</v>
      </c>
      <c r="L1410" s="4" t="s">
        <v>168</v>
      </c>
      <c r="M1410" s="31" t="s">
        <v>168</v>
      </c>
    </row>
    <row r="1411">
      <c r="D1411" s="19"/>
      <c r="E1411" s="18" t="s">
        <v>101</v>
      </c>
      <c r="F1411" s="17"/>
      <c r="G1411" s="7">
        <v>148</v>
      </c>
      <c r="H1411" s="20">
        <v>5.4054054054050003</v>
      </c>
      <c r="I1411" s="2">
        <v>20.945945945946001</v>
      </c>
      <c r="J1411" s="2">
        <v>68.918918918919005</v>
      </c>
      <c r="K1411" s="2">
        <v>4.7297297297299998</v>
      </c>
      <c r="L1411" s="10" t="s">
        <v>168</v>
      </c>
      <c r="M1411" s="34" t="s">
        <v>168</v>
      </c>
    </row>
    <row r="1412">
      <c r="D1412" s="19"/>
      <c r="E1412" s="18" t="s">
        <v>102</v>
      </c>
      <c r="F1412" s="17"/>
      <c r="G1412" s="7">
        <v>82</v>
      </c>
      <c r="H1412" s="20">
        <v>6.0975609756100004</v>
      </c>
      <c r="I1412" s="2">
        <v>24.390243902439</v>
      </c>
      <c r="J1412" s="2">
        <v>65.853658536585002</v>
      </c>
      <c r="K1412" s="2">
        <v>3.6585365853659999</v>
      </c>
      <c r="L1412" s="10" t="s">
        <v>168</v>
      </c>
      <c r="M1412" s="34" t="s">
        <v>168</v>
      </c>
    </row>
    <row r="1413">
      <c r="D1413" s="19"/>
      <c r="E1413" s="18" t="s">
        <v>41</v>
      </c>
      <c r="F1413" s="17"/>
      <c r="G1413" s="7">
        <v>161</v>
      </c>
      <c r="H1413" s="20">
        <v>8.074534161491</v>
      </c>
      <c r="I1413" s="2">
        <v>22.981366459627001</v>
      </c>
      <c r="J1413" s="2">
        <v>63.975155279502999</v>
      </c>
      <c r="K1413" s="2">
        <v>4.3478260869570002</v>
      </c>
      <c r="L1413" s="2">
        <v>0.62111801242200004</v>
      </c>
      <c r="M1413" s="34" t="s">
        <v>168</v>
      </c>
    </row>
    <row r="1414">
      <c r="D1414" s="19"/>
      <c r="E1414" s="18" t="s">
        <v>103</v>
      </c>
      <c r="F1414" s="17"/>
      <c r="G1414" s="7">
        <v>211</v>
      </c>
      <c r="H1414" s="20">
        <v>9.0047393364929995</v>
      </c>
      <c r="I1414" s="2">
        <v>33.175355450236999</v>
      </c>
      <c r="J1414" s="2">
        <v>52.606635071089997</v>
      </c>
      <c r="K1414" s="2">
        <v>5.2132701421799998</v>
      </c>
      <c r="L1414" s="10" t="s">
        <v>168</v>
      </c>
      <c r="M1414" s="34" t="s">
        <v>168</v>
      </c>
    </row>
    <row r="1415">
      <c r="D1415" s="19"/>
      <c r="E1415" s="18" t="s">
        <v>104</v>
      </c>
      <c r="F1415" s="17"/>
      <c r="G1415" s="7">
        <v>319</v>
      </c>
      <c r="H1415" s="20">
        <v>10.344827586207</v>
      </c>
      <c r="I1415" s="2">
        <v>36.677115987461001</v>
      </c>
      <c r="J1415" s="2">
        <v>48.275862068965999</v>
      </c>
      <c r="K1415" s="2">
        <v>4.3887147335419998</v>
      </c>
      <c r="L1415" s="2">
        <v>0.31347962382400002</v>
      </c>
      <c r="M1415" s="34" t="s">
        <v>168</v>
      </c>
    </row>
    <row r="1416">
      <c r="D1416" s="19"/>
      <c r="E1416" s="18" t="s">
        <v>26</v>
      </c>
      <c r="F1416" s="17"/>
      <c r="G1416" s="11">
        <v>5</v>
      </c>
      <c r="H1416" s="27">
        <v>20</v>
      </c>
      <c r="I1416" s="5">
        <v>60</v>
      </c>
      <c r="J1416" s="5">
        <v>20</v>
      </c>
      <c r="K1416" s="4" t="s">
        <v>168</v>
      </c>
      <c r="L1416" s="4" t="s">
        <v>168</v>
      </c>
      <c r="M1416" s="31" t="s">
        <v>168</v>
      </c>
    </row>
    <row r="1417">
      <c r="D1417" s="19"/>
      <c r="E1417" s="18" t="s">
        <v>105</v>
      </c>
      <c r="F1417" s="17"/>
      <c r="G1417" s="7">
        <v>558</v>
      </c>
      <c r="H1417" s="20">
        <v>6.6308243727600003</v>
      </c>
      <c r="I1417" s="2">
        <v>25.806451612903</v>
      </c>
      <c r="J1417" s="2">
        <v>62.903225806451999</v>
      </c>
      <c r="K1417" s="2">
        <v>4.4802867383510003</v>
      </c>
      <c r="L1417" s="2">
        <v>0.179211469534</v>
      </c>
      <c r="M1417" s="34" t="s">
        <v>168</v>
      </c>
    </row>
    <row r="1418">
      <c r="D1418" s="19"/>
      <c r="E1418" s="18" t="s">
        <v>106</v>
      </c>
      <c r="F1418" s="17"/>
      <c r="G1418" s="7">
        <v>530</v>
      </c>
      <c r="H1418" s="20">
        <v>9.8113207547170003</v>
      </c>
      <c r="I1418" s="2">
        <v>35.283018867925001</v>
      </c>
      <c r="J1418" s="2">
        <v>50</v>
      </c>
      <c r="K1418" s="2">
        <v>4.7169811320750004</v>
      </c>
      <c r="L1418" s="2">
        <v>0.18867924528300001</v>
      </c>
      <c r="M1418" s="34" t="s">
        <v>168</v>
      </c>
    </row>
    <row r="1419">
      <c r="D1419" s="15" t="s">
        <v>107</v>
      </c>
      <c r="E1419" s="14" t="s">
        <v>108</v>
      </c>
      <c r="F1419" s="16"/>
      <c r="G1419" s="33">
        <v>32</v>
      </c>
      <c r="H1419" s="72" t="s">
        <v>168</v>
      </c>
      <c r="I1419" s="13">
        <v>21.875</v>
      </c>
      <c r="J1419" s="13">
        <v>65.625</v>
      </c>
      <c r="K1419" s="13">
        <v>12.5</v>
      </c>
      <c r="L1419" s="25" t="s">
        <v>168</v>
      </c>
      <c r="M1419" s="53" t="s">
        <v>168</v>
      </c>
    </row>
    <row r="1420">
      <c r="D1420" s="19"/>
      <c r="E1420" s="18" t="s">
        <v>109</v>
      </c>
      <c r="F1420" s="17"/>
      <c r="G1420" s="7">
        <v>715</v>
      </c>
      <c r="H1420" s="20">
        <v>7.8321678321680004</v>
      </c>
      <c r="I1420" s="2">
        <v>26.293706293705998</v>
      </c>
      <c r="J1420" s="2">
        <v>60.979020979021001</v>
      </c>
      <c r="K1420" s="2">
        <v>4.8951048951049998</v>
      </c>
      <c r="L1420" s="10" t="s">
        <v>168</v>
      </c>
      <c r="M1420" s="34" t="s">
        <v>168</v>
      </c>
    </row>
    <row r="1421">
      <c r="D1421" s="19"/>
      <c r="E1421" s="18" t="s">
        <v>110</v>
      </c>
      <c r="F1421" s="17"/>
      <c r="G1421" s="7">
        <v>1003</v>
      </c>
      <c r="H1421" s="20">
        <v>7.477567298106</v>
      </c>
      <c r="I1421" s="2">
        <v>30.608175473578999</v>
      </c>
      <c r="J1421" s="2">
        <v>57.228315054835001</v>
      </c>
      <c r="K1421" s="2">
        <v>4.5862412761710001</v>
      </c>
      <c r="L1421" s="2">
        <v>0.099700897307999997</v>
      </c>
      <c r="M1421" s="34" t="s">
        <v>168</v>
      </c>
    </row>
    <row r="1422">
      <c r="D1422" s="19"/>
      <c r="E1422" s="18" t="s">
        <v>111</v>
      </c>
      <c r="F1422" s="17"/>
      <c r="G1422" s="7">
        <v>921</v>
      </c>
      <c r="H1422" s="20">
        <v>7.4918566775239999</v>
      </c>
      <c r="I1422" s="2">
        <v>30.510314875136</v>
      </c>
      <c r="J1422" s="2">
        <v>57.220412595005001</v>
      </c>
      <c r="K1422" s="2">
        <v>4.560260586319</v>
      </c>
      <c r="L1422" s="2">
        <v>0.21715526601499999</v>
      </c>
      <c r="M1422" s="34" t="s">
        <v>168</v>
      </c>
    </row>
    <row r="1423">
      <c r="D1423" s="19"/>
      <c r="E1423" s="18" t="s">
        <v>112</v>
      </c>
      <c r="F1423" s="17"/>
      <c r="G1423" s="7">
        <v>765</v>
      </c>
      <c r="H1423" s="20">
        <v>7.4509803921569997</v>
      </c>
      <c r="I1423" s="2">
        <v>30.849673202613999</v>
      </c>
      <c r="J1423" s="2">
        <v>56.601307189541998</v>
      </c>
      <c r="K1423" s="2">
        <v>4.9673202614380001</v>
      </c>
      <c r="L1423" s="2">
        <v>0.13071895424800001</v>
      </c>
      <c r="M1423" s="34" t="s">
        <v>168</v>
      </c>
    </row>
    <row r="1424">
      <c r="D1424" s="19"/>
      <c r="E1424" s="18" t="s">
        <v>113</v>
      </c>
      <c r="F1424" s="17"/>
      <c r="G1424" s="7">
        <v>197</v>
      </c>
      <c r="H1424" s="20">
        <v>6.598984771574</v>
      </c>
      <c r="I1424" s="2">
        <v>23.350253807106998</v>
      </c>
      <c r="J1424" s="2">
        <v>64.467005076142001</v>
      </c>
      <c r="K1424" s="2">
        <v>5.5837563451780001</v>
      </c>
      <c r="L1424" s="10" t="s">
        <v>168</v>
      </c>
      <c r="M1424" s="34" t="s">
        <v>168</v>
      </c>
    </row>
    <row r="1425">
      <c r="D1425" s="19"/>
      <c r="E1425" s="18" t="s">
        <v>114</v>
      </c>
      <c r="F1425" s="17"/>
      <c r="G1425" s="7">
        <v>1029</v>
      </c>
      <c r="H1425" s="20">
        <v>8.0660835762879994</v>
      </c>
      <c r="I1425" s="2">
        <v>30.126336248785002</v>
      </c>
      <c r="J1425" s="2">
        <v>57.045675413022003</v>
      </c>
      <c r="K1425" s="2">
        <v>4.567541302235</v>
      </c>
      <c r="L1425" s="2">
        <v>0.19436345966999999</v>
      </c>
      <c r="M1425" s="34" t="s">
        <v>168</v>
      </c>
    </row>
    <row r="1426">
      <c r="D1426" s="19"/>
      <c r="E1426" s="18" t="s">
        <v>115</v>
      </c>
      <c r="F1426" s="17"/>
      <c r="G1426" s="7">
        <v>793</v>
      </c>
      <c r="H1426" s="20">
        <v>7.3139974779320003</v>
      </c>
      <c r="I1426" s="2">
        <v>29.255989911728001</v>
      </c>
      <c r="J1426" s="2">
        <v>59.142496847415003</v>
      </c>
      <c r="K1426" s="2">
        <v>4.2875157629259997</v>
      </c>
      <c r="L1426" s="10" t="s">
        <v>168</v>
      </c>
      <c r="M1426" s="34" t="s">
        <v>168</v>
      </c>
    </row>
    <row r="1427">
      <c r="D1427" s="19"/>
      <c r="E1427" s="18" t="s">
        <v>116</v>
      </c>
      <c r="F1427" s="17"/>
      <c r="G1427" s="7">
        <v>253</v>
      </c>
      <c r="H1427" s="20">
        <v>6.7193675889330002</v>
      </c>
      <c r="I1427" s="2">
        <v>28.853754940710999</v>
      </c>
      <c r="J1427" s="2">
        <v>60.474308300395002</v>
      </c>
      <c r="K1427" s="2">
        <v>3.9525691699599999</v>
      </c>
      <c r="L1427" s="10" t="s">
        <v>168</v>
      </c>
      <c r="M1427" s="34" t="s">
        <v>168</v>
      </c>
    </row>
    <row r="1428">
      <c r="D1428" s="19"/>
      <c r="E1428" s="18" t="s">
        <v>117</v>
      </c>
      <c r="F1428" s="17"/>
      <c r="G1428" s="7">
        <v>200</v>
      </c>
      <c r="H1428" s="20">
        <v>7</v>
      </c>
      <c r="I1428" s="2">
        <v>36.5</v>
      </c>
      <c r="J1428" s="2">
        <v>51.5</v>
      </c>
      <c r="K1428" s="2">
        <v>5</v>
      </c>
      <c r="L1428" s="10" t="s">
        <v>168</v>
      </c>
      <c r="M1428" s="34" t="s">
        <v>168</v>
      </c>
    </row>
    <row r="1429">
      <c r="D1429" s="19"/>
      <c r="E1429" s="18" t="s">
        <v>118</v>
      </c>
      <c r="F1429" s="17"/>
      <c r="G1429" s="11">
        <v>3</v>
      </c>
      <c r="H1429" s="27">
        <v>33.333333333333002</v>
      </c>
      <c r="I1429" s="5">
        <v>33.333333333333002</v>
      </c>
      <c r="J1429" s="5">
        <v>33.333333333333002</v>
      </c>
      <c r="K1429" s="4" t="s">
        <v>168</v>
      </c>
      <c r="L1429" s="4" t="s">
        <v>168</v>
      </c>
      <c r="M1429" s="31" t="s">
        <v>168</v>
      </c>
    </row>
    <row r="1430">
      <c r="D1430" s="19"/>
      <c r="E1430" s="18" t="s">
        <v>26</v>
      </c>
      <c r="F1430" s="17"/>
      <c r="G1430" s="11">
        <v>1</v>
      </c>
      <c r="H1430" s="32" t="s">
        <v>168</v>
      </c>
      <c r="I1430" s="4" t="s">
        <v>168</v>
      </c>
      <c r="J1430" s="5">
        <v>100</v>
      </c>
      <c r="K1430" s="4" t="s">
        <v>168</v>
      </c>
      <c r="L1430" s="4" t="s">
        <v>168</v>
      </c>
      <c r="M1430" s="31" t="s">
        <v>168</v>
      </c>
    </row>
    <row r="1431">
      <c r="D1431" s="19"/>
      <c r="E1431" s="18" t="s">
        <v>119</v>
      </c>
      <c r="F1431" s="17"/>
      <c r="G1431" s="7">
        <v>1080</v>
      </c>
      <c r="H1431" s="20">
        <v>7.9629629629630001</v>
      </c>
      <c r="I1431" s="2">
        <v>30.462962962963001</v>
      </c>
      <c r="J1431" s="2">
        <v>56.759259259258997</v>
      </c>
      <c r="K1431" s="2">
        <v>4.6296296296300001</v>
      </c>
      <c r="L1431" s="2">
        <v>0.18518518518499999</v>
      </c>
      <c r="M1431" s="34" t="s">
        <v>168</v>
      </c>
    </row>
    <row r="1432">
      <c r="D1432" s="19"/>
      <c r="E1432" s="18" t="s">
        <v>120</v>
      </c>
      <c r="F1432" s="17"/>
      <c r="G1432" s="7">
        <v>1054</v>
      </c>
      <c r="H1432" s="20">
        <v>8.0645161290320004</v>
      </c>
      <c r="I1432" s="2">
        <v>29.981024667932001</v>
      </c>
      <c r="J1432" s="2">
        <v>57.020872865275003</v>
      </c>
      <c r="K1432" s="2">
        <v>4.7438330170779999</v>
      </c>
      <c r="L1432" s="2">
        <v>0.18975332068299999</v>
      </c>
      <c r="M1432" s="34" t="s">
        <v>168</v>
      </c>
    </row>
    <row r="1433">
      <c r="D1433" s="15" t="s">
        <v>121</v>
      </c>
      <c r="E1433" s="14" t="s">
        <v>122</v>
      </c>
      <c r="F1433" s="16"/>
      <c r="G1433" s="26">
        <v>564</v>
      </c>
      <c r="H1433" s="40">
        <v>8.1560283687940007</v>
      </c>
      <c r="I1433" s="8">
        <v>28.014184397163</v>
      </c>
      <c r="J1433" s="8">
        <v>60.106382978722998</v>
      </c>
      <c r="K1433" s="8">
        <v>3.7234042553190001</v>
      </c>
      <c r="L1433" s="41" t="s">
        <v>168</v>
      </c>
      <c r="M1433" s="71" t="s">
        <v>168</v>
      </c>
    </row>
    <row r="1434">
      <c r="D1434" s="19"/>
      <c r="E1434" s="18" t="s">
        <v>123</v>
      </c>
      <c r="F1434" s="17"/>
      <c r="G1434" s="7">
        <v>396</v>
      </c>
      <c r="H1434" s="20">
        <v>6.5656565656570001</v>
      </c>
      <c r="I1434" s="2">
        <v>34.343434343433998</v>
      </c>
      <c r="J1434" s="2">
        <v>54.797979797979998</v>
      </c>
      <c r="K1434" s="2">
        <v>4.0404040404039998</v>
      </c>
      <c r="L1434" s="2">
        <v>0.25252525252500002</v>
      </c>
      <c r="M1434" s="34" t="s">
        <v>168</v>
      </c>
    </row>
    <row r="1435">
      <c r="D1435" s="19"/>
      <c r="E1435" s="18" t="s">
        <v>124</v>
      </c>
      <c r="F1435" s="17"/>
      <c r="G1435" s="7">
        <v>69</v>
      </c>
      <c r="H1435" s="20">
        <v>13.04347826087</v>
      </c>
      <c r="I1435" s="2">
        <v>34.782608695652002</v>
      </c>
      <c r="J1435" s="2">
        <v>44.927536231883998</v>
      </c>
      <c r="K1435" s="2">
        <v>5.7971014492749999</v>
      </c>
      <c r="L1435" s="2">
        <v>1.449275362319</v>
      </c>
      <c r="M1435" s="34" t="s">
        <v>168</v>
      </c>
    </row>
    <row r="1436">
      <c r="D1436" s="19"/>
      <c r="E1436" s="18" t="s">
        <v>125</v>
      </c>
      <c r="F1436" s="17"/>
      <c r="G1436" s="7">
        <v>50</v>
      </c>
      <c r="H1436" s="20">
        <v>10</v>
      </c>
      <c r="I1436" s="2">
        <v>26</v>
      </c>
      <c r="J1436" s="2">
        <v>48</v>
      </c>
      <c r="K1436" s="2">
        <v>16</v>
      </c>
      <c r="L1436" s="10" t="s">
        <v>168</v>
      </c>
      <c r="M1436" s="34" t="s">
        <v>168</v>
      </c>
    </row>
    <row r="1437">
      <c r="D1437" s="19"/>
      <c r="E1437" s="18" t="s">
        <v>126</v>
      </c>
      <c r="F1437" s="17"/>
      <c r="G1437" s="11">
        <v>14</v>
      </c>
      <c r="H1437" s="27">
        <v>28.571428571428999</v>
      </c>
      <c r="I1437" s="5">
        <v>21.428571428571001</v>
      </c>
      <c r="J1437" s="5">
        <v>42.857142857143003</v>
      </c>
      <c r="K1437" s="5">
        <v>7.1428571428570002</v>
      </c>
      <c r="L1437" s="4" t="s">
        <v>168</v>
      </c>
      <c r="M1437" s="31" t="s">
        <v>168</v>
      </c>
    </row>
    <row r="1438">
      <c r="D1438" s="19"/>
      <c r="E1438" s="18" t="s">
        <v>26</v>
      </c>
      <c r="F1438" s="17"/>
      <c r="G1438" s="11">
        <v>0</v>
      </c>
      <c r="H1438" s="32" t="s">
        <v>168</v>
      </c>
      <c r="I1438" s="4" t="s">
        <v>168</v>
      </c>
      <c r="J1438" s="4" t="s">
        <v>168</v>
      </c>
      <c r="K1438" s="4" t="s">
        <v>168</v>
      </c>
      <c r="L1438" s="4" t="s">
        <v>168</v>
      </c>
      <c r="M1438" s="31" t="s">
        <v>168</v>
      </c>
    </row>
    <row r="1439">
      <c r="D1439" s="19"/>
      <c r="E1439" s="18" t="s">
        <v>127</v>
      </c>
      <c r="F1439" s="17"/>
      <c r="G1439" s="7">
        <v>960</v>
      </c>
      <c r="H1439" s="20">
        <v>7.5</v>
      </c>
      <c r="I1439" s="2">
        <v>30.625</v>
      </c>
      <c r="J1439" s="2">
        <v>57.916666666666998</v>
      </c>
      <c r="K1439" s="2">
        <v>3.854166666667</v>
      </c>
      <c r="L1439" s="2">
        <v>0.104166666667</v>
      </c>
      <c r="M1439" s="34" t="s">
        <v>168</v>
      </c>
    </row>
    <row r="1440">
      <c r="D1440" s="19"/>
      <c r="E1440" s="18" t="s">
        <v>128</v>
      </c>
      <c r="F1440" s="17"/>
      <c r="G1440" s="7">
        <v>64</v>
      </c>
      <c r="H1440" s="20">
        <v>14.0625</v>
      </c>
      <c r="I1440" s="2">
        <v>25</v>
      </c>
      <c r="J1440" s="2">
        <v>46.875</v>
      </c>
      <c r="K1440" s="2">
        <v>14.0625</v>
      </c>
      <c r="L1440" s="10" t="s">
        <v>168</v>
      </c>
      <c r="M1440" s="34" t="s">
        <v>168</v>
      </c>
    </row>
    <row r="1441">
      <c r="D1441" s="15" t="s">
        <v>129</v>
      </c>
      <c r="E1441" s="14" t="s">
        <v>130</v>
      </c>
      <c r="F1441" s="16"/>
      <c r="G1441" s="26">
        <v>130</v>
      </c>
      <c r="H1441" s="40">
        <v>6.1538461538459996</v>
      </c>
      <c r="I1441" s="8">
        <v>21.538461538461998</v>
      </c>
      <c r="J1441" s="8">
        <v>67.692307692308006</v>
      </c>
      <c r="K1441" s="8">
        <v>4.6153846153850004</v>
      </c>
      <c r="L1441" s="41" t="s">
        <v>168</v>
      </c>
      <c r="M1441" s="71" t="s">
        <v>168</v>
      </c>
    </row>
    <row r="1442">
      <c r="D1442" s="19"/>
      <c r="E1442" s="18" t="s">
        <v>131</v>
      </c>
      <c r="F1442" s="17"/>
      <c r="G1442" s="11">
        <v>32</v>
      </c>
      <c r="H1442" s="32" t="s">
        <v>168</v>
      </c>
      <c r="I1442" s="5">
        <v>12.5</v>
      </c>
      <c r="J1442" s="5">
        <v>84.375</v>
      </c>
      <c r="K1442" s="5">
        <v>3.125</v>
      </c>
      <c r="L1442" s="4" t="s">
        <v>168</v>
      </c>
      <c r="M1442" s="31" t="s">
        <v>168</v>
      </c>
    </row>
    <row r="1443">
      <c r="D1443" s="19"/>
      <c r="E1443" s="18" t="s">
        <v>132</v>
      </c>
      <c r="F1443" s="17"/>
      <c r="G1443" s="7">
        <v>492</v>
      </c>
      <c r="H1443" s="20">
        <v>6.5040650406499996</v>
      </c>
      <c r="I1443" s="2">
        <v>29.065040650406999</v>
      </c>
      <c r="J1443" s="2">
        <v>59.146341463414998</v>
      </c>
      <c r="K1443" s="2">
        <v>4.8780487804880002</v>
      </c>
      <c r="L1443" s="2">
        <v>0.40650406504100001</v>
      </c>
      <c r="M1443" s="34" t="s">
        <v>168</v>
      </c>
    </row>
    <row r="1444">
      <c r="D1444" s="19"/>
      <c r="E1444" s="18" t="s">
        <v>133</v>
      </c>
      <c r="F1444" s="17"/>
      <c r="G1444" s="7">
        <v>610</v>
      </c>
      <c r="H1444" s="20">
        <v>7.540983606557</v>
      </c>
      <c r="I1444" s="2">
        <v>30.16393442623</v>
      </c>
      <c r="J1444" s="2">
        <v>59.344262295081997</v>
      </c>
      <c r="K1444" s="2">
        <v>2.7868852459019999</v>
      </c>
      <c r="L1444" s="2">
        <v>0.16393442623000001</v>
      </c>
      <c r="M1444" s="34" t="s">
        <v>168</v>
      </c>
    </row>
    <row r="1445">
      <c r="D1445" s="19"/>
      <c r="E1445" s="18" t="s">
        <v>134</v>
      </c>
      <c r="F1445" s="17"/>
      <c r="G1445" s="7">
        <v>869</v>
      </c>
      <c r="H1445" s="20">
        <v>7.3647871116230004</v>
      </c>
      <c r="I1445" s="2">
        <v>28.998849252014001</v>
      </c>
      <c r="J1445" s="2">
        <v>58.803222094360997</v>
      </c>
      <c r="K1445" s="2">
        <v>4.7180667433829999</v>
      </c>
      <c r="L1445" s="2">
        <v>0.115074798619</v>
      </c>
      <c r="M1445" s="34" t="s">
        <v>168</v>
      </c>
    </row>
    <row r="1446">
      <c r="D1446" s="19"/>
      <c r="E1446" s="18" t="s">
        <v>135</v>
      </c>
      <c r="F1446" s="17"/>
      <c r="G1446" s="7">
        <v>842</v>
      </c>
      <c r="H1446" s="20">
        <v>7.4821852731589997</v>
      </c>
      <c r="I1446" s="2">
        <v>29.928741092637001</v>
      </c>
      <c r="J1446" s="2">
        <v>58.55106888361</v>
      </c>
      <c r="K1446" s="2">
        <v>3.9192399049879998</v>
      </c>
      <c r="L1446" s="2">
        <v>0.11876484560599999</v>
      </c>
      <c r="M1446" s="34" t="s">
        <v>168</v>
      </c>
    </row>
    <row r="1447">
      <c r="D1447" s="19"/>
      <c r="E1447" s="18" t="s">
        <v>136</v>
      </c>
      <c r="F1447" s="17"/>
      <c r="G1447" s="7">
        <v>514</v>
      </c>
      <c r="H1447" s="20">
        <v>9.727626459144</v>
      </c>
      <c r="I1447" s="2">
        <v>29.571984435798001</v>
      </c>
      <c r="J1447" s="2">
        <v>55.836575875485998</v>
      </c>
      <c r="K1447" s="2">
        <v>4.863813229572</v>
      </c>
      <c r="L1447" s="10" t="s">
        <v>168</v>
      </c>
      <c r="M1447" s="34" t="s">
        <v>168</v>
      </c>
    </row>
    <row r="1448">
      <c r="D1448" s="19"/>
      <c r="E1448" s="18" t="s">
        <v>137</v>
      </c>
      <c r="F1448" s="17"/>
      <c r="G1448" s="7">
        <v>487</v>
      </c>
      <c r="H1448" s="20">
        <v>7.3921971252569998</v>
      </c>
      <c r="I1448" s="2">
        <v>25.872689938398</v>
      </c>
      <c r="J1448" s="2">
        <v>61.190965092402003</v>
      </c>
      <c r="K1448" s="2">
        <v>5.3388090349080004</v>
      </c>
      <c r="L1448" s="2">
        <v>0.20533880903499999</v>
      </c>
      <c r="M1448" s="34" t="s">
        <v>168</v>
      </c>
    </row>
    <row r="1449">
      <c r="D1449" s="19"/>
      <c r="E1449" s="18" t="s">
        <v>138</v>
      </c>
      <c r="F1449" s="17"/>
      <c r="G1449" s="7">
        <v>480</v>
      </c>
      <c r="H1449" s="20">
        <v>6.25</v>
      </c>
      <c r="I1449" s="2">
        <v>30</v>
      </c>
      <c r="J1449" s="2">
        <v>60.416666666666998</v>
      </c>
      <c r="K1449" s="2">
        <v>3.333333333333</v>
      </c>
      <c r="L1449" s="10" t="s">
        <v>168</v>
      </c>
      <c r="M1449" s="34" t="s">
        <v>168</v>
      </c>
    </row>
    <row r="1450">
      <c r="D1450" s="19"/>
      <c r="E1450" s="18" t="s">
        <v>139</v>
      </c>
      <c r="F1450" s="17"/>
      <c r="G1450" s="7">
        <v>624</v>
      </c>
      <c r="H1450" s="20">
        <v>6.25</v>
      </c>
      <c r="I1450" s="2">
        <v>30.128205128205</v>
      </c>
      <c r="J1450" s="2">
        <v>59.134615384615003</v>
      </c>
      <c r="K1450" s="2">
        <v>4.4871794871789996</v>
      </c>
      <c r="L1450" s="10" t="s">
        <v>168</v>
      </c>
      <c r="M1450" s="34" t="s">
        <v>168</v>
      </c>
    </row>
    <row r="1451">
      <c r="D1451" s="19"/>
      <c r="E1451" s="18" t="s">
        <v>140</v>
      </c>
      <c r="F1451" s="17"/>
      <c r="G1451" s="7">
        <v>172</v>
      </c>
      <c r="H1451" s="20">
        <v>7.5581395348839999</v>
      </c>
      <c r="I1451" s="2">
        <v>33.139534883720998</v>
      </c>
      <c r="J1451" s="2">
        <v>54.069767441860002</v>
      </c>
      <c r="K1451" s="2">
        <v>5.2325581395349996</v>
      </c>
      <c r="L1451" s="10" t="s">
        <v>168</v>
      </c>
      <c r="M1451" s="34" t="s">
        <v>168</v>
      </c>
    </row>
    <row r="1452">
      <c r="D1452" s="19"/>
      <c r="E1452" s="18" t="s">
        <v>141</v>
      </c>
      <c r="F1452" s="17"/>
      <c r="G1452" s="7">
        <v>683</v>
      </c>
      <c r="H1452" s="20">
        <v>8.4919472913620009</v>
      </c>
      <c r="I1452" s="2">
        <v>30.307467057101</v>
      </c>
      <c r="J1452" s="2">
        <v>57.393850658858</v>
      </c>
      <c r="K1452" s="2">
        <v>3.806734992679</v>
      </c>
      <c r="L1452" s="10" t="s">
        <v>168</v>
      </c>
      <c r="M1452" s="34" t="s">
        <v>168</v>
      </c>
    </row>
    <row r="1453">
      <c r="D1453" s="19"/>
      <c r="E1453" s="18" t="s">
        <v>142</v>
      </c>
      <c r="F1453" s="17"/>
      <c r="G1453" s="7">
        <v>341</v>
      </c>
      <c r="H1453" s="20">
        <v>7.0381231671549997</v>
      </c>
      <c r="I1453" s="2">
        <v>25.513196480937999</v>
      </c>
      <c r="J1453" s="2">
        <v>62.756598240469003</v>
      </c>
      <c r="K1453" s="2">
        <v>4.6920821114370002</v>
      </c>
      <c r="L1453" s="10" t="s">
        <v>168</v>
      </c>
      <c r="M1453" s="34" t="s">
        <v>168</v>
      </c>
    </row>
    <row r="1454">
      <c r="D1454" s="19"/>
      <c r="E1454" s="18" t="s">
        <v>143</v>
      </c>
      <c r="F1454" s="17"/>
      <c r="G1454" s="7">
        <v>185</v>
      </c>
      <c r="H1454" s="20">
        <v>4.3243243243240004</v>
      </c>
      <c r="I1454" s="2">
        <v>27.567567567567998</v>
      </c>
      <c r="J1454" s="2">
        <v>63.243243243243001</v>
      </c>
      <c r="K1454" s="2">
        <v>4.3243243243240004</v>
      </c>
      <c r="L1454" s="2">
        <v>0.54054054054099998</v>
      </c>
      <c r="M1454" s="34" t="s">
        <v>168</v>
      </c>
    </row>
    <row r="1455">
      <c r="D1455" s="19"/>
      <c r="E1455" s="18" t="s">
        <v>144</v>
      </c>
      <c r="F1455" s="17"/>
      <c r="G1455" s="7">
        <v>219</v>
      </c>
      <c r="H1455" s="20">
        <v>5.936073059361</v>
      </c>
      <c r="I1455" s="2">
        <v>31.506849315067999</v>
      </c>
      <c r="J1455" s="2">
        <v>56.621004566209997</v>
      </c>
      <c r="K1455" s="2">
        <v>5.936073059361</v>
      </c>
      <c r="L1455" s="10" t="s">
        <v>168</v>
      </c>
      <c r="M1455" s="34" t="s">
        <v>168</v>
      </c>
    </row>
    <row r="1456">
      <c r="D1456" s="19"/>
      <c r="E1456" s="18" t="s">
        <v>41</v>
      </c>
      <c r="F1456" s="17"/>
      <c r="G1456" s="11">
        <v>40</v>
      </c>
      <c r="H1456" s="27">
        <v>2.5</v>
      </c>
      <c r="I1456" s="5">
        <v>20</v>
      </c>
      <c r="J1456" s="5">
        <v>72.5</v>
      </c>
      <c r="K1456" s="5">
        <v>5</v>
      </c>
      <c r="L1456" s="4" t="s">
        <v>168</v>
      </c>
      <c r="M1456" s="31" t="s">
        <v>168</v>
      </c>
    </row>
    <row r="1457">
      <c r="D1457" s="19"/>
      <c r="E1457" s="18" t="s">
        <v>145</v>
      </c>
      <c r="F1457" s="17"/>
      <c r="G1457" s="11">
        <v>19</v>
      </c>
      <c r="H1457" s="27">
        <v>36.842105263157997</v>
      </c>
      <c r="I1457" s="5">
        <v>21.052631578947</v>
      </c>
      <c r="J1457" s="5">
        <v>36.842105263157997</v>
      </c>
      <c r="K1457" s="5">
        <v>5.2631578947369997</v>
      </c>
      <c r="L1457" s="4" t="s">
        <v>168</v>
      </c>
      <c r="M1457" s="31" t="s">
        <v>168</v>
      </c>
    </row>
    <row r="1458">
      <c r="D1458" s="19"/>
      <c r="E1458" s="18" t="s">
        <v>26</v>
      </c>
      <c r="F1458" s="17"/>
      <c r="G1458" s="11">
        <v>0</v>
      </c>
      <c r="H1458" s="32" t="s">
        <v>168</v>
      </c>
      <c r="I1458" s="4" t="s">
        <v>168</v>
      </c>
      <c r="J1458" s="4" t="s">
        <v>168</v>
      </c>
      <c r="K1458" s="4" t="s">
        <v>168</v>
      </c>
      <c r="L1458" s="4" t="s">
        <v>168</v>
      </c>
      <c r="M1458" s="31" t="s">
        <v>168</v>
      </c>
    </row>
    <row r="1459">
      <c r="D1459" s="15" t="s">
        <v>146</v>
      </c>
      <c r="E1459" s="14" t="s">
        <v>147</v>
      </c>
      <c r="F1459" s="16"/>
      <c r="G1459" s="26">
        <v>628</v>
      </c>
      <c r="H1459" s="40">
        <v>7.9617834394899996</v>
      </c>
      <c r="I1459" s="8">
        <v>27.866242038216999</v>
      </c>
      <c r="J1459" s="8">
        <v>60.668789808916998</v>
      </c>
      <c r="K1459" s="8">
        <v>3.3439490445860001</v>
      </c>
      <c r="L1459" s="8">
        <v>0.15923566879000001</v>
      </c>
      <c r="M1459" s="71" t="s">
        <v>168</v>
      </c>
    </row>
    <row r="1460">
      <c r="D1460" s="19"/>
      <c r="E1460" s="18" t="s">
        <v>148</v>
      </c>
      <c r="F1460" s="17"/>
      <c r="G1460" s="7">
        <v>423</v>
      </c>
      <c r="H1460" s="20">
        <v>8.0378250591019995</v>
      </c>
      <c r="I1460" s="2">
        <v>34.751773049645003</v>
      </c>
      <c r="J1460" s="2">
        <v>51.300236406619</v>
      </c>
      <c r="K1460" s="2">
        <v>5.6737588652479998</v>
      </c>
      <c r="L1460" s="2">
        <v>0.23640661938499999</v>
      </c>
      <c r="M1460" s="34" t="s">
        <v>168</v>
      </c>
    </row>
    <row r="1461">
      <c r="D1461" s="19"/>
      <c r="E1461" s="18" t="s">
        <v>149</v>
      </c>
      <c r="F1461" s="17"/>
      <c r="G1461" s="11">
        <v>36</v>
      </c>
      <c r="H1461" s="27">
        <v>11.111111111111001</v>
      </c>
      <c r="I1461" s="5">
        <v>25</v>
      </c>
      <c r="J1461" s="5">
        <v>50</v>
      </c>
      <c r="K1461" s="5">
        <v>13.888888888888999</v>
      </c>
      <c r="L1461" s="4" t="s">
        <v>168</v>
      </c>
      <c r="M1461" s="31" t="s">
        <v>168</v>
      </c>
    </row>
    <row r="1462">
      <c r="D1462" s="19"/>
      <c r="E1462" s="18" t="s">
        <v>150</v>
      </c>
      <c r="F1462" s="17"/>
      <c r="G1462" s="11">
        <v>6</v>
      </c>
      <c r="H1462" s="27">
        <v>33.333333333333002</v>
      </c>
      <c r="I1462" s="5">
        <v>50</v>
      </c>
      <c r="J1462" s="5">
        <v>16.666666666666998</v>
      </c>
      <c r="K1462" s="4" t="s">
        <v>168</v>
      </c>
      <c r="L1462" s="4" t="s">
        <v>168</v>
      </c>
      <c r="M1462" s="31" t="s">
        <v>168</v>
      </c>
    </row>
    <row r="1463">
      <c r="D1463" s="19"/>
      <c r="E1463" s="18" t="s">
        <v>26</v>
      </c>
      <c r="F1463" s="17"/>
      <c r="G1463" s="11">
        <v>0</v>
      </c>
      <c r="H1463" s="32" t="s">
        <v>168</v>
      </c>
      <c r="I1463" s="4" t="s">
        <v>168</v>
      </c>
      <c r="J1463" s="4" t="s">
        <v>168</v>
      </c>
      <c r="K1463" s="4" t="s">
        <v>168</v>
      </c>
      <c r="L1463" s="4" t="s">
        <v>168</v>
      </c>
      <c r="M1463" s="31" t="s">
        <v>168</v>
      </c>
    </row>
    <row r="1464">
      <c r="D1464" s="19"/>
      <c r="E1464" s="18" t="s">
        <v>151</v>
      </c>
      <c r="F1464" s="17"/>
      <c r="G1464" s="7">
        <v>1051</v>
      </c>
      <c r="H1464" s="20">
        <v>7.9923882017130001</v>
      </c>
      <c r="I1464" s="2">
        <v>30.637488106565002</v>
      </c>
      <c r="J1464" s="2">
        <v>56.898192197907001</v>
      </c>
      <c r="K1464" s="2">
        <v>4.2816365366319999</v>
      </c>
      <c r="L1464" s="2">
        <v>0.190294957184</v>
      </c>
      <c r="M1464" s="34" t="s">
        <v>168</v>
      </c>
    </row>
    <row r="1465">
      <c r="D1465" s="19"/>
      <c r="E1465" s="18" t="s">
        <v>152</v>
      </c>
      <c r="F1465" s="17"/>
      <c r="G1465" s="11">
        <v>42</v>
      </c>
      <c r="H1465" s="27">
        <v>14.285714285714</v>
      </c>
      <c r="I1465" s="5">
        <v>28.571428571428999</v>
      </c>
      <c r="J1465" s="5">
        <v>45.238095238094999</v>
      </c>
      <c r="K1465" s="5">
        <v>11.904761904761999</v>
      </c>
      <c r="L1465" s="4" t="s">
        <v>168</v>
      </c>
      <c r="M1465" s="31" t="s">
        <v>168</v>
      </c>
    </row>
    <row r="1466">
      <c r="D1466" s="15" t="s">
        <v>153</v>
      </c>
      <c r="E1466" s="14" t="s">
        <v>154</v>
      </c>
      <c r="F1466" s="16"/>
      <c r="G1466" s="26">
        <v>596</v>
      </c>
      <c r="H1466" s="40">
        <v>4.6979865771810001</v>
      </c>
      <c r="I1466" s="8">
        <v>27.51677852349</v>
      </c>
      <c r="J1466" s="8">
        <v>62.583892617449997</v>
      </c>
      <c r="K1466" s="8">
        <v>5.0335570469800004</v>
      </c>
      <c r="L1466" s="8">
        <v>0.16778523489899999</v>
      </c>
      <c r="M1466" s="71" t="s">
        <v>168</v>
      </c>
    </row>
    <row r="1467">
      <c r="D1467" s="19"/>
      <c r="E1467" s="18" t="s">
        <v>155</v>
      </c>
      <c r="F1467" s="17"/>
      <c r="G1467" s="7">
        <v>800</v>
      </c>
      <c r="H1467" s="20">
        <v>7.375</v>
      </c>
      <c r="I1467" s="2">
        <v>30.625</v>
      </c>
      <c r="J1467" s="2">
        <v>57.25</v>
      </c>
      <c r="K1467" s="2">
        <v>4.625</v>
      </c>
      <c r="L1467" s="2">
        <v>0.125</v>
      </c>
      <c r="M1467" s="34" t="s">
        <v>168</v>
      </c>
    </row>
    <row r="1468">
      <c r="D1468" s="19"/>
      <c r="E1468" s="18" t="s">
        <v>156</v>
      </c>
      <c r="F1468" s="17"/>
      <c r="G1468" s="7">
        <v>449</v>
      </c>
      <c r="H1468" s="20">
        <v>6.013363028953</v>
      </c>
      <c r="I1468" s="2">
        <v>27.394209354120001</v>
      </c>
      <c r="J1468" s="2">
        <v>62.806236080178003</v>
      </c>
      <c r="K1468" s="2">
        <v>3.7861915367479999</v>
      </c>
      <c r="L1468" s="10" t="s">
        <v>168</v>
      </c>
      <c r="M1468" s="34" t="s">
        <v>168</v>
      </c>
    </row>
    <row r="1469">
      <c r="D1469" s="19"/>
      <c r="E1469" s="18" t="s">
        <v>157</v>
      </c>
      <c r="F1469" s="17"/>
      <c r="G1469" s="7">
        <v>867</v>
      </c>
      <c r="H1469" s="20">
        <v>7.9584775086509998</v>
      </c>
      <c r="I1469" s="2">
        <v>30.449826989619002</v>
      </c>
      <c r="J1469" s="2">
        <v>56.978085351788003</v>
      </c>
      <c r="K1469" s="2">
        <v>4.4982698961940004</v>
      </c>
      <c r="L1469" s="2">
        <v>0.115340253749</v>
      </c>
      <c r="M1469" s="34" t="s">
        <v>168</v>
      </c>
    </row>
    <row r="1470">
      <c r="D1470" s="19"/>
      <c r="E1470" s="18" t="s">
        <v>158</v>
      </c>
      <c r="F1470" s="17"/>
      <c r="G1470" s="7">
        <v>818</v>
      </c>
      <c r="H1470" s="20">
        <v>7.0904645476769996</v>
      </c>
      <c r="I1470" s="2">
        <v>30.073349633252001</v>
      </c>
      <c r="J1470" s="2">
        <v>57.946210268949002</v>
      </c>
      <c r="K1470" s="2">
        <v>4.8899755501220001</v>
      </c>
      <c r="L1470" s="10" t="s">
        <v>168</v>
      </c>
      <c r="M1470" s="34" t="s">
        <v>168</v>
      </c>
    </row>
    <row r="1471">
      <c r="D1471" s="19"/>
      <c r="E1471" s="18" t="s">
        <v>159</v>
      </c>
      <c r="F1471" s="17"/>
      <c r="G1471" s="7">
        <v>595</v>
      </c>
      <c r="H1471" s="20">
        <v>7.3949579831929997</v>
      </c>
      <c r="I1471" s="2">
        <v>26.722689075630001</v>
      </c>
      <c r="J1471" s="2">
        <v>60.672268907563002</v>
      </c>
      <c r="K1471" s="2">
        <v>5.0420168067229998</v>
      </c>
      <c r="L1471" s="2">
        <v>0.16806722689100001</v>
      </c>
      <c r="M1471" s="34" t="s">
        <v>168</v>
      </c>
    </row>
    <row r="1472">
      <c r="D1472" s="19"/>
      <c r="E1472" s="18" t="s">
        <v>160</v>
      </c>
      <c r="F1472" s="17"/>
      <c r="G1472" s="7">
        <v>330</v>
      </c>
      <c r="H1472" s="20">
        <v>4.2424242424239997</v>
      </c>
      <c r="I1472" s="2">
        <v>27.575757575758001</v>
      </c>
      <c r="J1472" s="2">
        <v>63.939393939394002</v>
      </c>
      <c r="K1472" s="2">
        <v>3.9393939393939998</v>
      </c>
      <c r="L1472" s="2">
        <v>0.30303030303</v>
      </c>
      <c r="M1472" s="34" t="s">
        <v>168</v>
      </c>
    </row>
    <row r="1473">
      <c r="D1473" s="19"/>
      <c r="E1473" s="18" t="s">
        <v>161</v>
      </c>
      <c r="F1473" s="17"/>
      <c r="G1473" s="7">
        <v>744</v>
      </c>
      <c r="H1473" s="20">
        <v>7.6612903225810003</v>
      </c>
      <c r="I1473" s="2">
        <v>29.838709677419001</v>
      </c>
      <c r="J1473" s="2">
        <v>57.795698924730999</v>
      </c>
      <c r="K1473" s="2">
        <v>4.704301075269</v>
      </c>
      <c r="L1473" s="10" t="s">
        <v>168</v>
      </c>
      <c r="M1473" s="34" t="s">
        <v>168</v>
      </c>
    </row>
    <row r="1474">
      <c r="D1474" s="19"/>
      <c r="E1474" s="18" t="s">
        <v>162</v>
      </c>
      <c r="F1474" s="17"/>
      <c r="G1474" s="7">
        <v>519</v>
      </c>
      <c r="H1474" s="20">
        <v>6.9364161849709998</v>
      </c>
      <c r="I1474" s="2">
        <v>26.974951830443</v>
      </c>
      <c r="J1474" s="2">
        <v>61.657032755298999</v>
      </c>
      <c r="K1474" s="2">
        <v>4.4315992292870003</v>
      </c>
      <c r="L1474" s="10" t="s">
        <v>168</v>
      </c>
      <c r="M1474" s="34" t="s">
        <v>168</v>
      </c>
    </row>
    <row r="1475">
      <c r="D1475" s="19"/>
      <c r="E1475" s="18" t="s">
        <v>163</v>
      </c>
      <c r="F1475" s="17"/>
      <c r="G1475" s="7">
        <v>576</v>
      </c>
      <c r="H1475" s="20">
        <v>6.5972222222220003</v>
      </c>
      <c r="I1475" s="2">
        <v>29.340277777777999</v>
      </c>
      <c r="J1475" s="2">
        <v>59.722222222222001</v>
      </c>
      <c r="K1475" s="2">
        <v>4.3402777777779997</v>
      </c>
      <c r="L1475" s="10" t="s">
        <v>168</v>
      </c>
      <c r="M1475" s="34" t="s">
        <v>168</v>
      </c>
    </row>
    <row r="1476">
      <c r="D1476" s="19"/>
      <c r="E1476" s="18" t="s">
        <v>164</v>
      </c>
      <c r="F1476" s="17"/>
      <c r="G1476" s="7">
        <v>372</v>
      </c>
      <c r="H1476" s="20">
        <v>6.9892473118279996</v>
      </c>
      <c r="I1476" s="2">
        <v>31.182795698924998</v>
      </c>
      <c r="J1476" s="2">
        <v>56.451612903226</v>
      </c>
      <c r="K1476" s="2">
        <v>5.3763440860219998</v>
      </c>
      <c r="L1476" s="10" t="s">
        <v>168</v>
      </c>
      <c r="M1476" s="34" t="s">
        <v>168</v>
      </c>
    </row>
    <row r="1477">
      <c r="D1477" s="19"/>
      <c r="E1477" s="18" t="s">
        <v>165</v>
      </c>
      <c r="F1477" s="17"/>
      <c r="G1477" s="7">
        <v>520</v>
      </c>
      <c r="H1477" s="20">
        <v>5.5769230769230003</v>
      </c>
      <c r="I1477" s="2">
        <v>26.538461538461998</v>
      </c>
      <c r="J1477" s="2">
        <v>63.076923076923002</v>
      </c>
      <c r="K1477" s="2">
        <v>4.8076923076920002</v>
      </c>
      <c r="L1477" s="10" t="s">
        <v>168</v>
      </c>
      <c r="M1477" s="34" t="s">
        <v>168</v>
      </c>
    </row>
    <row r="1478">
      <c r="D1478" s="19"/>
      <c r="E1478" s="18" t="s">
        <v>166</v>
      </c>
      <c r="F1478" s="17"/>
      <c r="G1478" s="7">
        <v>445</v>
      </c>
      <c r="H1478" s="20">
        <v>5.842696629213</v>
      </c>
      <c r="I1478" s="2">
        <v>27.640449438202001</v>
      </c>
      <c r="J1478" s="2">
        <v>62.247191011235998</v>
      </c>
      <c r="K1478" s="2">
        <v>4.269662921348</v>
      </c>
      <c r="L1478" s="10" t="s">
        <v>168</v>
      </c>
      <c r="M1478" s="34" t="s">
        <v>168</v>
      </c>
    </row>
    <row r="1479">
      <c r="D1479" s="19"/>
      <c r="E1479" s="18" t="s">
        <v>167</v>
      </c>
      <c r="F1479" s="17"/>
      <c r="G1479" s="7">
        <v>294</v>
      </c>
      <c r="H1479" s="20">
        <v>5.1020408163270004</v>
      </c>
      <c r="I1479" s="2">
        <v>30.272108843537001</v>
      </c>
      <c r="J1479" s="2">
        <v>60.884353741497002</v>
      </c>
      <c r="K1479" s="2">
        <v>3.7414965986389999</v>
      </c>
      <c r="L1479" s="10" t="s">
        <v>168</v>
      </c>
      <c r="M1479" s="34" t="s">
        <v>168</v>
      </c>
    </row>
    <row r="1480">
      <c r="D1480" s="19"/>
      <c r="E1480" s="18" t="s">
        <v>41</v>
      </c>
      <c r="F1480" s="17"/>
      <c r="G1480" s="7">
        <v>62</v>
      </c>
      <c r="H1480" s="20">
        <v>8.0645161290320004</v>
      </c>
      <c r="I1480" s="2">
        <v>37.096774193548001</v>
      </c>
      <c r="J1480" s="2">
        <v>45.161290322581003</v>
      </c>
      <c r="K1480" s="2">
        <v>8.0645161290320004</v>
      </c>
      <c r="L1480" s="2">
        <v>1.6129032258060001</v>
      </c>
      <c r="M1480" s="34" t="s">
        <v>168</v>
      </c>
    </row>
    <row r="1481">
      <c r="D1481" s="57"/>
      <c r="E1481" s="54" t="s">
        <v>26</v>
      </c>
      <c r="F1481" s="62"/>
      <c r="G1481" s="59">
        <v>17</v>
      </c>
      <c r="H1481" s="78">
        <v>17.647058823529001</v>
      </c>
      <c r="I1481" s="46">
        <v>47.058823529412003</v>
      </c>
      <c r="J1481" s="46">
        <v>29.411764705882</v>
      </c>
      <c r="K1481" s="46">
        <v>5.8823529411760003</v>
      </c>
      <c r="L1481" s="51" t="s">
        <v>168</v>
      </c>
      <c r="M1481" s="82" t="s">
        <v>168</v>
      </c>
    </row>
    <row r="1483">
      <c r="B1483" s="63" t="str">
        <f ca="1" xml:space="preserve"> HYPERLINK("#'目次'!B16", "[10]")</f>
        <v>[10]</v>
      </c>
      <c r="C1483" s="49" t="s">
        <v>286</v>
      </c>
    </row>
    <row r="1486">
      <c r="C1486" s="49" t="s">
        <v>14</v>
      </c>
    </row>
    <row r="1487">
      <c r="D1487" s="64"/>
      <c r="E1487" s="47"/>
      <c r="F1487" s="47"/>
      <c r="G1487" s="61" t="s">
        <v>15</v>
      </c>
      <c r="H1487" s="66" t="s">
        <v>287</v>
      </c>
      <c r="I1487" s="28" t="s">
        <v>288</v>
      </c>
      <c r="J1487" s="28" t="s">
        <v>289</v>
      </c>
      <c r="K1487" s="28" t="s">
        <v>290</v>
      </c>
      <c r="L1487" s="28" t="s">
        <v>291</v>
      </c>
      <c r="M1487" s="28" t="s">
        <v>292</v>
      </c>
      <c r="N1487" s="28" t="s">
        <v>41</v>
      </c>
      <c r="O1487" s="28" t="s">
        <v>26</v>
      </c>
      <c r="P1487" s="28" t="s">
        <v>293</v>
      </c>
      <c r="Q1487" s="58" t="s">
        <v>294</v>
      </c>
    </row>
    <row r="1488">
      <c r="D1488" s="55"/>
      <c r="E1488" s="48"/>
      <c r="F1488" s="48"/>
      <c r="G1488" s="68"/>
      <c r="H1488" s="70"/>
      <c r="I1488" s="29"/>
      <c r="J1488" s="29"/>
      <c r="K1488" s="29"/>
      <c r="L1488" s="29"/>
      <c r="M1488" s="29"/>
      <c r="N1488" s="29"/>
      <c r="O1488" s="29"/>
      <c r="P1488" s="29"/>
      <c r="Q1488" s="65"/>
    </row>
    <row r="1489">
      <c r="D1489" s="56"/>
      <c r="E1489" s="60" t="s">
        <v>15</v>
      </c>
      <c r="F1489" s="67"/>
      <c r="G1489" s="69">
        <v>1093</v>
      </c>
      <c r="H1489" s="36">
        <v>51.601097895700001</v>
      </c>
      <c r="I1489" s="36">
        <v>26.532479414455999</v>
      </c>
      <c r="J1489" s="36">
        <v>1.6468435498630001</v>
      </c>
      <c r="K1489" s="36">
        <v>9.0576395242449994</v>
      </c>
      <c r="L1489" s="36">
        <v>9.4236047575480004</v>
      </c>
      <c r="M1489" s="36">
        <v>0.18298261665099999</v>
      </c>
      <c r="N1489" s="36">
        <v>1.555352241537</v>
      </c>
      <c r="O1489" s="80" t="s">
        <v>168</v>
      </c>
      <c r="P1489" s="36">
        <v>78.133577310155999</v>
      </c>
      <c r="Q1489" s="76">
        <v>20.128087831656</v>
      </c>
    </row>
    <row r="1490">
      <c r="D1490" s="15" t="s">
        <v>20</v>
      </c>
      <c r="E1490" s="14" t="s">
        <v>21</v>
      </c>
      <c r="F1490" s="16"/>
      <c r="G1490" s="26">
        <v>211</v>
      </c>
      <c r="H1490" s="40">
        <v>52.606635071089997</v>
      </c>
      <c r="I1490" s="8">
        <v>29.857819905212999</v>
      </c>
      <c r="J1490" s="8">
        <v>1.421800947867</v>
      </c>
      <c r="K1490" s="8">
        <v>7.1090047393360001</v>
      </c>
      <c r="L1490" s="8">
        <v>6.635071090047</v>
      </c>
      <c r="M1490" s="8">
        <v>0.94786729857800001</v>
      </c>
      <c r="N1490" s="8">
        <v>1.421800947867</v>
      </c>
      <c r="O1490" s="41" t="s">
        <v>168</v>
      </c>
      <c r="P1490" s="8">
        <v>82.464454976303003</v>
      </c>
      <c r="Q1490" s="42">
        <v>15.165876777251</v>
      </c>
    </row>
    <row r="1491">
      <c r="D1491" s="19"/>
      <c r="E1491" s="18" t="s">
        <v>22</v>
      </c>
      <c r="F1491" s="17"/>
      <c r="G1491" s="7">
        <v>539</v>
      </c>
      <c r="H1491" s="20">
        <v>56.029684601112997</v>
      </c>
      <c r="I1491" s="2">
        <v>25.231910946197001</v>
      </c>
      <c r="J1491" s="2">
        <v>1.855287569573</v>
      </c>
      <c r="K1491" s="2">
        <v>7.792207792208</v>
      </c>
      <c r="L1491" s="2">
        <v>7.792207792208</v>
      </c>
      <c r="M1491" s="10" t="s">
        <v>168</v>
      </c>
      <c r="N1491" s="2">
        <v>1.298701298701</v>
      </c>
      <c r="O1491" s="10" t="s">
        <v>168</v>
      </c>
      <c r="P1491" s="2">
        <v>81.261595547309994</v>
      </c>
      <c r="Q1491" s="22">
        <v>17.439703153989001</v>
      </c>
    </row>
    <row r="1492">
      <c r="D1492" s="19"/>
      <c r="E1492" s="18" t="s">
        <v>23</v>
      </c>
      <c r="F1492" s="17"/>
      <c r="G1492" s="7">
        <v>263</v>
      </c>
      <c r="H1492" s="20">
        <v>45.247148288973001</v>
      </c>
      <c r="I1492" s="2">
        <v>25.095057034221</v>
      </c>
      <c r="J1492" s="2">
        <v>1.520912547529</v>
      </c>
      <c r="K1492" s="2">
        <v>13.307984790875</v>
      </c>
      <c r="L1492" s="2">
        <v>12.547528517110001</v>
      </c>
      <c r="M1492" s="10" t="s">
        <v>168</v>
      </c>
      <c r="N1492" s="2">
        <v>2.2813688212929999</v>
      </c>
      <c r="O1492" s="10" t="s">
        <v>168</v>
      </c>
      <c r="P1492" s="2">
        <v>70.342205323193994</v>
      </c>
      <c r="Q1492" s="22">
        <v>27.376425855512998</v>
      </c>
    </row>
    <row r="1493">
      <c r="D1493" s="19"/>
      <c r="E1493" s="18" t="s">
        <v>24</v>
      </c>
      <c r="F1493" s="17"/>
      <c r="G1493" s="7">
        <v>74</v>
      </c>
      <c r="H1493" s="20">
        <v>41.891891891892001</v>
      </c>
      <c r="I1493" s="2">
        <v>28.378378378377999</v>
      </c>
      <c r="J1493" s="2">
        <v>1.351351351351</v>
      </c>
      <c r="K1493" s="2">
        <v>9.4594594594589996</v>
      </c>
      <c r="L1493" s="2">
        <v>17.567567567567998</v>
      </c>
      <c r="M1493" s="10" t="s">
        <v>168</v>
      </c>
      <c r="N1493" s="2">
        <v>1.351351351351</v>
      </c>
      <c r="O1493" s="10" t="s">
        <v>168</v>
      </c>
      <c r="P1493" s="2">
        <v>70.270270270270004</v>
      </c>
      <c r="Q1493" s="22">
        <v>28.378378378377999</v>
      </c>
    </row>
    <row r="1494">
      <c r="D1494" s="19"/>
      <c r="E1494" s="18" t="s">
        <v>25</v>
      </c>
      <c r="F1494" s="17"/>
      <c r="G1494" s="11">
        <v>6</v>
      </c>
      <c r="H1494" s="27">
        <v>16.666666666666998</v>
      </c>
      <c r="I1494" s="5">
        <v>66.666666666666998</v>
      </c>
      <c r="J1494" s="4" t="s">
        <v>168</v>
      </c>
      <c r="K1494" s="4" t="s">
        <v>168</v>
      </c>
      <c r="L1494" s="5">
        <v>16.666666666666998</v>
      </c>
      <c r="M1494" s="4" t="s">
        <v>168</v>
      </c>
      <c r="N1494" s="4" t="s">
        <v>168</v>
      </c>
      <c r="O1494" s="4" t="s">
        <v>168</v>
      </c>
      <c r="P1494" s="5">
        <v>83.333333333333002</v>
      </c>
      <c r="Q1494" s="30">
        <v>16.666666666666998</v>
      </c>
    </row>
    <row r="1495">
      <c r="D1495" s="19"/>
      <c r="E1495" s="18" t="s">
        <v>26</v>
      </c>
      <c r="F1495" s="17"/>
      <c r="G1495" s="11">
        <v>0</v>
      </c>
      <c r="H1495" s="32" t="s">
        <v>168</v>
      </c>
      <c r="I1495" s="4" t="s">
        <v>168</v>
      </c>
      <c r="J1495" s="4" t="s">
        <v>168</v>
      </c>
      <c r="K1495" s="4" t="s">
        <v>168</v>
      </c>
      <c r="L1495" s="4" t="s">
        <v>168</v>
      </c>
      <c r="M1495" s="4" t="s">
        <v>168</v>
      </c>
      <c r="N1495" s="4" t="s">
        <v>168</v>
      </c>
      <c r="O1495" s="4" t="s">
        <v>168</v>
      </c>
      <c r="P1495" s="4" t="s">
        <v>168</v>
      </c>
      <c r="Q1495" s="31" t="s">
        <v>168</v>
      </c>
    </row>
    <row r="1496">
      <c r="D1496" s="19"/>
      <c r="E1496" s="18" t="s">
        <v>27</v>
      </c>
      <c r="F1496" s="17"/>
      <c r="G1496" s="7">
        <v>750</v>
      </c>
      <c r="H1496" s="20">
        <v>55.066666666666997</v>
      </c>
      <c r="I1496" s="2">
        <v>26.533333333333001</v>
      </c>
      <c r="J1496" s="2">
        <v>1.7333333333330001</v>
      </c>
      <c r="K1496" s="2">
        <v>7.5999999999999996</v>
      </c>
      <c r="L1496" s="2">
        <v>7.4666666666669999</v>
      </c>
      <c r="M1496" s="2">
        <v>0.26666666666700001</v>
      </c>
      <c r="N1496" s="2">
        <v>1.333333333333</v>
      </c>
      <c r="O1496" s="10" t="s">
        <v>168</v>
      </c>
      <c r="P1496" s="2">
        <v>81.599999999999994</v>
      </c>
      <c r="Q1496" s="22">
        <v>16.800000000000001</v>
      </c>
    </row>
    <row r="1497">
      <c r="D1497" s="19"/>
      <c r="E1497" s="18" t="s">
        <v>28</v>
      </c>
      <c r="F1497" s="17"/>
      <c r="G1497" s="7">
        <v>80</v>
      </c>
      <c r="H1497" s="20">
        <v>40</v>
      </c>
      <c r="I1497" s="2">
        <v>31.25</v>
      </c>
      <c r="J1497" s="2">
        <v>1.25</v>
      </c>
      <c r="K1497" s="2">
        <v>8.75</v>
      </c>
      <c r="L1497" s="2">
        <v>17.5</v>
      </c>
      <c r="M1497" s="10" t="s">
        <v>168</v>
      </c>
      <c r="N1497" s="2">
        <v>1.25</v>
      </c>
      <c r="O1497" s="10" t="s">
        <v>168</v>
      </c>
      <c r="P1497" s="2">
        <v>71.25</v>
      </c>
      <c r="Q1497" s="22">
        <v>27.5</v>
      </c>
    </row>
    <row r="1498">
      <c r="D1498" s="15" t="s">
        <v>29</v>
      </c>
      <c r="E1498" s="14" t="s">
        <v>30</v>
      </c>
      <c r="F1498" s="16"/>
      <c r="G1498" s="26">
        <v>823</v>
      </c>
      <c r="H1498" s="40">
        <v>52.976913730254999</v>
      </c>
      <c r="I1498" s="8">
        <v>25.516403402186999</v>
      </c>
      <c r="J1498" s="8">
        <v>1.458080194411</v>
      </c>
      <c r="K1498" s="8">
        <v>8.1409477521259994</v>
      </c>
      <c r="L1498" s="8">
        <v>9.9635479951400008</v>
      </c>
      <c r="M1498" s="8">
        <v>0.24301336573499999</v>
      </c>
      <c r="N1498" s="8">
        <v>1.701093560146</v>
      </c>
      <c r="O1498" s="41" t="s">
        <v>168</v>
      </c>
      <c r="P1498" s="8">
        <v>78.493317132442002</v>
      </c>
      <c r="Q1498" s="42">
        <v>19.562575941677</v>
      </c>
    </row>
    <row r="1499">
      <c r="D1499" s="19"/>
      <c r="E1499" s="18" t="s">
        <v>31</v>
      </c>
      <c r="F1499" s="17"/>
      <c r="G1499" s="7">
        <v>798</v>
      </c>
      <c r="H1499" s="20">
        <v>53.007518796992002</v>
      </c>
      <c r="I1499" s="2">
        <v>27.318295739347999</v>
      </c>
      <c r="J1499" s="2">
        <v>1.503759398496</v>
      </c>
      <c r="K1499" s="2">
        <v>7.8947368421049999</v>
      </c>
      <c r="L1499" s="2">
        <v>8.8972431077690004</v>
      </c>
      <c r="M1499" s="2">
        <v>0.125313283208</v>
      </c>
      <c r="N1499" s="2">
        <v>1.2531328320799999</v>
      </c>
      <c r="O1499" s="10" t="s">
        <v>168</v>
      </c>
      <c r="P1499" s="2">
        <v>80.325814536340999</v>
      </c>
      <c r="Q1499" s="22">
        <v>18.295739348371001</v>
      </c>
    </row>
    <row r="1500">
      <c r="D1500" s="19"/>
      <c r="E1500" s="18" t="s">
        <v>32</v>
      </c>
      <c r="F1500" s="17"/>
      <c r="G1500" s="7">
        <v>808</v>
      </c>
      <c r="H1500" s="20">
        <v>54.084158415841998</v>
      </c>
      <c r="I1500" s="2">
        <v>26.732673267327002</v>
      </c>
      <c r="J1500" s="2">
        <v>1.237623762376</v>
      </c>
      <c r="K1500" s="2">
        <v>8.2920792079210006</v>
      </c>
      <c r="L1500" s="2">
        <v>7.7970297029699998</v>
      </c>
      <c r="M1500" s="2">
        <v>0.247524752475</v>
      </c>
      <c r="N1500" s="2">
        <v>1.608910891089</v>
      </c>
      <c r="O1500" s="10" t="s">
        <v>168</v>
      </c>
      <c r="P1500" s="2">
        <v>80.816831683168004</v>
      </c>
      <c r="Q1500" s="22">
        <v>17.326732673266999</v>
      </c>
    </row>
    <row r="1501">
      <c r="D1501" s="19"/>
      <c r="E1501" s="18" t="s">
        <v>33</v>
      </c>
      <c r="F1501" s="17"/>
      <c r="G1501" s="7">
        <v>206</v>
      </c>
      <c r="H1501" s="20">
        <v>49.514563106795997</v>
      </c>
      <c r="I1501" s="2">
        <v>28.640776699029001</v>
      </c>
      <c r="J1501" s="2">
        <v>2.4271844660189998</v>
      </c>
      <c r="K1501" s="2">
        <v>6.796116504854</v>
      </c>
      <c r="L1501" s="2">
        <v>10.194174757281999</v>
      </c>
      <c r="M1501" s="2">
        <v>0.48543689320400002</v>
      </c>
      <c r="N1501" s="2">
        <v>1.9417475728160001</v>
      </c>
      <c r="O1501" s="10" t="s">
        <v>168</v>
      </c>
      <c r="P1501" s="2">
        <v>78.155339805824994</v>
      </c>
      <c r="Q1501" s="22">
        <v>19.417475728155001</v>
      </c>
    </row>
    <row r="1502">
      <c r="D1502" s="19"/>
      <c r="E1502" s="18" t="s">
        <v>34</v>
      </c>
      <c r="F1502" s="17"/>
      <c r="G1502" s="7">
        <v>488</v>
      </c>
      <c r="H1502" s="20">
        <v>47.745901639343998</v>
      </c>
      <c r="I1502" s="2">
        <v>29.303278688525001</v>
      </c>
      <c r="J1502" s="2">
        <v>1.024590163934</v>
      </c>
      <c r="K1502" s="2">
        <v>9.6311475409839993</v>
      </c>
      <c r="L1502" s="2">
        <v>10.040983606557001</v>
      </c>
      <c r="M1502" s="2">
        <v>0.20491803278699999</v>
      </c>
      <c r="N1502" s="2">
        <v>2.0491803278690002</v>
      </c>
      <c r="O1502" s="10" t="s">
        <v>168</v>
      </c>
      <c r="P1502" s="2">
        <v>77.049180327868996</v>
      </c>
      <c r="Q1502" s="22">
        <v>20.696721311474999</v>
      </c>
    </row>
    <row r="1503">
      <c r="D1503" s="19"/>
      <c r="E1503" s="18" t="s">
        <v>35</v>
      </c>
      <c r="F1503" s="17"/>
      <c r="G1503" s="7">
        <v>154</v>
      </c>
      <c r="H1503" s="20">
        <v>53.896103896104002</v>
      </c>
      <c r="I1503" s="2">
        <v>25.324675324674999</v>
      </c>
      <c r="J1503" s="2">
        <v>2.5974025974030002</v>
      </c>
      <c r="K1503" s="2">
        <v>10.38961038961</v>
      </c>
      <c r="L1503" s="2">
        <v>5.1948051948050002</v>
      </c>
      <c r="M1503" s="2">
        <v>0.64935064935099995</v>
      </c>
      <c r="N1503" s="2">
        <v>1.948051948052</v>
      </c>
      <c r="O1503" s="10" t="s">
        <v>168</v>
      </c>
      <c r="P1503" s="2">
        <v>79.220779220778994</v>
      </c>
      <c r="Q1503" s="22">
        <v>18.181818181817999</v>
      </c>
    </row>
    <row r="1504">
      <c r="D1504" s="19"/>
      <c r="E1504" s="18" t="s">
        <v>36</v>
      </c>
      <c r="F1504" s="17"/>
      <c r="G1504" s="7">
        <v>871</v>
      </c>
      <c r="H1504" s="20">
        <v>50.861079219288001</v>
      </c>
      <c r="I1504" s="2">
        <v>28.702640642938999</v>
      </c>
      <c r="J1504" s="2">
        <v>1.492537313433</v>
      </c>
      <c r="K1504" s="2">
        <v>8.2663605051660003</v>
      </c>
      <c r="L1504" s="2">
        <v>8.840413318025</v>
      </c>
      <c r="M1504" s="2">
        <v>0.22962112514399999</v>
      </c>
      <c r="N1504" s="2">
        <v>1.607347876005</v>
      </c>
      <c r="O1504" s="10" t="s">
        <v>168</v>
      </c>
      <c r="P1504" s="2">
        <v>79.563719862227003</v>
      </c>
      <c r="Q1504" s="22">
        <v>18.599311136625001</v>
      </c>
    </row>
    <row r="1505">
      <c r="D1505" s="19"/>
      <c r="E1505" s="18" t="s">
        <v>37</v>
      </c>
      <c r="F1505" s="17"/>
      <c r="G1505" s="7">
        <v>366</v>
      </c>
      <c r="H1505" s="20">
        <v>53.278688524590002</v>
      </c>
      <c r="I1505" s="2">
        <v>29.234972677596001</v>
      </c>
      <c r="J1505" s="2">
        <v>0.54644808743200002</v>
      </c>
      <c r="K1505" s="2">
        <v>7.9234972677600002</v>
      </c>
      <c r="L1505" s="2">
        <v>7.3770491803280001</v>
      </c>
      <c r="M1505" s="2">
        <v>0.27322404371600001</v>
      </c>
      <c r="N1505" s="2">
        <v>1.366120218579</v>
      </c>
      <c r="O1505" s="10" t="s">
        <v>168</v>
      </c>
      <c r="P1505" s="2">
        <v>82.513661202186</v>
      </c>
      <c r="Q1505" s="22">
        <v>15.846994535519</v>
      </c>
    </row>
    <row r="1506">
      <c r="D1506" s="19"/>
      <c r="E1506" s="18" t="s">
        <v>38</v>
      </c>
      <c r="F1506" s="17"/>
      <c r="G1506" s="7">
        <v>552</v>
      </c>
      <c r="H1506" s="20">
        <v>52.717391304347998</v>
      </c>
      <c r="I1506" s="2">
        <v>26.086956521739001</v>
      </c>
      <c r="J1506" s="2">
        <v>1.449275362319</v>
      </c>
      <c r="K1506" s="2">
        <v>9.2391304347830001</v>
      </c>
      <c r="L1506" s="2">
        <v>9.2391304347830001</v>
      </c>
      <c r="M1506" s="2">
        <v>0.18115942029000001</v>
      </c>
      <c r="N1506" s="2">
        <v>1.086956521739</v>
      </c>
      <c r="O1506" s="10" t="s">
        <v>168</v>
      </c>
      <c r="P1506" s="2">
        <v>78.804347826086996</v>
      </c>
      <c r="Q1506" s="22">
        <v>19.927536231884002</v>
      </c>
    </row>
    <row r="1507">
      <c r="D1507" s="19"/>
      <c r="E1507" s="18" t="s">
        <v>39</v>
      </c>
      <c r="F1507" s="17"/>
      <c r="G1507" s="7">
        <v>514</v>
      </c>
      <c r="H1507" s="20">
        <v>53.501945525292001</v>
      </c>
      <c r="I1507" s="2">
        <v>25.875486381323</v>
      </c>
      <c r="J1507" s="2">
        <v>1.36186770428</v>
      </c>
      <c r="K1507" s="2">
        <v>8.3657587548640002</v>
      </c>
      <c r="L1507" s="2">
        <v>8.9494163424120003</v>
      </c>
      <c r="M1507" s="2">
        <v>0.38910505836600001</v>
      </c>
      <c r="N1507" s="2">
        <v>1.556420233463</v>
      </c>
      <c r="O1507" s="10" t="s">
        <v>168</v>
      </c>
      <c r="P1507" s="2">
        <v>79.377431906615001</v>
      </c>
      <c r="Q1507" s="22">
        <v>18.677042801555999</v>
      </c>
    </row>
    <row r="1508">
      <c r="D1508" s="19"/>
      <c r="E1508" s="18" t="s">
        <v>40</v>
      </c>
      <c r="F1508" s="17"/>
      <c r="G1508" s="7">
        <v>559</v>
      </c>
      <c r="H1508" s="20">
        <v>50.805008944543999</v>
      </c>
      <c r="I1508" s="2">
        <v>27.549194991055</v>
      </c>
      <c r="J1508" s="2">
        <v>1.252236135957</v>
      </c>
      <c r="K1508" s="2">
        <v>8.4078711985689996</v>
      </c>
      <c r="L1508" s="2">
        <v>10.554561717352</v>
      </c>
      <c r="M1508" s="2">
        <v>0.35778175313100002</v>
      </c>
      <c r="N1508" s="2">
        <v>1.0733452593920001</v>
      </c>
      <c r="O1508" s="10" t="s">
        <v>168</v>
      </c>
      <c r="P1508" s="2">
        <v>78.354203935599003</v>
      </c>
      <c r="Q1508" s="22">
        <v>20.214669051878001</v>
      </c>
    </row>
    <row r="1509">
      <c r="D1509" s="19"/>
      <c r="E1509" s="18" t="s">
        <v>41</v>
      </c>
      <c r="F1509" s="17"/>
      <c r="G1509" s="7">
        <v>71</v>
      </c>
      <c r="H1509" s="20">
        <v>59.154929577464998</v>
      </c>
      <c r="I1509" s="2">
        <v>23.943661971830998</v>
      </c>
      <c r="J1509" s="10" t="s">
        <v>168</v>
      </c>
      <c r="K1509" s="2">
        <v>5.6338028169010004</v>
      </c>
      <c r="L1509" s="2">
        <v>7.0422535211269999</v>
      </c>
      <c r="M1509" s="10" t="s">
        <v>168</v>
      </c>
      <c r="N1509" s="2">
        <v>4.2253521126760001</v>
      </c>
      <c r="O1509" s="10" t="s">
        <v>168</v>
      </c>
      <c r="P1509" s="2">
        <v>83.098591549296003</v>
      </c>
      <c r="Q1509" s="22">
        <v>12.676056338027999</v>
      </c>
    </row>
    <row r="1510">
      <c r="D1510" s="19"/>
      <c r="E1510" s="18" t="s">
        <v>42</v>
      </c>
      <c r="F1510" s="17"/>
      <c r="G1510" s="11">
        <v>11</v>
      </c>
      <c r="H1510" s="27">
        <v>63.636363636364003</v>
      </c>
      <c r="I1510" s="5">
        <v>18.181818181817999</v>
      </c>
      <c r="J1510" s="5">
        <v>9.0909090909089993</v>
      </c>
      <c r="K1510" s="4" t="s">
        <v>168</v>
      </c>
      <c r="L1510" s="5">
        <v>9.0909090909089993</v>
      </c>
      <c r="M1510" s="4" t="s">
        <v>168</v>
      </c>
      <c r="N1510" s="4" t="s">
        <v>168</v>
      </c>
      <c r="O1510" s="4" t="s">
        <v>168</v>
      </c>
      <c r="P1510" s="5">
        <v>81.818181818181998</v>
      </c>
      <c r="Q1510" s="30">
        <v>18.181818181817999</v>
      </c>
    </row>
    <row r="1511">
      <c r="D1511" s="19"/>
      <c r="E1511" s="18" t="s">
        <v>26</v>
      </c>
      <c r="F1511" s="17"/>
      <c r="G1511" s="11">
        <v>2</v>
      </c>
      <c r="H1511" s="27">
        <v>50</v>
      </c>
      <c r="I1511" s="5">
        <v>50</v>
      </c>
      <c r="J1511" s="4" t="s">
        <v>168</v>
      </c>
      <c r="K1511" s="4" t="s">
        <v>168</v>
      </c>
      <c r="L1511" s="4" t="s">
        <v>168</v>
      </c>
      <c r="M1511" s="4" t="s">
        <v>168</v>
      </c>
      <c r="N1511" s="4" t="s">
        <v>168</v>
      </c>
      <c r="O1511" s="4" t="s">
        <v>168</v>
      </c>
      <c r="P1511" s="5">
        <v>100</v>
      </c>
      <c r="Q1511" s="31" t="s">
        <v>168</v>
      </c>
    </row>
    <row r="1512">
      <c r="D1512" s="19"/>
      <c r="E1512" s="18" t="s">
        <v>43</v>
      </c>
      <c r="F1512" s="17"/>
      <c r="G1512" s="7">
        <v>1080</v>
      </c>
      <c r="H1512" s="20">
        <v>51.481481481480998</v>
      </c>
      <c r="I1512" s="2">
        <v>26.574074074074002</v>
      </c>
      <c r="J1512" s="2">
        <v>1.574074074074</v>
      </c>
      <c r="K1512" s="2">
        <v>9.166666666667</v>
      </c>
      <c r="L1512" s="2">
        <v>9.4444444444440006</v>
      </c>
      <c r="M1512" s="2">
        <v>0.18518518518499999</v>
      </c>
      <c r="N1512" s="2">
        <v>1.574074074074</v>
      </c>
      <c r="O1512" s="10" t="s">
        <v>168</v>
      </c>
      <c r="P1512" s="2">
        <v>78.055555555555998</v>
      </c>
      <c r="Q1512" s="22">
        <v>20.185185185184999</v>
      </c>
    </row>
    <row r="1513">
      <c r="D1513" s="15" t="s">
        <v>44</v>
      </c>
      <c r="E1513" s="14" t="s">
        <v>45</v>
      </c>
      <c r="F1513" s="16"/>
      <c r="G1513" s="33">
        <v>3</v>
      </c>
      <c r="H1513" s="45">
        <v>33.333333333333002</v>
      </c>
      <c r="I1513" s="13">
        <v>33.333333333333002</v>
      </c>
      <c r="J1513" s="25" t="s">
        <v>168</v>
      </c>
      <c r="K1513" s="13">
        <v>33.333333333333002</v>
      </c>
      <c r="L1513" s="25" t="s">
        <v>168</v>
      </c>
      <c r="M1513" s="25" t="s">
        <v>168</v>
      </c>
      <c r="N1513" s="25" t="s">
        <v>168</v>
      </c>
      <c r="O1513" s="25" t="s">
        <v>168</v>
      </c>
      <c r="P1513" s="13">
        <v>66.666666666666998</v>
      </c>
      <c r="Q1513" s="50">
        <v>33.333333333333002</v>
      </c>
    </row>
    <row r="1514">
      <c r="D1514" s="19"/>
      <c r="E1514" s="18" t="s">
        <v>46</v>
      </c>
      <c r="F1514" s="17"/>
      <c r="G1514" s="11">
        <v>11</v>
      </c>
      <c r="H1514" s="27">
        <v>54.545454545455001</v>
      </c>
      <c r="I1514" s="5">
        <v>27.272727272727</v>
      </c>
      <c r="J1514" s="4" t="s">
        <v>168</v>
      </c>
      <c r="K1514" s="5">
        <v>9.0909090909089993</v>
      </c>
      <c r="L1514" s="5">
        <v>9.0909090909089993</v>
      </c>
      <c r="M1514" s="4" t="s">
        <v>168</v>
      </c>
      <c r="N1514" s="4" t="s">
        <v>168</v>
      </c>
      <c r="O1514" s="4" t="s">
        <v>168</v>
      </c>
      <c r="P1514" s="5">
        <v>81.818181818181998</v>
      </c>
      <c r="Q1514" s="30">
        <v>18.181818181817999</v>
      </c>
    </row>
    <row r="1515">
      <c r="D1515" s="19"/>
      <c r="E1515" s="18" t="s">
        <v>47</v>
      </c>
      <c r="F1515" s="17"/>
      <c r="G1515" s="11">
        <v>25</v>
      </c>
      <c r="H1515" s="27">
        <v>32</v>
      </c>
      <c r="I1515" s="5">
        <v>24</v>
      </c>
      <c r="J1515" s="5">
        <v>4</v>
      </c>
      <c r="K1515" s="5">
        <v>16</v>
      </c>
      <c r="L1515" s="5">
        <v>20</v>
      </c>
      <c r="M1515" s="4" t="s">
        <v>168</v>
      </c>
      <c r="N1515" s="5">
        <v>4</v>
      </c>
      <c r="O1515" s="4" t="s">
        <v>168</v>
      </c>
      <c r="P1515" s="5">
        <v>56</v>
      </c>
      <c r="Q1515" s="30">
        <v>40</v>
      </c>
    </row>
    <row r="1516">
      <c r="D1516" s="19"/>
      <c r="E1516" s="18" t="s">
        <v>48</v>
      </c>
      <c r="F1516" s="17"/>
      <c r="G1516" s="7">
        <v>160</v>
      </c>
      <c r="H1516" s="20">
        <v>39.375</v>
      </c>
      <c r="I1516" s="2">
        <v>26.875</v>
      </c>
      <c r="J1516" s="2">
        <v>1.25</v>
      </c>
      <c r="K1516" s="2">
        <v>16.875</v>
      </c>
      <c r="L1516" s="2">
        <v>13.75</v>
      </c>
      <c r="M1516" s="2">
        <v>0.625</v>
      </c>
      <c r="N1516" s="2">
        <v>1.25</v>
      </c>
      <c r="O1516" s="10" t="s">
        <v>168</v>
      </c>
      <c r="P1516" s="2">
        <v>66.25</v>
      </c>
      <c r="Q1516" s="22">
        <v>31.875</v>
      </c>
    </row>
    <row r="1517">
      <c r="D1517" s="19"/>
      <c r="E1517" s="18" t="s">
        <v>49</v>
      </c>
      <c r="F1517" s="17"/>
      <c r="G1517" s="7">
        <v>166</v>
      </c>
      <c r="H1517" s="20">
        <v>34.337349397590003</v>
      </c>
      <c r="I1517" s="2">
        <v>31.927710843372999</v>
      </c>
      <c r="J1517" s="2">
        <v>1.8072289156629999</v>
      </c>
      <c r="K1517" s="2">
        <v>11.44578313253</v>
      </c>
      <c r="L1517" s="2">
        <v>18.072289156627001</v>
      </c>
      <c r="M1517" s="10" t="s">
        <v>168</v>
      </c>
      <c r="N1517" s="2">
        <v>2.409638554217</v>
      </c>
      <c r="O1517" s="10" t="s">
        <v>168</v>
      </c>
      <c r="P1517" s="2">
        <v>66.265060240964004</v>
      </c>
      <c r="Q1517" s="22">
        <v>31.325301204818999</v>
      </c>
    </row>
    <row r="1518">
      <c r="D1518" s="19"/>
      <c r="E1518" s="18" t="s">
        <v>50</v>
      </c>
      <c r="F1518" s="17"/>
      <c r="G1518" s="7">
        <v>129</v>
      </c>
      <c r="H1518" s="20">
        <v>47.286821705426</v>
      </c>
      <c r="I1518" s="2">
        <v>29.457364341085</v>
      </c>
      <c r="J1518" s="2">
        <v>3.8759689922480001</v>
      </c>
      <c r="K1518" s="2">
        <v>9.3023255813949994</v>
      </c>
      <c r="L1518" s="2">
        <v>10.077519379845</v>
      </c>
      <c r="M1518" s="10" t="s">
        <v>168</v>
      </c>
      <c r="N1518" s="10" t="s">
        <v>168</v>
      </c>
      <c r="O1518" s="10" t="s">
        <v>168</v>
      </c>
      <c r="P1518" s="2">
        <v>76.744186046511999</v>
      </c>
      <c r="Q1518" s="22">
        <v>23.255813953488001</v>
      </c>
    </row>
    <row r="1519">
      <c r="D1519" s="19"/>
      <c r="E1519" s="18" t="s">
        <v>51</v>
      </c>
      <c r="F1519" s="17"/>
      <c r="G1519" s="7">
        <v>124</v>
      </c>
      <c r="H1519" s="20">
        <v>65.322580645160997</v>
      </c>
      <c r="I1519" s="2">
        <v>20.161290322580999</v>
      </c>
      <c r="J1519" s="2">
        <v>1.6129032258060001</v>
      </c>
      <c r="K1519" s="2">
        <v>5.6451612903230002</v>
      </c>
      <c r="L1519" s="2">
        <v>4.0322580645160002</v>
      </c>
      <c r="M1519" s="2">
        <v>0.80645161290300005</v>
      </c>
      <c r="N1519" s="2">
        <v>2.4193548387099999</v>
      </c>
      <c r="O1519" s="10" t="s">
        <v>168</v>
      </c>
      <c r="P1519" s="2">
        <v>85.483870967742007</v>
      </c>
      <c r="Q1519" s="22">
        <v>11.290322580645</v>
      </c>
    </row>
    <row r="1520">
      <c r="D1520" s="19"/>
      <c r="E1520" s="18" t="s">
        <v>52</v>
      </c>
      <c r="F1520" s="17"/>
      <c r="G1520" s="7">
        <v>114</v>
      </c>
      <c r="H1520" s="20">
        <v>55.263157894736999</v>
      </c>
      <c r="I1520" s="2">
        <v>23.684210526316001</v>
      </c>
      <c r="J1520" s="10" t="s">
        <v>168</v>
      </c>
      <c r="K1520" s="2">
        <v>11.403508771929999</v>
      </c>
      <c r="L1520" s="2">
        <v>6.1403508771929998</v>
      </c>
      <c r="M1520" s="10" t="s">
        <v>168</v>
      </c>
      <c r="N1520" s="2">
        <v>3.508771929825</v>
      </c>
      <c r="O1520" s="10" t="s">
        <v>168</v>
      </c>
      <c r="P1520" s="2">
        <v>78.947368421053</v>
      </c>
      <c r="Q1520" s="22">
        <v>17.543859649123</v>
      </c>
    </row>
    <row r="1521">
      <c r="D1521" s="19"/>
      <c r="E1521" s="18" t="s">
        <v>53</v>
      </c>
      <c r="F1521" s="17"/>
      <c r="G1521" s="7">
        <v>95</v>
      </c>
      <c r="H1521" s="20">
        <v>57.894736842104997</v>
      </c>
      <c r="I1521" s="2">
        <v>25.263157894736999</v>
      </c>
      <c r="J1521" s="2">
        <v>3.1578947368420001</v>
      </c>
      <c r="K1521" s="2">
        <v>5.2631578947369997</v>
      </c>
      <c r="L1521" s="2">
        <v>5.2631578947369997</v>
      </c>
      <c r="M1521" s="10" t="s">
        <v>168</v>
      </c>
      <c r="N1521" s="2">
        <v>3.1578947368420001</v>
      </c>
      <c r="O1521" s="10" t="s">
        <v>168</v>
      </c>
      <c r="P1521" s="2">
        <v>83.157894736841996</v>
      </c>
      <c r="Q1521" s="22">
        <v>13.684210526316001</v>
      </c>
    </row>
    <row r="1522">
      <c r="D1522" s="19"/>
      <c r="E1522" s="18" t="s">
        <v>54</v>
      </c>
      <c r="F1522" s="17"/>
      <c r="G1522" s="7">
        <v>253</v>
      </c>
      <c r="H1522" s="20">
        <v>64.03162055336</v>
      </c>
      <c r="I1522" s="2">
        <v>27.272727272727</v>
      </c>
      <c r="J1522" s="2">
        <v>0.79051383399200004</v>
      </c>
      <c r="K1522" s="2">
        <v>3.9525691699599999</v>
      </c>
      <c r="L1522" s="2">
        <v>3.9525691699599999</v>
      </c>
      <c r="M1522" s="10" t="s">
        <v>168</v>
      </c>
      <c r="N1522" s="10" t="s">
        <v>168</v>
      </c>
      <c r="O1522" s="10" t="s">
        <v>168</v>
      </c>
      <c r="P1522" s="2">
        <v>91.304347826086996</v>
      </c>
      <c r="Q1522" s="22">
        <v>8.6956521739130004</v>
      </c>
    </row>
    <row r="1523">
      <c r="D1523" s="19"/>
      <c r="E1523" s="18" t="s">
        <v>55</v>
      </c>
      <c r="F1523" s="17"/>
      <c r="G1523" s="11">
        <v>1</v>
      </c>
      <c r="H1523" s="32" t="s">
        <v>168</v>
      </c>
      <c r="I1523" s="4" t="s">
        <v>168</v>
      </c>
      <c r="J1523" s="4" t="s">
        <v>168</v>
      </c>
      <c r="K1523" s="4" t="s">
        <v>168</v>
      </c>
      <c r="L1523" s="5">
        <v>100</v>
      </c>
      <c r="M1523" s="4" t="s">
        <v>168</v>
      </c>
      <c r="N1523" s="4" t="s">
        <v>168</v>
      </c>
      <c r="O1523" s="4" t="s">
        <v>168</v>
      </c>
      <c r="P1523" s="4" t="s">
        <v>168</v>
      </c>
      <c r="Q1523" s="30">
        <v>100</v>
      </c>
    </row>
    <row r="1524">
      <c r="D1524" s="19"/>
      <c r="E1524" s="18" t="s">
        <v>26</v>
      </c>
      <c r="F1524" s="17"/>
      <c r="G1524" s="11">
        <v>12</v>
      </c>
      <c r="H1524" s="27">
        <v>58.333333333333002</v>
      </c>
      <c r="I1524" s="5">
        <v>8.333333333333</v>
      </c>
      <c r="J1524" s="4" t="s">
        <v>168</v>
      </c>
      <c r="K1524" s="4" t="s">
        <v>168</v>
      </c>
      <c r="L1524" s="5">
        <v>33.333333333333002</v>
      </c>
      <c r="M1524" s="4" t="s">
        <v>168</v>
      </c>
      <c r="N1524" s="4" t="s">
        <v>168</v>
      </c>
      <c r="O1524" s="4" t="s">
        <v>168</v>
      </c>
      <c r="P1524" s="5">
        <v>66.666666666666998</v>
      </c>
      <c r="Q1524" s="30">
        <v>33.333333333333002</v>
      </c>
    </row>
    <row r="1525">
      <c r="D1525" s="15" t="s">
        <v>56</v>
      </c>
      <c r="E1525" s="14" t="s">
        <v>57</v>
      </c>
      <c r="F1525" s="16"/>
      <c r="G1525" s="33">
        <v>15</v>
      </c>
      <c r="H1525" s="45">
        <v>26.666666666666998</v>
      </c>
      <c r="I1525" s="13">
        <v>26.666666666666998</v>
      </c>
      <c r="J1525" s="13">
        <v>6.666666666667</v>
      </c>
      <c r="K1525" s="13">
        <v>13.333333333333</v>
      </c>
      <c r="L1525" s="13">
        <v>20</v>
      </c>
      <c r="M1525" s="25" t="s">
        <v>168</v>
      </c>
      <c r="N1525" s="13">
        <v>6.666666666667</v>
      </c>
      <c r="O1525" s="25" t="s">
        <v>168</v>
      </c>
      <c r="P1525" s="13">
        <v>53.333333333333002</v>
      </c>
      <c r="Q1525" s="50">
        <v>40</v>
      </c>
    </row>
    <row r="1526">
      <c r="D1526" s="19"/>
      <c r="E1526" s="18" t="s">
        <v>58</v>
      </c>
      <c r="F1526" s="17"/>
      <c r="G1526" s="7">
        <v>111</v>
      </c>
      <c r="H1526" s="20">
        <v>35.135135135135002</v>
      </c>
      <c r="I1526" s="2">
        <v>22.522522522523001</v>
      </c>
      <c r="J1526" s="2">
        <v>0.90090090090099995</v>
      </c>
      <c r="K1526" s="2">
        <v>18.918918918919001</v>
      </c>
      <c r="L1526" s="2">
        <v>20.720720720721001</v>
      </c>
      <c r="M1526" s="10" t="s">
        <v>168</v>
      </c>
      <c r="N1526" s="2">
        <v>1.8018018018019999</v>
      </c>
      <c r="O1526" s="10" t="s">
        <v>168</v>
      </c>
      <c r="P1526" s="2">
        <v>57.657657657658</v>
      </c>
      <c r="Q1526" s="22">
        <v>40.540540540541002</v>
      </c>
    </row>
    <row r="1527">
      <c r="D1527" s="19"/>
      <c r="E1527" s="18" t="s">
        <v>59</v>
      </c>
      <c r="F1527" s="17"/>
      <c r="G1527" s="7">
        <v>404</v>
      </c>
      <c r="H1527" s="20">
        <v>48.762376237623997</v>
      </c>
      <c r="I1527" s="2">
        <v>25.49504950495</v>
      </c>
      <c r="J1527" s="2">
        <v>2.2277227722770001</v>
      </c>
      <c r="K1527" s="2">
        <v>12.376237623762</v>
      </c>
      <c r="L1527" s="2">
        <v>9.1584158415840005</v>
      </c>
      <c r="M1527" s="2">
        <v>0.247524752475</v>
      </c>
      <c r="N1527" s="2">
        <v>1.732673267327</v>
      </c>
      <c r="O1527" s="10" t="s">
        <v>168</v>
      </c>
      <c r="P1527" s="2">
        <v>74.257425742574</v>
      </c>
      <c r="Q1527" s="22">
        <v>23.762376237624</v>
      </c>
    </row>
    <row r="1528">
      <c r="D1528" s="19"/>
      <c r="E1528" s="18" t="s">
        <v>60</v>
      </c>
      <c r="F1528" s="17"/>
      <c r="G1528" s="7">
        <v>562</v>
      </c>
      <c r="H1528" s="20">
        <v>57.473309608541001</v>
      </c>
      <c r="I1528" s="2">
        <v>28.113879003558999</v>
      </c>
      <c r="J1528" s="2">
        <v>1.2455516014229999</v>
      </c>
      <c r="K1528" s="2">
        <v>4.6263345195729997</v>
      </c>
      <c r="L1528" s="2">
        <v>7.1174377224200001</v>
      </c>
      <c r="M1528" s="2">
        <v>0.17793594305999999</v>
      </c>
      <c r="N1528" s="2">
        <v>1.2455516014229999</v>
      </c>
      <c r="O1528" s="10" t="s">
        <v>168</v>
      </c>
      <c r="P1528" s="2">
        <v>85.587188612099993</v>
      </c>
      <c r="Q1528" s="22">
        <v>12.989323843416001</v>
      </c>
    </row>
    <row r="1529">
      <c r="D1529" s="19"/>
      <c r="E1529" s="18" t="s">
        <v>26</v>
      </c>
      <c r="F1529" s="17"/>
      <c r="G1529" s="11">
        <v>1</v>
      </c>
      <c r="H1529" s="27">
        <v>100</v>
      </c>
      <c r="I1529" s="4" t="s">
        <v>168</v>
      </c>
      <c r="J1529" s="4" t="s">
        <v>168</v>
      </c>
      <c r="K1529" s="4" t="s">
        <v>168</v>
      </c>
      <c r="L1529" s="4" t="s">
        <v>168</v>
      </c>
      <c r="M1529" s="4" t="s">
        <v>168</v>
      </c>
      <c r="N1529" s="4" t="s">
        <v>168</v>
      </c>
      <c r="O1529" s="4" t="s">
        <v>168</v>
      </c>
      <c r="P1529" s="5">
        <v>100</v>
      </c>
      <c r="Q1529" s="31" t="s">
        <v>168</v>
      </c>
    </row>
    <row r="1530">
      <c r="D1530" s="19"/>
      <c r="E1530" s="18" t="s">
        <v>61</v>
      </c>
      <c r="F1530" s="17"/>
      <c r="G1530" s="7">
        <v>126</v>
      </c>
      <c r="H1530" s="20">
        <v>34.126984126983999</v>
      </c>
      <c r="I1530" s="2">
        <v>23.015873015873002</v>
      </c>
      <c r="J1530" s="2">
        <v>1.587301587302</v>
      </c>
      <c r="K1530" s="2">
        <v>18.253968253968001</v>
      </c>
      <c r="L1530" s="2">
        <v>20.634920634920999</v>
      </c>
      <c r="M1530" s="10" t="s">
        <v>168</v>
      </c>
      <c r="N1530" s="2">
        <v>2.3809523809519999</v>
      </c>
      <c r="O1530" s="10" t="s">
        <v>168</v>
      </c>
      <c r="P1530" s="2">
        <v>57.142857142856997</v>
      </c>
      <c r="Q1530" s="22">
        <v>40.476190476189998</v>
      </c>
    </row>
    <row r="1531">
      <c r="D1531" s="19"/>
      <c r="E1531" s="18" t="s">
        <v>62</v>
      </c>
      <c r="F1531" s="17"/>
      <c r="G1531" s="7">
        <v>966</v>
      </c>
      <c r="H1531" s="20">
        <v>53.830227743271003</v>
      </c>
      <c r="I1531" s="2">
        <v>27.018633540372999</v>
      </c>
      <c r="J1531" s="2">
        <v>1.6563146997930001</v>
      </c>
      <c r="K1531" s="2">
        <v>7.8674948240170002</v>
      </c>
      <c r="L1531" s="2">
        <v>7.9710144927539996</v>
      </c>
      <c r="M1531" s="2">
        <v>0.207039337474</v>
      </c>
      <c r="N1531" s="2">
        <v>1.449275362319</v>
      </c>
      <c r="O1531" s="10" t="s">
        <v>168</v>
      </c>
      <c r="P1531" s="2">
        <v>80.848861283643998</v>
      </c>
      <c r="Q1531" s="22">
        <v>17.494824016563001</v>
      </c>
    </row>
    <row r="1532">
      <c r="D1532" s="15" t="s">
        <v>63</v>
      </c>
      <c r="E1532" s="14" t="s">
        <v>64</v>
      </c>
      <c r="F1532" s="16"/>
      <c r="G1532" s="33">
        <v>17</v>
      </c>
      <c r="H1532" s="45">
        <v>82.352941176471006</v>
      </c>
      <c r="I1532" s="13">
        <v>5.8823529411760003</v>
      </c>
      <c r="J1532" s="25" t="s">
        <v>168</v>
      </c>
      <c r="K1532" s="25" t="s">
        <v>168</v>
      </c>
      <c r="L1532" s="25" t="s">
        <v>168</v>
      </c>
      <c r="M1532" s="25" t="s">
        <v>168</v>
      </c>
      <c r="N1532" s="13">
        <v>11.764705882353001</v>
      </c>
      <c r="O1532" s="25" t="s">
        <v>168</v>
      </c>
      <c r="P1532" s="13">
        <v>88.235294117647001</v>
      </c>
      <c r="Q1532" s="53" t="s">
        <v>168</v>
      </c>
    </row>
    <row r="1533">
      <c r="D1533" s="19"/>
      <c r="E1533" s="18" t="s">
        <v>65</v>
      </c>
      <c r="F1533" s="17"/>
      <c r="G1533" s="11">
        <v>38</v>
      </c>
      <c r="H1533" s="27">
        <v>68.421052631579002</v>
      </c>
      <c r="I1533" s="5">
        <v>18.421052631578998</v>
      </c>
      <c r="J1533" s="5">
        <v>2.6315789473679998</v>
      </c>
      <c r="K1533" s="5">
        <v>10.526315789473999</v>
      </c>
      <c r="L1533" s="4" t="s">
        <v>168</v>
      </c>
      <c r="M1533" s="4" t="s">
        <v>168</v>
      </c>
      <c r="N1533" s="4" t="s">
        <v>168</v>
      </c>
      <c r="O1533" s="4" t="s">
        <v>168</v>
      </c>
      <c r="P1533" s="5">
        <v>86.842105263158004</v>
      </c>
      <c r="Q1533" s="30">
        <v>13.157894736842</v>
      </c>
    </row>
    <row r="1534">
      <c r="D1534" s="19"/>
      <c r="E1534" s="18" t="s">
        <v>66</v>
      </c>
      <c r="F1534" s="17"/>
      <c r="G1534" s="11">
        <v>14</v>
      </c>
      <c r="H1534" s="27">
        <v>78.571428571428996</v>
      </c>
      <c r="I1534" s="5">
        <v>14.285714285714</v>
      </c>
      <c r="J1534" s="4" t="s">
        <v>168</v>
      </c>
      <c r="K1534" s="4" t="s">
        <v>168</v>
      </c>
      <c r="L1534" s="5">
        <v>7.1428571428570002</v>
      </c>
      <c r="M1534" s="4" t="s">
        <v>168</v>
      </c>
      <c r="N1534" s="4" t="s">
        <v>168</v>
      </c>
      <c r="O1534" s="4" t="s">
        <v>168</v>
      </c>
      <c r="P1534" s="5">
        <v>92.857142857143003</v>
      </c>
      <c r="Q1534" s="30">
        <v>7.1428571428570002</v>
      </c>
    </row>
    <row r="1535">
      <c r="D1535" s="19"/>
      <c r="E1535" s="18" t="s">
        <v>67</v>
      </c>
      <c r="F1535" s="17"/>
      <c r="G1535" s="7">
        <v>95</v>
      </c>
      <c r="H1535" s="20">
        <v>52.631578947367998</v>
      </c>
      <c r="I1535" s="2">
        <v>29.473684210525999</v>
      </c>
      <c r="J1535" s="2">
        <v>4.2105263157890001</v>
      </c>
      <c r="K1535" s="2">
        <v>6.3157894736840001</v>
      </c>
      <c r="L1535" s="2">
        <v>5.2631578947369997</v>
      </c>
      <c r="M1535" s="10" t="s">
        <v>168</v>
      </c>
      <c r="N1535" s="2">
        <v>2.1052631578950001</v>
      </c>
      <c r="O1535" s="10" t="s">
        <v>168</v>
      </c>
      <c r="P1535" s="2">
        <v>82.105263157894996</v>
      </c>
      <c r="Q1535" s="22">
        <v>15.789473684211</v>
      </c>
    </row>
    <row r="1536">
      <c r="D1536" s="19"/>
      <c r="E1536" s="18" t="s">
        <v>68</v>
      </c>
      <c r="F1536" s="17"/>
      <c r="G1536" s="7">
        <v>81</v>
      </c>
      <c r="H1536" s="20">
        <v>50.617283950617001</v>
      </c>
      <c r="I1536" s="2">
        <v>27.16049382716</v>
      </c>
      <c r="J1536" s="2">
        <v>2.4691358024690002</v>
      </c>
      <c r="K1536" s="2">
        <v>9.8765432098769992</v>
      </c>
      <c r="L1536" s="2">
        <v>7.4074074074069998</v>
      </c>
      <c r="M1536" s="2">
        <v>1.2345679012349999</v>
      </c>
      <c r="N1536" s="2">
        <v>1.2345679012349999</v>
      </c>
      <c r="O1536" s="10" t="s">
        <v>168</v>
      </c>
      <c r="P1536" s="2">
        <v>77.777777777777999</v>
      </c>
      <c r="Q1536" s="22">
        <v>19.753086419753</v>
      </c>
    </row>
    <row r="1537">
      <c r="D1537" s="19"/>
      <c r="E1537" s="18" t="s">
        <v>69</v>
      </c>
      <c r="F1537" s="17"/>
      <c r="G1537" s="7">
        <v>844</v>
      </c>
      <c r="H1537" s="20">
        <v>49.881516587678</v>
      </c>
      <c r="I1537" s="2">
        <v>27.132701421800999</v>
      </c>
      <c r="J1537" s="2">
        <v>1.303317535545</v>
      </c>
      <c r="K1537" s="2">
        <v>9.4786729857819996</v>
      </c>
      <c r="L1537" s="2">
        <v>10.663507109005</v>
      </c>
      <c r="M1537" s="2">
        <v>0.11848341232200001</v>
      </c>
      <c r="N1537" s="2">
        <v>1.421800947867</v>
      </c>
      <c r="O1537" s="10" t="s">
        <v>168</v>
      </c>
      <c r="P1537" s="2">
        <v>77.014218009478995</v>
      </c>
      <c r="Q1537" s="22">
        <v>21.445497630332</v>
      </c>
    </row>
    <row r="1538">
      <c r="D1538" s="19"/>
      <c r="E1538" s="18" t="s">
        <v>26</v>
      </c>
      <c r="F1538" s="17"/>
      <c r="G1538" s="11">
        <v>4</v>
      </c>
      <c r="H1538" s="27">
        <v>25</v>
      </c>
      <c r="I1538" s="5">
        <v>25</v>
      </c>
      <c r="J1538" s="4" t="s">
        <v>168</v>
      </c>
      <c r="K1538" s="5">
        <v>25</v>
      </c>
      <c r="L1538" s="5">
        <v>25</v>
      </c>
      <c r="M1538" s="4" t="s">
        <v>168</v>
      </c>
      <c r="N1538" s="4" t="s">
        <v>168</v>
      </c>
      <c r="O1538" s="4" t="s">
        <v>168</v>
      </c>
      <c r="P1538" s="5">
        <v>50</v>
      </c>
      <c r="Q1538" s="30">
        <v>50</v>
      </c>
    </row>
    <row r="1539">
      <c r="D1539" s="19"/>
      <c r="E1539" s="18" t="s">
        <v>70</v>
      </c>
      <c r="F1539" s="17"/>
      <c r="G1539" s="7">
        <v>245</v>
      </c>
      <c r="H1539" s="20">
        <v>57.959183673468999</v>
      </c>
      <c r="I1539" s="2">
        <v>24.489795918367001</v>
      </c>
      <c r="J1539" s="2">
        <v>2.8571428571430002</v>
      </c>
      <c r="K1539" s="2">
        <v>7.34693877551</v>
      </c>
      <c r="L1539" s="2">
        <v>4.8979591836729997</v>
      </c>
      <c r="M1539" s="2">
        <v>0.408163265306</v>
      </c>
      <c r="N1539" s="2">
        <v>2.040816326531</v>
      </c>
      <c r="O1539" s="10" t="s">
        <v>168</v>
      </c>
      <c r="P1539" s="2">
        <v>82.448979591837002</v>
      </c>
      <c r="Q1539" s="22">
        <v>15.102040816326999</v>
      </c>
    </row>
    <row r="1540">
      <c r="D1540" s="15" t="s">
        <v>71</v>
      </c>
      <c r="E1540" s="14" t="s">
        <v>64</v>
      </c>
      <c r="F1540" s="16"/>
      <c r="G1540" s="33">
        <v>15</v>
      </c>
      <c r="H1540" s="45">
        <v>60</v>
      </c>
      <c r="I1540" s="13">
        <v>20</v>
      </c>
      <c r="J1540" s="25" t="s">
        <v>168</v>
      </c>
      <c r="K1540" s="25" t="s">
        <v>168</v>
      </c>
      <c r="L1540" s="25" t="s">
        <v>168</v>
      </c>
      <c r="M1540" s="25" t="s">
        <v>168</v>
      </c>
      <c r="N1540" s="13">
        <v>20</v>
      </c>
      <c r="O1540" s="25" t="s">
        <v>168</v>
      </c>
      <c r="P1540" s="13">
        <v>80</v>
      </c>
      <c r="Q1540" s="53" t="s">
        <v>168</v>
      </c>
    </row>
    <row r="1541">
      <c r="D1541" s="19"/>
      <c r="E1541" s="18" t="s">
        <v>65</v>
      </c>
      <c r="F1541" s="17"/>
      <c r="G1541" s="7">
        <v>58</v>
      </c>
      <c r="H1541" s="20">
        <v>62.068965517240997</v>
      </c>
      <c r="I1541" s="2">
        <v>20.689655172414</v>
      </c>
      <c r="J1541" s="10" t="s">
        <v>168</v>
      </c>
      <c r="K1541" s="2">
        <v>12.068965517241001</v>
      </c>
      <c r="L1541" s="2">
        <v>5.1724137931029999</v>
      </c>
      <c r="M1541" s="10" t="s">
        <v>168</v>
      </c>
      <c r="N1541" s="10" t="s">
        <v>168</v>
      </c>
      <c r="O1541" s="10" t="s">
        <v>168</v>
      </c>
      <c r="P1541" s="2">
        <v>82.758620689655004</v>
      </c>
      <c r="Q1541" s="22">
        <v>17.241379310345</v>
      </c>
    </row>
    <row r="1542">
      <c r="D1542" s="19"/>
      <c r="E1542" s="18" t="s">
        <v>66</v>
      </c>
      <c r="F1542" s="17"/>
      <c r="G1542" s="7">
        <v>113</v>
      </c>
      <c r="H1542" s="20">
        <v>47.787610619469</v>
      </c>
      <c r="I1542" s="2">
        <v>31.858407079646</v>
      </c>
      <c r="J1542" s="2">
        <v>0.88495575221199996</v>
      </c>
      <c r="K1542" s="2">
        <v>11.504424778761001</v>
      </c>
      <c r="L1542" s="2">
        <v>4.424778761062</v>
      </c>
      <c r="M1542" s="2">
        <v>0.88495575221199996</v>
      </c>
      <c r="N1542" s="2">
        <v>2.654867256637</v>
      </c>
      <c r="O1542" s="10" t="s">
        <v>168</v>
      </c>
      <c r="P1542" s="2">
        <v>79.646017699115006</v>
      </c>
      <c r="Q1542" s="22">
        <v>16.814159292035001</v>
      </c>
    </row>
    <row r="1543">
      <c r="D1543" s="19"/>
      <c r="E1543" s="18" t="s">
        <v>67</v>
      </c>
      <c r="F1543" s="17"/>
      <c r="G1543" s="7">
        <v>837</v>
      </c>
      <c r="H1543" s="20">
        <v>50.537634408602003</v>
      </c>
      <c r="I1543" s="2">
        <v>27.120669056153002</v>
      </c>
      <c r="J1543" s="2">
        <v>1.7921146953410001</v>
      </c>
      <c r="K1543" s="2">
        <v>8.8410991636799992</v>
      </c>
      <c r="L1543" s="2">
        <v>10.513739545998</v>
      </c>
      <c r="M1543" s="2">
        <v>0.119474313023</v>
      </c>
      <c r="N1543" s="2">
        <v>1.0752688172039999</v>
      </c>
      <c r="O1543" s="10" t="s">
        <v>168</v>
      </c>
      <c r="P1543" s="2">
        <v>77.658303464754994</v>
      </c>
      <c r="Q1543" s="22">
        <v>21.146953405017999</v>
      </c>
    </row>
    <row r="1544">
      <c r="D1544" s="19"/>
      <c r="E1544" s="18" t="s">
        <v>68</v>
      </c>
      <c r="F1544" s="17"/>
      <c r="G1544" s="7">
        <v>61</v>
      </c>
      <c r="H1544" s="20">
        <v>60.655737704918003</v>
      </c>
      <c r="I1544" s="2">
        <v>19.672131147540998</v>
      </c>
      <c r="J1544" s="2">
        <v>3.2786885245900002</v>
      </c>
      <c r="K1544" s="2">
        <v>4.918032786885</v>
      </c>
      <c r="L1544" s="2">
        <v>8.1967213114750006</v>
      </c>
      <c r="M1544" s="10" t="s">
        <v>168</v>
      </c>
      <c r="N1544" s="2">
        <v>3.2786885245900002</v>
      </c>
      <c r="O1544" s="10" t="s">
        <v>168</v>
      </c>
      <c r="P1544" s="2">
        <v>80.327868852459005</v>
      </c>
      <c r="Q1544" s="22">
        <v>16.393442622951</v>
      </c>
    </row>
    <row r="1545">
      <c r="D1545" s="19"/>
      <c r="E1545" s="18" t="s">
        <v>72</v>
      </c>
      <c r="F1545" s="17"/>
      <c r="G1545" s="11">
        <v>5</v>
      </c>
      <c r="H1545" s="27">
        <v>40</v>
      </c>
      <c r="I1545" s="4" t="s">
        <v>168</v>
      </c>
      <c r="J1545" s="4" t="s">
        <v>168</v>
      </c>
      <c r="K1545" s="5">
        <v>20</v>
      </c>
      <c r="L1545" s="5">
        <v>40</v>
      </c>
      <c r="M1545" s="4" t="s">
        <v>168</v>
      </c>
      <c r="N1545" s="4" t="s">
        <v>168</v>
      </c>
      <c r="O1545" s="4" t="s">
        <v>168</v>
      </c>
      <c r="P1545" s="5">
        <v>40</v>
      </c>
      <c r="Q1545" s="30">
        <v>60</v>
      </c>
    </row>
    <row r="1546">
      <c r="D1546" s="19"/>
      <c r="E1546" s="18" t="s">
        <v>26</v>
      </c>
      <c r="F1546" s="17"/>
      <c r="G1546" s="11">
        <v>4</v>
      </c>
      <c r="H1546" s="27">
        <v>75</v>
      </c>
      <c r="I1546" s="4" t="s">
        <v>168</v>
      </c>
      <c r="J1546" s="4" t="s">
        <v>168</v>
      </c>
      <c r="K1546" s="5">
        <v>25</v>
      </c>
      <c r="L1546" s="4" t="s">
        <v>168</v>
      </c>
      <c r="M1546" s="4" t="s">
        <v>168</v>
      </c>
      <c r="N1546" s="4" t="s">
        <v>168</v>
      </c>
      <c r="O1546" s="4" t="s">
        <v>168</v>
      </c>
      <c r="P1546" s="5">
        <v>75</v>
      </c>
      <c r="Q1546" s="30">
        <v>25</v>
      </c>
    </row>
    <row r="1547">
      <c r="D1547" s="19"/>
      <c r="E1547" s="18" t="s">
        <v>73</v>
      </c>
      <c r="F1547" s="17"/>
      <c r="G1547" s="7">
        <v>1084</v>
      </c>
      <c r="H1547" s="20">
        <v>51.568265682657</v>
      </c>
      <c r="I1547" s="2">
        <v>26.752767527675001</v>
      </c>
      <c r="J1547" s="2">
        <v>1.6605166051660001</v>
      </c>
      <c r="K1547" s="2">
        <v>8.9483394833949994</v>
      </c>
      <c r="L1547" s="2">
        <v>9.3173431734320005</v>
      </c>
      <c r="M1547" s="2">
        <v>0.18450184501799999</v>
      </c>
      <c r="N1547" s="2">
        <v>1.5682656826570001</v>
      </c>
      <c r="O1547" s="10" t="s">
        <v>168</v>
      </c>
      <c r="P1547" s="2">
        <v>78.321033210332004</v>
      </c>
      <c r="Q1547" s="22">
        <v>19.926199261992998</v>
      </c>
    </row>
    <row r="1548">
      <c r="D1548" s="15" t="s">
        <v>74</v>
      </c>
      <c r="E1548" s="14" t="s">
        <v>75</v>
      </c>
      <c r="F1548" s="16"/>
      <c r="G1548" s="26">
        <v>315</v>
      </c>
      <c r="H1548" s="40">
        <v>58.095238095238003</v>
      </c>
      <c r="I1548" s="8">
        <v>24.444444444443999</v>
      </c>
      <c r="J1548" s="8">
        <v>1.9047619047619999</v>
      </c>
      <c r="K1548" s="8">
        <v>6.3492063492059998</v>
      </c>
      <c r="L1548" s="8">
        <v>6.0317460317459997</v>
      </c>
      <c r="M1548" s="8">
        <v>0.31746031745999997</v>
      </c>
      <c r="N1548" s="8">
        <v>2.8571428571430002</v>
      </c>
      <c r="O1548" s="41" t="s">
        <v>168</v>
      </c>
      <c r="P1548" s="8">
        <v>82.539682539683</v>
      </c>
      <c r="Q1548" s="42">
        <v>14.285714285714</v>
      </c>
    </row>
    <row r="1549">
      <c r="D1549" s="19"/>
      <c r="E1549" s="18" t="s">
        <v>76</v>
      </c>
      <c r="F1549" s="17"/>
      <c r="G1549" s="7">
        <v>78</v>
      </c>
      <c r="H1549" s="20">
        <v>55.128205128205003</v>
      </c>
      <c r="I1549" s="2">
        <v>32.051282051282001</v>
      </c>
      <c r="J1549" s="10" t="s">
        <v>168</v>
      </c>
      <c r="K1549" s="2">
        <v>3.8461538461539999</v>
      </c>
      <c r="L1549" s="2">
        <v>7.6923076923079998</v>
      </c>
      <c r="M1549" s="10" t="s">
        <v>168</v>
      </c>
      <c r="N1549" s="2">
        <v>1.2820512820509999</v>
      </c>
      <c r="O1549" s="10" t="s">
        <v>168</v>
      </c>
      <c r="P1549" s="2">
        <v>87.179487179486998</v>
      </c>
      <c r="Q1549" s="22">
        <v>11.538461538462</v>
      </c>
    </row>
    <row r="1550">
      <c r="D1550" s="19"/>
      <c r="E1550" s="18" t="s">
        <v>77</v>
      </c>
      <c r="F1550" s="17"/>
      <c r="G1550" s="7">
        <v>297</v>
      </c>
      <c r="H1550" s="20">
        <v>60.26936026936</v>
      </c>
      <c r="I1550" s="2">
        <v>22.558922558923001</v>
      </c>
      <c r="J1550" s="2">
        <v>0.67340067340099996</v>
      </c>
      <c r="K1550" s="2">
        <v>5.7239057239060003</v>
      </c>
      <c r="L1550" s="2">
        <v>7.7441077441079997</v>
      </c>
      <c r="M1550" s="2">
        <v>0.33670033669999999</v>
      </c>
      <c r="N1550" s="2">
        <v>2.6936026936030002</v>
      </c>
      <c r="O1550" s="10" t="s">
        <v>168</v>
      </c>
      <c r="P1550" s="2">
        <v>82.828282828282994</v>
      </c>
      <c r="Q1550" s="22">
        <v>14.141414141414</v>
      </c>
    </row>
    <row r="1551">
      <c r="D1551" s="19"/>
      <c r="E1551" s="18" t="s">
        <v>78</v>
      </c>
      <c r="F1551" s="17"/>
      <c r="G1551" s="11">
        <v>12</v>
      </c>
      <c r="H1551" s="27">
        <v>25</v>
      </c>
      <c r="I1551" s="5">
        <v>33.333333333333002</v>
      </c>
      <c r="J1551" s="4" t="s">
        <v>168</v>
      </c>
      <c r="K1551" s="5">
        <v>16.666666666666998</v>
      </c>
      <c r="L1551" s="5">
        <v>16.666666666666998</v>
      </c>
      <c r="M1551" s="4" t="s">
        <v>168</v>
      </c>
      <c r="N1551" s="5">
        <v>8.333333333333</v>
      </c>
      <c r="O1551" s="4" t="s">
        <v>168</v>
      </c>
      <c r="P1551" s="5">
        <v>58.333333333333002</v>
      </c>
      <c r="Q1551" s="30">
        <v>33.333333333333002</v>
      </c>
    </row>
    <row r="1552">
      <c r="D1552" s="19"/>
      <c r="E1552" s="18" t="s">
        <v>79</v>
      </c>
      <c r="F1552" s="17"/>
      <c r="G1552" s="7">
        <v>116</v>
      </c>
      <c r="H1552" s="20">
        <v>52.586206896552</v>
      </c>
      <c r="I1552" s="2">
        <v>24.137931034483</v>
      </c>
      <c r="J1552" s="2">
        <v>0.86206896551699996</v>
      </c>
      <c r="K1552" s="2">
        <v>9.4827586206899994</v>
      </c>
      <c r="L1552" s="2">
        <v>9.4827586206899994</v>
      </c>
      <c r="M1552" s="2">
        <v>0.86206896551699996</v>
      </c>
      <c r="N1552" s="2">
        <v>2.586206896552</v>
      </c>
      <c r="O1552" s="10" t="s">
        <v>168</v>
      </c>
      <c r="P1552" s="2">
        <v>76.724137931033994</v>
      </c>
      <c r="Q1552" s="22">
        <v>19.827586206896999</v>
      </c>
    </row>
    <row r="1553">
      <c r="D1553" s="19"/>
      <c r="E1553" s="18" t="s">
        <v>80</v>
      </c>
      <c r="F1553" s="17"/>
      <c r="G1553" s="7">
        <v>175</v>
      </c>
      <c r="H1553" s="20">
        <v>69.714285714286007</v>
      </c>
      <c r="I1553" s="2">
        <v>13.714285714286</v>
      </c>
      <c r="J1553" s="2">
        <v>2.8571428571430002</v>
      </c>
      <c r="K1553" s="2">
        <v>4.5714285714290002</v>
      </c>
      <c r="L1553" s="2">
        <v>6.2857142857139996</v>
      </c>
      <c r="M1553" s="2">
        <v>0.57142857142900005</v>
      </c>
      <c r="N1553" s="2">
        <v>2.285714285714</v>
      </c>
      <c r="O1553" s="10" t="s">
        <v>168</v>
      </c>
      <c r="P1553" s="2">
        <v>83.428571428571004</v>
      </c>
      <c r="Q1553" s="22">
        <v>13.714285714286</v>
      </c>
    </row>
    <row r="1554">
      <c r="D1554" s="19"/>
      <c r="E1554" s="18" t="s">
        <v>81</v>
      </c>
      <c r="F1554" s="17"/>
      <c r="G1554" s="7">
        <v>908</v>
      </c>
      <c r="H1554" s="20">
        <v>52.312775330396001</v>
      </c>
      <c r="I1554" s="2">
        <v>27.643171806167</v>
      </c>
      <c r="J1554" s="2">
        <v>1.431718061674</v>
      </c>
      <c r="K1554" s="2">
        <v>8.4801762114539994</v>
      </c>
      <c r="L1554" s="2">
        <v>8.5903083700439993</v>
      </c>
      <c r="M1554" s="2">
        <v>0.11013215859</v>
      </c>
      <c r="N1554" s="2">
        <v>1.431718061674</v>
      </c>
      <c r="O1554" s="10" t="s">
        <v>168</v>
      </c>
      <c r="P1554" s="2">
        <v>79.955947136564006</v>
      </c>
      <c r="Q1554" s="22">
        <v>18.502202643172001</v>
      </c>
    </row>
    <row r="1555">
      <c r="D1555" s="19"/>
      <c r="E1555" s="18" t="s">
        <v>41</v>
      </c>
      <c r="F1555" s="17"/>
      <c r="G1555" s="11">
        <v>26</v>
      </c>
      <c r="H1555" s="27">
        <v>61.538461538462002</v>
      </c>
      <c r="I1555" s="5">
        <v>23.076923076922998</v>
      </c>
      <c r="J1555" s="4" t="s">
        <v>168</v>
      </c>
      <c r="K1555" s="5">
        <v>7.6923076923079998</v>
      </c>
      <c r="L1555" s="5">
        <v>7.6923076923079998</v>
      </c>
      <c r="M1555" s="4" t="s">
        <v>168</v>
      </c>
      <c r="N1555" s="4" t="s">
        <v>168</v>
      </c>
      <c r="O1555" s="4" t="s">
        <v>168</v>
      </c>
      <c r="P1555" s="5">
        <v>84.615384615384997</v>
      </c>
      <c r="Q1555" s="30">
        <v>15.384615384615</v>
      </c>
    </row>
    <row r="1556">
      <c r="D1556" s="19"/>
      <c r="E1556" s="18" t="s">
        <v>82</v>
      </c>
      <c r="F1556" s="17"/>
      <c r="G1556" s="7">
        <v>96</v>
      </c>
      <c r="H1556" s="20">
        <v>35.416666666666998</v>
      </c>
      <c r="I1556" s="2">
        <v>26.041666666666998</v>
      </c>
      <c r="J1556" s="2">
        <v>3.125</v>
      </c>
      <c r="K1556" s="2">
        <v>16.666666666666998</v>
      </c>
      <c r="L1556" s="2">
        <v>18.75</v>
      </c>
      <c r="M1556" s="10" t="s">
        <v>168</v>
      </c>
      <c r="N1556" s="10" t="s">
        <v>168</v>
      </c>
      <c r="O1556" s="10" t="s">
        <v>168</v>
      </c>
      <c r="P1556" s="2">
        <v>61.458333333333002</v>
      </c>
      <c r="Q1556" s="22">
        <v>38.541666666666998</v>
      </c>
    </row>
    <row r="1557">
      <c r="D1557" s="19"/>
      <c r="E1557" s="18" t="s">
        <v>26</v>
      </c>
      <c r="F1557" s="17"/>
      <c r="G1557" s="11">
        <v>0</v>
      </c>
      <c r="H1557" s="32" t="s">
        <v>168</v>
      </c>
      <c r="I1557" s="4" t="s">
        <v>168</v>
      </c>
      <c r="J1557" s="4" t="s">
        <v>168</v>
      </c>
      <c r="K1557" s="4" t="s">
        <v>168</v>
      </c>
      <c r="L1557" s="4" t="s">
        <v>168</v>
      </c>
      <c r="M1557" s="4" t="s">
        <v>168</v>
      </c>
      <c r="N1557" s="4" t="s">
        <v>168</v>
      </c>
      <c r="O1557" s="4" t="s">
        <v>168</v>
      </c>
      <c r="P1557" s="4" t="s">
        <v>168</v>
      </c>
      <c r="Q1557" s="31" t="s">
        <v>168</v>
      </c>
    </row>
    <row r="1558">
      <c r="D1558" s="19"/>
      <c r="E1558" s="18" t="s">
        <v>83</v>
      </c>
      <c r="F1558" s="17"/>
      <c r="G1558" s="7">
        <v>997</v>
      </c>
      <c r="H1558" s="20">
        <v>53.159478435305999</v>
      </c>
      <c r="I1558" s="2">
        <v>26.579739217653</v>
      </c>
      <c r="J1558" s="2">
        <v>1.504513540622</v>
      </c>
      <c r="K1558" s="2">
        <v>8.3249749247740006</v>
      </c>
      <c r="L1558" s="2">
        <v>8.5255767301910002</v>
      </c>
      <c r="M1558" s="2">
        <v>0.20060180541600001</v>
      </c>
      <c r="N1558" s="2">
        <v>1.705115346038</v>
      </c>
      <c r="O1558" s="10" t="s">
        <v>168</v>
      </c>
      <c r="P1558" s="2">
        <v>79.739217652958999</v>
      </c>
      <c r="Q1558" s="22">
        <v>18.355065195586999</v>
      </c>
    </row>
    <row r="1559">
      <c r="D1559" s="15" t="s">
        <v>84</v>
      </c>
      <c r="E1559" s="14" t="s">
        <v>85</v>
      </c>
      <c r="F1559" s="16"/>
      <c r="G1559" s="26">
        <v>394</v>
      </c>
      <c r="H1559" s="40">
        <v>56.091370558375999</v>
      </c>
      <c r="I1559" s="8">
        <v>26.395939086294</v>
      </c>
      <c r="J1559" s="8">
        <v>1.776649746193</v>
      </c>
      <c r="K1559" s="8">
        <v>5.8375634517770001</v>
      </c>
      <c r="L1559" s="8">
        <v>7.6142131979699998</v>
      </c>
      <c r="M1559" s="8">
        <v>0.50761421319800004</v>
      </c>
      <c r="N1559" s="8">
        <v>1.776649746193</v>
      </c>
      <c r="O1559" s="41" t="s">
        <v>168</v>
      </c>
      <c r="P1559" s="8">
        <v>82.487309644670006</v>
      </c>
      <c r="Q1559" s="42">
        <v>15.228426395939</v>
      </c>
    </row>
    <row r="1560">
      <c r="D1560" s="19"/>
      <c r="E1560" s="18" t="s">
        <v>86</v>
      </c>
      <c r="F1560" s="17"/>
      <c r="G1560" s="7">
        <v>401</v>
      </c>
      <c r="H1560" s="20">
        <v>52.369077306732997</v>
      </c>
      <c r="I1560" s="2">
        <v>25.685785536160001</v>
      </c>
      <c r="J1560" s="2">
        <v>1.995012468828</v>
      </c>
      <c r="K1560" s="2">
        <v>9.7256857855359993</v>
      </c>
      <c r="L1560" s="2">
        <v>8.4788029925190003</v>
      </c>
      <c r="M1560" s="10" t="s">
        <v>168</v>
      </c>
      <c r="N1560" s="2">
        <v>1.745635910224</v>
      </c>
      <c r="O1560" s="10" t="s">
        <v>168</v>
      </c>
      <c r="P1560" s="2">
        <v>78.054862842893002</v>
      </c>
      <c r="Q1560" s="22">
        <v>20.199501246882999</v>
      </c>
    </row>
    <row r="1561">
      <c r="D1561" s="19"/>
      <c r="E1561" s="18" t="s">
        <v>87</v>
      </c>
      <c r="F1561" s="17"/>
      <c r="G1561" s="7">
        <v>247</v>
      </c>
      <c r="H1561" s="20">
        <v>46.153846153845997</v>
      </c>
      <c r="I1561" s="2">
        <v>26.720647773279001</v>
      </c>
      <c r="J1561" s="2">
        <v>1.214574898785</v>
      </c>
      <c r="K1561" s="2">
        <v>12.550607287448999</v>
      </c>
      <c r="L1561" s="2">
        <v>12.550607287448999</v>
      </c>
      <c r="M1561" s="10" t="s">
        <v>168</v>
      </c>
      <c r="N1561" s="2">
        <v>0.80971659919000005</v>
      </c>
      <c r="O1561" s="10" t="s">
        <v>168</v>
      </c>
      <c r="P1561" s="2">
        <v>72.874493927125997</v>
      </c>
      <c r="Q1561" s="22">
        <v>26.315789473683999</v>
      </c>
    </row>
    <row r="1562">
      <c r="D1562" s="19"/>
      <c r="E1562" s="18" t="s">
        <v>88</v>
      </c>
      <c r="F1562" s="17"/>
      <c r="G1562" s="11">
        <v>46</v>
      </c>
      <c r="H1562" s="27">
        <v>39.130434782609001</v>
      </c>
      <c r="I1562" s="5">
        <v>36.956521739129997</v>
      </c>
      <c r="J1562" s="4" t="s">
        <v>168</v>
      </c>
      <c r="K1562" s="5">
        <v>10.869565217390999</v>
      </c>
      <c r="L1562" s="5">
        <v>10.869565217390999</v>
      </c>
      <c r="M1562" s="4" t="s">
        <v>168</v>
      </c>
      <c r="N1562" s="5">
        <v>2.1739130434780001</v>
      </c>
      <c r="O1562" s="4" t="s">
        <v>168</v>
      </c>
      <c r="P1562" s="5">
        <v>76.086956521738998</v>
      </c>
      <c r="Q1562" s="30">
        <v>21.739130434783</v>
      </c>
    </row>
    <row r="1563">
      <c r="D1563" s="19"/>
      <c r="E1563" s="18" t="s">
        <v>89</v>
      </c>
      <c r="F1563" s="17"/>
      <c r="G1563" s="11">
        <v>5</v>
      </c>
      <c r="H1563" s="27">
        <v>20</v>
      </c>
      <c r="I1563" s="4" t="s">
        <v>168</v>
      </c>
      <c r="J1563" s="4" t="s">
        <v>168</v>
      </c>
      <c r="K1563" s="5">
        <v>20</v>
      </c>
      <c r="L1563" s="5">
        <v>60</v>
      </c>
      <c r="M1563" s="4" t="s">
        <v>168</v>
      </c>
      <c r="N1563" s="4" t="s">
        <v>168</v>
      </c>
      <c r="O1563" s="4" t="s">
        <v>168</v>
      </c>
      <c r="P1563" s="5">
        <v>20</v>
      </c>
      <c r="Q1563" s="30">
        <v>80</v>
      </c>
    </row>
    <row r="1564">
      <c r="D1564" s="19"/>
      <c r="E1564" s="18" t="s">
        <v>26</v>
      </c>
      <c r="F1564" s="17"/>
      <c r="G1564" s="11">
        <v>0</v>
      </c>
      <c r="H1564" s="32" t="s">
        <v>168</v>
      </c>
      <c r="I1564" s="4" t="s">
        <v>168</v>
      </c>
      <c r="J1564" s="4" t="s">
        <v>168</v>
      </c>
      <c r="K1564" s="4" t="s">
        <v>168</v>
      </c>
      <c r="L1564" s="4" t="s">
        <v>168</v>
      </c>
      <c r="M1564" s="4" t="s">
        <v>168</v>
      </c>
      <c r="N1564" s="4" t="s">
        <v>168</v>
      </c>
      <c r="O1564" s="4" t="s">
        <v>168</v>
      </c>
      <c r="P1564" s="4" t="s">
        <v>168</v>
      </c>
      <c r="Q1564" s="31" t="s">
        <v>168</v>
      </c>
    </row>
    <row r="1565">
      <c r="D1565" s="19"/>
      <c r="E1565" s="18" t="s">
        <v>90</v>
      </c>
      <c r="F1565" s="17"/>
      <c r="G1565" s="7">
        <v>795</v>
      </c>
      <c r="H1565" s="20">
        <v>54.213836477987002</v>
      </c>
      <c r="I1565" s="2">
        <v>26.037735849057</v>
      </c>
      <c r="J1565" s="2">
        <v>1.88679245283</v>
      </c>
      <c r="K1565" s="2">
        <v>7.7987421383650002</v>
      </c>
      <c r="L1565" s="2">
        <v>8.0503144654090004</v>
      </c>
      <c r="M1565" s="2">
        <v>0.25157232704400001</v>
      </c>
      <c r="N1565" s="2">
        <v>1.7610062893080001</v>
      </c>
      <c r="O1565" s="10" t="s">
        <v>168</v>
      </c>
      <c r="P1565" s="2">
        <v>80.251572327044002</v>
      </c>
      <c r="Q1565" s="22">
        <v>17.735849056604</v>
      </c>
    </row>
    <row r="1566">
      <c r="D1566" s="19"/>
      <c r="E1566" s="18" t="s">
        <v>91</v>
      </c>
      <c r="F1566" s="17"/>
      <c r="G1566" s="7">
        <v>298</v>
      </c>
      <c r="H1566" s="20">
        <v>44.630872483220998</v>
      </c>
      <c r="I1566" s="2">
        <v>27.852348993288999</v>
      </c>
      <c r="J1566" s="2">
        <v>1.0067114093959999</v>
      </c>
      <c r="K1566" s="2">
        <v>12.416107382550001</v>
      </c>
      <c r="L1566" s="2">
        <v>13.087248322148</v>
      </c>
      <c r="M1566" s="10" t="s">
        <v>168</v>
      </c>
      <c r="N1566" s="2">
        <v>1.0067114093959999</v>
      </c>
      <c r="O1566" s="10" t="s">
        <v>168</v>
      </c>
      <c r="P1566" s="2">
        <v>72.483221476509996</v>
      </c>
      <c r="Q1566" s="22">
        <v>26.510067114093999</v>
      </c>
    </row>
    <row r="1567">
      <c r="D1567" s="15" t="s">
        <v>92</v>
      </c>
      <c r="E1567" s="14" t="s">
        <v>93</v>
      </c>
      <c r="F1567" s="16"/>
      <c r="G1567" s="33">
        <v>46</v>
      </c>
      <c r="H1567" s="45">
        <v>69.565217391304003</v>
      </c>
      <c r="I1567" s="13">
        <v>23.913043478260999</v>
      </c>
      <c r="J1567" s="13">
        <v>2.1739130434780001</v>
      </c>
      <c r="K1567" s="13">
        <v>2.1739130434780001</v>
      </c>
      <c r="L1567" s="13">
        <v>2.1739130434780001</v>
      </c>
      <c r="M1567" s="25" t="s">
        <v>168</v>
      </c>
      <c r="N1567" s="25" t="s">
        <v>168</v>
      </c>
      <c r="O1567" s="25" t="s">
        <v>168</v>
      </c>
      <c r="P1567" s="13">
        <v>93.478260869565005</v>
      </c>
      <c r="Q1567" s="50">
        <v>6.5217391304349999</v>
      </c>
    </row>
    <row r="1568">
      <c r="D1568" s="19"/>
      <c r="E1568" s="18" t="s">
        <v>94</v>
      </c>
      <c r="F1568" s="17"/>
      <c r="G1568" s="7">
        <v>189</v>
      </c>
      <c r="H1568" s="20">
        <v>39.153439153439002</v>
      </c>
      <c r="I1568" s="2">
        <v>51.851851851851997</v>
      </c>
      <c r="J1568" s="10" t="s">
        <v>168</v>
      </c>
      <c r="K1568" s="2">
        <v>1.587301587302</v>
      </c>
      <c r="L1568" s="2">
        <v>6.8783068783069998</v>
      </c>
      <c r="M1568" s="10" t="s">
        <v>168</v>
      </c>
      <c r="N1568" s="2">
        <v>0.52910052910100003</v>
      </c>
      <c r="O1568" s="10" t="s">
        <v>168</v>
      </c>
      <c r="P1568" s="2">
        <v>91.005291005290999</v>
      </c>
      <c r="Q1568" s="22">
        <v>8.4656084656079997</v>
      </c>
    </row>
    <row r="1569">
      <c r="D1569" s="19"/>
      <c r="E1569" s="18" t="s">
        <v>95</v>
      </c>
      <c r="F1569" s="17"/>
      <c r="G1569" s="7">
        <v>69</v>
      </c>
      <c r="H1569" s="20">
        <v>57.971014492754001</v>
      </c>
      <c r="I1569" s="2">
        <v>26.086956521739001</v>
      </c>
      <c r="J1569" s="2">
        <v>1.449275362319</v>
      </c>
      <c r="K1569" s="2">
        <v>7.2463768115939997</v>
      </c>
      <c r="L1569" s="2">
        <v>5.7971014492749999</v>
      </c>
      <c r="M1569" s="10" t="s">
        <v>168</v>
      </c>
      <c r="N1569" s="2">
        <v>1.449275362319</v>
      </c>
      <c r="O1569" s="10" t="s">
        <v>168</v>
      </c>
      <c r="P1569" s="2">
        <v>84.057971014493006</v>
      </c>
      <c r="Q1569" s="22">
        <v>14.492753623187999</v>
      </c>
    </row>
    <row r="1570">
      <c r="D1570" s="19"/>
      <c r="E1570" s="18" t="s">
        <v>96</v>
      </c>
      <c r="F1570" s="17"/>
      <c r="G1570" s="11">
        <v>21</v>
      </c>
      <c r="H1570" s="27">
        <v>66.666666666666998</v>
      </c>
      <c r="I1570" s="5">
        <v>14.285714285714</v>
      </c>
      <c r="J1570" s="4" t="s">
        <v>168</v>
      </c>
      <c r="K1570" s="5">
        <v>9.5238095238099998</v>
      </c>
      <c r="L1570" s="5">
        <v>4.7619047619049999</v>
      </c>
      <c r="M1570" s="4" t="s">
        <v>168</v>
      </c>
      <c r="N1570" s="5">
        <v>4.7619047619049999</v>
      </c>
      <c r="O1570" s="4" t="s">
        <v>168</v>
      </c>
      <c r="P1570" s="5">
        <v>80.952380952381006</v>
      </c>
      <c r="Q1570" s="30">
        <v>14.285714285714</v>
      </c>
    </row>
    <row r="1571">
      <c r="D1571" s="19"/>
      <c r="E1571" s="18" t="s">
        <v>97</v>
      </c>
      <c r="F1571" s="17"/>
      <c r="G1571" s="11">
        <v>40</v>
      </c>
      <c r="H1571" s="27">
        <v>67.5</v>
      </c>
      <c r="I1571" s="5">
        <v>20</v>
      </c>
      <c r="J1571" s="5">
        <v>5</v>
      </c>
      <c r="K1571" s="5">
        <v>2.5</v>
      </c>
      <c r="L1571" s="5">
        <v>5</v>
      </c>
      <c r="M1571" s="4" t="s">
        <v>168</v>
      </c>
      <c r="N1571" s="4" t="s">
        <v>168</v>
      </c>
      <c r="O1571" s="4" t="s">
        <v>168</v>
      </c>
      <c r="P1571" s="5">
        <v>87.5</v>
      </c>
      <c r="Q1571" s="30">
        <v>12.5</v>
      </c>
    </row>
    <row r="1572">
      <c r="D1572" s="19"/>
      <c r="E1572" s="18" t="s">
        <v>98</v>
      </c>
      <c r="F1572" s="17"/>
      <c r="G1572" s="7">
        <v>62</v>
      </c>
      <c r="H1572" s="20">
        <v>53.225806451613003</v>
      </c>
      <c r="I1572" s="2">
        <v>27.419354838709999</v>
      </c>
      <c r="J1572" s="2">
        <v>1.6129032258060001</v>
      </c>
      <c r="K1572" s="2">
        <v>9.6774193548389995</v>
      </c>
      <c r="L1572" s="2">
        <v>4.8387096774189997</v>
      </c>
      <c r="M1572" s="10" t="s">
        <v>168</v>
      </c>
      <c r="N1572" s="2">
        <v>3.2258064516129998</v>
      </c>
      <c r="O1572" s="10" t="s">
        <v>168</v>
      </c>
      <c r="P1572" s="2">
        <v>80.645161290323003</v>
      </c>
      <c r="Q1572" s="22">
        <v>16.129032258064999</v>
      </c>
    </row>
    <row r="1573">
      <c r="D1573" s="19"/>
      <c r="E1573" s="18" t="s">
        <v>99</v>
      </c>
      <c r="F1573" s="17"/>
      <c r="G1573" s="11">
        <v>20</v>
      </c>
      <c r="H1573" s="27">
        <v>55</v>
      </c>
      <c r="I1573" s="5">
        <v>30</v>
      </c>
      <c r="J1573" s="4" t="s">
        <v>168</v>
      </c>
      <c r="K1573" s="5">
        <v>10</v>
      </c>
      <c r="L1573" s="5">
        <v>5</v>
      </c>
      <c r="M1573" s="4" t="s">
        <v>168</v>
      </c>
      <c r="N1573" s="4" t="s">
        <v>168</v>
      </c>
      <c r="O1573" s="4" t="s">
        <v>168</v>
      </c>
      <c r="P1573" s="5">
        <v>85</v>
      </c>
      <c r="Q1573" s="30">
        <v>15</v>
      </c>
    </row>
    <row r="1574">
      <c r="D1574" s="19"/>
      <c r="E1574" s="18" t="s">
        <v>100</v>
      </c>
      <c r="F1574" s="17"/>
      <c r="G1574" s="11">
        <v>39</v>
      </c>
      <c r="H1574" s="27">
        <v>51.282051282051</v>
      </c>
      <c r="I1574" s="5">
        <v>25.641025641026001</v>
      </c>
      <c r="J1574" s="5">
        <v>2.564102564103</v>
      </c>
      <c r="K1574" s="5">
        <v>7.6923076923079998</v>
      </c>
      <c r="L1574" s="5">
        <v>12.820512820513001</v>
      </c>
      <c r="M1574" s="4" t="s">
        <v>168</v>
      </c>
      <c r="N1574" s="4" t="s">
        <v>168</v>
      </c>
      <c r="O1574" s="4" t="s">
        <v>168</v>
      </c>
      <c r="P1574" s="5">
        <v>76.923076923077005</v>
      </c>
      <c r="Q1574" s="30">
        <v>23.076923076922998</v>
      </c>
    </row>
    <row r="1575">
      <c r="D1575" s="19"/>
      <c r="E1575" s="18" t="s">
        <v>101</v>
      </c>
      <c r="F1575" s="17"/>
      <c r="G1575" s="7">
        <v>148</v>
      </c>
      <c r="H1575" s="20">
        <v>54.729729729730003</v>
      </c>
      <c r="I1575" s="2">
        <v>21.621621621622001</v>
      </c>
      <c r="J1575" s="2">
        <v>2.0270270270270001</v>
      </c>
      <c r="K1575" s="2">
        <v>7.4324324324319999</v>
      </c>
      <c r="L1575" s="2">
        <v>12.162162162162</v>
      </c>
      <c r="M1575" s="2">
        <v>0.67567567567599995</v>
      </c>
      <c r="N1575" s="2">
        <v>1.351351351351</v>
      </c>
      <c r="O1575" s="10" t="s">
        <v>168</v>
      </c>
      <c r="P1575" s="2">
        <v>76.351351351350999</v>
      </c>
      <c r="Q1575" s="22">
        <v>21.621621621622001</v>
      </c>
    </row>
    <row r="1576">
      <c r="D1576" s="19"/>
      <c r="E1576" s="18" t="s">
        <v>102</v>
      </c>
      <c r="F1576" s="17"/>
      <c r="G1576" s="7">
        <v>82</v>
      </c>
      <c r="H1576" s="20">
        <v>56.097560975610001</v>
      </c>
      <c r="I1576" s="2">
        <v>26.829268292683</v>
      </c>
      <c r="J1576" s="2">
        <v>1.219512195122</v>
      </c>
      <c r="K1576" s="2">
        <v>3.6585365853659999</v>
      </c>
      <c r="L1576" s="2">
        <v>9.7560975609760003</v>
      </c>
      <c r="M1576" s="2">
        <v>1.219512195122</v>
      </c>
      <c r="N1576" s="2">
        <v>1.219512195122</v>
      </c>
      <c r="O1576" s="10" t="s">
        <v>168</v>
      </c>
      <c r="P1576" s="2">
        <v>82.926829268293005</v>
      </c>
      <c r="Q1576" s="22">
        <v>14.634146341463</v>
      </c>
    </row>
    <row r="1577">
      <c r="D1577" s="19"/>
      <c r="E1577" s="18" t="s">
        <v>41</v>
      </c>
      <c r="F1577" s="17"/>
      <c r="G1577" s="7">
        <v>161</v>
      </c>
      <c r="H1577" s="20">
        <v>58.385093167702003</v>
      </c>
      <c r="I1577" s="2">
        <v>20.496894409938001</v>
      </c>
      <c r="J1577" s="2">
        <v>2.4844720496889998</v>
      </c>
      <c r="K1577" s="2">
        <v>8.6956521739130004</v>
      </c>
      <c r="L1577" s="2">
        <v>9.3167701863350008</v>
      </c>
      <c r="M1577" s="10" t="s">
        <v>168</v>
      </c>
      <c r="N1577" s="2">
        <v>0.62111801242200004</v>
      </c>
      <c r="O1577" s="10" t="s">
        <v>168</v>
      </c>
      <c r="P1577" s="2">
        <v>78.881987577640004</v>
      </c>
      <c r="Q1577" s="22">
        <v>20.496894409938001</v>
      </c>
    </row>
    <row r="1578">
      <c r="D1578" s="19"/>
      <c r="E1578" s="18" t="s">
        <v>103</v>
      </c>
      <c r="F1578" s="17"/>
      <c r="G1578" s="7">
        <v>211</v>
      </c>
      <c r="H1578" s="20">
        <v>47.867298578198998</v>
      </c>
      <c r="I1578" s="2">
        <v>25.118483412322</v>
      </c>
      <c r="J1578" s="10" t="s">
        <v>168</v>
      </c>
      <c r="K1578" s="2">
        <v>13.744075829384</v>
      </c>
      <c r="L1578" s="2">
        <v>9.9526066350709996</v>
      </c>
      <c r="M1578" s="2">
        <v>0.473933649289</v>
      </c>
      <c r="N1578" s="2">
        <v>2.843601895735</v>
      </c>
      <c r="O1578" s="10" t="s">
        <v>168</v>
      </c>
      <c r="P1578" s="2">
        <v>72.985781990521005</v>
      </c>
      <c r="Q1578" s="22">
        <v>23.696682464455002</v>
      </c>
    </row>
    <row r="1579">
      <c r="D1579" s="19"/>
      <c r="E1579" s="18" t="s">
        <v>104</v>
      </c>
      <c r="F1579" s="17"/>
      <c r="G1579" s="7">
        <v>319</v>
      </c>
      <c r="H1579" s="20">
        <v>49.216300940438998</v>
      </c>
      <c r="I1579" s="2">
        <v>24.137931034483</v>
      </c>
      <c r="J1579" s="2">
        <v>2.5078369905960001</v>
      </c>
      <c r="K1579" s="2">
        <v>10.971786833855999</v>
      </c>
      <c r="L1579" s="2">
        <v>11.598746081505</v>
      </c>
      <c r="M1579" s="10" t="s">
        <v>168</v>
      </c>
      <c r="N1579" s="2">
        <v>1.5673981191220001</v>
      </c>
      <c r="O1579" s="10" t="s">
        <v>168</v>
      </c>
      <c r="P1579" s="2">
        <v>73.354231974922001</v>
      </c>
      <c r="Q1579" s="22">
        <v>25.078369905955999</v>
      </c>
    </row>
    <row r="1580">
      <c r="D1580" s="19"/>
      <c r="E1580" s="18" t="s">
        <v>26</v>
      </c>
      <c r="F1580" s="17"/>
      <c r="G1580" s="11">
        <v>5</v>
      </c>
      <c r="H1580" s="27">
        <v>80</v>
      </c>
      <c r="I1580" s="5">
        <v>20</v>
      </c>
      <c r="J1580" s="4" t="s">
        <v>168</v>
      </c>
      <c r="K1580" s="4" t="s">
        <v>168</v>
      </c>
      <c r="L1580" s="4" t="s">
        <v>168</v>
      </c>
      <c r="M1580" s="4" t="s">
        <v>168</v>
      </c>
      <c r="N1580" s="4" t="s">
        <v>168</v>
      </c>
      <c r="O1580" s="4" t="s">
        <v>168</v>
      </c>
      <c r="P1580" s="5">
        <v>100</v>
      </c>
      <c r="Q1580" s="31" t="s">
        <v>168</v>
      </c>
    </row>
    <row r="1581">
      <c r="D1581" s="19"/>
      <c r="E1581" s="18" t="s">
        <v>105</v>
      </c>
      <c r="F1581" s="17"/>
      <c r="G1581" s="7">
        <v>558</v>
      </c>
      <c r="H1581" s="20">
        <v>54.121863799282998</v>
      </c>
      <c r="I1581" s="2">
        <v>28.494623655914001</v>
      </c>
      <c r="J1581" s="2">
        <v>1.7921146953410001</v>
      </c>
      <c r="K1581" s="2">
        <v>6.272401433692</v>
      </c>
      <c r="L1581" s="2">
        <v>8.0645161290320004</v>
      </c>
      <c r="M1581" s="2">
        <v>0.179211469534</v>
      </c>
      <c r="N1581" s="2">
        <v>1.0752688172039999</v>
      </c>
      <c r="O1581" s="10" t="s">
        <v>168</v>
      </c>
      <c r="P1581" s="2">
        <v>82.616487455197003</v>
      </c>
      <c r="Q1581" s="22">
        <v>16.129032258064999</v>
      </c>
    </row>
    <row r="1582">
      <c r="D1582" s="19"/>
      <c r="E1582" s="18" t="s">
        <v>106</v>
      </c>
      <c r="F1582" s="17"/>
      <c r="G1582" s="7">
        <v>530</v>
      </c>
      <c r="H1582" s="20">
        <v>48.679245283019</v>
      </c>
      <c r="I1582" s="2">
        <v>24.528301886792001</v>
      </c>
      <c r="J1582" s="2">
        <v>1.5094339622640001</v>
      </c>
      <c r="K1582" s="2">
        <v>12.075471698113001</v>
      </c>
      <c r="L1582" s="2">
        <v>10.943396226415</v>
      </c>
      <c r="M1582" s="2">
        <v>0.18867924528300001</v>
      </c>
      <c r="N1582" s="2">
        <v>2.0754716981130001</v>
      </c>
      <c r="O1582" s="10" t="s">
        <v>168</v>
      </c>
      <c r="P1582" s="2">
        <v>73.207547169810994</v>
      </c>
      <c r="Q1582" s="22">
        <v>24.528301886792001</v>
      </c>
    </row>
    <row r="1583">
      <c r="D1583" s="15" t="s">
        <v>107</v>
      </c>
      <c r="E1583" s="14" t="s">
        <v>108</v>
      </c>
      <c r="F1583" s="16"/>
      <c r="G1583" s="33">
        <v>32</v>
      </c>
      <c r="H1583" s="45">
        <v>46.875</v>
      </c>
      <c r="I1583" s="13">
        <v>31.25</v>
      </c>
      <c r="J1583" s="25" t="s">
        <v>168</v>
      </c>
      <c r="K1583" s="13">
        <v>9.375</v>
      </c>
      <c r="L1583" s="13">
        <v>9.375</v>
      </c>
      <c r="M1583" s="25" t="s">
        <v>168</v>
      </c>
      <c r="N1583" s="13">
        <v>3.125</v>
      </c>
      <c r="O1583" s="25" t="s">
        <v>168</v>
      </c>
      <c r="P1583" s="13">
        <v>78.125</v>
      </c>
      <c r="Q1583" s="50">
        <v>18.75</v>
      </c>
    </row>
    <row r="1584">
      <c r="D1584" s="19"/>
      <c r="E1584" s="18" t="s">
        <v>109</v>
      </c>
      <c r="F1584" s="17"/>
      <c r="G1584" s="7">
        <v>715</v>
      </c>
      <c r="H1584" s="20">
        <v>52.167832167832003</v>
      </c>
      <c r="I1584" s="2">
        <v>28.951048951049</v>
      </c>
      <c r="J1584" s="2">
        <v>1.2587412587410001</v>
      </c>
      <c r="K1584" s="2">
        <v>7.4125874125870004</v>
      </c>
      <c r="L1584" s="2">
        <v>8.3916083916080009</v>
      </c>
      <c r="M1584" s="2">
        <v>0.27972027972000002</v>
      </c>
      <c r="N1584" s="2">
        <v>1.538461538462</v>
      </c>
      <c r="O1584" s="10" t="s">
        <v>168</v>
      </c>
      <c r="P1584" s="2">
        <v>81.118881118881006</v>
      </c>
      <c r="Q1584" s="22">
        <v>17.062937062936999</v>
      </c>
    </row>
    <row r="1585">
      <c r="D1585" s="19"/>
      <c r="E1585" s="18" t="s">
        <v>110</v>
      </c>
      <c r="F1585" s="17"/>
      <c r="G1585" s="7">
        <v>1003</v>
      </c>
      <c r="H1585" s="20">
        <v>51.645064805582997</v>
      </c>
      <c r="I1585" s="2">
        <v>26.620139581256002</v>
      </c>
      <c r="J1585" s="2">
        <v>1.495513459621</v>
      </c>
      <c r="K1585" s="2">
        <v>8.9730807577270006</v>
      </c>
      <c r="L1585" s="2">
        <v>9.6709870388830002</v>
      </c>
      <c r="M1585" s="2">
        <v>0.19940179461599999</v>
      </c>
      <c r="N1585" s="2">
        <v>1.395812562313</v>
      </c>
      <c r="O1585" s="10" t="s">
        <v>168</v>
      </c>
      <c r="P1585" s="2">
        <v>78.265204386839002</v>
      </c>
      <c r="Q1585" s="22">
        <v>20.139581256231001</v>
      </c>
    </row>
    <row r="1586">
      <c r="D1586" s="19"/>
      <c r="E1586" s="18" t="s">
        <v>111</v>
      </c>
      <c r="F1586" s="17"/>
      <c r="G1586" s="7">
        <v>921</v>
      </c>
      <c r="H1586" s="20">
        <v>53.203040173723998</v>
      </c>
      <c r="I1586" s="2">
        <v>26.275787187839001</v>
      </c>
      <c r="J1586" s="2">
        <v>1.302931596091</v>
      </c>
      <c r="K1586" s="2">
        <v>8.0347448425620005</v>
      </c>
      <c r="L1586" s="2">
        <v>9.2290988056460002</v>
      </c>
      <c r="M1586" s="2">
        <v>0.21715526601499999</v>
      </c>
      <c r="N1586" s="2">
        <v>1.7372421281220001</v>
      </c>
      <c r="O1586" s="10" t="s">
        <v>168</v>
      </c>
      <c r="P1586" s="2">
        <v>79.478827361564001</v>
      </c>
      <c r="Q1586" s="22">
        <v>18.5667752443</v>
      </c>
    </row>
    <row r="1587">
      <c r="D1587" s="19"/>
      <c r="E1587" s="18" t="s">
        <v>112</v>
      </c>
      <c r="F1587" s="17"/>
      <c r="G1587" s="7">
        <v>765</v>
      </c>
      <c r="H1587" s="20">
        <v>51.372549019608002</v>
      </c>
      <c r="I1587" s="2">
        <v>27.450980392157</v>
      </c>
      <c r="J1587" s="2">
        <v>1.4379084967319999</v>
      </c>
      <c r="K1587" s="2">
        <v>8.7581699346409998</v>
      </c>
      <c r="L1587" s="2">
        <v>9.2810457516340001</v>
      </c>
      <c r="M1587" s="2">
        <v>0.26143790849699999</v>
      </c>
      <c r="N1587" s="2">
        <v>1.4379084967319999</v>
      </c>
      <c r="O1587" s="10" t="s">
        <v>168</v>
      </c>
      <c r="P1587" s="2">
        <v>78.823529411764994</v>
      </c>
      <c r="Q1587" s="22">
        <v>19.477124183007</v>
      </c>
    </row>
    <row r="1588">
      <c r="D1588" s="19"/>
      <c r="E1588" s="18" t="s">
        <v>113</v>
      </c>
      <c r="F1588" s="17"/>
      <c r="G1588" s="7">
        <v>197</v>
      </c>
      <c r="H1588" s="20">
        <v>55.837563451777001</v>
      </c>
      <c r="I1588" s="2">
        <v>28.934010152283999</v>
      </c>
      <c r="J1588" s="2">
        <v>1.0152284263960001</v>
      </c>
      <c r="K1588" s="2">
        <v>6.598984771574</v>
      </c>
      <c r="L1588" s="2">
        <v>7.1065989847719999</v>
      </c>
      <c r="M1588" s="10" t="s">
        <v>168</v>
      </c>
      <c r="N1588" s="2">
        <v>0.50761421319800004</v>
      </c>
      <c r="O1588" s="10" t="s">
        <v>168</v>
      </c>
      <c r="P1588" s="2">
        <v>84.771573604061004</v>
      </c>
      <c r="Q1588" s="22">
        <v>14.720812182741</v>
      </c>
    </row>
    <row r="1589">
      <c r="D1589" s="19"/>
      <c r="E1589" s="18" t="s">
        <v>114</v>
      </c>
      <c r="F1589" s="17"/>
      <c r="G1589" s="7">
        <v>1029</v>
      </c>
      <c r="H1589" s="20">
        <v>52.186588921282997</v>
      </c>
      <c r="I1589" s="2">
        <v>26.919339164237002</v>
      </c>
      <c r="J1589" s="2">
        <v>1.6520894071909999</v>
      </c>
      <c r="K1589" s="2">
        <v>8.4548104956269992</v>
      </c>
      <c r="L1589" s="2">
        <v>9.13508260447</v>
      </c>
      <c r="M1589" s="2">
        <v>0.19436345966999999</v>
      </c>
      <c r="N1589" s="2">
        <v>1.4577259475219999</v>
      </c>
      <c r="O1589" s="10" t="s">
        <v>168</v>
      </c>
      <c r="P1589" s="2">
        <v>79.105928085520006</v>
      </c>
      <c r="Q1589" s="22">
        <v>19.241982507288999</v>
      </c>
    </row>
    <row r="1590">
      <c r="D1590" s="19"/>
      <c r="E1590" s="18" t="s">
        <v>115</v>
      </c>
      <c r="F1590" s="17"/>
      <c r="G1590" s="7">
        <v>793</v>
      </c>
      <c r="H1590" s="20">
        <v>53.215636822194</v>
      </c>
      <c r="I1590" s="2">
        <v>26.481715006304999</v>
      </c>
      <c r="J1590" s="2">
        <v>1.3871374527110001</v>
      </c>
      <c r="K1590" s="2">
        <v>8.0706179066829993</v>
      </c>
      <c r="L1590" s="2">
        <v>9.3316519546030001</v>
      </c>
      <c r="M1590" s="2">
        <v>0.126103404792</v>
      </c>
      <c r="N1590" s="2">
        <v>1.3871374527110001</v>
      </c>
      <c r="O1590" s="10" t="s">
        <v>168</v>
      </c>
      <c r="P1590" s="2">
        <v>79.697351828498995</v>
      </c>
      <c r="Q1590" s="22">
        <v>18.789407313997</v>
      </c>
    </row>
    <row r="1591">
      <c r="D1591" s="19"/>
      <c r="E1591" s="18" t="s">
        <v>116</v>
      </c>
      <c r="F1591" s="17"/>
      <c r="G1591" s="7">
        <v>253</v>
      </c>
      <c r="H1591" s="20">
        <v>60.869565217390999</v>
      </c>
      <c r="I1591" s="2">
        <v>20.158102766797999</v>
      </c>
      <c r="J1591" s="2">
        <v>0.79051383399200004</v>
      </c>
      <c r="K1591" s="2">
        <v>9.0909090909089993</v>
      </c>
      <c r="L1591" s="2">
        <v>6.7193675889330002</v>
      </c>
      <c r="M1591" s="2">
        <v>0.39525691699600002</v>
      </c>
      <c r="N1591" s="2">
        <v>1.9762845849799999</v>
      </c>
      <c r="O1591" s="10" t="s">
        <v>168</v>
      </c>
      <c r="P1591" s="2">
        <v>81.027667984190003</v>
      </c>
      <c r="Q1591" s="22">
        <v>16.600790513833999</v>
      </c>
    </row>
    <row r="1592">
      <c r="D1592" s="19"/>
      <c r="E1592" s="18" t="s">
        <v>117</v>
      </c>
      <c r="F1592" s="17"/>
      <c r="G1592" s="7">
        <v>200</v>
      </c>
      <c r="H1592" s="20">
        <v>45.5</v>
      </c>
      <c r="I1592" s="2">
        <v>29</v>
      </c>
      <c r="J1592" s="2">
        <v>2</v>
      </c>
      <c r="K1592" s="2">
        <v>12</v>
      </c>
      <c r="L1592" s="2">
        <v>11</v>
      </c>
      <c r="M1592" s="10" t="s">
        <v>168</v>
      </c>
      <c r="N1592" s="2">
        <v>0.5</v>
      </c>
      <c r="O1592" s="10" t="s">
        <v>168</v>
      </c>
      <c r="P1592" s="2">
        <v>74.5</v>
      </c>
      <c r="Q1592" s="22">
        <v>25</v>
      </c>
    </row>
    <row r="1593">
      <c r="D1593" s="19"/>
      <c r="E1593" s="18" t="s">
        <v>118</v>
      </c>
      <c r="F1593" s="17"/>
      <c r="G1593" s="11">
        <v>3</v>
      </c>
      <c r="H1593" s="32" t="s">
        <v>168</v>
      </c>
      <c r="I1593" s="5">
        <v>66.666666666666998</v>
      </c>
      <c r="J1593" s="4" t="s">
        <v>168</v>
      </c>
      <c r="K1593" s="5">
        <v>33.333333333333002</v>
      </c>
      <c r="L1593" s="4" t="s">
        <v>168</v>
      </c>
      <c r="M1593" s="4" t="s">
        <v>168</v>
      </c>
      <c r="N1593" s="4" t="s">
        <v>168</v>
      </c>
      <c r="O1593" s="4" t="s">
        <v>168</v>
      </c>
      <c r="P1593" s="5">
        <v>66.666666666666998</v>
      </c>
      <c r="Q1593" s="30">
        <v>33.333333333333002</v>
      </c>
    </row>
    <row r="1594">
      <c r="D1594" s="19"/>
      <c r="E1594" s="18" t="s">
        <v>26</v>
      </c>
      <c r="F1594" s="17"/>
      <c r="G1594" s="11">
        <v>1</v>
      </c>
      <c r="H1594" s="32" t="s">
        <v>168</v>
      </c>
      <c r="I1594" s="4" t="s">
        <v>168</v>
      </c>
      <c r="J1594" s="5">
        <v>100</v>
      </c>
      <c r="K1594" s="4" t="s">
        <v>168</v>
      </c>
      <c r="L1594" s="4" t="s">
        <v>168</v>
      </c>
      <c r="M1594" s="4" t="s">
        <v>168</v>
      </c>
      <c r="N1594" s="4" t="s">
        <v>168</v>
      </c>
      <c r="O1594" s="4" t="s">
        <v>168</v>
      </c>
      <c r="P1594" s="4" t="s">
        <v>168</v>
      </c>
      <c r="Q1594" s="30">
        <v>100</v>
      </c>
    </row>
    <row r="1595">
      <c r="D1595" s="19"/>
      <c r="E1595" s="18" t="s">
        <v>119</v>
      </c>
      <c r="F1595" s="17"/>
      <c r="G1595" s="7">
        <v>1080</v>
      </c>
      <c r="H1595" s="20">
        <v>52.037037037037003</v>
      </c>
      <c r="I1595" s="2">
        <v>26.388888888888999</v>
      </c>
      <c r="J1595" s="2">
        <v>1.481481481481</v>
      </c>
      <c r="K1595" s="2">
        <v>8.8888888888889994</v>
      </c>
      <c r="L1595" s="2">
        <v>9.4444444444440006</v>
      </c>
      <c r="M1595" s="2">
        <v>0.18518518518499999</v>
      </c>
      <c r="N1595" s="2">
        <v>1.574074074074</v>
      </c>
      <c r="O1595" s="10" t="s">
        <v>168</v>
      </c>
      <c r="P1595" s="2">
        <v>78.425925925925995</v>
      </c>
      <c r="Q1595" s="22">
        <v>19.814814814815001</v>
      </c>
    </row>
    <row r="1596">
      <c r="D1596" s="19"/>
      <c r="E1596" s="18" t="s">
        <v>120</v>
      </c>
      <c r="F1596" s="17"/>
      <c r="G1596" s="7">
        <v>1054</v>
      </c>
      <c r="H1596" s="20">
        <v>51.897533206831</v>
      </c>
      <c r="I1596" s="2">
        <v>26.755218216319001</v>
      </c>
      <c r="J1596" s="2">
        <v>1.6129032258060001</v>
      </c>
      <c r="K1596" s="2">
        <v>8.9184060721060003</v>
      </c>
      <c r="L1596" s="2">
        <v>9.1081593927890001</v>
      </c>
      <c r="M1596" s="2">
        <v>0.18975332068299999</v>
      </c>
      <c r="N1596" s="2">
        <v>1.518026565465</v>
      </c>
      <c r="O1596" s="10" t="s">
        <v>168</v>
      </c>
      <c r="P1596" s="2">
        <v>78.652751423149994</v>
      </c>
      <c r="Q1596" s="22">
        <v>19.639468690702</v>
      </c>
    </row>
    <row r="1597">
      <c r="D1597" s="15" t="s">
        <v>121</v>
      </c>
      <c r="E1597" s="14" t="s">
        <v>122</v>
      </c>
      <c r="F1597" s="16"/>
      <c r="G1597" s="26">
        <v>564</v>
      </c>
      <c r="H1597" s="40">
        <v>55.673758865247997</v>
      </c>
      <c r="I1597" s="8">
        <v>26.77304964539</v>
      </c>
      <c r="J1597" s="8">
        <v>1.241134751773</v>
      </c>
      <c r="K1597" s="8">
        <v>7.2695035460990001</v>
      </c>
      <c r="L1597" s="8">
        <v>7.6241134751770003</v>
      </c>
      <c r="M1597" s="8">
        <v>0.35460992907799999</v>
      </c>
      <c r="N1597" s="8">
        <v>1.0638297872339999</v>
      </c>
      <c r="O1597" s="41" t="s">
        <v>168</v>
      </c>
      <c r="P1597" s="8">
        <v>82.446808510637993</v>
      </c>
      <c r="Q1597" s="42">
        <v>16.134751773049999</v>
      </c>
    </row>
    <row r="1598">
      <c r="D1598" s="19"/>
      <c r="E1598" s="18" t="s">
        <v>123</v>
      </c>
      <c r="F1598" s="17"/>
      <c r="G1598" s="7">
        <v>396</v>
      </c>
      <c r="H1598" s="20">
        <v>48.484848484848001</v>
      </c>
      <c r="I1598" s="2">
        <v>26.515151515151999</v>
      </c>
      <c r="J1598" s="2">
        <v>2.2727272727269998</v>
      </c>
      <c r="K1598" s="2">
        <v>11.111111111111001</v>
      </c>
      <c r="L1598" s="2">
        <v>10.101010101010001</v>
      </c>
      <c r="M1598" s="10" t="s">
        <v>168</v>
      </c>
      <c r="N1598" s="2">
        <v>1.5151515151520001</v>
      </c>
      <c r="O1598" s="10" t="s">
        <v>168</v>
      </c>
      <c r="P1598" s="2">
        <v>75</v>
      </c>
      <c r="Q1598" s="22">
        <v>23.484848484848001</v>
      </c>
    </row>
    <row r="1599">
      <c r="D1599" s="19"/>
      <c r="E1599" s="18" t="s">
        <v>124</v>
      </c>
      <c r="F1599" s="17"/>
      <c r="G1599" s="7">
        <v>69</v>
      </c>
      <c r="H1599" s="20">
        <v>46.376811594202998</v>
      </c>
      <c r="I1599" s="2">
        <v>28.985507246377001</v>
      </c>
      <c r="J1599" s="2">
        <v>1.449275362319</v>
      </c>
      <c r="K1599" s="2">
        <v>7.2463768115939997</v>
      </c>
      <c r="L1599" s="2">
        <v>11.594202898551</v>
      </c>
      <c r="M1599" s="10" t="s">
        <v>168</v>
      </c>
      <c r="N1599" s="2">
        <v>4.3478260869570002</v>
      </c>
      <c r="O1599" s="10" t="s">
        <v>168</v>
      </c>
      <c r="P1599" s="2">
        <v>75.362318840580002</v>
      </c>
      <c r="Q1599" s="22">
        <v>20.289855072464</v>
      </c>
    </row>
    <row r="1600">
      <c r="D1600" s="19"/>
      <c r="E1600" s="18" t="s">
        <v>125</v>
      </c>
      <c r="F1600" s="17"/>
      <c r="G1600" s="7">
        <v>50</v>
      </c>
      <c r="H1600" s="20">
        <v>50</v>
      </c>
      <c r="I1600" s="2">
        <v>20</v>
      </c>
      <c r="J1600" s="2">
        <v>2</v>
      </c>
      <c r="K1600" s="2">
        <v>12</v>
      </c>
      <c r="L1600" s="2">
        <v>14</v>
      </c>
      <c r="M1600" s="10" t="s">
        <v>168</v>
      </c>
      <c r="N1600" s="2">
        <v>2</v>
      </c>
      <c r="O1600" s="10" t="s">
        <v>168</v>
      </c>
      <c r="P1600" s="2">
        <v>70</v>
      </c>
      <c r="Q1600" s="22">
        <v>28</v>
      </c>
    </row>
    <row r="1601">
      <c r="D1601" s="19"/>
      <c r="E1601" s="18" t="s">
        <v>126</v>
      </c>
      <c r="F1601" s="17"/>
      <c r="G1601" s="11">
        <v>14</v>
      </c>
      <c r="H1601" s="27">
        <v>7.1428571428570002</v>
      </c>
      <c r="I1601" s="5">
        <v>28.571428571428999</v>
      </c>
      <c r="J1601" s="4" t="s">
        <v>168</v>
      </c>
      <c r="K1601" s="5">
        <v>21.428571428571001</v>
      </c>
      <c r="L1601" s="5">
        <v>35.714285714286</v>
      </c>
      <c r="M1601" s="4" t="s">
        <v>168</v>
      </c>
      <c r="N1601" s="5">
        <v>7.1428571428570002</v>
      </c>
      <c r="O1601" s="4" t="s">
        <v>168</v>
      </c>
      <c r="P1601" s="5">
        <v>35.714285714286</v>
      </c>
      <c r="Q1601" s="30">
        <v>57.142857142856997</v>
      </c>
    </row>
    <row r="1602">
      <c r="D1602" s="19"/>
      <c r="E1602" s="18" t="s">
        <v>26</v>
      </c>
      <c r="F1602" s="17"/>
      <c r="G1602" s="11">
        <v>0</v>
      </c>
      <c r="H1602" s="32" t="s">
        <v>168</v>
      </c>
      <c r="I1602" s="4" t="s">
        <v>168</v>
      </c>
      <c r="J1602" s="4" t="s">
        <v>168</v>
      </c>
      <c r="K1602" s="4" t="s">
        <v>168</v>
      </c>
      <c r="L1602" s="4" t="s">
        <v>168</v>
      </c>
      <c r="M1602" s="4" t="s">
        <v>168</v>
      </c>
      <c r="N1602" s="4" t="s">
        <v>168</v>
      </c>
      <c r="O1602" s="4" t="s">
        <v>168</v>
      </c>
      <c r="P1602" s="4" t="s">
        <v>168</v>
      </c>
      <c r="Q1602" s="31" t="s">
        <v>168</v>
      </c>
    </row>
    <row r="1603">
      <c r="D1603" s="19"/>
      <c r="E1603" s="18" t="s">
        <v>127</v>
      </c>
      <c r="F1603" s="17"/>
      <c r="G1603" s="7">
        <v>960</v>
      </c>
      <c r="H1603" s="20">
        <v>52.708333333333002</v>
      </c>
      <c r="I1603" s="2">
        <v>26.666666666666998</v>
      </c>
      <c r="J1603" s="2">
        <v>1.666666666667</v>
      </c>
      <c r="K1603" s="2">
        <v>8.854166666667</v>
      </c>
      <c r="L1603" s="2">
        <v>8.645833333333</v>
      </c>
      <c r="M1603" s="2">
        <v>0.208333333333</v>
      </c>
      <c r="N1603" s="2">
        <v>1.25</v>
      </c>
      <c r="O1603" s="10" t="s">
        <v>168</v>
      </c>
      <c r="P1603" s="2">
        <v>79.375</v>
      </c>
      <c r="Q1603" s="22">
        <v>19.166666666666998</v>
      </c>
    </row>
    <row r="1604">
      <c r="D1604" s="19"/>
      <c r="E1604" s="18" t="s">
        <v>128</v>
      </c>
      <c r="F1604" s="17"/>
      <c r="G1604" s="7">
        <v>64</v>
      </c>
      <c r="H1604" s="20">
        <v>40.625</v>
      </c>
      <c r="I1604" s="2">
        <v>21.875</v>
      </c>
      <c r="J1604" s="2">
        <v>1.5625</v>
      </c>
      <c r="K1604" s="2">
        <v>14.0625</v>
      </c>
      <c r="L1604" s="2">
        <v>18.75</v>
      </c>
      <c r="M1604" s="10" t="s">
        <v>168</v>
      </c>
      <c r="N1604" s="2">
        <v>3.125</v>
      </c>
      <c r="O1604" s="10" t="s">
        <v>168</v>
      </c>
      <c r="P1604" s="2">
        <v>62.5</v>
      </c>
      <c r="Q1604" s="22">
        <v>34.375</v>
      </c>
    </row>
    <row r="1605">
      <c r="D1605" s="15" t="s">
        <v>129</v>
      </c>
      <c r="E1605" s="14" t="s">
        <v>130</v>
      </c>
      <c r="F1605" s="16"/>
      <c r="G1605" s="26">
        <v>130</v>
      </c>
      <c r="H1605" s="40">
        <v>59.230769230768999</v>
      </c>
      <c r="I1605" s="8">
        <v>29.230769230768999</v>
      </c>
      <c r="J1605" s="8">
        <v>1.538461538462</v>
      </c>
      <c r="K1605" s="8">
        <v>6.1538461538459996</v>
      </c>
      <c r="L1605" s="8">
        <v>3.0769230769229998</v>
      </c>
      <c r="M1605" s="41" t="s">
        <v>168</v>
      </c>
      <c r="N1605" s="8">
        <v>0.76923076923099998</v>
      </c>
      <c r="O1605" s="41" t="s">
        <v>168</v>
      </c>
      <c r="P1605" s="8">
        <v>88.461538461537998</v>
      </c>
      <c r="Q1605" s="42">
        <v>10.769230769230999</v>
      </c>
    </row>
    <row r="1606">
      <c r="D1606" s="19"/>
      <c r="E1606" s="18" t="s">
        <v>131</v>
      </c>
      <c r="F1606" s="17"/>
      <c r="G1606" s="11">
        <v>32</v>
      </c>
      <c r="H1606" s="27">
        <v>53.125</v>
      </c>
      <c r="I1606" s="5">
        <v>15.625</v>
      </c>
      <c r="J1606" s="5">
        <v>3.125</v>
      </c>
      <c r="K1606" s="5">
        <v>3.125</v>
      </c>
      <c r="L1606" s="5">
        <v>15.625</v>
      </c>
      <c r="M1606" s="5">
        <v>3.125</v>
      </c>
      <c r="N1606" s="5">
        <v>6.25</v>
      </c>
      <c r="O1606" s="4" t="s">
        <v>168</v>
      </c>
      <c r="P1606" s="5">
        <v>68.75</v>
      </c>
      <c r="Q1606" s="30">
        <v>21.875</v>
      </c>
    </row>
    <row r="1607">
      <c r="D1607" s="19"/>
      <c r="E1607" s="18" t="s">
        <v>132</v>
      </c>
      <c r="F1607" s="17"/>
      <c r="G1607" s="7">
        <v>492</v>
      </c>
      <c r="H1607" s="20">
        <v>56.504065040649998</v>
      </c>
      <c r="I1607" s="2">
        <v>26.219512195122</v>
      </c>
      <c r="J1607" s="2">
        <v>1.016260162602</v>
      </c>
      <c r="K1607" s="2">
        <v>7.5203252032519998</v>
      </c>
      <c r="L1607" s="2">
        <v>7.3170731707319998</v>
      </c>
      <c r="M1607" s="10" t="s">
        <v>168</v>
      </c>
      <c r="N1607" s="2">
        <v>1.4227642276420001</v>
      </c>
      <c r="O1607" s="10" t="s">
        <v>168</v>
      </c>
      <c r="P1607" s="2">
        <v>82.723577235771998</v>
      </c>
      <c r="Q1607" s="22">
        <v>15.853658536585</v>
      </c>
    </row>
    <row r="1608">
      <c r="D1608" s="19"/>
      <c r="E1608" s="18" t="s">
        <v>133</v>
      </c>
      <c r="F1608" s="17"/>
      <c r="G1608" s="7">
        <v>610</v>
      </c>
      <c r="H1608" s="20">
        <v>60.983606557377001</v>
      </c>
      <c r="I1608" s="2">
        <v>23.442622950819999</v>
      </c>
      <c r="J1608" s="2">
        <v>1.8032786885250001</v>
      </c>
      <c r="K1608" s="2">
        <v>6.5573770491800003</v>
      </c>
      <c r="L1608" s="2">
        <v>5.4098360655739999</v>
      </c>
      <c r="M1608" s="2">
        <v>0.16393442623000001</v>
      </c>
      <c r="N1608" s="2">
        <v>1.6393442622950001</v>
      </c>
      <c r="O1608" s="10" t="s">
        <v>168</v>
      </c>
      <c r="P1608" s="2">
        <v>84.426229508196997</v>
      </c>
      <c r="Q1608" s="22">
        <v>13.770491803279</v>
      </c>
    </row>
    <row r="1609">
      <c r="D1609" s="19"/>
      <c r="E1609" s="18" t="s">
        <v>134</v>
      </c>
      <c r="F1609" s="17"/>
      <c r="G1609" s="7">
        <v>869</v>
      </c>
      <c r="H1609" s="20">
        <v>54.200230149596997</v>
      </c>
      <c r="I1609" s="2">
        <v>26.812428078250999</v>
      </c>
      <c r="J1609" s="2">
        <v>1.495972382048</v>
      </c>
      <c r="K1609" s="2">
        <v>7.8250863060990001</v>
      </c>
      <c r="L1609" s="2">
        <v>8.0552359033369996</v>
      </c>
      <c r="M1609" s="2">
        <v>0.23014959723799999</v>
      </c>
      <c r="N1609" s="2">
        <v>1.380897583429</v>
      </c>
      <c r="O1609" s="10" t="s">
        <v>168</v>
      </c>
      <c r="P1609" s="2">
        <v>81.012658227847993</v>
      </c>
      <c r="Q1609" s="22">
        <v>17.376294591484001</v>
      </c>
    </row>
    <row r="1610">
      <c r="D1610" s="19"/>
      <c r="E1610" s="18" t="s">
        <v>135</v>
      </c>
      <c r="F1610" s="17"/>
      <c r="G1610" s="7">
        <v>842</v>
      </c>
      <c r="H1610" s="20">
        <v>52.494061757719997</v>
      </c>
      <c r="I1610" s="2">
        <v>27.197149643705</v>
      </c>
      <c r="J1610" s="2">
        <v>1.306413301663</v>
      </c>
      <c r="K1610" s="2">
        <v>8.5510688836100002</v>
      </c>
      <c r="L1610" s="2">
        <v>8.7885985748220001</v>
      </c>
      <c r="M1610" s="2">
        <v>0.23752969121100001</v>
      </c>
      <c r="N1610" s="2">
        <v>1.4251781472680001</v>
      </c>
      <c r="O1610" s="10" t="s">
        <v>168</v>
      </c>
      <c r="P1610" s="2">
        <v>79.691211401424994</v>
      </c>
      <c r="Q1610" s="22">
        <v>18.646080760095</v>
      </c>
    </row>
    <row r="1611">
      <c r="D1611" s="19"/>
      <c r="E1611" s="18" t="s">
        <v>136</v>
      </c>
      <c r="F1611" s="17"/>
      <c r="G1611" s="7">
        <v>514</v>
      </c>
      <c r="H1611" s="20">
        <v>51.750972762646001</v>
      </c>
      <c r="I1611" s="2">
        <v>26.459143968871999</v>
      </c>
      <c r="J1611" s="2">
        <v>1.36186770428</v>
      </c>
      <c r="K1611" s="2">
        <v>9.727626459144</v>
      </c>
      <c r="L1611" s="2">
        <v>8.9494163424120003</v>
      </c>
      <c r="M1611" s="2">
        <v>0.19455252918300001</v>
      </c>
      <c r="N1611" s="2">
        <v>1.556420233463</v>
      </c>
      <c r="O1611" s="10" t="s">
        <v>168</v>
      </c>
      <c r="P1611" s="2">
        <v>78.210116731517999</v>
      </c>
      <c r="Q1611" s="22">
        <v>20.038910505836999</v>
      </c>
    </row>
    <row r="1612">
      <c r="D1612" s="19"/>
      <c r="E1612" s="18" t="s">
        <v>137</v>
      </c>
      <c r="F1612" s="17"/>
      <c r="G1612" s="7">
        <v>487</v>
      </c>
      <c r="H1612" s="20">
        <v>50.718685831621997</v>
      </c>
      <c r="I1612" s="2">
        <v>29.363449691991999</v>
      </c>
      <c r="J1612" s="2">
        <v>1.026694045175</v>
      </c>
      <c r="K1612" s="2">
        <v>7.5975359342919999</v>
      </c>
      <c r="L1612" s="2">
        <v>9.6509240246410002</v>
      </c>
      <c r="M1612" s="2">
        <v>0.41067761806999997</v>
      </c>
      <c r="N1612" s="2">
        <v>1.232032854209</v>
      </c>
      <c r="O1612" s="10" t="s">
        <v>168</v>
      </c>
      <c r="P1612" s="2">
        <v>80.082135523613999</v>
      </c>
      <c r="Q1612" s="22">
        <v>18.275154004107002</v>
      </c>
    </row>
    <row r="1613">
      <c r="D1613" s="19"/>
      <c r="E1613" s="18" t="s">
        <v>138</v>
      </c>
      <c r="F1613" s="17"/>
      <c r="G1613" s="7">
        <v>480</v>
      </c>
      <c r="H1613" s="20">
        <v>55.833333333333002</v>
      </c>
      <c r="I1613" s="2">
        <v>26.666666666666998</v>
      </c>
      <c r="J1613" s="2">
        <v>1.458333333333</v>
      </c>
      <c r="K1613" s="2">
        <v>9.375</v>
      </c>
      <c r="L1613" s="2">
        <v>5.208333333333</v>
      </c>
      <c r="M1613" s="2">
        <v>0.208333333333</v>
      </c>
      <c r="N1613" s="2">
        <v>1.25</v>
      </c>
      <c r="O1613" s="10" t="s">
        <v>168</v>
      </c>
      <c r="P1613" s="2">
        <v>82.5</v>
      </c>
      <c r="Q1613" s="22">
        <v>16.041666666666998</v>
      </c>
    </row>
    <row r="1614">
      <c r="D1614" s="19"/>
      <c r="E1614" s="18" t="s">
        <v>139</v>
      </c>
      <c r="F1614" s="17"/>
      <c r="G1614" s="7">
        <v>624</v>
      </c>
      <c r="H1614" s="20">
        <v>54.166666666666998</v>
      </c>
      <c r="I1614" s="2">
        <v>25.961538461538002</v>
      </c>
      <c r="J1614" s="2">
        <v>1.2820512820509999</v>
      </c>
      <c r="K1614" s="2">
        <v>7.8525641025640001</v>
      </c>
      <c r="L1614" s="2">
        <v>9.2948717948719999</v>
      </c>
      <c r="M1614" s="2">
        <v>0.32051282051300001</v>
      </c>
      <c r="N1614" s="2">
        <v>1.1217948717949999</v>
      </c>
      <c r="O1614" s="10" t="s">
        <v>168</v>
      </c>
      <c r="P1614" s="2">
        <v>80.128205128204996</v>
      </c>
      <c r="Q1614" s="22">
        <v>18.429487179487001</v>
      </c>
    </row>
    <row r="1615">
      <c r="D1615" s="19"/>
      <c r="E1615" s="18" t="s">
        <v>140</v>
      </c>
      <c r="F1615" s="17"/>
      <c r="G1615" s="7">
        <v>172</v>
      </c>
      <c r="H1615" s="20">
        <v>55.813953488372</v>
      </c>
      <c r="I1615" s="2">
        <v>23.837209302325999</v>
      </c>
      <c r="J1615" s="2">
        <v>1.744186046512</v>
      </c>
      <c r="K1615" s="2">
        <v>10.465116279069999</v>
      </c>
      <c r="L1615" s="2">
        <v>6.3953488372090002</v>
      </c>
      <c r="M1615" s="2">
        <v>0.58139534883699995</v>
      </c>
      <c r="N1615" s="2">
        <v>1.1627906976739999</v>
      </c>
      <c r="O1615" s="10" t="s">
        <v>168</v>
      </c>
      <c r="P1615" s="2">
        <v>79.651162790697995</v>
      </c>
      <c r="Q1615" s="22">
        <v>18.604651162791001</v>
      </c>
    </row>
    <row r="1616">
      <c r="D1616" s="19"/>
      <c r="E1616" s="18" t="s">
        <v>141</v>
      </c>
      <c r="F1616" s="17"/>
      <c r="G1616" s="7">
        <v>683</v>
      </c>
      <c r="H1616" s="20">
        <v>53.440702781844998</v>
      </c>
      <c r="I1616" s="2">
        <v>26.061493411419999</v>
      </c>
      <c r="J1616" s="2">
        <v>0.878477306003</v>
      </c>
      <c r="K1616" s="2">
        <v>10.102489019034</v>
      </c>
      <c r="L1616" s="2">
        <v>7.9062957540259999</v>
      </c>
      <c r="M1616" s="2">
        <v>0.29282576866799997</v>
      </c>
      <c r="N1616" s="2">
        <v>1.317715959004</v>
      </c>
      <c r="O1616" s="10" t="s">
        <v>168</v>
      </c>
      <c r="P1616" s="2">
        <v>79.502196193264993</v>
      </c>
      <c r="Q1616" s="22">
        <v>18.887262079062999</v>
      </c>
    </row>
    <row r="1617">
      <c r="D1617" s="19"/>
      <c r="E1617" s="18" t="s">
        <v>142</v>
      </c>
      <c r="F1617" s="17"/>
      <c r="G1617" s="7">
        <v>341</v>
      </c>
      <c r="H1617" s="20">
        <v>56.598240469208001</v>
      </c>
      <c r="I1617" s="2">
        <v>28.445747800587</v>
      </c>
      <c r="J1617" s="2">
        <v>0.58651026393000005</v>
      </c>
      <c r="K1617" s="2">
        <v>7.6246334310849999</v>
      </c>
      <c r="L1617" s="2">
        <v>5.5718475073310003</v>
      </c>
      <c r="M1617" s="2">
        <v>0.58651026393000005</v>
      </c>
      <c r="N1617" s="2">
        <v>0.58651026393000005</v>
      </c>
      <c r="O1617" s="10" t="s">
        <v>168</v>
      </c>
      <c r="P1617" s="2">
        <v>85.043988269794994</v>
      </c>
      <c r="Q1617" s="22">
        <v>13.782991202346</v>
      </c>
    </row>
    <row r="1618">
      <c r="D1618" s="19"/>
      <c r="E1618" s="18" t="s">
        <v>143</v>
      </c>
      <c r="F1618" s="17"/>
      <c r="G1618" s="7">
        <v>185</v>
      </c>
      <c r="H1618" s="20">
        <v>55.135135135135002</v>
      </c>
      <c r="I1618" s="2">
        <v>23.783783783783999</v>
      </c>
      <c r="J1618" s="2">
        <v>1.0810810810810001</v>
      </c>
      <c r="K1618" s="2">
        <v>10.810810810811001</v>
      </c>
      <c r="L1618" s="2">
        <v>7.0270270270269997</v>
      </c>
      <c r="M1618" s="2">
        <v>0.54054054054099998</v>
      </c>
      <c r="N1618" s="2">
        <v>1.6216216216220001</v>
      </c>
      <c r="O1618" s="10" t="s">
        <v>168</v>
      </c>
      <c r="P1618" s="2">
        <v>78.918918918919005</v>
      </c>
      <c r="Q1618" s="22">
        <v>18.918918918919001</v>
      </c>
    </row>
    <row r="1619">
      <c r="D1619" s="19"/>
      <c r="E1619" s="18" t="s">
        <v>144</v>
      </c>
      <c r="F1619" s="17"/>
      <c r="G1619" s="7">
        <v>219</v>
      </c>
      <c r="H1619" s="20">
        <v>62.557077625570997</v>
      </c>
      <c r="I1619" s="2">
        <v>15.525114155251</v>
      </c>
      <c r="J1619" s="2">
        <v>3.6529680365299999</v>
      </c>
      <c r="K1619" s="2">
        <v>6.8493150684930004</v>
      </c>
      <c r="L1619" s="2">
        <v>8.2191780821920002</v>
      </c>
      <c r="M1619" s="10" t="s">
        <v>168</v>
      </c>
      <c r="N1619" s="2">
        <v>3.1963470319630001</v>
      </c>
      <c r="O1619" s="10" t="s">
        <v>168</v>
      </c>
      <c r="P1619" s="2">
        <v>78.082191780822001</v>
      </c>
      <c r="Q1619" s="22">
        <v>18.721461187214999</v>
      </c>
    </row>
    <row r="1620">
      <c r="D1620" s="19"/>
      <c r="E1620" s="18" t="s">
        <v>41</v>
      </c>
      <c r="F1620" s="17"/>
      <c r="G1620" s="11">
        <v>40</v>
      </c>
      <c r="H1620" s="27">
        <v>55</v>
      </c>
      <c r="I1620" s="5">
        <v>20</v>
      </c>
      <c r="J1620" s="4" t="s">
        <v>168</v>
      </c>
      <c r="K1620" s="5">
        <v>2.5</v>
      </c>
      <c r="L1620" s="5">
        <v>17.5</v>
      </c>
      <c r="M1620" s="4" t="s">
        <v>168</v>
      </c>
      <c r="N1620" s="5">
        <v>5</v>
      </c>
      <c r="O1620" s="4" t="s">
        <v>168</v>
      </c>
      <c r="P1620" s="5">
        <v>75</v>
      </c>
      <c r="Q1620" s="30">
        <v>20</v>
      </c>
    </row>
    <row r="1621">
      <c r="D1621" s="19"/>
      <c r="E1621" s="18" t="s">
        <v>145</v>
      </c>
      <c r="F1621" s="17"/>
      <c r="G1621" s="11">
        <v>19</v>
      </c>
      <c r="H1621" s="27">
        <v>26.315789473683999</v>
      </c>
      <c r="I1621" s="5">
        <v>21.052631578947</v>
      </c>
      <c r="J1621" s="5">
        <v>5.2631578947369997</v>
      </c>
      <c r="K1621" s="5">
        <v>15.789473684211</v>
      </c>
      <c r="L1621" s="5">
        <v>31.578947368421002</v>
      </c>
      <c r="M1621" s="4" t="s">
        <v>168</v>
      </c>
      <c r="N1621" s="4" t="s">
        <v>168</v>
      </c>
      <c r="O1621" s="4" t="s">
        <v>168</v>
      </c>
      <c r="P1621" s="5">
        <v>47.368421052632002</v>
      </c>
      <c r="Q1621" s="30">
        <v>52.631578947367998</v>
      </c>
    </row>
    <row r="1622">
      <c r="D1622" s="19"/>
      <c r="E1622" s="18" t="s">
        <v>26</v>
      </c>
      <c r="F1622" s="17"/>
      <c r="G1622" s="11">
        <v>0</v>
      </c>
      <c r="H1622" s="32" t="s">
        <v>168</v>
      </c>
      <c r="I1622" s="4" t="s">
        <v>168</v>
      </c>
      <c r="J1622" s="4" t="s">
        <v>168</v>
      </c>
      <c r="K1622" s="4" t="s">
        <v>168</v>
      </c>
      <c r="L1622" s="4" t="s">
        <v>168</v>
      </c>
      <c r="M1622" s="4" t="s">
        <v>168</v>
      </c>
      <c r="N1622" s="4" t="s">
        <v>168</v>
      </c>
      <c r="O1622" s="4" t="s">
        <v>168</v>
      </c>
      <c r="P1622" s="4" t="s">
        <v>168</v>
      </c>
      <c r="Q1622" s="31" t="s">
        <v>168</v>
      </c>
    </row>
    <row r="1623">
      <c r="D1623" s="15" t="s">
        <v>146</v>
      </c>
      <c r="E1623" s="14" t="s">
        <v>147</v>
      </c>
      <c r="F1623" s="16"/>
      <c r="G1623" s="26">
        <v>628</v>
      </c>
      <c r="H1623" s="40">
        <v>57.006369426752002</v>
      </c>
      <c r="I1623" s="8">
        <v>25.955414012738999</v>
      </c>
      <c r="J1623" s="8">
        <v>1.2738853503180001</v>
      </c>
      <c r="K1623" s="8">
        <v>6.6878980891720001</v>
      </c>
      <c r="L1623" s="8">
        <v>7.3248407643310003</v>
      </c>
      <c r="M1623" s="8">
        <v>0.31847133758000001</v>
      </c>
      <c r="N1623" s="8">
        <v>1.4331210191079999</v>
      </c>
      <c r="O1623" s="41" t="s">
        <v>168</v>
      </c>
      <c r="P1623" s="8">
        <v>82.961783439490006</v>
      </c>
      <c r="Q1623" s="42">
        <v>15.286624203822001</v>
      </c>
    </row>
    <row r="1624">
      <c r="D1624" s="19"/>
      <c r="E1624" s="18" t="s">
        <v>148</v>
      </c>
      <c r="F1624" s="17"/>
      <c r="G1624" s="7">
        <v>423</v>
      </c>
      <c r="H1624" s="20">
        <v>45.626477541371003</v>
      </c>
      <c r="I1624" s="2">
        <v>27.659574468085001</v>
      </c>
      <c r="J1624" s="2">
        <v>2.3640661938530001</v>
      </c>
      <c r="K1624" s="2">
        <v>12.056737588652</v>
      </c>
      <c r="L1624" s="2">
        <v>10.401891252955</v>
      </c>
      <c r="M1624" s="10" t="s">
        <v>168</v>
      </c>
      <c r="N1624" s="2">
        <v>1.891252955083</v>
      </c>
      <c r="O1624" s="10" t="s">
        <v>168</v>
      </c>
      <c r="P1624" s="2">
        <v>73.286052009456</v>
      </c>
      <c r="Q1624" s="22">
        <v>24.822695035460999</v>
      </c>
    </row>
    <row r="1625">
      <c r="D1625" s="19"/>
      <c r="E1625" s="18" t="s">
        <v>149</v>
      </c>
      <c r="F1625" s="17"/>
      <c r="G1625" s="11">
        <v>36</v>
      </c>
      <c r="H1625" s="27">
        <v>33.333333333333002</v>
      </c>
      <c r="I1625" s="5">
        <v>22.222222222222001</v>
      </c>
      <c r="J1625" s="4" t="s">
        <v>168</v>
      </c>
      <c r="K1625" s="5">
        <v>16.666666666666998</v>
      </c>
      <c r="L1625" s="5">
        <v>27.777777777777999</v>
      </c>
      <c r="M1625" s="4" t="s">
        <v>168</v>
      </c>
      <c r="N1625" s="4" t="s">
        <v>168</v>
      </c>
      <c r="O1625" s="4" t="s">
        <v>168</v>
      </c>
      <c r="P1625" s="5">
        <v>55.555555555555998</v>
      </c>
      <c r="Q1625" s="30">
        <v>44.444444444444002</v>
      </c>
    </row>
    <row r="1626">
      <c r="D1626" s="19"/>
      <c r="E1626" s="18" t="s">
        <v>150</v>
      </c>
      <c r="F1626" s="17"/>
      <c r="G1626" s="11">
        <v>6</v>
      </c>
      <c r="H1626" s="27">
        <v>16.666666666666998</v>
      </c>
      <c r="I1626" s="5">
        <v>33.333333333333002</v>
      </c>
      <c r="J1626" s="4" t="s">
        <v>168</v>
      </c>
      <c r="K1626" s="4" t="s">
        <v>168</v>
      </c>
      <c r="L1626" s="5">
        <v>50</v>
      </c>
      <c r="M1626" s="4" t="s">
        <v>168</v>
      </c>
      <c r="N1626" s="4" t="s">
        <v>168</v>
      </c>
      <c r="O1626" s="4" t="s">
        <v>168</v>
      </c>
      <c r="P1626" s="5">
        <v>50</v>
      </c>
      <c r="Q1626" s="30">
        <v>50</v>
      </c>
    </row>
    <row r="1627">
      <c r="D1627" s="19"/>
      <c r="E1627" s="18" t="s">
        <v>26</v>
      </c>
      <c r="F1627" s="17"/>
      <c r="G1627" s="11">
        <v>0</v>
      </c>
      <c r="H1627" s="32" t="s">
        <v>168</v>
      </c>
      <c r="I1627" s="4" t="s">
        <v>168</v>
      </c>
      <c r="J1627" s="4" t="s">
        <v>168</v>
      </c>
      <c r="K1627" s="4" t="s">
        <v>168</v>
      </c>
      <c r="L1627" s="4" t="s">
        <v>168</v>
      </c>
      <c r="M1627" s="4" t="s">
        <v>168</v>
      </c>
      <c r="N1627" s="4" t="s">
        <v>168</v>
      </c>
      <c r="O1627" s="4" t="s">
        <v>168</v>
      </c>
      <c r="P1627" s="4" t="s">
        <v>168</v>
      </c>
      <c r="Q1627" s="31" t="s">
        <v>168</v>
      </c>
    </row>
    <row r="1628">
      <c r="D1628" s="19"/>
      <c r="E1628" s="18" t="s">
        <v>151</v>
      </c>
      <c r="F1628" s="17"/>
      <c r="G1628" s="7">
        <v>1051</v>
      </c>
      <c r="H1628" s="20">
        <v>52.426260704091</v>
      </c>
      <c r="I1628" s="2">
        <v>26.641294005709</v>
      </c>
      <c r="J1628" s="2">
        <v>1.712654614653</v>
      </c>
      <c r="K1628" s="2">
        <v>8.8487155090389997</v>
      </c>
      <c r="L1628" s="2">
        <v>8.5632730732639999</v>
      </c>
      <c r="M1628" s="2">
        <v>0.190294957184</v>
      </c>
      <c r="N1628" s="2">
        <v>1.6175071360610001</v>
      </c>
      <c r="O1628" s="10" t="s">
        <v>168</v>
      </c>
      <c r="P1628" s="2">
        <v>79.067554709800007</v>
      </c>
      <c r="Q1628" s="22">
        <v>19.124643196954999</v>
      </c>
    </row>
    <row r="1629">
      <c r="D1629" s="19"/>
      <c r="E1629" s="18" t="s">
        <v>152</v>
      </c>
      <c r="F1629" s="17"/>
      <c r="G1629" s="11">
        <v>42</v>
      </c>
      <c r="H1629" s="27">
        <v>30.952380952380999</v>
      </c>
      <c r="I1629" s="5">
        <v>23.809523809523998</v>
      </c>
      <c r="J1629" s="4" t="s">
        <v>168</v>
      </c>
      <c r="K1629" s="5">
        <v>14.285714285714</v>
      </c>
      <c r="L1629" s="5">
        <v>30.952380952380999</v>
      </c>
      <c r="M1629" s="4" t="s">
        <v>168</v>
      </c>
      <c r="N1629" s="4" t="s">
        <v>168</v>
      </c>
      <c r="O1629" s="4" t="s">
        <v>168</v>
      </c>
      <c r="P1629" s="5">
        <v>54.761904761905001</v>
      </c>
      <c r="Q1629" s="30">
        <v>45.238095238094999</v>
      </c>
    </row>
    <row r="1630">
      <c r="D1630" s="15" t="s">
        <v>153</v>
      </c>
      <c r="E1630" s="14" t="s">
        <v>154</v>
      </c>
      <c r="F1630" s="16"/>
      <c r="G1630" s="26">
        <v>596</v>
      </c>
      <c r="H1630" s="40">
        <v>51.510067114093999</v>
      </c>
      <c r="I1630" s="8">
        <v>29.194630872483</v>
      </c>
      <c r="J1630" s="8">
        <v>0.83892617449700002</v>
      </c>
      <c r="K1630" s="8">
        <v>8.2214765100669993</v>
      </c>
      <c r="L1630" s="8">
        <v>8.7248322147649997</v>
      </c>
      <c r="M1630" s="8">
        <v>0.33557046979900002</v>
      </c>
      <c r="N1630" s="8">
        <v>1.174496644295</v>
      </c>
      <c r="O1630" s="41" t="s">
        <v>168</v>
      </c>
      <c r="P1630" s="8">
        <v>80.704697986577003</v>
      </c>
      <c r="Q1630" s="42">
        <v>17.785234899329001</v>
      </c>
    </row>
    <row r="1631">
      <c r="D1631" s="19"/>
      <c r="E1631" s="18" t="s">
        <v>155</v>
      </c>
      <c r="F1631" s="17"/>
      <c r="G1631" s="7">
        <v>800</v>
      </c>
      <c r="H1631" s="20">
        <v>52.375</v>
      </c>
      <c r="I1631" s="2">
        <v>25.5</v>
      </c>
      <c r="J1631" s="2">
        <v>1.375</v>
      </c>
      <c r="K1631" s="2">
        <v>9.625</v>
      </c>
      <c r="L1631" s="2">
        <v>9.5</v>
      </c>
      <c r="M1631" s="2">
        <v>0.25</v>
      </c>
      <c r="N1631" s="2">
        <v>1.375</v>
      </c>
      <c r="O1631" s="10" t="s">
        <v>168</v>
      </c>
      <c r="P1631" s="2">
        <v>77.875</v>
      </c>
      <c r="Q1631" s="22">
        <v>20.5</v>
      </c>
    </row>
    <row r="1632">
      <c r="D1632" s="19"/>
      <c r="E1632" s="18" t="s">
        <v>156</v>
      </c>
      <c r="F1632" s="17"/>
      <c r="G1632" s="7">
        <v>449</v>
      </c>
      <c r="H1632" s="20">
        <v>55.011135857460999</v>
      </c>
      <c r="I1632" s="2">
        <v>26.948775055679</v>
      </c>
      <c r="J1632" s="2">
        <v>0.66815144766099999</v>
      </c>
      <c r="K1632" s="2">
        <v>7.7951002227170001</v>
      </c>
      <c r="L1632" s="2">
        <v>7.5723830734969999</v>
      </c>
      <c r="M1632" s="2">
        <v>0.44543429844100002</v>
      </c>
      <c r="N1632" s="2">
        <v>1.559020044543</v>
      </c>
      <c r="O1632" s="10" t="s">
        <v>168</v>
      </c>
      <c r="P1632" s="2">
        <v>81.959910913140007</v>
      </c>
      <c r="Q1632" s="22">
        <v>16.035634743875001</v>
      </c>
    </row>
    <row r="1633">
      <c r="D1633" s="19"/>
      <c r="E1633" s="18" t="s">
        <v>157</v>
      </c>
      <c r="F1633" s="17"/>
      <c r="G1633" s="7">
        <v>867</v>
      </c>
      <c r="H1633" s="20">
        <v>52.825836216840003</v>
      </c>
      <c r="I1633" s="2">
        <v>26.182237600922999</v>
      </c>
      <c r="J1633" s="2">
        <v>1.2687427912339999</v>
      </c>
      <c r="K1633" s="2">
        <v>8.6505190311420002</v>
      </c>
      <c r="L1633" s="2">
        <v>9.5732410611300001</v>
      </c>
      <c r="M1633" s="2">
        <v>0.115340253749</v>
      </c>
      <c r="N1633" s="2">
        <v>1.3840830449829999</v>
      </c>
      <c r="O1633" s="10" t="s">
        <v>168</v>
      </c>
      <c r="P1633" s="2">
        <v>79.008073817761996</v>
      </c>
      <c r="Q1633" s="22">
        <v>19.492502883505999</v>
      </c>
    </row>
    <row r="1634">
      <c r="D1634" s="19"/>
      <c r="E1634" s="18" t="s">
        <v>158</v>
      </c>
      <c r="F1634" s="17"/>
      <c r="G1634" s="7">
        <v>818</v>
      </c>
      <c r="H1634" s="20">
        <v>52.689486552566997</v>
      </c>
      <c r="I1634" s="2">
        <v>27.017114914425001</v>
      </c>
      <c r="J1634" s="2">
        <v>1.2224938875310001</v>
      </c>
      <c r="K1634" s="2">
        <v>9.1687041564790004</v>
      </c>
      <c r="L1634" s="2">
        <v>8.9242053789729994</v>
      </c>
      <c r="M1634" s="2">
        <v>0.122249388753</v>
      </c>
      <c r="N1634" s="2">
        <v>0.85574572127100001</v>
      </c>
      <c r="O1634" s="10" t="s">
        <v>168</v>
      </c>
      <c r="P1634" s="2">
        <v>79.706601466993007</v>
      </c>
      <c r="Q1634" s="22">
        <v>19.315403422983</v>
      </c>
    </row>
    <row r="1635">
      <c r="D1635" s="19"/>
      <c r="E1635" s="18" t="s">
        <v>159</v>
      </c>
      <c r="F1635" s="17"/>
      <c r="G1635" s="7">
        <v>595</v>
      </c>
      <c r="H1635" s="20">
        <v>53.613445378150999</v>
      </c>
      <c r="I1635" s="2">
        <v>27.563025210084</v>
      </c>
      <c r="J1635" s="2">
        <v>0.67226890756299995</v>
      </c>
      <c r="K1635" s="2">
        <v>7.7310924369749996</v>
      </c>
      <c r="L1635" s="2">
        <v>8.9075630252100009</v>
      </c>
      <c r="M1635" s="2">
        <v>0.16806722689100001</v>
      </c>
      <c r="N1635" s="2">
        <v>1.3445378151259999</v>
      </c>
      <c r="O1635" s="10" t="s">
        <v>168</v>
      </c>
      <c r="P1635" s="2">
        <v>81.176470588235006</v>
      </c>
      <c r="Q1635" s="22">
        <v>17.310924369748001</v>
      </c>
    </row>
    <row r="1636">
      <c r="D1636" s="19"/>
      <c r="E1636" s="18" t="s">
        <v>160</v>
      </c>
      <c r="F1636" s="17"/>
      <c r="G1636" s="7">
        <v>330</v>
      </c>
      <c r="H1636" s="20">
        <v>52.121212121211997</v>
      </c>
      <c r="I1636" s="2">
        <v>30</v>
      </c>
      <c r="J1636" s="10" t="s">
        <v>168</v>
      </c>
      <c r="K1636" s="2">
        <v>7.2727272727269998</v>
      </c>
      <c r="L1636" s="2">
        <v>8.4848484848479995</v>
      </c>
      <c r="M1636" s="2">
        <v>0.60606060606099998</v>
      </c>
      <c r="N1636" s="2">
        <v>1.5151515151520001</v>
      </c>
      <c r="O1636" s="10" t="s">
        <v>168</v>
      </c>
      <c r="P1636" s="2">
        <v>82.121212121211997</v>
      </c>
      <c r="Q1636" s="22">
        <v>15.757575757575999</v>
      </c>
    </row>
    <row r="1637">
      <c r="D1637" s="19"/>
      <c r="E1637" s="18" t="s">
        <v>161</v>
      </c>
      <c r="F1637" s="17"/>
      <c r="G1637" s="7">
        <v>744</v>
      </c>
      <c r="H1637" s="20">
        <v>53.091397849461998</v>
      </c>
      <c r="I1637" s="2">
        <v>26.881720430108</v>
      </c>
      <c r="J1637" s="2">
        <v>1.0752688172039999</v>
      </c>
      <c r="K1637" s="2">
        <v>8.6021505376339995</v>
      </c>
      <c r="L1637" s="2">
        <v>9.1397849462370004</v>
      </c>
      <c r="M1637" s="2">
        <v>0.13440860215100001</v>
      </c>
      <c r="N1637" s="2">
        <v>1.0752688172039999</v>
      </c>
      <c r="O1637" s="10" t="s">
        <v>168</v>
      </c>
      <c r="P1637" s="2">
        <v>79.973118279570002</v>
      </c>
      <c r="Q1637" s="22">
        <v>18.817204301075002</v>
      </c>
    </row>
    <row r="1638">
      <c r="D1638" s="19"/>
      <c r="E1638" s="18" t="s">
        <v>162</v>
      </c>
      <c r="F1638" s="17"/>
      <c r="G1638" s="7">
        <v>519</v>
      </c>
      <c r="H1638" s="20">
        <v>53.757225433526003</v>
      </c>
      <c r="I1638" s="2">
        <v>25.626204238921002</v>
      </c>
      <c r="J1638" s="2">
        <v>0.77071290944100002</v>
      </c>
      <c r="K1638" s="2">
        <v>8.4778420038540006</v>
      </c>
      <c r="L1638" s="2">
        <v>9.8265895953759994</v>
      </c>
      <c r="M1638" s="2">
        <v>0.385356454721</v>
      </c>
      <c r="N1638" s="2">
        <v>1.1560693641619999</v>
      </c>
      <c r="O1638" s="10" t="s">
        <v>168</v>
      </c>
      <c r="P1638" s="2">
        <v>79.383429672446994</v>
      </c>
      <c r="Q1638" s="22">
        <v>19.075144508670999</v>
      </c>
    </row>
    <row r="1639">
      <c r="D1639" s="19"/>
      <c r="E1639" s="18" t="s">
        <v>163</v>
      </c>
      <c r="F1639" s="17"/>
      <c r="G1639" s="7">
        <v>576</v>
      </c>
      <c r="H1639" s="20">
        <v>51.388888888888999</v>
      </c>
      <c r="I1639" s="2">
        <v>27.951388888888999</v>
      </c>
      <c r="J1639" s="2">
        <v>1.3888888888890001</v>
      </c>
      <c r="K1639" s="2">
        <v>8.333333333333</v>
      </c>
      <c r="L1639" s="2">
        <v>9.2013888888889994</v>
      </c>
      <c r="M1639" s="2">
        <v>0.347222222222</v>
      </c>
      <c r="N1639" s="2">
        <v>1.3888888888890001</v>
      </c>
      <c r="O1639" s="10" t="s">
        <v>168</v>
      </c>
      <c r="P1639" s="2">
        <v>79.340277777777999</v>
      </c>
      <c r="Q1639" s="22">
        <v>18.923611111111001</v>
      </c>
    </row>
    <row r="1640">
      <c r="D1640" s="19"/>
      <c r="E1640" s="18" t="s">
        <v>164</v>
      </c>
      <c r="F1640" s="17"/>
      <c r="G1640" s="7">
        <v>372</v>
      </c>
      <c r="H1640" s="20">
        <v>49.193548387097003</v>
      </c>
      <c r="I1640" s="2">
        <v>28.225806451613</v>
      </c>
      <c r="J1640" s="2">
        <v>1.8817204301079999</v>
      </c>
      <c r="K1640" s="2">
        <v>9.408602150538</v>
      </c>
      <c r="L1640" s="2">
        <v>9.408602150538</v>
      </c>
      <c r="M1640" s="2">
        <v>0.26881720430099998</v>
      </c>
      <c r="N1640" s="2">
        <v>1.6129032258060001</v>
      </c>
      <c r="O1640" s="10" t="s">
        <v>168</v>
      </c>
      <c r="P1640" s="2">
        <v>77.419354838710007</v>
      </c>
      <c r="Q1640" s="22">
        <v>20.698924731182998</v>
      </c>
    </row>
    <row r="1641">
      <c r="D1641" s="19"/>
      <c r="E1641" s="18" t="s">
        <v>165</v>
      </c>
      <c r="F1641" s="17"/>
      <c r="G1641" s="7">
        <v>520</v>
      </c>
      <c r="H1641" s="20">
        <v>51.923076923076998</v>
      </c>
      <c r="I1641" s="2">
        <v>28.076923076922998</v>
      </c>
      <c r="J1641" s="2">
        <v>0.76923076923099998</v>
      </c>
      <c r="K1641" s="2">
        <v>8.4615384615379998</v>
      </c>
      <c r="L1641" s="2">
        <v>9.4230769230769997</v>
      </c>
      <c r="M1641" s="2">
        <v>0.384615384615</v>
      </c>
      <c r="N1641" s="2">
        <v>0.96153846153800004</v>
      </c>
      <c r="O1641" s="10" t="s">
        <v>168</v>
      </c>
      <c r="P1641" s="2">
        <v>80</v>
      </c>
      <c r="Q1641" s="22">
        <v>18.653846153846001</v>
      </c>
    </row>
    <row r="1642">
      <c r="D1642" s="19"/>
      <c r="E1642" s="18" t="s">
        <v>166</v>
      </c>
      <c r="F1642" s="17"/>
      <c r="G1642" s="7">
        <v>445</v>
      </c>
      <c r="H1642" s="20">
        <v>49.662921348315002</v>
      </c>
      <c r="I1642" s="2">
        <v>29.662921348314999</v>
      </c>
      <c r="J1642" s="2">
        <v>0.67415730337099999</v>
      </c>
      <c r="K1642" s="2">
        <v>8.9887640449440003</v>
      </c>
      <c r="L1642" s="2">
        <v>9.4382022471910005</v>
      </c>
      <c r="M1642" s="2">
        <v>0.22471910112400001</v>
      </c>
      <c r="N1642" s="2">
        <v>1.348314606742</v>
      </c>
      <c r="O1642" s="10" t="s">
        <v>168</v>
      </c>
      <c r="P1642" s="2">
        <v>79.325842696628996</v>
      </c>
      <c r="Q1642" s="22">
        <v>19.101123595505999</v>
      </c>
    </row>
    <row r="1643">
      <c r="D1643" s="19"/>
      <c r="E1643" s="18" t="s">
        <v>167</v>
      </c>
      <c r="F1643" s="17"/>
      <c r="G1643" s="7">
        <v>294</v>
      </c>
      <c r="H1643" s="20">
        <v>48.979591836734997</v>
      </c>
      <c r="I1643" s="2">
        <v>28.911564625850001</v>
      </c>
      <c r="J1643" s="2">
        <v>0.68027210884400002</v>
      </c>
      <c r="K1643" s="2">
        <v>9.5238095238099998</v>
      </c>
      <c r="L1643" s="2">
        <v>10.204081632653001</v>
      </c>
      <c r="M1643" s="2">
        <v>0.68027210884400002</v>
      </c>
      <c r="N1643" s="2">
        <v>1.0204081632649999</v>
      </c>
      <c r="O1643" s="10" t="s">
        <v>168</v>
      </c>
      <c r="P1643" s="2">
        <v>77.891156462585002</v>
      </c>
      <c r="Q1643" s="22">
        <v>20.408163265306001</v>
      </c>
    </row>
    <row r="1644">
      <c r="D1644" s="19"/>
      <c r="E1644" s="18" t="s">
        <v>41</v>
      </c>
      <c r="F1644" s="17"/>
      <c r="G1644" s="7">
        <v>62</v>
      </c>
      <c r="H1644" s="20">
        <v>51.612903225806001</v>
      </c>
      <c r="I1644" s="2">
        <v>24.193548387097</v>
      </c>
      <c r="J1644" s="2">
        <v>4.8387096774189997</v>
      </c>
      <c r="K1644" s="2">
        <v>8.0645161290320004</v>
      </c>
      <c r="L1644" s="2">
        <v>8.0645161290320004</v>
      </c>
      <c r="M1644" s="10" t="s">
        <v>168</v>
      </c>
      <c r="N1644" s="2">
        <v>3.2258064516129998</v>
      </c>
      <c r="O1644" s="10" t="s">
        <v>168</v>
      </c>
      <c r="P1644" s="2">
        <v>75.806451612903004</v>
      </c>
      <c r="Q1644" s="22">
        <v>20.967741935484</v>
      </c>
    </row>
    <row r="1645">
      <c r="D1645" s="57"/>
      <c r="E1645" s="54" t="s">
        <v>26</v>
      </c>
      <c r="F1645" s="62"/>
      <c r="G1645" s="59">
        <v>17</v>
      </c>
      <c r="H1645" s="78">
        <v>29.411764705882</v>
      </c>
      <c r="I1645" s="46">
        <v>29.411764705882</v>
      </c>
      <c r="J1645" s="51" t="s">
        <v>168</v>
      </c>
      <c r="K1645" s="46">
        <v>23.529411764706001</v>
      </c>
      <c r="L1645" s="46">
        <v>17.647058823529001</v>
      </c>
      <c r="M1645" s="51" t="s">
        <v>168</v>
      </c>
      <c r="N1645" s="51" t="s">
        <v>168</v>
      </c>
      <c r="O1645" s="51" t="s">
        <v>168</v>
      </c>
      <c r="P1645" s="46">
        <v>58.823529411765001</v>
      </c>
      <c r="Q1645" s="77">
        <v>41.176470588234999</v>
      </c>
    </row>
    <row r="1647">
      <c r="B1647" s="63" t="str">
        <f ca="1" xml:space="preserve"> HYPERLINK("#'目次'!B17", "[11]")</f>
        <v>[11]</v>
      </c>
      <c r="C1647" s="49" t="s">
        <v>297</v>
      </c>
    </row>
    <row r="1650">
      <c r="C1650" s="49" t="s">
        <v>14</v>
      </c>
    </row>
    <row r="1651">
      <c r="D1651" s="64"/>
      <c r="E1651" s="47"/>
      <c r="F1651" s="47"/>
      <c r="G1651" s="61" t="s">
        <v>15</v>
      </c>
      <c r="H1651" s="66" t="s">
        <v>298</v>
      </c>
      <c r="I1651" s="28" t="s">
        <v>299</v>
      </c>
      <c r="J1651" s="28" t="s">
        <v>300</v>
      </c>
      <c r="K1651" s="28" t="s">
        <v>301</v>
      </c>
      <c r="L1651" s="28" t="s">
        <v>302</v>
      </c>
      <c r="M1651" s="28" t="s">
        <v>303</v>
      </c>
      <c r="N1651" s="28" t="s">
        <v>41</v>
      </c>
      <c r="O1651" s="28" t="s">
        <v>304</v>
      </c>
      <c r="P1651" s="28" t="s">
        <v>26</v>
      </c>
      <c r="Q1651" s="58" t="s">
        <v>305</v>
      </c>
    </row>
    <row r="1652">
      <c r="D1652" s="55"/>
      <c r="E1652" s="48"/>
      <c r="F1652" s="48"/>
      <c r="G1652" s="68"/>
      <c r="H1652" s="70"/>
      <c r="I1652" s="29"/>
      <c r="J1652" s="29"/>
      <c r="K1652" s="29"/>
      <c r="L1652" s="29"/>
      <c r="M1652" s="29"/>
      <c r="N1652" s="29"/>
      <c r="O1652" s="29"/>
      <c r="P1652" s="29"/>
      <c r="Q1652" s="65"/>
    </row>
    <row r="1653">
      <c r="D1653" s="56"/>
      <c r="E1653" s="60" t="s">
        <v>15</v>
      </c>
      <c r="F1653" s="67"/>
      <c r="G1653" s="69">
        <v>1093</v>
      </c>
      <c r="H1653" s="36">
        <v>83.257090576395001</v>
      </c>
      <c r="I1653" s="36">
        <v>2.1043000914909999</v>
      </c>
      <c r="J1653" s="36">
        <v>18.023787740165002</v>
      </c>
      <c r="K1653" s="36">
        <v>43.549862763038</v>
      </c>
      <c r="L1653" s="36">
        <v>22.689844464776002</v>
      </c>
      <c r="M1653" s="36">
        <v>6.0384263494969996</v>
      </c>
      <c r="N1653" s="36">
        <v>5.032021957914</v>
      </c>
      <c r="O1653" s="36">
        <v>5.9469350411709998</v>
      </c>
      <c r="P1653" s="80" t="s">
        <v>168</v>
      </c>
      <c r="Q1653" s="76">
        <v>94.053064958828998</v>
      </c>
    </row>
    <row r="1654">
      <c r="D1654" s="15" t="s">
        <v>20</v>
      </c>
      <c r="E1654" s="14" t="s">
        <v>21</v>
      </c>
      <c r="F1654" s="16"/>
      <c r="G1654" s="26">
        <v>211</v>
      </c>
      <c r="H1654" s="40">
        <v>85.308056872037994</v>
      </c>
      <c r="I1654" s="8">
        <v>2.843601895735</v>
      </c>
      <c r="J1654" s="8">
        <v>22.748815165877001</v>
      </c>
      <c r="K1654" s="8">
        <v>43.601895734597001</v>
      </c>
      <c r="L1654" s="8">
        <v>21.327014218009001</v>
      </c>
      <c r="M1654" s="8">
        <v>6.161137440758</v>
      </c>
      <c r="N1654" s="8">
        <v>6.161137440758</v>
      </c>
      <c r="O1654" s="8">
        <v>5.2132701421799998</v>
      </c>
      <c r="P1654" s="41" t="s">
        <v>168</v>
      </c>
      <c r="Q1654" s="42">
        <v>94.786729857820006</v>
      </c>
    </row>
    <row r="1655">
      <c r="D1655" s="19"/>
      <c r="E1655" s="18" t="s">
        <v>22</v>
      </c>
      <c r="F1655" s="17"/>
      <c r="G1655" s="7">
        <v>539</v>
      </c>
      <c r="H1655" s="20">
        <v>85.899814471243005</v>
      </c>
      <c r="I1655" s="2">
        <v>2.040816326531</v>
      </c>
      <c r="J1655" s="2">
        <v>19.109461966605</v>
      </c>
      <c r="K1655" s="2">
        <v>46.382189239332</v>
      </c>
      <c r="L1655" s="2">
        <v>22.263450834878999</v>
      </c>
      <c r="M1655" s="2">
        <v>6.6790352504639996</v>
      </c>
      <c r="N1655" s="2">
        <v>4.4526901669759997</v>
      </c>
      <c r="O1655" s="2">
        <v>5.0092764378480004</v>
      </c>
      <c r="P1655" s="10" t="s">
        <v>168</v>
      </c>
      <c r="Q1655" s="22">
        <v>94.990723562151999</v>
      </c>
    </row>
    <row r="1656">
      <c r="D1656" s="19"/>
      <c r="E1656" s="18" t="s">
        <v>23</v>
      </c>
      <c r="F1656" s="17"/>
      <c r="G1656" s="7">
        <v>263</v>
      </c>
      <c r="H1656" s="20">
        <v>77.566539923953997</v>
      </c>
      <c r="I1656" s="2">
        <v>2.2813688212929999</v>
      </c>
      <c r="J1656" s="2">
        <v>13.307984790875</v>
      </c>
      <c r="K1656" s="2">
        <v>36.501901140683998</v>
      </c>
      <c r="L1656" s="2">
        <v>24.714828897337998</v>
      </c>
      <c r="M1656" s="2">
        <v>5.7034220532319999</v>
      </c>
      <c r="N1656" s="2">
        <v>5.3231939163500002</v>
      </c>
      <c r="O1656" s="2">
        <v>7.6045627376429996</v>
      </c>
      <c r="P1656" s="10" t="s">
        <v>168</v>
      </c>
      <c r="Q1656" s="22">
        <v>92.395437262357007</v>
      </c>
    </row>
    <row r="1657">
      <c r="D1657" s="19"/>
      <c r="E1657" s="18" t="s">
        <v>24</v>
      </c>
      <c r="F1657" s="17"/>
      <c r="G1657" s="7">
        <v>74</v>
      </c>
      <c r="H1657" s="20">
        <v>81.081081081080995</v>
      </c>
      <c r="I1657" s="10" t="s">
        <v>168</v>
      </c>
      <c r="J1657" s="2">
        <v>14.864864864865</v>
      </c>
      <c r="K1657" s="2">
        <v>51.351351351350999</v>
      </c>
      <c r="L1657" s="2">
        <v>24.324324324323999</v>
      </c>
      <c r="M1657" s="2">
        <v>2.7027027027030002</v>
      </c>
      <c r="N1657" s="2">
        <v>5.4054054054050003</v>
      </c>
      <c r="O1657" s="2">
        <v>5.4054054054050003</v>
      </c>
      <c r="P1657" s="10" t="s">
        <v>168</v>
      </c>
      <c r="Q1657" s="22">
        <v>94.594594594594994</v>
      </c>
    </row>
    <row r="1658">
      <c r="D1658" s="19"/>
      <c r="E1658" s="18" t="s">
        <v>25</v>
      </c>
      <c r="F1658" s="17"/>
      <c r="G1658" s="11">
        <v>6</v>
      </c>
      <c r="H1658" s="27">
        <v>50</v>
      </c>
      <c r="I1658" s="4" t="s">
        <v>168</v>
      </c>
      <c r="J1658" s="4" t="s">
        <v>168</v>
      </c>
      <c r="K1658" s="4" t="s">
        <v>168</v>
      </c>
      <c r="L1658" s="4" t="s">
        <v>168</v>
      </c>
      <c r="M1658" s="4" t="s">
        <v>168</v>
      </c>
      <c r="N1658" s="4" t="s">
        <v>168</v>
      </c>
      <c r="O1658" s="5">
        <v>50</v>
      </c>
      <c r="P1658" s="4" t="s">
        <v>168</v>
      </c>
      <c r="Q1658" s="30">
        <v>50</v>
      </c>
    </row>
    <row r="1659">
      <c r="D1659" s="19"/>
      <c r="E1659" s="18" t="s">
        <v>26</v>
      </c>
      <c r="F1659" s="17"/>
      <c r="G1659" s="11">
        <v>0</v>
      </c>
      <c r="H1659" s="32" t="s">
        <v>168</v>
      </c>
      <c r="I1659" s="4" t="s">
        <v>168</v>
      </c>
      <c r="J1659" s="4" t="s">
        <v>168</v>
      </c>
      <c r="K1659" s="4" t="s">
        <v>168</v>
      </c>
      <c r="L1659" s="4" t="s">
        <v>168</v>
      </c>
      <c r="M1659" s="4" t="s">
        <v>168</v>
      </c>
      <c r="N1659" s="4" t="s">
        <v>168</v>
      </c>
      <c r="O1659" s="4" t="s">
        <v>168</v>
      </c>
      <c r="P1659" s="4" t="s">
        <v>168</v>
      </c>
      <c r="Q1659" s="31" t="s">
        <v>168</v>
      </c>
    </row>
    <row r="1660">
      <c r="D1660" s="19"/>
      <c r="E1660" s="18" t="s">
        <v>27</v>
      </c>
      <c r="F1660" s="17"/>
      <c r="G1660" s="7">
        <v>750</v>
      </c>
      <c r="H1660" s="20">
        <v>85.733333333332993</v>
      </c>
      <c r="I1660" s="2">
        <v>2.2666666666670001</v>
      </c>
      <c r="J1660" s="2">
        <v>20.133333333332999</v>
      </c>
      <c r="K1660" s="2">
        <v>45.600000000000001</v>
      </c>
      <c r="L1660" s="2">
        <v>22</v>
      </c>
      <c r="M1660" s="2">
        <v>6.5333333333330001</v>
      </c>
      <c r="N1660" s="2">
        <v>4.9333333333329996</v>
      </c>
      <c r="O1660" s="2">
        <v>5.0666666666670004</v>
      </c>
      <c r="P1660" s="10" t="s">
        <v>168</v>
      </c>
      <c r="Q1660" s="22">
        <v>94.933333333332996</v>
      </c>
    </row>
    <row r="1661">
      <c r="D1661" s="19"/>
      <c r="E1661" s="18" t="s">
        <v>28</v>
      </c>
      <c r="F1661" s="17"/>
      <c r="G1661" s="7">
        <v>80</v>
      </c>
      <c r="H1661" s="20">
        <v>78.75</v>
      </c>
      <c r="I1661" s="10" t="s">
        <v>168</v>
      </c>
      <c r="J1661" s="2">
        <v>13.75</v>
      </c>
      <c r="K1661" s="2">
        <v>47.5</v>
      </c>
      <c r="L1661" s="2">
        <v>22.5</v>
      </c>
      <c r="M1661" s="2">
        <v>2.5</v>
      </c>
      <c r="N1661" s="2">
        <v>5</v>
      </c>
      <c r="O1661" s="2">
        <v>8.75</v>
      </c>
      <c r="P1661" s="10" t="s">
        <v>168</v>
      </c>
      <c r="Q1661" s="22">
        <v>91.25</v>
      </c>
    </row>
    <row r="1662">
      <c r="D1662" s="15" t="s">
        <v>29</v>
      </c>
      <c r="E1662" s="14" t="s">
        <v>30</v>
      </c>
      <c r="F1662" s="16"/>
      <c r="G1662" s="26">
        <v>823</v>
      </c>
      <c r="H1662" s="40">
        <v>85.054678007289994</v>
      </c>
      <c r="I1662" s="8">
        <v>2.187120291616</v>
      </c>
      <c r="J1662" s="8">
        <v>19.319562575942001</v>
      </c>
      <c r="K1662" s="8">
        <v>45.929526123937002</v>
      </c>
      <c r="L1662" s="8">
        <v>22.843256379101</v>
      </c>
      <c r="M1662" s="8">
        <v>6.3183475091129999</v>
      </c>
      <c r="N1662" s="8">
        <v>4.8602673147019999</v>
      </c>
      <c r="O1662" s="8">
        <v>4.1312272174969999</v>
      </c>
      <c r="P1662" s="41" t="s">
        <v>168</v>
      </c>
      <c r="Q1662" s="42">
        <v>95.868772782503001</v>
      </c>
    </row>
    <row r="1663">
      <c r="D1663" s="19"/>
      <c r="E1663" s="18" t="s">
        <v>31</v>
      </c>
      <c r="F1663" s="17"/>
      <c r="G1663" s="7">
        <v>798</v>
      </c>
      <c r="H1663" s="20">
        <v>84.461152882205994</v>
      </c>
      <c r="I1663" s="2">
        <v>2.255639097744</v>
      </c>
      <c r="J1663" s="2">
        <v>19.172932330826999</v>
      </c>
      <c r="K1663" s="2">
        <v>44.736842105263001</v>
      </c>
      <c r="L1663" s="2">
        <v>23.809523809523998</v>
      </c>
      <c r="M1663" s="2">
        <v>6.766917293233</v>
      </c>
      <c r="N1663" s="2">
        <v>5.0125313283209998</v>
      </c>
      <c r="O1663" s="2">
        <v>4.511278195489</v>
      </c>
      <c r="P1663" s="10" t="s">
        <v>168</v>
      </c>
      <c r="Q1663" s="22">
        <v>95.488721804511002</v>
      </c>
    </row>
    <row r="1664">
      <c r="D1664" s="19"/>
      <c r="E1664" s="18" t="s">
        <v>32</v>
      </c>
      <c r="F1664" s="17"/>
      <c r="G1664" s="7">
        <v>808</v>
      </c>
      <c r="H1664" s="20">
        <v>85.396039603960006</v>
      </c>
      <c r="I1664" s="2">
        <v>2.2277227722770001</v>
      </c>
      <c r="J1664" s="2">
        <v>19.554455445544999</v>
      </c>
      <c r="K1664" s="2">
        <v>45.297029702970001</v>
      </c>
      <c r="L1664" s="2">
        <v>22.648514851485</v>
      </c>
      <c r="M1664" s="2">
        <v>6.188118811881</v>
      </c>
      <c r="N1664" s="2">
        <v>5.4455445544550001</v>
      </c>
      <c r="O1664" s="2">
        <v>4.3316831683170003</v>
      </c>
      <c r="P1664" s="10" t="s">
        <v>168</v>
      </c>
      <c r="Q1664" s="22">
        <v>95.668316831683001</v>
      </c>
    </row>
    <row r="1665">
      <c r="D1665" s="19"/>
      <c r="E1665" s="18" t="s">
        <v>33</v>
      </c>
      <c r="F1665" s="17"/>
      <c r="G1665" s="7">
        <v>206</v>
      </c>
      <c r="H1665" s="20">
        <v>85.922330097086999</v>
      </c>
      <c r="I1665" s="2">
        <v>0.97087378640800004</v>
      </c>
      <c r="J1665" s="2">
        <v>20.873786407767</v>
      </c>
      <c r="K1665" s="2">
        <v>43.203883495146002</v>
      </c>
      <c r="L1665" s="2">
        <v>27.669902912621001</v>
      </c>
      <c r="M1665" s="2">
        <v>6.3106796116500004</v>
      </c>
      <c r="N1665" s="2">
        <v>7.2815533980579996</v>
      </c>
      <c r="O1665" s="2">
        <v>3.398058252427</v>
      </c>
      <c r="P1665" s="10" t="s">
        <v>168</v>
      </c>
      <c r="Q1665" s="22">
        <v>96.601941747572994</v>
      </c>
    </row>
    <row r="1666">
      <c r="D1666" s="19"/>
      <c r="E1666" s="18" t="s">
        <v>34</v>
      </c>
      <c r="F1666" s="17"/>
      <c r="G1666" s="7">
        <v>488</v>
      </c>
      <c r="H1666" s="20">
        <v>85.450819672131004</v>
      </c>
      <c r="I1666" s="2">
        <v>2.459016393443</v>
      </c>
      <c r="J1666" s="2">
        <v>19.262295081967</v>
      </c>
      <c r="K1666" s="2">
        <v>45.696721311475002</v>
      </c>
      <c r="L1666" s="2">
        <v>22.131147540983999</v>
      </c>
      <c r="M1666" s="2">
        <v>5.9426229508199997</v>
      </c>
      <c r="N1666" s="2">
        <v>4.7131147540980001</v>
      </c>
      <c r="O1666" s="2">
        <v>4.0983606557380003</v>
      </c>
      <c r="P1666" s="10" t="s">
        <v>168</v>
      </c>
      <c r="Q1666" s="22">
        <v>95.901639344261994</v>
      </c>
    </row>
    <row r="1667">
      <c r="D1667" s="19"/>
      <c r="E1667" s="18" t="s">
        <v>35</v>
      </c>
      <c r="F1667" s="17"/>
      <c r="G1667" s="7">
        <v>154</v>
      </c>
      <c r="H1667" s="20">
        <v>89.610389610390001</v>
      </c>
      <c r="I1667" s="2">
        <v>4.5454545454549997</v>
      </c>
      <c r="J1667" s="2">
        <v>19.480519480519</v>
      </c>
      <c r="K1667" s="2">
        <v>51.298701298700998</v>
      </c>
      <c r="L1667" s="2">
        <v>30.519480519481</v>
      </c>
      <c r="M1667" s="2">
        <v>2.5974025974030002</v>
      </c>
      <c r="N1667" s="2">
        <v>5.844155844156</v>
      </c>
      <c r="O1667" s="2">
        <v>0.64935064935099995</v>
      </c>
      <c r="P1667" s="10" t="s">
        <v>168</v>
      </c>
      <c r="Q1667" s="22">
        <v>99.350649350648993</v>
      </c>
    </row>
    <row r="1668">
      <c r="D1668" s="19"/>
      <c r="E1668" s="18" t="s">
        <v>36</v>
      </c>
      <c r="F1668" s="17"/>
      <c r="G1668" s="7">
        <v>871</v>
      </c>
      <c r="H1668" s="20">
        <v>84.959816303099998</v>
      </c>
      <c r="I1668" s="2">
        <v>2.181400688863</v>
      </c>
      <c r="J1668" s="2">
        <v>19.288174512055001</v>
      </c>
      <c r="K1668" s="2">
        <v>44.316877152697998</v>
      </c>
      <c r="L1668" s="2">
        <v>22.617680826636001</v>
      </c>
      <c r="M1668" s="2">
        <v>6.1997703788749998</v>
      </c>
      <c r="N1668" s="2">
        <v>5.6257175660160001</v>
      </c>
      <c r="O1668" s="2">
        <v>4.8220436280139998</v>
      </c>
      <c r="P1668" s="10" t="s">
        <v>168</v>
      </c>
      <c r="Q1668" s="22">
        <v>95.177956371985999</v>
      </c>
    </row>
    <row r="1669">
      <c r="D1669" s="19"/>
      <c r="E1669" s="18" t="s">
        <v>37</v>
      </c>
      <c r="F1669" s="17"/>
      <c r="G1669" s="7">
        <v>366</v>
      </c>
      <c r="H1669" s="20">
        <v>83.060109289617003</v>
      </c>
      <c r="I1669" s="2">
        <v>3.5519125683060002</v>
      </c>
      <c r="J1669" s="2">
        <v>21.038251366120001</v>
      </c>
      <c r="K1669" s="2">
        <v>51.639344262294998</v>
      </c>
      <c r="L1669" s="2">
        <v>26.775956284153001</v>
      </c>
      <c r="M1669" s="2">
        <v>6.0109289617490003</v>
      </c>
      <c r="N1669" s="2">
        <v>4.918032786885</v>
      </c>
      <c r="O1669" s="2">
        <v>6.2841530054639998</v>
      </c>
      <c r="P1669" s="10" t="s">
        <v>168</v>
      </c>
      <c r="Q1669" s="22">
        <v>93.715846994535994</v>
      </c>
    </row>
    <row r="1670">
      <c r="D1670" s="19"/>
      <c r="E1670" s="18" t="s">
        <v>38</v>
      </c>
      <c r="F1670" s="17"/>
      <c r="G1670" s="7">
        <v>552</v>
      </c>
      <c r="H1670" s="20">
        <v>85.144927536232004</v>
      </c>
      <c r="I1670" s="2">
        <v>3.0797101449280002</v>
      </c>
      <c r="J1670" s="2">
        <v>21.014492753622999</v>
      </c>
      <c r="K1670" s="2">
        <v>44.746376811593997</v>
      </c>
      <c r="L1670" s="2">
        <v>25.54347826087</v>
      </c>
      <c r="M1670" s="2">
        <v>7.4275362318839999</v>
      </c>
      <c r="N1670" s="2">
        <v>4.3478260869570002</v>
      </c>
      <c r="O1670" s="2">
        <v>5.0724637681160001</v>
      </c>
      <c r="P1670" s="10" t="s">
        <v>168</v>
      </c>
      <c r="Q1670" s="22">
        <v>94.927536231884005</v>
      </c>
    </row>
    <row r="1671">
      <c r="D1671" s="19"/>
      <c r="E1671" s="18" t="s">
        <v>39</v>
      </c>
      <c r="F1671" s="17"/>
      <c r="G1671" s="7">
        <v>514</v>
      </c>
      <c r="H1671" s="20">
        <v>85.214007782101007</v>
      </c>
      <c r="I1671" s="2">
        <v>2.7237354085600001</v>
      </c>
      <c r="J1671" s="2">
        <v>23.151750972763001</v>
      </c>
      <c r="K1671" s="2">
        <v>47.081712062256997</v>
      </c>
      <c r="L1671" s="2">
        <v>26.653696498054</v>
      </c>
      <c r="M1671" s="2">
        <v>7.5875486381319996</v>
      </c>
      <c r="N1671" s="2">
        <v>6.2256809338519998</v>
      </c>
      <c r="O1671" s="2">
        <v>4.6692607003889997</v>
      </c>
      <c r="P1671" s="10" t="s">
        <v>168</v>
      </c>
      <c r="Q1671" s="22">
        <v>95.330739299610997</v>
      </c>
    </row>
    <row r="1672">
      <c r="D1672" s="19"/>
      <c r="E1672" s="18" t="s">
        <v>40</v>
      </c>
      <c r="F1672" s="17"/>
      <c r="G1672" s="7">
        <v>559</v>
      </c>
      <c r="H1672" s="20">
        <v>84.973166368514995</v>
      </c>
      <c r="I1672" s="2">
        <v>1.967799642218</v>
      </c>
      <c r="J1672" s="2">
        <v>20.035778175312998</v>
      </c>
      <c r="K1672" s="2">
        <v>44.007155635063</v>
      </c>
      <c r="L1672" s="2">
        <v>23.434704830053999</v>
      </c>
      <c r="M1672" s="2">
        <v>6.2611806797850003</v>
      </c>
      <c r="N1672" s="2">
        <v>5.1878354203940003</v>
      </c>
      <c r="O1672" s="2">
        <v>5.008944543828</v>
      </c>
      <c r="P1672" s="10" t="s">
        <v>168</v>
      </c>
      <c r="Q1672" s="22">
        <v>94.991055456172006</v>
      </c>
    </row>
    <row r="1673">
      <c r="D1673" s="19"/>
      <c r="E1673" s="18" t="s">
        <v>41</v>
      </c>
      <c r="F1673" s="17"/>
      <c r="G1673" s="7">
        <v>71</v>
      </c>
      <c r="H1673" s="20">
        <v>88.732394366196999</v>
      </c>
      <c r="I1673" s="2">
        <v>2.8169014084509998</v>
      </c>
      <c r="J1673" s="2">
        <v>16.901408450704</v>
      </c>
      <c r="K1673" s="2">
        <v>52.112676056338003</v>
      </c>
      <c r="L1673" s="2">
        <v>33.802816901408001</v>
      </c>
      <c r="M1673" s="2">
        <v>4.2253521126760001</v>
      </c>
      <c r="N1673" s="2">
        <v>9.8591549295770005</v>
      </c>
      <c r="O1673" s="2">
        <v>2.8169014084509998</v>
      </c>
      <c r="P1673" s="10" t="s">
        <v>168</v>
      </c>
      <c r="Q1673" s="22">
        <v>97.183098591548998</v>
      </c>
    </row>
    <row r="1674">
      <c r="D1674" s="19"/>
      <c r="E1674" s="18" t="s">
        <v>42</v>
      </c>
      <c r="F1674" s="17"/>
      <c r="G1674" s="11">
        <v>11</v>
      </c>
      <c r="H1674" s="27">
        <v>54.545454545455001</v>
      </c>
      <c r="I1674" s="5">
        <v>9.0909090909089993</v>
      </c>
      <c r="J1674" s="5">
        <v>27.272727272727</v>
      </c>
      <c r="K1674" s="5">
        <v>36.363636363635997</v>
      </c>
      <c r="L1674" s="5">
        <v>27.272727272727</v>
      </c>
      <c r="M1674" s="5">
        <v>9.0909090909089993</v>
      </c>
      <c r="N1674" s="4" t="s">
        <v>168</v>
      </c>
      <c r="O1674" s="5">
        <v>27.272727272727</v>
      </c>
      <c r="P1674" s="4" t="s">
        <v>168</v>
      </c>
      <c r="Q1674" s="30">
        <v>72.727272727273004</v>
      </c>
    </row>
    <row r="1675">
      <c r="D1675" s="19"/>
      <c r="E1675" s="18" t="s">
        <v>26</v>
      </c>
      <c r="F1675" s="17"/>
      <c r="G1675" s="11">
        <v>2</v>
      </c>
      <c r="H1675" s="27">
        <v>100</v>
      </c>
      <c r="I1675" s="4" t="s">
        <v>168</v>
      </c>
      <c r="J1675" s="4" t="s">
        <v>168</v>
      </c>
      <c r="K1675" s="5">
        <v>50</v>
      </c>
      <c r="L1675" s="4" t="s">
        <v>168</v>
      </c>
      <c r="M1675" s="4" t="s">
        <v>168</v>
      </c>
      <c r="N1675" s="4" t="s">
        <v>168</v>
      </c>
      <c r="O1675" s="4" t="s">
        <v>168</v>
      </c>
      <c r="P1675" s="4" t="s">
        <v>168</v>
      </c>
      <c r="Q1675" s="30">
        <v>100</v>
      </c>
    </row>
    <row r="1676">
      <c r="D1676" s="19"/>
      <c r="E1676" s="18" t="s">
        <v>43</v>
      </c>
      <c r="F1676" s="17"/>
      <c r="G1676" s="7">
        <v>1080</v>
      </c>
      <c r="H1676" s="20">
        <v>83.518518518519002</v>
      </c>
      <c r="I1676" s="2">
        <v>2.0370370370369999</v>
      </c>
      <c r="J1676" s="2">
        <v>17.962962962963001</v>
      </c>
      <c r="K1676" s="2">
        <v>43.611111111111001</v>
      </c>
      <c r="L1676" s="2">
        <v>22.685185185184999</v>
      </c>
      <c r="M1676" s="2">
        <v>6.0185185185190004</v>
      </c>
      <c r="N1676" s="2">
        <v>5.0925925925930002</v>
      </c>
      <c r="O1676" s="2">
        <v>5.7407407407409998</v>
      </c>
      <c r="P1676" s="10" t="s">
        <v>168</v>
      </c>
      <c r="Q1676" s="22">
        <v>94.259259259258997</v>
      </c>
    </row>
    <row r="1677">
      <c r="D1677" s="15" t="s">
        <v>44</v>
      </c>
      <c r="E1677" s="14" t="s">
        <v>45</v>
      </c>
      <c r="F1677" s="16"/>
      <c r="G1677" s="33">
        <v>3</v>
      </c>
      <c r="H1677" s="45">
        <v>66.666666666666998</v>
      </c>
      <c r="I1677" s="25" t="s">
        <v>168</v>
      </c>
      <c r="J1677" s="13">
        <v>33.333333333333002</v>
      </c>
      <c r="K1677" s="13">
        <v>33.333333333333002</v>
      </c>
      <c r="L1677" s="13">
        <v>33.333333333333002</v>
      </c>
      <c r="M1677" s="25" t="s">
        <v>168</v>
      </c>
      <c r="N1677" s="25" t="s">
        <v>168</v>
      </c>
      <c r="O1677" s="13">
        <v>33.333333333333002</v>
      </c>
      <c r="P1677" s="25" t="s">
        <v>168</v>
      </c>
      <c r="Q1677" s="50">
        <v>66.666666666666998</v>
      </c>
    </row>
    <row r="1678">
      <c r="D1678" s="19"/>
      <c r="E1678" s="18" t="s">
        <v>46</v>
      </c>
      <c r="F1678" s="17"/>
      <c r="G1678" s="11">
        <v>11</v>
      </c>
      <c r="H1678" s="27">
        <v>72.727272727273004</v>
      </c>
      <c r="I1678" s="4" t="s">
        <v>168</v>
      </c>
      <c r="J1678" s="5">
        <v>18.181818181817999</v>
      </c>
      <c r="K1678" s="5">
        <v>27.272727272727</v>
      </c>
      <c r="L1678" s="4" t="s">
        <v>168</v>
      </c>
      <c r="M1678" s="4" t="s">
        <v>168</v>
      </c>
      <c r="N1678" s="5">
        <v>9.0909090909089993</v>
      </c>
      <c r="O1678" s="5">
        <v>9.0909090909089993</v>
      </c>
      <c r="P1678" s="4" t="s">
        <v>168</v>
      </c>
      <c r="Q1678" s="30">
        <v>90.909090909091006</v>
      </c>
    </row>
    <row r="1679">
      <c r="D1679" s="19"/>
      <c r="E1679" s="18" t="s">
        <v>47</v>
      </c>
      <c r="F1679" s="17"/>
      <c r="G1679" s="11">
        <v>25</v>
      </c>
      <c r="H1679" s="27">
        <v>68</v>
      </c>
      <c r="I1679" s="4" t="s">
        <v>168</v>
      </c>
      <c r="J1679" s="5">
        <v>8</v>
      </c>
      <c r="K1679" s="5">
        <v>52</v>
      </c>
      <c r="L1679" s="5">
        <v>36</v>
      </c>
      <c r="M1679" s="5">
        <v>4</v>
      </c>
      <c r="N1679" s="5">
        <v>8</v>
      </c>
      <c r="O1679" s="5">
        <v>12</v>
      </c>
      <c r="P1679" s="4" t="s">
        <v>168</v>
      </c>
      <c r="Q1679" s="30">
        <v>88</v>
      </c>
    </row>
    <row r="1680">
      <c r="D1680" s="19"/>
      <c r="E1680" s="18" t="s">
        <v>48</v>
      </c>
      <c r="F1680" s="17"/>
      <c r="G1680" s="7">
        <v>160</v>
      </c>
      <c r="H1680" s="20">
        <v>71.25</v>
      </c>
      <c r="I1680" s="2">
        <v>1.25</v>
      </c>
      <c r="J1680" s="2">
        <v>10</v>
      </c>
      <c r="K1680" s="2">
        <v>43.75</v>
      </c>
      <c r="L1680" s="2">
        <v>30.625</v>
      </c>
      <c r="M1680" s="2">
        <v>4.375</v>
      </c>
      <c r="N1680" s="2">
        <v>6.875</v>
      </c>
      <c r="O1680" s="2">
        <v>13.125</v>
      </c>
      <c r="P1680" s="10" t="s">
        <v>168</v>
      </c>
      <c r="Q1680" s="22">
        <v>86.875</v>
      </c>
    </row>
    <row r="1681">
      <c r="D1681" s="19"/>
      <c r="E1681" s="18" t="s">
        <v>49</v>
      </c>
      <c r="F1681" s="17"/>
      <c r="G1681" s="7">
        <v>166</v>
      </c>
      <c r="H1681" s="20">
        <v>75.301204819277004</v>
      </c>
      <c r="I1681" s="2">
        <v>1.204819277108</v>
      </c>
      <c r="J1681" s="2">
        <v>12.048192771084</v>
      </c>
      <c r="K1681" s="2">
        <v>51.807228915663003</v>
      </c>
      <c r="L1681" s="2">
        <v>33.132530120482002</v>
      </c>
      <c r="M1681" s="2">
        <v>4.2168674698800004</v>
      </c>
      <c r="N1681" s="2">
        <v>6.6265060240959999</v>
      </c>
      <c r="O1681" s="2">
        <v>7.8313253012050001</v>
      </c>
      <c r="P1681" s="10" t="s">
        <v>168</v>
      </c>
      <c r="Q1681" s="22">
        <v>92.168674698795002</v>
      </c>
    </row>
    <row r="1682">
      <c r="D1682" s="19"/>
      <c r="E1682" s="18" t="s">
        <v>50</v>
      </c>
      <c r="F1682" s="17"/>
      <c r="G1682" s="7">
        <v>129</v>
      </c>
      <c r="H1682" s="20">
        <v>81.395348837208999</v>
      </c>
      <c r="I1682" s="2">
        <v>1.550387596899</v>
      </c>
      <c r="J1682" s="2">
        <v>12.403100775194</v>
      </c>
      <c r="K1682" s="2">
        <v>44.961240310077997</v>
      </c>
      <c r="L1682" s="2">
        <v>29.457364341085</v>
      </c>
      <c r="M1682" s="2">
        <v>4.6511627906979998</v>
      </c>
      <c r="N1682" s="2">
        <v>2.3255813953489999</v>
      </c>
      <c r="O1682" s="2">
        <v>3.1007751937979999</v>
      </c>
      <c r="P1682" s="10" t="s">
        <v>168</v>
      </c>
      <c r="Q1682" s="22">
        <v>96.899224806202</v>
      </c>
    </row>
    <row r="1683">
      <c r="D1683" s="19"/>
      <c r="E1683" s="18" t="s">
        <v>51</v>
      </c>
      <c r="F1683" s="17"/>
      <c r="G1683" s="7">
        <v>124</v>
      </c>
      <c r="H1683" s="20">
        <v>83.064516129032</v>
      </c>
      <c r="I1683" s="2">
        <v>3.2258064516129998</v>
      </c>
      <c r="J1683" s="2">
        <v>19.354838709677001</v>
      </c>
      <c r="K1683" s="2">
        <v>39.516129032258</v>
      </c>
      <c r="L1683" s="2">
        <v>21.774193548387</v>
      </c>
      <c r="M1683" s="2">
        <v>7.2580645161290001</v>
      </c>
      <c r="N1683" s="2">
        <v>7.2580645161290001</v>
      </c>
      <c r="O1683" s="2">
        <v>5.6451612903230002</v>
      </c>
      <c r="P1683" s="10" t="s">
        <v>168</v>
      </c>
      <c r="Q1683" s="22">
        <v>94.354838709676997</v>
      </c>
    </row>
    <row r="1684">
      <c r="D1684" s="19"/>
      <c r="E1684" s="18" t="s">
        <v>52</v>
      </c>
      <c r="F1684" s="17"/>
      <c r="G1684" s="7">
        <v>114</v>
      </c>
      <c r="H1684" s="20">
        <v>93.859649122806999</v>
      </c>
      <c r="I1684" s="2">
        <v>1.7543859649119999</v>
      </c>
      <c r="J1684" s="2">
        <v>18.421052631578998</v>
      </c>
      <c r="K1684" s="2">
        <v>31.578947368421002</v>
      </c>
      <c r="L1684" s="2">
        <v>12.280701754386</v>
      </c>
      <c r="M1684" s="2">
        <v>5.2631578947369997</v>
      </c>
      <c r="N1684" s="2">
        <v>2.6315789473679998</v>
      </c>
      <c r="O1684" s="2">
        <v>1.7543859649119999</v>
      </c>
      <c r="P1684" s="10" t="s">
        <v>168</v>
      </c>
      <c r="Q1684" s="22">
        <v>98.245614035087996</v>
      </c>
    </row>
    <row r="1685">
      <c r="D1685" s="19"/>
      <c r="E1685" s="18" t="s">
        <v>53</v>
      </c>
      <c r="F1685" s="17"/>
      <c r="G1685" s="7">
        <v>95</v>
      </c>
      <c r="H1685" s="20">
        <v>89.473684210526002</v>
      </c>
      <c r="I1685" s="2">
        <v>3.1578947368420001</v>
      </c>
      <c r="J1685" s="2">
        <v>26.315789473683999</v>
      </c>
      <c r="K1685" s="2">
        <v>42.105263157895003</v>
      </c>
      <c r="L1685" s="2">
        <v>15.789473684211</v>
      </c>
      <c r="M1685" s="2">
        <v>13.684210526316001</v>
      </c>
      <c r="N1685" s="2">
        <v>1.052631578947</v>
      </c>
      <c r="O1685" s="2">
        <v>4.2105263157890001</v>
      </c>
      <c r="P1685" s="10" t="s">
        <v>168</v>
      </c>
      <c r="Q1685" s="22">
        <v>95.789473684211004</v>
      </c>
    </row>
    <row r="1686">
      <c r="D1686" s="19"/>
      <c r="E1686" s="18" t="s">
        <v>54</v>
      </c>
      <c r="F1686" s="17"/>
      <c r="G1686" s="7">
        <v>253</v>
      </c>
      <c r="H1686" s="20">
        <v>93.280632411067003</v>
      </c>
      <c r="I1686" s="2">
        <v>2.7667984189719999</v>
      </c>
      <c r="J1686" s="2">
        <v>27.272727272727</v>
      </c>
      <c r="K1686" s="2">
        <v>45.059288537549001</v>
      </c>
      <c r="L1686" s="2">
        <v>15.01976284585</v>
      </c>
      <c r="M1686" s="2">
        <v>5.9288537549409996</v>
      </c>
      <c r="N1686" s="2">
        <v>3.9525691699599999</v>
      </c>
      <c r="O1686" s="2">
        <v>3.557312252964</v>
      </c>
      <c r="P1686" s="10" t="s">
        <v>168</v>
      </c>
      <c r="Q1686" s="22">
        <v>96.442687747036004</v>
      </c>
    </row>
    <row r="1687">
      <c r="D1687" s="19"/>
      <c r="E1687" s="18" t="s">
        <v>55</v>
      </c>
      <c r="F1687" s="17"/>
      <c r="G1687" s="11">
        <v>1</v>
      </c>
      <c r="H1687" s="27">
        <v>100</v>
      </c>
      <c r="I1687" s="4" t="s">
        <v>168</v>
      </c>
      <c r="J1687" s="4" t="s">
        <v>168</v>
      </c>
      <c r="K1687" s="5">
        <v>100</v>
      </c>
      <c r="L1687" s="5">
        <v>100</v>
      </c>
      <c r="M1687" s="4" t="s">
        <v>168</v>
      </c>
      <c r="N1687" s="4" t="s">
        <v>168</v>
      </c>
      <c r="O1687" s="4" t="s">
        <v>168</v>
      </c>
      <c r="P1687" s="4" t="s">
        <v>168</v>
      </c>
      <c r="Q1687" s="30">
        <v>100</v>
      </c>
    </row>
    <row r="1688">
      <c r="D1688" s="19"/>
      <c r="E1688" s="18" t="s">
        <v>26</v>
      </c>
      <c r="F1688" s="17"/>
      <c r="G1688" s="11">
        <v>12</v>
      </c>
      <c r="H1688" s="27">
        <v>58.333333333333002</v>
      </c>
      <c r="I1688" s="5">
        <v>8.333333333333</v>
      </c>
      <c r="J1688" s="5">
        <v>8.333333333333</v>
      </c>
      <c r="K1688" s="5">
        <v>41.666666666666998</v>
      </c>
      <c r="L1688" s="5">
        <v>8.333333333333</v>
      </c>
      <c r="M1688" s="5">
        <v>16.666666666666998</v>
      </c>
      <c r="N1688" s="5">
        <v>33.333333333333002</v>
      </c>
      <c r="O1688" s="4" t="s">
        <v>168</v>
      </c>
      <c r="P1688" s="4" t="s">
        <v>168</v>
      </c>
      <c r="Q1688" s="30">
        <v>100</v>
      </c>
    </row>
    <row r="1689">
      <c r="D1689" s="15" t="s">
        <v>56</v>
      </c>
      <c r="E1689" s="14" t="s">
        <v>57</v>
      </c>
      <c r="F1689" s="16"/>
      <c r="G1689" s="33">
        <v>15</v>
      </c>
      <c r="H1689" s="45">
        <v>73.333333333333002</v>
      </c>
      <c r="I1689" s="13">
        <v>6.666666666667</v>
      </c>
      <c r="J1689" s="13">
        <v>20</v>
      </c>
      <c r="K1689" s="13">
        <v>60</v>
      </c>
      <c r="L1689" s="13">
        <v>40</v>
      </c>
      <c r="M1689" s="25" t="s">
        <v>168</v>
      </c>
      <c r="N1689" s="13">
        <v>6.666666666667</v>
      </c>
      <c r="O1689" s="25" t="s">
        <v>168</v>
      </c>
      <c r="P1689" s="25" t="s">
        <v>168</v>
      </c>
      <c r="Q1689" s="50">
        <v>100</v>
      </c>
    </row>
    <row r="1690">
      <c r="D1690" s="19"/>
      <c r="E1690" s="18" t="s">
        <v>58</v>
      </c>
      <c r="F1690" s="17"/>
      <c r="G1690" s="7">
        <v>111</v>
      </c>
      <c r="H1690" s="20">
        <v>78.378378378378002</v>
      </c>
      <c r="I1690" s="2">
        <v>1.8018018018019999</v>
      </c>
      <c r="J1690" s="2">
        <v>9.9099099099100005</v>
      </c>
      <c r="K1690" s="2">
        <v>39.639639639640002</v>
      </c>
      <c r="L1690" s="2">
        <v>31.531531531532</v>
      </c>
      <c r="M1690" s="2">
        <v>4.5045045045050003</v>
      </c>
      <c r="N1690" s="2">
        <v>5.4054054054050003</v>
      </c>
      <c r="O1690" s="2">
        <v>7.2072072072070004</v>
      </c>
      <c r="P1690" s="10" t="s">
        <v>168</v>
      </c>
      <c r="Q1690" s="22">
        <v>92.792792792792994</v>
      </c>
    </row>
    <row r="1691">
      <c r="D1691" s="19"/>
      <c r="E1691" s="18" t="s">
        <v>59</v>
      </c>
      <c r="F1691" s="17"/>
      <c r="G1691" s="7">
        <v>404</v>
      </c>
      <c r="H1691" s="20">
        <v>78.465346534652994</v>
      </c>
      <c r="I1691" s="2">
        <v>2.4752475247520001</v>
      </c>
      <c r="J1691" s="2">
        <v>16.831683168316999</v>
      </c>
      <c r="K1691" s="2">
        <v>42.574257425742999</v>
      </c>
      <c r="L1691" s="2">
        <v>22.524752475248</v>
      </c>
      <c r="M1691" s="2">
        <v>7.6732673267329998</v>
      </c>
      <c r="N1691" s="2">
        <v>5.940594059406</v>
      </c>
      <c r="O1691" s="2">
        <v>7.9207920792079998</v>
      </c>
      <c r="P1691" s="10" t="s">
        <v>168</v>
      </c>
      <c r="Q1691" s="22">
        <v>92.079207920792001</v>
      </c>
    </row>
    <row r="1692">
      <c r="D1692" s="19"/>
      <c r="E1692" s="18" t="s">
        <v>60</v>
      </c>
      <c r="F1692" s="17"/>
      <c r="G1692" s="7">
        <v>562</v>
      </c>
      <c r="H1692" s="20">
        <v>87.900355871886006</v>
      </c>
      <c r="I1692" s="2">
        <v>1.779359430605</v>
      </c>
      <c r="J1692" s="2">
        <v>20.462633451957</v>
      </c>
      <c r="K1692" s="2">
        <v>44.483985765124999</v>
      </c>
      <c r="L1692" s="2">
        <v>20.640569395018002</v>
      </c>
      <c r="M1692" s="2">
        <v>5.338078291815</v>
      </c>
      <c r="N1692" s="2">
        <v>4.2704626334520004</v>
      </c>
      <c r="O1692" s="2">
        <v>4.448398576512</v>
      </c>
      <c r="P1692" s="10" t="s">
        <v>168</v>
      </c>
      <c r="Q1692" s="22">
        <v>95.551601423487995</v>
      </c>
    </row>
    <row r="1693">
      <c r="D1693" s="19"/>
      <c r="E1693" s="18" t="s">
        <v>26</v>
      </c>
      <c r="F1693" s="17"/>
      <c r="G1693" s="11">
        <v>1</v>
      </c>
      <c r="H1693" s="27">
        <v>100</v>
      </c>
      <c r="I1693" s="4" t="s">
        <v>168</v>
      </c>
      <c r="J1693" s="4" t="s">
        <v>168</v>
      </c>
      <c r="K1693" s="5">
        <v>100</v>
      </c>
      <c r="L1693" s="4" t="s">
        <v>168</v>
      </c>
      <c r="M1693" s="4" t="s">
        <v>168</v>
      </c>
      <c r="N1693" s="4" t="s">
        <v>168</v>
      </c>
      <c r="O1693" s="4" t="s">
        <v>168</v>
      </c>
      <c r="P1693" s="4" t="s">
        <v>168</v>
      </c>
      <c r="Q1693" s="30">
        <v>100</v>
      </c>
    </row>
    <row r="1694">
      <c r="D1694" s="19"/>
      <c r="E1694" s="18" t="s">
        <v>61</v>
      </c>
      <c r="F1694" s="17"/>
      <c r="G1694" s="7">
        <v>126</v>
      </c>
      <c r="H1694" s="20">
        <v>77.777777777777999</v>
      </c>
      <c r="I1694" s="2">
        <v>2.3809523809519999</v>
      </c>
      <c r="J1694" s="2">
        <v>11.111111111111001</v>
      </c>
      <c r="K1694" s="2">
        <v>42.063492063491999</v>
      </c>
      <c r="L1694" s="2">
        <v>32.539682539683</v>
      </c>
      <c r="M1694" s="2">
        <v>3.9682539682539999</v>
      </c>
      <c r="N1694" s="2">
        <v>5.5555555555560003</v>
      </c>
      <c r="O1694" s="2">
        <v>6.3492063492059998</v>
      </c>
      <c r="P1694" s="10" t="s">
        <v>168</v>
      </c>
      <c r="Q1694" s="22">
        <v>93.650793650794</v>
      </c>
    </row>
    <row r="1695">
      <c r="D1695" s="19"/>
      <c r="E1695" s="18" t="s">
        <v>62</v>
      </c>
      <c r="F1695" s="17"/>
      <c r="G1695" s="7">
        <v>966</v>
      </c>
      <c r="H1695" s="20">
        <v>83.954451345755999</v>
      </c>
      <c r="I1695" s="2">
        <v>2.0703933747410002</v>
      </c>
      <c r="J1695" s="2">
        <v>18.944099378882001</v>
      </c>
      <c r="K1695" s="2">
        <v>43.685300207038999</v>
      </c>
      <c r="L1695" s="2">
        <v>21.428571428571001</v>
      </c>
      <c r="M1695" s="2">
        <v>6.314699792961</v>
      </c>
      <c r="N1695" s="2">
        <v>4.9689440993789997</v>
      </c>
      <c r="O1695" s="2">
        <v>5.9006211180120003</v>
      </c>
      <c r="P1695" s="10" t="s">
        <v>168</v>
      </c>
      <c r="Q1695" s="22">
        <v>94.099378881988002</v>
      </c>
    </row>
    <row r="1696">
      <c r="D1696" s="15" t="s">
        <v>63</v>
      </c>
      <c r="E1696" s="14" t="s">
        <v>64</v>
      </c>
      <c r="F1696" s="16"/>
      <c r="G1696" s="33">
        <v>17</v>
      </c>
      <c r="H1696" s="45">
        <v>76.470588235294002</v>
      </c>
      <c r="I1696" s="13">
        <v>11.764705882353001</v>
      </c>
      <c r="J1696" s="13">
        <v>11.764705882353001</v>
      </c>
      <c r="K1696" s="13">
        <v>23.529411764706001</v>
      </c>
      <c r="L1696" s="13">
        <v>17.647058823529001</v>
      </c>
      <c r="M1696" s="13">
        <v>5.8823529411760003</v>
      </c>
      <c r="N1696" s="13">
        <v>5.8823529411760003</v>
      </c>
      <c r="O1696" s="13">
        <v>11.764705882353001</v>
      </c>
      <c r="P1696" s="25" t="s">
        <v>168</v>
      </c>
      <c r="Q1696" s="50">
        <v>88.235294117647001</v>
      </c>
    </row>
    <row r="1697">
      <c r="D1697" s="19"/>
      <c r="E1697" s="18" t="s">
        <v>65</v>
      </c>
      <c r="F1697" s="17"/>
      <c r="G1697" s="11">
        <v>38</v>
      </c>
      <c r="H1697" s="27">
        <v>86.842105263158004</v>
      </c>
      <c r="I1697" s="5">
        <v>2.6315789473679998</v>
      </c>
      <c r="J1697" s="5">
        <v>26.315789473683999</v>
      </c>
      <c r="K1697" s="5">
        <v>60.526315789473998</v>
      </c>
      <c r="L1697" s="5">
        <v>28.947368421053</v>
      </c>
      <c r="M1697" s="5">
        <v>13.157894736842</v>
      </c>
      <c r="N1697" s="5">
        <v>13.157894736842</v>
      </c>
      <c r="O1697" s="4" t="s">
        <v>168</v>
      </c>
      <c r="P1697" s="4" t="s">
        <v>168</v>
      </c>
      <c r="Q1697" s="30">
        <v>100</v>
      </c>
    </row>
    <row r="1698">
      <c r="D1698" s="19"/>
      <c r="E1698" s="18" t="s">
        <v>66</v>
      </c>
      <c r="F1698" s="17"/>
      <c r="G1698" s="11">
        <v>14</v>
      </c>
      <c r="H1698" s="27">
        <v>92.857142857143003</v>
      </c>
      <c r="I1698" s="4" t="s">
        <v>168</v>
      </c>
      <c r="J1698" s="5">
        <v>28.571428571428999</v>
      </c>
      <c r="K1698" s="5">
        <v>21.428571428571001</v>
      </c>
      <c r="L1698" s="5">
        <v>7.1428571428570002</v>
      </c>
      <c r="M1698" s="4" t="s">
        <v>168</v>
      </c>
      <c r="N1698" s="5">
        <v>7.1428571428570002</v>
      </c>
      <c r="O1698" s="4" t="s">
        <v>168</v>
      </c>
      <c r="P1698" s="4" t="s">
        <v>168</v>
      </c>
      <c r="Q1698" s="30">
        <v>100</v>
      </c>
    </row>
    <row r="1699">
      <c r="D1699" s="19"/>
      <c r="E1699" s="18" t="s">
        <v>67</v>
      </c>
      <c r="F1699" s="17"/>
      <c r="G1699" s="7">
        <v>95</v>
      </c>
      <c r="H1699" s="20">
        <v>83.157894736841996</v>
      </c>
      <c r="I1699" s="2">
        <v>3.1578947368420001</v>
      </c>
      <c r="J1699" s="2">
        <v>24.210526315789</v>
      </c>
      <c r="K1699" s="2">
        <v>53.684210526316001</v>
      </c>
      <c r="L1699" s="2">
        <v>22.105263157894999</v>
      </c>
      <c r="M1699" s="2">
        <v>10.526315789473999</v>
      </c>
      <c r="N1699" s="2">
        <v>5.2631578947369997</v>
      </c>
      <c r="O1699" s="2">
        <v>8.4210526315790002</v>
      </c>
      <c r="P1699" s="10" t="s">
        <v>168</v>
      </c>
      <c r="Q1699" s="22">
        <v>91.578947368420998</v>
      </c>
    </row>
    <row r="1700">
      <c r="D1700" s="19"/>
      <c r="E1700" s="18" t="s">
        <v>68</v>
      </c>
      <c r="F1700" s="17"/>
      <c r="G1700" s="7">
        <v>81</v>
      </c>
      <c r="H1700" s="20">
        <v>88.888888888888999</v>
      </c>
      <c r="I1700" s="2">
        <v>3.7037037037039999</v>
      </c>
      <c r="J1700" s="2">
        <v>29.629629629629999</v>
      </c>
      <c r="K1700" s="2">
        <v>44.444444444444002</v>
      </c>
      <c r="L1700" s="2">
        <v>19.753086419753</v>
      </c>
      <c r="M1700" s="2">
        <v>9.8765432098769992</v>
      </c>
      <c r="N1700" s="2">
        <v>3.7037037037039999</v>
      </c>
      <c r="O1700" s="2">
        <v>4.9382716049380004</v>
      </c>
      <c r="P1700" s="10" t="s">
        <v>168</v>
      </c>
      <c r="Q1700" s="22">
        <v>95.061728395062005</v>
      </c>
    </row>
    <row r="1701">
      <c r="D1701" s="19"/>
      <c r="E1701" s="18" t="s">
        <v>69</v>
      </c>
      <c r="F1701" s="17"/>
      <c r="G1701" s="7">
        <v>844</v>
      </c>
      <c r="H1701" s="20">
        <v>82.701421800947998</v>
      </c>
      <c r="I1701" s="2">
        <v>1.658767772512</v>
      </c>
      <c r="J1701" s="2">
        <v>15.876777251185</v>
      </c>
      <c r="K1701" s="2">
        <v>42.535545023696997</v>
      </c>
      <c r="L1701" s="2">
        <v>23.104265402844</v>
      </c>
      <c r="M1701" s="2">
        <v>4.9763033175359999</v>
      </c>
      <c r="N1701" s="2">
        <v>4.6208530805689998</v>
      </c>
      <c r="O1701" s="2">
        <v>5.924170616114</v>
      </c>
      <c r="P1701" s="10" t="s">
        <v>168</v>
      </c>
      <c r="Q1701" s="22">
        <v>94.075829383886003</v>
      </c>
    </row>
    <row r="1702">
      <c r="D1702" s="19"/>
      <c r="E1702" s="18" t="s">
        <v>26</v>
      </c>
      <c r="F1702" s="17"/>
      <c r="G1702" s="11">
        <v>4</v>
      </c>
      <c r="H1702" s="27">
        <v>50</v>
      </c>
      <c r="I1702" s="4" t="s">
        <v>168</v>
      </c>
      <c r="J1702" s="4" t="s">
        <v>168</v>
      </c>
      <c r="K1702" s="4" t="s">
        <v>168</v>
      </c>
      <c r="L1702" s="5">
        <v>25</v>
      </c>
      <c r="M1702" s="4" t="s">
        <v>168</v>
      </c>
      <c r="N1702" s="5">
        <v>25</v>
      </c>
      <c r="O1702" s="5">
        <v>25</v>
      </c>
      <c r="P1702" s="4" t="s">
        <v>168</v>
      </c>
      <c r="Q1702" s="30">
        <v>75</v>
      </c>
    </row>
    <row r="1703">
      <c r="D1703" s="19"/>
      <c r="E1703" s="18" t="s">
        <v>70</v>
      </c>
      <c r="F1703" s="17"/>
      <c r="G1703" s="7">
        <v>245</v>
      </c>
      <c r="H1703" s="20">
        <v>85.714285714286007</v>
      </c>
      <c r="I1703" s="2">
        <v>3.673469387755</v>
      </c>
      <c r="J1703" s="2">
        <v>25.714285714286</v>
      </c>
      <c r="K1703" s="2">
        <v>47.755102040815999</v>
      </c>
      <c r="L1703" s="2">
        <v>21.224489795918</v>
      </c>
      <c r="M1703" s="2">
        <v>9.7959183673469994</v>
      </c>
      <c r="N1703" s="2">
        <v>6.1224489795919999</v>
      </c>
      <c r="O1703" s="2">
        <v>5.7142857142860004</v>
      </c>
      <c r="P1703" s="10" t="s">
        <v>168</v>
      </c>
      <c r="Q1703" s="22">
        <v>94.285714285713993</v>
      </c>
    </row>
    <row r="1704">
      <c r="D1704" s="15" t="s">
        <v>71</v>
      </c>
      <c r="E1704" s="14" t="s">
        <v>64</v>
      </c>
      <c r="F1704" s="16"/>
      <c r="G1704" s="33">
        <v>15</v>
      </c>
      <c r="H1704" s="45">
        <v>80</v>
      </c>
      <c r="I1704" s="13">
        <v>13.333333333333</v>
      </c>
      <c r="J1704" s="13">
        <v>20</v>
      </c>
      <c r="K1704" s="13">
        <v>20</v>
      </c>
      <c r="L1704" s="13">
        <v>20</v>
      </c>
      <c r="M1704" s="13">
        <v>6.666666666667</v>
      </c>
      <c r="N1704" s="25" t="s">
        <v>168</v>
      </c>
      <c r="O1704" s="13">
        <v>13.333333333333</v>
      </c>
      <c r="P1704" s="25" t="s">
        <v>168</v>
      </c>
      <c r="Q1704" s="50">
        <v>86.666666666666998</v>
      </c>
    </row>
    <row r="1705">
      <c r="D1705" s="19"/>
      <c r="E1705" s="18" t="s">
        <v>65</v>
      </c>
      <c r="F1705" s="17"/>
      <c r="G1705" s="7">
        <v>58</v>
      </c>
      <c r="H1705" s="20">
        <v>81.034482758620996</v>
      </c>
      <c r="I1705" s="2">
        <v>1.7241379310339999</v>
      </c>
      <c r="J1705" s="2">
        <v>15.517241379310001</v>
      </c>
      <c r="K1705" s="2">
        <v>41.379310344827999</v>
      </c>
      <c r="L1705" s="2">
        <v>22.413793103448</v>
      </c>
      <c r="M1705" s="2">
        <v>13.793103448276</v>
      </c>
      <c r="N1705" s="2">
        <v>5.1724137931029999</v>
      </c>
      <c r="O1705" s="2">
        <v>3.4482758620689999</v>
      </c>
      <c r="P1705" s="10" t="s">
        <v>168</v>
      </c>
      <c r="Q1705" s="22">
        <v>96.551724137931004</v>
      </c>
    </row>
    <row r="1706">
      <c r="D1706" s="19"/>
      <c r="E1706" s="18" t="s">
        <v>66</v>
      </c>
      <c r="F1706" s="17"/>
      <c r="G1706" s="7">
        <v>113</v>
      </c>
      <c r="H1706" s="20">
        <v>84.070796460176993</v>
      </c>
      <c r="I1706" s="2">
        <v>5.3097345132739999</v>
      </c>
      <c r="J1706" s="2">
        <v>23.893805309735001</v>
      </c>
      <c r="K1706" s="2">
        <v>43.362831858406999</v>
      </c>
      <c r="L1706" s="2">
        <v>27.433628318583999</v>
      </c>
      <c r="M1706" s="2">
        <v>7.964601769912</v>
      </c>
      <c r="N1706" s="2">
        <v>4.424778761062</v>
      </c>
      <c r="O1706" s="2">
        <v>2.654867256637</v>
      </c>
      <c r="P1706" s="10" t="s">
        <v>168</v>
      </c>
      <c r="Q1706" s="22">
        <v>97.345132743362996</v>
      </c>
    </row>
    <row r="1707">
      <c r="D1707" s="19"/>
      <c r="E1707" s="18" t="s">
        <v>67</v>
      </c>
      <c r="F1707" s="17"/>
      <c r="G1707" s="7">
        <v>837</v>
      </c>
      <c r="H1707" s="20">
        <v>84.109916367981</v>
      </c>
      <c r="I1707" s="2">
        <v>1.6726403823180001</v>
      </c>
      <c r="J1707" s="2">
        <v>17.921146953405</v>
      </c>
      <c r="K1707" s="2">
        <v>45.041816009557998</v>
      </c>
      <c r="L1707" s="2">
        <v>22.102747909200001</v>
      </c>
      <c r="M1707" s="2">
        <v>4.8984468339309997</v>
      </c>
      <c r="N1707" s="2">
        <v>4.8984468339309997</v>
      </c>
      <c r="O1707" s="2">
        <v>6.0931899641580003</v>
      </c>
      <c r="P1707" s="10" t="s">
        <v>168</v>
      </c>
      <c r="Q1707" s="22">
        <v>93.906810035842</v>
      </c>
    </row>
    <row r="1708">
      <c r="D1708" s="19"/>
      <c r="E1708" s="18" t="s">
        <v>68</v>
      </c>
      <c r="F1708" s="17"/>
      <c r="G1708" s="7">
        <v>61</v>
      </c>
      <c r="H1708" s="20">
        <v>77.049180327868996</v>
      </c>
      <c r="I1708" s="10" t="s">
        <v>168</v>
      </c>
      <c r="J1708" s="2">
        <v>11.475409836066</v>
      </c>
      <c r="K1708" s="2">
        <v>31.147540983607001</v>
      </c>
      <c r="L1708" s="2">
        <v>24.590163934425998</v>
      </c>
      <c r="M1708" s="2">
        <v>11.475409836066</v>
      </c>
      <c r="N1708" s="2">
        <v>9.83606557377</v>
      </c>
      <c r="O1708" s="2">
        <v>9.83606557377</v>
      </c>
      <c r="P1708" s="10" t="s">
        <v>168</v>
      </c>
      <c r="Q1708" s="22">
        <v>90.16393442623</v>
      </c>
    </row>
    <row r="1709">
      <c r="D1709" s="19"/>
      <c r="E1709" s="18" t="s">
        <v>72</v>
      </c>
      <c r="F1709" s="17"/>
      <c r="G1709" s="11">
        <v>5</v>
      </c>
      <c r="H1709" s="27">
        <v>40</v>
      </c>
      <c r="I1709" s="4" t="s">
        <v>168</v>
      </c>
      <c r="J1709" s="5">
        <v>20</v>
      </c>
      <c r="K1709" s="5">
        <v>60</v>
      </c>
      <c r="L1709" s="4" t="s">
        <v>168</v>
      </c>
      <c r="M1709" s="4" t="s">
        <v>168</v>
      </c>
      <c r="N1709" s="4" t="s">
        <v>168</v>
      </c>
      <c r="O1709" s="5">
        <v>20</v>
      </c>
      <c r="P1709" s="4" t="s">
        <v>168</v>
      </c>
      <c r="Q1709" s="30">
        <v>80</v>
      </c>
    </row>
    <row r="1710">
      <c r="D1710" s="19"/>
      <c r="E1710" s="18" t="s">
        <v>26</v>
      </c>
      <c r="F1710" s="17"/>
      <c r="G1710" s="11">
        <v>4</v>
      </c>
      <c r="H1710" s="27">
        <v>75</v>
      </c>
      <c r="I1710" s="4" t="s">
        <v>168</v>
      </c>
      <c r="J1710" s="4" t="s">
        <v>168</v>
      </c>
      <c r="K1710" s="5">
        <v>25</v>
      </c>
      <c r="L1710" s="5">
        <v>25</v>
      </c>
      <c r="M1710" s="4" t="s">
        <v>168</v>
      </c>
      <c r="N1710" s="4" t="s">
        <v>168</v>
      </c>
      <c r="O1710" s="4" t="s">
        <v>168</v>
      </c>
      <c r="P1710" s="4" t="s">
        <v>168</v>
      </c>
      <c r="Q1710" s="30">
        <v>100</v>
      </c>
    </row>
    <row r="1711">
      <c r="D1711" s="19"/>
      <c r="E1711" s="18" t="s">
        <v>73</v>
      </c>
      <c r="F1711" s="17"/>
      <c r="G1711" s="7">
        <v>1084</v>
      </c>
      <c r="H1711" s="20">
        <v>83.487084870849003</v>
      </c>
      <c r="I1711" s="2">
        <v>2.1217712177119998</v>
      </c>
      <c r="J1711" s="2">
        <v>18.081180811808</v>
      </c>
      <c r="K1711" s="2">
        <v>43.542435424353997</v>
      </c>
      <c r="L1711" s="2">
        <v>22.785977859778999</v>
      </c>
      <c r="M1711" s="2">
        <v>6.0885608856089997</v>
      </c>
      <c r="N1711" s="2">
        <v>5.0738007380069998</v>
      </c>
      <c r="O1711" s="2">
        <v>5.90405904059</v>
      </c>
      <c r="P1711" s="10" t="s">
        <v>168</v>
      </c>
      <c r="Q1711" s="22">
        <v>94.095940959410001</v>
      </c>
    </row>
    <row r="1712">
      <c r="D1712" s="15" t="s">
        <v>74</v>
      </c>
      <c r="E1712" s="14" t="s">
        <v>75</v>
      </c>
      <c r="F1712" s="16"/>
      <c r="G1712" s="26">
        <v>315</v>
      </c>
      <c r="H1712" s="40">
        <v>87.301587301587006</v>
      </c>
      <c r="I1712" s="8">
        <v>3.492063492063</v>
      </c>
      <c r="J1712" s="8">
        <v>17.142857142857</v>
      </c>
      <c r="K1712" s="8">
        <v>46.666666666666998</v>
      </c>
      <c r="L1712" s="8">
        <v>26.666666666666998</v>
      </c>
      <c r="M1712" s="8">
        <v>7.6190476190479997</v>
      </c>
      <c r="N1712" s="8">
        <v>2.8571428571430002</v>
      </c>
      <c r="O1712" s="8">
        <v>5.3968253968250002</v>
      </c>
      <c r="P1712" s="41" t="s">
        <v>168</v>
      </c>
      <c r="Q1712" s="42">
        <v>94.603174603175006</v>
      </c>
    </row>
    <row r="1713">
      <c r="D1713" s="19"/>
      <c r="E1713" s="18" t="s">
        <v>76</v>
      </c>
      <c r="F1713" s="17"/>
      <c r="G1713" s="7">
        <v>78</v>
      </c>
      <c r="H1713" s="20">
        <v>89.743589743589993</v>
      </c>
      <c r="I1713" s="2">
        <v>1.2820512820509999</v>
      </c>
      <c r="J1713" s="2">
        <v>20.512820512821001</v>
      </c>
      <c r="K1713" s="2">
        <v>51.282051282051</v>
      </c>
      <c r="L1713" s="2">
        <v>32.051282051282001</v>
      </c>
      <c r="M1713" s="2">
        <v>8.9743589743589993</v>
      </c>
      <c r="N1713" s="2">
        <v>2.564102564103</v>
      </c>
      <c r="O1713" s="2">
        <v>7.6923076923079998</v>
      </c>
      <c r="P1713" s="10" t="s">
        <v>168</v>
      </c>
      <c r="Q1713" s="22">
        <v>92.307692307691994</v>
      </c>
    </row>
    <row r="1714">
      <c r="D1714" s="19"/>
      <c r="E1714" s="18" t="s">
        <v>77</v>
      </c>
      <c r="F1714" s="17"/>
      <c r="G1714" s="7">
        <v>297</v>
      </c>
      <c r="H1714" s="20">
        <v>86.531986531987002</v>
      </c>
      <c r="I1714" s="2">
        <v>2.3569023569019998</v>
      </c>
      <c r="J1714" s="2">
        <v>24.579124579125001</v>
      </c>
      <c r="K1714" s="2">
        <v>47.138047138047</v>
      </c>
      <c r="L1714" s="2">
        <v>24.242424242424001</v>
      </c>
      <c r="M1714" s="2">
        <v>7.7441077441079997</v>
      </c>
      <c r="N1714" s="2">
        <v>4.3771043771039997</v>
      </c>
      <c r="O1714" s="2">
        <v>4.7138047138049997</v>
      </c>
      <c r="P1714" s="10" t="s">
        <v>168</v>
      </c>
      <c r="Q1714" s="22">
        <v>95.286195286194996</v>
      </c>
    </row>
    <row r="1715">
      <c r="D1715" s="19"/>
      <c r="E1715" s="18" t="s">
        <v>78</v>
      </c>
      <c r="F1715" s="17"/>
      <c r="G1715" s="11">
        <v>12</v>
      </c>
      <c r="H1715" s="27">
        <v>83.333333333333002</v>
      </c>
      <c r="I1715" s="5">
        <v>8.333333333333</v>
      </c>
      <c r="J1715" s="5">
        <v>50</v>
      </c>
      <c r="K1715" s="5">
        <v>50</v>
      </c>
      <c r="L1715" s="5">
        <v>41.666666666666998</v>
      </c>
      <c r="M1715" s="5">
        <v>8.333333333333</v>
      </c>
      <c r="N1715" s="4" t="s">
        <v>168</v>
      </c>
      <c r="O1715" s="5">
        <v>16.666666666666998</v>
      </c>
      <c r="P1715" s="4" t="s">
        <v>168</v>
      </c>
      <c r="Q1715" s="30">
        <v>83.333333333333002</v>
      </c>
    </row>
    <row r="1716">
      <c r="D1716" s="19"/>
      <c r="E1716" s="18" t="s">
        <v>79</v>
      </c>
      <c r="F1716" s="17"/>
      <c r="G1716" s="7">
        <v>116</v>
      </c>
      <c r="H1716" s="20">
        <v>86.206896551724</v>
      </c>
      <c r="I1716" s="2">
        <v>2.586206896552</v>
      </c>
      <c r="J1716" s="2">
        <v>21.551724137931</v>
      </c>
      <c r="K1716" s="2">
        <v>46.551724137930997</v>
      </c>
      <c r="L1716" s="2">
        <v>29.310344827586</v>
      </c>
      <c r="M1716" s="2">
        <v>6.0344827586210004</v>
      </c>
      <c r="N1716" s="2">
        <v>3.4482758620689999</v>
      </c>
      <c r="O1716" s="2">
        <v>8.6206896551720007</v>
      </c>
      <c r="P1716" s="10" t="s">
        <v>168</v>
      </c>
      <c r="Q1716" s="22">
        <v>91.379310344827999</v>
      </c>
    </row>
    <row r="1717">
      <c r="D1717" s="19"/>
      <c r="E1717" s="18" t="s">
        <v>80</v>
      </c>
      <c r="F1717" s="17"/>
      <c r="G1717" s="7">
        <v>175</v>
      </c>
      <c r="H1717" s="20">
        <v>87.428571428571004</v>
      </c>
      <c r="I1717" s="2">
        <v>3.4285714285709998</v>
      </c>
      <c r="J1717" s="2">
        <v>22.285714285714</v>
      </c>
      <c r="K1717" s="2">
        <v>46.857142857143003</v>
      </c>
      <c r="L1717" s="2">
        <v>29.714285714286</v>
      </c>
      <c r="M1717" s="2">
        <v>7.4285714285709998</v>
      </c>
      <c r="N1717" s="2">
        <v>3.4285714285709998</v>
      </c>
      <c r="O1717" s="2">
        <v>5.1428571428570002</v>
      </c>
      <c r="P1717" s="10" t="s">
        <v>168</v>
      </c>
      <c r="Q1717" s="22">
        <v>94.857142857143003</v>
      </c>
    </row>
    <row r="1718">
      <c r="D1718" s="19"/>
      <c r="E1718" s="18" t="s">
        <v>81</v>
      </c>
      <c r="F1718" s="17"/>
      <c r="G1718" s="7">
        <v>908</v>
      </c>
      <c r="H1718" s="20">
        <v>84.361233480175997</v>
      </c>
      <c r="I1718" s="2">
        <v>2.0925110132159999</v>
      </c>
      <c r="J1718" s="2">
        <v>18.832599118943001</v>
      </c>
      <c r="K1718" s="2">
        <v>45.044052863436001</v>
      </c>
      <c r="L1718" s="2">
        <v>23.678414096916001</v>
      </c>
      <c r="M1718" s="2">
        <v>6.1674008810569996</v>
      </c>
      <c r="N1718" s="2">
        <v>4.8458149779740003</v>
      </c>
      <c r="O1718" s="2">
        <v>5.2863436123350001</v>
      </c>
      <c r="P1718" s="10" t="s">
        <v>168</v>
      </c>
      <c r="Q1718" s="22">
        <v>94.713656387664997</v>
      </c>
    </row>
    <row r="1719">
      <c r="D1719" s="19"/>
      <c r="E1719" s="18" t="s">
        <v>41</v>
      </c>
      <c r="F1719" s="17"/>
      <c r="G1719" s="11">
        <v>26</v>
      </c>
      <c r="H1719" s="27">
        <v>80.769230769231001</v>
      </c>
      <c r="I1719" s="5">
        <v>7.6923076923079998</v>
      </c>
      <c r="J1719" s="5">
        <v>15.384615384615</v>
      </c>
      <c r="K1719" s="5">
        <v>42.307692307692001</v>
      </c>
      <c r="L1719" s="5">
        <v>19.230769230768999</v>
      </c>
      <c r="M1719" s="5">
        <v>7.6923076923079998</v>
      </c>
      <c r="N1719" s="5">
        <v>19.230769230768999</v>
      </c>
      <c r="O1719" s="5">
        <v>3.8461538461539999</v>
      </c>
      <c r="P1719" s="4" t="s">
        <v>168</v>
      </c>
      <c r="Q1719" s="30">
        <v>96.153846153846004</v>
      </c>
    </row>
    <row r="1720">
      <c r="D1720" s="19"/>
      <c r="E1720" s="18" t="s">
        <v>82</v>
      </c>
      <c r="F1720" s="17"/>
      <c r="G1720" s="7">
        <v>96</v>
      </c>
      <c r="H1720" s="20">
        <v>72.916666666666998</v>
      </c>
      <c r="I1720" s="10" t="s">
        <v>168</v>
      </c>
      <c r="J1720" s="2">
        <v>15.625</v>
      </c>
      <c r="K1720" s="2">
        <v>41.666666666666998</v>
      </c>
      <c r="L1720" s="2">
        <v>18.75</v>
      </c>
      <c r="M1720" s="2">
        <v>3.125</v>
      </c>
      <c r="N1720" s="2">
        <v>6.25</v>
      </c>
      <c r="O1720" s="2">
        <v>8.333333333333</v>
      </c>
      <c r="P1720" s="10" t="s">
        <v>168</v>
      </c>
      <c r="Q1720" s="22">
        <v>91.666666666666998</v>
      </c>
    </row>
    <row r="1721">
      <c r="D1721" s="19"/>
      <c r="E1721" s="18" t="s">
        <v>26</v>
      </c>
      <c r="F1721" s="17"/>
      <c r="G1721" s="11">
        <v>0</v>
      </c>
      <c r="H1721" s="32" t="s">
        <v>168</v>
      </c>
      <c r="I1721" s="4" t="s">
        <v>168</v>
      </c>
      <c r="J1721" s="4" t="s">
        <v>168</v>
      </c>
      <c r="K1721" s="4" t="s">
        <v>168</v>
      </c>
      <c r="L1721" s="4" t="s">
        <v>168</v>
      </c>
      <c r="M1721" s="4" t="s">
        <v>168</v>
      </c>
      <c r="N1721" s="4" t="s">
        <v>168</v>
      </c>
      <c r="O1721" s="4" t="s">
        <v>168</v>
      </c>
      <c r="P1721" s="4" t="s">
        <v>168</v>
      </c>
      <c r="Q1721" s="31" t="s">
        <v>168</v>
      </c>
    </row>
    <row r="1722">
      <c r="D1722" s="19"/>
      <c r="E1722" s="18" t="s">
        <v>83</v>
      </c>
      <c r="F1722" s="17"/>
      <c r="G1722" s="7">
        <v>997</v>
      </c>
      <c r="H1722" s="20">
        <v>84.252758274824004</v>
      </c>
      <c r="I1722" s="2">
        <v>2.306920762287</v>
      </c>
      <c r="J1722" s="2">
        <v>18.254764292878999</v>
      </c>
      <c r="K1722" s="2">
        <v>43.731193580742001</v>
      </c>
      <c r="L1722" s="2">
        <v>23.069207622869001</v>
      </c>
      <c r="M1722" s="2">
        <v>6.3189568706120003</v>
      </c>
      <c r="N1722" s="2">
        <v>4.9147442326980002</v>
      </c>
      <c r="O1722" s="2">
        <v>5.717151454363</v>
      </c>
      <c r="P1722" s="10" t="s">
        <v>168</v>
      </c>
      <c r="Q1722" s="22">
        <v>94.282848545636995</v>
      </c>
    </row>
    <row r="1723">
      <c r="D1723" s="15" t="s">
        <v>84</v>
      </c>
      <c r="E1723" s="14" t="s">
        <v>85</v>
      </c>
      <c r="F1723" s="16"/>
      <c r="G1723" s="26">
        <v>394</v>
      </c>
      <c r="H1723" s="40">
        <v>86.294416243654993</v>
      </c>
      <c r="I1723" s="8">
        <v>2.2842639593910001</v>
      </c>
      <c r="J1723" s="8">
        <v>18.781725888324999</v>
      </c>
      <c r="K1723" s="8">
        <v>37.563451776649998</v>
      </c>
      <c r="L1723" s="8">
        <v>19.543147208122001</v>
      </c>
      <c r="M1723" s="8">
        <v>6.0913705583760001</v>
      </c>
      <c r="N1723" s="8">
        <v>4.0609137055840003</v>
      </c>
      <c r="O1723" s="8">
        <v>6.345177664975</v>
      </c>
      <c r="P1723" s="41" t="s">
        <v>168</v>
      </c>
      <c r="Q1723" s="42">
        <v>93.654822335025003</v>
      </c>
    </row>
    <row r="1724">
      <c r="D1724" s="19"/>
      <c r="E1724" s="18" t="s">
        <v>86</v>
      </c>
      <c r="F1724" s="17"/>
      <c r="G1724" s="7">
        <v>401</v>
      </c>
      <c r="H1724" s="20">
        <v>83.291770573565998</v>
      </c>
      <c r="I1724" s="2">
        <v>1.745635910224</v>
      </c>
      <c r="J1724" s="2">
        <v>17.206982543641001</v>
      </c>
      <c r="K1724" s="2">
        <v>45.635910224439002</v>
      </c>
      <c r="L1724" s="2">
        <v>20.947630922693001</v>
      </c>
      <c r="M1724" s="2">
        <v>6.4837905236909998</v>
      </c>
      <c r="N1724" s="2">
        <v>7.2319201995010003</v>
      </c>
      <c r="O1724" s="2">
        <v>4.4887780548630003</v>
      </c>
      <c r="P1724" s="10" t="s">
        <v>168</v>
      </c>
      <c r="Q1724" s="22">
        <v>95.511221945136995</v>
      </c>
    </row>
    <row r="1725">
      <c r="D1725" s="19"/>
      <c r="E1725" s="18" t="s">
        <v>87</v>
      </c>
      <c r="F1725" s="17"/>
      <c r="G1725" s="7">
        <v>247</v>
      </c>
      <c r="H1725" s="20">
        <v>79.352226720648005</v>
      </c>
      <c r="I1725" s="2">
        <v>2.834008097166</v>
      </c>
      <c r="J1725" s="2">
        <v>21.052631578947</v>
      </c>
      <c r="K1725" s="2">
        <v>48.987854251012003</v>
      </c>
      <c r="L1725" s="2">
        <v>28.744939271254999</v>
      </c>
      <c r="M1725" s="2">
        <v>6.4777327935219997</v>
      </c>
      <c r="N1725" s="2">
        <v>3.2388663967609999</v>
      </c>
      <c r="O1725" s="2">
        <v>7.6923076923079998</v>
      </c>
      <c r="P1725" s="10" t="s">
        <v>168</v>
      </c>
      <c r="Q1725" s="22">
        <v>92.307692307691994</v>
      </c>
    </row>
    <row r="1726">
      <c r="D1726" s="19"/>
      <c r="E1726" s="18" t="s">
        <v>88</v>
      </c>
      <c r="F1726" s="17"/>
      <c r="G1726" s="11">
        <v>46</v>
      </c>
      <c r="H1726" s="27">
        <v>78.260869565217007</v>
      </c>
      <c r="I1726" s="4" t="s">
        <v>168</v>
      </c>
      <c r="J1726" s="5">
        <v>4.3478260869570002</v>
      </c>
      <c r="K1726" s="5">
        <v>52.173913043478002</v>
      </c>
      <c r="L1726" s="5">
        <v>30.434782608696</v>
      </c>
      <c r="M1726" s="4" t="s">
        <v>168</v>
      </c>
      <c r="N1726" s="5">
        <v>4.3478260869570002</v>
      </c>
      <c r="O1726" s="5">
        <v>6.5217391304349999</v>
      </c>
      <c r="P1726" s="4" t="s">
        <v>168</v>
      </c>
      <c r="Q1726" s="30">
        <v>93.478260869565005</v>
      </c>
    </row>
    <row r="1727">
      <c r="D1727" s="19"/>
      <c r="E1727" s="18" t="s">
        <v>89</v>
      </c>
      <c r="F1727" s="17"/>
      <c r="G1727" s="11">
        <v>5</v>
      </c>
      <c r="H1727" s="27">
        <v>80</v>
      </c>
      <c r="I1727" s="4" t="s">
        <v>168</v>
      </c>
      <c r="J1727" s="4" t="s">
        <v>168</v>
      </c>
      <c r="K1727" s="4" t="s">
        <v>168</v>
      </c>
      <c r="L1727" s="5">
        <v>40</v>
      </c>
      <c r="M1727" s="4" t="s">
        <v>168</v>
      </c>
      <c r="N1727" s="4" t="s">
        <v>168</v>
      </c>
      <c r="O1727" s="4" t="s">
        <v>168</v>
      </c>
      <c r="P1727" s="4" t="s">
        <v>168</v>
      </c>
      <c r="Q1727" s="30">
        <v>100</v>
      </c>
    </row>
    <row r="1728">
      <c r="D1728" s="19"/>
      <c r="E1728" s="18" t="s">
        <v>26</v>
      </c>
      <c r="F1728" s="17"/>
      <c r="G1728" s="11">
        <v>0</v>
      </c>
      <c r="H1728" s="32" t="s">
        <v>168</v>
      </c>
      <c r="I1728" s="4" t="s">
        <v>168</v>
      </c>
      <c r="J1728" s="4" t="s">
        <v>168</v>
      </c>
      <c r="K1728" s="4" t="s">
        <v>168</v>
      </c>
      <c r="L1728" s="4" t="s">
        <v>168</v>
      </c>
      <c r="M1728" s="4" t="s">
        <v>168</v>
      </c>
      <c r="N1728" s="4" t="s">
        <v>168</v>
      </c>
      <c r="O1728" s="4" t="s">
        <v>168</v>
      </c>
      <c r="P1728" s="4" t="s">
        <v>168</v>
      </c>
      <c r="Q1728" s="31" t="s">
        <v>168</v>
      </c>
    </row>
    <row r="1729">
      <c r="D1729" s="19"/>
      <c r="E1729" s="18" t="s">
        <v>90</v>
      </c>
      <c r="F1729" s="17"/>
      <c r="G1729" s="7">
        <v>795</v>
      </c>
      <c r="H1729" s="20">
        <v>84.779874213835996</v>
      </c>
      <c r="I1729" s="2">
        <v>2.0125786163520001</v>
      </c>
      <c r="J1729" s="2">
        <v>17.987421383648002</v>
      </c>
      <c r="K1729" s="2">
        <v>41.635220125785999</v>
      </c>
      <c r="L1729" s="2">
        <v>20.251572327043998</v>
      </c>
      <c r="M1729" s="2">
        <v>6.2893081761009997</v>
      </c>
      <c r="N1729" s="2">
        <v>5.660377358491</v>
      </c>
      <c r="O1729" s="2">
        <v>5.4088050314469998</v>
      </c>
      <c r="P1729" s="10" t="s">
        <v>168</v>
      </c>
      <c r="Q1729" s="22">
        <v>94.591194968552998</v>
      </c>
    </row>
    <row r="1730">
      <c r="D1730" s="19"/>
      <c r="E1730" s="18" t="s">
        <v>91</v>
      </c>
      <c r="F1730" s="17"/>
      <c r="G1730" s="7">
        <v>298</v>
      </c>
      <c r="H1730" s="20">
        <v>79.194630872483003</v>
      </c>
      <c r="I1730" s="2">
        <v>2.3489932885910001</v>
      </c>
      <c r="J1730" s="2">
        <v>18.120805369128</v>
      </c>
      <c r="K1730" s="2">
        <v>48.657718120805001</v>
      </c>
      <c r="L1730" s="2">
        <v>29.194630872483</v>
      </c>
      <c r="M1730" s="2">
        <v>5.3691275167789998</v>
      </c>
      <c r="N1730" s="2">
        <v>3.355704697987</v>
      </c>
      <c r="O1730" s="2">
        <v>7.3825503355700004</v>
      </c>
      <c r="P1730" s="10" t="s">
        <v>168</v>
      </c>
      <c r="Q1730" s="22">
        <v>92.617449664429998</v>
      </c>
    </row>
    <row r="1731">
      <c r="D1731" s="15" t="s">
        <v>92</v>
      </c>
      <c r="E1731" s="14" t="s">
        <v>93</v>
      </c>
      <c r="F1731" s="16"/>
      <c r="G1731" s="33">
        <v>46</v>
      </c>
      <c r="H1731" s="45">
        <v>91.304347826086996</v>
      </c>
      <c r="I1731" s="25" t="s">
        <v>168</v>
      </c>
      <c r="J1731" s="13">
        <v>28.260869565217</v>
      </c>
      <c r="K1731" s="13">
        <v>54.347826086956999</v>
      </c>
      <c r="L1731" s="13">
        <v>26.086956521739001</v>
      </c>
      <c r="M1731" s="13">
        <v>2.1739130434780001</v>
      </c>
      <c r="N1731" s="13">
        <v>4.3478260869570002</v>
      </c>
      <c r="O1731" s="13">
        <v>2.1739130434780001</v>
      </c>
      <c r="P1731" s="25" t="s">
        <v>168</v>
      </c>
      <c r="Q1731" s="50">
        <v>97.826086956522005</v>
      </c>
    </row>
    <row r="1732">
      <c r="D1732" s="19"/>
      <c r="E1732" s="18" t="s">
        <v>94</v>
      </c>
      <c r="F1732" s="17"/>
      <c r="G1732" s="7">
        <v>189</v>
      </c>
      <c r="H1732" s="20">
        <v>86.772486772486999</v>
      </c>
      <c r="I1732" s="2">
        <v>2.645502645503</v>
      </c>
      <c r="J1732" s="2">
        <v>20.105820105820001</v>
      </c>
      <c r="K1732" s="2">
        <v>53.439153439153003</v>
      </c>
      <c r="L1732" s="2">
        <v>28.042328042327998</v>
      </c>
      <c r="M1732" s="2">
        <v>6.3492063492059998</v>
      </c>
      <c r="N1732" s="2">
        <v>4.2328042328039999</v>
      </c>
      <c r="O1732" s="2">
        <v>3.7037037037039999</v>
      </c>
      <c r="P1732" s="10" t="s">
        <v>168</v>
      </c>
      <c r="Q1732" s="22">
        <v>96.296296296296006</v>
      </c>
    </row>
    <row r="1733">
      <c r="D1733" s="19"/>
      <c r="E1733" s="18" t="s">
        <v>95</v>
      </c>
      <c r="F1733" s="17"/>
      <c r="G1733" s="7">
        <v>69</v>
      </c>
      <c r="H1733" s="20">
        <v>85.507246376812006</v>
      </c>
      <c r="I1733" s="2">
        <v>4.3478260869570002</v>
      </c>
      <c r="J1733" s="2">
        <v>34.782608695652002</v>
      </c>
      <c r="K1733" s="2">
        <v>53.623188405797002</v>
      </c>
      <c r="L1733" s="2">
        <v>27.536231884058001</v>
      </c>
      <c r="M1733" s="2">
        <v>5.7971014492749999</v>
      </c>
      <c r="N1733" s="2">
        <v>2.898550724638</v>
      </c>
      <c r="O1733" s="2">
        <v>5.7971014492749999</v>
      </c>
      <c r="P1733" s="10" t="s">
        <v>168</v>
      </c>
      <c r="Q1733" s="22">
        <v>94.202898550724996</v>
      </c>
    </row>
    <row r="1734">
      <c r="D1734" s="19"/>
      <c r="E1734" s="18" t="s">
        <v>96</v>
      </c>
      <c r="F1734" s="17"/>
      <c r="G1734" s="11">
        <v>21</v>
      </c>
      <c r="H1734" s="27">
        <v>100</v>
      </c>
      <c r="I1734" s="5">
        <v>19.047619047619001</v>
      </c>
      <c r="J1734" s="5">
        <v>42.857142857143003</v>
      </c>
      <c r="K1734" s="5">
        <v>52.380952380952003</v>
      </c>
      <c r="L1734" s="5">
        <v>42.857142857143003</v>
      </c>
      <c r="M1734" s="5">
        <v>23.809523809523998</v>
      </c>
      <c r="N1734" s="5">
        <v>19.047619047619001</v>
      </c>
      <c r="O1734" s="4" t="s">
        <v>168</v>
      </c>
      <c r="P1734" s="4" t="s">
        <v>168</v>
      </c>
      <c r="Q1734" s="30">
        <v>100</v>
      </c>
    </row>
    <row r="1735">
      <c r="D1735" s="19"/>
      <c r="E1735" s="18" t="s">
        <v>97</v>
      </c>
      <c r="F1735" s="17"/>
      <c r="G1735" s="11">
        <v>40</v>
      </c>
      <c r="H1735" s="27">
        <v>95</v>
      </c>
      <c r="I1735" s="5">
        <v>15</v>
      </c>
      <c r="J1735" s="5">
        <v>37.5</v>
      </c>
      <c r="K1735" s="5">
        <v>67.5</v>
      </c>
      <c r="L1735" s="5">
        <v>25</v>
      </c>
      <c r="M1735" s="5">
        <v>15</v>
      </c>
      <c r="N1735" s="4" t="s">
        <v>168</v>
      </c>
      <c r="O1735" s="4" t="s">
        <v>168</v>
      </c>
      <c r="P1735" s="4" t="s">
        <v>168</v>
      </c>
      <c r="Q1735" s="30">
        <v>100</v>
      </c>
    </row>
    <row r="1736">
      <c r="D1736" s="19"/>
      <c r="E1736" s="18" t="s">
        <v>98</v>
      </c>
      <c r="F1736" s="17"/>
      <c r="G1736" s="7">
        <v>62</v>
      </c>
      <c r="H1736" s="20">
        <v>95.161290322580996</v>
      </c>
      <c r="I1736" s="2">
        <v>6.4516129032259997</v>
      </c>
      <c r="J1736" s="2">
        <v>29.032258064516</v>
      </c>
      <c r="K1736" s="2">
        <v>54.838709677418997</v>
      </c>
      <c r="L1736" s="2">
        <v>29.032258064516</v>
      </c>
      <c r="M1736" s="2">
        <v>12.903225806451999</v>
      </c>
      <c r="N1736" s="2">
        <v>8.0645161290320004</v>
      </c>
      <c r="O1736" s="2">
        <v>1.6129032258060001</v>
      </c>
      <c r="P1736" s="10" t="s">
        <v>168</v>
      </c>
      <c r="Q1736" s="22">
        <v>98.387096774194006</v>
      </c>
    </row>
    <row r="1737">
      <c r="D1737" s="19"/>
      <c r="E1737" s="18" t="s">
        <v>99</v>
      </c>
      <c r="F1737" s="17"/>
      <c r="G1737" s="11">
        <v>20</v>
      </c>
      <c r="H1737" s="27">
        <v>75</v>
      </c>
      <c r="I1737" s="4" t="s">
        <v>168</v>
      </c>
      <c r="J1737" s="5">
        <v>25</v>
      </c>
      <c r="K1737" s="5">
        <v>40</v>
      </c>
      <c r="L1737" s="5">
        <v>35</v>
      </c>
      <c r="M1737" s="5">
        <v>10</v>
      </c>
      <c r="N1737" s="5">
        <v>5</v>
      </c>
      <c r="O1737" s="5">
        <v>5</v>
      </c>
      <c r="P1737" s="4" t="s">
        <v>168</v>
      </c>
      <c r="Q1737" s="30">
        <v>95</v>
      </c>
    </row>
    <row r="1738">
      <c r="D1738" s="19"/>
      <c r="E1738" s="18" t="s">
        <v>100</v>
      </c>
      <c r="F1738" s="17"/>
      <c r="G1738" s="11">
        <v>39</v>
      </c>
      <c r="H1738" s="27">
        <v>87.179487179486998</v>
      </c>
      <c r="I1738" s="5">
        <v>7.6923076923079998</v>
      </c>
      <c r="J1738" s="5">
        <v>17.948717948717999</v>
      </c>
      <c r="K1738" s="5">
        <v>53.846153846154003</v>
      </c>
      <c r="L1738" s="5">
        <v>20.512820512821001</v>
      </c>
      <c r="M1738" s="5">
        <v>5.1282051282049999</v>
      </c>
      <c r="N1738" s="5">
        <v>7.6923076923079998</v>
      </c>
      <c r="O1738" s="4" t="s">
        <v>168</v>
      </c>
      <c r="P1738" s="4" t="s">
        <v>168</v>
      </c>
      <c r="Q1738" s="30">
        <v>100</v>
      </c>
    </row>
    <row r="1739">
      <c r="D1739" s="19"/>
      <c r="E1739" s="18" t="s">
        <v>101</v>
      </c>
      <c r="F1739" s="17"/>
      <c r="G1739" s="7">
        <v>148</v>
      </c>
      <c r="H1739" s="20">
        <v>83.108108108107999</v>
      </c>
      <c r="I1739" s="2">
        <v>3.3783783783780001</v>
      </c>
      <c r="J1739" s="2">
        <v>25.675675675676001</v>
      </c>
      <c r="K1739" s="2">
        <v>50.675675675675997</v>
      </c>
      <c r="L1739" s="2">
        <v>22.297297297297</v>
      </c>
      <c r="M1739" s="2">
        <v>6.0810810810809999</v>
      </c>
      <c r="N1739" s="2">
        <v>8.7837837837839992</v>
      </c>
      <c r="O1739" s="2">
        <v>3.3783783783780001</v>
      </c>
      <c r="P1739" s="10" t="s">
        <v>168</v>
      </c>
      <c r="Q1739" s="22">
        <v>96.621621621621998</v>
      </c>
    </row>
    <row r="1740">
      <c r="D1740" s="19"/>
      <c r="E1740" s="18" t="s">
        <v>102</v>
      </c>
      <c r="F1740" s="17"/>
      <c r="G1740" s="7">
        <v>82</v>
      </c>
      <c r="H1740" s="20">
        <v>85.365853658537006</v>
      </c>
      <c r="I1740" s="2">
        <v>6.0975609756100004</v>
      </c>
      <c r="J1740" s="2">
        <v>26.829268292683</v>
      </c>
      <c r="K1740" s="2">
        <v>51.219512195122</v>
      </c>
      <c r="L1740" s="2">
        <v>32.926829268292998</v>
      </c>
      <c r="M1740" s="2">
        <v>6.0975609756100004</v>
      </c>
      <c r="N1740" s="2">
        <v>4.8780487804880002</v>
      </c>
      <c r="O1740" s="2">
        <v>3.6585365853659999</v>
      </c>
      <c r="P1740" s="10" t="s">
        <v>168</v>
      </c>
      <c r="Q1740" s="22">
        <v>96.341463414634006</v>
      </c>
    </row>
    <row r="1741">
      <c r="D1741" s="19"/>
      <c r="E1741" s="18" t="s">
        <v>41</v>
      </c>
      <c r="F1741" s="17"/>
      <c r="G1741" s="7">
        <v>161</v>
      </c>
      <c r="H1741" s="20">
        <v>82.608695652174006</v>
      </c>
      <c r="I1741" s="2">
        <v>0.62111801242200004</v>
      </c>
      <c r="J1741" s="2">
        <v>13.664596273292</v>
      </c>
      <c r="K1741" s="2">
        <v>40.372670807452998</v>
      </c>
      <c r="L1741" s="2">
        <v>23.602484472050001</v>
      </c>
      <c r="M1741" s="2">
        <v>6.8322981366460001</v>
      </c>
      <c r="N1741" s="2">
        <v>6.2111801242239997</v>
      </c>
      <c r="O1741" s="2">
        <v>5.5900621118010001</v>
      </c>
      <c r="P1741" s="10" t="s">
        <v>168</v>
      </c>
      <c r="Q1741" s="22">
        <v>94.409937888198996</v>
      </c>
    </row>
    <row r="1742">
      <c r="D1742" s="19"/>
      <c r="E1742" s="18" t="s">
        <v>103</v>
      </c>
      <c r="F1742" s="17"/>
      <c r="G1742" s="7">
        <v>211</v>
      </c>
      <c r="H1742" s="20">
        <v>81.516587677724999</v>
      </c>
      <c r="I1742" s="2">
        <v>1.421800947867</v>
      </c>
      <c r="J1742" s="2">
        <v>17.535545023697001</v>
      </c>
      <c r="K1742" s="2">
        <v>36.018957345971998</v>
      </c>
      <c r="L1742" s="2">
        <v>22.748815165877001</v>
      </c>
      <c r="M1742" s="2">
        <v>6.161137440758</v>
      </c>
      <c r="N1742" s="2">
        <v>4.7393364928909998</v>
      </c>
      <c r="O1742" s="2">
        <v>7.5829383886260002</v>
      </c>
      <c r="P1742" s="10" t="s">
        <v>168</v>
      </c>
      <c r="Q1742" s="22">
        <v>92.417061611373995</v>
      </c>
    </row>
    <row r="1743">
      <c r="D1743" s="19"/>
      <c r="E1743" s="18" t="s">
        <v>104</v>
      </c>
      <c r="F1743" s="17"/>
      <c r="G1743" s="7">
        <v>319</v>
      </c>
      <c r="H1743" s="20">
        <v>82.758620689655004</v>
      </c>
      <c r="I1743" s="2">
        <v>1.253918495298</v>
      </c>
      <c r="J1743" s="2">
        <v>13.793103448276</v>
      </c>
      <c r="K1743" s="2">
        <v>43.573667711599001</v>
      </c>
      <c r="L1743" s="2">
        <v>19.122257053292</v>
      </c>
      <c r="M1743" s="2">
        <v>4.0752351097180002</v>
      </c>
      <c r="N1743" s="2">
        <v>4.0752351097180002</v>
      </c>
      <c r="O1743" s="2">
        <v>7.2100313479620004</v>
      </c>
      <c r="P1743" s="10" t="s">
        <v>168</v>
      </c>
      <c r="Q1743" s="22">
        <v>92.789968652037999</v>
      </c>
    </row>
    <row r="1744">
      <c r="D1744" s="19"/>
      <c r="E1744" s="18" t="s">
        <v>26</v>
      </c>
      <c r="F1744" s="17"/>
      <c r="G1744" s="11">
        <v>5</v>
      </c>
      <c r="H1744" s="27">
        <v>80</v>
      </c>
      <c r="I1744" s="4" t="s">
        <v>168</v>
      </c>
      <c r="J1744" s="5">
        <v>20</v>
      </c>
      <c r="K1744" s="5">
        <v>40</v>
      </c>
      <c r="L1744" s="5">
        <v>20</v>
      </c>
      <c r="M1744" s="5">
        <v>20</v>
      </c>
      <c r="N1744" s="4" t="s">
        <v>168</v>
      </c>
      <c r="O1744" s="4" t="s">
        <v>168</v>
      </c>
      <c r="P1744" s="4" t="s">
        <v>168</v>
      </c>
      <c r="Q1744" s="30">
        <v>100</v>
      </c>
    </row>
    <row r="1745">
      <c r="D1745" s="19"/>
      <c r="E1745" s="18" t="s">
        <v>105</v>
      </c>
      <c r="F1745" s="17"/>
      <c r="G1745" s="7">
        <v>558</v>
      </c>
      <c r="H1745" s="20">
        <v>84.229390681004006</v>
      </c>
      <c r="I1745" s="2">
        <v>2.867383512545</v>
      </c>
      <c r="J1745" s="2">
        <v>20.609318996416</v>
      </c>
      <c r="K1745" s="2">
        <v>46.415770609318997</v>
      </c>
      <c r="L1745" s="2">
        <v>24.731182795698999</v>
      </c>
      <c r="M1745" s="2">
        <v>6.9892473118279996</v>
      </c>
      <c r="N1745" s="2">
        <v>5.73476702509</v>
      </c>
      <c r="O1745" s="2">
        <v>4.659498207885</v>
      </c>
      <c r="P1745" s="10" t="s">
        <v>168</v>
      </c>
      <c r="Q1745" s="22">
        <v>95.340501792115006</v>
      </c>
    </row>
    <row r="1746">
      <c r="D1746" s="19"/>
      <c r="E1746" s="18" t="s">
        <v>106</v>
      </c>
      <c r="F1746" s="17"/>
      <c r="G1746" s="7">
        <v>530</v>
      </c>
      <c r="H1746" s="20">
        <v>82.264150943396004</v>
      </c>
      <c r="I1746" s="2">
        <v>1.3207547169810001</v>
      </c>
      <c r="J1746" s="2">
        <v>15.283018867925</v>
      </c>
      <c r="K1746" s="2">
        <v>40.566037735849001</v>
      </c>
      <c r="L1746" s="2">
        <v>20.566037735849001</v>
      </c>
      <c r="M1746" s="2">
        <v>4.9056603773580001</v>
      </c>
      <c r="N1746" s="2">
        <v>4.339622641509</v>
      </c>
      <c r="O1746" s="2">
        <v>7.3584905660380002</v>
      </c>
      <c r="P1746" s="10" t="s">
        <v>168</v>
      </c>
      <c r="Q1746" s="22">
        <v>92.641509433962</v>
      </c>
    </row>
    <row r="1747">
      <c r="D1747" s="15" t="s">
        <v>107</v>
      </c>
      <c r="E1747" s="14" t="s">
        <v>108</v>
      </c>
      <c r="F1747" s="16"/>
      <c r="G1747" s="33">
        <v>32</v>
      </c>
      <c r="H1747" s="45">
        <v>78.125</v>
      </c>
      <c r="I1747" s="13">
        <v>6.25</v>
      </c>
      <c r="J1747" s="13">
        <v>25</v>
      </c>
      <c r="K1747" s="13">
        <v>31.25</v>
      </c>
      <c r="L1747" s="13">
        <v>12.5</v>
      </c>
      <c r="M1747" s="13">
        <v>9.375</v>
      </c>
      <c r="N1747" s="13">
        <v>9.375</v>
      </c>
      <c r="O1747" s="13">
        <v>9.375</v>
      </c>
      <c r="P1747" s="25" t="s">
        <v>168</v>
      </c>
      <c r="Q1747" s="50">
        <v>90.625</v>
      </c>
    </row>
    <row r="1748">
      <c r="D1748" s="19"/>
      <c r="E1748" s="18" t="s">
        <v>109</v>
      </c>
      <c r="F1748" s="17"/>
      <c r="G1748" s="7">
        <v>715</v>
      </c>
      <c r="H1748" s="20">
        <v>83.076923076922995</v>
      </c>
      <c r="I1748" s="2">
        <v>2.0979020979020002</v>
      </c>
      <c r="J1748" s="2">
        <v>19.300699300699002</v>
      </c>
      <c r="K1748" s="2">
        <v>45.874125874126001</v>
      </c>
      <c r="L1748" s="2">
        <v>25.034965034965001</v>
      </c>
      <c r="M1748" s="2">
        <v>5.4545454545450003</v>
      </c>
      <c r="N1748" s="2">
        <v>5.594405594406</v>
      </c>
      <c r="O1748" s="2">
        <v>4.8951048951049998</v>
      </c>
      <c r="P1748" s="10" t="s">
        <v>168</v>
      </c>
      <c r="Q1748" s="22">
        <v>95.104895104894993</v>
      </c>
    </row>
    <row r="1749">
      <c r="D1749" s="19"/>
      <c r="E1749" s="18" t="s">
        <v>110</v>
      </c>
      <c r="F1749" s="17"/>
      <c r="G1749" s="7">
        <v>1003</v>
      </c>
      <c r="H1749" s="20">
        <v>84.845463609172</v>
      </c>
      <c r="I1749" s="2">
        <v>2.09371884347</v>
      </c>
      <c r="J1749" s="2">
        <v>19.042871385841998</v>
      </c>
      <c r="K1749" s="2">
        <v>44.566301096709999</v>
      </c>
      <c r="L1749" s="2">
        <v>23.030907278166001</v>
      </c>
      <c r="M1749" s="2">
        <v>5.9820538384850002</v>
      </c>
      <c r="N1749" s="2">
        <v>4.4865403788630003</v>
      </c>
      <c r="O1749" s="2">
        <v>5.2841475573279997</v>
      </c>
      <c r="P1749" s="10" t="s">
        <v>168</v>
      </c>
      <c r="Q1749" s="22">
        <v>94.715852442672002</v>
      </c>
    </row>
    <row r="1750">
      <c r="D1750" s="19"/>
      <c r="E1750" s="18" t="s">
        <v>111</v>
      </c>
      <c r="F1750" s="17"/>
      <c r="G1750" s="7">
        <v>921</v>
      </c>
      <c r="H1750" s="20">
        <v>84.581976112920998</v>
      </c>
      <c r="I1750" s="2">
        <v>2.3887079261670001</v>
      </c>
      <c r="J1750" s="2">
        <v>19.978284473397999</v>
      </c>
      <c r="K1750" s="2">
        <v>44.408251900109001</v>
      </c>
      <c r="L1750" s="2">
        <v>23.452768729641999</v>
      </c>
      <c r="M1750" s="2">
        <v>6.6232356134639998</v>
      </c>
      <c r="N1750" s="2">
        <v>4.7774158523340002</v>
      </c>
      <c r="O1750" s="2">
        <v>5.320304017372</v>
      </c>
      <c r="P1750" s="10" t="s">
        <v>168</v>
      </c>
      <c r="Q1750" s="22">
        <v>94.679695982628004</v>
      </c>
    </row>
    <row r="1751">
      <c r="D1751" s="19"/>
      <c r="E1751" s="18" t="s">
        <v>112</v>
      </c>
      <c r="F1751" s="17"/>
      <c r="G1751" s="7">
        <v>765</v>
      </c>
      <c r="H1751" s="20">
        <v>83.790849673202999</v>
      </c>
      <c r="I1751" s="2">
        <v>2.483660130719</v>
      </c>
      <c r="J1751" s="2">
        <v>20.261437908497001</v>
      </c>
      <c r="K1751" s="2">
        <v>45.228758169934999</v>
      </c>
      <c r="L1751" s="2">
        <v>24.575163398693</v>
      </c>
      <c r="M1751" s="2">
        <v>7.1895424836600004</v>
      </c>
      <c r="N1751" s="2">
        <v>4.1830065359480004</v>
      </c>
      <c r="O1751" s="2">
        <v>5.0980392156859997</v>
      </c>
      <c r="P1751" s="10" t="s">
        <v>168</v>
      </c>
      <c r="Q1751" s="22">
        <v>94.901960784313999</v>
      </c>
    </row>
    <row r="1752">
      <c r="D1752" s="19"/>
      <c r="E1752" s="18" t="s">
        <v>113</v>
      </c>
      <c r="F1752" s="17"/>
      <c r="G1752" s="7">
        <v>197</v>
      </c>
      <c r="H1752" s="20">
        <v>84.771573604061004</v>
      </c>
      <c r="I1752" s="2">
        <v>4.5685279187820003</v>
      </c>
      <c r="J1752" s="2">
        <v>22.842639593908999</v>
      </c>
      <c r="K1752" s="2">
        <v>49.238578680202998</v>
      </c>
      <c r="L1752" s="2">
        <v>26.903553299492</v>
      </c>
      <c r="M1752" s="2">
        <v>7.6142131979699998</v>
      </c>
      <c r="N1752" s="2">
        <v>3.045685279188</v>
      </c>
      <c r="O1752" s="2">
        <v>5.5837563451780001</v>
      </c>
      <c r="P1752" s="10" t="s">
        <v>168</v>
      </c>
      <c r="Q1752" s="22">
        <v>94.416243654821997</v>
      </c>
    </row>
    <row r="1753">
      <c r="D1753" s="19"/>
      <c r="E1753" s="18" t="s">
        <v>114</v>
      </c>
      <c r="F1753" s="17"/>
      <c r="G1753" s="7">
        <v>1029</v>
      </c>
      <c r="H1753" s="20">
        <v>84.839650145773007</v>
      </c>
      <c r="I1753" s="2">
        <v>2.1379980563649998</v>
      </c>
      <c r="J1753" s="2">
        <v>18.658892128280002</v>
      </c>
      <c r="K1753" s="2">
        <v>44.995140913508003</v>
      </c>
      <c r="L1753" s="2">
        <v>23.129251700680001</v>
      </c>
      <c r="M1753" s="2">
        <v>6.4139941690960001</v>
      </c>
      <c r="N1753" s="2">
        <v>4.8590864917400003</v>
      </c>
      <c r="O1753" s="2">
        <v>4.8590864917400003</v>
      </c>
      <c r="P1753" s="10" t="s">
        <v>168</v>
      </c>
      <c r="Q1753" s="22">
        <v>95.140913508259999</v>
      </c>
    </row>
    <row r="1754">
      <c r="D1754" s="19"/>
      <c r="E1754" s="18" t="s">
        <v>115</v>
      </c>
      <c r="F1754" s="17"/>
      <c r="G1754" s="7">
        <v>793</v>
      </c>
      <c r="H1754" s="20">
        <v>86.128625472888004</v>
      </c>
      <c r="I1754" s="2">
        <v>2.7742749054220002</v>
      </c>
      <c r="J1754" s="2">
        <v>21.689785624212</v>
      </c>
      <c r="K1754" s="2">
        <v>46.027742749053999</v>
      </c>
      <c r="L1754" s="2">
        <v>24.590163934425998</v>
      </c>
      <c r="M1754" s="2">
        <v>6.5573770491800003</v>
      </c>
      <c r="N1754" s="2">
        <v>4.918032786885</v>
      </c>
      <c r="O1754" s="2">
        <v>4.0353089533419997</v>
      </c>
      <c r="P1754" s="10" t="s">
        <v>168</v>
      </c>
      <c r="Q1754" s="22">
        <v>95.964691046658004</v>
      </c>
    </row>
    <row r="1755">
      <c r="D1755" s="19"/>
      <c r="E1755" s="18" t="s">
        <v>116</v>
      </c>
      <c r="F1755" s="17"/>
      <c r="G1755" s="7">
        <v>253</v>
      </c>
      <c r="H1755" s="20">
        <v>88.932806324110999</v>
      </c>
      <c r="I1755" s="2">
        <v>3.557312252964</v>
      </c>
      <c r="J1755" s="2">
        <v>25.691699604743</v>
      </c>
      <c r="K1755" s="2">
        <v>47.035573122530003</v>
      </c>
      <c r="L1755" s="2">
        <v>25.691699604743</v>
      </c>
      <c r="M1755" s="2">
        <v>9.8814229249010008</v>
      </c>
      <c r="N1755" s="2">
        <v>4.3478260869570002</v>
      </c>
      <c r="O1755" s="2">
        <v>3.9525691699599999</v>
      </c>
      <c r="P1755" s="10" t="s">
        <v>168</v>
      </c>
      <c r="Q1755" s="22">
        <v>96.04743083004</v>
      </c>
    </row>
    <row r="1756">
      <c r="D1756" s="19"/>
      <c r="E1756" s="18" t="s">
        <v>117</v>
      </c>
      <c r="F1756" s="17"/>
      <c r="G1756" s="7">
        <v>200</v>
      </c>
      <c r="H1756" s="20">
        <v>85</v>
      </c>
      <c r="I1756" s="2">
        <v>3.5</v>
      </c>
      <c r="J1756" s="2">
        <v>20.5</v>
      </c>
      <c r="K1756" s="2">
        <v>50.5</v>
      </c>
      <c r="L1756" s="2">
        <v>26.5</v>
      </c>
      <c r="M1756" s="2">
        <v>6</v>
      </c>
      <c r="N1756" s="2">
        <v>6</v>
      </c>
      <c r="O1756" s="2">
        <v>5.5</v>
      </c>
      <c r="P1756" s="10" t="s">
        <v>168</v>
      </c>
      <c r="Q1756" s="22">
        <v>94.5</v>
      </c>
    </row>
    <row r="1757">
      <c r="D1757" s="19"/>
      <c r="E1757" s="18" t="s">
        <v>118</v>
      </c>
      <c r="F1757" s="17"/>
      <c r="G1757" s="11">
        <v>3</v>
      </c>
      <c r="H1757" s="27">
        <v>33.333333333333002</v>
      </c>
      <c r="I1757" s="4" t="s">
        <v>168</v>
      </c>
      <c r="J1757" s="4" t="s">
        <v>168</v>
      </c>
      <c r="K1757" s="4" t="s">
        <v>168</v>
      </c>
      <c r="L1757" s="4" t="s">
        <v>168</v>
      </c>
      <c r="M1757" s="4" t="s">
        <v>168</v>
      </c>
      <c r="N1757" s="4" t="s">
        <v>168</v>
      </c>
      <c r="O1757" s="5">
        <v>66.666666666666998</v>
      </c>
      <c r="P1757" s="4" t="s">
        <v>168</v>
      </c>
      <c r="Q1757" s="30">
        <v>33.333333333333002</v>
      </c>
    </row>
    <row r="1758">
      <c r="D1758" s="19"/>
      <c r="E1758" s="18" t="s">
        <v>26</v>
      </c>
      <c r="F1758" s="17"/>
      <c r="G1758" s="11">
        <v>1</v>
      </c>
      <c r="H1758" s="32" t="s">
        <v>168</v>
      </c>
      <c r="I1758" s="4" t="s">
        <v>168</v>
      </c>
      <c r="J1758" s="4" t="s">
        <v>168</v>
      </c>
      <c r="K1758" s="4" t="s">
        <v>168</v>
      </c>
      <c r="L1758" s="4" t="s">
        <v>168</v>
      </c>
      <c r="M1758" s="4" t="s">
        <v>168</v>
      </c>
      <c r="N1758" s="4" t="s">
        <v>168</v>
      </c>
      <c r="O1758" s="5">
        <v>100</v>
      </c>
      <c r="P1758" s="4" t="s">
        <v>168</v>
      </c>
      <c r="Q1758" s="31" t="s">
        <v>168</v>
      </c>
    </row>
    <row r="1759">
      <c r="D1759" s="19"/>
      <c r="E1759" s="18" t="s">
        <v>119</v>
      </c>
      <c r="F1759" s="17"/>
      <c r="G1759" s="7">
        <v>1080</v>
      </c>
      <c r="H1759" s="20">
        <v>83.611111111111001</v>
      </c>
      <c r="I1759" s="2">
        <v>2.1296296296300001</v>
      </c>
      <c r="J1759" s="2">
        <v>18.240740740741</v>
      </c>
      <c r="K1759" s="2">
        <v>43.888888888888999</v>
      </c>
      <c r="L1759" s="2">
        <v>22.870370370370001</v>
      </c>
      <c r="M1759" s="2">
        <v>6.1111111111109997</v>
      </c>
      <c r="N1759" s="2">
        <v>5</v>
      </c>
      <c r="O1759" s="2">
        <v>5.5555555555560003</v>
      </c>
      <c r="P1759" s="10" t="s">
        <v>168</v>
      </c>
      <c r="Q1759" s="22">
        <v>94.444444444444002</v>
      </c>
    </row>
    <row r="1760">
      <c r="D1760" s="19"/>
      <c r="E1760" s="18" t="s">
        <v>120</v>
      </c>
      <c r="F1760" s="17"/>
      <c r="G1760" s="7">
        <v>1054</v>
      </c>
      <c r="H1760" s="20">
        <v>84.345351043643007</v>
      </c>
      <c r="I1760" s="2">
        <v>2.1821631878560002</v>
      </c>
      <c r="J1760" s="2">
        <v>18.690702087287001</v>
      </c>
      <c r="K1760" s="2">
        <v>44.402277039848002</v>
      </c>
      <c r="L1760" s="2">
        <v>23.055028462997999</v>
      </c>
      <c r="M1760" s="2">
        <v>6.2618595825429999</v>
      </c>
      <c r="N1760" s="2">
        <v>4.8387096774189997</v>
      </c>
      <c r="O1760" s="2">
        <v>5.2182163187860002</v>
      </c>
      <c r="P1760" s="10" t="s">
        <v>168</v>
      </c>
      <c r="Q1760" s="22">
        <v>94.781783681213994</v>
      </c>
    </row>
    <row r="1761">
      <c r="D1761" s="15" t="s">
        <v>121</v>
      </c>
      <c r="E1761" s="14" t="s">
        <v>122</v>
      </c>
      <c r="F1761" s="16"/>
      <c r="G1761" s="26">
        <v>564</v>
      </c>
      <c r="H1761" s="40">
        <v>84.929078014184</v>
      </c>
      <c r="I1761" s="8">
        <v>2.6595744680850002</v>
      </c>
      <c r="J1761" s="8">
        <v>20.035460992908</v>
      </c>
      <c r="K1761" s="8">
        <v>42.375886524823002</v>
      </c>
      <c r="L1761" s="8">
        <v>20.921985815603001</v>
      </c>
      <c r="M1761" s="8">
        <v>6.2056737588650002</v>
      </c>
      <c r="N1761" s="8">
        <v>5.1418439716310003</v>
      </c>
      <c r="O1761" s="8">
        <v>5.8510638297869999</v>
      </c>
      <c r="P1761" s="41" t="s">
        <v>168</v>
      </c>
      <c r="Q1761" s="42">
        <v>94.148936170213005</v>
      </c>
    </row>
    <row r="1762">
      <c r="D1762" s="19"/>
      <c r="E1762" s="18" t="s">
        <v>123</v>
      </c>
      <c r="F1762" s="17"/>
      <c r="G1762" s="7">
        <v>396</v>
      </c>
      <c r="H1762" s="20">
        <v>83.838383838384004</v>
      </c>
      <c r="I1762" s="2">
        <v>1.767676767677</v>
      </c>
      <c r="J1762" s="2">
        <v>17.424242424241999</v>
      </c>
      <c r="K1762" s="2">
        <v>44.696969696970001</v>
      </c>
      <c r="L1762" s="2">
        <v>23.484848484848001</v>
      </c>
      <c r="M1762" s="2">
        <v>6.0606060606060002</v>
      </c>
      <c r="N1762" s="2">
        <v>5.0505050505050004</v>
      </c>
      <c r="O1762" s="2">
        <v>5.8080808080809998</v>
      </c>
      <c r="P1762" s="10" t="s">
        <v>168</v>
      </c>
      <c r="Q1762" s="22">
        <v>94.191919191918998</v>
      </c>
    </row>
    <row r="1763">
      <c r="D1763" s="19"/>
      <c r="E1763" s="18" t="s">
        <v>124</v>
      </c>
      <c r="F1763" s="17"/>
      <c r="G1763" s="7">
        <v>69</v>
      </c>
      <c r="H1763" s="20">
        <v>71.014492753623003</v>
      </c>
      <c r="I1763" s="2">
        <v>1.449275362319</v>
      </c>
      <c r="J1763" s="2">
        <v>13.04347826087</v>
      </c>
      <c r="K1763" s="2">
        <v>40.579710144928001</v>
      </c>
      <c r="L1763" s="2">
        <v>27.536231884058001</v>
      </c>
      <c r="M1763" s="2">
        <v>4.3478260869570002</v>
      </c>
      <c r="N1763" s="2">
        <v>5.7971014492749999</v>
      </c>
      <c r="O1763" s="2">
        <v>7.2463768115939997</v>
      </c>
      <c r="P1763" s="10" t="s">
        <v>168</v>
      </c>
      <c r="Q1763" s="22">
        <v>92.753623188405996</v>
      </c>
    </row>
    <row r="1764">
      <c r="D1764" s="19"/>
      <c r="E1764" s="18" t="s">
        <v>125</v>
      </c>
      <c r="F1764" s="17"/>
      <c r="G1764" s="7">
        <v>50</v>
      </c>
      <c r="H1764" s="20">
        <v>78</v>
      </c>
      <c r="I1764" s="10" t="s">
        <v>168</v>
      </c>
      <c r="J1764" s="2">
        <v>12</v>
      </c>
      <c r="K1764" s="2">
        <v>54</v>
      </c>
      <c r="L1764" s="2">
        <v>32</v>
      </c>
      <c r="M1764" s="2">
        <v>6</v>
      </c>
      <c r="N1764" s="2">
        <v>4</v>
      </c>
      <c r="O1764" s="2">
        <v>6</v>
      </c>
      <c r="P1764" s="10" t="s">
        <v>168</v>
      </c>
      <c r="Q1764" s="22">
        <v>94</v>
      </c>
    </row>
    <row r="1765">
      <c r="D1765" s="19"/>
      <c r="E1765" s="18" t="s">
        <v>126</v>
      </c>
      <c r="F1765" s="17"/>
      <c r="G1765" s="11">
        <v>14</v>
      </c>
      <c r="H1765" s="27">
        <v>78.571428571428996</v>
      </c>
      <c r="I1765" s="4" t="s">
        <v>168</v>
      </c>
      <c r="J1765" s="4" t="s">
        <v>168</v>
      </c>
      <c r="K1765" s="5">
        <v>35.714285714286</v>
      </c>
      <c r="L1765" s="5">
        <v>14.285714285714</v>
      </c>
      <c r="M1765" s="5">
        <v>7.1428571428570002</v>
      </c>
      <c r="N1765" s="4" t="s">
        <v>168</v>
      </c>
      <c r="O1765" s="5">
        <v>7.1428571428570002</v>
      </c>
      <c r="P1765" s="4" t="s">
        <v>168</v>
      </c>
      <c r="Q1765" s="30">
        <v>92.857142857143003</v>
      </c>
    </row>
    <row r="1766">
      <c r="D1766" s="19"/>
      <c r="E1766" s="18" t="s">
        <v>26</v>
      </c>
      <c r="F1766" s="17"/>
      <c r="G1766" s="11">
        <v>0</v>
      </c>
      <c r="H1766" s="32" t="s">
        <v>168</v>
      </c>
      <c r="I1766" s="4" t="s">
        <v>168</v>
      </c>
      <c r="J1766" s="4" t="s">
        <v>168</v>
      </c>
      <c r="K1766" s="4" t="s">
        <v>168</v>
      </c>
      <c r="L1766" s="4" t="s">
        <v>168</v>
      </c>
      <c r="M1766" s="4" t="s">
        <v>168</v>
      </c>
      <c r="N1766" s="4" t="s">
        <v>168</v>
      </c>
      <c r="O1766" s="4" t="s">
        <v>168</v>
      </c>
      <c r="P1766" s="4" t="s">
        <v>168</v>
      </c>
      <c r="Q1766" s="31" t="s">
        <v>168</v>
      </c>
    </row>
    <row r="1767">
      <c r="D1767" s="19"/>
      <c r="E1767" s="18" t="s">
        <v>127</v>
      </c>
      <c r="F1767" s="17"/>
      <c r="G1767" s="7">
        <v>960</v>
      </c>
      <c r="H1767" s="20">
        <v>84.479166666666998</v>
      </c>
      <c r="I1767" s="2">
        <v>2.291666666667</v>
      </c>
      <c r="J1767" s="2">
        <v>18.958333333333002</v>
      </c>
      <c r="K1767" s="2">
        <v>43.333333333333002</v>
      </c>
      <c r="L1767" s="2">
        <v>21.979166666666998</v>
      </c>
      <c r="M1767" s="2">
        <v>6.145833333333</v>
      </c>
      <c r="N1767" s="2">
        <v>5.104166666667</v>
      </c>
      <c r="O1767" s="2">
        <v>5.833333333333</v>
      </c>
      <c r="P1767" s="10" t="s">
        <v>168</v>
      </c>
      <c r="Q1767" s="22">
        <v>94.166666666666998</v>
      </c>
    </row>
    <row r="1768">
      <c r="D1768" s="19"/>
      <c r="E1768" s="18" t="s">
        <v>128</v>
      </c>
      <c r="F1768" s="17"/>
      <c r="G1768" s="7">
        <v>64</v>
      </c>
      <c r="H1768" s="20">
        <v>78.125</v>
      </c>
      <c r="I1768" s="10" t="s">
        <v>168</v>
      </c>
      <c r="J1768" s="2">
        <v>9.375</v>
      </c>
      <c r="K1768" s="2">
        <v>50</v>
      </c>
      <c r="L1768" s="2">
        <v>28.125</v>
      </c>
      <c r="M1768" s="2">
        <v>6.25</v>
      </c>
      <c r="N1768" s="2">
        <v>3.125</v>
      </c>
      <c r="O1768" s="2">
        <v>6.25</v>
      </c>
      <c r="P1768" s="10" t="s">
        <v>168</v>
      </c>
      <c r="Q1768" s="22">
        <v>93.75</v>
      </c>
    </row>
    <row r="1769">
      <c r="D1769" s="15" t="s">
        <v>129</v>
      </c>
      <c r="E1769" s="14" t="s">
        <v>130</v>
      </c>
      <c r="F1769" s="16"/>
      <c r="G1769" s="26">
        <v>130</v>
      </c>
      <c r="H1769" s="40">
        <v>90</v>
      </c>
      <c r="I1769" s="8">
        <v>5.3846153846150004</v>
      </c>
      <c r="J1769" s="8">
        <v>30</v>
      </c>
      <c r="K1769" s="8">
        <v>56.153846153845997</v>
      </c>
      <c r="L1769" s="8">
        <v>23.076923076922998</v>
      </c>
      <c r="M1769" s="8">
        <v>10.769230769230999</v>
      </c>
      <c r="N1769" s="8">
        <v>6.1538461538459996</v>
      </c>
      <c r="O1769" s="8">
        <v>1.538461538462</v>
      </c>
      <c r="P1769" s="41" t="s">
        <v>168</v>
      </c>
      <c r="Q1769" s="42">
        <v>98.461538461537998</v>
      </c>
    </row>
    <row r="1770">
      <c r="D1770" s="19"/>
      <c r="E1770" s="18" t="s">
        <v>131</v>
      </c>
      <c r="F1770" s="17"/>
      <c r="G1770" s="11">
        <v>32</v>
      </c>
      <c r="H1770" s="27">
        <v>84.375</v>
      </c>
      <c r="I1770" s="4" t="s">
        <v>168</v>
      </c>
      <c r="J1770" s="5">
        <v>25</v>
      </c>
      <c r="K1770" s="5">
        <v>46.875</v>
      </c>
      <c r="L1770" s="5">
        <v>28.125</v>
      </c>
      <c r="M1770" s="4" t="s">
        <v>168</v>
      </c>
      <c r="N1770" s="5">
        <v>9.375</v>
      </c>
      <c r="O1770" s="4" t="s">
        <v>168</v>
      </c>
      <c r="P1770" s="4" t="s">
        <v>168</v>
      </c>
      <c r="Q1770" s="30">
        <v>100</v>
      </c>
    </row>
    <row r="1771">
      <c r="D1771" s="19"/>
      <c r="E1771" s="18" t="s">
        <v>132</v>
      </c>
      <c r="F1771" s="17"/>
      <c r="G1771" s="7">
        <v>492</v>
      </c>
      <c r="H1771" s="20">
        <v>86.991869918698995</v>
      </c>
      <c r="I1771" s="2">
        <v>3.0487804878050002</v>
      </c>
      <c r="J1771" s="2">
        <v>21.138211382114001</v>
      </c>
      <c r="K1771" s="2">
        <v>46.341463414633999</v>
      </c>
      <c r="L1771" s="2">
        <v>23.983739837398002</v>
      </c>
      <c r="M1771" s="2">
        <v>6.9105691056909997</v>
      </c>
      <c r="N1771" s="2">
        <v>5.6910569105690003</v>
      </c>
      <c r="O1771" s="2">
        <v>3.4552845528459999</v>
      </c>
      <c r="P1771" s="10" t="s">
        <v>168</v>
      </c>
      <c r="Q1771" s="22">
        <v>96.544715447154005</v>
      </c>
    </row>
    <row r="1772">
      <c r="D1772" s="19"/>
      <c r="E1772" s="18" t="s">
        <v>133</v>
      </c>
      <c r="F1772" s="17"/>
      <c r="G1772" s="7">
        <v>610</v>
      </c>
      <c r="H1772" s="20">
        <v>90.491803278689005</v>
      </c>
      <c r="I1772" s="2">
        <v>2.459016393443</v>
      </c>
      <c r="J1772" s="2">
        <v>21.803278688525001</v>
      </c>
      <c r="K1772" s="2">
        <v>37.213114754098001</v>
      </c>
      <c r="L1772" s="2">
        <v>13.770491803279</v>
      </c>
      <c r="M1772" s="2">
        <v>6.7213114754100003</v>
      </c>
      <c r="N1772" s="2">
        <v>4.7540983606560001</v>
      </c>
      <c r="O1772" s="2">
        <v>2.7868852459019999</v>
      </c>
      <c r="P1772" s="10" t="s">
        <v>168</v>
      </c>
      <c r="Q1772" s="22">
        <v>97.213114754098001</v>
      </c>
    </row>
    <row r="1773">
      <c r="D1773" s="19"/>
      <c r="E1773" s="18" t="s">
        <v>134</v>
      </c>
      <c r="F1773" s="17"/>
      <c r="G1773" s="7">
        <v>869</v>
      </c>
      <c r="H1773" s="20">
        <v>85.040276179516994</v>
      </c>
      <c r="I1773" s="2">
        <v>2.5316455696200002</v>
      </c>
      <c r="J1773" s="2">
        <v>20.943613348677001</v>
      </c>
      <c r="K1773" s="2">
        <v>43.153049482162999</v>
      </c>
      <c r="L1773" s="2">
        <v>21.288837744534</v>
      </c>
      <c r="M1773" s="2">
        <v>6.4441887226699999</v>
      </c>
      <c r="N1773" s="2">
        <v>4.6029919447639998</v>
      </c>
      <c r="O1773" s="2">
        <v>5.2934407364789999</v>
      </c>
      <c r="P1773" s="10" t="s">
        <v>168</v>
      </c>
      <c r="Q1773" s="22">
        <v>94.706559263521001</v>
      </c>
    </row>
    <row r="1774">
      <c r="D1774" s="19"/>
      <c r="E1774" s="18" t="s">
        <v>135</v>
      </c>
      <c r="F1774" s="17"/>
      <c r="G1774" s="7">
        <v>842</v>
      </c>
      <c r="H1774" s="20">
        <v>84.441805225652999</v>
      </c>
      <c r="I1774" s="2">
        <v>2.256532066508</v>
      </c>
      <c r="J1774" s="2">
        <v>20.546318289786001</v>
      </c>
      <c r="K1774" s="2">
        <v>44.893111638954998</v>
      </c>
      <c r="L1774" s="2">
        <v>23.159144893112</v>
      </c>
      <c r="M1774" s="2">
        <v>6.4133016627080002</v>
      </c>
      <c r="N1774" s="2">
        <v>4.8693586698339999</v>
      </c>
      <c r="O1774" s="2">
        <v>5.3444180522569997</v>
      </c>
      <c r="P1774" s="10" t="s">
        <v>168</v>
      </c>
      <c r="Q1774" s="22">
        <v>94.655581947743002</v>
      </c>
    </row>
    <row r="1775">
      <c r="D1775" s="19"/>
      <c r="E1775" s="18" t="s">
        <v>136</v>
      </c>
      <c r="F1775" s="17"/>
      <c r="G1775" s="7">
        <v>514</v>
      </c>
      <c r="H1775" s="20">
        <v>82.879377431907002</v>
      </c>
      <c r="I1775" s="2">
        <v>2.3346303501949999</v>
      </c>
      <c r="J1775" s="2">
        <v>16.731517509728</v>
      </c>
      <c r="K1775" s="2">
        <v>44.941634241244998</v>
      </c>
      <c r="L1775" s="2">
        <v>23.540856031128001</v>
      </c>
      <c r="M1775" s="2">
        <v>6.809338521401</v>
      </c>
      <c r="N1775" s="2">
        <v>4.2801556420229998</v>
      </c>
      <c r="O1775" s="2">
        <v>4.863813229572</v>
      </c>
      <c r="P1775" s="10" t="s">
        <v>168</v>
      </c>
      <c r="Q1775" s="22">
        <v>95.136186770427997</v>
      </c>
    </row>
    <row r="1776">
      <c r="D1776" s="19"/>
      <c r="E1776" s="18" t="s">
        <v>137</v>
      </c>
      <c r="F1776" s="17"/>
      <c r="G1776" s="7">
        <v>487</v>
      </c>
      <c r="H1776" s="20">
        <v>85.831622176590997</v>
      </c>
      <c r="I1776" s="2">
        <v>2.8747433264889999</v>
      </c>
      <c r="J1776" s="2">
        <v>22.792607802875001</v>
      </c>
      <c r="K1776" s="2">
        <v>48.870636550307999</v>
      </c>
      <c r="L1776" s="2">
        <v>27.104722792608001</v>
      </c>
      <c r="M1776" s="2">
        <v>7.1868583162219997</v>
      </c>
      <c r="N1776" s="2">
        <v>4.1067761806979997</v>
      </c>
      <c r="O1776" s="2">
        <v>4.722792607803</v>
      </c>
      <c r="P1776" s="10" t="s">
        <v>168</v>
      </c>
      <c r="Q1776" s="22">
        <v>95.277207392196999</v>
      </c>
    </row>
    <row r="1777">
      <c r="D1777" s="19"/>
      <c r="E1777" s="18" t="s">
        <v>138</v>
      </c>
      <c r="F1777" s="17"/>
      <c r="G1777" s="7">
        <v>480</v>
      </c>
      <c r="H1777" s="20">
        <v>87.5</v>
      </c>
      <c r="I1777" s="2">
        <v>2.708333333333</v>
      </c>
      <c r="J1777" s="2">
        <v>23.125</v>
      </c>
      <c r="K1777" s="2">
        <v>46.25</v>
      </c>
      <c r="L1777" s="2">
        <v>22.5</v>
      </c>
      <c r="M1777" s="2">
        <v>7.708333333333</v>
      </c>
      <c r="N1777" s="2">
        <v>5.416666666667</v>
      </c>
      <c r="O1777" s="2">
        <v>3.541666666667</v>
      </c>
      <c r="P1777" s="10" t="s">
        <v>168</v>
      </c>
      <c r="Q1777" s="22">
        <v>96.458333333333002</v>
      </c>
    </row>
    <row r="1778">
      <c r="D1778" s="19"/>
      <c r="E1778" s="18" t="s">
        <v>139</v>
      </c>
      <c r="F1778" s="17"/>
      <c r="G1778" s="7">
        <v>624</v>
      </c>
      <c r="H1778" s="20">
        <v>85.256410256410007</v>
      </c>
      <c r="I1778" s="2">
        <v>3.0448717948719999</v>
      </c>
      <c r="J1778" s="2">
        <v>23.557692307692001</v>
      </c>
      <c r="K1778" s="2">
        <v>45.512820512821001</v>
      </c>
      <c r="L1778" s="2">
        <v>25.160256410256</v>
      </c>
      <c r="M1778" s="2">
        <v>7.6923076923079998</v>
      </c>
      <c r="N1778" s="2">
        <v>5.6089743589739998</v>
      </c>
      <c r="O1778" s="2">
        <v>4.3269230769230003</v>
      </c>
      <c r="P1778" s="10" t="s">
        <v>168</v>
      </c>
      <c r="Q1778" s="22">
        <v>95.673076923077005</v>
      </c>
    </row>
    <row r="1779">
      <c r="D1779" s="19"/>
      <c r="E1779" s="18" t="s">
        <v>140</v>
      </c>
      <c r="F1779" s="17"/>
      <c r="G1779" s="7">
        <v>172</v>
      </c>
      <c r="H1779" s="20">
        <v>85.465116279070003</v>
      </c>
      <c r="I1779" s="2">
        <v>5.2325581395349996</v>
      </c>
      <c r="J1779" s="2">
        <v>25</v>
      </c>
      <c r="K1779" s="2">
        <v>47.674418604651002</v>
      </c>
      <c r="L1779" s="2">
        <v>27.906976744186</v>
      </c>
      <c r="M1779" s="2">
        <v>10.465116279069999</v>
      </c>
      <c r="N1779" s="2">
        <v>5.2325581395349996</v>
      </c>
      <c r="O1779" s="2">
        <v>2.3255813953489999</v>
      </c>
      <c r="P1779" s="10" t="s">
        <v>168</v>
      </c>
      <c r="Q1779" s="22">
        <v>97.674418604650995</v>
      </c>
    </row>
    <row r="1780">
      <c r="D1780" s="19"/>
      <c r="E1780" s="18" t="s">
        <v>141</v>
      </c>
      <c r="F1780" s="17"/>
      <c r="G1780" s="7">
        <v>683</v>
      </c>
      <c r="H1780" s="20">
        <v>86.969253294289999</v>
      </c>
      <c r="I1780" s="2">
        <v>2.489019033675</v>
      </c>
      <c r="J1780" s="2">
        <v>19.619326500732001</v>
      </c>
      <c r="K1780" s="2">
        <v>46.705710102489</v>
      </c>
      <c r="L1780" s="2">
        <v>23.426061493411002</v>
      </c>
      <c r="M1780" s="2">
        <v>7.320644216691</v>
      </c>
      <c r="N1780" s="2">
        <v>3.953147877013</v>
      </c>
      <c r="O1780" s="2">
        <v>4.5387994143480004</v>
      </c>
      <c r="P1780" s="10" t="s">
        <v>168</v>
      </c>
      <c r="Q1780" s="22">
        <v>95.461200585651994</v>
      </c>
    </row>
    <row r="1781">
      <c r="D1781" s="19"/>
      <c r="E1781" s="18" t="s">
        <v>142</v>
      </c>
      <c r="F1781" s="17"/>
      <c r="G1781" s="7">
        <v>341</v>
      </c>
      <c r="H1781" s="20">
        <v>84.750733137829997</v>
      </c>
      <c r="I1781" s="2">
        <v>3.5190615835779999</v>
      </c>
      <c r="J1781" s="2">
        <v>25.219941348974</v>
      </c>
      <c r="K1781" s="2">
        <v>43.988269794720999</v>
      </c>
      <c r="L1781" s="2">
        <v>26.392961876832999</v>
      </c>
      <c r="M1781" s="2">
        <v>7.3313782991199998</v>
      </c>
      <c r="N1781" s="2">
        <v>5.5718475073310003</v>
      </c>
      <c r="O1781" s="2">
        <v>4.105571847507</v>
      </c>
      <c r="P1781" s="10" t="s">
        <v>168</v>
      </c>
      <c r="Q1781" s="22">
        <v>95.894428152493006</v>
      </c>
    </row>
    <row r="1782">
      <c r="D1782" s="19"/>
      <c r="E1782" s="18" t="s">
        <v>143</v>
      </c>
      <c r="F1782" s="17"/>
      <c r="G1782" s="7">
        <v>185</v>
      </c>
      <c r="H1782" s="20">
        <v>77.837837837837995</v>
      </c>
      <c r="I1782" s="2">
        <v>2.7027027027030002</v>
      </c>
      <c r="J1782" s="2">
        <v>22.702702702703</v>
      </c>
      <c r="K1782" s="2">
        <v>37.297297297297</v>
      </c>
      <c r="L1782" s="2">
        <v>22.162162162162002</v>
      </c>
      <c r="M1782" s="2">
        <v>6.4864864864860001</v>
      </c>
      <c r="N1782" s="2">
        <v>8.1081081081080004</v>
      </c>
      <c r="O1782" s="2">
        <v>8.1081081081080004</v>
      </c>
      <c r="P1782" s="10" t="s">
        <v>168</v>
      </c>
      <c r="Q1782" s="22">
        <v>91.891891891892001</v>
      </c>
    </row>
    <row r="1783">
      <c r="D1783" s="19"/>
      <c r="E1783" s="18" t="s">
        <v>144</v>
      </c>
      <c r="F1783" s="17"/>
      <c r="G1783" s="7">
        <v>219</v>
      </c>
      <c r="H1783" s="20">
        <v>86.757990867580006</v>
      </c>
      <c r="I1783" s="2">
        <v>3.1963470319630001</v>
      </c>
      <c r="J1783" s="2">
        <v>20.547945205478999</v>
      </c>
      <c r="K1783" s="2">
        <v>38.356164383562003</v>
      </c>
      <c r="L1783" s="2">
        <v>22.374429223743999</v>
      </c>
      <c r="M1783" s="2">
        <v>9.5890410958899999</v>
      </c>
      <c r="N1783" s="2">
        <v>7.3059360730589997</v>
      </c>
      <c r="O1783" s="2">
        <v>3.1963470319630001</v>
      </c>
      <c r="P1783" s="10" t="s">
        <v>168</v>
      </c>
      <c r="Q1783" s="22">
        <v>96.803652968036999</v>
      </c>
    </row>
    <row r="1784">
      <c r="D1784" s="19"/>
      <c r="E1784" s="18" t="s">
        <v>41</v>
      </c>
      <c r="F1784" s="17"/>
      <c r="G1784" s="11">
        <v>40</v>
      </c>
      <c r="H1784" s="27">
        <v>85</v>
      </c>
      <c r="I1784" s="4" t="s">
        <v>168</v>
      </c>
      <c r="J1784" s="5">
        <v>17.5</v>
      </c>
      <c r="K1784" s="5">
        <v>55</v>
      </c>
      <c r="L1784" s="5">
        <v>30</v>
      </c>
      <c r="M1784" s="5">
        <v>15</v>
      </c>
      <c r="N1784" s="5">
        <v>10</v>
      </c>
      <c r="O1784" s="5">
        <v>5</v>
      </c>
      <c r="P1784" s="4" t="s">
        <v>168</v>
      </c>
      <c r="Q1784" s="30">
        <v>95</v>
      </c>
    </row>
    <row r="1785">
      <c r="D1785" s="19"/>
      <c r="E1785" s="18" t="s">
        <v>145</v>
      </c>
      <c r="F1785" s="17"/>
      <c r="G1785" s="11">
        <v>19</v>
      </c>
      <c r="H1785" s="27">
        <v>68.421052631579002</v>
      </c>
      <c r="I1785" s="4" t="s">
        <v>168</v>
      </c>
      <c r="J1785" s="4" t="s">
        <v>168</v>
      </c>
      <c r="K1785" s="5">
        <v>31.578947368421002</v>
      </c>
      <c r="L1785" s="5">
        <v>21.052631578947</v>
      </c>
      <c r="M1785" s="4" t="s">
        <v>168</v>
      </c>
      <c r="N1785" s="5">
        <v>10.526315789473999</v>
      </c>
      <c r="O1785" s="5">
        <v>21.052631578947</v>
      </c>
      <c r="P1785" s="4" t="s">
        <v>168</v>
      </c>
      <c r="Q1785" s="30">
        <v>78.947368421053</v>
      </c>
    </row>
    <row r="1786">
      <c r="D1786" s="19"/>
      <c r="E1786" s="18" t="s">
        <v>26</v>
      </c>
      <c r="F1786" s="17"/>
      <c r="G1786" s="11">
        <v>0</v>
      </c>
      <c r="H1786" s="32" t="s">
        <v>168</v>
      </c>
      <c r="I1786" s="4" t="s">
        <v>168</v>
      </c>
      <c r="J1786" s="4" t="s">
        <v>168</v>
      </c>
      <c r="K1786" s="4" t="s">
        <v>168</v>
      </c>
      <c r="L1786" s="4" t="s">
        <v>168</v>
      </c>
      <c r="M1786" s="4" t="s">
        <v>168</v>
      </c>
      <c r="N1786" s="4" t="s">
        <v>168</v>
      </c>
      <c r="O1786" s="4" t="s">
        <v>168</v>
      </c>
      <c r="P1786" s="4" t="s">
        <v>168</v>
      </c>
      <c r="Q1786" s="31" t="s">
        <v>168</v>
      </c>
    </row>
    <row r="1787">
      <c r="D1787" s="15" t="s">
        <v>146</v>
      </c>
      <c r="E1787" s="14" t="s">
        <v>147</v>
      </c>
      <c r="F1787" s="16"/>
      <c r="G1787" s="26">
        <v>628</v>
      </c>
      <c r="H1787" s="40">
        <v>84.076433121018994</v>
      </c>
      <c r="I1787" s="8">
        <v>2.866242038217</v>
      </c>
      <c r="J1787" s="8">
        <v>20.700636942675001</v>
      </c>
      <c r="K1787" s="8">
        <v>43.471337579618002</v>
      </c>
      <c r="L1787" s="8">
        <v>21.496815286623999</v>
      </c>
      <c r="M1787" s="8">
        <v>6.050955414013</v>
      </c>
      <c r="N1787" s="8">
        <v>5.2547770700639997</v>
      </c>
      <c r="O1787" s="8">
        <v>5.8917197452229999</v>
      </c>
      <c r="P1787" s="41" t="s">
        <v>168</v>
      </c>
      <c r="Q1787" s="42">
        <v>94.108280254777</v>
      </c>
    </row>
    <row r="1788">
      <c r="D1788" s="19"/>
      <c r="E1788" s="18" t="s">
        <v>148</v>
      </c>
      <c r="F1788" s="17"/>
      <c r="G1788" s="7">
        <v>423</v>
      </c>
      <c r="H1788" s="20">
        <v>82.742316784869999</v>
      </c>
      <c r="I1788" s="2">
        <v>1.1820330969270001</v>
      </c>
      <c r="J1788" s="2">
        <v>15.366430260047</v>
      </c>
      <c r="K1788" s="2">
        <v>43.971631205674001</v>
      </c>
      <c r="L1788" s="2">
        <v>24.349881796689999</v>
      </c>
      <c r="M1788" s="2">
        <v>6.1465721040189996</v>
      </c>
      <c r="N1788" s="2">
        <v>4.7281323877070003</v>
      </c>
      <c r="O1788" s="2">
        <v>5.6737588652479998</v>
      </c>
      <c r="P1788" s="10" t="s">
        <v>168</v>
      </c>
      <c r="Q1788" s="22">
        <v>94.326241134751996</v>
      </c>
    </row>
    <row r="1789">
      <c r="D1789" s="19"/>
      <c r="E1789" s="18" t="s">
        <v>149</v>
      </c>
      <c r="F1789" s="17"/>
      <c r="G1789" s="11">
        <v>36</v>
      </c>
      <c r="H1789" s="27">
        <v>75</v>
      </c>
      <c r="I1789" s="4" t="s">
        <v>168</v>
      </c>
      <c r="J1789" s="5">
        <v>5.5555555555560003</v>
      </c>
      <c r="K1789" s="5">
        <v>44.444444444444002</v>
      </c>
      <c r="L1789" s="5">
        <v>25</v>
      </c>
      <c r="M1789" s="5">
        <v>5.5555555555560003</v>
      </c>
      <c r="N1789" s="5">
        <v>5.5555555555560003</v>
      </c>
      <c r="O1789" s="5">
        <v>8.333333333333</v>
      </c>
      <c r="P1789" s="4" t="s">
        <v>168</v>
      </c>
      <c r="Q1789" s="30">
        <v>91.666666666666998</v>
      </c>
    </row>
    <row r="1790">
      <c r="D1790" s="19"/>
      <c r="E1790" s="18" t="s">
        <v>150</v>
      </c>
      <c r="F1790" s="17"/>
      <c r="G1790" s="11">
        <v>6</v>
      </c>
      <c r="H1790" s="27">
        <v>83.333333333333002</v>
      </c>
      <c r="I1790" s="4" t="s">
        <v>168</v>
      </c>
      <c r="J1790" s="4" t="s">
        <v>168</v>
      </c>
      <c r="K1790" s="5">
        <v>16.666666666666998</v>
      </c>
      <c r="L1790" s="5">
        <v>16.666666666666998</v>
      </c>
      <c r="M1790" s="4" t="s">
        <v>168</v>
      </c>
      <c r="N1790" s="4" t="s">
        <v>168</v>
      </c>
      <c r="O1790" s="5">
        <v>16.666666666666998</v>
      </c>
      <c r="P1790" s="4" t="s">
        <v>168</v>
      </c>
      <c r="Q1790" s="30">
        <v>83.333333333333002</v>
      </c>
    </row>
    <row r="1791">
      <c r="D1791" s="19"/>
      <c r="E1791" s="18" t="s">
        <v>26</v>
      </c>
      <c r="F1791" s="17"/>
      <c r="G1791" s="11">
        <v>0</v>
      </c>
      <c r="H1791" s="32" t="s">
        <v>168</v>
      </c>
      <c r="I1791" s="4" t="s">
        <v>168</v>
      </c>
      <c r="J1791" s="4" t="s">
        <v>168</v>
      </c>
      <c r="K1791" s="4" t="s">
        <v>168</v>
      </c>
      <c r="L1791" s="4" t="s">
        <v>168</v>
      </c>
      <c r="M1791" s="4" t="s">
        <v>168</v>
      </c>
      <c r="N1791" s="4" t="s">
        <v>168</v>
      </c>
      <c r="O1791" s="4" t="s">
        <v>168</v>
      </c>
      <c r="P1791" s="4" t="s">
        <v>168</v>
      </c>
      <c r="Q1791" s="31" t="s">
        <v>168</v>
      </c>
    </row>
    <row r="1792">
      <c r="D1792" s="19"/>
      <c r="E1792" s="18" t="s">
        <v>151</v>
      </c>
      <c r="F1792" s="17"/>
      <c r="G1792" s="7">
        <v>1051</v>
      </c>
      <c r="H1792" s="20">
        <v>83.539486203615994</v>
      </c>
      <c r="I1792" s="2">
        <v>2.1883920076119998</v>
      </c>
      <c r="J1792" s="2">
        <v>18.553758325404001</v>
      </c>
      <c r="K1792" s="2">
        <v>43.672692673644001</v>
      </c>
      <c r="L1792" s="2">
        <v>22.645099904853002</v>
      </c>
      <c r="M1792" s="2">
        <v>6.0894386298759997</v>
      </c>
      <c r="N1792" s="2">
        <v>5.0428163653659999</v>
      </c>
      <c r="O1792" s="2">
        <v>5.8039961941009999</v>
      </c>
      <c r="P1792" s="10" t="s">
        <v>168</v>
      </c>
      <c r="Q1792" s="22">
        <v>94.196003805898997</v>
      </c>
    </row>
    <row r="1793">
      <c r="D1793" s="19"/>
      <c r="E1793" s="18" t="s">
        <v>152</v>
      </c>
      <c r="F1793" s="17"/>
      <c r="G1793" s="11">
        <v>42</v>
      </c>
      <c r="H1793" s="27">
        <v>76.190476190476005</v>
      </c>
      <c r="I1793" s="4" t="s">
        <v>168</v>
      </c>
      <c r="J1793" s="5">
        <v>4.7619047619049999</v>
      </c>
      <c r="K1793" s="5">
        <v>40.476190476189998</v>
      </c>
      <c r="L1793" s="5">
        <v>23.809523809523998</v>
      </c>
      <c r="M1793" s="5">
        <v>4.7619047619049999</v>
      </c>
      <c r="N1793" s="5">
        <v>4.7619047619049999</v>
      </c>
      <c r="O1793" s="5">
        <v>9.5238095238099998</v>
      </c>
      <c r="P1793" s="4" t="s">
        <v>168</v>
      </c>
      <c r="Q1793" s="30">
        <v>90.476190476189998</v>
      </c>
    </row>
    <row r="1794">
      <c r="D1794" s="15" t="s">
        <v>153</v>
      </c>
      <c r="E1794" s="14" t="s">
        <v>154</v>
      </c>
      <c r="F1794" s="16"/>
      <c r="G1794" s="26">
        <v>596</v>
      </c>
      <c r="H1794" s="40">
        <v>85.906040268455996</v>
      </c>
      <c r="I1794" s="8">
        <v>2.3489932885910001</v>
      </c>
      <c r="J1794" s="8">
        <v>21.476510067113999</v>
      </c>
      <c r="K1794" s="8">
        <v>45.973154362415997</v>
      </c>
      <c r="L1794" s="8">
        <v>22.986577181207998</v>
      </c>
      <c r="M1794" s="8">
        <v>7.7181208053689998</v>
      </c>
      <c r="N1794" s="8">
        <v>4.8657718120810003</v>
      </c>
      <c r="O1794" s="8">
        <v>4.6979865771810001</v>
      </c>
      <c r="P1794" s="41" t="s">
        <v>168</v>
      </c>
      <c r="Q1794" s="42">
        <v>95.302013422819002</v>
      </c>
    </row>
    <row r="1795">
      <c r="D1795" s="19"/>
      <c r="E1795" s="18" t="s">
        <v>155</v>
      </c>
      <c r="F1795" s="17"/>
      <c r="G1795" s="7">
        <v>800</v>
      </c>
      <c r="H1795" s="20">
        <v>86.125</v>
      </c>
      <c r="I1795" s="2">
        <v>2.625</v>
      </c>
      <c r="J1795" s="2">
        <v>19.75</v>
      </c>
      <c r="K1795" s="2">
        <v>44.375</v>
      </c>
      <c r="L1795" s="2">
        <v>22.75</v>
      </c>
      <c r="M1795" s="2">
        <v>6.5</v>
      </c>
      <c r="N1795" s="2">
        <v>3.875</v>
      </c>
      <c r="O1795" s="2">
        <v>4.875</v>
      </c>
      <c r="P1795" s="10" t="s">
        <v>168</v>
      </c>
      <c r="Q1795" s="22">
        <v>95.125</v>
      </c>
    </row>
    <row r="1796">
      <c r="D1796" s="19"/>
      <c r="E1796" s="18" t="s">
        <v>156</v>
      </c>
      <c r="F1796" s="17"/>
      <c r="G1796" s="7">
        <v>449</v>
      </c>
      <c r="H1796" s="20">
        <v>87.305122494431998</v>
      </c>
      <c r="I1796" s="2">
        <v>2.2271714922050001</v>
      </c>
      <c r="J1796" s="2">
        <v>22.048997772829001</v>
      </c>
      <c r="K1796" s="2">
        <v>45.657015590199997</v>
      </c>
      <c r="L1796" s="2">
        <v>25.389755011136</v>
      </c>
      <c r="M1796" s="2">
        <v>8.0178173719379995</v>
      </c>
      <c r="N1796" s="2">
        <v>4.0089086859689997</v>
      </c>
      <c r="O1796" s="2">
        <v>3.7861915367479999</v>
      </c>
      <c r="P1796" s="10" t="s">
        <v>168</v>
      </c>
      <c r="Q1796" s="22">
        <v>96.213808463251993</v>
      </c>
    </row>
    <row r="1797">
      <c r="D1797" s="19"/>
      <c r="E1797" s="18" t="s">
        <v>157</v>
      </c>
      <c r="F1797" s="17"/>
      <c r="G1797" s="7">
        <v>867</v>
      </c>
      <c r="H1797" s="20">
        <v>84.313725490196006</v>
      </c>
      <c r="I1797" s="2">
        <v>1.9607843137250001</v>
      </c>
      <c r="J1797" s="2">
        <v>19.607843137254999</v>
      </c>
      <c r="K1797" s="2">
        <v>44.059976931949002</v>
      </c>
      <c r="L1797" s="2">
        <v>22.952710495963</v>
      </c>
      <c r="M1797" s="2">
        <v>6.5743944636679998</v>
      </c>
      <c r="N1797" s="2">
        <v>4.3829296424450002</v>
      </c>
      <c r="O1797" s="2">
        <v>4.8442906574390001</v>
      </c>
      <c r="P1797" s="10" t="s">
        <v>168</v>
      </c>
      <c r="Q1797" s="22">
        <v>95.155709342560996</v>
      </c>
    </row>
    <row r="1798">
      <c r="D1798" s="19"/>
      <c r="E1798" s="18" t="s">
        <v>158</v>
      </c>
      <c r="F1798" s="17"/>
      <c r="G1798" s="7">
        <v>818</v>
      </c>
      <c r="H1798" s="20">
        <v>85.207823960880006</v>
      </c>
      <c r="I1798" s="2">
        <v>2.4449877750610001</v>
      </c>
      <c r="J1798" s="2">
        <v>20.415647921760002</v>
      </c>
      <c r="K1798" s="2">
        <v>44.132029339852998</v>
      </c>
      <c r="L1798" s="2">
        <v>23.960880195599</v>
      </c>
      <c r="M1798" s="2">
        <v>7.2127139364300001</v>
      </c>
      <c r="N1798" s="2">
        <v>4.2787286063570003</v>
      </c>
      <c r="O1798" s="2">
        <v>4.7677261613689996</v>
      </c>
      <c r="P1798" s="10" t="s">
        <v>168</v>
      </c>
      <c r="Q1798" s="22">
        <v>95.232273838631002</v>
      </c>
    </row>
    <row r="1799">
      <c r="D1799" s="19"/>
      <c r="E1799" s="18" t="s">
        <v>159</v>
      </c>
      <c r="F1799" s="17"/>
      <c r="G1799" s="7">
        <v>595</v>
      </c>
      <c r="H1799" s="20">
        <v>87.563025210084007</v>
      </c>
      <c r="I1799" s="2">
        <v>3.0252100840340002</v>
      </c>
      <c r="J1799" s="2">
        <v>22.521008403361002</v>
      </c>
      <c r="K1799" s="2">
        <v>44.705882352941003</v>
      </c>
      <c r="L1799" s="2">
        <v>23.865546218487001</v>
      </c>
      <c r="M1799" s="2">
        <v>7.8991596638660004</v>
      </c>
      <c r="N1799" s="2">
        <v>4.5378151260499999</v>
      </c>
      <c r="O1799" s="2">
        <v>4.3697478991600001</v>
      </c>
      <c r="P1799" s="10" t="s">
        <v>168</v>
      </c>
      <c r="Q1799" s="22">
        <v>95.630252100839996</v>
      </c>
    </row>
    <row r="1800">
      <c r="D1800" s="19"/>
      <c r="E1800" s="18" t="s">
        <v>160</v>
      </c>
      <c r="F1800" s="17"/>
      <c r="G1800" s="7">
        <v>330</v>
      </c>
      <c r="H1800" s="20">
        <v>85.454545454544999</v>
      </c>
      <c r="I1800" s="2">
        <v>3.0303030303030001</v>
      </c>
      <c r="J1800" s="2">
        <v>23.636363636363999</v>
      </c>
      <c r="K1800" s="2">
        <v>45.454545454544999</v>
      </c>
      <c r="L1800" s="2">
        <v>26.666666666666998</v>
      </c>
      <c r="M1800" s="2">
        <v>8.4848484848479995</v>
      </c>
      <c r="N1800" s="2">
        <v>4.8484848484849996</v>
      </c>
      <c r="O1800" s="2">
        <v>4.5454545454549997</v>
      </c>
      <c r="P1800" s="10" t="s">
        <v>168</v>
      </c>
      <c r="Q1800" s="22">
        <v>95.454545454544999</v>
      </c>
    </row>
    <row r="1801">
      <c r="D1801" s="19"/>
      <c r="E1801" s="18" t="s">
        <v>161</v>
      </c>
      <c r="F1801" s="17"/>
      <c r="G1801" s="7">
        <v>744</v>
      </c>
      <c r="H1801" s="20">
        <v>85.887096774194006</v>
      </c>
      <c r="I1801" s="2">
        <v>2.0161290322580001</v>
      </c>
      <c r="J1801" s="2">
        <v>19.489247311827999</v>
      </c>
      <c r="K1801" s="2">
        <v>43.951612903226</v>
      </c>
      <c r="L1801" s="2">
        <v>23.655913978495001</v>
      </c>
      <c r="M1801" s="2">
        <v>7.2580645161290001</v>
      </c>
      <c r="N1801" s="2">
        <v>4.0322580645160002</v>
      </c>
      <c r="O1801" s="2">
        <v>5.3763440860219998</v>
      </c>
      <c r="P1801" s="10" t="s">
        <v>168</v>
      </c>
      <c r="Q1801" s="22">
        <v>94.623655913977998</v>
      </c>
    </row>
    <row r="1802">
      <c r="D1802" s="19"/>
      <c r="E1802" s="18" t="s">
        <v>162</v>
      </c>
      <c r="F1802" s="17"/>
      <c r="G1802" s="7">
        <v>519</v>
      </c>
      <c r="H1802" s="20">
        <v>88.824662813101995</v>
      </c>
      <c r="I1802" s="2">
        <v>2.5048169556839999</v>
      </c>
      <c r="J1802" s="2">
        <v>23.121387283236999</v>
      </c>
      <c r="K1802" s="2">
        <v>45.472061657033002</v>
      </c>
      <c r="L1802" s="2">
        <v>23.506743737958001</v>
      </c>
      <c r="M1802" s="2">
        <v>8.4778420038540006</v>
      </c>
      <c r="N1802" s="2">
        <v>4.2389210019270003</v>
      </c>
      <c r="O1802" s="2">
        <v>3.660886319846</v>
      </c>
      <c r="P1802" s="10" t="s">
        <v>168</v>
      </c>
      <c r="Q1802" s="22">
        <v>96.339113680154</v>
      </c>
    </row>
    <row r="1803">
      <c r="D1803" s="19"/>
      <c r="E1803" s="18" t="s">
        <v>163</v>
      </c>
      <c r="F1803" s="17"/>
      <c r="G1803" s="7">
        <v>576</v>
      </c>
      <c r="H1803" s="20">
        <v>86.284722222222001</v>
      </c>
      <c r="I1803" s="2">
        <v>2.604166666667</v>
      </c>
      <c r="J1803" s="2">
        <v>23.263888888888999</v>
      </c>
      <c r="K1803" s="2">
        <v>47.222222222222001</v>
      </c>
      <c r="L1803" s="2">
        <v>23.784722222222001</v>
      </c>
      <c r="M1803" s="2">
        <v>7.4652777777779997</v>
      </c>
      <c r="N1803" s="2">
        <v>4.5138888888890003</v>
      </c>
      <c r="O1803" s="2">
        <v>4.3402777777779997</v>
      </c>
      <c r="P1803" s="10" t="s">
        <v>168</v>
      </c>
      <c r="Q1803" s="22">
        <v>95.659722222222001</v>
      </c>
    </row>
    <row r="1804">
      <c r="D1804" s="19"/>
      <c r="E1804" s="18" t="s">
        <v>164</v>
      </c>
      <c r="F1804" s="17"/>
      <c r="G1804" s="7">
        <v>372</v>
      </c>
      <c r="H1804" s="20">
        <v>84.946236559140004</v>
      </c>
      <c r="I1804" s="2">
        <v>2.6881720430109999</v>
      </c>
      <c r="J1804" s="2">
        <v>24.731182795698999</v>
      </c>
      <c r="K1804" s="2">
        <v>46.774193548386997</v>
      </c>
      <c r="L1804" s="2">
        <v>26.881720430108</v>
      </c>
      <c r="M1804" s="2">
        <v>8.0645161290320004</v>
      </c>
      <c r="N1804" s="2">
        <v>4.8387096774189997</v>
      </c>
      <c r="O1804" s="2">
        <v>5.6451612903230002</v>
      </c>
      <c r="P1804" s="10" t="s">
        <v>168</v>
      </c>
      <c r="Q1804" s="22">
        <v>94.354838709676997</v>
      </c>
    </row>
    <row r="1805">
      <c r="D1805" s="19"/>
      <c r="E1805" s="18" t="s">
        <v>165</v>
      </c>
      <c r="F1805" s="17"/>
      <c r="G1805" s="7">
        <v>520</v>
      </c>
      <c r="H1805" s="20">
        <v>87.884615384615003</v>
      </c>
      <c r="I1805" s="2">
        <v>2.115384615385</v>
      </c>
      <c r="J1805" s="2">
        <v>22.5</v>
      </c>
      <c r="K1805" s="2">
        <v>45.769230769231001</v>
      </c>
      <c r="L1805" s="2">
        <v>24.423076923077002</v>
      </c>
      <c r="M1805" s="2">
        <v>8.2692307692309992</v>
      </c>
      <c r="N1805" s="2">
        <v>5</v>
      </c>
      <c r="O1805" s="2">
        <v>4.0384615384620002</v>
      </c>
      <c r="P1805" s="10" t="s">
        <v>168</v>
      </c>
      <c r="Q1805" s="22">
        <v>95.961538461537998</v>
      </c>
    </row>
    <row r="1806">
      <c r="D1806" s="19"/>
      <c r="E1806" s="18" t="s">
        <v>166</v>
      </c>
      <c r="F1806" s="17"/>
      <c r="G1806" s="7">
        <v>445</v>
      </c>
      <c r="H1806" s="20">
        <v>85.393258426966</v>
      </c>
      <c r="I1806" s="2">
        <v>2.9213483146070001</v>
      </c>
      <c r="J1806" s="2">
        <v>23.370786516854</v>
      </c>
      <c r="K1806" s="2">
        <v>44.943820224718998</v>
      </c>
      <c r="L1806" s="2">
        <v>24.044943820225001</v>
      </c>
      <c r="M1806" s="2">
        <v>7.8651685393259996</v>
      </c>
      <c r="N1806" s="2">
        <v>5.3932584269659998</v>
      </c>
      <c r="O1806" s="2">
        <v>4.0449438202249999</v>
      </c>
      <c r="P1806" s="10" t="s">
        <v>168</v>
      </c>
      <c r="Q1806" s="22">
        <v>95.955056179774999</v>
      </c>
    </row>
    <row r="1807">
      <c r="D1807" s="19"/>
      <c r="E1807" s="18" t="s">
        <v>167</v>
      </c>
      <c r="F1807" s="17"/>
      <c r="G1807" s="7">
        <v>294</v>
      </c>
      <c r="H1807" s="20">
        <v>84.693877551019995</v>
      </c>
      <c r="I1807" s="2">
        <v>2.7210884353739999</v>
      </c>
      <c r="J1807" s="2">
        <v>23.469387755102002</v>
      </c>
      <c r="K1807" s="2">
        <v>43.537414965986002</v>
      </c>
      <c r="L1807" s="2">
        <v>23.129251700680001</v>
      </c>
      <c r="M1807" s="2">
        <v>7.4829931972789998</v>
      </c>
      <c r="N1807" s="2">
        <v>3.7414965986389999</v>
      </c>
      <c r="O1807" s="2">
        <v>5.1020408163270004</v>
      </c>
      <c r="P1807" s="10" t="s">
        <v>168</v>
      </c>
      <c r="Q1807" s="22">
        <v>94.897959183672995</v>
      </c>
    </row>
    <row r="1808">
      <c r="D1808" s="19"/>
      <c r="E1808" s="18" t="s">
        <v>41</v>
      </c>
      <c r="F1808" s="17"/>
      <c r="G1808" s="7">
        <v>62</v>
      </c>
      <c r="H1808" s="20">
        <v>66.129032258064996</v>
      </c>
      <c r="I1808" s="2">
        <v>1.6129032258060001</v>
      </c>
      <c r="J1808" s="2">
        <v>6.4516129032259997</v>
      </c>
      <c r="K1808" s="2">
        <v>46.774193548386997</v>
      </c>
      <c r="L1808" s="2">
        <v>19.354838709677001</v>
      </c>
      <c r="M1808" s="2">
        <v>1.6129032258060001</v>
      </c>
      <c r="N1808" s="2">
        <v>14.516129032258</v>
      </c>
      <c r="O1808" s="2">
        <v>11.290322580645</v>
      </c>
      <c r="P1808" s="10" t="s">
        <v>168</v>
      </c>
      <c r="Q1808" s="22">
        <v>88.709677419355003</v>
      </c>
    </row>
    <row r="1809">
      <c r="D1809" s="57"/>
      <c r="E1809" s="54" t="s">
        <v>26</v>
      </c>
      <c r="F1809" s="62"/>
      <c r="G1809" s="59">
        <v>17</v>
      </c>
      <c r="H1809" s="78">
        <v>64.705882352941003</v>
      </c>
      <c r="I1809" s="51" t="s">
        <v>168</v>
      </c>
      <c r="J1809" s="51" t="s">
        <v>168</v>
      </c>
      <c r="K1809" s="46">
        <v>29.411764705882</v>
      </c>
      <c r="L1809" s="46">
        <v>23.529411764706001</v>
      </c>
      <c r="M1809" s="51" t="s">
        <v>168</v>
      </c>
      <c r="N1809" s="46">
        <v>5.8823529411760003</v>
      </c>
      <c r="O1809" s="46">
        <v>23.529411764706001</v>
      </c>
      <c r="P1809" s="51" t="s">
        <v>168</v>
      </c>
      <c r="Q1809" s="77">
        <v>76.470588235294002</v>
      </c>
    </row>
    <row r="1811">
      <c r="B1811" s="63" t="str">
        <f ca="1" xml:space="preserve"> HYPERLINK("#'目次'!B18", "[12]")</f>
        <v>[12]</v>
      </c>
      <c r="C1811" s="49" t="s">
        <v>308</v>
      </c>
    </row>
    <row r="1814">
      <c r="C1814" s="49" t="s">
        <v>14</v>
      </c>
    </row>
    <row r="1815">
      <c r="D1815" s="64"/>
      <c r="E1815" s="47"/>
      <c r="F1815" s="47"/>
      <c r="G1815" s="61" t="s">
        <v>15</v>
      </c>
      <c r="H1815" s="66" t="s">
        <v>309</v>
      </c>
      <c r="I1815" s="28" t="s">
        <v>310</v>
      </c>
      <c r="J1815" s="28" t="s">
        <v>311</v>
      </c>
      <c r="K1815" s="28" t="s">
        <v>312</v>
      </c>
      <c r="L1815" s="28" t="s">
        <v>86</v>
      </c>
      <c r="M1815" s="28" t="s">
        <v>313</v>
      </c>
      <c r="N1815" s="28" t="s">
        <v>26</v>
      </c>
      <c r="O1815" s="58" t="s">
        <v>314</v>
      </c>
    </row>
    <row r="1816">
      <c r="D1816" s="55"/>
      <c r="E1816" s="48"/>
      <c r="F1816" s="48"/>
      <c r="G1816" s="68"/>
      <c r="H1816" s="70"/>
      <c r="I1816" s="29"/>
      <c r="J1816" s="29"/>
      <c r="K1816" s="29"/>
      <c r="L1816" s="29"/>
      <c r="M1816" s="29"/>
      <c r="N1816" s="29"/>
      <c r="O1816" s="65"/>
    </row>
    <row r="1817">
      <c r="D1817" s="56"/>
      <c r="E1817" s="60" t="s">
        <v>15</v>
      </c>
      <c r="F1817" s="67"/>
      <c r="G1817" s="69">
        <v>1093</v>
      </c>
      <c r="H1817" s="36">
        <v>19.762122598352999</v>
      </c>
      <c r="I1817" s="36">
        <v>41.628545288197998</v>
      </c>
      <c r="J1817" s="36">
        <v>16.83440073193</v>
      </c>
      <c r="K1817" s="36">
        <v>9.0576395242449994</v>
      </c>
      <c r="L1817" s="36">
        <v>1.372369624886</v>
      </c>
      <c r="M1817" s="36">
        <v>10.155535224154001</v>
      </c>
      <c r="N1817" s="36">
        <v>1.1893870082339999</v>
      </c>
      <c r="O1817" s="76">
        <v>88.655077767611999</v>
      </c>
    </row>
    <row r="1818">
      <c r="D1818" s="15" t="s">
        <v>20</v>
      </c>
      <c r="E1818" s="14" t="s">
        <v>21</v>
      </c>
      <c r="F1818" s="16"/>
      <c r="G1818" s="26">
        <v>211</v>
      </c>
      <c r="H1818" s="40">
        <v>20.853080568719999</v>
      </c>
      <c r="I1818" s="8">
        <v>45.971563981042998</v>
      </c>
      <c r="J1818" s="8">
        <v>15.63981042654</v>
      </c>
      <c r="K1818" s="8">
        <v>5.2132701421799998</v>
      </c>
      <c r="L1818" s="8">
        <v>0.473933649289</v>
      </c>
      <c r="M1818" s="8">
        <v>10.900473933649</v>
      </c>
      <c r="N1818" s="8">
        <v>0.94786729857800001</v>
      </c>
      <c r="O1818" s="42">
        <v>88.151658767773</v>
      </c>
    </row>
    <row r="1819">
      <c r="D1819" s="19"/>
      <c r="E1819" s="18" t="s">
        <v>22</v>
      </c>
      <c r="F1819" s="17"/>
      <c r="G1819" s="7">
        <v>539</v>
      </c>
      <c r="H1819" s="20">
        <v>23.191094619666</v>
      </c>
      <c r="I1819" s="2">
        <v>39.517625231910998</v>
      </c>
      <c r="J1819" s="2">
        <v>15.95547309833</v>
      </c>
      <c r="K1819" s="2">
        <v>9.8330241187380008</v>
      </c>
      <c r="L1819" s="2">
        <v>1.298701298701</v>
      </c>
      <c r="M1819" s="2">
        <v>8.9053803339519995</v>
      </c>
      <c r="N1819" s="2">
        <v>1.298701298701</v>
      </c>
      <c r="O1819" s="22">
        <v>89.795918367346999</v>
      </c>
    </row>
    <row r="1820">
      <c r="D1820" s="19"/>
      <c r="E1820" s="18" t="s">
        <v>23</v>
      </c>
      <c r="F1820" s="17"/>
      <c r="G1820" s="7">
        <v>263</v>
      </c>
      <c r="H1820" s="20">
        <v>14.828897338402999</v>
      </c>
      <c r="I1820" s="2">
        <v>44.106463878326998</v>
      </c>
      <c r="J1820" s="2">
        <v>17.110266159696</v>
      </c>
      <c r="K1820" s="2">
        <v>9.5057034220529992</v>
      </c>
      <c r="L1820" s="2">
        <v>2.2813688212929999</v>
      </c>
      <c r="M1820" s="2">
        <v>11.026615969582</v>
      </c>
      <c r="N1820" s="2">
        <v>1.1406844106459999</v>
      </c>
      <c r="O1820" s="22">
        <v>87.832699619772001</v>
      </c>
    </row>
    <row r="1821">
      <c r="D1821" s="19"/>
      <c r="E1821" s="18" t="s">
        <v>24</v>
      </c>
      <c r="F1821" s="17"/>
      <c r="G1821" s="7">
        <v>74</v>
      </c>
      <c r="H1821" s="20">
        <v>9.4594594594589996</v>
      </c>
      <c r="I1821" s="2">
        <v>35.135135135135002</v>
      </c>
      <c r="J1821" s="2">
        <v>24.324324324323999</v>
      </c>
      <c r="K1821" s="2">
        <v>13.513513513514001</v>
      </c>
      <c r="L1821" s="2">
        <v>1.351351351351</v>
      </c>
      <c r="M1821" s="2">
        <v>14.864864864865</v>
      </c>
      <c r="N1821" s="2">
        <v>1.351351351351</v>
      </c>
      <c r="O1821" s="22">
        <v>83.783783783784003</v>
      </c>
    </row>
    <row r="1822">
      <c r="D1822" s="19"/>
      <c r="E1822" s="18" t="s">
        <v>25</v>
      </c>
      <c r="F1822" s="17"/>
      <c r="G1822" s="11">
        <v>6</v>
      </c>
      <c r="H1822" s="27">
        <v>16.666666666666998</v>
      </c>
      <c r="I1822" s="5">
        <v>50</v>
      </c>
      <c r="J1822" s="5">
        <v>33.333333333333002</v>
      </c>
      <c r="K1822" s="4" t="s">
        <v>168</v>
      </c>
      <c r="L1822" s="4" t="s">
        <v>168</v>
      </c>
      <c r="M1822" s="4" t="s">
        <v>168</v>
      </c>
      <c r="N1822" s="4" t="s">
        <v>168</v>
      </c>
      <c r="O1822" s="30">
        <v>100</v>
      </c>
    </row>
    <row r="1823">
      <c r="D1823" s="19"/>
      <c r="E1823" s="18" t="s">
        <v>26</v>
      </c>
      <c r="F1823" s="17"/>
      <c r="G1823" s="11">
        <v>0</v>
      </c>
      <c r="H1823" s="32" t="s">
        <v>168</v>
      </c>
      <c r="I1823" s="4" t="s">
        <v>168</v>
      </c>
      <c r="J1823" s="4" t="s">
        <v>168</v>
      </c>
      <c r="K1823" s="4" t="s">
        <v>168</v>
      </c>
      <c r="L1823" s="4" t="s">
        <v>168</v>
      </c>
      <c r="M1823" s="4" t="s">
        <v>168</v>
      </c>
      <c r="N1823" s="4" t="s">
        <v>168</v>
      </c>
      <c r="O1823" s="31" t="s">
        <v>168</v>
      </c>
    </row>
    <row r="1824">
      <c r="D1824" s="19"/>
      <c r="E1824" s="18" t="s">
        <v>27</v>
      </c>
      <c r="F1824" s="17"/>
      <c r="G1824" s="7">
        <v>750</v>
      </c>
      <c r="H1824" s="20">
        <v>22.533333333333001</v>
      </c>
      <c r="I1824" s="2">
        <v>41.333333333333002</v>
      </c>
      <c r="J1824" s="2">
        <v>15.866666666666999</v>
      </c>
      <c r="K1824" s="2">
        <v>8.5333333333329993</v>
      </c>
      <c r="L1824" s="2">
        <v>1.0666666666669999</v>
      </c>
      <c r="M1824" s="2">
        <v>9.4666666666670007</v>
      </c>
      <c r="N1824" s="2">
        <v>1.2</v>
      </c>
      <c r="O1824" s="22">
        <v>89.333333333333002</v>
      </c>
    </row>
    <row r="1825">
      <c r="D1825" s="19"/>
      <c r="E1825" s="18" t="s">
        <v>28</v>
      </c>
      <c r="F1825" s="17"/>
      <c r="G1825" s="7">
        <v>80</v>
      </c>
      <c r="H1825" s="20">
        <v>10</v>
      </c>
      <c r="I1825" s="2">
        <v>36.25</v>
      </c>
      <c r="J1825" s="2">
        <v>25</v>
      </c>
      <c r="K1825" s="2">
        <v>12.5</v>
      </c>
      <c r="L1825" s="2">
        <v>1.25</v>
      </c>
      <c r="M1825" s="2">
        <v>13.75</v>
      </c>
      <c r="N1825" s="2">
        <v>1.25</v>
      </c>
      <c r="O1825" s="22">
        <v>85</v>
      </c>
    </row>
    <row r="1826">
      <c r="D1826" s="15" t="s">
        <v>29</v>
      </c>
      <c r="E1826" s="14" t="s">
        <v>30</v>
      </c>
      <c r="F1826" s="16"/>
      <c r="G1826" s="26">
        <v>823</v>
      </c>
      <c r="H1826" s="40">
        <v>19.684082624544001</v>
      </c>
      <c r="I1826" s="8">
        <v>42.405832320778003</v>
      </c>
      <c r="J1826" s="8">
        <v>16.160388821384998</v>
      </c>
      <c r="K1826" s="8">
        <v>9.1130012150669995</v>
      </c>
      <c r="L1826" s="8">
        <v>1.336573511543</v>
      </c>
      <c r="M1826" s="8">
        <v>10.085054678006999</v>
      </c>
      <c r="N1826" s="8">
        <v>1.215066828676</v>
      </c>
      <c r="O1826" s="42">
        <v>88.699878493317001</v>
      </c>
    </row>
    <row r="1827">
      <c r="D1827" s="19"/>
      <c r="E1827" s="18" t="s">
        <v>31</v>
      </c>
      <c r="F1827" s="17"/>
      <c r="G1827" s="7">
        <v>798</v>
      </c>
      <c r="H1827" s="20">
        <v>21.052631578947</v>
      </c>
      <c r="I1827" s="2">
        <v>41.979949874687001</v>
      </c>
      <c r="J1827" s="2">
        <v>16.791979949875</v>
      </c>
      <c r="K1827" s="2">
        <v>8.0200501253130003</v>
      </c>
      <c r="L1827" s="2">
        <v>1.2531328320799999</v>
      </c>
      <c r="M1827" s="2">
        <v>10.025062656642</v>
      </c>
      <c r="N1827" s="2">
        <v>0.87719298245599997</v>
      </c>
      <c r="O1827" s="22">
        <v>89.097744360901999</v>
      </c>
    </row>
    <row r="1828">
      <c r="D1828" s="19"/>
      <c r="E1828" s="18" t="s">
        <v>32</v>
      </c>
      <c r="F1828" s="17"/>
      <c r="G1828" s="7">
        <v>808</v>
      </c>
      <c r="H1828" s="20">
        <v>19.925742574257001</v>
      </c>
      <c r="I1828" s="2">
        <v>41.831683168316999</v>
      </c>
      <c r="J1828" s="2">
        <v>16.831683168316999</v>
      </c>
      <c r="K1828" s="2">
        <v>9.2821782178220005</v>
      </c>
      <c r="L1828" s="2">
        <v>1.237623762376</v>
      </c>
      <c r="M1828" s="2">
        <v>9.5297029702970004</v>
      </c>
      <c r="N1828" s="2">
        <v>1.361386138614</v>
      </c>
      <c r="O1828" s="22">
        <v>89.108910891088996</v>
      </c>
    </row>
    <row r="1829">
      <c r="D1829" s="19"/>
      <c r="E1829" s="18" t="s">
        <v>33</v>
      </c>
      <c r="F1829" s="17"/>
      <c r="G1829" s="7">
        <v>206</v>
      </c>
      <c r="H1829" s="20">
        <v>20.873786407767</v>
      </c>
      <c r="I1829" s="2">
        <v>43.203883495146002</v>
      </c>
      <c r="J1829" s="2">
        <v>15.533980582524</v>
      </c>
      <c r="K1829" s="2">
        <v>8.7378640776700003</v>
      </c>
      <c r="L1829" s="2">
        <v>0.97087378640800004</v>
      </c>
      <c r="M1829" s="2">
        <v>9.2233009708739999</v>
      </c>
      <c r="N1829" s="2">
        <v>1.456310679612</v>
      </c>
      <c r="O1829" s="22">
        <v>89.320388349515</v>
      </c>
    </row>
    <row r="1830">
      <c r="D1830" s="19"/>
      <c r="E1830" s="18" t="s">
        <v>34</v>
      </c>
      <c r="F1830" s="17"/>
      <c r="G1830" s="7">
        <v>488</v>
      </c>
      <c r="H1830" s="20">
        <v>17.827868852459002</v>
      </c>
      <c r="I1830" s="2">
        <v>42.418032786885</v>
      </c>
      <c r="J1830" s="2">
        <v>17.827868852459002</v>
      </c>
      <c r="K1830" s="2">
        <v>9.83606557377</v>
      </c>
      <c r="L1830" s="2">
        <v>0.81967213114799997</v>
      </c>
      <c r="M1830" s="2">
        <v>9.6311475409839993</v>
      </c>
      <c r="N1830" s="2">
        <v>1.6393442622950001</v>
      </c>
      <c r="O1830" s="22">
        <v>88.729508196721</v>
      </c>
    </row>
    <row r="1831">
      <c r="D1831" s="19"/>
      <c r="E1831" s="18" t="s">
        <v>35</v>
      </c>
      <c r="F1831" s="17"/>
      <c r="G1831" s="7">
        <v>154</v>
      </c>
      <c r="H1831" s="20">
        <v>20.779220779220999</v>
      </c>
      <c r="I1831" s="2">
        <v>40.909090909090999</v>
      </c>
      <c r="J1831" s="2">
        <v>18.831168831168998</v>
      </c>
      <c r="K1831" s="2">
        <v>6.4935064935059996</v>
      </c>
      <c r="L1831" s="2">
        <v>1.298701298701</v>
      </c>
      <c r="M1831" s="2">
        <v>11.038961038961</v>
      </c>
      <c r="N1831" s="2">
        <v>0.64935064935099995</v>
      </c>
      <c r="O1831" s="22">
        <v>88.311688311688002</v>
      </c>
    </row>
    <row r="1832">
      <c r="D1832" s="19"/>
      <c r="E1832" s="18" t="s">
        <v>36</v>
      </c>
      <c r="F1832" s="17"/>
      <c r="G1832" s="7">
        <v>871</v>
      </c>
      <c r="H1832" s="20">
        <v>19.288174512055001</v>
      </c>
      <c r="I1832" s="2">
        <v>42.594718714122003</v>
      </c>
      <c r="J1832" s="2">
        <v>16.647531572904999</v>
      </c>
      <c r="K1832" s="2">
        <v>8.9552238805969999</v>
      </c>
      <c r="L1832" s="2">
        <v>1.0332950631460001</v>
      </c>
      <c r="M1832" s="2">
        <v>10.218140068885999</v>
      </c>
      <c r="N1832" s="2">
        <v>1.2629161882890001</v>
      </c>
      <c r="O1832" s="22">
        <v>88.518943742824007</v>
      </c>
    </row>
    <row r="1833">
      <c r="D1833" s="19"/>
      <c r="E1833" s="18" t="s">
        <v>37</v>
      </c>
      <c r="F1833" s="17"/>
      <c r="G1833" s="7">
        <v>366</v>
      </c>
      <c r="H1833" s="20">
        <v>21.038251366120001</v>
      </c>
      <c r="I1833" s="2">
        <v>43.715846994536001</v>
      </c>
      <c r="J1833" s="2">
        <v>19.125683060109001</v>
      </c>
      <c r="K1833" s="2">
        <v>7.3770491803280001</v>
      </c>
      <c r="L1833" s="2">
        <v>0.54644808743200002</v>
      </c>
      <c r="M1833" s="2">
        <v>6.8306010928959999</v>
      </c>
      <c r="N1833" s="2">
        <v>1.366120218579</v>
      </c>
      <c r="O1833" s="22">
        <v>91.803278688524998</v>
      </c>
    </row>
    <row r="1834">
      <c r="D1834" s="19"/>
      <c r="E1834" s="18" t="s">
        <v>38</v>
      </c>
      <c r="F1834" s="17"/>
      <c r="G1834" s="7">
        <v>552</v>
      </c>
      <c r="H1834" s="20">
        <v>19.746376811594001</v>
      </c>
      <c r="I1834" s="2">
        <v>44.202898550725003</v>
      </c>
      <c r="J1834" s="2">
        <v>16.304347826087</v>
      </c>
      <c r="K1834" s="2">
        <v>7.4275362318839999</v>
      </c>
      <c r="L1834" s="2">
        <v>0.90579710144900005</v>
      </c>
      <c r="M1834" s="2">
        <v>10.326086956521999</v>
      </c>
      <c r="N1834" s="2">
        <v>1.086956521739</v>
      </c>
      <c r="O1834" s="22">
        <v>88.586956521738998</v>
      </c>
    </row>
    <row r="1835">
      <c r="D1835" s="19"/>
      <c r="E1835" s="18" t="s">
        <v>39</v>
      </c>
      <c r="F1835" s="17"/>
      <c r="G1835" s="7">
        <v>514</v>
      </c>
      <c r="H1835" s="20">
        <v>19.260700389105001</v>
      </c>
      <c r="I1835" s="2">
        <v>42.801556420232998</v>
      </c>
      <c r="J1835" s="2">
        <v>17.315175097276001</v>
      </c>
      <c r="K1835" s="2">
        <v>7.9766536964980004</v>
      </c>
      <c r="L1835" s="2">
        <v>0.77821011673200002</v>
      </c>
      <c r="M1835" s="2">
        <v>10.505836575875</v>
      </c>
      <c r="N1835" s="2">
        <v>1.36186770428</v>
      </c>
      <c r="O1835" s="22">
        <v>88.132295719843995</v>
      </c>
    </row>
    <row r="1836">
      <c r="D1836" s="19"/>
      <c r="E1836" s="18" t="s">
        <v>40</v>
      </c>
      <c r="F1836" s="17"/>
      <c r="G1836" s="7">
        <v>559</v>
      </c>
      <c r="H1836" s="20">
        <v>19.856887298747999</v>
      </c>
      <c r="I1836" s="2">
        <v>41.502683363148002</v>
      </c>
      <c r="J1836" s="2">
        <v>18.067978533095001</v>
      </c>
      <c r="K1836" s="2">
        <v>8.0500894454379992</v>
      </c>
      <c r="L1836" s="2">
        <v>1.4311270125219999</v>
      </c>
      <c r="M1836" s="2">
        <v>10.196779964221999</v>
      </c>
      <c r="N1836" s="2">
        <v>0.89445438282599998</v>
      </c>
      <c r="O1836" s="22">
        <v>88.908765652951999</v>
      </c>
    </row>
    <row r="1837">
      <c r="D1837" s="19"/>
      <c r="E1837" s="18" t="s">
        <v>41</v>
      </c>
      <c r="F1837" s="17"/>
      <c r="G1837" s="7">
        <v>71</v>
      </c>
      <c r="H1837" s="20">
        <v>30.985915492958</v>
      </c>
      <c r="I1837" s="2">
        <v>30.985915492958</v>
      </c>
      <c r="J1837" s="2">
        <v>15.492957746479</v>
      </c>
      <c r="K1837" s="2">
        <v>11.267605633803001</v>
      </c>
      <c r="L1837" s="10" t="s">
        <v>168</v>
      </c>
      <c r="M1837" s="2">
        <v>7.0422535211269999</v>
      </c>
      <c r="N1837" s="2">
        <v>4.2253521126760001</v>
      </c>
      <c r="O1837" s="22">
        <v>88.732394366196999</v>
      </c>
    </row>
    <row r="1838">
      <c r="D1838" s="19"/>
      <c r="E1838" s="18" t="s">
        <v>42</v>
      </c>
      <c r="F1838" s="17"/>
      <c r="G1838" s="11">
        <v>11</v>
      </c>
      <c r="H1838" s="27">
        <v>18.181818181817999</v>
      </c>
      <c r="I1838" s="5">
        <v>36.363636363635997</v>
      </c>
      <c r="J1838" s="5">
        <v>27.272727272727</v>
      </c>
      <c r="K1838" s="4" t="s">
        <v>168</v>
      </c>
      <c r="L1838" s="5">
        <v>9.0909090909089993</v>
      </c>
      <c r="M1838" s="5">
        <v>9.0909090909089993</v>
      </c>
      <c r="N1838" s="4" t="s">
        <v>168</v>
      </c>
      <c r="O1838" s="30">
        <v>90.909090909091006</v>
      </c>
    </row>
    <row r="1839">
      <c r="D1839" s="19"/>
      <c r="E1839" s="18" t="s">
        <v>26</v>
      </c>
      <c r="F1839" s="17"/>
      <c r="G1839" s="11">
        <v>2</v>
      </c>
      <c r="H1839" s="27">
        <v>50</v>
      </c>
      <c r="I1839" s="5">
        <v>50</v>
      </c>
      <c r="J1839" s="4" t="s">
        <v>168</v>
      </c>
      <c r="K1839" s="4" t="s">
        <v>168</v>
      </c>
      <c r="L1839" s="4" t="s">
        <v>168</v>
      </c>
      <c r="M1839" s="4" t="s">
        <v>168</v>
      </c>
      <c r="N1839" s="4" t="s">
        <v>168</v>
      </c>
      <c r="O1839" s="30">
        <v>100</v>
      </c>
    </row>
    <row r="1840">
      <c r="D1840" s="19"/>
      <c r="E1840" s="18" t="s">
        <v>43</v>
      </c>
      <c r="F1840" s="17"/>
      <c r="G1840" s="7">
        <v>1080</v>
      </c>
      <c r="H1840" s="20">
        <v>19.722222222222001</v>
      </c>
      <c r="I1840" s="2">
        <v>41.666666666666998</v>
      </c>
      <c r="J1840" s="2">
        <v>16.759259259259</v>
      </c>
      <c r="K1840" s="2">
        <v>9.166666666667</v>
      </c>
      <c r="L1840" s="2">
        <v>1.2962962962960001</v>
      </c>
      <c r="M1840" s="2">
        <v>10.185185185185</v>
      </c>
      <c r="N1840" s="2">
        <v>1.2037037037039999</v>
      </c>
      <c r="O1840" s="22">
        <v>88.611111111111001</v>
      </c>
    </row>
    <row r="1841">
      <c r="D1841" s="15" t="s">
        <v>44</v>
      </c>
      <c r="E1841" s="14" t="s">
        <v>45</v>
      </c>
      <c r="F1841" s="16"/>
      <c r="G1841" s="33">
        <v>3</v>
      </c>
      <c r="H1841" s="72" t="s">
        <v>168</v>
      </c>
      <c r="I1841" s="13">
        <v>66.666666666666998</v>
      </c>
      <c r="J1841" s="25" t="s">
        <v>168</v>
      </c>
      <c r="K1841" s="25" t="s">
        <v>168</v>
      </c>
      <c r="L1841" s="25" t="s">
        <v>168</v>
      </c>
      <c r="M1841" s="13">
        <v>33.333333333333002</v>
      </c>
      <c r="N1841" s="25" t="s">
        <v>168</v>
      </c>
      <c r="O1841" s="50">
        <v>66.666666666666998</v>
      </c>
    </row>
    <row r="1842">
      <c r="D1842" s="19"/>
      <c r="E1842" s="18" t="s">
        <v>46</v>
      </c>
      <c r="F1842" s="17"/>
      <c r="G1842" s="11">
        <v>11</v>
      </c>
      <c r="H1842" s="27">
        <v>9.0909090909089993</v>
      </c>
      <c r="I1842" s="5">
        <v>45.454545454544999</v>
      </c>
      <c r="J1842" s="5">
        <v>9.0909090909089993</v>
      </c>
      <c r="K1842" s="5">
        <v>18.181818181817999</v>
      </c>
      <c r="L1842" s="4" t="s">
        <v>168</v>
      </c>
      <c r="M1842" s="5">
        <v>9.0909090909089993</v>
      </c>
      <c r="N1842" s="5">
        <v>9.0909090909089993</v>
      </c>
      <c r="O1842" s="30">
        <v>81.818181818181998</v>
      </c>
    </row>
    <row r="1843">
      <c r="D1843" s="19"/>
      <c r="E1843" s="18" t="s">
        <v>47</v>
      </c>
      <c r="F1843" s="17"/>
      <c r="G1843" s="11">
        <v>25</v>
      </c>
      <c r="H1843" s="27">
        <v>8</v>
      </c>
      <c r="I1843" s="5">
        <v>52</v>
      </c>
      <c r="J1843" s="5">
        <v>28</v>
      </c>
      <c r="K1843" s="4" t="s">
        <v>168</v>
      </c>
      <c r="L1843" s="4" t="s">
        <v>168</v>
      </c>
      <c r="M1843" s="5">
        <v>12</v>
      </c>
      <c r="N1843" s="4" t="s">
        <v>168</v>
      </c>
      <c r="O1843" s="30">
        <v>88</v>
      </c>
    </row>
    <row r="1844">
      <c r="D1844" s="19"/>
      <c r="E1844" s="18" t="s">
        <v>48</v>
      </c>
      <c r="F1844" s="17"/>
      <c r="G1844" s="7">
        <v>160</v>
      </c>
      <c r="H1844" s="20">
        <v>20</v>
      </c>
      <c r="I1844" s="2">
        <v>39.375</v>
      </c>
      <c r="J1844" s="2">
        <v>12.5</v>
      </c>
      <c r="K1844" s="2">
        <v>11.25</v>
      </c>
      <c r="L1844" s="2">
        <v>3.125</v>
      </c>
      <c r="M1844" s="2">
        <v>13.75</v>
      </c>
      <c r="N1844" s="10" t="s">
        <v>168</v>
      </c>
      <c r="O1844" s="22">
        <v>86.25</v>
      </c>
    </row>
    <row r="1845">
      <c r="D1845" s="19"/>
      <c r="E1845" s="18" t="s">
        <v>49</v>
      </c>
      <c r="F1845" s="17"/>
      <c r="G1845" s="7">
        <v>166</v>
      </c>
      <c r="H1845" s="20">
        <v>19.277108433734998</v>
      </c>
      <c r="I1845" s="2">
        <v>37.349397590361001</v>
      </c>
      <c r="J1845" s="2">
        <v>18.072289156627001</v>
      </c>
      <c r="K1845" s="2">
        <v>9.638554216867</v>
      </c>
      <c r="L1845" s="2">
        <v>2.409638554217</v>
      </c>
      <c r="M1845" s="2">
        <v>10.843373493975999</v>
      </c>
      <c r="N1845" s="2">
        <v>2.409638554217</v>
      </c>
      <c r="O1845" s="22">
        <v>86.746987951807</v>
      </c>
    </row>
    <row r="1846">
      <c r="D1846" s="19"/>
      <c r="E1846" s="18" t="s">
        <v>50</v>
      </c>
      <c r="F1846" s="17"/>
      <c r="G1846" s="7">
        <v>129</v>
      </c>
      <c r="H1846" s="20">
        <v>19.37984496124</v>
      </c>
      <c r="I1846" s="2">
        <v>45.736434108527</v>
      </c>
      <c r="J1846" s="2">
        <v>15.503875968992</v>
      </c>
      <c r="K1846" s="2">
        <v>7.7519379844960001</v>
      </c>
      <c r="L1846" s="2">
        <v>0.77519379845000003</v>
      </c>
      <c r="M1846" s="2">
        <v>10.852713178295</v>
      </c>
      <c r="N1846" s="10" t="s">
        <v>168</v>
      </c>
      <c r="O1846" s="22">
        <v>89.147286821704995</v>
      </c>
    </row>
    <row r="1847">
      <c r="D1847" s="19"/>
      <c r="E1847" s="18" t="s">
        <v>51</v>
      </c>
      <c r="F1847" s="17"/>
      <c r="G1847" s="7">
        <v>124</v>
      </c>
      <c r="H1847" s="20">
        <v>22.580645161290001</v>
      </c>
      <c r="I1847" s="2">
        <v>41.935483870968</v>
      </c>
      <c r="J1847" s="2">
        <v>18.548387096774</v>
      </c>
      <c r="K1847" s="2">
        <v>9.6774193548389995</v>
      </c>
      <c r="L1847" s="2">
        <v>0.80645161290300005</v>
      </c>
      <c r="M1847" s="2">
        <v>4.8387096774189997</v>
      </c>
      <c r="N1847" s="2">
        <v>1.6129032258060001</v>
      </c>
      <c r="O1847" s="22">
        <v>93.548387096773993</v>
      </c>
    </row>
    <row r="1848">
      <c r="D1848" s="19"/>
      <c r="E1848" s="18" t="s">
        <v>52</v>
      </c>
      <c r="F1848" s="17"/>
      <c r="G1848" s="7">
        <v>114</v>
      </c>
      <c r="H1848" s="20">
        <v>12.280701754386</v>
      </c>
      <c r="I1848" s="2">
        <v>45.614035087719003</v>
      </c>
      <c r="J1848" s="2">
        <v>16.666666666666998</v>
      </c>
      <c r="K1848" s="2">
        <v>13.157894736842</v>
      </c>
      <c r="L1848" s="2">
        <v>0.87719298245599997</v>
      </c>
      <c r="M1848" s="2">
        <v>9.6491228070179993</v>
      </c>
      <c r="N1848" s="2">
        <v>1.7543859649119999</v>
      </c>
      <c r="O1848" s="22">
        <v>88.596491228069993</v>
      </c>
    </row>
    <row r="1849">
      <c r="D1849" s="19"/>
      <c r="E1849" s="18" t="s">
        <v>53</v>
      </c>
      <c r="F1849" s="17"/>
      <c r="G1849" s="7">
        <v>95</v>
      </c>
      <c r="H1849" s="20">
        <v>25.263157894736999</v>
      </c>
      <c r="I1849" s="2">
        <v>32.631578947367998</v>
      </c>
      <c r="J1849" s="2">
        <v>16.842105263158</v>
      </c>
      <c r="K1849" s="2">
        <v>10.526315789473999</v>
      </c>
      <c r="L1849" s="10" t="s">
        <v>168</v>
      </c>
      <c r="M1849" s="2">
        <v>13.684210526316001</v>
      </c>
      <c r="N1849" s="2">
        <v>1.052631578947</v>
      </c>
      <c r="O1849" s="22">
        <v>85.263157894737006</v>
      </c>
    </row>
    <row r="1850">
      <c r="D1850" s="19"/>
      <c r="E1850" s="18" t="s">
        <v>54</v>
      </c>
      <c r="F1850" s="17"/>
      <c r="G1850" s="7">
        <v>253</v>
      </c>
      <c r="H1850" s="20">
        <v>21.739130434783</v>
      </c>
      <c r="I1850" s="2">
        <v>45.059288537549001</v>
      </c>
      <c r="J1850" s="2">
        <v>18.181818181817999</v>
      </c>
      <c r="K1850" s="2">
        <v>5.9288537549409996</v>
      </c>
      <c r="L1850" s="2">
        <v>0.39525691699600002</v>
      </c>
      <c r="M1850" s="2">
        <v>7.9051383399209998</v>
      </c>
      <c r="N1850" s="2">
        <v>0.79051383399200004</v>
      </c>
      <c r="O1850" s="22">
        <v>91.304347826086996</v>
      </c>
    </row>
    <row r="1851">
      <c r="D1851" s="19"/>
      <c r="E1851" s="18" t="s">
        <v>55</v>
      </c>
      <c r="F1851" s="17"/>
      <c r="G1851" s="11">
        <v>1</v>
      </c>
      <c r="H1851" s="32" t="s">
        <v>168</v>
      </c>
      <c r="I1851" s="4" t="s">
        <v>168</v>
      </c>
      <c r="J1851" s="4" t="s">
        <v>168</v>
      </c>
      <c r="K1851" s="4" t="s">
        <v>168</v>
      </c>
      <c r="L1851" s="4" t="s">
        <v>168</v>
      </c>
      <c r="M1851" s="5">
        <v>100</v>
      </c>
      <c r="N1851" s="4" t="s">
        <v>168</v>
      </c>
      <c r="O1851" s="31" t="s">
        <v>168</v>
      </c>
    </row>
    <row r="1852">
      <c r="D1852" s="19"/>
      <c r="E1852" s="18" t="s">
        <v>26</v>
      </c>
      <c r="F1852" s="17"/>
      <c r="G1852" s="11">
        <v>12</v>
      </c>
      <c r="H1852" s="27">
        <v>25</v>
      </c>
      <c r="I1852" s="5">
        <v>16.666666666666998</v>
      </c>
      <c r="J1852" s="5">
        <v>16.666666666666998</v>
      </c>
      <c r="K1852" s="5">
        <v>8.333333333333</v>
      </c>
      <c r="L1852" s="5">
        <v>16.666666666666998</v>
      </c>
      <c r="M1852" s="5">
        <v>8.333333333333</v>
      </c>
      <c r="N1852" s="5">
        <v>8.333333333333</v>
      </c>
      <c r="O1852" s="30">
        <v>83.333333333333002</v>
      </c>
    </row>
    <row r="1853">
      <c r="D1853" s="15" t="s">
        <v>56</v>
      </c>
      <c r="E1853" s="14" t="s">
        <v>57</v>
      </c>
      <c r="F1853" s="16"/>
      <c r="G1853" s="33">
        <v>15</v>
      </c>
      <c r="H1853" s="45">
        <v>26.666666666666998</v>
      </c>
      <c r="I1853" s="13">
        <v>46.666666666666998</v>
      </c>
      <c r="J1853" s="13">
        <v>13.333333333333</v>
      </c>
      <c r="K1853" s="13">
        <v>6.666666666667</v>
      </c>
      <c r="L1853" s="25" t="s">
        <v>168</v>
      </c>
      <c r="M1853" s="13">
        <v>6.666666666667</v>
      </c>
      <c r="N1853" s="25" t="s">
        <v>168</v>
      </c>
      <c r="O1853" s="50">
        <v>93.333333333333002</v>
      </c>
    </row>
    <row r="1854">
      <c r="D1854" s="19"/>
      <c r="E1854" s="18" t="s">
        <v>58</v>
      </c>
      <c r="F1854" s="17"/>
      <c r="G1854" s="7">
        <v>111</v>
      </c>
      <c r="H1854" s="20">
        <v>18.918918918919001</v>
      </c>
      <c r="I1854" s="2">
        <v>34.234234234234002</v>
      </c>
      <c r="J1854" s="2">
        <v>16.216216216216001</v>
      </c>
      <c r="K1854" s="2">
        <v>11.711711711712001</v>
      </c>
      <c r="L1854" s="10" t="s">
        <v>168</v>
      </c>
      <c r="M1854" s="2">
        <v>18.018018018018001</v>
      </c>
      <c r="N1854" s="2">
        <v>0.90090090090099995</v>
      </c>
      <c r="O1854" s="22">
        <v>81.081081081080995</v>
      </c>
    </row>
    <row r="1855">
      <c r="D1855" s="19"/>
      <c r="E1855" s="18" t="s">
        <v>59</v>
      </c>
      <c r="F1855" s="17"/>
      <c r="G1855" s="7">
        <v>404</v>
      </c>
      <c r="H1855" s="20">
        <v>18.069306930692999</v>
      </c>
      <c r="I1855" s="2">
        <v>45.544554455445997</v>
      </c>
      <c r="J1855" s="2">
        <v>16.089108910890999</v>
      </c>
      <c r="K1855" s="2">
        <v>9.9009900990100004</v>
      </c>
      <c r="L1855" s="2">
        <v>1.237623762376</v>
      </c>
      <c r="M1855" s="2">
        <v>8.1683168316830006</v>
      </c>
      <c r="N1855" s="2">
        <v>0.99009900990099997</v>
      </c>
      <c r="O1855" s="22">
        <v>90.841584158415998</v>
      </c>
    </row>
    <row r="1856">
      <c r="D1856" s="19"/>
      <c r="E1856" s="18" t="s">
        <v>60</v>
      </c>
      <c r="F1856" s="17"/>
      <c r="G1856" s="7">
        <v>562</v>
      </c>
      <c r="H1856" s="20">
        <v>20.996441281138999</v>
      </c>
      <c r="I1856" s="2">
        <v>40.035587188611999</v>
      </c>
      <c r="J1856" s="2">
        <v>17.615658362988999</v>
      </c>
      <c r="K1856" s="2">
        <v>8.007117437722</v>
      </c>
      <c r="L1856" s="2">
        <v>1.779359430605</v>
      </c>
      <c r="M1856" s="2">
        <v>10.142348754447999</v>
      </c>
      <c r="N1856" s="2">
        <v>1.4234875444840001</v>
      </c>
      <c r="O1856" s="22">
        <v>88.434163701068002</v>
      </c>
    </row>
    <row r="1857">
      <c r="D1857" s="19"/>
      <c r="E1857" s="18" t="s">
        <v>26</v>
      </c>
      <c r="F1857" s="17"/>
      <c r="G1857" s="11">
        <v>1</v>
      </c>
      <c r="H1857" s="32" t="s">
        <v>168</v>
      </c>
      <c r="I1857" s="5">
        <v>100</v>
      </c>
      <c r="J1857" s="4" t="s">
        <v>168</v>
      </c>
      <c r="K1857" s="4" t="s">
        <v>168</v>
      </c>
      <c r="L1857" s="4" t="s">
        <v>168</v>
      </c>
      <c r="M1857" s="4" t="s">
        <v>168</v>
      </c>
      <c r="N1857" s="4" t="s">
        <v>168</v>
      </c>
      <c r="O1857" s="30">
        <v>100</v>
      </c>
    </row>
    <row r="1858">
      <c r="D1858" s="19"/>
      <c r="E1858" s="18" t="s">
        <v>61</v>
      </c>
      <c r="F1858" s="17"/>
      <c r="G1858" s="7">
        <v>126</v>
      </c>
      <c r="H1858" s="20">
        <v>19.841269841270002</v>
      </c>
      <c r="I1858" s="2">
        <v>35.714285714286</v>
      </c>
      <c r="J1858" s="2">
        <v>15.873015873016</v>
      </c>
      <c r="K1858" s="2">
        <v>11.111111111111001</v>
      </c>
      <c r="L1858" s="10" t="s">
        <v>168</v>
      </c>
      <c r="M1858" s="2">
        <v>16.666666666666998</v>
      </c>
      <c r="N1858" s="2">
        <v>0.793650793651</v>
      </c>
      <c r="O1858" s="22">
        <v>82.539682539683</v>
      </c>
    </row>
    <row r="1859">
      <c r="D1859" s="19"/>
      <c r="E1859" s="18" t="s">
        <v>62</v>
      </c>
      <c r="F1859" s="17"/>
      <c r="G1859" s="7">
        <v>966</v>
      </c>
      <c r="H1859" s="20">
        <v>19.772256728778</v>
      </c>
      <c r="I1859" s="2">
        <v>42.339544513458002</v>
      </c>
      <c r="J1859" s="2">
        <v>16.977225672877999</v>
      </c>
      <c r="K1859" s="2">
        <v>8.7991718426500007</v>
      </c>
      <c r="L1859" s="2">
        <v>1.5527950310559999</v>
      </c>
      <c r="M1859" s="2">
        <v>9.3167701863350008</v>
      </c>
      <c r="N1859" s="2">
        <v>1.242236024845</v>
      </c>
      <c r="O1859" s="22">
        <v>89.440993788819995</v>
      </c>
    </row>
    <row r="1860">
      <c r="D1860" s="15" t="s">
        <v>63</v>
      </c>
      <c r="E1860" s="14" t="s">
        <v>64</v>
      </c>
      <c r="F1860" s="16"/>
      <c r="G1860" s="33">
        <v>17</v>
      </c>
      <c r="H1860" s="45">
        <v>29.411764705882</v>
      </c>
      <c r="I1860" s="13">
        <v>29.411764705882</v>
      </c>
      <c r="J1860" s="13">
        <v>11.764705882353001</v>
      </c>
      <c r="K1860" s="13">
        <v>17.647058823529001</v>
      </c>
      <c r="L1860" s="13">
        <v>5.8823529411760003</v>
      </c>
      <c r="M1860" s="13">
        <v>5.8823529411760003</v>
      </c>
      <c r="N1860" s="25" t="s">
        <v>168</v>
      </c>
      <c r="O1860" s="50">
        <v>94.117647058824005</v>
      </c>
    </row>
    <row r="1861">
      <c r="D1861" s="19"/>
      <c r="E1861" s="18" t="s">
        <v>65</v>
      </c>
      <c r="F1861" s="17"/>
      <c r="G1861" s="11">
        <v>38</v>
      </c>
      <c r="H1861" s="27">
        <v>28.947368421053</v>
      </c>
      <c r="I1861" s="5">
        <v>42.105263157895003</v>
      </c>
      <c r="J1861" s="5">
        <v>18.421052631578998</v>
      </c>
      <c r="K1861" s="5">
        <v>5.2631578947369997</v>
      </c>
      <c r="L1861" s="4" t="s">
        <v>168</v>
      </c>
      <c r="M1861" s="5">
        <v>5.2631578947369997</v>
      </c>
      <c r="N1861" s="4" t="s">
        <v>168</v>
      </c>
      <c r="O1861" s="30">
        <v>94.736842105262994</v>
      </c>
    </row>
    <row r="1862">
      <c r="D1862" s="19"/>
      <c r="E1862" s="18" t="s">
        <v>66</v>
      </c>
      <c r="F1862" s="17"/>
      <c r="G1862" s="11">
        <v>14</v>
      </c>
      <c r="H1862" s="27">
        <v>21.428571428571001</v>
      </c>
      <c r="I1862" s="5">
        <v>21.428571428571001</v>
      </c>
      <c r="J1862" s="5">
        <v>50</v>
      </c>
      <c r="K1862" s="5">
        <v>7.1428571428570002</v>
      </c>
      <c r="L1862" s="4" t="s">
        <v>168</v>
      </c>
      <c r="M1862" s="4" t="s">
        <v>168</v>
      </c>
      <c r="N1862" s="4" t="s">
        <v>168</v>
      </c>
      <c r="O1862" s="30">
        <v>100</v>
      </c>
    </row>
    <row r="1863">
      <c r="D1863" s="19"/>
      <c r="E1863" s="18" t="s">
        <v>67</v>
      </c>
      <c r="F1863" s="17"/>
      <c r="G1863" s="7">
        <v>95</v>
      </c>
      <c r="H1863" s="20">
        <v>22.105263157894999</v>
      </c>
      <c r="I1863" s="2">
        <v>38.947368421053</v>
      </c>
      <c r="J1863" s="2">
        <v>12.631578947368</v>
      </c>
      <c r="K1863" s="2">
        <v>6.3157894736840001</v>
      </c>
      <c r="L1863" s="2">
        <v>1.052631578947</v>
      </c>
      <c r="M1863" s="2">
        <v>17.894736842105001</v>
      </c>
      <c r="N1863" s="2">
        <v>1.052631578947</v>
      </c>
      <c r="O1863" s="22">
        <v>81.052631578947</v>
      </c>
    </row>
    <row r="1864">
      <c r="D1864" s="19"/>
      <c r="E1864" s="18" t="s">
        <v>68</v>
      </c>
      <c r="F1864" s="17"/>
      <c r="G1864" s="7">
        <v>81</v>
      </c>
      <c r="H1864" s="20">
        <v>25.925925925925998</v>
      </c>
      <c r="I1864" s="2">
        <v>44.444444444444002</v>
      </c>
      <c r="J1864" s="2">
        <v>13.58024691358</v>
      </c>
      <c r="K1864" s="2">
        <v>4.9382716049380004</v>
      </c>
      <c r="L1864" s="10" t="s">
        <v>168</v>
      </c>
      <c r="M1864" s="2">
        <v>9.8765432098769992</v>
      </c>
      <c r="N1864" s="2">
        <v>1.2345679012349999</v>
      </c>
      <c r="O1864" s="22">
        <v>88.888888888888999</v>
      </c>
    </row>
    <row r="1865">
      <c r="D1865" s="19"/>
      <c r="E1865" s="18" t="s">
        <v>69</v>
      </c>
      <c r="F1865" s="17"/>
      <c r="G1865" s="7">
        <v>844</v>
      </c>
      <c r="H1865" s="20">
        <v>18.246445497629999</v>
      </c>
      <c r="I1865" s="2">
        <v>42.298578199052002</v>
      </c>
      <c r="J1865" s="2">
        <v>17.061611374407999</v>
      </c>
      <c r="K1865" s="2">
        <v>9.8341232227489996</v>
      </c>
      <c r="L1865" s="2">
        <v>1.54028436019</v>
      </c>
      <c r="M1865" s="2">
        <v>9.7156398104269996</v>
      </c>
      <c r="N1865" s="2">
        <v>1.303317535545</v>
      </c>
      <c r="O1865" s="22">
        <v>88.981042654028002</v>
      </c>
    </row>
    <row r="1866">
      <c r="D1866" s="19"/>
      <c r="E1866" s="18" t="s">
        <v>26</v>
      </c>
      <c r="F1866" s="17"/>
      <c r="G1866" s="11">
        <v>4</v>
      </c>
      <c r="H1866" s="27">
        <v>25</v>
      </c>
      <c r="I1866" s="5">
        <v>25</v>
      </c>
      <c r="J1866" s="5">
        <v>25</v>
      </c>
      <c r="K1866" s="4" t="s">
        <v>168</v>
      </c>
      <c r="L1866" s="4" t="s">
        <v>168</v>
      </c>
      <c r="M1866" s="5">
        <v>25</v>
      </c>
      <c r="N1866" s="4" t="s">
        <v>168</v>
      </c>
      <c r="O1866" s="30">
        <v>75</v>
      </c>
    </row>
    <row r="1867">
      <c r="D1867" s="19"/>
      <c r="E1867" s="18" t="s">
        <v>70</v>
      </c>
      <c r="F1867" s="17"/>
      <c r="G1867" s="7">
        <v>245</v>
      </c>
      <c r="H1867" s="20">
        <v>24.897959183672999</v>
      </c>
      <c r="I1867" s="2">
        <v>39.591836734693999</v>
      </c>
      <c r="J1867" s="2">
        <v>15.918367346939</v>
      </c>
      <c r="K1867" s="2">
        <v>6.5306122448980002</v>
      </c>
      <c r="L1867" s="2">
        <v>0.816326530612</v>
      </c>
      <c r="M1867" s="2">
        <v>11.428571428571001</v>
      </c>
      <c r="N1867" s="2">
        <v>0.816326530612</v>
      </c>
      <c r="O1867" s="22">
        <v>87.755102040815999</v>
      </c>
    </row>
    <row r="1868">
      <c r="D1868" s="15" t="s">
        <v>71</v>
      </c>
      <c r="E1868" s="14" t="s">
        <v>64</v>
      </c>
      <c r="F1868" s="16"/>
      <c r="G1868" s="33">
        <v>15</v>
      </c>
      <c r="H1868" s="45">
        <v>40</v>
      </c>
      <c r="I1868" s="13">
        <v>46.666666666666998</v>
      </c>
      <c r="J1868" s="25" t="s">
        <v>168</v>
      </c>
      <c r="K1868" s="13">
        <v>6.666666666667</v>
      </c>
      <c r="L1868" s="25" t="s">
        <v>168</v>
      </c>
      <c r="M1868" s="13">
        <v>6.666666666667</v>
      </c>
      <c r="N1868" s="25" t="s">
        <v>168</v>
      </c>
      <c r="O1868" s="50">
        <v>93.333333333333002</v>
      </c>
    </row>
    <row r="1869">
      <c r="D1869" s="19"/>
      <c r="E1869" s="18" t="s">
        <v>65</v>
      </c>
      <c r="F1869" s="17"/>
      <c r="G1869" s="7">
        <v>58</v>
      </c>
      <c r="H1869" s="20">
        <v>18.965517241379001</v>
      </c>
      <c r="I1869" s="2">
        <v>31.034482758620999</v>
      </c>
      <c r="J1869" s="2">
        <v>25.862068965517</v>
      </c>
      <c r="K1869" s="2">
        <v>12.068965517241001</v>
      </c>
      <c r="L1869" s="2">
        <v>3.4482758620689999</v>
      </c>
      <c r="M1869" s="2">
        <v>5.1724137931029999</v>
      </c>
      <c r="N1869" s="2">
        <v>3.4482758620689999</v>
      </c>
      <c r="O1869" s="22">
        <v>91.379310344827999</v>
      </c>
    </row>
    <row r="1870">
      <c r="D1870" s="19"/>
      <c r="E1870" s="18" t="s">
        <v>66</v>
      </c>
      <c r="F1870" s="17"/>
      <c r="G1870" s="7">
        <v>113</v>
      </c>
      <c r="H1870" s="20">
        <v>23.008849557522002</v>
      </c>
      <c r="I1870" s="2">
        <v>37.168141592920001</v>
      </c>
      <c r="J1870" s="2">
        <v>23.893805309735001</v>
      </c>
      <c r="K1870" s="2">
        <v>8.8495575221239999</v>
      </c>
      <c r="L1870" s="2">
        <v>3.53982300885</v>
      </c>
      <c r="M1870" s="2">
        <v>3.53982300885</v>
      </c>
      <c r="N1870" s="10" t="s">
        <v>168</v>
      </c>
      <c r="O1870" s="22">
        <v>96.460176991150007</v>
      </c>
    </row>
    <row r="1871">
      <c r="D1871" s="19"/>
      <c r="E1871" s="18" t="s">
        <v>67</v>
      </c>
      <c r="F1871" s="17"/>
      <c r="G1871" s="7">
        <v>837</v>
      </c>
      <c r="H1871" s="20">
        <v>18.637992831540998</v>
      </c>
      <c r="I1871" s="2">
        <v>43.010752688171998</v>
      </c>
      <c r="J1871" s="2">
        <v>15.770609318996</v>
      </c>
      <c r="K1871" s="2">
        <v>8.8410991636799992</v>
      </c>
      <c r="L1871" s="2">
        <v>1.0752688172039999</v>
      </c>
      <c r="M1871" s="2">
        <v>11.589008363202</v>
      </c>
      <c r="N1871" s="2">
        <v>1.0752688172039999</v>
      </c>
      <c r="O1871" s="22">
        <v>87.335722819593997</v>
      </c>
    </row>
    <row r="1872">
      <c r="D1872" s="19"/>
      <c r="E1872" s="18" t="s">
        <v>68</v>
      </c>
      <c r="F1872" s="17"/>
      <c r="G1872" s="7">
        <v>61</v>
      </c>
      <c r="H1872" s="20">
        <v>24.590163934425998</v>
      </c>
      <c r="I1872" s="2">
        <v>40.983606557377001</v>
      </c>
      <c r="J1872" s="2">
        <v>11.475409836066</v>
      </c>
      <c r="K1872" s="2">
        <v>11.475409836066</v>
      </c>
      <c r="L1872" s="10" t="s">
        <v>168</v>
      </c>
      <c r="M1872" s="2">
        <v>8.1967213114750006</v>
      </c>
      <c r="N1872" s="2">
        <v>3.2786885245900002</v>
      </c>
      <c r="O1872" s="22">
        <v>88.524590163933993</v>
      </c>
    </row>
    <row r="1873">
      <c r="D1873" s="19"/>
      <c r="E1873" s="18" t="s">
        <v>72</v>
      </c>
      <c r="F1873" s="17"/>
      <c r="G1873" s="11">
        <v>5</v>
      </c>
      <c r="H1873" s="27">
        <v>20</v>
      </c>
      <c r="I1873" s="5">
        <v>40</v>
      </c>
      <c r="J1873" s="5">
        <v>20</v>
      </c>
      <c r="K1873" s="4" t="s">
        <v>168</v>
      </c>
      <c r="L1873" s="4" t="s">
        <v>168</v>
      </c>
      <c r="M1873" s="5">
        <v>20</v>
      </c>
      <c r="N1873" s="4" t="s">
        <v>168</v>
      </c>
      <c r="O1873" s="30">
        <v>80</v>
      </c>
    </row>
    <row r="1874">
      <c r="D1874" s="19"/>
      <c r="E1874" s="18" t="s">
        <v>26</v>
      </c>
      <c r="F1874" s="17"/>
      <c r="G1874" s="11">
        <v>4</v>
      </c>
      <c r="H1874" s="27">
        <v>25</v>
      </c>
      <c r="I1874" s="5">
        <v>25</v>
      </c>
      <c r="J1874" s="5">
        <v>50</v>
      </c>
      <c r="K1874" s="4" t="s">
        <v>168</v>
      </c>
      <c r="L1874" s="4" t="s">
        <v>168</v>
      </c>
      <c r="M1874" s="4" t="s">
        <v>168</v>
      </c>
      <c r="N1874" s="4" t="s">
        <v>168</v>
      </c>
      <c r="O1874" s="30">
        <v>100</v>
      </c>
    </row>
    <row r="1875">
      <c r="D1875" s="19"/>
      <c r="E1875" s="18" t="s">
        <v>73</v>
      </c>
      <c r="F1875" s="17"/>
      <c r="G1875" s="7">
        <v>1084</v>
      </c>
      <c r="H1875" s="20">
        <v>19.741697416973999</v>
      </c>
      <c r="I1875" s="2">
        <v>41.697416974169997</v>
      </c>
      <c r="J1875" s="2">
        <v>16.69741697417</v>
      </c>
      <c r="K1875" s="2">
        <v>9.1328413284130008</v>
      </c>
      <c r="L1875" s="2">
        <v>1.3837638376379999</v>
      </c>
      <c r="M1875" s="2">
        <v>10.147601476015</v>
      </c>
      <c r="N1875" s="2">
        <v>1.1992619926200001</v>
      </c>
      <c r="O1875" s="22">
        <v>88.653136531365007</v>
      </c>
    </row>
    <row r="1876">
      <c r="D1876" s="15" t="s">
        <v>74</v>
      </c>
      <c r="E1876" s="14" t="s">
        <v>75</v>
      </c>
      <c r="F1876" s="16"/>
      <c r="G1876" s="26">
        <v>315</v>
      </c>
      <c r="H1876" s="40">
        <v>21.587301587302001</v>
      </c>
      <c r="I1876" s="8">
        <v>45.714285714286</v>
      </c>
      <c r="J1876" s="8">
        <v>15.555555555555999</v>
      </c>
      <c r="K1876" s="8">
        <v>8.2539682539680008</v>
      </c>
      <c r="L1876" s="8">
        <v>0.63492063492100004</v>
      </c>
      <c r="M1876" s="8">
        <v>6.9841269841270002</v>
      </c>
      <c r="N1876" s="8">
        <v>1.269841269841</v>
      </c>
      <c r="O1876" s="42">
        <v>91.746031746032003</v>
      </c>
    </row>
    <row r="1877">
      <c r="D1877" s="19"/>
      <c r="E1877" s="18" t="s">
        <v>76</v>
      </c>
      <c r="F1877" s="17"/>
      <c r="G1877" s="7">
        <v>78</v>
      </c>
      <c r="H1877" s="20">
        <v>21.794871794872002</v>
      </c>
      <c r="I1877" s="2">
        <v>50</v>
      </c>
      <c r="J1877" s="2">
        <v>14.102564102563999</v>
      </c>
      <c r="K1877" s="2">
        <v>3.8461538461539999</v>
      </c>
      <c r="L1877" s="10" t="s">
        <v>168</v>
      </c>
      <c r="M1877" s="2">
        <v>10.25641025641</v>
      </c>
      <c r="N1877" s="10" t="s">
        <v>168</v>
      </c>
      <c r="O1877" s="22">
        <v>89.743589743589993</v>
      </c>
    </row>
    <row r="1878">
      <c r="D1878" s="19"/>
      <c r="E1878" s="18" t="s">
        <v>77</v>
      </c>
      <c r="F1878" s="17"/>
      <c r="G1878" s="7">
        <v>297</v>
      </c>
      <c r="H1878" s="20">
        <v>22.222222222222001</v>
      </c>
      <c r="I1878" s="2">
        <v>40.404040404040003</v>
      </c>
      <c r="J1878" s="2">
        <v>16.835016835017001</v>
      </c>
      <c r="K1878" s="2">
        <v>7.7441077441079997</v>
      </c>
      <c r="L1878" s="2">
        <v>1.010101010101</v>
      </c>
      <c r="M1878" s="2">
        <v>10.774410774411001</v>
      </c>
      <c r="N1878" s="2">
        <v>1.010101010101</v>
      </c>
      <c r="O1878" s="22">
        <v>88.215488215487994</v>
      </c>
    </row>
    <row r="1879">
      <c r="D1879" s="19"/>
      <c r="E1879" s="18" t="s">
        <v>78</v>
      </c>
      <c r="F1879" s="17"/>
      <c r="G1879" s="11">
        <v>12</v>
      </c>
      <c r="H1879" s="27">
        <v>33.333333333333002</v>
      </c>
      <c r="I1879" s="5">
        <v>25</v>
      </c>
      <c r="J1879" s="5">
        <v>8.333333333333</v>
      </c>
      <c r="K1879" s="5">
        <v>16.666666666666998</v>
      </c>
      <c r="L1879" s="5">
        <v>8.333333333333</v>
      </c>
      <c r="M1879" s="5">
        <v>8.333333333333</v>
      </c>
      <c r="N1879" s="4" t="s">
        <v>168</v>
      </c>
      <c r="O1879" s="30">
        <v>91.666666666666998</v>
      </c>
    </row>
    <row r="1880">
      <c r="D1880" s="19"/>
      <c r="E1880" s="18" t="s">
        <v>79</v>
      </c>
      <c r="F1880" s="17"/>
      <c r="G1880" s="7">
        <v>116</v>
      </c>
      <c r="H1880" s="20">
        <v>20.689655172414</v>
      </c>
      <c r="I1880" s="2">
        <v>37.068965517240997</v>
      </c>
      <c r="J1880" s="2">
        <v>17.241379310345</v>
      </c>
      <c r="K1880" s="2">
        <v>8.6206896551720007</v>
      </c>
      <c r="L1880" s="2">
        <v>1.7241379310339999</v>
      </c>
      <c r="M1880" s="2">
        <v>12.068965517241001</v>
      </c>
      <c r="N1880" s="2">
        <v>2.586206896552</v>
      </c>
      <c r="O1880" s="22">
        <v>85.344827586207003</v>
      </c>
    </row>
    <row r="1881">
      <c r="D1881" s="19"/>
      <c r="E1881" s="18" t="s">
        <v>80</v>
      </c>
      <c r="F1881" s="17"/>
      <c r="G1881" s="7">
        <v>175</v>
      </c>
      <c r="H1881" s="20">
        <v>20</v>
      </c>
      <c r="I1881" s="2">
        <v>46.285714285714</v>
      </c>
      <c r="J1881" s="2">
        <v>14.285714285714</v>
      </c>
      <c r="K1881" s="2">
        <v>7.4285714285709998</v>
      </c>
      <c r="L1881" s="2">
        <v>1.714285714286</v>
      </c>
      <c r="M1881" s="2">
        <v>9.7142857142859995</v>
      </c>
      <c r="N1881" s="2">
        <v>0.57142857142900005</v>
      </c>
      <c r="O1881" s="22">
        <v>89.714285714286007</v>
      </c>
    </row>
    <row r="1882">
      <c r="D1882" s="19"/>
      <c r="E1882" s="18" t="s">
        <v>81</v>
      </c>
      <c r="F1882" s="17"/>
      <c r="G1882" s="7">
        <v>908</v>
      </c>
      <c r="H1882" s="20">
        <v>19.933920704845999</v>
      </c>
      <c r="I1882" s="2">
        <v>42.290748898677997</v>
      </c>
      <c r="J1882" s="2">
        <v>16.079295154185001</v>
      </c>
      <c r="K1882" s="2">
        <v>9.2511013215860007</v>
      </c>
      <c r="L1882" s="2">
        <v>1.1013215859030001</v>
      </c>
      <c r="M1882" s="2">
        <v>10.242290748899</v>
      </c>
      <c r="N1882" s="2">
        <v>1.1013215859030001</v>
      </c>
      <c r="O1882" s="22">
        <v>88.656387665197997</v>
      </c>
    </row>
    <row r="1883">
      <c r="D1883" s="19"/>
      <c r="E1883" s="18" t="s">
        <v>41</v>
      </c>
      <c r="F1883" s="17"/>
      <c r="G1883" s="11">
        <v>26</v>
      </c>
      <c r="H1883" s="27">
        <v>30.769230769231001</v>
      </c>
      <c r="I1883" s="5">
        <v>34.615384615384997</v>
      </c>
      <c r="J1883" s="5">
        <v>11.538461538462</v>
      </c>
      <c r="K1883" s="5">
        <v>3.8461538461539999</v>
      </c>
      <c r="L1883" s="5">
        <v>3.8461538461539999</v>
      </c>
      <c r="M1883" s="5">
        <v>11.538461538462</v>
      </c>
      <c r="N1883" s="5">
        <v>3.8461538461539999</v>
      </c>
      <c r="O1883" s="30">
        <v>84.615384615384997</v>
      </c>
    </row>
    <row r="1884">
      <c r="D1884" s="19"/>
      <c r="E1884" s="18" t="s">
        <v>82</v>
      </c>
      <c r="F1884" s="17"/>
      <c r="G1884" s="7">
        <v>96</v>
      </c>
      <c r="H1884" s="20">
        <v>17.708333333333002</v>
      </c>
      <c r="I1884" s="2">
        <v>36.458333333333002</v>
      </c>
      <c r="J1884" s="2">
        <v>23.958333333333002</v>
      </c>
      <c r="K1884" s="2">
        <v>7.291666666667</v>
      </c>
      <c r="L1884" s="2">
        <v>3.125</v>
      </c>
      <c r="M1884" s="2">
        <v>11.458333333333</v>
      </c>
      <c r="N1884" s="10" t="s">
        <v>168</v>
      </c>
      <c r="O1884" s="22">
        <v>88.541666666666998</v>
      </c>
    </row>
    <row r="1885">
      <c r="D1885" s="19"/>
      <c r="E1885" s="18" t="s">
        <v>26</v>
      </c>
      <c r="F1885" s="17"/>
      <c r="G1885" s="11">
        <v>0</v>
      </c>
      <c r="H1885" s="32" t="s">
        <v>168</v>
      </c>
      <c r="I1885" s="4" t="s">
        <v>168</v>
      </c>
      <c r="J1885" s="4" t="s">
        <v>168</v>
      </c>
      <c r="K1885" s="4" t="s">
        <v>168</v>
      </c>
      <c r="L1885" s="4" t="s">
        <v>168</v>
      </c>
      <c r="M1885" s="4" t="s">
        <v>168</v>
      </c>
      <c r="N1885" s="4" t="s">
        <v>168</v>
      </c>
      <c r="O1885" s="31" t="s">
        <v>168</v>
      </c>
    </row>
    <row r="1886">
      <c r="D1886" s="19"/>
      <c r="E1886" s="18" t="s">
        <v>83</v>
      </c>
      <c r="F1886" s="17"/>
      <c r="G1886" s="7">
        <v>997</v>
      </c>
      <c r="H1886" s="20">
        <v>19.959879638916998</v>
      </c>
      <c r="I1886" s="2">
        <v>42.126379137412002</v>
      </c>
      <c r="J1886" s="2">
        <v>16.148445336007999</v>
      </c>
      <c r="K1886" s="2">
        <v>9.2276830491470001</v>
      </c>
      <c r="L1886" s="2">
        <v>1.2036108324970001</v>
      </c>
      <c r="M1886" s="2">
        <v>10.030090270812</v>
      </c>
      <c r="N1886" s="2">
        <v>1.3039117352059999</v>
      </c>
      <c r="O1886" s="22">
        <v>88.665997993982003</v>
      </c>
    </row>
    <row r="1887">
      <c r="D1887" s="15" t="s">
        <v>84</v>
      </c>
      <c r="E1887" s="14" t="s">
        <v>85</v>
      </c>
      <c r="F1887" s="16"/>
      <c r="G1887" s="26">
        <v>394</v>
      </c>
      <c r="H1887" s="40">
        <v>23.350253807106998</v>
      </c>
      <c r="I1887" s="8">
        <v>45.685279187817002</v>
      </c>
      <c r="J1887" s="8">
        <v>13.451776649746</v>
      </c>
      <c r="K1887" s="8">
        <v>7.6142131979699998</v>
      </c>
      <c r="L1887" s="8">
        <v>1.269035532995</v>
      </c>
      <c r="M1887" s="8">
        <v>7.3604060913709999</v>
      </c>
      <c r="N1887" s="8">
        <v>1.269035532995</v>
      </c>
      <c r="O1887" s="42">
        <v>91.370558375634999</v>
      </c>
    </row>
    <row r="1888">
      <c r="D1888" s="19"/>
      <c r="E1888" s="18" t="s">
        <v>86</v>
      </c>
      <c r="F1888" s="17"/>
      <c r="G1888" s="7">
        <v>401</v>
      </c>
      <c r="H1888" s="20">
        <v>17.206982543641001</v>
      </c>
      <c r="I1888" s="2">
        <v>41.895261845386997</v>
      </c>
      <c r="J1888" s="2">
        <v>18.952618453865</v>
      </c>
      <c r="K1888" s="2">
        <v>10.72319201995</v>
      </c>
      <c r="L1888" s="2">
        <v>0.99750623441399999</v>
      </c>
      <c r="M1888" s="2">
        <v>9.2269326683290007</v>
      </c>
      <c r="N1888" s="2">
        <v>0.99750623441399999</v>
      </c>
      <c r="O1888" s="22">
        <v>89.775561097256997</v>
      </c>
    </row>
    <row r="1889">
      <c r="D1889" s="19"/>
      <c r="E1889" s="18" t="s">
        <v>87</v>
      </c>
      <c r="F1889" s="17"/>
      <c r="G1889" s="7">
        <v>247</v>
      </c>
      <c r="H1889" s="20">
        <v>18.623481781376999</v>
      </c>
      <c r="I1889" s="2">
        <v>35.627530364371999</v>
      </c>
      <c r="J1889" s="2">
        <v>19.433198380566999</v>
      </c>
      <c r="K1889" s="2">
        <v>7.6923076923079998</v>
      </c>
      <c r="L1889" s="2">
        <v>1.619433198381</v>
      </c>
      <c r="M1889" s="2">
        <v>15.789473684211</v>
      </c>
      <c r="N1889" s="2">
        <v>1.214574898785</v>
      </c>
      <c r="O1889" s="22">
        <v>82.995951417003994</v>
      </c>
    </row>
    <row r="1890">
      <c r="D1890" s="19"/>
      <c r="E1890" s="18" t="s">
        <v>88</v>
      </c>
      <c r="F1890" s="17"/>
      <c r="G1890" s="11">
        <v>46</v>
      </c>
      <c r="H1890" s="27">
        <v>19.565217391304</v>
      </c>
      <c r="I1890" s="5">
        <v>36.956521739129997</v>
      </c>
      <c r="J1890" s="5">
        <v>13.04347826087</v>
      </c>
      <c r="K1890" s="5">
        <v>13.04347826087</v>
      </c>
      <c r="L1890" s="5">
        <v>2.1739130434780001</v>
      </c>
      <c r="M1890" s="5">
        <v>13.04347826087</v>
      </c>
      <c r="N1890" s="5">
        <v>2.1739130434780001</v>
      </c>
      <c r="O1890" s="30">
        <v>84.782608695652002</v>
      </c>
    </row>
    <row r="1891">
      <c r="D1891" s="19"/>
      <c r="E1891" s="18" t="s">
        <v>89</v>
      </c>
      <c r="F1891" s="17"/>
      <c r="G1891" s="11">
        <v>5</v>
      </c>
      <c r="H1891" s="32" t="s">
        <v>168</v>
      </c>
      <c r="I1891" s="5">
        <v>40</v>
      </c>
      <c r="J1891" s="5">
        <v>20</v>
      </c>
      <c r="K1891" s="5">
        <v>20</v>
      </c>
      <c r="L1891" s="5">
        <v>20</v>
      </c>
      <c r="M1891" s="4" t="s">
        <v>168</v>
      </c>
      <c r="N1891" s="4" t="s">
        <v>168</v>
      </c>
      <c r="O1891" s="30">
        <v>100</v>
      </c>
    </row>
    <row r="1892">
      <c r="D1892" s="19"/>
      <c r="E1892" s="18" t="s">
        <v>26</v>
      </c>
      <c r="F1892" s="17"/>
      <c r="G1892" s="11">
        <v>0</v>
      </c>
      <c r="H1892" s="32" t="s">
        <v>168</v>
      </c>
      <c r="I1892" s="4" t="s">
        <v>168</v>
      </c>
      <c r="J1892" s="4" t="s">
        <v>168</v>
      </c>
      <c r="K1892" s="4" t="s">
        <v>168</v>
      </c>
      <c r="L1892" s="4" t="s">
        <v>168</v>
      </c>
      <c r="M1892" s="4" t="s">
        <v>168</v>
      </c>
      <c r="N1892" s="4" t="s">
        <v>168</v>
      </c>
      <c r="O1892" s="31" t="s">
        <v>168</v>
      </c>
    </row>
    <row r="1893">
      <c r="D1893" s="19"/>
      <c r="E1893" s="18" t="s">
        <v>90</v>
      </c>
      <c r="F1893" s="17"/>
      <c r="G1893" s="7">
        <v>795</v>
      </c>
      <c r="H1893" s="20">
        <v>20.251572327043998</v>
      </c>
      <c r="I1893" s="2">
        <v>43.773584905660002</v>
      </c>
      <c r="J1893" s="2">
        <v>16.226415094339998</v>
      </c>
      <c r="K1893" s="2">
        <v>9.1823899371070006</v>
      </c>
      <c r="L1893" s="2">
        <v>1.1320754716979999</v>
      </c>
      <c r="M1893" s="2">
        <v>8.3018867924530007</v>
      </c>
      <c r="N1893" s="2">
        <v>1.1320754716979999</v>
      </c>
      <c r="O1893" s="22">
        <v>90.566037735848994</v>
      </c>
    </row>
    <row r="1894">
      <c r="D1894" s="19"/>
      <c r="E1894" s="18" t="s">
        <v>91</v>
      </c>
      <c r="F1894" s="17"/>
      <c r="G1894" s="7">
        <v>298</v>
      </c>
      <c r="H1894" s="20">
        <v>18.456375838926</v>
      </c>
      <c r="I1894" s="2">
        <v>35.906040268456003</v>
      </c>
      <c r="J1894" s="2">
        <v>18.456375838926</v>
      </c>
      <c r="K1894" s="2">
        <v>8.7248322147649997</v>
      </c>
      <c r="L1894" s="2">
        <v>2.0134228187919998</v>
      </c>
      <c r="M1894" s="2">
        <v>15.100671140939999</v>
      </c>
      <c r="N1894" s="2">
        <v>1.342281879195</v>
      </c>
      <c r="O1894" s="22">
        <v>83.557046979866001</v>
      </c>
    </row>
    <row r="1895">
      <c r="D1895" s="15" t="s">
        <v>92</v>
      </c>
      <c r="E1895" s="14" t="s">
        <v>93</v>
      </c>
      <c r="F1895" s="16"/>
      <c r="G1895" s="33">
        <v>46</v>
      </c>
      <c r="H1895" s="45">
        <v>23.913043478260999</v>
      </c>
      <c r="I1895" s="13">
        <v>43.478260869564998</v>
      </c>
      <c r="J1895" s="13">
        <v>17.391304347826001</v>
      </c>
      <c r="K1895" s="13">
        <v>2.1739130434780001</v>
      </c>
      <c r="L1895" s="13">
        <v>2.1739130434780001</v>
      </c>
      <c r="M1895" s="13">
        <v>10.869565217390999</v>
      </c>
      <c r="N1895" s="25" t="s">
        <v>168</v>
      </c>
      <c r="O1895" s="50">
        <v>89.130434782609001</v>
      </c>
    </row>
    <row r="1896">
      <c r="D1896" s="19"/>
      <c r="E1896" s="18" t="s">
        <v>94</v>
      </c>
      <c r="F1896" s="17"/>
      <c r="G1896" s="7">
        <v>189</v>
      </c>
      <c r="H1896" s="20">
        <v>17.460317460317</v>
      </c>
      <c r="I1896" s="2">
        <v>47.089947089947003</v>
      </c>
      <c r="J1896" s="2">
        <v>19.047619047619001</v>
      </c>
      <c r="K1896" s="2">
        <v>6.3492063492059998</v>
      </c>
      <c r="L1896" s="2">
        <v>0.52910052910100003</v>
      </c>
      <c r="M1896" s="2">
        <v>8.9947089947090006</v>
      </c>
      <c r="N1896" s="2">
        <v>0.52910052910100003</v>
      </c>
      <c r="O1896" s="22">
        <v>90.476190476189998</v>
      </c>
    </row>
    <row r="1897">
      <c r="D1897" s="19"/>
      <c r="E1897" s="18" t="s">
        <v>95</v>
      </c>
      <c r="F1897" s="17"/>
      <c r="G1897" s="7">
        <v>69</v>
      </c>
      <c r="H1897" s="20">
        <v>24.637681159420001</v>
      </c>
      <c r="I1897" s="2">
        <v>46.376811594202998</v>
      </c>
      <c r="J1897" s="2">
        <v>14.492753623187999</v>
      </c>
      <c r="K1897" s="2">
        <v>2.898550724638</v>
      </c>
      <c r="L1897" s="2">
        <v>1.449275362319</v>
      </c>
      <c r="M1897" s="2">
        <v>10.144927536232</v>
      </c>
      <c r="N1897" s="10" t="s">
        <v>168</v>
      </c>
      <c r="O1897" s="22">
        <v>89.855072463767996</v>
      </c>
    </row>
    <row r="1898">
      <c r="D1898" s="19"/>
      <c r="E1898" s="18" t="s">
        <v>96</v>
      </c>
      <c r="F1898" s="17"/>
      <c r="G1898" s="11">
        <v>21</v>
      </c>
      <c r="H1898" s="27">
        <v>28.571428571428999</v>
      </c>
      <c r="I1898" s="5">
        <v>33.333333333333002</v>
      </c>
      <c r="J1898" s="5">
        <v>14.285714285714</v>
      </c>
      <c r="K1898" s="5">
        <v>14.285714285714</v>
      </c>
      <c r="L1898" s="4" t="s">
        <v>168</v>
      </c>
      <c r="M1898" s="5">
        <v>9.5238095238099998</v>
      </c>
      <c r="N1898" s="4" t="s">
        <v>168</v>
      </c>
      <c r="O1898" s="30">
        <v>90.476190476189998</v>
      </c>
    </row>
    <row r="1899">
      <c r="D1899" s="19"/>
      <c r="E1899" s="18" t="s">
        <v>97</v>
      </c>
      <c r="F1899" s="17"/>
      <c r="G1899" s="11">
        <v>40</v>
      </c>
      <c r="H1899" s="27">
        <v>22.5</v>
      </c>
      <c r="I1899" s="5">
        <v>57.5</v>
      </c>
      <c r="J1899" s="5">
        <v>12.5</v>
      </c>
      <c r="K1899" s="5">
        <v>5</v>
      </c>
      <c r="L1899" s="4" t="s">
        <v>168</v>
      </c>
      <c r="M1899" s="5">
        <v>2.5</v>
      </c>
      <c r="N1899" s="4" t="s">
        <v>168</v>
      </c>
      <c r="O1899" s="30">
        <v>97.5</v>
      </c>
    </row>
    <row r="1900">
      <c r="D1900" s="19"/>
      <c r="E1900" s="18" t="s">
        <v>98</v>
      </c>
      <c r="F1900" s="17"/>
      <c r="G1900" s="7">
        <v>62</v>
      </c>
      <c r="H1900" s="20">
        <v>33.870967741934997</v>
      </c>
      <c r="I1900" s="2">
        <v>37.096774193548001</v>
      </c>
      <c r="J1900" s="2">
        <v>12.903225806451999</v>
      </c>
      <c r="K1900" s="2">
        <v>8.0645161290320004</v>
      </c>
      <c r="L1900" s="2">
        <v>3.2258064516129998</v>
      </c>
      <c r="M1900" s="2">
        <v>1.6129032258060001</v>
      </c>
      <c r="N1900" s="2">
        <v>3.2258064516129998</v>
      </c>
      <c r="O1900" s="22">
        <v>95.161290322580996</v>
      </c>
    </row>
    <row r="1901">
      <c r="D1901" s="19"/>
      <c r="E1901" s="18" t="s">
        <v>99</v>
      </c>
      <c r="F1901" s="17"/>
      <c r="G1901" s="11">
        <v>20</v>
      </c>
      <c r="H1901" s="27">
        <v>15</v>
      </c>
      <c r="I1901" s="5">
        <v>50</v>
      </c>
      <c r="J1901" s="5">
        <v>20</v>
      </c>
      <c r="K1901" s="5">
        <v>5</v>
      </c>
      <c r="L1901" s="5">
        <v>5</v>
      </c>
      <c r="M1901" s="5">
        <v>5</v>
      </c>
      <c r="N1901" s="4" t="s">
        <v>168</v>
      </c>
      <c r="O1901" s="30">
        <v>95</v>
      </c>
    </row>
    <row r="1902">
      <c r="D1902" s="19"/>
      <c r="E1902" s="18" t="s">
        <v>100</v>
      </c>
      <c r="F1902" s="17"/>
      <c r="G1902" s="11">
        <v>39</v>
      </c>
      <c r="H1902" s="27">
        <v>30.769230769231001</v>
      </c>
      <c r="I1902" s="5">
        <v>53.846153846154003</v>
      </c>
      <c r="J1902" s="5">
        <v>12.820512820513001</v>
      </c>
      <c r="K1902" s="5">
        <v>2.564102564103</v>
      </c>
      <c r="L1902" s="4" t="s">
        <v>168</v>
      </c>
      <c r="M1902" s="4" t="s">
        <v>168</v>
      </c>
      <c r="N1902" s="4" t="s">
        <v>168</v>
      </c>
      <c r="O1902" s="30">
        <v>100</v>
      </c>
    </row>
    <row r="1903">
      <c r="D1903" s="19"/>
      <c r="E1903" s="18" t="s">
        <v>101</v>
      </c>
      <c r="F1903" s="17"/>
      <c r="G1903" s="7">
        <v>148</v>
      </c>
      <c r="H1903" s="20">
        <v>24.324324324323999</v>
      </c>
      <c r="I1903" s="2">
        <v>44.594594594595002</v>
      </c>
      <c r="J1903" s="2">
        <v>15.540540540541</v>
      </c>
      <c r="K1903" s="2">
        <v>8.1081081081080004</v>
      </c>
      <c r="L1903" s="2">
        <v>0.67567567567599995</v>
      </c>
      <c r="M1903" s="2">
        <v>6.7567567567570004</v>
      </c>
      <c r="N1903" s="10" t="s">
        <v>168</v>
      </c>
      <c r="O1903" s="22">
        <v>93.243243243243001</v>
      </c>
    </row>
    <row r="1904">
      <c r="D1904" s="19"/>
      <c r="E1904" s="18" t="s">
        <v>102</v>
      </c>
      <c r="F1904" s="17"/>
      <c r="G1904" s="7">
        <v>82</v>
      </c>
      <c r="H1904" s="20">
        <v>17.073170731706998</v>
      </c>
      <c r="I1904" s="2">
        <v>41.463414634145998</v>
      </c>
      <c r="J1904" s="2">
        <v>23.170731707317</v>
      </c>
      <c r="K1904" s="2">
        <v>8.5365853658540001</v>
      </c>
      <c r="L1904" s="2">
        <v>1.219512195122</v>
      </c>
      <c r="M1904" s="2">
        <v>7.3170731707319998</v>
      </c>
      <c r="N1904" s="2">
        <v>1.219512195122</v>
      </c>
      <c r="O1904" s="22">
        <v>91.463414634146005</v>
      </c>
    </row>
    <row r="1905">
      <c r="D1905" s="19"/>
      <c r="E1905" s="18" t="s">
        <v>41</v>
      </c>
      <c r="F1905" s="17"/>
      <c r="G1905" s="7">
        <v>161</v>
      </c>
      <c r="H1905" s="20">
        <v>20.496894409938001</v>
      </c>
      <c r="I1905" s="2">
        <v>45.341614906832</v>
      </c>
      <c r="J1905" s="2">
        <v>14.906832298136999</v>
      </c>
      <c r="K1905" s="2">
        <v>8.6956521739130004</v>
      </c>
      <c r="L1905" s="2">
        <v>1.242236024845</v>
      </c>
      <c r="M1905" s="2">
        <v>8.074534161491</v>
      </c>
      <c r="N1905" s="2">
        <v>1.242236024845</v>
      </c>
      <c r="O1905" s="22">
        <v>90.683229813664994</v>
      </c>
    </row>
    <row r="1906">
      <c r="D1906" s="19"/>
      <c r="E1906" s="18" t="s">
        <v>103</v>
      </c>
      <c r="F1906" s="17"/>
      <c r="G1906" s="7">
        <v>211</v>
      </c>
      <c r="H1906" s="20">
        <v>20.853080568719999</v>
      </c>
      <c r="I1906" s="2">
        <v>37.440758293838996</v>
      </c>
      <c r="J1906" s="2">
        <v>16.113744075829</v>
      </c>
      <c r="K1906" s="2">
        <v>11.374407582938</v>
      </c>
      <c r="L1906" s="2">
        <v>2.3696682464449998</v>
      </c>
      <c r="M1906" s="2">
        <v>9.9526066350709996</v>
      </c>
      <c r="N1906" s="2">
        <v>1.895734597156</v>
      </c>
      <c r="O1906" s="22">
        <v>88.151658767773</v>
      </c>
    </row>
    <row r="1907">
      <c r="D1907" s="19"/>
      <c r="E1907" s="18" t="s">
        <v>104</v>
      </c>
      <c r="F1907" s="17"/>
      <c r="G1907" s="7">
        <v>319</v>
      </c>
      <c r="H1907" s="20">
        <v>15.987460815046999</v>
      </c>
      <c r="I1907" s="2">
        <v>40.752351097179002</v>
      </c>
      <c r="J1907" s="2">
        <v>15.047021943574</v>
      </c>
      <c r="K1907" s="2">
        <v>10.344827586207</v>
      </c>
      <c r="L1907" s="2">
        <v>1.5673981191220001</v>
      </c>
      <c r="M1907" s="2">
        <v>15.047021943574</v>
      </c>
      <c r="N1907" s="2">
        <v>1.253918495298</v>
      </c>
      <c r="O1907" s="22">
        <v>83.699059561129005</v>
      </c>
    </row>
    <row r="1908">
      <c r="D1908" s="19"/>
      <c r="E1908" s="18" t="s">
        <v>26</v>
      </c>
      <c r="F1908" s="17"/>
      <c r="G1908" s="11">
        <v>5</v>
      </c>
      <c r="H1908" s="27">
        <v>20</v>
      </c>
      <c r="I1908" s="5">
        <v>80</v>
      </c>
      <c r="J1908" s="4" t="s">
        <v>168</v>
      </c>
      <c r="K1908" s="4" t="s">
        <v>168</v>
      </c>
      <c r="L1908" s="4" t="s">
        <v>168</v>
      </c>
      <c r="M1908" s="4" t="s">
        <v>168</v>
      </c>
      <c r="N1908" s="4" t="s">
        <v>168</v>
      </c>
      <c r="O1908" s="30">
        <v>100</v>
      </c>
    </row>
    <row r="1909">
      <c r="D1909" s="19"/>
      <c r="E1909" s="18" t="s">
        <v>105</v>
      </c>
      <c r="F1909" s="17"/>
      <c r="G1909" s="7">
        <v>558</v>
      </c>
      <c r="H1909" s="20">
        <v>21.505376344085999</v>
      </c>
      <c r="I1909" s="2">
        <v>43.369175627239997</v>
      </c>
      <c r="J1909" s="2">
        <v>18.279569892472999</v>
      </c>
      <c r="K1909" s="2">
        <v>7.5268817204299996</v>
      </c>
      <c r="L1909" s="2">
        <v>0.89605734767</v>
      </c>
      <c r="M1909" s="2">
        <v>7.5268817204299996</v>
      </c>
      <c r="N1909" s="2">
        <v>0.89605734767</v>
      </c>
      <c r="O1909" s="22">
        <v>91.577060931899993</v>
      </c>
    </row>
    <row r="1910">
      <c r="D1910" s="19"/>
      <c r="E1910" s="18" t="s">
        <v>106</v>
      </c>
      <c r="F1910" s="17"/>
      <c r="G1910" s="7">
        <v>530</v>
      </c>
      <c r="H1910" s="20">
        <v>17.924528301887001</v>
      </c>
      <c r="I1910" s="2">
        <v>39.433962264150999</v>
      </c>
      <c r="J1910" s="2">
        <v>15.471698113207999</v>
      </c>
      <c r="K1910" s="2">
        <v>10.754716981132001</v>
      </c>
      <c r="L1910" s="2">
        <v>1.88679245283</v>
      </c>
      <c r="M1910" s="2">
        <v>13.018867924527999</v>
      </c>
      <c r="N1910" s="2">
        <v>1.5094339622640001</v>
      </c>
      <c r="O1910" s="22">
        <v>85.471698113208006</v>
      </c>
    </row>
    <row r="1911">
      <c r="D1911" s="15" t="s">
        <v>107</v>
      </c>
      <c r="E1911" s="14" t="s">
        <v>108</v>
      </c>
      <c r="F1911" s="16"/>
      <c r="G1911" s="33">
        <v>32</v>
      </c>
      <c r="H1911" s="45">
        <v>40.625</v>
      </c>
      <c r="I1911" s="13">
        <v>37.5</v>
      </c>
      <c r="J1911" s="13">
        <v>6.25</v>
      </c>
      <c r="K1911" s="13">
        <v>6.25</v>
      </c>
      <c r="L1911" s="25" t="s">
        <v>168</v>
      </c>
      <c r="M1911" s="13">
        <v>6.25</v>
      </c>
      <c r="N1911" s="13">
        <v>3.125</v>
      </c>
      <c r="O1911" s="50">
        <v>90.625</v>
      </c>
    </row>
    <row r="1912">
      <c r="D1912" s="19"/>
      <c r="E1912" s="18" t="s">
        <v>109</v>
      </c>
      <c r="F1912" s="17"/>
      <c r="G1912" s="7">
        <v>715</v>
      </c>
      <c r="H1912" s="20">
        <v>19.020979020978999</v>
      </c>
      <c r="I1912" s="2">
        <v>41.118881118880999</v>
      </c>
      <c r="J1912" s="2">
        <v>18.881118881119001</v>
      </c>
      <c r="K1912" s="2">
        <v>9.0909090909089993</v>
      </c>
      <c r="L1912" s="2">
        <v>1.1188811188809999</v>
      </c>
      <c r="M1912" s="2">
        <v>9.6503496503499999</v>
      </c>
      <c r="N1912" s="2">
        <v>1.1188811188809999</v>
      </c>
      <c r="O1912" s="22">
        <v>89.230769230768999</v>
      </c>
    </row>
    <row r="1913">
      <c r="D1913" s="19"/>
      <c r="E1913" s="18" t="s">
        <v>110</v>
      </c>
      <c r="F1913" s="17"/>
      <c r="G1913" s="7">
        <v>1003</v>
      </c>
      <c r="H1913" s="20">
        <v>19.940179461614999</v>
      </c>
      <c r="I1913" s="2">
        <v>42.572283150548003</v>
      </c>
      <c r="J1913" s="2">
        <v>16.550348953141</v>
      </c>
      <c r="K1913" s="2">
        <v>8.7736789631109993</v>
      </c>
      <c r="L1913" s="2">
        <v>1.0967098703889999</v>
      </c>
      <c r="M1913" s="2">
        <v>9.7706879361910008</v>
      </c>
      <c r="N1913" s="2">
        <v>1.296111665005</v>
      </c>
      <c r="O1913" s="22">
        <v>88.933200398804004</v>
      </c>
    </row>
    <row r="1914">
      <c r="D1914" s="19"/>
      <c r="E1914" s="18" t="s">
        <v>111</v>
      </c>
      <c r="F1914" s="17"/>
      <c r="G1914" s="7">
        <v>921</v>
      </c>
      <c r="H1914" s="20">
        <v>19.652551574376002</v>
      </c>
      <c r="I1914" s="2">
        <v>41.693811074918997</v>
      </c>
      <c r="J1914" s="2">
        <v>17.480998914223999</v>
      </c>
      <c r="K1914" s="2">
        <v>8.7947882736159997</v>
      </c>
      <c r="L1914" s="2">
        <v>0.86862106406100004</v>
      </c>
      <c r="M1914" s="2">
        <v>10.097719869706999</v>
      </c>
      <c r="N1914" s="2">
        <v>1.4115092290989999</v>
      </c>
      <c r="O1914" s="22">
        <v>88.490770901193997</v>
      </c>
    </row>
    <row r="1915">
      <c r="D1915" s="19"/>
      <c r="E1915" s="18" t="s">
        <v>112</v>
      </c>
      <c r="F1915" s="17"/>
      <c r="G1915" s="7">
        <v>765</v>
      </c>
      <c r="H1915" s="20">
        <v>20.130718954248</v>
      </c>
      <c r="I1915" s="2">
        <v>41.437908496732</v>
      </c>
      <c r="J1915" s="2">
        <v>17.385620915033002</v>
      </c>
      <c r="K1915" s="2">
        <v>9.0196078431370008</v>
      </c>
      <c r="L1915" s="2">
        <v>1.3071895424840001</v>
      </c>
      <c r="M1915" s="2">
        <v>9.8039215686270005</v>
      </c>
      <c r="N1915" s="2">
        <v>0.91503267973900004</v>
      </c>
      <c r="O1915" s="22">
        <v>89.281045751633997</v>
      </c>
    </row>
    <row r="1916">
      <c r="D1916" s="19"/>
      <c r="E1916" s="18" t="s">
        <v>113</v>
      </c>
      <c r="F1916" s="17"/>
      <c r="G1916" s="7">
        <v>197</v>
      </c>
      <c r="H1916" s="20">
        <v>20.304568527918999</v>
      </c>
      <c r="I1916" s="2">
        <v>44.162436548222999</v>
      </c>
      <c r="J1916" s="2">
        <v>19.796954314720999</v>
      </c>
      <c r="K1916" s="2">
        <v>8.6294416243650005</v>
      </c>
      <c r="L1916" s="10" t="s">
        <v>168</v>
      </c>
      <c r="M1916" s="2">
        <v>6.598984771574</v>
      </c>
      <c r="N1916" s="2">
        <v>0.50761421319800004</v>
      </c>
      <c r="O1916" s="22">
        <v>92.893401015227994</v>
      </c>
    </row>
    <row r="1917">
      <c r="D1917" s="19"/>
      <c r="E1917" s="18" t="s">
        <v>114</v>
      </c>
      <c r="F1917" s="17"/>
      <c r="G1917" s="7">
        <v>1029</v>
      </c>
      <c r="H1917" s="20">
        <v>19.436345966958001</v>
      </c>
      <c r="I1917" s="2">
        <v>42.176870748299002</v>
      </c>
      <c r="J1917" s="2">
        <v>17.006802721088</v>
      </c>
      <c r="K1917" s="2">
        <v>9.13508260447</v>
      </c>
      <c r="L1917" s="2">
        <v>1.068999028183</v>
      </c>
      <c r="M1917" s="2">
        <v>10.106899902818</v>
      </c>
      <c r="N1917" s="2">
        <v>1.068999028183</v>
      </c>
      <c r="O1917" s="22">
        <v>88.824101068998999</v>
      </c>
    </row>
    <row r="1918">
      <c r="D1918" s="19"/>
      <c r="E1918" s="18" t="s">
        <v>115</v>
      </c>
      <c r="F1918" s="17"/>
      <c r="G1918" s="7">
        <v>793</v>
      </c>
      <c r="H1918" s="20">
        <v>19.672131147540998</v>
      </c>
      <c r="I1918" s="2">
        <v>41.109709962168999</v>
      </c>
      <c r="J1918" s="2">
        <v>17.150063051701999</v>
      </c>
      <c r="K1918" s="2">
        <v>8.9533417402269997</v>
      </c>
      <c r="L1918" s="2">
        <v>1.1349306431270001</v>
      </c>
      <c r="M1918" s="2">
        <v>10.718789407314</v>
      </c>
      <c r="N1918" s="2">
        <v>1.2610340479190001</v>
      </c>
      <c r="O1918" s="22">
        <v>88.020176544766997</v>
      </c>
    </row>
    <row r="1919">
      <c r="D1919" s="19"/>
      <c r="E1919" s="18" t="s">
        <v>116</v>
      </c>
      <c r="F1919" s="17"/>
      <c r="G1919" s="7">
        <v>253</v>
      </c>
      <c r="H1919" s="20">
        <v>24.901185770750999</v>
      </c>
      <c r="I1919" s="2">
        <v>37.549407114624998</v>
      </c>
      <c r="J1919" s="2">
        <v>17.391304347826001</v>
      </c>
      <c r="K1919" s="2">
        <v>11.067193675888999</v>
      </c>
      <c r="L1919" s="10" t="s">
        <v>168</v>
      </c>
      <c r="M1919" s="2">
        <v>7.5098814229249999</v>
      </c>
      <c r="N1919" s="2">
        <v>1.5810276679840001</v>
      </c>
      <c r="O1919" s="22">
        <v>90.909090909091006</v>
      </c>
    </row>
    <row r="1920">
      <c r="D1920" s="19"/>
      <c r="E1920" s="18" t="s">
        <v>117</v>
      </c>
      <c r="F1920" s="17"/>
      <c r="G1920" s="7">
        <v>200</v>
      </c>
      <c r="H1920" s="20">
        <v>18.5</v>
      </c>
      <c r="I1920" s="2">
        <v>45.5</v>
      </c>
      <c r="J1920" s="2">
        <v>14.5</v>
      </c>
      <c r="K1920" s="2">
        <v>9</v>
      </c>
      <c r="L1920" s="2">
        <v>0.5</v>
      </c>
      <c r="M1920" s="2">
        <v>12</v>
      </c>
      <c r="N1920" s="10" t="s">
        <v>168</v>
      </c>
      <c r="O1920" s="22">
        <v>88</v>
      </c>
    </row>
    <row r="1921">
      <c r="D1921" s="19"/>
      <c r="E1921" s="18" t="s">
        <v>118</v>
      </c>
      <c r="F1921" s="17"/>
      <c r="G1921" s="11">
        <v>3</v>
      </c>
      <c r="H1921" s="32" t="s">
        <v>168</v>
      </c>
      <c r="I1921" s="4" t="s">
        <v>168</v>
      </c>
      <c r="J1921" s="5">
        <v>66.666666666666998</v>
      </c>
      <c r="K1921" s="4" t="s">
        <v>168</v>
      </c>
      <c r="L1921" s="4" t="s">
        <v>168</v>
      </c>
      <c r="M1921" s="5">
        <v>33.333333333333002</v>
      </c>
      <c r="N1921" s="4" t="s">
        <v>168</v>
      </c>
      <c r="O1921" s="30">
        <v>66.666666666666998</v>
      </c>
    </row>
    <row r="1922">
      <c r="D1922" s="19"/>
      <c r="E1922" s="18" t="s">
        <v>26</v>
      </c>
      <c r="F1922" s="17"/>
      <c r="G1922" s="11">
        <v>1</v>
      </c>
      <c r="H1922" s="32" t="s">
        <v>168</v>
      </c>
      <c r="I1922" s="4" t="s">
        <v>168</v>
      </c>
      <c r="J1922" s="5">
        <v>100</v>
      </c>
      <c r="K1922" s="4" t="s">
        <v>168</v>
      </c>
      <c r="L1922" s="4" t="s">
        <v>168</v>
      </c>
      <c r="M1922" s="4" t="s">
        <v>168</v>
      </c>
      <c r="N1922" s="4" t="s">
        <v>168</v>
      </c>
      <c r="O1922" s="30">
        <v>100</v>
      </c>
    </row>
    <row r="1923">
      <c r="D1923" s="19"/>
      <c r="E1923" s="18" t="s">
        <v>119</v>
      </c>
      <c r="F1923" s="17"/>
      <c r="G1923" s="7">
        <v>1080</v>
      </c>
      <c r="H1923" s="20">
        <v>19.907407407407</v>
      </c>
      <c r="I1923" s="2">
        <v>41.759259259258997</v>
      </c>
      <c r="J1923" s="2">
        <v>16.759259259259</v>
      </c>
      <c r="K1923" s="2">
        <v>8.9814814814809996</v>
      </c>
      <c r="L1923" s="2">
        <v>1.2962962962960001</v>
      </c>
      <c r="M1923" s="2">
        <v>10.092592592593</v>
      </c>
      <c r="N1923" s="2">
        <v>1.2037037037039999</v>
      </c>
      <c r="O1923" s="22">
        <v>88.703703703703994</v>
      </c>
    </row>
    <row r="1924">
      <c r="D1924" s="19"/>
      <c r="E1924" s="18" t="s">
        <v>120</v>
      </c>
      <c r="F1924" s="17"/>
      <c r="G1924" s="7">
        <v>1054</v>
      </c>
      <c r="H1924" s="20">
        <v>19.639468690702</v>
      </c>
      <c r="I1924" s="2">
        <v>41.935483870968</v>
      </c>
      <c r="J1924" s="2">
        <v>16.888045540796998</v>
      </c>
      <c r="K1924" s="2">
        <v>9.0132827324479994</v>
      </c>
      <c r="L1924" s="2">
        <v>1.2333965844400001</v>
      </c>
      <c r="M1924" s="2">
        <v>10.151802656546</v>
      </c>
      <c r="N1924" s="2">
        <v>1.138519924099</v>
      </c>
      <c r="O1924" s="22">
        <v>88.709677419355003</v>
      </c>
    </row>
    <row r="1925">
      <c r="D1925" s="15" t="s">
        <v>121</v>
      </c>
      <c r="E1925" s="14" t="s">
        <v>122</v>
      </c>
      <c r="F1925" s="16"/>
      <c r="G1925" s="26">
        <v>564</v>
      </c>
      <c r="H1925" s="40">
        <v>21.631205673758998</v>
      </c>
      <c r="I1925" s="8">
        <v>46.276595744681003</v>
      </c>
      <c r="J1925" s="8">
        <v>15.602836879432999</v>
      </c>
      <c r="K1925" s="8">
        <v>7.4468085106380002</v>
      </c>
      <c r="L1925" s="8">
        <v>1.241134751773</v>
      </c>
      <c r="M1925" s="8">
        <v>6.9148936170209998</v>
      </c>
      <c r="N1925" s="8">
        <v>0.88652482269499999</v>
      </c>
      <c r="O1925" s="42">
        <v>92.198581560283998</v>
      </c>
    </row>
    <row r="1926">
      <c r="D1926" s="19"/>
      <c r="E1926" s="18" t="s">
        <v>123</v>
      </c>
      <c r="F1926" s="17"/>
      <c r="G1926" s="7">
        <v>396</v>
      </c>
      <c r="H1926" s="20">
        <v>18.181818181817999</v>
      </c>
      <c r="I1926" s="2">
        <v>37.373737373737001</v>
      </c>
      <c r="J1926" s="2">
        <v>17.676767676768002</v>
      </c>
      <c r="K1926" s="2">
        <v>11.111111111111001</v>
      </c>
      <c r="L1926" s="2">
        <v>0.50505050505100002</v>
      </c>
      <c r="M1926" s="2">
        <v>13.383838383838</v>
      </c>
      <c r="N1926" s="2">
        <v>1.767676767677</v>
      </c>
      <c r="O1926" s="22">
        <v>84.848484848485001</v>
      </c>
    </row>
    <row r="1927">
      <c r="D1927" s="19"/>
      <c r="E1927" s="18" t="s">
        <v>124</v>
      </c>
      <c r="F1927" s="17"/>
      <c r="G1927" s="7">
        <v>69</v>
      </c>
      <c r="H1927" s="20">
        <v>17.391304347826001</v>
      </c>
      <c r="I1927" s="2">
        <v>34.782608695652002</v>
      </c>
      <c r="J1927" s="2">
        <v>18.840579710145001</v>
      </c>
      <c r="K1927" s="2">
        <v>13.04347826087</v>
      </c>
      <c r="L1927" s="2">
        <v>4.3478260869570002</v>
      </c>
      <c r="M1927" s="2">
        <v>11.594202898551</v>
      </c>
      <c r="N1927" s="10" t="s">
        <v>168</v>
      </c>
      <c r="O1927" s="22">
        <v>88.405797101448997</v>
      </c>
    </row>
    <row r="1928">
      <c r="D1928" s="19"/>
      <c r="E1928" s="18" t="s">
        <v>125</v>
      </c>
      <c r="F1928" s="17"/>
      <c r="G1928" s="7">
        <v>50</v>
      </c>
      <c r="H1928" s="20">
        <v>18</v>
      </c>
      <c r="I1928" s="2">
        <v>30</v>
      </c>
      <c r="J1928" s="2">
        <v>20</v>
      </c>
      <c r="K1928" s="2">
        <v>6</v>
      </c>
      <c r="L1928" s="2">
        <v>4</v>
      </c>
      <c r="M1928" s="2">
        <v>20</v>
      </c>
      <c r="N1928" s="2">
        <v>2</v>
      </c>
      <c r="O1928" s="22">
        <v>78</v>
      </c>
    </row>
    <row r="1929">
      <c r="D1929" s="19"/>
      <c r="E1929" s="18" t="s">
        <v>126</v>
      </c>
      <c r="F1929" s="17"/>
      <c r="G1929" s="11">
        <v>14</v>
      </c>
      <c r="H1929" s="27">
        <v>7.1428571428570002</v>
      </c>
      <c r="I1929" s="5">
        <v>50</v>
      </c>
      <c r="J1929" s="5">
        <v>21.428571428571001</v>
      </c>
      <c r="K1929" s="5">
        <v>7.1428571428570002</v>
      </c>
      <c r="L1929" s="5">
        <v>7.1428571428570002</v>
      </c>
      <c r="M1929" s="5">
        <v>7.1428571428570002</v>
      </c>
      <c r="N1929" s="4" t="s">
        <v>168</v>
      </c>
      <c r="O1929" s="30">
        <v>92.857142857143003</v>
      </c>
    </row>
    <row r="1930">
      <c r="D1930" s="19"/>
      <c r="E1930" s="18" t="s">
        <v>26</v>
      </c>
      <c r="F1930" s="17"/>
      <c r="G1930" s="11">
        <v>0</v>
      </c>
      <c r="H1930" s="32" t="s">
        <v>168</v>
      </c>
      <c r="I1930" s="4" t="s">
        <v>168</v>
      </c>
      <c r="J1930" s="4" t="s">
        <v>168</v>
      </c>
      <c r="K1930" s="4" t="s">
        <v>168</v>
      </c>
      <c r="L1930" s="4" t="s">
        <v>168</v>
      </c>
      <c r="M1930" s="4" t="s">
        <v>168</v>
      </c>
      <c r="N1930" s="4" t="s">
        <v>168</v>
      </c>
      <c r="O1930" s="31" t="s">
        <v>168</v>
      </c>
    </row>
    <row r="1931">
      <c r="D1931" s="19"/>
      <c r="E1931" s="18" t="s">
        <v>127</v>
      </c>
      <c r="F1931" s="17"/>
      <c r="G1931" s="7">
        <v>960</v>
      </c>
      <c r="H1931" s="20">
        <v>20.208333333333002</v>
      </c>
      <c r="I1931" s="2">
        <v>42.604166666666998</v>
      </c>
      <c r="J1931" s="2">
        <v>16.458333333333002</v>
      </c>
      <c r="K1931" s="2">
        <v>8.958333333333</v>
      </c>
      <c r="L1931" s="2">
        <v>0.9375</v>
      </c>
      <c r="M1931" s="2">
        <v>9.583333333333</v>
      </c>
      <c r="N1931" s="2">
        <v>1.25</v>
      </c>
      <c r="O1931" s="22">
        <v>89.166666666666998</v>
      </c>
    </row>
    <row r="1932">
      <c r="D1932" s="19"/>
      <c r="E1932" s="18" t="s">
        <v>128</v>
      </c>
      <c r="F1932" s="17"/>
      <c r="G1932" s="7">
        <v>64</v>
      </c>
      <c r="H1932" s="20">
        <v>15.625</v>
      </c>
      <c r="I1932" s="2">
        <v>34.375</v>
      </c>
      <c r="J1932" s="2">
        <v>20.3125</v>
      </c>
      <c r="K1932" s="2">
        <v>6.25</v>
      </c>
      <c r="L1932" s="2">
        <v>4.6875</v>
      </c>
      <c r="M1932" s="2">
        <v>17.1875</v>
      </c>
      <c r="N1932" s="2">
        <v>1.5625</v>
      </c>
      <c r="O1932" s="22">
        <v>81.25</v>
      </c>
    </row>
    <row r="1933">
      <c r="D1933" s="15" t="s">
        <v>129</v>
      </c>
      <c r="E1933" s="14" t="s">
        <v>130</v>
      </c>
      <c r="F1933" s="16"/>
      <c r="G1933" s="26">
        <v>130</v>
      </c>
      <c r="H1933" s="40">
        <v>25.384615384615</v>
      </c>
      <c r="I1933" s="8">
        <v>31.538461538461998</v>
      </c>
      <c r="J1933" s="8">
        <v>22.307692307692001</v>
      </c>
      <c r="K1933" s="8">
        <v>8.4615384615379998</v>
      </c>
      <c r="L1933" s="8">
        <v>0.76923076923099998</v>
      </c>
      <c r="M1933" s="8">
        <v>10</v>
      </c>
      <c r="N1933" s="8">
        <v>1.538461538462</v>
      </c>
      <c r="O1933" s="42">
        <v>88.461538461537998</v>
      </c>
    </row>
    <row r="1934">
      <c r="D1934" s="19"/>
      <c r="E1934" s="18" t="s">
        <v>131</v>
      </c>
      <c r="F1934" s="17"/>
      <c r="G1934" s="11">
        <v>32</v>
      </c>
      <c r="H1934" s="27">
        <v>18.75</v>
      </c>
      <c r="I1934" s="5">
        <v>40.625</v>
      </c>
      <c r="J1934" s="5">
        <v>18.75</v>
      </c>
      <c r="K1934" s="5">
        <v>9.375</v>
      </c>
      <c r="L1934" s="4" t="s">
        <v>168</v>
      </c>
      <c r="M1934" s="5">
        <v>6.25</v>
      </c>
      <c r="N1934" s="5">
        <v>6.25</v>
      </c>
      <c r="O1934" s="30">
        <v>87.5</v>
      </c>
    </row>
    <row r="1935">
      <c r="D1935" s="19"/>
      <c r="E1935" s="18" t="s">
        <v>132</v>
      </c>
      <c r="F1935" s="17"/>
      <c r="G1935" s="7">
        <v>492</v>
      </c>
      <c r="H1935" s="20">
        <v>17.682926829267998</v>
      </c>
      <c r="I1935" s="2">
        <v>43.089430894308997</v>
      </c>
      <c r="J1935" s="2">
        <v>17.682926829267998</v>
      </c>
      <c r="K1935" s="2">
        <v>8.333333333333</v>
      </c>
      <c r="L1935" s="2">
        <v>1.016260162602</v>
      </c>
      <c r="M1935" s="2">
        <v>10.975609756098001</v>
      </c>
      <c r="N1935" s="2">
        <v>1.219512195122</v>
      </c>
      <c r="O1935" s="22">
        <v>87.804878048779997</v>
      </c>
    </row>
    <row r="1936">
      <c r="D1936" s="19"/>
      <c r="E1936" s="18" t="s">
        <v>133</v>
      </c>
      <c r="F1936" s="17"/>
      <c r="G1936" s="7">
        <v>610</v>
      </c>
      <c r="H1936" s="20">
        <v>20</v>
      </c>
      <c r="I1936" s="2">
        <v>44.262295081966997</v>
      </c>
      <c r="J1936" s="2">
        <v>17.704918032786999</v>
      </c>
      <c r="K1936" s="2">
        <v>8.0327868852460007</v>
      </c>
      <c r="L1936" s="2">
        <v>1.311475409836</v>
      </c>
      <c r="M1936" s="2">
        <v>7.2131147540980001</v>
      </c>
      <c r="N1936" s="2">
        <v>1.475409836066</v>
      </c>
      <c r="O1936" s="22">
        <v>91.311475409836007</v>
      </c>
    </row>
    <row r="1937">
      <c r="D1937" s="19"/>
      <c r="E1937" s="18" t="s">
        <v>134</v>
      </c>
      <c r="F1937" s="17"/>
      <c r="G1937" s="7">
        <v>869</v>
      </c>
      <c r="H1937" s="20">
        <v>22.324510932106001</v>
      </c>
      <c r="I1937" s="2">
        <v>47.986191024165997</v>
      </c>
      <c r="J1937" s="2">
        <v>18.872266973533002</v>
      </c>
      <c r="K1937" s="2">
        <v>8.7456846950520006</v>
      </c>
      <c r="L1937" s="2">
        <v>0.23014959723799999</v>
      </c>
      <c r="M1937" s="2">
        <v>1.6110471806669999</v>
      </c>
      <c r="N1937" s="2">
        <v>0.23014959723799999</v>
      </c>
      <c r="O1937" s="22">
        <v>98.158803222093994</v>
      </c>
    </row>
    <row r="1938">
      <c r="D1938" s="19"/>
      <c r="E1938" s="18" t="s">
        <v>135</v>
      </c>
      <c r="F1938" s="17"/>
      <c r="G1938" s="7">
        <v>842</v>
      </c>
      <c r="H1938" s="20">
        <v>20.546318289786001</v>
      </c>
      <c r="I1938" s="2">
        <v>43.111638954869001</v>
      </c>
      <c r="J1938" s="2">
        <v>17.458432304037999</v>
      </c>
      <c r="K1938" s="2">
        <v>7.9572446555819996</v>
      </c>
      <c r="L1938" s="2">
        <v>1.068883610451</v>
      </c>
      <c r="M1938" s="2">
        <v>8.4323040380050003</v>
      </c>
      <c r="N1938" s="2">
        <v>1.4251781472680001</v>
      </c>
      <c r="O1938" s="22">
        <v>90.142517814727</v>
      </c>
    </row>
    <row r="1939">
      <c r="D1939" s="19"/>
      <c r="E1939" s="18" t="s">
        <v>136</v>
      </c>
      <c r="F1939" s="17"/>
      <c r="G1939" s="7">
        <v>514</v>
      </c>
      <c r="H1939" s="20">
        <v>17.509727626459</v>
      </c>
      <c r="I1939" s="2">
        <v>41.634241245136003</v>
      </c>
      <c r="J1939" s="2">
        <v>18.871595330739002</v>
      </c>
      <c r="K1939" s="2">
        <v>9.727626459144</v>
      </c>
      <c r="L1939" s="2">
        <v>1.1673151750969999</v>
      </c>
      <c r="M1939" s="2">
        <v>9.5330739299610006</v>
      </c>
      <c r="N1939" s="2">
        <v>1.556420233463</v>
      </c>
      <c r="O1939" s="22">
        <v>88.910505836575993</v>
      </c>
    </row>
    <row r="1940">
      <c r="D1940" s="19"/>
      <c r="E1940" s="18" t="s">
        <v>137</v>
      </c>
      <c r="F1940" s="17"/>
      <c r="G1940" s="7">
        <v>487</v>
      </c>
      <c r="H1940" s="20">
        <v>18.891170431210998</v>
      </c>
      <c r="I1940" s="2">
        <v>45.585215605748999</v>
      </c>
      <c r="J1940" s="2">
        <v>17.864476386037001</v>
      </c>
      <c r="K1940" s="2">
        <v>7.3921971252569998</v>
      </c>
      <c r="L1940" s="2">
        <v>0.61601642710500004</v>
      </c>
      <c r="M1940" s="2">
        <v>8.6242299794659996</v>
      </c>
      <c r="N1940" s="2">
        <v>1.026694045175</v>
      </c>
      <c r="O1940" s="22">
        <v>90.349075975359</v>
      </c>
    </row>
    <row r="1941">
      <c r="D1941" s="19"/>
      <c r="E1941" s="18" t="s">
        <v>138</v>
      </c>
      <c r="F1941" s="17"/>
      <c r="G1941" s="7">
        <v>480</v>
      </c>
      <c r="H1941" s="20">
        <v>20</v>
      </c>
      <c r="I1941" s="2">
        <v>44.583333333333002</v>
      </c>
      <c r="J1941" s="2">
        <v>16.458333333333002</v>
      </c>
      <c r="K1941" s="2">
        <v>7.291666666667</v>
      </c>
      <c r="L1941" s="2">
        <v>0.83333333333299997</v>
      </c>
      <c r="M1941" s="2">
        <v>9.375</v>
      </c>
      <c r="N1941" s="2">
        <v>1.458333333333</v>
      </c>
      <c r="O1941" s="22">
        <v>89.166666666666998</v>
      </c>
    </row>
    <row r="1942">
      <c r="D1942" s="19"/>
      <c r="E1942" s="18" t="s">
        <v>139</v>
      </c>
      <c r="F1942" s="17"/>
      <c r="G1942" s="7">
        <v>624</v>
      </c>
      <c r="H1942" s="20">
        <v>20.673076923077002</v>
      </c>
      <c r="I1942" s="2">
        <v>41.987179487178999</v>
      </c>
      <c r="J1942" s="2">
        <v>18.269230769231001</v>
      </c>
      <c r="K1942" s="2">
        <v>8.0128205128209995</v>
      </c>
      <c r="L1942" s="2">
        <v>0.96153846153800004</v>
      </c>
      <c r="M1942" s="2">
        <v>9.1346153846149996</v>
      </c>
      <c r="N1942" s="2">
        <v>0.96153846153800004</v>
      </c>
      <c r="O1942" s="22">
        <v>89.903846153846004</v>
      </c>
    </row>
    <row r="1943">
      <c r="D1943" s="19"/>
      <c r="E1943" s="18" t="s">
        <v>140</v>
      </c>
      <c r="F1943" s="17"/>
      <c r="G1943" s="7">
        <v>172</v>
      </c>
      <c r="H1943" s="20">
        <v>26.744186046511999</v>
      </c>
      <c r="I1943" s="2">
        <v>32.558139534883999</v>
      </c>
      <c r="J1943" s="2">
        <v>22.093023255814</v>
      </c>
      <c r="K1943" s="2">
        <v>6.9767441860470001</v>
      </c>
      <c r="L1943" s="2">
        <v>1.744186046512</v>
      </c>
      <c r="M1943" s="2">
        <v>9.3023255813949994</v>
      </c>
      <c r="N1943" s="2">
        <v>0.58139534883699995</v>
      </c>
      <c r="O1943" s="22">
        <v>90.116279069767003</v>
      </c>
    </row>
    <row r="1944">
      <c r="D1944" s="19"/>
      <c r="E1944" s="18" t="s">
        <v>141</v>
      </c>
      <c r="F1944" s="17"/>
      <c r="G1944" s="7">
        <v>683</v>
      </c>
      <c r="H1944" s="20">
        <v>20.790629575402999</v>
      </c>
      <c r="I1944" s="2">
        <v>41.581259150805003</v>
      </c>
      <c r="J1944" s="2">
        <v>17.130307467057001</v>
      </c>
      <c r="K1944" s="2">
        <v>7.0278184480229999</v>
      </c>
      <c r="L1944" s="2">
        <v>1.317715959004</v>
      </c>
      <c r="M1944" s="2">
        <v>10.688140556369</v>
      </c>
      <c r="N1944" s="2">
        <v>1.464128843338</v>
      </c>
      <c r="O1944" s="22">
        <v>87.847730600293005</v>
      </c>
    </row>
    <row r="1945">
      <c r="D1945" s="19"/>
      <c r="E1945" s="18" t="s">
        <v>142</v>
      </c>
      <c r="F1945" s="17"/>
      <c r="G1945" s="7">
        <v>341</v>
      </c>
      <c r="H1945" s="20">
        <v>21.407624633430999</v>
      </c>
      <c r="I1945" s="2">
        <v>44.868035190615998</v>
      </c>
      <c r="J1945" s="2">
        <v>16.715542521993999</v>
      </c>
      <c r="K1945" s="2">
        <v>7.0381231671549997</v>
      </c>
      <c r="L1945" s="2">
        <v>0.29325513196500003</v>
      </c>
      <c r="M1945" s="2">
        <v>8.7976539589440002</v>
      </c>
      <c r="N1945" s="2">
        <v>0.87976539589400005</v>
      </c>
      <c r="O1945" s="22">
        <v>90.322580645160997</v>
      </c>
    </row>
    <row r="1946">
      <c r="D1946" s="19"/>
      <c r="E1946" s="18" t="s">
        <v>143</v>
      </c>
      <c r="F1946" s="17"/>
      <c r="G1946" s="7">
        <v>185</v>
      </c>
      <c r="H1946" s="20">
        <v>23.783783783783999</v>
      </c>
      <c r="I1946" s="2">
        <v>42.702702702703</v>
      </c>
      <c r="J1946" s="2">
        <v>14.054054054053999</v>
      </c>
      <c r="K1946" s="2">
        <v>9.1891891891889994</v>
      </c>
      <c r="L1946" s="2">
        <v>0.54054054054099998</v>
      </c>
      <c r="M1946" s="2">
        <v>9.1891891891889994</v>
      </c>
      <c r="N1946" s="2">
        <v>0.54054054054099998</v>
      </c>
      <c r="O1946" s="22">
        <v>90.270270270270004</v>
      </c>
    </row>
    <row r="1947">
      <c r="D1947" s="19"/>
      <c r="E1947" s="18" t="s">
        <v>144</v>
      </c>
      <c r="F1947" s="17"/>
      <c r="G1947" s="7">
        <v>219</v>
      </c>
      <c r="H1947" s="20">
        <v>21.917808219177999</v>
      </c>
      <c r="I1947" s="2">
        <v>39.269406392694002</v>
      </c>
      <c r="J1947" s="2">
        <v>15.525114155251</v>
      </c>
      <c r="K1947" s="2">
        <v>7.762557077626</v>
      </c>
      <c r="L1947" s="2">
        <v>0.45662100456600002</v>
      </c>
      <c r="M1947" s="2">
        <v>13.698630136986001</v>
      </c>
      <c r="N1947" s="2">
        <v>1.369863013699</v>
      </c>
      <c r="O1947" s="22">
        <v>84.931506849314999</v>
      </c>
    </row>
    <row r="1948">
      <c r="D1948" s="19"/>
      <c r="E1948" s="18" t="s">
        <v>41</v>
      </c>
      <c r="F1948" s="17"/>
      <c r="G1948" s="11">
        <v>40</v>
      </c>
      <c r="H1948" s="27">
        <v>25</v>
      </c>
      <c r="I1948" s="5">
        <v>45</v>
      </c>
      <c r="J1948" s="5">
        <v>7.5</v>
      </c>
      <c r="K1948" s="5">
        <v>5</v>
      </c>
      <c r="L1948" s="5">
        <v>2.5</v>
      </c>
      <c r="M1948" s="5">
        <v>12.5</v>
      </c>
      <c r="N1948" s="5">
        <v>2.5</v>
      </c>
      <c r="O1948" s="30">
        <v>85</v>
      </c>
    </row>
    <row r="1949">
      <c r="D1949" s="19"/>
      <c r="E1949" s="18" t="s">
        <v>145</v>
      </c>
      <c r="F1949" s="17"/>
      <c r="G1949" s="11">
        <v>19</v>
      </c>
      <c r="H1949" s="27">
        <v>5.2631578947369997</v>
      </c>
      <c r="I1949" s="5">
        <v>26.315789473683999</v>
      </c>
      <c r="J1949" s="5">
        <v>15.789473684211</v>
      </c>
      <c r="K1949" s="5">
        <v>15.789473684211</v>
      </c>
      <c r="L1949" s="5">
        <v>5.2631578947369997</v>
      </c>
      <c r="M1949" s="5">
        <v>31.578947368421002</v>
      </c>
      <c r="N1949" s="4" t="s">
        <v>168</v>
      </c>
      <c r="O1949" s="30">
        <v>68.421052631579002</v>
      </c>
    </row>
    <row r="1950">
      <c r="D1950" s="19"/>
      <c r="E1950" s="18" t="s">
        <v>26</v>
      </c>
      <c r="F1950" s="17"/>
      <c r="G1950" s="11">
        <v>0</v>
      </c>
      <c r="H1950" s="32" t="s">
        <v>168</v>
      </c>
      <c r="I1950" s="4" t="s">
        <v>168</v>
      </c>
      <c r="J1950" s="4" t="s">
        <v>168</v>
      </c>
      <c r="K1950" s="4" t="s">
        <v>168</v>
      </c>
      <c r="L1950" s="4" t="s">
        <v>168</v>
      </c>
      <c r="M1950" s="4" t="s">
        <v>168</v>
      </c>
      <c r="N1950" s="4" t="s">
        <v>168</v>
      </c>
      <c r="O1950" s="31" t="s">
        <v>168</v>
      </c>
    </row>
    <row r="1951">
      <c r="D1951" s="15" t="s">
        <v>146</v>
      </c>
      <c r="E1951" s="14" t="s">
        <v>147</v>
      </c>
      <c r="F1951" s="16"/>
      <c r="G1951" s="26">
        <v>628</v>
      </c>
      <c r="H1951" s="40">
        <v>23.248407643311999</v>
      </c>
      <c r="I1951" s="8">
        <v>43.312101910827998</v>
      </c>
      <c r="J1951" s="8">
        <v>16.401273885350001</v>
      </c>
      <c r="K1951" s="8">
        <v>6.8471337579620002</v>
      </c>
      <c r="L1951" s="8">
        <v>1.1146496815289999</v>
      </c>
      <c r="M1951" s="8">
        <v>7.8025477707009996</v>
      </c>
      <c r="N1951" s="8">
        <v>1.2738853503180001</v>
      </c>
      <c r="O1951" s="42">
        <v>90.923566878981006</v>
      </c>
    </row>
    <row r="1952">
      <c r="D1952" s="19"/>
      <c r="E1952" s="18" t="s">
        <v>148</v>
      </c>
      <c r="F1952" s="17"/>
      <c r="G1952" s="7">
        <v>423</v>
      </c>
      <c r="H1952" s="20">
        <v>16.075650118203001</v>
      </c>
      <c r="I1952" s="2">
        <v>39.716312056737998</v>
      </c>
      <c r="J1952" s="2">
        <v>17.257683215130001</v>
      </c>
      <c r="K1952" s="2">
        <v>12.529550827423</v>
      </c>
      <c r="L1952" s="2">
        <v>1.1820330969270001</v>
      </c>
      <c r="M1952" s="2">
        <v>12.056737588652</v>
      </c>
      <c r="N1952" s="2">
        <v>1.1820330969270001</v>
      </c>
      <c r="O1952" s="22">
        <v>86.761229314421001</v>
      </c>
    </row>
    <row r="1953">
      <c r="D1953" s="19"/>
      <c r="E1953" s="18" t="s">
        <v>149</v>
      </c>
      <c r="F1953" s="17"/>
      <c r="G1953" s="11">
        <v>36</v>
      </c>
      <c r="H1953" s="27">
        <v>2.7777777777780002</v>
      </c>
      <c r="I1953" s="5">
        <v>30.555555555556001</v>
      </c>
      <c r="J1953" s="5">
        <v>22.222222222222001</v>
      </c>
      <c r="K1953" s="5">
        <v>8.333333333333</v>
      </c>
      <c r="L1953" s="5">
        <v>8.333333333333</v>
      </c>
      <c r="M1953" s="5">
        <v>27.777777777777999</v>
      </c>
      <c r="N1953" s="4" t="s">
        <v>168</v>
      </c>
      <c r="O1953" s="30">
        <v>72.222222222222001</v>
      </c>
    </row>
    <row r="1954">
      <c r="D1954" s="19"/>
      <c r="E1954" s="18" t="s">
        <v>150</v>
      </c>
      <c r="F1954" s="17"/>
      <c r="G1954" s="11">
        <v>6</v>
      </c>
      <c r="H1954" s="27">
        <v>16.666666666666998</v>
      </c>
      <c r="I1954" s="5">
        <v>66.666666666666998</v>
      </c>
      <c r="J1954" s="4" t="s">
        <v>168</v>
      </c>
      <c r="K1954" s="4" t="s">
        <v>168</v>
      </c>
      <c r="L1954" s="4" t="s">
        <v>168</v>
      </c>
      <c r="M1954" s="5">
        <v>16.666666666666998</v>
      </c>
      <c r="N1954" s="4" t="s">
        <v>168</v>
      </c>
      <c r="O1954" s="30">
        <v>83.333333333333002</v>
      </c>
    </row>
    <row r="1955">
      <c r="D1955" s="19"/>
      <c r="E1955" s="18" t="s">
        <v>26</v>
      </c>
      <c r="F1955" s="17"/>
      <c r="G1955" s="11">
        <v>0</v>
      </c>
      <c r="H1955" s="32" t="s">
        <v>168</v>
      </c>
      <c r="I1955" s="4" t="s">
        <v>168</v>
      </c>
      <c r="J1955" s="4" t="s">
        <v>168</v>
      </c>
      <c r="K1955" s="4" t="s">
        <v>168</v>
      </c>
      <c r="L1955" s="4" t="s">
        <v>168</v>
      </c>
      <c r="M1955" s="4" t="s">
        <v>168</v>
      </c>
      <c r="N1955" s="4" t="s">
        <v>168</v>
      </c>
      <c r="O1955" s="31" t="s">
        <v>168</v>
      </c>
    </row>
    <row r="1956">
      <c r="D1956" s="19"/>
      <c r="E1956" s="18" t="s">
        <v>151</v>
      </c>
      <c r="F1956" s="17"/>
      <c r="G1956" s="7">
        <v>1051</v>
      </c>
      <c r="H1956" s="20">
        <v>20.361560418648999</v>
      </c>
      <c r="I1956" s="2">
        <v>41.864890580400001</v>
      </c>
      <c r="J1956" s="2">
        <v>16.745956232160001</v>
      </c>
      <c r="K1956" s="2">
        <v>9.1341579448139996</v>
      </c>
      <c r="L1956" s="2">
        <v>1.141769743102</v>
      </c>
      <c r="M1956" s="2">
        <v>9.5147478591820001</v>
      </c>
      <c r="N1956" s="2">
        <v>1.2369172216940001</v>
      </c>
      <c r="O1956" s="22">
        <v>89.248334919125</v>
      </c>
    </row>
    <row r="1957">
      <c r="D1957" s="19"/>
      <c r="E1957" s="18" t="s">
        <v>152</v>
      </c>
      <c r="F1957" s="17"/>
      <c r="G1957" s="11">
        <v>42</v>
      </c>
      <c r="H1957" s="27">
        <v>4.7619047619049999</v>
      </c>
      <c r="I1957" s="5">
        <v>35.714285714286</v>
      </c>
      <c r="J1957" s="5">
        <v>19.047619047619001</v>
      </c>
      <c r="K1957" s="5">
        <v>7.1428571428570002</v>
      </c>
      <c r="L1957" s="5">
        <v>7.1428571428570002</v>
      </c>
      <c r="M1957" s="5">
        <v>26.190476190476002</v>
      </c>
      <c r="N1957" s="4" t="s">
        <v>168</v>
      </c>
      <c r="O1957" s="30">
        <v>73.809523809523995</v>
      </c>
    </row>
    <row r="1958">
      <c r="D1958" s="15" t="s">
        <v>153</v>
      </c>
      <c r="E1958" s="14" t="s">
        <v>154</v>
      </c>
      <c r="F1958" s="16"/>
      <c r="G1958" s="26">
        <v>596</v>
      </c>
      <c r="H1958" s="40">
        <v>21.308724832214999</v>
      </c>
      <c r="I1958" s="8">
        <v>39.932885906039999</v>
      </c>
      <c r="J1958" s="8">
        <v>17.953020134228002</v>
      </c>
      <c r="K1958" s="8">
        <v>8.3892617449659994</v>
      </c>
      <c r="L1958" s="8">
        <v>0.83892617449700002</v>
      </c>
      <c r="M1958" s="8">
        <v>10.234899328858999</v>
      </c>
      <c r="N1958" s="8">
        <v>1.342281879195</v>
      </c>
      <c r="O1958" s="42">
        <v>88.422818791946</v>
      </c>
    </row>
    <row r="1959">
      <c r="D1959" s="19"/>
      <c r="E1959" s="18" t="s">
        <v>155</v>
      </c>
      <c r="F1959" s="17"/>
      <c r="G1959" s="7">
        <v>800</v>
      </c>
      <c r="H1959" s="20">
        <v>19.75</v>
      </c>
      <c r="I1959" s="2">
        <v>41.25</v>
      </c>
      <c r="J1959" s="2">
        <v>17.5</v>
      </c>
      <c r="K1959" s="2">
        <v>8</v>
      </c>
      <c r="L1959" s="2">
        <v>1.125</v>
      </c>
      <c r="M1959" s="2">
        <v>11.125</v>
      </c>
      <c r="N1959" s="2">
        <v>1.25</v>
      </c>
      <c r="O1959" s="22">
        <v>87.625</v>
      </c>
    </row>
    <row r="1960">
      <c r="D1960" s="19"/>
      <c r="E1960" s="18" t="s">
        <v>156</v>
      </c>
      <c r="F1960" s="17"/>
      <c r="G1960" s="7">
        <v>449</v>
      </c>
      <c r="H1960" s="20">
        <v>20.044543429844001</v>
      </c>
      <c r="I1960" s="2">
        <v>40.534521158129003</v>
      </c>
      <c r="J1960" s="2">
        <v>19.599109131403001</v>
      </c>
      <c r="K1960" s="2">
        <v>7.1269487750560003</v>
      </c>
      <c r="L1960" s="2">
        <v>0.89086859688200004</v>
      </c>
      <c r="M1960" s="2">
        <v>10.690423162584</v>
      </c>
      <c r="N1960" s="2">
        <v>1.113585746102</v>
      </c>
      <c r="O1960" s="22">
        <v>88.195991091313999</v>
      </c>
    </row>
    <row r="1961">
      <c r="D1961" s="19"/>
      <c r="E1961" s="18" t="s">
        <v>157</v>
      </c>
      <c r="F1961" s="17"/>
      <c r="G1961" s="7">
        <v>867</v>
      </c>
      <c r="H1961" s="20">
        <v>20.069204152249</v>
      </c>
      <c r="I1961" s="2">
        <v>41.983852364474998</v>
      </c>
      <c r="J1961" s="2">
        <v>17.185697808535</v>
      </c>
      <c r="K1961" s="2">
        <v>7.9584775086509998</v>
      </c>
      <c r="L1961" s="2">
        <v>1.0380622837369999</v>
      </c>
      <c r="M1961" s="2">
        <v>10.611303344867</v>
      </c>
      <c r="N1961" s="2">
        <v>1.153402537486</v>
      </c>
      <c r="O1961" s="22">
        <v>88.235294117647001</v>
      </c>
    </row>
    <row r="1962">
      <c r="D1962" s="19"/>
      <c r="E1962" s="18" t="s">
        <v>158</v>
      </c>
      <c r="F1962" s="17"/>
      <c r="G1962" s="7">
        <v>818</v>
      </c>
      <c r="H1962" s="20">
        <v>20.293398533007</v>
      </c>
      <c r="I1962" s="2">
        <v>42.053789731050998</v>
      </c>
      <c r="J1962" s="2">
        <v>16.136919315402999</v>
      </c>
      <c r="K1962" s="2">
        <v>8.5574572127140005</v>
      </c>
      <c r="L1962" s="2">
        <v>0.85574572127100001</v>
      </c>
      <c r="M1962" s="2">
        <v>10.757946210269001</v>
      </c>
      <c r="N1962" s="2">
        <v>1.3447432762839999</v>
      </c>
      <c r="O1962" s="22">
        <v>87.897310513446996</v>
      </c>
    </row>
    <row r="1963">
      <c r="D1963" s="19"/>
      <c r="E1963" s="18" t="s">
        <v>159</v>
      </c>
      <c r="F1963" s="17"/>
      <c r="G1963" s="7">
        <v>595</v>
      </c>
      <c r="H1963" s="20">
        <v>21.512605042017</v>
      </c>
      <c r="I1963" s="2">
        <v>43.697478991597002</v>
      </c>
      <c r="J1963" s="2">
        <v>16.638655462185</v>
      </c>
      <c r="K1963" s="2">
        <v>7.2268907563029998</v>
      </c>
      <c r="L1963" s="2">
        <v>1.0084033613450001</v>
      </c>
      <c r="M1963" s="2">
        <v>9.0756302521009999</v>
      </c>
      <c r="N1963" s="2">
        <v>0.84033613445400002</v>
      </c>
      <c r="O1963" s="22">
        <v>90.084033613445001</v>
      </c>
    </row>
    <row r="1964">
      <c r="D1964" s="19"/>
      <c r="E1964" s="18" t="s">
        <v>160</v>
      </c>
      <c r="F1964" s="17"/>
      <c r="G1964" s="7">
        <v>330</v>
      </c>
      <c r="H1964" s="20">
        <v>21.818181818182001</v>
      </c>
      <c r="I1964" s="2">
        <v>41.515151515151999</v>
      </c>
      <c r="J1964" s="2">
        <v>19.393939393939</v>
      </c>
      <c r="K1964" s="2">
        <v>7.2727272727269998</v>
      </c>
      <c r="L1964" s="2">
        <v>0.60606060606099998</v>
      </c>
      <c r="M1964" s="2">
        <v>7.8787878787879997</v>
      </c>
      <c r="N1964" s="2">
        <v>1.5151515151520001</v>
      </c>
      <c r="O1964" s="22">
        <v>90.606060606061007</v>
      </c>
    </row>
    <row r="1965">
      <c r="D1965" s="19"/>
      <c r="E1965" s="18" t="s">
        <v>161</v>
      </c>
      <c r="F1965" s="17"/>
      <c r="G1965" s="7">
        <v>744</v>
      </c>
      <c r="H1965" s="20">
        <v>20.161290322580999</v>
      </c>
      <c r="I1965" s="2">
        <v>42.876344086022002</v>
      </c>
      <c r="J1965" s="2">
        <v>16.397849462366</v>
      </c>
      <c r="K1965" s="2">
        <v>7.3924731182799999</v>
      </c>
      <c r="L1965" s="2">
        <v>0.94086021505399997</v>
      </c>
      <c r="M1965" s="2">
        <v>10.887096774193999</v>
      </c>
      <c r="N1965" s="2">
        <v>1.3440860215049999</v>
      </c>
      <c r="O1965" s="22">
        <v>87.768817204301001</v>
      </c>
    </row>
    <row r="1966">
      <c r="D1966" s="19"/>
      <c r="E1966" s="18" t="s">
        <v>162</v>
      </c>
      <c r="F1966" s="17"/>
      <c r="G1966" s="7">
        <v>519</v>
      </c>
      <c r="H1966" s="20">
        <v>20.423892100193001</v>
      </c>
      <c r="I1966" s="2">
        <v>42.774566473988003</v>
      </c>
      <c r="J1966" s="2">
        <v>16.763005780347001</v>
      </c>
      <c r="K1966" s="2">
        <v>7.514450867052</v>
      </c>
      <c r="L1966" s="2">
        <v>0.96339113680199995</v>
      </c>
      <c r="M1966" s="2">
        <v>9.6339113680149993</v>
      </c>
      <c r="N1966" s="2">
        <v>1.926782273603</v>
      </c>
      <c r="O1966" s="22">
        <v>88.439306358381998</v>
      </c>
    </row>
    <row r="1967">
      <c r="D1967" s="19"/>
      <c r="E1967" s="18" t="s">
        <v>163</v>
      </c>
      <c r="F1967" s="17"/>
      <c r="G1967" s="7">
        <v>576</v>
      </c>
      <c r="H1967" s="20">
        <v>21.006944444443999</v>
      </c>
      <c r="I1967" s="2">
        <v>40.798611111111001</v>
      </c>
      <c r="J1967" s="2">
        <v>18.402777777777999</v>
      </c>
      <c r="K1967" s="2">
        <v>7.9861111111109997</v>
      </c>
      <c r="L1967" s="2">
        <v>1.041666666667</v>
      </c>
      <c r="M1967" s="2">
        <v>9.2013888888889994</v>
      </c>
      <c r="N1967" s="2">
        <v>1.5625</v>
      </c>
      <c r="O1967" s="22">
        <v>89.236111111111001</v>
      </c>
    </row>
    <row r="1968">
      <c r="D1968" s="19"/>
      <c r="E1968" s="18" t="s">
        <v>164</v>
      </c>
      <c r="F1968" s="17"/>
      <c r="G1968" s="7">
        <v>372</v>
      </c>
      <c r="H1968" s="20">
        <v>21.236559139785001</v>
      </c>
      <c r="I1968" s="2">
        <v>40.860215053763</v>
      </c>
      <c r="J1968" s="2">
        <v>17.473118279569999</v>
      </c>
      <c r="K1968" s="2">
        <v>6.4516129032259997</v>
      </c>
      <c r="L1968" s="2">
        <v>1.0752688172039999</v>
      </c>
      <c r="M1968" s="2">
        <v>11.559139784946</v>
      </c>
      <c r="N1968" s="2">
        <v>1.3440860215049999</v>
      </c>
      <c r="O1968" s="22">
        <v>87.096774193548001</v>
      </c>
    </row>
    <row r="1969">
      <c r="D1969" s="19"/>
      <c r="E1969" s="18" t="s">
        <v>165</v>
      </c>
      <c r="F1969" s="17"/>
      <c r="G1969" s="7">
        <v>520</v>
      </c>
      <c r="H1969" s="20">
        <v>21.153846153846001</v>
      </c>
      <c r="I1969" s="2">
        <v>42.307692307692001</v>
      </c>
      <c r="J1969" s="2">
        <v>16.538461538461998</v>
      </c>
      <c r="K1969" s="2">
        <v>6.9230769230769997</v>
      </c>
      <c r="L1969" s="2">
        <v>0.96153846153800004</v>
      </c>
      <c r="M1969" s="2">
        <v>10.384615384615</v>
      </c>
      <c r="N1969" s="2">
        <v>1.7307692307689999</v>
      </c>
      <c r="O1969" s="22">
        <v>87.884615384615003</v>
      </c>
    </row>
    <row r="1970">
      <c r="D1970" s="19"/>
      <c r="E1970" s="18" t="s">
        <v>166</v>
      </c>
      <c r="F1970" s="17"/>
      <c r="G1970" s="7">
        <v>445</v>
      </c>
      <c r="H1970" s="20">
        <v>20.224719101123998</v>
      </c>
      <c r="I1970" s="2">
        <v>43.595505617977999</v>
      </c>
      <c r="J1970" s="2">
        <v>17.078651685393002</v>
      </c>
      <c r="K1970" s="2">
        <v>7.191011235955</v>
      </c>
      <c r="L1970" s="2">
        <v>1.123595505618</v>
      </c>
      <c r="M1970" s="2">
        <v>8.7640449438200001</v>
      </c>
      <c r="N1970" s="2">
        <v>2.0224719101119999</v>
      </c>
      <c r="O1970" s="22">
        <v>89.213483146067006</v>
      </c>
    </row>
    <row r="1971">
      <c r="D1971" s="19"/>
      <c r="E1971" s="18" t="s">
        <v>167</v>
      </c>
      <c r="F1971" s="17"/>
      <c r="G1971" s="7">
        <v>294</v>
      </c>
      <c r="H1971" s="20">
        <v>17.346938775510001</v>
      </c>
      <c r="I1971" s="2">
        <v>44.217687074830003</v>
      </c>
      <c r="J1971" s="2">
        <v>18.707482993197001</v>
      </c>
      <c r="K1971" s="2">
        <v>9.5238095238099998</v>
      </c>
      <c r="L1971" s="2">
        <v>1.0204081632649999</v>
      </c>
      <c r="M1971" s="2">
        <v>7.8231292517010003</v>
      </c>
      <c r="N1971" s="2">
        <v>1.360544217687</v>
      </c>
      <c r="O1971" s="22">
        <v>90.816326530612002</v>
      </c>
    </row>
    <row r="1972">
      <c r="D1972" s="19"/>
      <c r="E1972" s="18" t="s">
        <v>41</v>
      </c>
      <c r="F1972" s="17"/>
      <c r="G1972" s="7">
        <v>62</v>
      </c>
      <c r="H1972" s="20">
        <v>29.032258064516</v>
      </c>
      <c r="I1972" s="2">
        <v>27.419354838709999</v>
      </c>
      <c r="J1972" s="2">
        <v>16.129032258064999</v>
      </c>
      <c r="K1972" s="2">
        <v>11.290322580645</v>
      </c>
      <c r="L1972" s="2">
        <v>6.4516129032259997</v>
      </c>
      <c r="M1972" s="2">
        <v>8.0645161290320004</v>
      </c>
      <c r="N1972" s="2">
        <v>1.6129032258060001</v>
      </c>
      <c r="O1972" s="22">
        <v>90.322580645160997</v>
      </c>
    </row>
    <row r="1973">
      <c r="D1973" s="57"/>
      <c r="E1973" s="54" t="s">
        <v>26</v>
      </c>
      <c r="F1973" s="62"/>
      <c r="G1973" s="59">
        <v>17</v>
      </c>
      <c r="H1973" s="78">
        <v>11.764705882353001</v>
      </c>
      <c r="I1973" s="46">
        <v>35.294117647058997</v>
      </c>
      <c r="J1973" s="46">
        <v>5.8823529411760003</v>
      </c>
      <c r="K1973" s="46">
        <v>29.411764705882</v>
      </c>
      <c r="L1973" s="51" t="s">
        <v>168</v>
      </c>
      <c r="M1973" s="46">
        <v>11.764705882353001</v>
      </c>
      <c r="N1973" s="46">
        <v>5.8823529411760003</v>
      </c>
      <c r="O1973" s="77">
        <v>82.352941176471006</v>
      </c>
    </row>
    <row r="1975">
      <c r="B1975" s="63" t="str">
        <f ca="1" xml:space="preserve"> HYPERLINK("#'目次'!B19", "[13]")</f>
        <v>[13]</v>
      </c>
      <c r="C1975" s="49" t="s">
        <v>317</v>
      </c>
    </row>
    <row r="1978">
      <c r="C1978" s="49" t="s">
        <v>14</v>
      </c>
    </row>
    <row r="1979">
      <c r="D1979" s="64"/>
      <c r="E1979" s="47"/>
      <c r="F1979" s="47"/>
      <c r="G1979" s="61" t="s">
        <v>15</v>
      </c>
      <c r="H1979" s="66" t="s">
        <v>318</v>
      </c>
      <c r="I1979" s="28" t="s">
        <v>319</v>
      </c>
      <c r="J1979" s="28" t="s">
        <v>320</v>
      </c>
      <c r="K1979" s="28" t="s">
        <v>321</v>
      </c>
      <c r="L1979" s="28" t="s">
        <v>145</v>
      </c>
      <c r="M1979" s="58" t="s">
        <v>26</v>
      </c>
    </row>
    <row r="1980">
      <c r="D1980" s="55"/>
      <c r="E1980" s="48"/>
      <c r="F1980" s="48"/>
      <c r="G1980" s="68"/>
      <c r="H1980" s="70"/>
      <c r="I1980" s="29"/>
      <c r="J1980" s="29"/>
      <c r="K1980" s="29"/>
      <c r="L1980" s="29"/>
      <c r="M1980" s="65"/>
    </row>
    <row r="1981">
      <c r="D1981" s="56"/>
      <c r="E1981" s="60" t="s">
        <v>15</v>
      </c>
      <c r="F1981" s="67"/>
      <c r="G1981" s="69">
        <v>1093</v>
      </c>
      <c r="H1981" s="36">
        <v>1.555352241537</v>
      </c>
      <c r="I1981" s="36">
        <v>69.350411710887002</v>
      </c>
      <c r="J1981" s="36">
        <v>23.879231473010002</v>
      </c>
      <c r="K1981" s="36">
        <v>0.27447392497700002</v>
      </c>
      <c r="L1981" s="36">
        <v>4.9405306495880001</v>
      </c>
      <c r="M1981" s="85" t="s">
        <v>168</v>
      </c>
    </row>
    <row r="1982">
      <c r="D1982" s="15" t="s">
        <v>20</v>
      </c>
      <c r="E1982" s="14" t="s">
        <v>21</v>
      </c>
      <c r="F1982" s="16"/>
      <c r="G1982" s="26">
        <v>211</v>
      </c>
      <c r="H1982" s="40">
        <v>1.895734597156</v>
      </c>
      <c r="I1982" s="8">
        <v>73.933649289100003</v>
      </c>
      <c r="J1982" s="8">
        <v>20.853080568719999</v>
      </c>
      <c r="K1982" s="8">
        <v>0.473933649289</v>
      </c>
      <c r="L1982" s="8">
        <v>2.843601895735</v>
      </c>
      <c r="M1982" s="71" t="s">
        <v>168</v>
      </c>
    </row>
    <row r="1983">
      <c r="D1983" s="19"/>
      <c r="E1983" s="18" t="s">
        <v>22</v>
      </c>
      <c r="F1983" s="17"/>
      <c r="G1983" s="7">
        <v>539</v>
      </c>
      <c r="H1983" s="20">
        <v>1.484230055659</v>
      </c>
      <c r="I1983" s="2">
        <v>70.871985157699001</v>
      </c>
      <c r="J1983" s="2">
        <v>23.376623376623002</v>
      </c>
      <c r="K1983" s="2">
        <v>0.185528756957</v>
      </c>
      <c r="L1983" s="2">
        <v>4.0816326530609999</v>
      </c>
      <c r="M1983" s="34" t="s">
        <v>168</v>
      </c>
    </row>
    <row r="1984">
      <c r="D1984" s="19"/>
      <c r="E1984" s="18" t="s">
        <v>23</v>
      </c>
      <c r="F1984" s="17"/>
      <c r="G1984" s="7">
        <v>263</v>
      </c>
      <c r="H1984" s="20">
        <v>1.1406844106459999</v>
      </c>
      <c r="I1984" s="2">
        <v>65.019011406844001</v>
      </c>
      <c r="J1984" s="2">
        <v>26.235741444866999</v>
      </c>
      <c r="K1984" s="2">
        <v>0.38022813688200002</v>
      </c>
      <c r="L1984" s="2">
        <v>7.2243346007599998</v>
      </c>
      <c r="M1984" s="34" t="s">
        <v>168</v>
      </c>
    </row>
    <row r="1985">
      <c r="D1985" s="19"/>
      <c r="E1985" s="18" t="s">
        <v>24</v>
      </c>
      <c r="F1985" s="17"/>
      <c r="G1985" s="7">
        <v>74</v>
      </c>
      <c r="H1985" s="20">
        <v>2.7027027027030002</v>
      </c>
      <c r="I1985" s="2">
        <v>59.459459459458998</v>
      </c>
      <c r="J1985" s="2">
        <v>28.378378378377999</v>
      </c>
      <c r="K1985" s="10" t="s">
        <v>168</v>
      </c>
      <c r="L1985" s="2">
        <v>9.4594594594589996</v>
      </c>
      <c r="M1985" s="34" t="s">
        <v>168</v>
      </c>
    </row>
    <row r="1986">
      <c r="D1986" s="19"/>
      <c r="E1986" s="18" t="s">
        <v>25</v>
      </c>
      <c r="F1986" s="17"/>
      <c r="G1986" s="11">
        <v>6</v>
      </c>
      <c r="H1986" s="32" t="s">
        <v>168</v>
      </c>
      <c r="I1986" s="5">
        <v>83.333333333333002</v>
      </c>
      <c r="J1986" s="5">
        <v>16.666666666666998</v>
      </c>
      <c r="K1986" s="4" t="s">
        <v>168</v>
      </c>
      <c r="L1986" s="4" t="s">
        <v>168</v>
      </c>
      <c r="M1986" s="31" t="s">
        <v>168</v>
      </c>
    </row>
    <row r="1987">
      <c r="D1987" s="19"/>
      <c r="E1987" s="18" t="s">
        <v>26</v>
      </c>
      <c r="F1987" s="17"/>
      <c r="G1987" s="11">
        <v>0</v>
      </c>
      <c r="H1987" s="32" t="s">
        <v>168</v>
      </c>
      <c r="I1987" s="4" t="s">
        <v>168</v>
      </c>
      <c r="J1987" s="4" t="s">
        <v>168</v>
      </c>
      <c r="K1987" s="4" t="s">
        <v>168</v>
      </c>
      <c r="L1987" s="4" t="s">
        <v>168</v>
      </c>
      <c r="M1987" s="31" t="s">
        <v>168</v>
      </c>
    </row>
    <row r="1988">
      <c r="D1988" s="19"/>
      <c r="E1988" s="18" t="s">
        <v>27</v>
      </c>
      <c r="F1988" s="17"/>
      <c r="G1988" s="7">
        <v>750</v>
      </c>
      <c r="H1988" s="20">
        <v>1.6000000000000001</v>
      </c>
      <c r="I1988" s="2">
        <v>71.733333333332993</v>
      </c>
      <c r="J1988" s="2">
        <v>22.666666666666998</v>
      </c>
      <c r="K1988" s="2">
        <v>0.26666666666700001</v>
      </c>
      <c r="L1988" s="2">
        <v>3.7333333333329999</v>
      </c>
      <c r="M1988" s="34" t="s">
        <v>168</v>
      </c>
    </row>
    <row r="1989">
      <c r="D1989" s="19"/>
      <c r="E1989" s="18" t="s">
        <v>28</v>
      </c>
      <c r="F1989" s="17"/>
      <c r="G1989" s="7">
        <v>80</v>
      </c>
      <c r="H1989" s="20">
        <v>2.5</v>
      </c>
      <c r="I1989" s="2">
        <v>61.25</v>
      </c>
      <c r="J1989" s="2">
        <v>27.5</v>
      </c>
      <c r="K1989" s="10" t="s">
        <v>168</v>
      </c>
      <c r="L1989" s="2">
        <v>8.75</v>
      </c>
      <c r="M1989" s="34" t="s">
        <v>168</v>
      </c>
    </row>
    <row r="1990">
      <c r="D1990" s="15" t="s">
        <v>29</v>
      </c>
      <c r="E1990" s="14" t="s">
        <v>30</v>
      </c>
      <c r="F1990" s="16"/>
      <c r="G1990" s="26">
        <v>823</v>
      </c>
      <c r="H1990" s="40">
        <v>1.093560145808</v>
      </c>
      <c r="I1990" s="8">
        <v>70.109356014580996</v>
      </c>
      <c r="J1990" s="8">
        <v>23.450789793439</v>
      </c>
      <c r="K1990" s="8">
        <v>0.24301336573499999</v>
      </c>
      <c r="L1990" s="8">
        <v>5.1032806804369999</v>
      </c>
      <c r="M1990" s="71" t="s">
        <v>168</v>
      </c>
    </row>
    <row r="1991">
      <c r="D1991" s="19"/>
      <c r="E1991" s="18" t="s">
        <v>31</v>
      </c>
      <c r="F1991" s="17"/>
      <c r="G1991" s="7">
        <v>798</v>
      </c>
      <c r="H1991" s="20">
        <v>1.503759398496</v>
      </c>
      <c r="I1991" s="2">
        <v>71.804511278194994</v>
      </c>
      <c r="J1991" s="2">
        <v>22.055137844611998</v>
      </c>
      <c r="K1991" s="2">
        <v>0.125313283208</v>
      </c>
      <c r="L1991" s="2">
        <v>4.511278195489</v>
      </c>
      <c r="M1991" s="34" t="s">
        <v>168</v>
      </c>
    </row>
    <row r="1992">
      <c r="D1992" s="19"/>
      <c r="E1992" s="18" t="s">
        <v>32</v>
      </c>
      <c r="F1992" s="17"/>
      <c r="G1992" s="7">
        <v>808</v>
      </c>
      <c r="H1992" s="20">
        <v>1.361386138614</v>
      </c>
      <c r="I1992" s="2">
        <v>71.410891089109001</v>
      </c>
      <c r="J1992" s="2">
        <v>23.143564356435999</v>
      </c>
      <c r="K1992" s="2">
        <v>0.123762376238</v>
      </c>
      <c r="L1992" s="2">
        <v>3.9603960396039999</v>
      </c>
      <c r="M1992" s="34" t="s">
        <v>168</v>
      </c>
    </row>
    <row r="1993">
      <c r="D1993" s="19"/>
      <c r="E1993" s="18" t="s">
        <v>33</v>
      </c>
      <c r="F1993" s="17"/>
      <c r="G1993" s="7">
        <v>206</v>
      </c>
      <c r="H1993" s="20">
        <v>2.4271844660189998</v>
      </c>
      <c r="I1993" s="2">
        <v>76.213592233010004</v>
      </c>
      <c r="J1993" s="2">
        <v>16.504854368932001</v>
      </c>
      <c r="K1993" s="10" t="s">
        <v>168</v>
      </c>
      <c r="L1993" s="2">
        <v>4.8543689320389998</v>
      </c>
      <c r="M1993" s="34" t="s">
        <v>168</v>
      </c>
    </row>
    <row r="1994">
      <c r="D1994" s="19"/>
      <c r="E1994" s="18" t="s">
        <v>34</v>
      </c>
      <c r="F1994" s="17"/>
      <c r="G1994" s="7">
        <v>488</v>
      </c>
      <c r="H1994" s="20">
        <v>1.024590163934</v>
      </c>
      <c r="I1994" s="2">
        <v>70.286885245901999</v>
      </c>
      <c r="J1994" s="2">
        <v>23.565573770492001</v>
      </c>
      <c r="K1994" s="2">
        <v>0.20491803278699999</v>
      </c>
      <c r="L1994" s="2">
        <v>4.918032786885</v>
      </c>
      <c r="M1994" s="34" t="s">
        <v>168</v>
      </c>
    </row>
    <row r="1995">
      <c r="D1995" s="19"/>
      <c r="E1995" s="18" t="s">
        <v>35</v>
      </c>
      <c r="F1995" s="17"/>
      <c r="G1995" s="7">
        <v>154</v>
      </c>
      <c r="H1995" s="20">
        <v>1.948051948052</v>
      </c>
      <c r="I1995" s="2">
        <v>72.077922077921997</v>
      </c>
      <c r="J1995" s="2">
        <v>20.779220779220999</v>
      </c>
      <c r="K1995" s="10" t="s">
        <v>168</v>
      </c>
      <c r="L1995" s="2">
        <v>5.1948051948050002</v>
      </c>
      <c r="M1995" s="34" t="s">
        <v>168</v>
      </c>
    </row>
    <row r="1996">
      <c r="D1996" s="19"/>
      <c r="E1996" s="18" t="s">
        <v>36</v>
      </c>
      <c r="F1996" s="17"/>
      <c r="G1996" s="7">
        <v>871</v>
      </c>
      <c r="H1996" s="20">
        <v>1.722158438576</v>
      </c>
      <c r="I1996" s="2">
        <v>72.215843857634994</v>
      </c>
      <c r="J1996" s="2">
        <v>21.814006888634001</v>
      </c>
      <c r="K1996" s="2">
        <v>0.11481056257199999</v>
      </c>
      <c r="L1996" s="2">
        <v>4.1331802525830001</v>
      </c>
      <c r="M1996" s="34" t="s">
        <v>168</v>
      </c>
    </row>
    <row r="1997">
      <c r="D1997" s="19"/>
      <c r="E1997" s="18" t="s">
        <v>37</v>
      </c>
      <c r="F1997" s="17"/>
      <c r="G1997" s="7">
        <v>366</v>
      </c>
      <c r="H1997" s="20">
        <v>2.185792349727</v>
      </c>
      <c r="I1997" s="2">
        <v>75.409836065573998</v>
      </c>
      <c r="J1997" s="2">
        <v>18.852459016392999</v>
      </c>
      <c r="K1997" s="10" t="s">
        <v>168</v>
      </c>
      <c r="L1997" s="2">
        <v>3.5519125683060002</v>
      </c>
      <c r="M1997" s="34" t="s">
        <v>168</v>
      </c>
    </row>
    <row r="1998">
      <c r="D1998" s="19"/>
      <c r="E1998" s="18" t="s">
        <v>38</v>
      </c>
      <c r="F1998" s="17"/>
      <c r="G1998" s="7">
        <v>552</v>
      </c>
      <c r="H1998" s="20">
        <v>1.630434782609</v>
      </c>
      <c r="I1998" s="2">
        <v>70.652173913043001</v>
      </c>
      <c r="J1998" s="2">
        <v>22.463768115941999</v>
      </c>
      <c r="K1998" s="2">
        <v>0.36231884058000002</v>
      </c>
      <c r="L1998" s="2">
        <v>4.8913043478259999</v>
      </c>
      <c r="M1998" s="34" t="s">
        <v>168</v>
      </c>
    </row>
    <row r="1999">
      <c r="D1999" s="19"/>
      <c r="E1999" s="18" t="s">
        <v>39</v>
      </c>
      <c r="F1999" s="17"/>
      <c r="G1999" s="7">
        <v>514</v>
      </c>
      <c r="H1999" s="20">
        <v>1.7509727626460001</v>
      </c>
      <c r="I1999" s="2">
        <v>72.568093385213999</v>
      </c>
      <c r="J1999" s="2">
        <v>21.011673151751001</v>
      </c>
      <c r="K1999" s="10" t="s">
        <v>168</v>
      </c>
      <c r="L1999" s="2">
        <v>4.6692607003889997</v>
      </c>
      <c r="M1999" s="34" t="s">
        <v>168</v>
      </c>
    </row>
    <row r="2000">
      <c r="D2000" s="19"/>
      <c r="E2000" s="18" t="s">
        <v>40</v>
      </c>
      <c r="F2000" s="17"/>
      <c r="G2000" s="7">
        <v>559</v>
      </c>
      <c r="H2000" s="20">
        <v>1.967799642218</v>
      </c>
      <c r="I2000" s="2">
        <v>72.629695885510003</v>
      </c>
      <c r="J2000" s="2">
        <v>20.572450805009002</v>
      </c>
      <c r="K2000" s="2">
        <v>0.35778175313100002</v>
      </c>
      <c r="L2000" s="2">
        <v>4.4722719141320004</v>
      </c>
      <c r="M2000" s="34" t="s">
        <v>168</v>
      </c>
    </row>
    <row r="2001">
      <c r="D2001" s="19"/>
      <c r="E2001" s="18" t="s">
        <v>41</v>
      </c>
      <c r="F2001" s="17"/>
      <c r="G2001" s="7">
        <v>71</v>
      </c>
      <c r="H2001" s="20">
        <v>1.4084507042250001</v>
      </c>
      <c r="I2001" s="2">
        <v>76.056338028168994</v>
      </c>
      <c r="J2001" s="2">
        <v>18.309859154929999</v>
      </c>
      <c r="K2001" s="10" t="s">
        <v>168</v>
      </c>
      <c r="L2001" s="2">
        <v>4.2253521126760001</v>
      </c>
      <c r="M2001" s="34" t="s">
        <v>168</v>
      </c>
    </row>
    <row r="2002">
      <c r="D2002" s="19"/>
      <c r="E2002" s="18" t="s">
        <v>42</v>
      </c>
      <c r="F2002" s="17"/>
      <c r="G2002" s="11">
        <v>11</v>
      </c>
      <c r="H2002" s="32" t="s">
        <v>168</v>
      </c>
      <c r="I2002" s="5">
        <v>72.727272727273004</v>
      </c>
      <c r="J2002" s="5">
        <v>9.0909090909089993</v>
      </c>
      <c r="K2002" s="4" t="s">
        <v>168</v>
      </c>
      <c r="L2002" s="5">
        <v>18.181818181817999</v>
      </c>
      <c r="M2002" s="31" t="s">
        <v>168</v>
      </c>
    </row>
    <row r="2003">
      <c r="D2003" s="19"/>
      <c r="E2003" s="18" t="s">
        <v>26</v>
      </c>
      <c r="F2003" s="17"/>
      <c r="G2003" s="11">
        <v>2</v>
      </c>
      <c r="H2003" s="32" t="s">
        <v>168</v>
      </c>
      <c r="I2003" s="5">
        <v>50</v>
      </c>
      <c r="J2003" s="5">
        <v>50</v>
      </c>
      <c r="K2003" s="4" t="s">
        <v>168</v>
      </c>
      <c r="L2003" s="4" t="s">
        <v>168</v>
      </c>
      <c r="M2003" s="31" t="s">
        <v>168</v>
      </c>
    </row>
    <row r="2004">
      <c r="D2004" s="19"/>
      <c r="E2004" s="18" t="s">
        <v>43</v>
      </c>
      <c r="F2004" s="17"/>
      <c r="G2004" s="7">
        <v>1080</v>
      </c>
      <c r="H2004" s="20">
        <v>1.574074074074</v>
      </c>
      <c r="I2004" s="2">
        <v>69.351851851852004</v>
      </c>
      <c r="J2004" s="2">
        <v>23.981481481481001</v>
      </c>
      <c r="K2004" s="2">
        <v>0.277777777778</v>
      </c>
      <c r="L2004" s="2">
        <v>4.8148148148149996</v>
      </c>
      <c r="M2004" s="34" t="s">
        <v>168</v>
      </c>
    </row>
    <row r="2005">
      <c r="D2005" s="15" t="s">
        <v>44</v>
      </c>
      <c r="E2005" s="14" t="s">
        <v>45</v>
      </c>
      <c r="F2005" s="16"/>
      <c r="G2005" s="33">
        <v>3</v>
      </c>
      <c r="H2005" s="72" t="s">
        <v>168</v>
      </c>
      <c r="I2005" s="13">
        <v>66.666666666666998</v>
      </c>
      <c r="J2005" s="13">
        <v>33.333333333333002</v>
      </c>
      <c r="K2005" s="25" t="s">
        <v>168</v>
      </c>
      <c r="L2005" s="25" t="s">
        <v>168</v>
      </c>
      <c r="M2005" s="53" t="s">
        <v>168</v>
      </c>
    </row>
    <row r="2006">
      <c r="D2006" s="19"/>
      <c r="E2006" s="18" t="s">
        <v>46</v>
      </c>
      <c r="F2006" s="17"/>
      <c r="G2006" s="11">
        <v>11</v>
      </c>
      <c r="H2006" s="32" t="s">
        <v>168</v>
      </c>
      <c r="I2006" s="5">
        <v>81.818181818181998</v>
      </c>
      <c r="J2006" s="5">
        <v>18.181818181817999</v>
      </c>
      <c r="K2006" s="4" t="s">
        <v>168</v>
      </c>
      <c r="L2006" s="4" t="s">
        <v>168</v>
      </c>
      <c r="M2006" s="31" t="s">
        <v>168</v>
      </c>
    </row>
    <row r="2007">
      <c r="D2007" s="19"/>
      <c r="E2007" s="18" t="s">
        <v>47</v>
      </c>
      <c r="F2007" s="17"/>
      <c r="G2007" s="11">
        <v>25</v>
      </c>
      <c r="H2007" s="27">
        <v>12</v>
      </c>
      <c r="I2007" s="5">
        <v>64</v>
      </c>
      <c r="J2007" s="5">
        <v>24</v>
      </c>
      <c r="K2007" s="4" t="s">
        <v>168</v>
      </c>
      <c r="L2007" s="4" t="s">
        <v>168</v>
      </c>
      <c r="M2007" s="31" t="s">
        <v>168</v>
      </c>
    </row>
    <row r="2008">
      <c r="D2008" s="19"/>
      <c r="E2008" s="18" t="s">
        <v>48</v>
      </c>
      <c r="F2008" s="17"/>
      <c r="G2008" s="7">
        <v>160</v>
      </c>
      <c r="H2008" s="20">
        <v>1.25</v>
      </c>
      <c r="I2008" s="2">
        <v>61.875</v>
      </c>
      <c r="J2008" s="2">
        <v>27.5</v>
      </c>
      <c r="K2008" s="2">
        <v>0.625</v>
      </c>
      <c r="L2008" s="2">
        <v>8.75</v>
      </c>
      <c r="M2008" s="34" t="s">
        <v>168</v>
      </c>
    </row>
    <row r="2009">
      <c r="D2009" s="19"/>
      <c r="E2009" s="18" t="s">
        <v>49</v>
      </c>
      <c r="F2009" s="17"/>
      <c r="G2009" s="7">
        <v>166</v>
      </c>
      <c r="H2009" s="52" t="s">
        <v>168</v>
      </c>
      <c r="I2009" s="2">
        <v>69.879518072289002</v>
      </c>
      <c r="J2009" s="2">
        <v>24.096385542168999</v>
      </c>
      <c r="K2009" s="2">
        <v>0.60240963855399998</v>
      </c>
      <c r="L2009" s="2">
        <v>5.4216867469879997</v>
      </c>
      <c r="M2009" s="34" t="s">
        <v>168</v>
      </c>
    </row>
    <row r="2010">
      <c r="D2010" s="19"/>
      <c r="E2010" s="18" t="s">
        <v>50</v>
      </c>
      <c r="F2010" s="17"/>
      <c r="G2010" s="7">
        <v>129</v>
      </c>
      <c r="H2010" s="20">
        <v>0.77519379845000003</v>
      </c>
      <c r="I2010" s="2">
        <v>65.116279069767003</v>
      </c>
      <c r="J2010" s="2">
        <v>28.682170542636001</v>
      </c>
      <c r="K2010" s="10" t="s">
        <v>168</v>
      </c>
      <c r="L2010" s="2">
        <v>5.4263565891469998</v>
      </c>
      <c r="M2010" s="34" t="s">
        <v>168</v>
      </c>
    </row>
    <row r="2011">
      <c r="D2011" s="19"/>
      <c r="E2011" s="18" t="s">
        <v>51</v>
      </c>
      <c r="F2011" s="17"/>
      <c r="G2011" s="7">
        <v>124</v>
      </c>
      <c r="H2011" s="20">
        <v>1.6129032258060001</v>
      </c>
      <c r="I2011" s="2">
        <v>62.903225806451999</v>
      </c>
      <c r="J2011" s="2">
        <v>32.258064516128997</v>
      </c>
      <c r="K2011" s="2">
        <v>0.80645161290300005</v>
      </c>
      <c r="L2011" s="2">
        <v>2.4193548387099999</v>
      </c>
      <c r="M2011" s="34" t="s">
        <v>168</v>
      </c>
    </row>
    <row r="2012">
      <c r="D2012" s="19"/>
      <c r="E2012" s="18" t="s">
        <v>52</v>
      </c>
      <c r="F2012" s="17"/>
      <c r="G2012" s="7">
        <v>114</v>
      </c>
      <c r="H2012" s="20">
        <v>0.87719298245599997</v>
      </c>
      <c r="I2012" s="2">
        <v>74.561403508772003</v>
      </c>
      <c r="J2012" s="2">
        <v>22.807017543859999</v>
      </c>
      <c r="K2012" s="10" t="s">
        <v>168</v>
      </c>
      <c r="L2012" s="2">
        <v>1.7543859649119999</v>
      </c>
      <c r="M2012" s="34" t="s">
        <v>168</v>
      </c>
    </row>
    <row r="2013">
      <c r="D2013" s="19"/>
      <c r="E2013" s="18" t="s">
        <v>53</v>
      </c>
      <c r="F2013" s="17"/>
      <c r="G2013" s="7">
        <v>95</v>
      </c>
      <c r="H2013" s="20">
        <v>1.052631578947</v>
      </c>
      <c r="I2013" s="2">
        <v>72.631578947367998</v>
      </c>
      <c r="J2013" s="2">
        <v>22.105263157894999</v>
      </c>
      <c r="K2013" s="10" t="s">
        <v>168</v>
      </c>
      <c r="L2013" s="2">
        <v>4.2105263157890001</v>
      </c>
      <c r="M2013" s="34" t="s">
        <v>168</v>
      </c>
    </row>
    <row r="2014">
      <c r="D2014" s="19"/>
      <c r="E2014" s="18" t="s">
        <v>54</v>
      </c>
      <c r="F2014" s="17"/>
      <c r="G2014" s="7">
        <v>253</v>
      </c>
      <c r="H2014" s="20">
        <v>1.9762845849799999</v>
      </c>
      <c r="I2014" s="2">
        <v>77.865612648221003</v>
      </c>
      <c r="J2014" s="2">
        <v>15.810276679842</v>
      </c>
      <c r="K2014" s="10" t="s">
        <v>168</v>
      </c>
      <c r="L2014" s="2">
        <v>4.3478260869570002</v>
      </c>
      <c r="M2014" s="34" t="s">
        <v>168</v>
      </c>
    </row>
    <row r="2015">
      <c r="D2015" s="19"/>
      <c r="E2015" s="18" t="s">
        <v>55</v>
      </c>
      <c r="F2015" s="17"/>
      <c r="G2015" s="11">
        <v>1</v>
      </c>
      <c r="H2015" s="32" t="s">
        <v>168</v>
      </c>
      <c r="I2015" s="4" t="s">
        <v>168</v>
      </c>
      <c r="J2015" s="4" t="s">
        <v>168</v>
      </c>
      <c r="K2015" s="4" t="s">
        <v>168</v>
      </c>
      <c r="L2015" s="5">
        <v>100</v>
      </c>
      <c r="M2015" s="31" t="s">
        <v>168</v>
      </c>
    </row>
    <row r="2016">
      <c r="D2016" s="19"/>
      <c r="E2016" s="18" t="s">
        <v>26</v>
      </c>
      <c r="F2016" s="17"/>
      <c r="G2016" s="11">
        <v>12</v>
      </c>
      <c r="H2016" s="27">
        <v>16.666666666666998</v>
      </c>
      <c r="I2016" s="5">
        <v>25</v>
      </c>
      <c r="J2016" s="5">
        <v>33.333333333333002</v>
      </c>
      <c r="K2016" s="4" t="s">
        <v>168</v>
      </c>
      <c r="L2016" s="5">
        <v>25</v>
      </c>
      <c r="M2016" s="31" t="s">
        <v>168</v>
      </c>
    </row>
    <row r="2017">
      <c r="D2017" s="15" t="s">
        <v>56</v>
      </c>
      <c r="E2017" s="14" t="s">
        <v>57</v>
      </c>
      <c r="F2017" s="16"/>
      <c r="G2017" s="33">
        <v>15</v>
      </c>
      <c r="H2017" s="45">
        <v>6.666666666667</v>
      </c>
      <c r="I2017" s="13">
        <v>66.666666666666998</v>
      </c>
      <c r="J2017" s="13">
        <v>20</v>
      </c>
      <c r="K2017" s="25" t="s">
        <v>168</v>
      </c>
      <c r="L2017" s="13">
        <v>6.666666666667</v>
      </c>
      <c r="M2017" s="53" t="s">
        <v>168</v>
      </c>
    </row>
    <row r="2018">
      <c r="D2018" s="19"/>
      <c r="E2018" s="18" t="s">
        <v>58</v>
      </c>
      <c r="F2018" s="17"/>
      <c r="G2018" s="7">
        <v>111</v>
      </c>
      <c r="H2018" s="20">
        <v>2.7027027027030002</v>
      </c>
      <c r="I2018" s="2">
        <v>66.666666666666998</v>
      </c>
      <c r="J2018" s="2">
        <v>26.126126126126</v>
      </c>
      <c r="K2018" s="10" t="s">
        <v>168</v>
      </c>
      <c r="L2018" s="2">
        <v>4.5045045045050003</v>
      </c>
      <c r="M2018" s="34" t="s">
        <v>168</v>
      </c>
    </row>
    <row r="2019">
      <c r="D2019" s="19"/>
      <c r="E2019" s="18" t="s">
        <v>59</v>
      </c>
      <c r="F2019" s="17"/>
      <c r="G2019" s="7">
        <v>404</v>
      </c>
      <c r="H2019" s="20">
        <v>1.9801980198019999</v>
      </c>
      <c r="I2019" s="2">
        <v>68.564356435644001</v>
      </c>
      <c r="J2019" s="2">
        <v>24.257425742574</v>
      </c>
      <c r="K2019" s="2">
        <v>0.49504950495</v>
      </c>
      <c r="L2019" s="2">
        <v>4.7029702970300002</v>
      </c>
      <c r="M2019" s="34" t="s">
        <v>168</v>
      </c>
    </row>
    <row r="2020">
      <c r="D2020" s="19"/>
      <c r="E2020" s="18" t="s">
        <v>60</v>
      </c>
      <c r="F2020" s="17"/>
      <c r="G2020" s="7">
        <v>562</v>
      </c>
      <c r="H2020" s="20">
        <v>0.88967971530199996</v>
      </c>
      <c r="I2020" s="2">
        <v>70.462633451957004</v>
      </c>
      <c r="J2020" s="2">
        <v>23.309608540925002</v>
      </c>
      <c r="K2020" s="2">
        <v>0.17793594305999999</v>
      </c>
      <c r="L2020" s="2">
        <v>5.1601423487540004</v>
      </c>
      <c r="M2020" s="34" t="s">
        <v>168</v>
      </c>
    </row>
    <row r="2021">
      <c r="D2021" s="19"/>
      <c r="E2021" s="18" t="s">
        <v>26</v>
      </c>
      <c r="F2021" s="17"/>
      <c r="G2021" s="11">
        <v>1</v>
      </c>
      <c r="H2021" s="32" t="s">
        <v>168</v>
      </c>
      <c r="I2021" s="5">
        <v>100</v>
      </c>
      <c r="J2021" s="4" t="s">
        <v>168</v>
      </c>
      <c r="K2021" s="4" t="s">
        <v>168</v>
      </c>
      <c r="L2021" s="4" t="s">
        <v>168</v>
      </c>
      <c r="M2021" s="31" t="s">
        <v>168</v>
      </c>
    </row>
    <row r="2022">
      <c r="D2022" s="19"/>
      <c r="E2022" s="18" t="s">
        <v>61</v>
      </c>
      <c r="F2022" s="17"/>
      <c r="G2022" s="7">
        <v>126</v>
      </c>
      <c r="H2022" s="20">
        <v>3.1746031746029999</v>
      </c>
      <c r="I2022" s="2">
        <v>66.666666666666998</v>
      </c>
      <c r="J2022" s="2">
        <v>25.396825396825001</v>
      </c>
      <c r="K2022" s="10" t="s">
        <v>168</v>
      </c>
      <c r="L2022" s="2">
        <v>4.7619047619049999</v>
      </c>
      <c r="M2022" s="34" t="s">
        <v>168</v>
      </c>
    </row>
    <row r="2023">
      <c r="D2023" s="19"/>
      <c r="E2023" s="18" t="s">
        <v>62</v>
      </c>
      <c r="F2023" s="17"/>
      <c r="G2023" s="7">
        <v>966</v>
      </c>
      <c r="H2023" s="20">
        <v>1.3457556935820001</v>
      </c>
      <c r="I2023" s="2">
        <v>69.668737060040996</v>
      </c>
      <c r="J2023" s="2">
        <v>23.706004140787002</v>
      </c>
      <c r="K2023" s="2">
        <v>0.31055900621100002</v>
      </c>
      <c r="L2023" s="2">
        <v>4.9689440993789997</v>
      </c>
      <c r="M2023" s="34" t="s">
        <v>168</v>
      </c>
    </row>
    <row r="2024">
      <c r="D2024" s="15" t="s">
        <v>63</v>
      </c>
      <c r="E2024" s="14" t="s">
        <v>64</v>
      </c>
      <c r="F2024" s="16"/>
      <c r="G2024" s="33">
        <v>17</v>
      </c>
      <c r="H2024" s="45">
        <v>5.8823529411760003</v>
      </c>
      <c r="I2024" s="13">
        <v>52.941176470587997</v>
      </c>
      <c r="J2024" s="13">
        <v>23.529411764706001</v>
      </c>
      <c r="K2024" s="13">
        <v>5.8823529411760003</v>
      </c>
      <c r="L2024" s="13">
        <v>11.764705882353001</v>
      </c>
      <c r="M2024" s="53" t="s">
        <v>168</v>
      </c>
    </row>
    <row r="2025">
      <c r="D2025" s="19"/>
      <c r="E2025" s="18" t="s">
        <v>65</v>
      </c>
      <c r="F2025" s="17"/>
      <c r="G2025" s="11">
        <v>38</v>
      </c>
      <c r="H2025" s="32" t="s">
        <v>168</v>
      </c>
      <c r="I2025" s="5">
        <v>65.789473684211004</v>
      </c>
      <c r="J2025" s="5">
        <v>31.578947368421002</v>
      </c>
      <c r="K2025" s="4" t="s">
        <v>168</v>
      </c>
      <c r="L2025" s="5">
        <v>2.6315789473679998</v>
      </c>
      <c r="M2025" s="31" t="s">
        <v>168</v>
      </c>
    </row>
    <row r="2026">
      <c r="D2026" s="19"/>
      <c r="E2026" s="18" t="s">
        <v>66</v>
      </c>
      <c r="F2026" s="17"/>
      <c r="G2026" s="11">
        <v>14</v>
      </c>
      <c r="H2026" s="32" t="s">
        <v>168</v>
      </c>
      <c r="I2026" s="5">
        <v>64.285714285713993</v>
      </c>
      <c r="J2026" s="5">
        <v>28.571428571428999</v>
      </c>
      <c r="K2026" s="4" t="s">
        <v>168</v>
      </c>
      <c r="L2026" s="5">
        <v>7.1428571428570002</v>
      </c>
      <c r="M2026" s="31" t="s">
        <v>168</v>
      </c>
    </row>
    <row r="2027">
      <c r="D2027" s="19"/>
      <c r="E2027" s="18" t="s">
        <v>67</v>
      </c>
      <c r="F2027" s="17"/>
      <c r="G2027" s="7">
        <v>95</v>
      </c>
      <c r="H2027" s="20">
        <v>5.2631578947369997</v>
      </c>
      <c r="I2027" s="2">
        <v>67.368421052632002</v>
      </c>
      <c r="J2027" s="2">
        <v>18.947368421053</v>
      </c>
      <c r="K2027" s="10" t="s">
        <v>168</v>
      </c>
      <c r="L2027" s="2">
        <v>8.4210526315790002</v>
      </c>
      <c r="M2027" s="34" t="s">
        <v>168</v>
      </c>
    </row>
    <row r="2028">
      <c r="D2028" s="19"/>
      <c r="E2028" s="18" t="s">
        <v>68</v>
      </c>
      <c r="F2028" s="17"/>
      <c r="G2028" s="7">
        <v>81</v>
      </c>
      <c r="H2028" s="20">
        <v>1.2345679012349999</v>
      </c>
      <c r="I2028" s="2">
        <v>79.012345679012</v>
      </c>
      <c r="J2028" s="2">
        <v>17.283950617283999</v>
      </c>
      <c r="K2028" s="10" t="s">
        <v>168</v>
      </c>
      <c r="L2028" s="2">
        <v>2.4691358024690002</v>
      </c>
      <c r="M2028" s="34" t="s">
        <v>168</v>
      </c>
    </row>
    <row r="2029">
      <c r="D2029" s="19"/>
      <c r="E2029" s="18" t="s">
        <v>69</v>
      </c>
      <c r="F2029" s="17"/>
      <c r="G2029" s="7">
        <v>844</v>
      </c>
      <c r="H2029" s="20">
        <v>1.184834123223</v>
      </c>
      <c r="I2029" s="2">
        <v>69.431279620853005</v>
      </c>
      <c r="J2029" s="2">
        <v>24.526066350711002</v>
      </c>
      <c r="K2029" s="2">
        <v>0.23696682464499999</v>
      </c>
      <c r="L2029" s="2">
        <v>4.6208530805689998</v>
      </c>
      <c r="M2029" s="34" t="s">
        <v>168</v>
      </c>
    </row>
    <row r="2030">
      <c r="D2030" s="19"/>
      <c r="E2030" s="18" t="s">
        <v>26</v>
      </c>
      <c r="F2030" s="17"/>
      <c r="G2030" s="11">
        <v>4</v>
      </c>
      <c r="H2030" s="32" t="s">
        <v>168</v>
      </c>
      <c r="I2030" s="5">
        <v>25</v>
      </c>
      <c r="J2030" s="5">
        <v>50</v>
      </c>
      <c r="K2030" s="4" t="s">
        <v>168</v>
      </c>
      <c r="L2030" s="5">
        <v>25</v>
      </c>
      <c r="M2030" s="31" t="s">
        <v>168</v>
      </c>
    </row>
    <row r="2031">
      <c r="D2031" s="19"/>
      <c r="E2031" s="18" t="s">
        <v>70</v>
      </c>
      <c r="F2031" s="17"/>
      <c r="G2031" s="7">
        <v>245</v>
      </c>
      <c r="H2031" s="20">
        <v>2.8571428571430002</v>
      </c>
      <c r="I2031" s="2">
        <v>69.795918367346999</v>
      </c>
      <c r="J2031" s="2">
        <v>21.224489795918</v>
      </c>
      <c r="K2031" s="2">
        <v>0.408163265306</v>
      </c>
      <c r="L2031" s="2">
        <v>5.7142857142860004</v>
      </c>
      <c r="M2031" s="34" t="s">
        <v>168</v>
      </c>
    </row>
    <row r="2032">
      <c r="D2032" s="15" t="s">
        <v>71</v>
      </c>
      <c r="E2032" s="14" t="s">
        <v>64</v>
      </c>
      <c r="F2032" s="16"/>
      <c r="G2032" s="33">
        <v>15</v>
      </c>
      <c r="H2032" s="45">
        <v>6.666666666667</v>
      </c>
      <c r="I2032" s="13">
        <v>60</v>
      </c>
      <c r="J2032" s="13">
        <v>33.333333333333002</v>
      </c>
      <c r="K2032" s="25" t="s">
        <v>168</v>
      </c>
      <c r="L2032" s="25" t="s">
        <v>168</v>
      </c>
      <c r="M2032" s="53" t="s">
        <v>168</v>
      </c>
    </row>
    <row r="2033">
      <c r="D2033" s="19"/>
      <c r="E2033" s="18" t="s">
        <v>65</v>
      </c>
      <c r="F2033" s="17"/>
      <c r="G2033" s="7">
        <v>58</v>
      </c>
      <c r="H2033" s="20">
        <v>1.7241379310339999</v>
      </c>
      <c r="I2033" s="2">
        <v>63.793103448276</v>
      </c>
      <c r="J2033" s="2">
        <v>32.758620689654997</v>
      </c>
      <c r="K2033" s="10" t="s">
        <v>168</v>
      </c>
      <c r="L2033" s="2">
        <v>1.7241379310339999</v>
      </c>
      <c r="M2033" s="34" t="s">
        <v>168</v>
      </c>
    </row>
    <row r="2034">
      <c r="D2034" s="19"/>
      <c r="E2034" s="18" t="s">
        <v>66</v>
      </c>
      <c r="F2034" s="17"/>
      <c r="G2034" s="7">
        <v>113</v>
      </c>
      <c r="H2034" s="20">
        <v>1.769911504425</v>
      </c>
      <c r="I2034" s="2">
        <v>68.141592920354</v>
      </c>
      <c r="J2034" s="2">
        <v>26.548672566372002</v>
      </c>
      <c r="K2034" s="10" t="s">
        <v>168</v>
      </c>
      <c r="L2034" s="2">
        <v>3.53982300885</v>
      </c>
      <c r="M2034" s="34" t="s">
        <v>168</v>
      </c>
    </row>
    <row r="2035">
      <c r="D2035" s="19"/>
      <c r="E2035" s="18" t="s">
        <v>67</v>
      </c>
      <c r="F2035" s="17"/>
      <c r="G2035" s="7">
        <v>837</v>
      </c>
      <c r="H2035" s="20">
        <v>1.433691756272</v>
      </c>
      <c r="I2035" s="2">
        <v>70.250896057348001</v>
      </c>
      <c r="J2035" s="2">
        <v>22.819593787336</v>
      </c>
      <c r="K2035" s="2">
        <v>0.35842293906799999</v>
      </c>
      <c r="L2035" s="2">
        <v>5.1373954599760001</v>
      </c>
      <c r="M2035" s="34" t="s">
        <v>168</v>
      </c>
    </row>
    <row r="2036">
      <c r="D2036" s="19"/>
      <c r="E2036" s="18" t="s">
        <v>68</v>
      </c>
      <c r="F2036" s="17"/>
      <c r="G2036" s="7">
        <v>61</v>
      </c>
      <c r="H2036" s="20">
        <v>1.6393442622950001</v>
      </c>
      <c r="I2036" s="2">
        <v>68.852459016392999</v>
      </c>
      <c r="J2036" s="2">
        <v>21.311475409836</v>
      </c>
      <c r="K2036" s="10" t="s">
        <v>168</v>
      </c>
      <c r="L2036" s="2">
        <v>8.1967213114750006</v>
      </c>
      <c r="M2036" s="34" t="s">
        <v>168</v>
      </c>
    </row>
    <row r="2037">
      <c r="D2037" s="19"/>
      <c r="E2037" s="18" t="s">
        <v>72</v>
      </c>
      <c r="F2037" s="17"/>
      <c r="G2037" s="11">
        <v>5</v>
      </c>
      <c r="H2037" s="32" t="s">
        <v>168</v>
      </c>
      <c r="I2037" s="5">
        <v>40</v>
      </c>
      <c r="J2037" s="5">
        <v>40</v>
      </c>
      <c r="K2037" s="4" t="s">
        <v>168</v>
      </c>
      <c r="L2037" s="5">
        <v>20</v>
      </c>
      <c r="M2037" s="31" t="s">
        <v>168</v>
      </c>
    </row>
    <row r="2038">
      <c r="D2038" s="19"/>
      <c r="E2038" s="18" t="s">
        <v>26</v>
      </c>
      <c r="F2038" s="17"/>
      <c r="G2038" s="11">
        <v>4</v>
      </c>
      <c r="H2038" s="32" t="s">
        <v>168</v>
      </c>
      <c r="I2038" s="5">
        <v>75</v>
      </c>
      <c r="J2038" s="5">
        <v>25</v>
      </c>
      <c r="K2038" s="4" t="s">
        <v>168</v>
      </c>
      <c r="L2038" s="4" t="s">
        <v>168</v>
      </c>
      <c r="M2038" s="31" t="s">
        <v>168</v>
      </c>
    </row>
    <row r="2039">
      <c r="D2039" s="19"/>
      <c r="E2039" s="18" t="s">
        <v>73</v>
      </c>
      <c r="F2039" s="17"/>
      <c r="G2039" s="7">
        <v>1084</v>
      </c>
      <c r="H2039" s="20">
        <v>1.5682656826570001</v>
      </c>
      <c r="I2039" s="2">
        <v>69.464944649445997</v>
      </c>
      <c r="J2039" s="2">
        <v>23.800738007380001</v>
      </c>
      <c r="K2039" s="2">
        <v>0.27675276752799999</v>
      </c>
      <c r="L2039" s="2">
        <v>4.8892988929890002</v>
      </c>
      <c r="M2039" s="34" t="s">
        <v>168</v>
      </c>
    </row>
    <row r="2040">
      <c r="D2040" s="15" t="s">
        <v>74</v>
      </c>
      <c r="E2040" s="14" t="s">
        <v>75</v>
      </c>
      <c r="F2040" s="16"/>
      <c r="G2040" s="26">
        <v>315</v>
      </c>
      <c r="H2040" s="40">
        <v>1.269841269841</v>
      </c>
      <c r="I2040" s="8">
        <v>76.825396825396993</v>
      </c>
      <c r="J2040" s="8">
        <v>18.730158730159001</v>
      </c>
      <c r="K2040" s="41" t="s">
        <v>168</v>
      </c>
      <c r="L2040" s="8">
        <v>3.1746031746029999</v>
      </c>
      <c r="M2040" s="71" t="s">
        <v>168</v>
      </c>
    </row>
    <row r="2041">
      <c r="D2041" s="19"/>
      <c r="E2041" s="18" t="s">
        <v>76</v>
      </c>
      <c r="F2041" s="17"/>
      <c r="G2041" s="7">
        <v>78</v>
      </c>
      <c r="H2041" s="52" t="s">
        <v>168</v>
      </c>
      <c r="I2041" s="2">
        <v>78.205128205128005</v>
      </c>
      <c r="J2041" s="2">
        <v>19.230769230768999</v>
      </c>
      <c r="K2041" s="10" t="s">
        <v>168</v>
      </c>
      <c r="L2041" s="2">
        <v>2.564102564103</v>
      </c>
      <c r="M2041" s="34" t="s">
        <v>168</v>
      </c>
    </row>
    <row r="2042">
      <c r="D2042" s="19"/>
      <c r="E2042" s="18" t="s">
        <v>77</v>
      </c>
      <c r="F2042" s="17"/>
      <c r="G2042" s="7">
        <v>297</v>
      </c>
      <c r="H2042" s="20">
        <v>1.3468013468010001</v>
      </c>
      <c r="I2042" s="2">
        <v>74.747474747474996</v>
      </c>
      <c r="J2042" s="2">
        <v>20.202020202020002</v>
      </c>
      <c r="K2042" s="10" t="s">
        <v>168</v>
      </c>
      <c r="L2042" s="2">
        <v>3.7037037037039999</v>
      </c>
      <c r="M2042" s="34" t="s">
        <v>168</v>
      </c>
    </row>
    <row r="2043">
      <c r="D2043" s="19"/>
      <c r="E2043" s="18" t="s">
        <v>78</v>
      </c>
      <c r="F2043" s="17"/>
      <c r="G2043" s="11">
        <v>12</v>
      </c>
      <c r="H2043" s="27">
        <v>8.333333333333</v>
      </c>
      <c r="I2043" s="5">
        <v>50</v>
      </c>
      <c r="J2043" s="5">
        <v>33.333333333333002</v>
      </c>
      <c r="K2043" s="4" t="s">
        <v>168</v>
      </c>
      <c r="L2043" s="5">
        <v>8.333333333333</v>
      </c>
      <c r="M2043" s="31" t="s">
        <v>168</v>
      </c>
    </row>
    <row r="2044">
      <c r="D2044" s="19"/>
      <c r="E2044" s="18" t="s">
        <v>79</v>
      </c>
      <c r="F2044" s="17"/>
      <c r="G2044" s="7">
        <v>116</v>
      </c>
      <c r="H2044" s="20">
        <v>4.3103448275860003</v>
      </c>
      <c r="I2044" s="2">
        <v>66.379310344827999</v>
      </c>
      <c r="J2044" s="2">
        <v>22.413793103448</v>
      </c>
      <c r="K2044" s="2">
        <v>0.86206896551699996</v>
      </c>
      <c r="L2044" s="2">
        <v>6.0344827586210004</v>
      </c>
      <c r="M2044" s="34" t="s">
        <v>168</v>
      </c>
    </row>
    <row r="2045">
      <c r="D2045" s="19"/>
      <c r="E2045" s="18" t="s">
        <v>80</v>
      </c>
      <c r="F2045" s="17"/>
      <c r="G2045" s="7">
        <v>175</v>
      </c>
      <c r="H2045" s="20">
        <v>1.142857142857</v>
      </c>
      <c r="I2045" s="2">
        <v>76.571428571428996</v>
      </c>
      <c r="J2045" s="2">
        <v>18.285714285714</v>
      </c>
      <c r="K2045" s="10" t="s">
        <v>168</v>
      </c>
      <c r="L2045" s="2">
        <v>4</v>
      </c>
      <c r="M2045" s="34" t="s">
        <v>168</v>
      </c>
    </row>
    <row r="2046">
      <c r="D2046" s="19"/>
      <c r="E2046" s="18" t="s">
        <v>81</v>
      </c>
      <c r="F2046" s="17"/>
      <c r="G2046" s="7">
        <v>908</v>
      </c>
      <c r="H2046" s="20">
        <v>1.211453744493</v>
      </c>
      <c r="I2046" s="2">
        <v>70.374449339207004</v>
      </c>
      <c r="J2046" s="2">
        <v>23.568281938325999</v>
      </c>
      <c r="K2046" s="2">
        <v>0.33039647577100001</v>
      </c>
      <c r="L2046" s="2">
        <v>4.5154185022029996</v>
      </c>
      <c r="M2046" s="34" t="s">
        <v>168</v>
      </c>
    </row>
    <row r="2047">
      <c r="D2047" s="19"/>
      <c r="E2047" s="18" t="s">
        <v>41</v>
      </c>
      <c r="F2047" s="17"/>
      <c r="G2047" s="11">
        <v>26</v>
      </c>
      <c r="H2047" s="27">
        <v>3.8461538461539999</v>
      </c>
      <c r="I2047" s="5">
        <v>65.384615384615003</v>
      </c>
      <c r="J2047" s="5">
        <v>23.076923076922998</v>
      </c>
      <c r="K2047" s="4" t="s">
        <v>168</v>
      </c>
      <c r="L2047" s="5">
        <v>7.6923076923079998</v>
      </c>
      <c r="M2047" s="31" t="s">
        <v>168</v>
      </c>
    </row>
    <row r="2048">
      <c r="D2048" s="19"/>
      <c r="E2048" s="18" t="s">
        <v>82</v>
      </c>
      <c r="F2048" s="17"/>
      <c r="G2048" s="7">
        <v>96</v>
      </c>
      <c r="H2048" s="20">
        <v>4.166666666667</v>
      </c>
      <c r="I2048" s="2">
        <v>64.583333333333002</v>
      </c>
      <c r="J2048" s="2">
        <v>22.916666666666998</v>
      </c>
      <c r="K2048" s="10" t="s">
        <v>168</v>
      </c>
      <c r="L2048" s="2">
        <v>8.333333333333</v>
      </c>
      <c r="M2048" s="34" t="s">
        <v>168</v>
      </c>
    </row>
    <row r="2049">
      <c r="D2049" s="19"/>
      <c r="E2049" s="18" t="s">
        <v>26</v>
      </c>
      <c r="F2049" s="17"/>
      <c r="G2049" s="11">
        <v>0</v>
      </c>
      <c r="H2049" s="32" t="s">
        <v>168</v>
      </c>
      <c r="I2049" s="4" t="s">
        <v>168</v>
      </c>
      <c r="J2049" s="4" t="s">
        <v>168</v>
      </c>
      <c r="K2049" s="4" t="s">
        <v>168</v>
      </c>
      <c r="L2049" s="4" t="s">
        <v>168</v>
      </c>
      <c r="M2049" s="31" t="s">
        <v>168</v>
      </c>
    </row>
    <row r="2050">
      <c r="D2050" s="19"/>
      <c r="E2050" s="18" t="s">
        <v>83</v>
      </c>
      <c r="F2050" s="17"/>
      <c r="G2050" s="7">
        <v>997</v>
      </c>
      <c r="H2050" s="20">
        <v>1.3039117352059999</v>
      </c>
      <c r="I2050" s="2">
        <v>69.809428284855002</v>
      </c>
      <c r="J2050" s="2">
        <v>23.971915747242001</v>
      </c>
      <c r="K2050" s="2">
        <v>0.300902708124</v>
      </c>
      <c r="L2050" s="2">
        <v>4.6138415245740001</v>
      </c>
      <c r="M2050" s="34" t="s">
        <v>168</v>
      </c>
    </row>
    <row r="2051">
      <c r="D2051" s="15" t="s">
        <v>84</v>
      </c>
      <c r="E2051" s="14" t="s">
        <v>85</v>
      </c>
      <c r="F2051" s="16"/>
      <c r="G2051" s="26">
        <v>394</v>
      </c>
      <c r="H2051" s="40">
        <v>1.269035532995</v>
      </c>
      <c r="I2051" s="8">
        <v>71.065989847715997</v>
      </c>
      <c r="J2051" s="8">
        <v>25.126903553299002</v>
      </c>
      <c r="K2051" s="8">
        <v>0.25380710659900002</v>
      </c>
      <c r="L2051" s="8">
        <v>2.2842639593910001</v>
      </c>
      <c r="M2051" s="71" t="s">
        <v>168</v>
      </c>
    </row>
    <row r="2052">
      <c r="D2052" s="19"/>
      <c r="E2052" s="18" t="s">
        <v>86</v>
      </c>
      <c r="F2052" s="17"/>
      <c r="G2052" s="7">
        <v>401</v>
      </c>
      <c r="H2052" s="20">
        <v>1.745635910224</v>
      </c>
      <c r="I2052" s="2">
        <v>70.074812967580996</v>
      </c>
      <c r="J2052" s="2">
        <v>22.443890274314001</v>
      </c>
      <c r="K2052" s="2">
        <v>0.498753117207</v>
      </c>
      <c r="L2052" s="2">
        <v>5.2369077306729999</v>
      </c>
      <c r="M2052" s="34" t="s">
        <v>168</v>
      </c>
    </row>
    <row r="2053">
      <c r="D2053" s="19"/>
      <c r="E2053" s="18" t="s">
        <v>87</v>
      </c>
      <c r="F2053" s="17"/>
      <c r="G2053" s="7">
        <v>247</v>
      </c>
      <c r="H2053" s="20">
        <v>2.0242914979759998</v>
      </c>
      <c r="I2053" s="2">
        <v>66.801619433197999</v>
      </c>
      <c r="J2053" s="2">
        <v>23.481781376518001</v>
      </c>
      <c r="K2053" s="10" t="s">
        <v>168</v>
      </c>
      <c r="L2053" s="2">
        <v>7.6923076923079998</v>
      </c>
      <c r="M2053" s="34" t="s">
        <v>168</v>
      </c>
    </row>
    <row r="2054">
      <c r="D2054" s="19"/>
      <c r="E2054" s="18" t="s">
        <v>88</v>
      </c>
      <c r="F2054" s="17"/>
      <c r="G2054" s="11">
        <v>46</v>
      </c>
      <c r="H2054" s="32" t="s">
        <v>168</v>
      </c>
      <c r="I2054" s="5">
        <v>63.043478260870003</v>
      </c>
      <c r="J2054" s="5">
        <v>28.260869565217</v>
      </c>
      <c r="K2054" s="4" t="s">
        <v>168</v>
      </c>
      <c r="L2054" s="5">
        <v>8.6956521739130004</v>
      </c>
      <c r="M2054" s="31" t="s">
        <v>168</v>
      </c>
    </row>
    <row r="2055">
      <c r="D2055" s="19"/>
      <c r="E2055" s="18" t="s">
        <v>89</v>
      </c>
      <c r="F2055" s="17"/>
      <c r="G2055" s="11">
        <v>5</v>
      </c>
      <c r="H2055" s="32" t="s">
        <v>168</v>
      </c>
      <c r="I2055" s="5">
        <v>60</v>
      </c>
      <c r="J2055" s="5">
        <v>20</v>
      </c>
      <c r="K2055" s="4" t="s">
        <v>168</v>
      </c>
      <c r="L2055" s="5">
        <v>20</v>
      </c>
      <c r="M2055" s="31" t="s">
        <v>168</v>
      </c>
    </row>
    <row r="2056">
      <c r="D2056" s="19"/>
      <c r="E2056" s="18" t="s">
        <v>26</v>
      </c>
      <c r="F2056" s="17"/>
      <c r="G2056" s="11">
        <v>0</v>
      </c>
      <c r="H2056" s="32" t="s">
        <v>168</v>
      </c>
      <c r="I2056" s="4" t="s">
        <v>168</v>
      </c>
      <c r="J2056" s="4" t="s">
        <v>168</v>
      </c>
      <c r="K2056" s="4" t="s">
        <v>168</v>
      </c>
      <c r="L2056" s="4" t="s">
        <v>168</v>
      </c>
      <c r="M2056" s="31" t="s">
        <v>168</v>
      </c>
    </row>
    <row r="2057">
      <c r="D2057" s="19"/>
      <c r="E2057" s="18" t="s">
        <v>90</v>
      </c>
      <c r="F2057" s="17"/>
      <c r="G2057" s="7">
        <v>795</v>
      </c>
      <c r="H2057" s="20">
        <v>1.5094339622640001</v>
      </c>
      <c r="I2057" s="2">
        <v>70.566037735848994</v>
      </c>
      <c r="J2057" s="2">
        <v>23.773584905660002</v>
      </c>
      <c r="K2057" s="2">
        <v>0.37735849056600002</v>
      </c>
      <c r="L2057" s="2">
        <v>3.7735849056599999</v>
      </c>
      <c r="M2057" s="34" t="s">
        <v>168</v>
      </c>
    </row>
    <row r="2058">
      <c r="D2058" s="19"/>
      <c r="E2058" s="18" t="s">
        <v>91</v>
      </c>
      <c r="F2058" s="17"/>
      <c r="G2058" s="7">
        <v>298</v>
      </c>
      <c r="H2058" s="20">
        <v>1.677852348993</v>
      </c>
      <c r="I2058" s="2">
        <v>66.107382550335998</v>
      </c>
      <c r="J2058" s="2">
        <v>24.161073825502999</v>
      </c>
      <c r="K2058" s="10" t="s">
        <v>168</v>
      </c>
      <c r="L2058" s="2">
        <v>8.0536912751679992</v>
      </c>
      <c r="M2058" s="34" t="s">
        <v>168</v>
      </c>
    </row>
    <row r="2059">
      <c r="D2059" s="15" t="s">
        <v>92</v>
      </c>
      <c r="E2059" s="14" t="s">
        <v>93</v>
      </c>
      <c r="F2059" s="16"/>
      <c r="G2059" s="33">
        <v>46</v>
      </c>
      <c r="H2059" s="45">
        <v>4.3478260869570002</v>
      </c>
      <c r="I2059" s="13">
        <v>76.086956521738998</v>
      </c>
      <c r="J2059" s="13">
        <v>19.565217391304</v>
      </c>
      <c r="K2059" s="25" t="s">
        <v>168</v>
      </c>
      <c r="L2059" s="25" t="s">
        <v>168</v>
      </c>
      <c r="M2059" s="53" t="s">
        <v>168</v>
      </c>
    </row>
    <row r="2060">
      <c r="D2060" s="19"/>
      <c r="E2060" s="18" t="s">
        <v>94</v>
      </c>
      <c r="F2060" s="17"/>
      <c r="G2060" s="7">
        <v>189</v>
      </c>
      <c r="H2060" s="20">
        <v>1.058201058201</v>
      </c>
      <c r="I2060" s="2">
        <v>76.190476190476005</v>
      </c>
      <c r="J2060" s="2">
        <v>20.105820105820001</v>
      </c>
      <c r="K2060" s="10" t="s">
        <v>168</v>
      </c>
      <c r="L2060" s="2">
        <v>2.645502645503</v>
      </c>
      <c r="M2060" s="34" t="s">
        <v>168</v>
      </c>
    </row>
    <row r="2061">
      <c r="D2061" s="19"/>
      <c r="E2061" s="18" t="s">
        <v>95</v>
      </c>
      <c r="F2061" s="17"/>
      <c r="G2061" s="7">
        <v>69</v>
      </c>
      <c r="H2061" s="20">
        <v>2.898550724638</v>
      </c>
      <c r="I2061" s="2">
        <v>73.913043478261002</v>
      </c>
      <c r="J2061" s="2">
        <v>18.840579710145001</v>
      </c>
      <c r="K2061" s="10" t="s">
        <v>168</v>
      </c>
      <c r="L2061" s="2">
        <v>4.3478260869570002</v>
      </c>
      <c r="M2061" s="34" t="s">
        <v>168</v>
      </c>
    </row>
    <row r="2062">
      <c r="D2062" s="19"/>
      <c r="E2062" s="18" t="s">
        <v>96</v>
      </c>
      <c r="F2062" s="17"/>
      <c r="G2062" s="11">
        <v>21</v>
      </c>
      <c r="H2062" s="32" t="s">
        <v>168</v>
      </c>
      <c r="I2062" s="5">
        <v>80.952380952381006</v>
      </c>
      <c r="J2062" s="5">
        <v>19.047619047619001</v>
      </c>
      <c r="K2062" s="4" t="s">
        <v>168</v>
      </c>
      <c r="L2062" s="4" t="s">
        <v>168</v>
      </c>
      <c r="M2062" s="31" t="s">
        <v>168</v>
      </c>
    </row>
    <row r="2063">
      <c r="D2063" s="19"/>
      <c r="E2063" s="18" t="s">
        <v>97</v>
      </c>
      <c r="F2063" s="17"/>
      <c r="G2063" s="11">
        <v>40</v>
      </c>
      <c r="H2063" s="32" t="s">
        <v>168</v>
      </c>
      <c r="I2063" s="5">
        <v>85</v>
      </c>
      <c r="J2063" s="5">
        <v>15</v>
      </c>
      <c r="K2063" s="4" t="s">
        <v>168</v>
      </c>
      <c r="L2063" s="4" t="s">
        <v>168</v>
      </c>
      <c r="M2063" s="31" t="s">
        <v>168</v>
      </c>
    </row>
    <row r="2064">
      <c r="D2064" s="19"/>
      <c r="E2064" s="18" t="s">
        <v>98</v>
      </c>
      <c r="F2064" s="17"/>
      <c r="G2064" s="7">
        <v>62</v>
      </c>
      <c r="H2064" s="20">
        <v>1.6129032258060001</v>
      </c>
      <c r="I2064" s="2">
        <v>77.419354838710007</v>
      </c>
      <c r="J2064" s="2">
        <v>19.354838709677001</v>
      </c>
      <c r="K2064" s="10" t="s">
        <v>168</v>
      </c>
      <c r="L2064" s="2">
        <v>1.6129032258060001</v>
      </c>
      <c r="M2064" s="34" t="s">
        <v>168</v>
      </c>
    </row>
    <row r="2065">
      <c r="D2065" s="19"/>
      <c r="E2065" s="18" t="s">
        <v>99</v>
      </c>
      <c r="F2065" s="17"/>
      <c r="G2065" s="11">
        <v>20</v>
      </c>
      <c r="H2065" s="32" t="s">
        <v>168</v>
      </c>
      <c r="I2065" s="5">
        <v>90</v>
      </c>
      <c r="J2065" s="5">
        <v>10</v>
      </c>
      <c r="K2065" s="4" t="s">
        <v>168</v>
      </c>
      <c r="L2065" s="4" t="s">
        <v>168</v>
      </c>
      <c r="M2065" s="31" t="s">
        <v>168</v>
      </c>
    </row>
    <row r="2066">
      <c r="D2066" s="19"/>
      <c r="E2066" s="18" t="s">
        <v>100</v>
      </c>
      <c r="F2066" s="17"/>
      <c r="G2066" s="11">
        <v>39</v>
      </c>
      <c r="H2066" s="32" t="s">
        <v>168</v>
      </c>
      <c r="I2066" s="5">
        <v>89.743589743589993</v>
      </c>
      <c r="J2066" s="5">
        <v>10.25641025641</v>
      </c>
      <c r="K2066" s="4" t="s">
        <v>168</v>
      </c>
      <c r="L2066" s="4" t="s">
        <v>168</v>
      </c>
      <c r="M2066" s="31" t="s">
        <v>168</v>
      </c>
    </row>
    <row r="2067">
      <c r="D2067" s="19"/>
      <c r="E2067" s="18" t="s">
        <v>101</v>
      </c>
      <c r="F2067" s="17"/>
      <c r="G2067" s="7">
        <v>148</v>
      </c>
      <c r="H2067" s="20">
        <v>2.7027027027030002</v>
      </c>
      <c r="I2067" s="2">
        <v>75</v>
      </c>
      <c r="J2067" s="2">
        <v>18.918918918919001</v>
      </c>
      <c r="K2067" s="10" t="s">
        <v>168</v>
      </c>
      <c r="L2067" s="2">
        <v>3.3783783783780001</v>
      </c>
      <c r="M2067" s="34" t="s">
        <v>168</v>
      </c>
    </row>
    <row r="2068">
      <c r="D2068" s="19"/>
      <c r="E2068" s="18" t="s">
        <v>102</v>
      </c>
      <c r="F2068" s="17"/>
      <c r="G2068" s="7">
        <v>82</v>
      </c>
      <c r="H2068" s="52" t="s">
        <v>168</v>
      </c>
      <c r="I2068" s="2">
        <v>82.926829268293005</v>
      </c>
      <c r="J2068" s="2">
        <v>17.073170731706998</v>
      </c>
      <c r="K2068" s="10" t="s">
        <v>168</v>
      </c>
      <c r="L2068" s="10" t="s">
        <v>168</v>
      </c>
      <c r="M2068" s="34" t="s">
        <v>168</v>
      </c>
    </row>
    <row r="2069">
      <c r="D2069" s="19"/>
      <c r="E2069" s="18" t="s">
        <v>41</v>
      </c>
      <c r="F2069" s="17"/>
      <c r="G2069" s="7">
        <v>161</v>
      </c>
      <c r="H2069" s="20">
        <v>1.8633540372670001</v>
      </c>
      <c r="I2069" s="2">
        <v>67.701863354037002</v>
      </c>
      <c r="J2069" s="2">
        <v>27.329192546584</v>
      </c>
      <c r="K2069" s="2">
        <v>0.62111801242200004</v>
      </c>
      <c r="L2069" s="2">
        <v>2.4844720496889998</v>
      </c>
      <c r="M2069" s="34" t="s">
        <v>168</v>
      </c>
    </row>
    <row r="2070">
      <c r="D2070" s="19"/>
      <c r="E2070" s="18" t="s">
        <v>103</v>
      </c>
      <c r="F2070" s="17"/>
      <c r="G2070" s="7">
        <v>211</v>
      </c>
      <c r="H2070" s="20">
        <v>1.421800947867</v>
      </c>
      <c r="I2070" s="2">
        <v>68.720379146919001</v>
      </c>
      <c r="J2070" s="2">
        <v>21.327014218009001</v>
      </c>
      <c r="K2070" s="2">
        <v>0.94786729857800001</v>
      </c>
      <c r="L2070" s="2">
        <v>7.5829383886260002</v>
      </c>
      <c r="M2070" s="34" t="s">
        <v>168</v>
      </c>
    </row>
    <row r="2071">
      <c r="D2071" s="19"/>
      <c r="E2071" s="18" t="s">
        <v>104</v>
      </c>
      <c r="F2071" s="17"/>
      <c r="G2071" s="7">
        <v>319</v>
      </c>
      <c r="H2071" s="20">
        <v>1.8808777429470001</v>
      </c>
      <c r="I2071" s="2">
        <v>62.068965517240997</v>
      </c>
      <c r="J2071" s="2">
        <v>28.840125391849998</v>
      </c>
      <c r="K2071" s="10" t="s">
        <v>168</v>
      </c>
      <c r="L2071" s="2">
        <v>7.2100313479620004</v>
      </c>
      <c r="M2071" s="34" t="s">
        <v>168</v>
      </c>
    </row>
    <row r="2072">
      <c r="D2072" s="19"/>
      <c r="E2072" s="18" t="s">
        <v>26</v>
      </c>
      <c r="F2072" s="17"/>
      <c r="G2072" s="11">
        <v>5</v>
      </c>
      <c r="H2072" s="32" t="s">
        <v>168</v>
      </c>
      <c r="I2072" s="5">
        <v>80</v>
      </c>
      <c r="J2072" s="5">
        <v>20</v>
      </c>
      <c r="K2072" s="4" t="s">
        <v>168</v>
      </c>
      <c r="L2072" s="4" t="s">
        <v>168</v>
      </c>
      <c r="M2072" s="31" t="s">
        <v>168</v>
      </c>
    </row>
    <row r="2073">
      <c r="D2073" s="19"/>
      <c r="E2073" s="18" t="s">
        <v>105</v>
      </c>
      <c r="F2073" s="17"/>
      <c r="G2073" s="7">
        <v>558</v>
      </c>
      <c r="H2073" s="20">
        <v>1.433691756272</v>
      </c>
      <c r="I2073" s="2">
        <v>73.655913978494993</v>
      </c>
      <c r="J2073" s="2">
        <v>22.043010752688001</v>
      </c>
      <c r="K2073" s="2">
        <v>0.179211469534</v>
      </c>
      <c r="L2073" s="2">
        <v>2.6881720430109999</v>
      </c>
      <c r="M2073" s="34" t="s">
        <v>168</v>
      </c>
    </row>
    <row r="2074">
      <c r="D2074" s="19"/>
      <c r="E2074" s="18" t="s">
        <v>106</v>
      </c>
      <c r="F2074" s="17"/>
      <c r="G2074" s="7">
        <v>530</v>
      </c>
      <c r="H2074" s="20">
        <v>1.698113207547</v>
      </c>
      <c r="I2074" s="2">
        <v>64.716981132075006</v>
      </c>
      <c r="J2074" s="2">
        <v>25.849056603773999</v>
      </c>
      <c r="K2074" s="2">
        <v>0.37735849056600002</v>
      </c>
      <c r="L2074" s="2">
        <v>7.3584905660380002</v>
      </c>
      <c r="M2074" s="34" t="s">
        <v>168</v>
      </c>
    </row>
    <row r="2075">
      <c r="D2075" s="15" t="s">
        <v>107</v>
      </c>
      <c r="E2075" s="14" t="s">
        <v>108</v>
      </c>
      <c r="F2075" s="16"/>
      <c r="G2075" s="33">
        <v>32</v>
      </c>
      <c r="H2075" s="45">
        <v>3.125</v>
      </c>
      <c r="I2075" s="13">
        <v>78.125</v>
      </c>
      <c r="J2075" s="13">
        <v>15.625</v>
      </c>
      <c r="K2075" s="25" t="s">
        <v>168</v>
      </c>
      <c r="L2075" s="13">
        <v>3.125</v>
      </c>
      <c r="M2075" s="53" t="s">
        <v>168</v>
      </c>
    </row>
    <row r="2076">
      <c r="D2076" s="19"/>
      <c r="E2076" s="18" t="s">
        <v>109</v>
      </c>
      <c r="F2076" s="17"/>
      <c r="G2076" s="7">
        <v>715</v>
      </c>
      <c r="H2076" s="20">
        <v>1.538461538462</v>
      </c>
      <c r="I2076" s="2">
        <v>70.489510489509996</v>
      </c>
      <c r="J2076" s="2">
        <v>23.496503496502999</v>
      </c>
      <c r="K2076" s="10" t="s">
        <v>168</v>
      </c>
      <c r="L2076" s="2">
        <v>4.4755244755239998</v>
      </c>
      <c r="M2076" s="34" t="s">
        <v>168</v>
      </c>
    </row>
    <row r="2077">
      <c r="D2077" s="19"/>
      <c r="E2077" s="18" t="s">
        <v>110</v>
      </c>
      <c r="F2077" s="17"/>
      <c r="G2077" s="7">
        <v>1003</v>
      </c>
      <c r="H2077" s="20">
        <v>1.6949152542370001</v>
      </c>
      <c r="I2077" s="2">
        <v>71.485543369889996</v>
      </c>
      <c r="J2077" s="2">
        <v>22.233300099701001</v>
      </c>
      <c r="K2077" s="2">
        <v>0.099700897307999997</v>
      </c>
      <c r="L2077" s="2">
        <v>4.4865403788630003</v>
      </c>
      <c r="M2077" s="34" t="s">
        <v>168</v>
      </c>
    </row>
    <row r="2078">
      <c r="D2078" s="19"/>
      <c r="E2078" s="18" t="s">
        <v>111</v>
      </c>
      <c r="F2078" s="17"/>
      <c r="G2078" s="7">
        <v>921</v>
      </c>
      <c r="H2078" s="20">
        <v>1.302931596091</v>
      </c>
      <c r="I2078" s="2">
        <v>71.769815418023995</v>
      </c>
      <c r="J2078" s="2">
        <v>22.041259500542999</v>
      </c>
      <c r="K2078" s="2">
        <v>0.108577633008</v>
      </c>
      <c r="L2078" s="2">
        <v>4.7774158523340002</v>
      </c>
      <c r="M2078" s="34" t="s">
        <v>168</v>
      </c>
    </row>
    <row r="2079">
      <c r="D2079" s="19"/>
      <c r="E2079" s="18" t="s">
        <v>112</v>
      </c>
      <c r="F2079" s="17"/>
      <c r="G2079" s="7">
        <v>765</v>
      </c>
      <c r="H2079" s="20">
        <v>1.6993464052289999</v>
      </c>
      <c r="I2079" s="2">
        <v>72.287581699346006</v>
      </c>
      <c r="J2079" s="2">
        <v>21.176470588234999</v>
      </c>
      <c r="K2079" s="10" t="s">
        <v>168</v>
      </c>
      <c r="L2079" s="2">
        <v>4.8366013071899996</v>
      </c>
      <c r="M2079" s="34" t="s">
        <v>168</v>
      </c>
    </row>
    <row r="2080">
      <c r="D2080" s="19"/>
      <c r="E2080" s="18" t="s">
        <v>113</v>
      </c>
      <c r="F2080" s="17"/>
      <c r="G2080" s="7">
        <v>197</v>
      </c>
      <c r="H2080" s="20">
        <v>1.0152284263960001</v>
      </c>
      <c r="I2080" s="2">
        <v>74.619289340102</v>
      </c>
      <c r="J2080" s="2">
        <v>20.812182741116999</v>
      </c>
      <c r="K2080" s="10" t="s">
        <v>168</v>
      </c>
      <c r="L2080" s="2">
        <v>3.553299492386</v>
      </c>
      <c r="M2080" s="34" t="s">
        <v>168</v>
      </c>
    </row>
    <row r="2081">
      <c r="D2081" s="19"/>
      <c r="E2081" s="18" t="s">
        <v>114</v>
      </c>
      <c r="F2081" s="17"/>
      <c r="G2081" s="7">
        <v>1029</v>
      </c>
      <c r="H2081" s="20">
        <v>1.5549076773570001</v>
      </c>
      <c r="I2081" s="2">
        <v>70.845481049563006</v>
      </c>
      <c r="J2081" s="2">
        <v>22.643343051506001</v>
      </c>
      <c r="K2081" s="2">
        <v>0.19436345966999999</v>
      </c>
      <c r="L2081" s="2">
        <v>4.7619047619049999</v>
      </c>
      <c r="M2081" s="34" t="s">
        <v>168</v>
      </c>
    </row>
    <row r="2082">
      <c r="D2082" s="19"/>
      <c r="E2082" s="18" t="s">
        <v>115</v>
      </c>
      <c r="F2082" s="17"/>
      <c r="G2082" s="7">
        <v>793</v>
      </c>
      <c r="H2082" s="20">
        <v>1.3871374527110001</v>
      </c>
      <c r="I2082" s="2">
        <v>73.013871374527</v>
      </c>
      <c r="J2082" s="2">
        <v>21.311475409836</v>
      </c>
      <c r="K2082" s="2">
        <v>0.126103404792</v>
      </c>
      <c r="L2082" s="2">
        <v>4.1614123581340001</v>
      </c>
      <c r="M2082" s="34" t="s">
        <v>168</v>
      </c>
    </row>
    <row r="2083">
      <c r="D2083" s="19"/>
      <c r="E2083" s="18" t="s">
        <v>116</v>
      </c>
      <c r="F2083" s="17"/>
      <c r="G2083" s="7">
        <v>253</v>
      </c>
      <c r="H2083" s="20">
        <v>1.9762845849799999</v>
      </c>
      <c r="I2083" s="2">
        <v>73.517786561264998</v>
      </c>
      <c r="J2083" s="2">
        <v>21.343873517786999</v>
      </c>
      <c r="K2083" s="10" t="s">
        <v>168</v>
      </c>
      <c r="L2083" s="2">
        <v>3.1620553359680001</v>
      </c>
      <c r="M2083" s="34" t="s">
        <v>168</v>
      </c>
    </row>
    <row r="2084">
      <c r="D2084" s="19"/>
      <c r="E2084" s="18" t="s">
        <v>117</v>
      </c>
      <c r="F2084" s="17"/>
      <c r="G2084" s="7">
        <v>200</v>
      </c>
      <c r="H2084" s="20">
        <v>1</v>
      </c>
      <c r="I2084" s="2">
        <v>75</v>
      </c>
      <c r="J2084" s="2">
        <v>18</v>
      </c>
      <c r="K2084" s="10" t="s">
        <v>168</v>
      </c>
      <c r="L2084" s="2">
        <v>6</v>
      </c>
      <c r="M2084" s="34" t="s">
        <v>168</v>
      </c>
    </row>
    <row r="2085">
      <c r="D2085" s="19"/>
      <c r="E2085" s="18" t="s">
        <v>118</v>
      </c>
      <c r="F2085" s="17"/>
      <c r="G2085" s="11">
        <v>3</v>
      </c>
      <c r="H2085" s="32" t="s">
        <v>168</v>
      </c>
      <c r="I2085" s="5">
        <v>33.333333333333002</v>
      </c>
      <c r="J2085" s="5">
        <v>33.333333333333002</v>
      </c>
      <c r="K2085" s="4" t="s">
        <v>168</v>
      </c>
      <c r="L2085" s="5">
        <v>33.333333333333002</v>
      </c>
      <c r="M2085" s="31" t="s">
        <v>168</v>
      </c>
    </row>
    <row r="2086">
      <c r="D2086" s="19"/>
      <c r="E2086" s="18" t="s">
        <v>26</v>
      </c>
      <c r="F2086" s="17"/>
      <c r="G2086" s="11">
        <v>1</v>
      </c>
      <c r="H2086" s="32" t="s">
        <v>168</v>
      </c>
      <c r="I2086" s="5">
        <v>100</v>
      </c>
      <c r="J2086" s="4" t="s">
        <v>168</v>
      </c>
      <c r="K2086" s="4" t="s">
        <v>168</v>
      </c>
      <c r="L2086" s="4" t="s">
        <v>168</v>
      </c>
      <c r="M2086" s="31" t="s">
        <v>168</v>
      </c>
    </row>
    <row r="2087">
      <c r="D2087" s="19"/>
      <c r="E2087" s="18" t="s">
        <v>119</v>
      </c>
      <c r="F2087" s="17"/>
      <c r="G2087" s="7">
        <v>1080</v>
      </c>
      <c r="H2087" s="20">
        <v>1.574074074074</v>
      </c>
      <c r="I2087" s="2">
        <v>69.722222222222001</v>
      </c>
      <c r="J2087" s="2">
        <v>23.703703703704001</v>
      </c>
      <c r="K2087" s="2">
        <v>0.18518518518499999</v>
      </c>
      <c r="L2087" s="2">
        <v>4.8148148148149996</v>
      </c>
      <c r="M2087" s="34" t="s">
        <v>168</v>
      </c>
    </row>
    <row r="2088">
      <c r="D2088" s="19"/>
      <c r="E2088" s="18" t="s">
        <v>120</v>
      </c>
      <c r="F2088" s="17"/>
      <c r="G2088" s="7">
        <v>1054</v>
      </c>
      <c r="H2088" s="20">
        <v>1.518026565465</v>
      </c>
      <c r="I2088" s="2">
        <v>70.113851992410005</v>
      </c>
      <c r="J2088" s="2">
        <v>23.339658444023001</v>
      </c>
      <c r="K2088" s="2">
        <v>0.18975332068299999</v>
      </c>
      <c r="L2088" s="2">
        <v>4.8387096774189997</v>
      </c>
      <c r="M2088" s="34" t="s">
        <v>168</v>
      </c>
    </row>
    <row r="2089">
      <c r="D2089" s="15" t="s">
        <v>121</v>
      </c>
      <c r="E2089" s="14" t="s">
        <v>122</v>
      </c>
      <c r="F2089" s="16"/>
      <c r="G2089" s="26">
        <v>564</v>
      </c>
      <c r="H2089" s="40">
        <v>1.4184397163119999</v>
      </c>
      <c r="I2089" s="8">
        <v>72.872340425532002</v>
      </c>
      <c r="J2089" s="8">
        <v>22.517730496454</v>
      </c>
      <c r="K2089" s="41" t="s">
        <v>168</v>
      </c>
      <c r="L2089" s="8">
        <v>3.1914893617020001</v>
      </c>
      <c r="M2089" s="71" t="s">
        <v>168</v>
      </c>
    </row>
    <row r="2090">
      <c r="D2090" s="19"/>
      <c r="E2090" s="18" t="s">
        <v>123</v>
      </c>
      <c r="F2090" s="17"/>
      <c r="G2090" s="7">
        <v>396</v>
      </c>
      <c r="H2090" s="20">
        <v>1.767676767677</v>
      </c>
      <c r="I2090" s="2">
        <v>69.191919191918998</v>
      </c>
      <c r="J2090" s="2">
        <v>23.989898989899</v>
      </c>
      <c r="K2090" s="2">
        <v>0.25252525252500002</v>
      </c>
      <c r="L2090" s="2">
        <v>4.7979797979800001</v>
      </c>
      <c r="M2090" s="34" t="s">
        <v>168</v>
      </c>
    </row>
    <row r="2091">
      <c r="D2091" s="19"/>
      <c r="E2091" s="18" t="s">
        <v>124</v>
      </c>
      <c r="F2091" s="17"/>
      <c r="G2091" s="7">
        <v>69</v>
      </c>
      <c r="H2091" s="52" t="s">
        <v>168</v>
      </c>
      <c r="I2091" s="2">
        <v>53.623188405797002</v>
      </c>
      <c r="J2091" s="2">
        <v>30.434782608696</v>
      </c>
      <c r="K2091" s="2">
        <v>1.449275362319</v>
      </c>
      <c r="L2091" s="2">
        <v>14.492753623187999</v>
      </c>
      <c r="M2091" s="34" t="s">
        <v>168</v>
      </c>
    </row>
    <row r="2092">
      <c r="D2092" s="19"/>
      <c r="E2092" s="18" t="s">
        <v>125</v>
      </c>
      <c r="F2092" s="17"/>
      <c r="G2092" s="7">
        <v>50</v>
      </c>
      <c r="H2092" s="20">
        <v>4</v>
      </c>
      <c r="I2092" s="2">
        <v>58</v>
      </c>
      <c r="J2092" s="2">
        <v>28</v>
      </c>
      <c r="K2092" s="10" t="s">
        <v>168</v>
      </c>
      <c r="L2092" s="2">
        <v>10</v>
      </c>
      <c r="M2092" s="34" t="s">
        <v>168</v>
      </c>
    </row>
    <row r="2093">
      <c r="D2093" s="19"/>
      <c r="E2093" s="18" t="s">
        <v>126</v>
      </c>
      <c r="F2093" s="17"/>
      <c r="G2093" s="11">
        <v>14</v>
      </c>
      <c r="H2093" s="32" t="s">
        <v>168</v>
      </c>
      <c r="I2093" s="5">
        <v>50</v>
      </c>
      <c r="J2093" s="5">
        <v>28.571428571428999</v>
      </c>
      <c r="K2093" s="5">
        <v>7.1428571428570002</v>
      </c>
      <c r="L2093" s="5">
        <v>14.285714285714</v>
      </c>
      <c r="M2093" s="31" t="s">
        <v>168</v>
      </c>
    </row>
    <row r="2094">
      <c r="D2094" s="19"/>
      <c r="E2094" s="18" t="s">
        <v>26</v>
      </c>
      <c r="F2094" s="17"/>
      <c r="G2094" s="11">
        <v>0</v>
      </c>
      <c r="H2094" s="32" t="s">
        <v>168</v>
      </c>
      <c r="I2094" s="4" t="s">
        <v>168</v>
      </c>
      <c r="J2094" s="4" t="s">
        <v>168</v>
      </c>
      <c r="K2094" s="4" t="s">
        <v>168</v>
      </c>
      <c r="L2094" s="4" t="s">
        <v>168</v>
      </c>
      <c r="M2094" s="31" t="s">
        <v>168</v>
      </c>
    </row>
    <row r="2095">
      <c r="D2095" s="19"/>
      <c r="E2095" s="18" t="s">
        <v>127</v>
      </c>
      <c r="F2095" s="17"/>
      <c r="G2095" s="7">
        <v>960</v>
      </c>
      <c r="H2095" s="20">
        <v>1.5625</v>
      </c>
      <c r="I2095" s="2">
        <v>71.354166666666998</v>
      </c>
      <c r="J2095" s="2">
        <v>23.125</v>
      </c>
      <c r="K2095" s="2">
        <v>0.104166666667</v>
      </c>
      <c r="L2095" s="2">
        <v>3.854166666667</v>
      </c>
      <c r="M2095" s="34" t="s">
        <v>168</v>
      </c>
    </row>
    <row r="2096">
      <c r="D2096" s="19"/>
      <c r="E2096" s="18" t="s">
        <v>128</v>
      </c>
      <c r="F2096" s="17"/>
      <c r="G2096" s="7">
        <v>64</v>
      </c>
      <c r="H2096" s="20">
        <v>3.125</v>
      </c>
      <c r="I2096" s="2">
        <v>56.25</v>
      </c>
      <c r="J2096" s="2">
        <v>28.125</v>
      </c>
      <c r="K2096" s="2">
        <v>1.5625</v>
      </c>
      <c r="L2096" s="2">
        <v>10.9375</v>
      </c>
      <c r="M2096" s="34" t="s">
        <v>168</v>
      </c>
    </row>
    <row r="2097">
      <c r="D2097" s="15" t="s">
        <v>129</v>
      </c>
      <c r="E2097" s="14" t="s">
        <v>130</v>
      </c>
      <c r="F2097" s="16"/>
      <c r="G2097" s="26">
        <v>130</v>
      </c>
      <c r="H2097" s="40">
        <v>1.538461538462</v>
      </c>
      <c r="I2097" s="8">
        <v>73.076923076922995</v>
      </c>
      <c r="J2097" s="8">
        <v>20</v>
      </c>
      <c r="K2097" s="41" t="s">
        <v>168</v>
      </c>
      <c r="L2097" s="8">
        <v>5.3846153846150004</v>
      </c>
      <c r="M2097" s="71" t="s">
        <v>168</v>
      </c>
    </row>
    <row r="2098">
      <c r="D2098" s="19"/>
      <c r="E2098" s="18" t="s">
        <v>131</v>
      </c>
      <c r="F2098" s="17"/>
      <c r="G2098" s="11">
        <v>32</v>
      </c>
      <c r="H2098" s="32" t="s">
        <v>168</v>
      </c>
      <c r="I2098" s="5">
        <v>75</v>
      </c>
      <c r="J2098" s="5">
        <v>25</v>
      </c>
      <c r="K2098" s="4" t="s">
        <v>168</v>
      </c>
      <c r="L2098" s="4" t="s">
        <v>168</v>
      </c>
      <c r="M2098" s="31" t="s">
        <v>168</v>
      </c>
    </row>
    <row r="2099">
      <c r="D2099" s="19"/>
      <c r="E2099" s="18" t="s">
        <v>132</v>
      </c>
      <c r="F2099" s="17"/>
      <c r="G2099" s="7">
        <v>492</v>
      </c>
      <c r="H2099" s="20">
        <v>2.032520325203</v>
      </c>
      <c r="I2099" s="2">
        <v>72.967479674797005</v>
      </c>
      <c r="J2099" s="2">
        <v>21.341463414633999</v>
      </c>
      <c r="K2099" s="10" t="s">
        <v>168</v>
      </c>
      <c r="L2099" s="2">
        <v>3.6585365853659999</v>
      </c>
      <c r="M2099" s="34" t="s">
        <v>168</v>
      </c>
    </row>
    <row r="2100">
      <c r="D2100" s="19"/>
      <c r="E2100" s="18" t="s">
        <v>133</v>
      </c>
      <c r="F2100" s="17"/>
      <c r="G2100" s="7">
        <v>610</v>
      </c>
      <c r="H2100" s="20">
        <v>0.98360655737699998</v>
      </c>
      <c r="I2100" s="2">
        <v>72.622950819671999</v>
      </c>
      <c r="J2100" s="2">
        <v>23.278688524589999</v>
      </c>
      <c r="K2100" s="2">
        <v>0.16393442623000001</v>
      </c>
      <c r="L2100" s="2">
        <v>2.9508196721309998</v>
      </c>
      <c r="M2100" s="34" t="s">
        <v>168</v>
      </c>
    </row>
    <row r="2101">
      <c r="D2101" s="19"/>
      <c r="E2101" s="18" t="s">
        <v>134</v>
      </c>
      <c r="F2101" s="17"/>
      <c r="G2101" s="7">
        <v>869</v>
      </c>
      <c r="H2101" s="20">
        <v>1.380897583429</v>
      </c>
      <c r="I2101" s="2">
        <v>74.798619102417007</v>
      </c>
      <c r="J2101" s="2">
        <v>22.439585730725</v>
      </c>
      <c r="K2101" s="10" t="s">
        <v>168</v>
      </c>
      <c r="L2101" s="2">
        <v>1.380897583429</v>
      </c>
      <c r="M2101" s="34" t="s">
        <v>168</v>
      </c>
    </row>
    <row r="2102">
      <c r="D2102" s="19"/>
      <c r="E2102" s="18" t="s">
        <v>135</v>
      </c>
      <c r="F2102" s="17"/>
      <c r="G2102" s="7">
        <v>842</v>
      </c>
      <c r="H2102" s="20">
        <v>1.4251781472680001</v>
      </c>
      <c r="I2102" s="2">
        <v>72.565320665082993</v>
      </c>
      <c r="J2102" s="2">
        <v>22.565320665083</v>
      </c>
      <c r="K2102" s="10" t="s">
        <v>168</v>
      </c>
      <c r="L2102" s="2">
        <v>3.444180522565</v>
      </c>
      <c r="M2102" s="34" t="s">
        <v>168</v>
      </c>
    </row>
    <row r="2103">
      <c r="D2103" s="19"/>
      <c r="E2103" s="18" t="s">
        <v>136</v>
      </c>
      <c r="F2103" s="17"/>
      <c r="G2103" s="7">
        <v>514</v>
      </c>
      <c r="H2103" s="20">
        <v>0.97276264591399997</v>
      </c>
      <c r="I2103" s="2">
        <v>67.898832684824995</v>
      </c>
      <c r="J2103" s="2">
        <v>26.459143968871999</v>
      </c>
      <c r="K2103" s="2">
        <v>0.38910505836600001</v>
      </c>
      <c r="L2103" s="2">
        <v>4.2801556420229998</v>
      </c>
      <c r="M2103" s="34" t="s">
        <v>168</v>
      </c>
    </row>
    <row r="2104">
      <c r="D2104" s="19"/>
      <c r="E2104" s="18" t="s">
        <v>137</v>
      </c>
      <c r="F2104" s="17"/>
      <c r="G2104" s="7">
        <v>487</v>
      </c>
      <c r="H2104" s="20">
        <v>1.232032854209</v>
      </c>
      <c r="I2104" s="2">
        <v>77.412731006160001</v>
      </c>
      <c r="J2104" s="2">
        <v>18.891170431210998</v>
      </c>
      <c r="K2104" s="10" t="s">
        <v>168</v>
      </c>
      <c r="L2104" s="2">
        <v>2.4640657084190001</v>
      </c>
      <c r="M2104" s="34" t="s">
        <v>168</v>
      </c>
    </row>
    <row r="2105">
      <c r="D2105" s="19"/>
      <c r="E2105" s="18" t="s">
        <v>138</v>
      </c>
      <c r="F2105" s="17"/>
      <c r="G2105" s="7">
        <v>480</v>
      </c>
      <c r="H2105" s="20">
        <v>1.041666666667</v>
      </c>
      <c r="I2105" s="2">
        <v>75</v>
      </c>
      <c r="J2105" s="2">
        <v>20</v>
      </c>
      <c r="K2105" s="10" t="s">
        <v>168</v>
      </c>
      <c r="L2105" s="2">
        <v>3.958333333333</v>
      </c>
      <c r="M2105" s="34" t="s">
        <v>168</v>
      </c>
    </row>
    <row r="2106">
      <c r="D2106" s="19"/>
      <c r="E2106" s="18" t="s">
        <v>139</v>
      </c>
      <c r="F2106" s="17"/>
      <c r="G2106" s="7">
        <v>624</v>
      </c>
      <c r="H2106" s="20">
        <v>1.7628205128209999</v>
      </c>
      <c r="I2106" s="2">
        <v>75.961538461537998</v>
      </c>
      <c r="J2106" s="2">
        <v>19.551282051282001</v>
      </c>
      <c r="K2106" s="10" t="s">
        <v>168</v>
      </c>
      <c r="L2106" s="2">
        <v>2.7243589743590002</v>
      </c>
      <c r="M2106" s="34" t="s">
        <v>168</v>
      </c>
    </row>
    <row r="2107">
      <c r="D2107" s="19"/>
      <c r="E2107" s="18" t="s">
        <v>140</v>
      </c>
      <c r="F2107" s="17"/>
      <c r="G2107" s="7">
        <v>172</v>
      </c>
      <c r="H2107" s="20">
        <v>2.9069767441860002</v>
      </c>
      <c r="I2107" s="2">
        <v>75</v>
      </c>
      <c r="J2107" s="2">
        <v>17.441860465116001</v>
      </c>
      <c r="K2107" s="10" t="s">
        <v>168</v>
      </c>
      <c r="L2107" s="2">
        <v>4.6511627906979998</v>
      </c>
      <c r="M2107" s="34" t="s">
        <v>168</v>
      </c>
    </row>
    <row r="2108">
      <c r="D2108" s="19"/>
      <c r="E2108" s="18" t="s">
        <v>141</v>
      </c>
      <c r="F2108" s="17"/>
      <c r="G2108" s="7">
        <v>683</v>
      </c>
      <c r="H2108" s="20">
        <v>1.024890190337</v>
      </c>
      <c r="I2108" s="2">
        <v>71.156661786236995</v>
      </c>
      <c r="J2108" s="2">
        <v>23.133235724744001</v>
      </c>
      <c r="K2108" s="2">
        <v>0.14641288433399999</v>
      </c>
      <c r="L2108" s="2">
        <v>4.5387994143480004</v>
      </c>
      <c r="M2108" s="34" t="s">
        <v>168</v>
      </c>
    </row>
    <row r="2109">
      <c r="D2109" s="19"/>
      <c r="E2109" s="18" t="s">
        <v>142</v>
      </c>
      <c r="F2109" s="17"/>
      <c r="G2109" s="7">
        <v>341</v>
      </c>
      <c r="H2109" s="20">
        <v>0.87976539589400005</v>
      </c>
      <c r="I2109" s="2">
        <v>78.005865102639007</v>
      </c>
      <c r="J2109" s="2">
        <v>18.475073313783</v>
      </c>
      <c r="K2109" s="10" t="s">
        <v>168</v>
      </c>
      <c r="L2109" s="2">
        <v>2.6392961876830001</v>
      </c>
      <c r="M2109" s="34" t="s">
        <v>168</v>
      </c>
    </row>
    <row r="2110">
      <c r="D2110" s="19"/>
      <c r="E2110" s="18" t="s">
        <v>143</v>
      </c>
      <c r="F2110" s="17"/>
      <c r="G2110" s="7">
        <v>185</v>
      </c>
      <c r="H2110" s="20">
        <v>0.54054054054099998</v>
      </c>
      <c r="I2110" s="2">
        <v>75.135135135135002</v>
      </c>
      <c r="J2110" s="2">
        <v>22.162162162162002</v>
      </c>
      <c r="K2110" s="10" t="s">
        <v>168</v>
      </c>
      <c r="L2110" s="2">
        <v>2.1621621621620002</v>
      </c>
      <c r="M2110" s="34" t="s">
        <v>168</v>
      </c>
    </row>
    <row r="2111">
      <c r="D2111" s="19"/>
      <c r="E2111" s="18" t="s">
        <v>144</v>
      </c>
      <c r="F2111" s="17"/>
      <c r="G2111" s="7">
        <v>219</v>
      </c>
      <c r="H2111" s="20">
        <v>3.1963470319630001</v>
      </c>
      <c r="I2111" s="2">
        <v>76.255707762556995</v>
      </c>
      <c r="J2111" s="2">
        <v>16.89497716895</v>
      </c>
      <c r="K2111" s="10" t="s">
        <v>168</v>
      </c>
      <c r="L2111" s="2">
        <v>3.6529680365299999</v>
      </c>
      <c r="M2111" s="34" t="s">
        <v>168</v>
      </c>
    </row>
    <row r="2112">
      <c r="D2112" s="19"/>
      <c r="E2112" s="18" t="s">
        <v>41</v>
      </c>
      <c r="F2112" s="17"/>
      <c r="G2112" s="11">
        <v>40</v>
      </c>
      <c r="H2112" s="27">
        <v>2.5</v>
      </c>
      <c r="I2112" s="5">
        <v>72.5</v>
      </c>
      <c r="J2112" s="5">
        <v>15</v>
      </c>
      <c r="K2112" s="4" t="s">
        <v>168</v>
      </c>
      <c r="L2112" s="5">
        <v>10</v>
      </c>
      <c r="M2112" s="31" t="s">
        <v>168</v>
      </c>
    </row>
    <row r="2113">
      <c r="D2113" s="19"/>
      <c r="E2113" s="18" t="s">
        <v>145</v>
      </c>
      <c r="F2113" s="17"/>
      <c r="G2113" s="11">
        <v>19</v>
      </c>
      <c r="H2113" s="32" t="s">
        <v>168</v>
      </c>
      <c r="I2113" s="5">
        <v>21.052631578947</v>
      </c>
      <c r="J2113" s="5">
        <v>26.315789473683999</v>
      </c>
      <c r="K2113" s="5">
        <v>5.2631578947369997</v>
      </c>
      <c r="L2113" s="5">
        <v>47.368421052632002</v>
      </c>
      <c r="M2113" s="31" t="s">
        <v>168</v>
      </c>
    </row>
    <row r="2114">
      <c r="D2114" s="19"/>
      <c r="E2114" s="18" t="s">
        <v>26</v>
      </c>
      <c r="F2114" s="17"/>
      <c r="G2114" s="11">
        <v>0</v>
      </c>
      <c r="H2114" s="32" t="s">
        <v>168</v>
      </c>
      <c r="I2114" s="4" t="s">
        <v>168</v>
      </c>
      <c r="J2114" s="4" t="s">
        <v>168</v>
      </c>
      <c r="K2114" s="4" t="s">
        <v>168</v>
      </c>
      <c r="L2114" s="4" t="s">
        <v>168</v>
      </c>
      <c r="M2114" s="31" t="s">
        <v>168</v>
      </c>
    </row>
    <row r="2115">
      <c r="D2115" s="15" t="s">
        <v>146</v>
      </c>
      <c r="E2115" s="14" t="s">
        <v>147</v>
      </c>
      <c r="F2115" s="16"/>
      <c r="G2115" s="26">
        <v>628</v>
      </c>
      <c r="H2115" s="40">
        <v>1.1146496815289999</v>
      </c>
      <c r="I2115" s="8">
        <v>72.929936305731999</v>
      </c>
      <c r="J2115" s="8">
        <v>22.133757961783001</v>
      </c>
      <c r="K2115" s="8">
        <v>0.15923566879000001</v>
      </c>
      <c r="L2115" s="8">
        <v>3.6624203821660002</v>
      </c>
      <c r="M2115" s="71" t="s">
        <v>168</v>
      </c>
    </row>
    <row r="2116">
      <c r="D2116" s="19"/>
      <c r="E2116" s="18" t="s">
        <v>148</v>
      </c>
      <c r="F2116" s="17"/>
      <c r="G2116" s="7">
        <v>423</v>
      </c>
      <c r="H2116" s="20">
        <v>2.1276595744679998</v>
      </c>
      <c r="I2116" s="2">
        <v>65.721040189125006</v>
      </c>
      <c r="J2116" s="2">
        <v>26.477541371158001</v>
      </c>
      <c r="K2116" s="2">
        <v>0.47281323877100001</v>
      </c>
      <c r="L2116" s="2">
        <v>5.2009456264780001</v>
      </c>
      <c r="M2116" s="34" t="s">
        <v>168</v>
      </c>
    </row>
    <row r="2117">
      <c r="D2117" s="19"/>
      <c r="E2117" s="18" t="s">
        <v>149</v>
      </c>
      <c r="F2117" s="17"/>
      <c r="G2117" s="11">
        <v>36</v>
      </c>
      <c r="H2117" s="27">
        <v>2.7777777777780002</v>
      </c>
      <c r="I2117" s="5">
        <v>47.222222222222001</v>
      </c>
      <c r="J2117" s="5">
        <v>27.777777777777999</v>
      </c>
      <c r="K2117" s="4" t="s">
        <v>168</v>
      </c>
      <c r="L2117" s="5">
        <v>22.222222222222001</v>
      </c>
      <c r="M2117" s="31" t="s">
        <v>168</v>
      </c>
    </row>
    <row r="2118">
      <c r="D2118" s="19"/>
      <c r="E2118" s="18" t="s">
        <v>150</v>
      </c>
      <c r="F2118" s="17"/>
      <c r="G2118" s="11">
        <v>6</v>
      </c>
      <c r="H2118" s="32" t="s">
        <v>168</v>
      </c>
      <c r="I2118" s="5">
        <v>83.333333333333002</v>
      </c>
      <c r="J2118" s="4" t="s">
        <v>168</v>
      </c>
      <c r="K2118" s="4" t="s">
        <v>168</v>
      </c>
      <c r="L2118" s="5">
        <v>16.666666666666998</v>
      </c>
      <c r="M2118" s="31" t="s">
        <v>168</v>
      </c>
    </row>
    <row r="2119">
      <c r="D2119" s="19"/>
      <c r="E2119" s="18" t="s">
        <v>26</v>
      </c>
      <c r="F2119" s="17"/>
      <c r="G2119" s="11">
        <v>0</v>
      </c>
      <c r="H2119" s="32" t="s">
        <v>168</v>
      </c>
      <c r="I2119" s="4" t="s">
        <v>168</v>
      </c>
      <c r="J2119" s="4" t="s">
        <v>168</v>
      </c>
      <c r="K2119" s="4" t="s">
        <v>168</v>
      </c>
      <c r="L2119" s="4" t="s">
        <v>168</v>
      </c>
      <c r="M2119" s="31" t="s">
        <v>168</v>
      </c>
    </row>
    <row r="2120">
      <c r="D2120" s="19"/>
      <c r="E2120" s="18" t="s">
        <v>151</v>
      </c>
      <c r="F2120" s="17"/>
      <c r="G2120" s="7">
        <v>1051</v>
      </c>
      <c r="H2120" s="20">
        <v>1.5223596574689999</v>
      </c>
      <c r="I2120" s="2">
        <v>70.028544243577997</v>
      </c>
      <c r="J2120" s="2">
        <v>23.882017126546</v>
      </c>
      <c r="K2120" s="2">
        <v>0.285442435775</v>
      </c>
      <c r="L2120" s="2">
        <v>4.2816365366319999</v>
      </c>
      <c r="M2120" s="34" t="s">
        <v>168</v>
      </c>
    </row>
    <row r="2121">
      <c r="D2121" s="19"/>
      <c r="E2121" s="18" t="s">
        <v>152</v>
      </c>
      <c r="F2121" s="17"/>
      <c r="G2121" s="11">
        <v>42</v>
      </c>
      <c r="H2121" s="27">
        <v>2.3809523809519999</v>
      </c>
      <c r="I2121" s="5">
        <v>52.380952380952003</v>
      </c>
      <c r="J2121" s="5">
        <v>23.809523809523998</v>
      </c>
      <c r="K2121" s="4" t="s">
        <v>168</v>
      </c>
      <c r="L2121" s="5">
        <v>21.428571428571001</v>
      </c>
      <c r="M2121" s="31" t="s">
        <v>168</v>
      </c>
    </row>
    <row r="2122">
      <c r="D2122" s="15" t="s">
        <v>153</v>
      </c>
      <c r="E2122" s="14" t="s">
        <v>154</v>
      </c>
      <c r="F2122" s="16"/>
      <c r="G2122" s="26">
        <v>596</v>
      </c>
      <c r="H2122" s="40">
        <v>1.8456375838929999</v>
      </c>
      <c r="I2122" s="8">
        <v>73.993288590603996</v>
      </c>
      <c r="J2122" s="8">
        <v>20.469798657717998</v>
      </c>
      <c r="K2122" s="41" t="s">
        <v>168</v>
      </c>
      <c r="L2122" s="8">
        <v>3.6912751677850002</v>
      </c>
      <c r="M2122" s="71" t="s">
        <v>168</v>
      </c>
    </row>
    <row r="2123">
      <c r="D2123" s="19"/>
      <c r="E2123" s="18" t="s">
        <v>155</v>
      </c>
      <c r="F2123" s="17"/>
      <c r="G2123" s="7">
        <v>800</v>
      </c>
      <c r="H2123" s="20">
        <v>1.75</v>
      </c>
      <c r="I2123" s="2">
        <v>70.375</v>
      </c>
      <c r="J2123" s="2">
        <v>23.5</v>
      </c>
      <c r="K2123" s="2">
        <v>0.125</v>
      </c>
      <c r="L2123" s="2">
        <v>4.25</v>
      </c>
      <c r="M2123" s="34" t="s">
        <v>168</v>
      </c>
    </row>
    <row r="2124">
      <c r="D2124" s="19"/>
      <c r="E2124" s="18" t="s">
        <v>156</v>
      </c>
      <c r="F2124" s="17"/>
      <c r="G2124" s="7">
        <v>449</v>
      </c>
      <c r="H2124" s="20">
        <v>1.7817371937640001</v>
      </c>
      <c r="I2124" s="2">
        <v>71.046770601335993</v>
      </c>
      <c r="J2124" s="2">
        <v>23.162583518931001</v>
      </c>
      <c r="K2124" s="2">
        <v>0.22271714921999999</v>
      </c>
      <c r="L2124" s="2">
        <v>3.7861915367479999</v>
      </c>
      <c r="M2124" s="34" t="s">
        <v>168</v>
      </c>
    </row>
    <row r="2125">
      <c r="D2125" s="19"/>
      <c r="E2125" s="18" t="s">
        <v>157</v>
      </c>
      <c r="F2125" s="17"/>
      <c r="G2125" s="7">
        <v>867</v>
      </c>
      <c r="H2125" s="20">
        <v>1.3840830449829999</v>
      </c>
      <c r="I2125" s="2">
        <v>70.588235294117993</v>
      </c>
      <c r="J2125" s="2">
        <v>23.529411764706001</v>
      </c>
      <c r="K2125" s="2">
        <v>0.115340253749</v>
      </c>
      <c r="L2125" s="2">
        <v>4.3829296424450002</v>
      </c>
      <c r="M2125" s="34" t="s">
        <v>168</v>
      </c>
    </row>
    <row r="2126">
      <c r="D2126" s="19"/>
      <c r="E2126" s="18" t="s">
        <v>158</v>
      </c>
      <c r="F2126" s="17"/>
      <c r="G2126" s="7">
        <v>818</v>
      </c>
      <c r="H2126" s="20">
        <v>1.3447432762839999</v>
      </c>
      <c r="I2126" s="2">
        <v>72.982885085575006</v>
      </c>
      <c r="J2126" s="2">
        <v>21.149144254279001</v>
      </c>
      <c r="K2126" s="2">
        <v>0.122249388753</v>
      </c>
      <c r="L2126" s="2">
        <v>4.4009779951099999</v>
      </c>
      <c r="M2126" s="34" t="s">
        <v>168</v>
      </c>
    </row>
    <row r="2127">
      <c r="D2127" s="19"/>
      <c r="E2127" s="18" t="s">
        <v>159</v>
      </c>
      <c r="F2127" s="17"/>
      <c r="G2127" s="7">
        <v>595</v>
      </c>
      <c r="H2127" s="20">
        <v>1.3445378151259999</v>
      </c>
      <c r="I2127" s="2">
        <v>75.126050420167999</v>
      </c>
      <c r="J2127" s="2">
        <v>20.504201680672001</v>
      </c>
      <c r="K2127" s="10" t="s">
        <v>168</v>
      </c>
      <c r="L2127" s="2">
        <v>3.0252100840340002</v>
      </c>
      <c r="M2127" s="34" t="s">
        <v>168</v>
      </c>
    </row>
    <row r="2128">
      <c r="D2128" s="19"/>
      <c r="E2128" s="18" t="s">
        <v>160</v>
      </c>
      <c r="F2128" s="17"/>
      <c r="G2128" s="7">
        <v>330</v>
      </c>
      <c r="H2128" s="20">
        <v>1.2121212121210001</v>
      </c>
      <c r="I2128" s="2">
        <v>75.454545454544999</v>
      </c>
      <c r="J2128" s="2">
        <v>19.393939393939</v>
      </c>
      <c r="K2128" s="10" t="s">
        <v>168</v>
      </c>
      <c r="L2128" s="2">
        <v>3.9393939393939998</v>
      </c>
      <c r="M2128" s="34" t="s">
        <v>168</v>
      </c>
    </row>
    <row r="2129">
      <c r="D2129" s="19"/>
      <c r="E2129" s="18" t="s">
        <v>161</v>
      </c>
      <c r="F2129" s="17"/>
      <c r="G2129" s="7">
        <v>744</v>
      </c>
      <c r="H2129" s="20">
        <v>1.6129032258060001</v>
      </c>
      <c r="I2129" s="2">
        <v>73.655913978494993</v>
      </c>
      <c r="J2129" s="2">
        <v>20.161290322580999</v>
      </c>
      <c r="K2129" s="2">
        <v>0.13440860215100001</v>
      </c>
      <c r="L2129" s="2">
        <v>4.4354838709679996</v>
      </c>
      <c r="M2129" s="34" t="s">
        <v>168</v>
      </c>
    </row>
    <row r="2130">
      <c r="D2130" s="19"/>
      <c r="E2130" s="18" t="s">
        <v>162</v>
      </c>
      <c r="F2130" s="17"/>
      <c r="G2130" s="7">
        <v>519</v>
      </c>
      <c r="H2130" s="20">
        <v>1.348747591522</v>
      </c>
      <c r="I2130" s="2">
        <v>75.337186897880997</v>
      </c>
      <c r="J2130" s="2">
        <v>19.460500963390999</v>
      </c>
      <c r="K2130" s="2">
        <v>0.19267822736000001</v>
      </c>
      <c r="L2130" s="2">
        <v>3.660886319846</v>
      </c>
      <c r="M2130" s="34" t="s">
        <v>168</v>
      </c>
    </row>
    <row r="2131">
      <c r="D2131" s="19"/>
      <c r="E2131" s="18" t="s">
        <v>163</v>
      </c>
      <c r="F2131" s="17"/>
      <c r="G2131" s="7">
        <v>576</v>
      </c>
      <c r="H2131" s="20">
        <v>1.041666666667</v>
      </c>
      <c r="I2131" s="2">
        <v>73.4375</v>
      </c>
      <c r="J2131" s="2">
        <v>21.875</v>
      </c>
      <c r="K2131" s="10" t="s">
        <v>168</v>
      </c>
      <c r="L2131" s="2">
        <v>3.645833333333</v>
      </c>
      <c r="M2131" s="34" t="s">
        <v>168</v>
      </c>
    </row>
    <row r="2132">
      <c r="D2132" s="19"/>
      <c r="E2132" s="18" t="s">
        <v>164</v>
      </c>
      <c r="F2132" s="17"/>
      <c r="G2132" s="7">
        <v>372</v>
      </c>
      <c r="H2132" s="20">
        <v>1.8817204301079999</v>
      </c>
      <c r="I2132" s="2">
        <v>70.967741935484</v>
      </c>
      <c r="J2132" s="2">
        <v>22.311827956988999</v>
      </c>
      <c r="K2132" s="2">
        <v>0.53763440860199996</v>
      </c>
      <c r="L2132" s="2">
        <v>4.3010752688169998</v>
      </c>
      <c r="M2132" s="34" t="s">
        <v>168</v>
      </c>
    </row>
    <row r="2133">
      <c r="D2133" s="19"/>
      <c r="E2133" s="18" t="s">
        <v>165</v>
      </c>
      <c r="F2133" s="17"/>
      <c r="G2133" s="7">
        <v>520</v>
      </c>
      <c r="H2133" s="20">
        <v>1.3461538461539999</v>
      </c>
      <c r="I2133" s="2">
        <v>75.961538461537998</v>
      </c>
      <c r="J2133" s="2">
        <v>18.846153846153999</v>
      </c>
      <c r="K2133" s="2">
        <v>0.19230769230799999</v>
      </c>
      <c r="L2133" s="2">
        <v>3.6538461538460001</v>
      </c>
      <c r="M2133" s="34" t="s">
        <v>168</v>
      </c>
    </row>
    <row r="2134">
      <c r="D2134" s="19"/>
      <c r="E2134" s="18" t="s">
        <v>166</v>
      </c>
      <c r="F2134" s="17"/>
      <c r="G2134" s="7">
        <v>445</v>
      </c>
      <c r="H2134" s="20">
        <v>1.123595505618</v>
      </c>
      <c r="I2134" s="2">
        <v>75.730337078651999</v>
      </c>
      <c r="J2134" s="2">
        <v>19.775280898876002</v>
      </c>
      <c r="K2134" s="2">
        <v>0.22471910112400001</v>
      </c>
      <c r="L2134" s="2">
        <v>3.1460674157300001</v>
      </c>
      <c r="M2134" s="34" t="s">
        <v>168</v>
      </c>
    </row>
    <row r="2135">
      <c r="D2135" s="19"/>
      <c r="E2135" s="18" t="s">
        <v>167</v>
      </c>
      <c r="F2135" s="17"/>
      <c r="G2135" s="7">
        <v>294</v>
      </c>
      <c r="H2135" s="20">
        <v>0.68027210884400002</v>
      </c>
      <c r="I2135" s="2">
        <v>73.469387755102005</v>
      </c>
      <c r="J2135" s="2">
        <v>22.108843537415002</v>
      </c>
      <c r="K2135" s="10" t="s">
        <v>168</v>
      </c>
      <c r="L2135" s="2">
        <v>3.7414965986389999</v>
      </c>
      <c r="M2135" s="34" t="s">
        <v>168</v>
      </c>
    </row>
    <row r="2136">
      <c r="D2136" s="19"/>
      <c r="E2136" s="18" t="s">
        <v>41</v>
      </c>
      <c r="F2136" s="17"/>
      <c r="G2136" s="7">
        <v>62</v>
      </c>
      <c r="H2136" s="20">
        <v>3.2258064516129998</v>
      </c>
      <c r="I2136" s="2">
        <v>54.838709677418997</v>
      </c>
      <c r="J2136" s="2">
        <v>25.806451612903</v>
      </c>
      <c r="K2136" s="2">
        <v>1.6129032258060001</v>
      </c>
      <c r="L2136" s="2">
        <v>14.516129032258</v>
      </c>
      <c r="M2136" s="34" t="s">
        <v>168</v>
      </c>
    </row>
    <row r="2137">
      <c r="D2137" s="57"/>
      <c r="E2137" s="54" t="s">
        <v>26</v>
      </c>
      <c r="F2137" s="62"/>
      <c r="G2137" s="59">
        <v>17</v>
      </c>
      <c r="H2137" s="83" t="s">
        <v>168</v>
      </c>
      <c r="I2137" s="46">
        <v>52.941176470587997</v>
      </c>
      <c r="J2137" s="46">
        <v>23.529411764706001</v>
      </c>
      <c r="K2137" s="51" t="s">
        <v>168</v>
      </c>
      <c r="L2137" s="46">
        <v>23.529411764706001</v>
      </c>
      <c r="M2137" s="82" t="s">
        <v>168</v>
      </c>
    </row>
    <row r="2139">
      <c r="B2139" s="63" t="str">
        <f ca="1" xml:space="preserve"> HYPERLINK("#'目次'!B20", "[14]")</f>
        <v>[14]</v>
      </c>
      <c r="C2139" s="49" t="s">
        <v>324</v>
      </c>
    </row>
    <row r="2142">
      <c r="C2142" s="49" t="s">
        <v>14</v>
      </c>
    </row>
    <row r="2143">
      <c r="D2143" s="64"/>
      <c r="E2143" s="47"/>
      <c r="F2143" s="47"/>
      <c r="G2143" s="61" t="s">
        <v>15</v>
      </c>
      <c r="H2143" s="66" t="s">
        <v>21</v>
      </c>
      <c r="I2143" s="28" t="s">
        <v>22</v>
      </c>
      <c r="J2143" s="28" t="s">
        <v>23</v>
      </c>
      <c r="K2143" s="28" t="s">
        <v>24</v>
      </c>
      <c r="L2143" s="28" t="s">
        <v>25</v>
      </c>
      <c r="M2143" s="28" t="s">
        <v>26</v>
      </c>
      <c r="N2143" s="28" t="s">
        <v>27</v>
      </c>
      <c r="O2143" s="58" t="s">
        <v>28</v>
      </c>
    </row>
    <row r="2144">
      <c r="D2144" s="55"/>
      <c r="E2144" s="48"/>
      <c r="F2144" s="48"/>
      <c r="G2144" s="68"/>
      <c r="H2144" s="70"/>
      <c r="I2144" s="29"/>
      <c r="J2144" s="29"/>
      <c r="K2144" s="29"/>
      <c r="L2144" s="29"/>
      <c r="M2144" s="29"/>
      <c r="N2144" s="29"/>
      <c r="O2144" s="65"/>
    </row>
    <row r="2145">
      <c r="D2145" s="56"/>
      <c r="E2145" s="60" t="s">
        <v>15</v>
      </c>
      <c r="F2145" s="67"/>
      <c r="G2145" s="69">
        <v>1093</v>
      </c>
      <c r="H2145" s="36">
        <v>19.304666056725001</v>
      </c>
      <c r="I2145" s="36">
        <v>49.313815187556997</v>
      </c>
      <c r="J2145" s="36">
        <v>24.062214089661001</v>
      </c>
      <c r="K2145" s="36">
        <v>6.7703568161019998</v>
      </c>
      <c r="L2145" s="36">
        <v>0.54894784995400003</v>
      </c>
      <c r="M2145" s="80" t="s">
        <v>168</v>
      </c>
      <c r="N2145" s="36">
        <v>68.618481244281995</v>
      </c>
      <c r="O2145" s="76">
        <v>7.3193046660569996</v>
      </c>
    </row>
    <row r="2146">
      <c r="D2146" s="15" t="s">
        <v>20</v>
      </c>
      <c r="E2146" s="14" t="s">
        <v>21</v>
      </c>
      <c r="F2146" s="16"/>
      <c r="G2146" s="26">
        <v>211</v>
      </c>
      <c r="H2146" s="40">
        <v>100</v>
      </c>
      <c r="I2146" s="41" t="s">
        <v>168</v>
      </c>
      <c r="J2146" s="41" t="s">
        <v>168</v>
      </c>
      <c r="K2146" s="41" t="s">
        <v>168</v>
      </c>
      <c r="L2146" s="41" t="s">
        <v>168</v>
      </c>
      <c r="M2146" s="41" t="s">
        <v>168</v>
      </c>
      <c r="N2146" s="8">
        <v>100</v>
      </c>
      <c r="O2146" s="71" t="s">
        <v>168</v>
      </c>
    </row>
    <row r="2147">
      <c r="D2147" s="19"/>
      <c r="E2147" s="18" t="s">
        <v>22</v>
      </c>
      <c r="F2147" s="17"/>
      <c r="G2147" s="7">
        <v>539</v>
      </c>
      <c r="H2147" s="52" t="s">
        <v>168</v>
      </c>
      <c r="I2147" s="2">
        <v>100</v>
      </c>
      <c r="J2147" s="10" t="s">
        <v>168</v>
      </c>
      <c r="K2147" s="10" t="s">
        <v>168</v>
      </c>
      <c r="L2147" s="10" t="s">
        <v>168</v>
      </c>
      <c r="M2147" s="10" t="s">
        <v>168</v>
      </c>
      <c r="N2147" s="2">
        <v>100</v>
      </c>
      <c r="O2147" s="34" t="s">
        <v>168</v>
      </c>
    </row>
    <row r="2148">
      <c r="D2148" s="19"/>
      <c r="E2148" s="18" t="s">
        <v>23</v>
      </c>
      <c r="F2148" s="17"/>
      <c r="G2148" s="7">
        <v>263</v>
      </c>
      <c r="H2148" s="52" t="s">
        <v>168</v>
      </c>
      <c r="I2148" s="10" t="s">
        <v>168</v>
      </c>
      <c r="J2148" s="2">
        <v>100</v>
      </c>
      <c r="K2148" s="10" t="s">
        <v>168</v>
      </c>
      <c r="L2148" s="10" t="s">
        <v>168</v>
      </c>
      <c r="M2148" s="10" t="s">
        <v>168</v>
      </c>
      <c r="N2148" s="10" t="s">
        <v>168</v>
      </c>
      <c r="O2148" s="34" t="s">
        <v>168</v>
      </c>
    </row>
    <row r="2149">
      <c r="D2149" s="19"/>
      <c r="E2149" s="18" t="s">
        <v>24</v>
      </c>
      <c r="F2149" s="17"/>
      <c r="G2149" s="7">
        <v>74</v>
      </c>
      <c r="H2149" s="52" t="s">
        <v>168</v>
      </c>
      <c r="I2149" s="10" t="s">
        <v>168</v>
      </c>
      <c r="J2149" s="10" t="s">
        <v>168</v>
      </c>
      <c r="K2149" s="2">
        <v>100</v>
      </c>
      <c r="L2149" s="10" t="s">
        <v>168</v>
      </c>
      <c r="M2149" s="10" t="s">
        <v>168</v>
      </c>
      <c r="N2149" s="10" t="s">
        <v>168</v>
      </c>
      <c r="O2149" s="22">
        <v>100</v>
      </c>
    </row>
    <row r="2150">
      <c r="D2150" s="19"/>
      <c r="E2150" s="18" t="s">
        <v>25</v>
      </c>
      <c r="F2150" s="17"/>
      <c r="G2150" s="11">
        <v>6</v>
      </c>
      <c r="H2150" s="32" t="s">
        <v>168</v>
      </c>
      <c r="I2150" s="4" t="s">
        <v>168</v>
      </c>
      <c r="J2150" s="4" t="s">
        <v>168</v>
      </c>
      <c r="K2150" s="4" t="s">
        <v>168</v>
      </c>
      <c r="L2150" s="5">
        <v>100</v>
      </c>
      <c r="M2150" s="4" t="s">
        <v>168</v>
      </c>
      <c r="N2150" s="4" t="s">
        <v>168</v>
      </c>
      <c r="O2150" s="30">
        <v>100</v>
      </c>
    </row>
    <row r="2151">
      <c r="D2151" s="19"/>
      <c r="E2151" s="18" t="s">
        <v>26</v>
      </c>
      <c r="F2151" s="17"/>
      <c r="G2151" s="11">
        <v>0</v>
      </c>
      <c r="H2151" s="32" t="s">
        <v>168</v>
      </c>
      <c r="I2151" s="4" t="s">
        <v>168</v>
      </c>
      <c r="J2151" s="4" t="s">
        <v>168</v>
      </c>
      <c r="K2151" s="4" t="s">
        <v>168</v>
      </c>
      <c r="L2151" s="4" t="s">
        <v>168</v>
      </c>
      <c r="M2151" s="4" t="s">
        <v>168</v>
      </c>
      <c r="N2151" s="4" t="s">
        <v>168</v>
      </c>
      <c r="O2151" s="31" t="s">
        <v>168</v>
      </c>
    </row>
    <row r="2152">
      <c r="D2152" s="19"/>
      <c r="E2152" s="18" t="s">
        <v>27</v>
      </c>
      <c r="F2152" s="17"/>
      <c r="G2152" s="7">
        <v>750</v>
      </c>
      <c r="H2152" s="20">
        <v>28.133333333332999</v>
      </c>
      <c r="I2152" s="2">
        <v>71.866666666667001</v>
      </c>
      <c r="J2152" s="10" t="s">
        <v>168</v>
      </c>
      <c r="K2152" s="10" t="s">
        <v>168</v>
      </c>
      <c r="L2152" s="10" t="s">
        <v>168</v>
      </c>
      <c r="M2152" s="10" t="s">
        <v>168</v>
      </c>
      <c r="N2152" s="2">
        <v>100</v>
      </c>
      <c r="O2152" s="34" t="s">
        <v>168</v>
      </c>
    </row>
    <row r="2153">
      <c r="D2153" s="19"/>
      <c r="E2153" s="18" t="s">
        <v>28</v>
      </c>
      <c r="F2153" s="17"/>
      <c r="G2153" s="7">
        <v>80</v>
      </c>
      <c r="H2153" s="52" t="s">
        <v>168</v>
      </c>
      <c r="I2153" s="10" t="s">
        <v>168</v>
      </c>
      <c r="J2153" s="10" t="s">
        <v>168</v>
      </c>
      <c r="K2153" s="2">
        <v>92.5</v>
      </c>
      <c r="L2153" s="2">
        <v>7.5</v>
      </c>
      <c r="M2153" s="10" t="s">
        <v>168</v>
      </c>
      <c r="N2153" s="10" t="s">
        <v>168</v>
      </c>
      <c r="O2153" s="22">
        <v>100</v>
      </c>
    </row>
    <row r="2154">
      <c r="D2154" s="15" t="s">
        <v>29</v>
      </c>
      <c r="E2154" s="14" t="s">
        <v>30</v>
      </c>
      <c r="F2154" s="16"/>
      <c r="G2154" s="26">
        <v>823</v>
      </c>
      <c r="H2154" s="40">
        <v>21.020656136086998</v>
      </c>
      <c r="I2154" s="8">
        <v>48.724179829891</v>
      </c>
      <c r="J2154" s="8">
        <v>22.478736330497998</v>
      </c>
      <c r="K2154" s="8">
        <v>7.2904009720529999</v>
      </c>
      <c r="L2154" s="8">
        <v>0.48602673146999997</v>
      </c>
      <c r="M2154" s="41" t="s">
        <v>168</v>
      </c>
      <c r="N2154" s="8">
        <v>69.744835965977998</v>
      </c>
      <c r="O2154" s="42">
        <v>7.7764277035239999</v>
      </c>
    </row>
    <row r="2155">
      <c r="D2155" s="19"/>
      <c r="E2155" s="18" t="s">
        <v>31</v>
      </c>
      <c r="F2155" s="17"/>
      <c r="G2155" s="7">
        <v>798</v>
      </c>
      <c r="H2155" s="20">
        <v>20.050125313283001</v>
      </c>
      <c r="I2155" s="2">
        <v>51.503759398496001</v>
      </c>
      <c r="J2155" s="2">
        <v>22.18045112782</v>
      </c>
      <c r="K2155" s="2">
        <v>5.8897243107769999</v>
      </c>
      <c r="L2155" s="2">
        <v>0.37593984962400001</v>
      </c>
      <c r="M2155" s="10" t="s">
        <v>168</v>
      </c>
      <c r="N2155" s="2">
        <v>71.553884711779006</v>
      </c>
      <c r="O2155" s="22">
        <v>6.2656641604010002</v>
      </c>
    </row>
    <row r="2156">
      <c r="D2156" s="19"/>
      <c r="E2156" s="18" t="s">
        <v>32</v>
      </c>
      <c r="F2156" s="17"/>
      <c r="G2156" s="7">
        <v>808</v>
      </c>
      <c r="H2156" s="20">
        <v>22.153465346535</v>
      </c>
      <c r="I2156" s="2">
        <v>50.371287128713</v>
      </c>
      <c r="J2156" s="2">
        <v>21.287128712870999</v>
      </c>
      <c r="K2156" s="2">
        <v>5.816831683168</v>
      </c>
      <c r="L2156" s="2">
        <v>0.37128712871300001</v>
      </c>
      <c r="M2156" s="10" t="s">
        <v>168</v>
      </c>
      <c r="N2156" s="2">
        <v>72.524752475247993</v>
      </c>
      <c r="O2156" s="22">
        <v>6.188118811881</v>
      </c>
    </row>
    <row r="2157">
      <c r="D2157" s="19"/>
      <c r="E2157" s="18" t="s">
        <v>33</v>
      </c>
      <c r="F2157" s="17"/>
      <c r="G2157" s="7">
        <v>206</v>
      </c>
      <c r="H2157" s="20">
        <v>20.873786407767</v>
      </c>
      <c r="I2157" s="2">
        <v>44.660194174757002</v>
      </c>
      <c r="J2157" s="2">
        <v>26.699029126214</v>
      </c>
      <c r="K2157" s="2">
        <v>6.796116504854</v>
      </c>
      <c r="L2157" s="2">
        <v>0.97087378640800004</v>
      </c>
      <c r="M2157" s="10" t="s">
        <v>168</v>
      </c>
      <c r="N2157" s="2">
        <v>65.533980582523995</v>
      </c>
      <c r="O2157" s="22">
        <v>7.7669902912620001</v>
      </c>
    </row>
    <row r="2158">
      <c r="D2158" s="19"/>
      <c r="E2158" s="18" t="s">
        <v>34</v>
      </c>
      <c r="F2158" s="17"/>
      <c r="G2158" s="7">
        <v>488</v>
      </c>
      <c r="H2158" s="20">
        <v>14.754098360656</v>
      </c>
      <c r="I2158" s="2">
        <v>50</v>
      </c>
      <c r="J2158" s="2">
        <v>26.639344262295001</v>
      </c>
      <c r="K2158" s="2">
        <v>8.1967213114750006</v>
      </c>
      <c r="L2158" s="2">
        <v>0.40983606557399999</v>
      </c>
      <c r="M2158" s="10" t="s">
        <v>168</v>
      </c>
      <c r="N2158" s="2">
        <v>64.754098360656002</v>
      </c>
      <c r="O2158" s="22">
        <v>8.6065573770490005</v>
      </c>
    </row>
    <row r="2159">
      <c r="D2159" s="19"/>
      <c r="E2159" s="18" t="s">
        <v>35</v>
      </c>
      <c r="F2159" s="17"/>
      <c r="G2159" s="7">
        <v>154</v>
      </c>
      <c r="H2159" s="20">
        <v>19.480519480519</v>
      </c>
      <c r="I2159" s="2">
        <v>54.545454545455001</v>
      </c>
      <c r="J2159" s="2">
        <v>18.181818181817999</v>
      </c>
      <c r="K2159" s="2">
        <v>7.1428571428570002</v>
      </c>
      <c r="L2159" s="2">
        <v>0.64935064935099995</v>
      </c>
      <c r="M2159" s="10" t="s">
        <v>168</v>
      </c>
      <c r="N2159" s="2">
        <v>74.025974025973994</v>
      </c>
      <c r="O2159" s="22">
        <v>7.792207792208</v>
      </c>
    </row>
    <row r="2160">
      <c r="D2160" s="19"/>
      <c r="E2160" s="18" t="s">
        <v>36</v>
      </c>
      <c r="F2160" s="17"/>
      <c r="G2160" s="7">
        <v>871</v>
      </c>
      <c r="H2160" s="20">
        <v>22.84730195178</v>
      </c>
      <c r="I2160" s="2">
        <v>51.320321469574999</v>
      </c>
      <c r="J2160" s="2">
        <v>20.436280137773</v>
      </c>
      <c r="K2160" s="2">
        <v>5.2812858783010004</v>
      </c>
      <c r="L2160" s="2">
        <v>0.11481056257199999</v>
      </c>
      <c r="M2160" s="10" t="s">
        <v>168</v>
      </c>
      <c r="N2160" s="2">
        <v>74.167623421355003</v>
      </c>
      <c r="O2160" s="22">
        <v>5.3960964408730003</v>
      </c>
    </row>
    <row r="2161">
      <c r="D2161" s="19"/>
      <c r="E2161" s="18" t="s">
        <v>37</v>
      </c>
      <c r="F2161" s="17"/>
      <c r="G2161" s="7">
        <v>366</v>
      </c>
      <c r="H2161" s="20">
        <v>22.131147540983999</v>
      </c>
      <c r="I2161" s="2">
        <v>53.551912568306001</v>
      </c>
      <c r="J2161" s="2">
        <v>19.398907103825</v>
      </c>
      <c r="K2161" s="2">
        <v>4.6448087431690004</v>
      </c>
      <c r="L2161" s="2">
        <v>0.27322404371600001</v>
      </c>
      <c r="M2161" s="10" t="s">
        <v>168</v>
      </c>
      <c r="N2161" s="2">
        <v>75.683060109289997</v>
      </c>
      <c r="O2161" s="22">
        <v>4.918032786885</v>
      </c>
    </row>
    <row r="2162">
      <c r="D2162" s="19"/>
      <c r="E2162" s="18" t="s">
        <v>38</v>
      </c>
      <c r="F2162" s="17"/>
      <c r="G2162" s="7">
        <v>552</v>
      </c>
      <c r="H2162" s="20">
        <v>19.927536231884002</v>
      </c>
      <c r="I2162" s="2">
        <v>49.818840579709999</v>
      </c>
      <c r="J2162" s="2">
        <v>21.920289855071999</v>
      </c>
      <c r="K2162" s="2">
        <v>7.6086956521740001</v>
      </c>
      <c r="L2162" s="2">
        <v>0.72463768115899996</v>
      </c>
      <c r="M2162" s="10" t="s">
        <v>168</v>
      </c>
      <c r="N2162" s="2">
        <v>69.746376811594004</v>
      </c>
      <c r="O2162" s="22">
        <v>8.333333333333</v>
      </c>
    </row>
    <row r="2163">
      <c r="D2163" s="19"/>
      <c r="E2163" s="18" t="s">
        <v>39</v>
      </c>
      <c r="F2163" s="17"/>
      <c r="G2163" s="7">
        <v>514</v>
      </c>
      <c r="H2163" s="20">
        <v>24.513618677042999</v>
      </c>
      <c r="I2163" s="2">
        <v>51.167315175097002</v>
      </c>
      <c r="J2163" s="2">
        <v>19.844357976653999</v>
      </c>
      <c r="K2163" s="2">
        <v>4.2801556420229998</v>
      </c>
      <c r="L2163" s="2">
        <v>0.19455252918300001</v>
      </c>
      <c r="M2163" s="10" t="s">
        <v>168</v>
      </c>
      <c r="N2163" s="2">
        <v>75.680933852140001</v>
      </c>
      <c r="O2163" s="22">
        <v>4.4747081712060002</v>
      </c>
    </row>
    <row r="2164">
      <c r="D2164" s="19"/>
      <c r="E2164" s="18" t="s">
        <v>40</v>
      </c>
      <c r="F2164" s="17"/>
      <c r="G2164" s="7">
        <v>559</v>
      </c>
      <c r="H2164" s="20">
        <v>22.719141323792002</v>
      </c>
      <c r="I2164" s="2">
        <v>52.415026833631003</v>
      </c>
      <c r="J2164" s="2">
        <v>19.677996422182002</v>
      </c>
      <c r="K2164" s="2">
        <v>5.1878354203940003</v>
      </c>
      <c r="L2164" s="10" t="s">
        <v>168</v>
      </c>
      <c r="M2164" s="10" t="s">
        <v>168</v>
      </c>
      <c r="N2164" s="2">
        <v>75.134168157424</v>
      </c>
      <c r="O2164" s="22">
        <v>5.1878354203940003</v>
      </c>
    </row>
    <row r="2165">
      <c r="D2165" s="19"/>
      <c r="E2165" s="18" t="s">
        <v>41</v>
      </c>
      <c r="F2165" s="17"/>
      <c r="G2165" s="7">
        <v>71</v>
      </c>
      <c r="H2165" s="20">
        <v>21.12676056338</v>
      </c>
      <c r="I2165" s="2">
        <v>56.338028169014002</v>
      </c>
      <c r="J2165" s="2">
        <v>16.901408450704</v>
      </c>
      <c r="K2165" s="2">
        <v>5.6338028169010004</v>
      </c>
      <c r="L2165" s="10" t="s">
        <v>168</v>
      </c>
      <c r="M2165" s="10" t="s">
        <v>168</v>
      </c>
      <c r="N2165" s="2">
        <v>77.464788732393998</v>
      </c>
      <c r="O2165" s="22">
        <v>5.6338028169010004</v>
      </c>
    </row>
    <row r="2166">
      <c r="D2166" s="19"/>
      <c r="E2166" s="18" t="s">
        <v>42</v>
      </c>
      <c r="F2166" s="17"/>
      <c r="G2166" s="11">
        <v>11</v>
      </c>
      <c r="H2166" s="27">
        <v>9.0909090909089993</v>
      </c>
      <c r="I2166" s="5">
        <v>18.181818181817999</v>
      </c>
      <c r="J2166" s="5">
        <v>54.545454545455001</v>
      </c>
      <c r="K2166" s="5">
        <v>9.0909090909089993</v>
      </c>
      <c r="L2166" s="5">
        <v>9.0909090909089993</v>
      </c>
      <c r="M2166" s="4" t="s">
        <v>168</v>
      </c>
      <c r="N2166" s="5">
        <v>27.272727272727</v>
      </c>
      <c r="O2166" s="30">
        <v>18.181818181817999</v>
      </c>
    </row>
    <row r="2167">
      <c r="D2167" s="19"/>
      <c r="E2167" s="18" t="s">
        <v>26</v>
      </c>
      <c r="F2167" s="17"/>
      <c r="G2167" s="11">
        <v>2</v>
      </c>
      <c r="H2167" s="32" t="s">
        <v>168</v>
      </c>
      <c r="I2167" s="5">
        <v>100</v>
      </c>
      <c r="J2167" s="4" t="s">
        <v>168</v>
      </c>
      <c r="K2167" s="4" t="s">
        <v>168</v>
      </c>
      <c r="L2167" s="4" t="s">
        <v>168</v>
      </c>
      <c r="M2167" s="4" t="s">
        <v>168</v>
      </c>
      <c r="N2167" s="5">
        <v>100</v>
      </c>
      <c r="O2167" s="31" t="s">
        <v>168</v>
      </c>
    </row>
    <row r="2168">
      <c r="D2168" s="19"/>
      <c r="E2168" s="18" t="s">
        <v>43</v>
      </c>
      <c r="F2168" s="17"/>
      <c r="G2168" s="7">
        <v>1080</v>
      </c>
      <c r="H2168" s="20">
        <v>19.444444444443999</v>
      </c>
      <c r="I2168" s="2">
        <v>49.537037037037003</v>
      </c>
      <c r="J2168" s="2">
        <v>23.796296296295999</v>
      </c>
      <c r="K2168" s="2">
        <v>6.7592592592590002</v>
      </c>
      <c r="L2168" s="2">
        <v>0.46296296296299999</v>
      </c>
      <c r="M2168" s="10" t="s">
        <v>168</v>
      </c>
      <c r="N2168" s="2">
        <v>68.981481481480998</v>
      </c>
      <c r="O2168" s="22">
        <v>7.2222222222220003</v>
      </c>
    </row>
    <row r="2169">
      <c r="D2169" s="15" t="s">
        <v>44</v>
      </c>
      <c r="E2169" s="14" t="s">
        <v>45</v>
      </c>
      <c r="F2169" s="16"/>
      <c r="G2169" s="33">
        <v>3</v>
      </c>
      <c r="H2169" s="45">
        <v>66.666666666666998</v>
      </c>
      <c r="I2169" s="13">
        <v>33.333333333333002</v>
      </c>
      <c r="J2169" s="25" t="s">
        <v>168</v>
      </c>
      <c r="K2169" s="25" t="s">
        <v>168</v>
      </c>
      <c r="L2169" s="25" t="s">
        <v>168</v>
      </c>
      <c r="M2169" s="25" t="s">
        <v>168</v>
      </c>
      <c r="N2169" s="13">
        <v>100</v>
      </c>
      <c r="O2169" s="53" t="s">
        <v>168</v>
      </c>
    </row>
    <row r="2170">
      <c r="D2170" s="19"/>
      <c r="E2170" s="18" t="s">
        <v>46</v>
      </c>
      <c r="F2170" s="17"/>
      <c r="G2170" s="11">
        <v>11</v>
      </c>
      <c r="H2170" s="27">
        <v>18.181818181817999</v>
      </c>
      <c r="I2170" s="5">
        <v>45.454545454544999</v>
      </c>
      <c r="J2170" s="5">
        <v>27.272727272727</v>
      </c>
      <c r="K2170" s="5">
        <v>9.0909090909089993</v>
      </c>
      <c r="L2170" s="4" t="s">
        <v>168</v>
      </c>
      <c r="M2170" s="4" t="s">
        <v>168</v>
      </c>
      <c r="N2170" s="5">
        <v>63.636363636364003</v>
      </c>
      <c r="O2170" s="30">
        <v>9.0909090909089993</v>
      </c>
    </row>
    <row r="2171">
      <c r="D2171" s="19"/>
      <c r="E2171" s="18" t="s">
        <v>47</v>
      </c>
      <c r="F2171" s="17"/>
      <c r="G2171" s="11">
        <v>25</v>
      </c>
      <c r="H2171" s="27">
        <v>12</v>
      </c>
      <c r="I2171" s="5">
        <v>36</v>
      </c>
      <c r="J2171" s="5">
        <v>36</v>
      </c>
      <c r="K2171" s="5">
        <v>16</v>
      </c>
      <c r="L2171" s="4" t="s">
        <v>168</v>
      </c>
      <c r="M2171" s="4" t="s">
        <v>168</v>
      </c>
      <c r="N2171" s="5">
        <v>48</v>
      </c>
      <c r="O2171" s="30">
        <v>16</v>
      </c>
    </row>
    <row r="2172">
      <c r="D2172" s="19"/>
      <c r="E2172" s="18" t="s">
        <v>48</v>
      </c>
      <c r="F2172" s="17"/>
      <c r="G2172" s="7">
        <v>160</v>
      </c>
      <c r="H2172" s="20">
        <v>13.75</v>
      </c>
      <c r="I2172" s="2">
        <v>49.375</v>
      </c>
      <c r="J2172" s="2">
        <v>26.25</v>
      </c>
      <c r="K2172" s="2">
        <v>9.375</v>
      </c>
      <c r="L2172" s="2">
        <v>1.25</v>
      </c>
      <c r="M2172" s="10" t="s">
        <v>168</v>
      </c>
      <c r="N2172" s="2">
        <v>63.125</v>
      </c>
      <c r="O2172" s="22">
        <v>10.625</v>
      </c>
    </row>
    <row r="2173">
      <c r="D2173" s="19"/>
      <c r="E2173" s="18" t="s">
        <v>49</v>
      </c>
      <c r="F2173" s="17"/>
      <c r="G2173" s="7">
        <v>166</v>
      </c>
      <c r="H2173" s="20">
        <v>16.867469879518001</v>
      </c>
      <c r="I2173" s="2">
        <v>43.373493975903997</v>
      </c>
      <c r="J2173" s="2">
        <v>30.120481927711001</v>
      </c>
      <c r="K2173" s="2">
        <v>9.638554216867</v>
      </c>
      <c r="L2173" s="10" t="s">
        <v>168</v>
      </c>
      <c r="M2173" s="10" t="s">
        <v>168</v>
      </c>
      <c r="N2173" s="2">
        <v>60.240963855422002</v>
      </c>
      <c r="O2173" s="22">
        <v>9.638554216867</v>
      </c>
    </row>
    <row r="2174">
      <c r="D2174" s="19"/>
      <c r="E2174" s="18" t="s">
        <v>50</v>
      </c>
      <c r="F2174" s="17"/>
      <c r="G2174" s="7">
        <v>129</v>
      </c>
      <c r="H2174" s="20">
        <v>17.054263565890999</v>
      </c>
      <c r="I2174" s="2">
        <v>49.612403100774998</v>
      </c>
      <c r="J2174" s="2">
        <v>26.356589147287</v>
      </c>
      <c r="K2174" s="2">
        <v>6.9767441860470001</v>
      </c>
      <c r="L2174" s="10" t="s">
        <v>168</v>
      </c>
      <c r="M2174" s="10" t="s">
        <v>168</v>
      </c>
      <c r="N2174" s="2">
        <v>66.666666666666998</v>
      </c>
      <c r="O2174" s="22">
        <v>6.9767441860470001</v>
      </c>
    </row>
    <row r="2175">
      <c r="D2175" s="19"/>
      <c r="E2175" s="18" t="s">
        <v>51</v>
      </c>
      <c r="F2175" s="17"/>
      <c r="G2175" s="7">
        <v>124</v>
      </c>
      <c r="H2175" s="20">
        <v>19.354838709677001</v>
      </c>
      <c r="I2175" s="2">
        <v>44.354838709676997</v>
      </c>
      <c r="J2175" s="2">
        <v>28.225806451613</v>
      </c>
      <c r="K2175" s="2">
        <v>5.6451612903230002</v>
      </c>
      <c r="L2175" s="2">
        <v>2.4193548387099999</v>
      </c>
      <c r="M2175" s="10" t="s">
        <v>168</v>
      </c>
      <c r="N2175" s="2">
        <v>63.709677419355003</v>
      </c>
      <c r="O2175" s="22">
        <v>8.0645161290320004</v>
      </c>
    </row>
    <row r="2176">
      <c r="D2176" s="19"/>
      <c r="E2176" s="18" t="s">
        <v>52</v>
      </c>
      <c r="F2176" s="17"/>
      <c r="G2176" s="7">
        <v>114</v>
      </c>
      <c r="H2176" s="20">
        <v>18.421052631578998</v>
      </c>
      <c r="I2176" s="2">
        <v>50</v>
      </c>
      <c r="J2176" s="2">
        <v>24.561403508771999</v>
      </c>
      <c r="K2176" s="2">
        <v>7.0175438596489998</v>
      </c>
      <c r="L2176" s="10" t="s">
        <v>168</v>
      </c>
      <c r="M2176" s="10" t="s">
        <v>168</v>
      </c>
      <c r="N2176" s="2">
        <v>68.421052631579002</v>
      </c>
      <c r="O2176" s="22">
        <v>7.0175438596489998</v>
      </c>
    </row>
    <row r="2177">
      <c r="D2177" s="19"/>
      <c r="E2177" s="18" t="s">
        <v>53</v>
      </c>
      <c r="F2177" s="17"/>
      <c r="G2177" s="7">
        <v>95</v>
      </c>
      <c r="H2177" s="20">
        <v>14.736842105262999</v>
      </c>
      <c r="I2177" s="2">
        <v>60</v>
      </c>
      <c r="J2177" s="2">
        <v>21.052631578947</v>
      </c>
      <c r="K2177" s="2">
        <v>4.2105263157890001</v>
      </c>
      <c r="L2177" s="10" t="s">
        <v>168</v>
      </c>
      <c r="M2177" s="10" t="s">
        <v>168</v>
      </c>
      <c r="N2177" s="2">
        <v>74.736842105262994</v>
      </c>
      <c r="O2177" s="22">
        <v>4.2105263157890001</v>
      </c>
    </row>
    <row r="2178">
      <c r="D2178" s="19"/>
      <c r="E2178" s="18" t="s">
        <v>54</v>
      </c>
      <c r="F2178" s="17"/>
      <c r="G2178" s="7">
        <v>253</v>
      </c>
      <c r="H2178" s="20">
        <v>28.063241106719001</v>
      </c>
      <c r="I2178" s="2">
        <v>54.150197628458002</v>
      </c>
      <c r="J2178" s="2">
        <v>13.438735177866</v>
      </c>
      <c r="K2178" s="2">
        <v>3.9525691699599999</v>
      </c>
      <c r="L2178" s="2">
        <v>0.39525691699600002</v>
      </c>
      <c r="M2178" s="10" t="s">
        <v>168</v>
      </c>
      <c r="N2178" s="2">
        <v>82.213438735178002</v>
      </c>
      <c r="O2178" s="22">
        <v>4.3478260869570002</v>
      </c>
    </row>
    <row r="2179">
      <c r="D2179" s="19"/>
      <c r="E2179" s="18" t="s">
        <v>55</v>
      </c>
      <c r="F2179" s="17"/>
      <c r="G2179" s="11">
        <v>1</v>
      </c>
      <c r="H2179" s="32" t="s">
        <v>168</v>
      </c>
      <c r="I2179" s="4" t="s">
        <v>168</v>
      </c>
      <c r="J2179" s="5">
        <v>100</v>
      </c>
      <c r="K2179" s="4" t="s">
        <v>168</v>
      </c>
      <c r="L2179" s="4" t="s">
        <v>168</v>
      </c>
      <c r="M2179" s="4" t="s">
        <v>168</v>
      </c>
      <c r="N2179" s="4" t="s">
        <v>168</v>
      </c>
      <c r="O2179" s="31" t="s">
        <v>168</v>
      </c>
    </row>
    <row r="2180">
      <c r="D2180" s="19"/>
      <c r="E2180" s="18" t="s">
        <v>26</v>
      </c>
      <c r="F2180" s="17"/>
      <c r="G2180" s="11">
        <v>12</v>
      </c>
      <c r="H2180" s="27">
        <v>16.666666666666998</v>
      </c>
      <c r="I2180" s="5">
        <v>25</v>
      </c>
      <c r="J2180" s="5">
        <v>58.333333333333002</v>
      </c>
      <c r="K2180" s="4" t="s">
        <v>168</v>
      </c>
      <c r="L2180" s="4" t="s">
        <v>168</v>
      </c>
      <c r="M2180" s="4" t="s">
        <v>168</v>
      </c>
      <c r="N2180" s="5">
        <v>41.666666666666998</v>
      </c>
      <c r="O2180" s="31" t="s">
        <v>168</v>
      </c>
    </row>
    <row r="2181">
      <c r="D2181" s="15" t="s">
        <v>56</v>
      </c>
      <c r="E2181" s="14" t="s">
        <v>57</v>
      </c>
      <c r="F2181" s="16"/>
      <c r="G2181" s="33">
        <v>15</v>
      </c>
      <c r="H2181" s="72" t="s">
        <v>168</v>
      </c>
      <c r="I2181" s="13">
        <v>26.666666666666998</v>
      </c>
      <c r="J2181" s="13">
        <v>40</v>
      </c>
      <c r="K2181" s="13">
        <v>33.333333333333002</v>
      </c>
      <c r="L2181" s="25" t="s">
        <v>168</v>
      </c>
      <c r="M2181" s="25" t="s">
        <v>168</v>
      </c>
      <c r="N2181" s="13">
        <v>26.666666666666998</v>
      </c>
      <c r="O2181" s="50">
        <v>33.333333333333002</v>
      </c>
    </row>
    <row r="2182">
      <c r="D2182" s="19"/>
      <c r="E2182" s="18" t="s">
        <v>58</v>
      </c>
      <c r="F2182" s="17"/>
      <c r="G2182" s="7">
        <v>111</v>
      </c>
      <c r="H2182" s="20">
        <v>8.1081081081080004</v>
      </c>
      <c r="I2182" s="2">
        <v>46.846846846847001</v>
      </c>
      <c r="J2182" s="2">
        <v>33.333333333333002</v>
      </c>
      <c r="K2182" s="2">
        <v>9.9099099099100005</v>
      </c>
      <c r="L2182" s="2">
        <v>1.8018018018019999</v>
      </c>
      <c r="M2182" s="10" t="s">
        <v>168</v>
      </c>
      <c r="N2182" s="2">
        <v>54.954954954954999</v>
      </c>
      <c r="O2182" s="22">
        <v>11.711711711712001</v>
      </c>
    </row>
    <row r="2183">
      <c r="D2183" s="19"/>
      <c r="E2183" s="18" t="s">
        <v>59</v>
      </c>
      <c r="F2183" s="17"/>
      <c r="G2183" s="7">
        <v>404</v>
      </c>
      <c r="H2183" s="20">
        <v>15.594059405941</v>
      </c>
      <c r="I2183" s="2">
        <v>50.742574257426</v>
      </c>
      <c r="J2183" s="2">
        <v>25.742574257426</v>
      </c>
      <c r="K2183" s="2">
        <v>7.4257425742569998</v>
      </c>
      <c r="L2183" s="2">
        <v>0.49504950495</v>
      </c>
      <c r="M2183" s="10" t="s">
        <v>168</v>
      </c>
      <c r="N2183" s="2">
        <v>66.336633663366001</v>
      </c>
      <c r="O2183" s="22">
        <v>7.9207920792079998</v>
      </c>
    </row>
    <row r="2184">
      <c r="D2184" s="19"/>
      <c r="E2184" s="18" t="s">
        <v>60</v>
      </c>
      <c r="F2184" s="17"/>
      <c r="G2184" s="7">
        <v>562</v>
      </c>
      <c r="H2184" s="20">
        <v>24.555160142348999</v>
      </c>
      <c r="I2184" s="2">
        <v>49.466192170818999</v>
      </c>
      <c r="J2184" s="2">
        <v>20.640569395018002</v>
      </c>
      <c r="K2184" s="2">
        <v>4.9822064056939999</v>
      </c>
      <c r="L2184" s="2">
        <v>0.35587188612100001</v>
      </c>
      <c r="M2184" s="10" t="s">
        <v>168</v>
      </c>
      <c r="N2184" s="2">
        <v>74.021352313167</v>
      </c>
      <c r="O2184" s="22">
        <v>5.338078291815</v>
      </c>
    </row>
    <row r="2185">
      <c r="D2185" s="19"/>
      <c r="E2185" s="18" t="s">
        <v>26</v>
      </c>
      <c r="F2185" s="17"/>
      <c r="G2185" s="11">
        <v>1</v>
      </c>
      <c r="H2185" s="27">
        <v>100</v>
      </c>
      <c r="I2185" s="4" t="s">
        <v>168</v>
      </c>
      <c r="J2185" s="4" t="s">
        <v>168</v>
      </c>
      <c r="K2185" s="4" t="s">
        <v>168</v>
      </c>
      <c r="L2185" s="4" t="s">
        <v>168</v>
      </c>
      <c r="M2185" s="4" t="s">
        <v>168</v>
      </c>
      <c r="N2185" s="5">
        <v>100</v>
      </c>
      <c r="O2185" s="31" t="s">
        <v>168</v>
      </c>
    </row>
    <row r="2186">
      <c r="D2186" s="19"/>
      <c r="E2186" s="18" t="s">
        <v>61</v>
      </c>
      <c r="F2186" s="17"/>
      <c r="G2186" s="7">
        <v>126</v>
      </c>
      <c r="H2186" s="20">
        <v>7.1428571428570002</v>
      </c>
      <c r="I2186" s="2">
        <v>44.444444444444002</v>
      </c>
      <c r="J2186" s="2">
        <v>34.126984126983999</v>
      </c>
      <c r="K2186" s="2">
        <v>12.698412698413</v>
      </c>
      <c r="L2186" s="2">
        <v>1.587301587302</v>
      </c>
      <c r="M2186" s="10" t="s">
        <v>168</v>
      </c>
      <c r="N2186" s="2">
        <v>51.587301587302001</v>
      </c>
      <c r="O2186" s="22">
        <v>14.285714285714</v>
      </c>
    </row>
    <row r="2187">
      <c r="D2187" s="19"/>
      <c r="E2187" s="18" t="s">
        <v>62</v>
      </c>
      <c r="F2187" s="17"/>
      <c r="G2187" s="7">
        <v>966</v>
      </c>
      <c r="H2187" s="20">
        <v>20.807453416148999</v>
      </c>
      <c r="I2187" s="2">
        <v>50</v>
      </c>
      <c r="J2187" s="2">
        <v>22.774327122153</v>
      </c>
      <c r="K2187" s="2">
        <v>6.0041407867489998</v>
      </c>
      <c r="L2187" s="2">
        <v>0.41407867494799999</v>
      </c>
      <c r="M2187" s="10" t="s">
        <v>168</v>
      </c>
      <c r="N2187" s="2">
        <v>70.807453416149002</v>
      </c>
      <c r="O2187" s="22">
        <v>6.4182194616980004</v>
      </c>
    </row>
    <row r="2188">
      <c r="D2188" s="15" t="s">
        <v>63</v>
      </c>
      <c r="E2188" s="14" t="s">
        <v>64</v>
      </c>
      <c r="F2188" s="16"/>
      <c r="G2188" s="33">
        <v>17</v>
      </c>
      <c r="H2188" s="45">
        <v>5.8823529411760003</v>
      </c>
      <c r="I2188" s="13">
        <v>76.470588235294002</v>
      </c>
      <c r="J2188" s="13">
        <v>5.8823529411760003</v>
      </c>
      <c r="K2188" s="13">
        <v>11.764705882353001</v>
      </c>
      <c r="L2188" s="25" t="s">
        <v>168</v>
      </c>
      <c r="M2188" s="25" t="s">
        <v>168</v>
      </c>
      <c r="N2188" s="13">
        <v>82.352941176471006</v>
      </c>
      <c r="O2188" s="50">
        <v>11.764705882353001</v>
      </c>
    </row>
    <row r="2189">
      <c r="D2189" s="19"/>
      <c r="E2189" s="18" t="s">
        <v>65</v>
      </c>
      <c r="F2189" s="17"/>
      <c r="G2189" s="11">
        <v>38</v>
      </c>
      <c r="H2189" s="27">
        <v>36.842105263157997</v>
      </c>
      <c r="I2189" s="5">
        <v>47.368421052632002</v>
      </c>
      <c r="J2189" s="5">
        <v>13.157894736842</v>
      </c>
      <c r="K2189" s="5">
        <v>2.6315789473679998</v>
      </c>
      <c r="L2189" s="4" t="s">
        <v>168</v>
      </c>
      <c r="M2189" s="4" t="s">
        <v>168</v>
      </c>
      <c r="N2189" s="5">
        <v>84.210526315788997</v>
      </c>
      <c r="O2189" s="30">
        <v>2.6315789473679998</v>
      </c>
    </row>
    <row r="2190">
      <c r="D2190" s="19"/>
      <c r="E2190" s="18" t="s">
        <v>66</v>
      </c>
      <c r="F2190" s="17"/>
      <c r="G2190" s="11">
        <v>14</v>
      </c>
      <c r="H2190" s="27">
        <v>28.571428571428999</v>
      </c>
      <c r="I2190" s="5">
        <v>57.142857142856997</v>
      </c>
      <c r="J2190" s="5">
        <v>14.285714285714</v>
      </c>
      <c r="K2190" s="4" t="s">
        <v>168</v>
      </c>
      <c r="L2190" s="4" t="s">
        <v>168</v>
      </c>
      <c r="M2190" s="4" t="s">
        <v>168</v>
      </c>
      <c r="N2190" s="5">
        <v>85.714285714286007</v>
      </c>
      <c r="O2190" s="31" t="s">
        <v>168</v>
      </c>
    </row>
    <row r="2191">
      <c r="D2191" s="19"/>
      <c r="E2191" s="18" t="s">
        <v>67</v>
      </c>
      <c r="F2191" s="17"/>
      <c r="G2191" s="7">
        <v>95</v>
      </c>
      <c r="H2191" s="20">
        <v>24.210526315789</v>
      </c>
      <c r="I2191" s="2">
        <v>58.947368421053</v>
      </c>
      <c r="J2191" s="2">
        <v>13.684210526316001</v>
      </c>
      <c r="K2191" s="2">
        <v>3.1578947368420001</v>
      </c>
      <c r="L2191" s="10" t="s">
        <v>168</v>
      </c>
      <c r="M2191" s="10" t="s">
        <v>168</v>
      </c>
      <c r="N2191" s="2">
        <v>83.157894736841996</v>
      </c>
      <c r="O2191" s="22">
        <v>3.1578947368420001</v>
      </c>
    </row>
    <row r="2192">
      <c r="D2192" s="19"/>
      <c r="E2192" s="18" t="s">
        <v>68</v>
      </c>
      <c r="F2192" s="17"/>
      <c r="G2192" s="7">
        <v>81</v>
      </c>
      <c r="H2192" s="20">
        <v>30.864197530864001</v>
      </c>
      <c r="I2192" s="2">
        <v>49.382716049382999</v>
      </c>
      <c r="J2192" s="2">
        <v>12.345679012346</v>
      </c>
      <c r="K2192" s="2">
        <v>7.4074074074069998</v>
      </c>
      <c r="L2192" s="10" t="s">
        <v>168</v>
      </c>
      <c r="M2192" s="10" t="s">
        <v>168</v>
      </c>
      <c r="N2192" s="2">
        <v>80.246913580246996</v>
      </c>
      <c r="O2192" s="22">
        <v>7.4074074074069998</v>
      </c>
    </row>
    <row r="2193">
      <c r="D2193" s="19"/>
      <c r="E2193" s="18" t="s">
        <v>69</v>
      </c>
      <c r="F2193" s="17"/>
      <c r="G2193" s="7">
        <v>844</v>
      </c>
      <c r="H2193" s="20">
        <v>17.061611374407999</v>
      </c>
      <c r="I2193" s="2">
        <v>47.630331753554998</v>
      </c>
      <c r="J2193" s="2">
        <v>27.251184834122999</v>
      </c>
      <c r="K2193" s="2">
        <v>7.3459715639810002</v>
      </c>
      <c r="L2193" s="2">
        <v>0.71090047393400002</v>
      </c>
      <c r="M2193" s="10" t="s">
        <v>168</v>
      </c>
      <c r="N2193" s="2">
        <v>64.691943127962006</v>
      </c>
      <c r="O2193" s="22">
        <v>8.0568720379149994</v>
      </c>
    </row>
    <row r="2194">
      <c r="D2194" s="19"/>
      <c r="E2194" s="18" t="s">
        <v>26</v>
      </c>
      <c r="F2194" s="17"/>
      <c r="G2194" s="11">
        <v>4</v>
      </c>
      <c r="H2194" s="32" t="s">
        <v>168</v>
      </c>
      <c r="I2194" s="5">
        <v>50</v>
      </c>
      <c r="J2194" s="5">
        <v>50</v>
      </c>
      <c r="K2194" s="4" t="s">
        <v>168</v>
      </c>
      <c r="L2194" s="4" t="s">
        <v>168</v>
      </c>
      <c r="M2194" s="4" t="s">
        <v>168</v>
      </c>
      <c r="N2194" s="5">
        <v>50</v>
      </c>
      <c r="O2194" s="31" t="s">
        <v>168</v>
      </c>
    </row>
    <row r="2195">
      <c r="D2195" s="19"/>
      <c r="E2195" s="18" t="s">
        <v>70</v>
      </c>
      <c r="F2195" s="17"/>
      <c r="G2195" s="7">
        <v>245</v>
      </c>
      <c r="H2195" s="20">
        <v>27.346938775510001</v>
      </c>
      <c r="I2195" s="2">
        <v>55.102040816326998</v>
      </c>
      <c r="J2195" s="2">
        <v>12.653061224489999</v>
      </c>
      <c r="K2195" s="2">
        <v>4.8979591836729997</v>
      </c>
      <c r="L2195" s="10" t="s">
        <v>168</v>
      </c>
      <c r="M2195" s="10" t="s">
        <v>168</v>
      </c>
      <c r="N2195" s="2">
        <v>82.448979591837002</v>
      </c>
      <c r="O2195" s="22">
        <v>4.8979591836729997</v>
      </c>
    </row>
    <row r="2196">
      <c r="D2196" s="15" t="s">
        <v>71</v>
      </c>
      <c r="E2196" s="14" t="s">
        <v>64</v>
      </c>
      <c r="F2196" s="16"/>
      <c r="G2196" s="33">
        <v>15</v>
      </c>
      <c r="H2196" s="45">
        <v>13.333333333333</v>
      </c>
      <c r="I2196" s="13">
        <v>60</v>
      </c>
      <c r="J2196" s="13">
        <v>6.666666666667</v>
      </c>
      <c r="K2196" s="13">
        <v>13.333333333333</v>
      </c>
      <c r="L2196" s="13">
        <v>6.666666666667</v>
      </c>
      <c r="M2196" s="25" t="s">
        <v>168</v>
      </c>
      <c r="N2196" s="13">
        <v>73.333333333333002</v>
      </c>
      <c r="O2196" s="50">
        <v>20</v>
      </c>
    </row>
    <row r="2197">
      <c r="D2197" s="19"/>
      <c r="E2197" s="18" t="s">
        <v>65</v>
      </c>
      <c r="F2197" s="17"/>
      <c r="G2197" s="7">
        <v>58</v>
      </c>
      <c r="H2197" s="20">
        <v>22.413793103448</v>
      </c>
      <c r="I2197" s="2">
        <v>46.551724137930997</v>
      </c>
      <c r="J2197" s="2">
        <v>24.137931034483</v>
      </c>
      <c r="K2197" s="2">
        <v>6.8965517241379999</v>
      </c>
      <c r="L2197" s="10" t="s">
        <v>168</v>
      </c>
      <c r="M2197" s="10" t="s">
        <v>168</v>
      </c>
      <c r="N2197" s="2">
        <v>68.965517241379004</v>
      </c>
      <c r="O2197" s="22">
        <v>6.8965517241379999</v>
      </c>
    </row>
    <row r="2198">
      <c r="D2198" s="19"/>
      <c r="E2198" s="18" t="s">
        <v>66</v>
      </c>
      <c r="F2198" s="17"/>
      <c r="G2198" s="7">
        <v>113</v>
      </c>
      <c r="H2198" s="20">
        <v>23.008849557522002</v>
      </c>
      <c r="I2198" s="2">
        <v>52.212389380531</v>
      </c>
      <c r="J2198" s="2">
        <v>18.584070796460001</v>
      </c>
      <c r="K2198" s="2">
        <v>6.194690265487</v>
      </c>
      <c r="L2198" s="10" t="s">
        <v>168</v>
      </c>
      <c r="M2198" s="10" t="s">
        <v>168</v>
      </c>
      <c r="N2198" s="2">
        <v>75.221238938053006</v>
      </c>
      <c r="O2198" s="22">
        <v>6.194690265487</v>
      </c>
    </row>
    <row r="2199">
      <c r="D2199" s="19"/>
      <c r="E2199" s="18" t="s">
        <v>67</v>
      </c>
      <c r="F2199" s="17"/>
      <c r="G2199" s="7">
        <v>837</v>
      </c>
      <c r="H2199" s="20">
        <v>18.996415770609001</v>
      </c>
      <c r="I2199" s="2">
        <v>48.387096774193999</v>
      </c>
      <c r="J2199" s="2">
        <v>25.20908004779</v>
      </c>
      <c r="K2199" s="2">
        <v>6.8100358422939999</v>
      </c>
      <c r="L2199" s="2">
        <v>0.59737156511400002</v>
      </c>
      <c r="M2199" s="10" t="s">
        <v>168</v>
      </c>
      <c r="N2199" s="2">
        <v>67.383512544802997</v>
      </c>
      <c r="O2199" s="22">
        <v>7.4074074074069998</v>
      </c>
    </row>
    <row r="2200">
      <c r="D2200" s="19"/>
      <c r="E2200" s="18" t="s">
        <v>68</v>
      </c>
      <c r="F2200" s="17"/>
      <c r="G2200" s="7">
        <v>61</v>
      </c>
      <c r="H2200" s="20">
        <v>16.393442622951</v>
      </c>
      <c r="I2200" s="2">
        <v>59.016393442622999</v>
      </c>
      <c r="J2200" s="2">
        <v>18.032786885246001</v>
      </c>
      <c r="K2200" s="2">
        <v>6.5573770491800003</v>
      </c>
      <c r="L2200" s="10" t="s">
        <v>168</v>
      </c>
      <c r="M2200" s="10" t="s">
        <v>168</v>
      </c>
      <c r="N2200" s="2">
        <v>75.409836065573998</v>
      </c>
      <c r="O2200" s="22">
        <v>6.5573770491800003</v>
      </c>
    </row>
    <row r="2201">
      <c r="D2201" s="19"/>
      <c r="E2201" s="18" t="s">
        <v>72</v>
      </c>
      <c r="F2201" s="17"/>
      <c r="G2201" s="11">
        <v>5</v>
      </c>
      <c r="H2201" s="27">
        <v>20</v>
      </c>
      <c r="I2201" s="5">
        <v>60</v>
      </c>
      <c r="J2201" s="5">
        <v>20</v>
      </c>
      <c r="K2201" s="4" t="s">
        <v>168</v>
      </c>
      <c r="L2201" s="4" t="s">
        <v>168</v>
      </c>
      <c r="M2201" s="4" t="s">
        <v>168</v>
      </c>
      <c r="N2201" s="5">
        <v>80</v>
      </c>
      <c r="O2201" s="31" t="s">
        <v>168</v>
      </c>
    </row>
    <row r="2202">
      <c r="D2202" s="19"/>
      <c r="E2202" s="18" t="s">
        <v>26</v>
      </c>
      <c r="F2202" s="17"/>
      <c r="G2202" s="11">
        <v>4</v>
      </c>
      <c r="H2202" s="32" t="s">
        <v>168</v>
      </c>
      <c r="I2202" s="4" t="s">
        <v>168</v>
      </c>
      <c r="J2202" s="5">
        <v>100</v>
      </c>
      <c r="K2202" s="4" t="s">
        <v>168</v>
      </c>
      <c r="L2202" s="4" t="s">
        <v>168</v>
      </c>
      <c r="M2202" s="4" t="s">
        <v>168</v>
      </c>
      <c r="N2202" s="4" t="s">
        <v>168</v>
      </c>
      <c r="O2202" s="31" t="s">
        <v>168</v>
      </c>
    </row>
    <row r="2203">
      <c r="D2203" s="19"/>
      <c r="E2203" s="18" t="s">
        <v>73</v>
      </c>
      <c r="F2203" s="17"/>
      <c r="G2203" s="7">
        <v>1084</v>
      </c>
      <c r="H2203" s="20">
        <v>19.372693726937001</v>
      </c>
      <c r="I2203" s="2">
        <v>49.446494464944998</v>
      </c>
      <c r="J2203" s="2">
        <v>23.800738007380001</v>
      </c>
      <c r="K2203" s="2">
        <v>6.826568265683</v>
      </c>
      <c r="L2203" s="2">
        <v>0.553505535055</v>
      </c>
      <c r="M2203" s="10" t="s">
        <v>168</v>
      </c>
      <c r="N2203" s="2">
        <v>68.819188191882006</v>
      </c>
      <c r="O2203" s="22">
        <v>7.3800738007379998</v>
      </c>
    </row>
    <row r="2204">
      <c r="D2204" s="15" t="s">
        <v>74</v>
      </c>
      <c r="E2204" s="14" t="s">
        <v>75</v>
      </c>
      <c r="F2204" s="16"/>
      <c r="G2204" s="26">
        <v>315</v>
      </c>
      <c r="H2204" s="40">
        <v>22.857142857143</v>
      </c>
      <c r="I2204" s="8">
        <v>49.206349206349003</v>
      </c>
      <c r="J2204" s="8">
        <v>22.539682539683</v>
      </c>
      <c r="K2204" s="8">
        <v>5.3968253968250002</v>
      </c>
      <c r="L2204" s="41" t="s">
        <v>168</v>
      </c>
      <c r="M2204" s="41" t="s">
        <v>168</v>
      </c>
      <c r="N2204" s="8">
        <v>72.063492063492006</v>
      </c>
      <c r="O2204" s="42">
        <v>5.3968253968250002</v>
      </c>
    </row>
    <row r="2205">
      <c r="D2205" s="19"/>
      <c r="E2205" s="18" t="s">
        <v>76</v>
      </c>
      <c r="F2205" s="17"/>
      <c r="G2205" s="7">
        <v>78</v>
      </c>
      <c r="H2205" s="20">
        <v>19.230769230768999</v>
      </c>
      <c r="I2205" s="2">
        <v>57.692307692307999</v>
      </c>
      <c r="J2205" s="2">
        <v>17.948717948717999</v>
      </c>
      <c r="K2205" s="2">
        <v>5.1282051282049999</v>
      </c>
      <c r="L2205" s="10" t="s">
        <v>168</v>
      </c>
      <c r="M2205" s="10" t="s">
        <v>168</v>
      </c>
      <c r="N2205" s="2">
        <v>76.923076923077005</v>
      </c>
      <c r="O2205" s="22">
        <v>5.1282051282049999</v>
      </c>
    </row>
    <row r="2206">
      <c r="D2206" s="19"/>
      <c r="E2206" s="18" t="s">
        <v>77</v>
      </c>
      <c r="F2206" s="17"/>
      <c r="G2206" s="7">
        <v>297</v>
      </c>
      <c r="H2206" s="20">
        <v>23.232323232323001</v>
      </c>
      <c r="I2206" s="2">
        <v>50.841750841751001</v>
      </c>
      <c r="J2206" s="2">
        <v>19.191919191918998</v>
      </c>
      <c r="K2206" s="2">
        <v>6.734006734007</v>
      </c>
      <c r="L2206" s="10" t="s">
        <v>168</v>
      </c>
      <c r="M2206" s="10" t="s">
        <v>168</v>
      </c>
      <c r="N2206" s="2">
        <v>74.074074074074005</v>
      </c>
      <c r="O2206" s="22">
        <v>6.734006734007</v>
      </c>
    </row>
    <row r="2207">
      <c r="D2207" s="19"/>
      <c r="E2207" s="18" t="s">
        <v>78</v>
      </c>
      <c r="F2207" s="17"/>
      <c r="G2207" s="11">
        <v>12</v>
      </c>
      <c r="H2207" s="27">
        <v>16.666666666666998</v>
      </c>
      <c r="I2207" s="5">
        <v>50</v>
      </c>
      <c r="J2207" s="5">
        <v>25</v>
      </c>
      <c r="K2207" s="5">
        <v>8.333333333333</v>
      </c>
      <c r="L2207" s="4" t="s">
        <v>168</v>
      </c>
      <c r="M2207" s="4" t="s">
        <v>168</v>
      </c>
      <c r="N2207" s="5">
        <v>66.666666666666998</v>
      </c>
      <c r="O2207" s="30">
        <v>8.333333333333</v>
      </c>
    </row>
    <row r="2208">
      <c r="D2208" s="19"/>
      <c r="E2208" s="18" t="s">
        <v>79</v>
      </c>
      <c r="F2208" s="17"/>
      <c r="G2208" s="7">
        <v>116</v>
      </c>
      <c r="H2208" s="20">
        <v>15.517241379310001</v>
      </c>
      <c r="I2208" s="2">
        <v>43.103448275862</v>
      </c>
      <c r="J2208" s="2">
        <v>27.586206896552</v>
      </c>
      <c r="K2208" s="2">
        <v>13.793103448276</v>
      </c>
      <c r="L2208" s="10" t="s">
        <v>168</v>
      </c>
      <c r="M2208" s="10" t="s">
        <v>168</v>
      </c>
      <c r="N2208" s="2">
        <v>58.620689655172001</v>
      </c>
      <c r="O2208" s="22">
        <v>13.793103448276</v>
      </c>
    </row>
    <row r="2209">
      <c r="D2209" s="19"/>
      <c r="E2209" s="18" t="s">
        <v>80</v>
      </c>
      <c r="F2209" s="17"/>
      <c r="G2209" s="7">
        <v>175</v>
      </c>
      <c r="H2209" s="20">
        <v>21.142857142857</v>
      </c>
      <c r="I2209" s="2">
        <v>49.142857142856997</v>
      </c>
      <c r="J2209" s="2">
        <v>25.142857142857</v>
      </c>
      <c r="K2209" s="2">
        <v>4.5714285714290002</v>
      </c>
      <c r="L2209" s="10" t="s">
        <v>168</v>
      </c>
      <c r="M2209" s="10" t="s">
        <v>168</v>
      </c>
      <c r="N2209" s="2">
        <v>70.285714285713993</v>
      </c>
      <c r="O2209" s="22">
        <v>4.5714285714290002</v>
      </c>
    </row>
    <row r="2210">
      <c r="D2210" s="19"/>
      <c r="E2210" s="18" t="s">
        <v>81</v>
      </c>
      <c r="F2210" s="17"/>
      <c r="G2210" s="7">
        <v>908</v>
      </c>
      <c r="H2210" s="20">
        <v>20.374449339207001</v>
      </c>
      <c r="I2210" s="2">
        <v>49.339207048458</v>
      </c>
      <c r="J2210" s="2">
        <v>23.568281938325999</v>
      </c>
      <c r="K2210" s="2">
        <v>6.2775330396479996</v>
      </c>
      <c r="L2210" s="2">
        <v>0.44052863436099998</v>
      </c>
      <c r="M2210" s="10" t="s">
        <v>168</v>
      </c>
      <c r="N2210" s="2">
        <v>69.713656387664997</v>
      </c>
      <c r="O2210" s="22">
        <v>6.7180616740090002</v>
      </c>
    </row>
    <row r="2211">
      <c r="D2211" s="19"/>
      <c r="E2211" s="18" t="s">
        <v>41</v>
      </c>
      <c r="F2211" s="17"/>
      <c r="G2211" s="11">
        <v>26</v>
      </c>
      <c r="H2211" s="27">
        <v>26.923076923077002</v>
      </c>
      <c r="I2211" s="5">
        <v>42.307692307692001</v>
      </c>
      <c r="J2211" s="5">
        <v>26.923076923077002</v>
      </c>
      <c r="K2211" s="5">
        <v>3.8461538461539999</v>
      </c>
      <c r="L2211" s="4" t="s">
        <v>168</v>
      </c>
      <c r="M2211" s="4" t="s">
        <v>168</v>
      </c>
      <c r="N2211" s="5">
        <v>69.230769230768999</v>
      </c>
      <c r="O2211" s="30">
        <v>3.8461538461539999</v>
      </c>
    </row>
    <row r="2212">
      <c r="D2212" s="19"/>
      <c r="E2212" s="18" t="s">
        <v>82</v>
      </c>
      <c r="F2212" s="17"/>
      <c r="G2212" s="7">
        <v>96</v>
      </c>
      <c r="H2212" s="20">
        <v>10.416666666667</v>
      </c>
      <c r="I2212" s="2">
        <v>54.166666666666998</v>
      </c>
      <c r="J2212" s="2">
        <v>22.916666666666998</v>
      </c>
      <c r="K2212" s="2">
        <v>10.416666666667</v>
      </c>
      <c r="L2212" s="2">
        <v>2.083333333333</v>
      </c>
      <c r="M2212" s="10" t="s">
        <v>168</v>
      </c>
      <c r="N2212" s="2">
        <v>64.583333333333002</v>
      </c>
      <c r="O2212" s="22">
        <v>12.5</v>
      </c>
    </row>
    <row r="2213">
      <c r="D2213" s="19"/>
      <c r="E2213" s="18" t="s">
        <v>26</v>
      </c>
      <c r="F2213" s="17"/>
      <c r="G2213" s="11">
        <v>0</v>
      </c>
      <c r="H2213" s="32" t="s">
        <v>168</v>
      </c>
      <c r="I2213" s="4" t="s">
        <v>168</v>
      </c>
      <c r="J2213" s="4" t="s">
        <v>168</v>
      </c>
      <c r="K2213" s="4" t="s">
        <v>168</v>
      </c>
      <c r="L2213" s="4" t="s">
        <v>168</v>
      </c>
      <c r="M2213" s="4" t="s">
        <v>168</v>
      </c>
      <c r="N2213" s="4" t="s">
        <v>168</v>
      </c>
      <c r="O2213" s="31" t="s">
        <v>168</v>
      </c>
    </row>
    <row r="2214">
      <c r="D2214" s="19"/>
      <c r="E2214" s="18" t="s">
        <v>83</v>
      </c>
      <c r="F2214" s="17"/>
      <c r="G2214" s="7">
        <v>997</v>
      </c>
      <c r="H2214" s="20">
        <v>20.160481444333001</v>
      </c>
      <c r="I2214" s="2">
        <v>48.846539618857001</v>
      </c>
      <c r="J2214" s="2">
        <v>24.172517552658</v>
      </c>
      <c r="K2214" s="2">
        <v>6.41925777332</v>
      </c>
      <c r="L2214" s="2">
        <v>0.40120361083200001</v>
      </c>
      <c r="M2214" s="10" t="s">
        <v>168</v>
      </c>
      <c r="N2214" s="2">
        <v>69.007021063189995</v>
      </c>
      <c r="O2214" s="22">
        <v>6.8204613841519999</v>
      </c>
    </row>
    <row r="2215">
      <c r="D2215" s="15" t="s">
        <v>84</v>
      </c>
      <c r="E2215" s="14" t="s">
        <v>85</v>
      </c>
      <c r="F2215" s="16"/>
      <c r="G2215" s="26">
        <v>394</v>
      </c>
      <c r="H2215" s="40">
        <v>28.426395939085999</v>
      </c>
      <c r="I2215" s="8">
        <v>52.284263959390998</v>
      </c>
      <c r="J2215" s="8">
        <v>15.736040609137</v>
      </c>
      <c r="K2215" s="8">
        <v>3.299492385787</v>
      </c>
      <c r="L2215" s="8">
        <v>0.25380710659900002</v>
      </c>
      <c r="M2215" s="41" t="s">
        <v>168</v>
      </c>
      <c r="N2215" s="8">
        <v>80.710659898477005</v>
      </c>
      <c r="O2215" s="42">
        <v>3.553299492386</v>
      </c>
    </row>
    <row r="2216">
      <c r="D2216" s="19"/>
      <c r="E2216" s="18" t="s">
        <v>86</v>
      </c>
      <c r="F2216" s="17"/>
      <c r="G2216" s="7">
        <v>401</v>
      </c>
      <c r="H2216" s="20">
        <v>15.960099750623</v>
      </c>
      <c r="I2216" s="2">
        <v>49.875311720698001</v>
      </c>
      <c r="J2216" s="2">
        <v>28.179551122195001</v>
      </c>
      <c r="K2216" s="2">
        <v>5.7356608478800002</v>
      </c>
      <c r="L2216" s="2">
        <v>0.24937655860300001</v>
      </c>
      <c r="M2216" s="10" t="s">
        <v>168</v>
      </c>
      <c r="N2216" s="2">
        <v>65.835411471322004</v>
      </c>
      <c r="O2216" s="22">
        <v>5.9850374064840004</v>
      </c>
    </row>
    <row r="2217">
      <c r="D2217" s="19"/>
      <c r="E2217" s="18" t="s">
        <v>87</v>
      </c>
      <c r="F2217" s="17"/>
      <c r="G2217" s="7">
        <v>247</v>
      </c>
      <c r="H2217" s="20">
        <v>12.550607287448999</v>
      </c>
      <c r="I2217" s="2">
        <v>46.963562753036001</v>
      </c>
      <c r="J2217" s="2">
        <v>30.769230769231001</v>
      </c>
      <c r="K2217" s="2">
        <v>9.3117408906880001</v>
      </c>
      <c r="L2217" s="2">
        <v>0.40485829959500003</v>
      </c>
      <c r="M2217" s="10" t="s">
        <v>168</v>
      </c>
      <c r="N2217" s="2">
        <v>59.514170040486</v>
      </c>
      <c r="O2217" s="22">
        <v>9.7165991902830005</v>
      </c>
    </row>
    <row r="2218">
      <c r="D2218" s="19"/>
      <c r="E2218" s="18" t="s">
        <v>88</v>
      </c>
      <c r="F2218" s="17"/>
      <c r="G2218" s="11">
        <v>46</v>
      </c>
      <c r="H2218" s="27">
        <v>6.5217391304349999</v>
      </c>
      <c r="I2218" s="5">
        <v>36.956521739129997</v>
      </c>
      <c r="J2218" s="5">
        <v>23.913043478260999</v>
      </c>
      <c r="K2218" s="5">
        <v>28.260869565217</v>
      </c>
      <c r="L2218" s="5">
        <v>4.3478260869570002</v>
      </c>
      <c r="M2218" s="4" t="s">
        <v>168</v>
      </c>
      <c r="N2218" s="5">
        <v>43.478260869564998</v>
      </c>
      <c r="O2218" s="30">
        <v>32.608695652173999</v>
      </c>
    </row>
    <row r="2219">
      <c r="D2219" s="19"/>
      <c r="E2219" s="18" t="s">
        <v>89</v>
      </c>
      <c r="F2219" s="17"/>
      <c r="G2219" s="11">
        <v>5</v>
      </c>
      <c r="H2219" s="27">
        <v>20</v>
      </c>
      <c r="I2219" s="4" t="s">
        <v>168</v>
      </c>
      <c r="J2219" s="5">
        <v>20</v>
      </c>
      <c r="K2219" s="5">
        <v>40</v>
      </c>
      <c r="L2219" s="5">
        <v>20</v>
      </c>
      <c r="M2219" s="4" t="s">
        <v>168</v>
      </c>
      <c r="N2219" s="5">
        <v>20</v>
      </c>
      <c r="O2219" s="30">
        <v>60</v>
      </c>
    </row>
    <row r="2220">
      <c r="D2220" s="19"/>
      <c r="E2220" s="18" t="s">
        <v>26</v>
      </c>
      <c r="F2220" s="17"/>
      <c r="G2220" s="11">
        <v>0</v>
      </c>
      <c r="H2220" s="32" t="s">
        <v>168</v>
      </c>
      <c r="I2220" s="4" t="s">
        <v>168</v>
      </c>
      <c r="J2220" s="4" t="s">
        <v>168</v>
      </c>
      <c r="K2220" s="4" t="s">
        <v>168</v>
      </c>
      <c r="L2220" s="4" t="s">
        <v>168</v>
      </c>
      <c r="M2220" s="4" t="s">
        <v>168</v>
      </c>
      <c r="N2220" s="4" t="s">
        <v>168</v>
      </c>
      <c r="O2220" s="31" t="s">
        <v>168</v>
      </c>
    </row>
    <row r="2221">
      <c r="D2221" s="19"/>
      <c r="E2221" s="18" t="s">
        <v>90</v>
      </c>
      <c r="F2221" s="17"/>
      <c r="G2221" s="7">
        <v>795</v>
      </c>
      <c r="H2221" s="20">
        <v>22.138364779873999</v>
      </c>
      <c r="I2221" s="2">
        <v>51.069182389936998</v>
      </c>
      <c r="J2221" s="2">
        <v>22.012578616351998</v>
      </c>
      <c r="K2221" s="2">
        <v>4.5283018867919997</v>
      </c>
      <c r="L2221" s="2">
        <v>0.25157232704400001</v>
      </c>
      <c r="M2221" s="10" t="s">
        <v>168</v>
      </c>
      <c r="N2221" s="2">
        <v>73.207547169810994</v>
      </c>
      <c r="O2221" s="22">
        <v>4.779874213836</v>
      </c>
    </row>
    <row r="2222">
      <c r="D2222" s="19"/>
      <c r="E2222" s="18" t="s">
        <v>91</v>
      </c>
      <c r="F2222" s="17"/>
      <c r="G2222" s="7">
        <v>298</v>
      </c>
      <c r="H2222" s="20">
        <v>11.744966442953</v>
      </c>
      <c r="I2222" s="2">
        <v>44.630872483220998</v>
      </c>
      <c r="J2222" s="2">
        <v>29.530201342282002</v>
      </c>
      <c r="K2222" s="2">
        <v>12.751677852348999</v>
      </c>
      <c r="L2222" s="2">
        <v>1.342281879195</v>
      </c>
      <c r="M2222" s="10" t="s">
        <v>168</v>
      </c>
      <c r="N2222" s="2">
        <v>56.375838926173998</v>
      </c>
      <c r="O2222" s="22">
        <v>14.093959731544</v>
      </c>
    </row>
    <row r="2223">
      <c r="D2223" s="15" t="s">
        <v>92</v>
      </c>
      <c r="E2223" s="14" t="s">
        <v>93</v>
      </c>
      <c r="F2223" s="16"/>
      <c r="G2223" s="33">
        <v>46</v>
      </c>
      <c r="H2223" s="45">
        <v>34.782608695652002</v>
      </c>
      <c r="I2223" s="13">
        <v>47.826086956521998</v>
      </c>
      <c r="J2223" s="13">
        <v>17.391304347826001</v>
      </c>
      <c r="K2223" s="25" t="s">
        <v>168</v>
      </c>
      <c r="L2223" s="25" t="s">
        <v>168</v>
      </c>
      <c r="M2223" s="25" t="s">
        <v>168</v>
      </c>
      <c r="N2223" s="13">
        <v>82.608695652174006</v>
      </c>
      <c r="O2223" s="53" t="s">
        <v>168</v>
      </c>
    </row>
    <row r="2224">
      <c r="D2224" s="19"/>
      <c r="E2224" s="18" t="s">
        <v>94</v>
      </c>
      <c r="F2224" s="17"/>
      <c r="G2224" s="7">
        <v>189</v>
      </c>
      <c r="H2224" s="20">
        <v>23.280423280423001</v>
      </c>
      <c r="I2224" s="2">
        <v>53.968253968253997</v>
      </c>
      <c r="J2224" s="2">
        <v>16.931216931217001</v>
      </c>
      <c r="K2224" s="2">
        <v>5.8201058201059999</v>
      </c>
      <c r="L2224" s="10" t="s">
        <v>168</v>
      </c>
      <c r="M2224" s="10" t="s">
        <v>168</v>
      </c>
      <c r="N2224" s="2">
        <v>77.248677248676998</v>
      </c>
      <c r="O2224" s="22">
        <v>5.8201058201059999</v>
      </c>
    </row>
    <row r="2225">
      <c r="D2225" s="19"/>
      <c r="E2225" s="18" t="s">
        <v>95</v>
      </c>
      <c r="F2225" s="17"/>
      <c r="G2225" s="7">
        <v>69</v>
      </c>
      <c r="H2225" s="20">
        <v>20.289855072464</v>
      </c>
      <c r="I2225" s="2">
        <v>59.420289855071999</v>
      </c>
      <c r="J2225" s="2">
        <v>14.492753623187999</v>
      </c>
      <c r="K2225" s="2">
        <v>5.7971014492749999</v>
      </c>
      <c r="L2225" s="10" t="s">
        <v>168</v>
      </c>
      <c r="M2225" s="10" t="s">
        <v>168</v>
      </c>
      <c r="N2225" s="2">
        <v>79.710144927536007</v>
      </c>
      <c r="O2225" s="22">
        <v>5.7971014492749999</v>
      </c>
    </row>
    <row r="2226">
      <c r="D2226" s="19"/>
      <c r="E2226" s="18" t="s">
        <v>96</v>
      </c>
      <c r="F2226" s="17"/>
      <c r="G2226" s="11">
        <v>21</v>
      </c>
      <c r="H2226" s="27">
        <v>19.047619047619001</v>
      </c>
      <c r="I2226" s="5">
        <v>66.666666666666998</v>
      </c>
      <c r="J2226" s="5">
        <v>4.7619047619049999</v>
      </c>
      <c r="K2226" s="5">
        <v>9.5238095238099998</v>
      </c>
      <c r="L2226" s="4" t="s">
        <v>168</v>
      </c>
      <c r="M2226" s="4" t="s">
        <v>168</v>
      </c>
      <c r="N2226" s="5">
        <v>85.714285714286007</v>
      </c>
      <c r="O2226" s="30">
        <v>9.5238095238099998</v>
      </c>
    </row>
    <row r="2227">
      <c r="D2227" s="19"/>
      <c r="E2227" s="18" t="s">
        <v>97</v>
      </c>
      <c r="F2227" s="17"/>
      <c r="G2227" s="11">
        <v>40</v>
      </c>
      <c r="H2227" s="27">
        <v>17.5</v>
      </c>
      <c r="I2227" s="5">
        <v>70</v>
      </c>
      <c r="J2227" s="5">
        <v>10</v>
      </c>
      <c r="K2227" s="5">
        <v>2.5</v>
      </c>
      <c r="L2227" s="4" t="s">
        <v>168</v>
      </c>
      <c r="M2227" s="4" t="s">
        <v>168</v>
      </c>
      <c r="N2227" s="5">
        <v>87.5</v>
      </c>
      <c r="O2227" s="30">
        <v>2.5</v>
      </c>
    </row>
    <row r="2228">
      <c r="D2228" s="19"/>
      <c r="E2228" s="18" t="s">
        <v>98</v>
      </c>
      <c r="F2228" s="17"/>
      <c r="G2228" s="7">
        <v>62</v>
      </c>
      <c r="H2228" s="20">
        <v>14.516129032258</v>
      </c>
      <c r="I2228" s="2">
        <v>62.903225806451999</v>
      </c>
      <c r="J2228" s="2">
        <v>16.129032258064999</v>
      </c>
      <c r="K2228" s="2">
        <v>6.4516129032259997</v>
      </c>
      <c r="L2228" s="10" t="s">
        <v>168</v>
      </c>
      <c r="M2228" s="10" t="s">
        <v>168</v>
      </c>
      <c r="N2228" s="2">
        <v>77.419354838710007</v>
      </c>
      <c r="O2228" s="22">
        <v>6.4516129032259997</v>
      </c>
    </row>
    <row r="2229">
      <c r="D2229" s="19"/>
      <c r="E2229" s="18" t="s">
        <v>99</v>
      </c>
      <c r="F2229" s="17"/>
      <c r="G2229" s="11">
        <v>20</v>
      </c>
      <c r="H2229" s="27">
        <v>25</v>
      </c>
      <c r="I2229" s="5">
        <v>50</v>
      </c>
      <c r="J2229" s="5">
        <v>20</v>
      </c>
      <c r="K2229" s="5">
        <v>5</v>
      </c>
      <c r="L2229" s="4" t="s">
        <v>168</v>
      </c>
      <c r="M2229" s="4" t="s">
        <v>168</v>
      </c>
      <c r="N2229" s="5">
        <v>75</v>
      </c>
      <c r="O2229" s="30">
        <v>5</v>
      </c>
    </row>
    <row r="2230">
      <c r="D2230" s="19"/>
      <c r="E2230" s="18" t="s">
        <v>100</v>
      </c>
      <c r="F2230" s="17"/>
      <c r="G2230" s="11">
        <v>39</v>
      </c>
      <c r="H2230" s="27">
        <v>25.641025641026001</v>
      </c>
      <c r="I2230" s="5">
        <v>43.589743589744003</v>
      </c>
      <c r="J2230" s="5">
        <v>23.076923076922998</v>
      </c>
      <c r="K2230" s="5">
        <v>5.1282051282049999</v>
      </c>
      <c r="L2230" s="5">
        <v>2.564102564103</v>
      </c>
      <c r="M2230" s="4" t="s">
        <v>168</v>
      </c>
      <c r="N2230" s="5">
        <v>69.230769230768999</v>
      </c>
      <c r="O2230" s="30">
        <v>7.6923076923079998</v>
      </c>
    </row>
    <row r="2231">
      <c r="D2231" s="19"/>
      <c r="E2231" s="18" t="s">
        <v>101</v>
      </c>
      <c r="F2231" s="17"/>
      <c r="G2231" s="7">
        <v>148</v>
      </c>
      <c r="H2231" s="20">
        <v>20.945945945946001</v>
      </c>
      <c r="I2231" s="2">
        <v>52.027027027027003</v>
      </c>
      <c r="J2231" s="2">
        <v>20.27027027027</v>
      </c>
      <c r="K2231" s="2">
        <v>6.7567567567570004</v>
      </c>
      <c r="L2231" s="10" t="s">
        <v>168</v>
      </c>
      <c r="M2231" s="10" t="s">
        <v>168</v>
      </c>
      <c r="N2231" s="2">
        <v>72.972972972972997</v>
      </c>
      <c r="O2231" s="22">
        <v>6.7567567567570004</v>
      </c>
    </row>
    <row r="2232">
      <c r="D2232" s="19"/>
      <c r="E2232" s="18" t="s">
        <v>102</v>
      </c>
      <c r="F2232" s="17"/>
      <c r="G2232" s="7">
        <v>82</v>
      </c>
      <c r="H2232" s="20">
        <v>25.609756097561</v>
      </c>
      <c r="I2232" s="2">
        <v>52.439024390244001</v>
      </c>
      <c r="J2232" s="2">
        <v>18.292682926828999</v>
      </c>
      <c r="K2232" s="2">
        <v>3.6585365853659999</v>
      </c>
      <c r="L2232" s="10" t="s">
        <v>168</v>
      </c>
      <c r="M2232" s="10" t="s">
        <v>168</v>
      </c>
      <c r="N2232" s="2">
        <v>78.048780487805004</v>
      </c>
      <c r="O2232" s="22">
        <v>3.6585365853659999</v>
      </c>
    </row>
    <row r="2233">
      <c r="D2233" s="19"/>
      <c r="E2233" s="18" t="s">
        <v>41</v>
      </c>
      <c r="F2233" s="17"/>
      <c r="G2233" s="7">
        <v>161</v>
      </c>
      <c r="H2233" s="20">
        <v>22.360248447204999</v>
      </c>
      <c r="I2233" s="2">
        <v>49.068322981366002</v>
      </c>
      <c r="J2233" s="2">
        <v>22.981366459627001</v>
      </c>
      <c r="K2233" s="2">
        <v>5.5900621118010001</v>
      </c>
      <c r="L2233" s="10" t="s">
        <v>168</v>
      </c>
      <c r="M2233" s="10" t="s">
        <v>168</v>
      </c>
      <c r="N2233" s="2">
        <v>71.428571428571004</v>
      </c>
      <c r="O2233" s="22">
        <v>5.5900621118010001</v>
      </c>
    </row>
    <row r="2234">
      <c r="D2234" s="19"/>
      <c r="E2234" s="18" t="s">
        <v>103</v>
      </c>
      <c r="F2234" s="17"/>
      <c r="G2234" s="7">
        <v>211</v>
      </c>
      <c r="H2234" s="20">
        <v>15.165876777251</v>
      </c>
      <c r="I2234" s="2">
        <v>38.862559241706002</v>
      </c>
      <c r="J2234" s="2">
        <v>35.071090047393</v>
      </c>
      <c r="K2234" s="2">
        <v>9.9526066350709996</v>
      </c>
      <c r="L2234" s="2">
        <v>0.94786729857800001</v>
      </c>
      <c r="M2234" s="10" t="s">
        <v>168</v>
      </c>
      <c r="N2234" s="2">
        <v>54.028436018957002</v>
      </c>
      <c r="O2234" s="22">
        <v>10.900473933649</v>
      </c>
    </row>
    <row r="2235">
      <c r="D2235" s="19"/>
      <c r="E2235" s="18" t="s">
        <v>104</v>
      </c>
      <c r="F2235" s="17"/>
      <c r="G2235" s="7">
        <v>319</v>
      </c>
      <c r="H2235" s="20">
        <v>16.92789968652</v>
      </c>
      <c r="I2235" s="2">
        <v>49.216300940438998</v>
      </c>
      <c r="J2235" s="2">
        <v>25.705329153605</v>
      </c>
      <c r="K2235" s="2">
        <v>7.2100313479620004</v>
      </c>
      <c r="L2235" s="2">
        <v>0.94043887147299998</v>
      </c>
      <c r="M2235" s="10" t="s">
        <v>168</v>
      </c>
      <c r="N2235" s="2">
        <v>66.144200626959005</v>
      </c>
      <c r="O2235" s="22">
        <v>8.1504702194360004</v>
      </c>
    </row>
    <row r="2236">
      <c r="D2236" s="19"/>
      <c r="E2236" s="18" t="s">
        <v>26</v>
      </c>
      <c r="F2236" s="17"/>
      <c r="G2236" s="11">
        <v>5</v>
      </c>
      <c r="H2236" s="27">
        <v>20</v>
      </c>
      <c r="I2236" s="5">
        <v>20</v>
      </c>
      <c r="J2236" s="5">
        <v>60</v>
      </c>
      <c r="K2236" s="4" t="s">
        <v>168</v>
      </c>
      <c r="L2236" s="4" t="s">
        <v>168</v>
      </c>
      <c r="M2236" s="4" t="s">
        <v>168</v>
      </c>
      <c r="N2236" s="5">
        <v>40</v>
      </c>
      <c r="O2236" s="31" t="s">
        <v>168</v>
      </c>
    </row>
    <row r="2237">
      <c r="D2237" s="19"/>
      <c r="E2237" s="18" t="s">
        <v>105</v>
      </c>
      <c r="F2237" s="17"/>
      <c r="G2237" s="7">
        <v>558</v>
      </c>
      <c r="H2237" s="20">
        <v>22.222222222222001</v>
      </c>
      <c r="I2237" s="2">
        <v>53.584229390681003</v>
      </c>
      <c r="J2237" s="2">
        <v>18.637992831540998</v>
      </c>
      <c r="K2237" s="2">
        <v>5.3763440860219998</v>
      </c>
      <c r="L2237" s="2">
        <v>0.179211469534</v>
      </c>
      <c r="M2237" s="10" t="s">
        <v>168</v>
      </c>
      <c r="N2237" s="2">
        <v>75.806451612903004</v>
      </c>
      <c r="O2237" s="22">
        <v>5.5555555555560003</v>
      </c>
    </row>
    <row r="2238">
      <c r="D2238" s="19"/>
      <c r="E2238" s="18" t="s">
        <v>106</v>
      </c>
      <c r="F2238" s="17"/>
      <c r="G2238" s="7">
        <v>530</v>
      </c>
      <c r="H2238" s="20">
        <v>16.226415094339998</v>
      </c>
      <c r="I2238" s="2">
        <v>45.094339622642003</v>
      </c>
      <c r="J2238" s="2">
        <v>29.433962264150999</v>
      </c>
      <c r="K2238" s="2">
        <v>8.3018867924530007</v>
      </c>
      <c r="L2238" s="2">
        <v>0.94339622641499998</v>
      </c>
      <c r="M2238" s="10" t="s">
        <v>168</v>
      </c>
      <c r="N2238" s="2">
        <v>61.320754716981</v>
      </c>
      <c r="O2238" s="22">
        <v>9.2452830188679993</v>
      </c>
    </row>
    <row r="2239">
      <c r="D2239" s="15" t="s">
        <v>107</v>
      </c>
      <c r="E2239" s="14" t="s">
        <v>108</v>
      </c>
      <c r="F2239" s="16"/>
      <c r="G2239" s="33">
        <v>32</v>
      </c>
      <c r="H2239" s="45">
        <v>21.875</v>
      </c>
      <c r="I2239" s="13">
        <v>59.375</v>
      </c>
      <c r="J2239" s="13">
        <v>15.625</v>
      </c>
      <c r="K2239" s="13">
        <v>3.125</v>
      </c>
      <c r="L2239" s="25" t="s">
        <v>168</v>
      </c>
      <c r="M2239" s="25" t="s">
        <v>168</v>
      </c>
      <c r="N2239" s="13">
        <v>81.25</v>
      </c>
      <c r="O2239" s="50">
        <v>3.125</v>
      </c>
    </row>
    <row r="2240">
      <c r="D2240" s="19"/>
      <c r="E2240" s="18" t="s">
        <v>109</v>
      </c>
      <c r="F2240" s="17"/>
      <c r="G2240" s="7">
        <v>715</v>
      </c>
      <c r="H2240" s="20">
        <v>19.160839160839</v>
      </c>
      <c r="I2240" s="2">
        <v>47.272727272727003</v>
      </c>
      <c r="J2240" s="2">
        <v>26.433566433566</v>
      </c>
      <c r="K2240" s="2">
        <v>6.8531468531469999</v>
      </c>
      <c r="L2240" s="2">
        <v>0.27972027972000002</v>
      </c>
      <c r="M2240" s="10" t="s">
        <v>168</v>
      </c>
      <c r="N2240" s="2">
        <v>66.433566433566</v>
      </c>
      <c r="O2240" s="22">
        <v>7.1328671328670001</v>
      </c>
    </row>
    <row r="2241">
      <c r="D2241" s="19"/>
      <c r="E2241" s="18" t="s">
        <v>110</v>
      </c>
      <c r="F2241" s="17"/>
      <c r="G2241" s="7">
        <v>1003</v>
      </c>
      <c r="H2241" s="20">
        <v>19.641076769691001</v>
      </c>
      <c r="I2241" s="2">
        <v>50.24925224327</v>
      </c>
      <c r="J2241" s="2">
        <v>22.931206380856999</v>
      </c>
      <c r="K2241" s="2">
        <v>6.6799601196409997</v>
      </c>
      <c r="L2241" s="2">
        <v>0.49850448654000001</v>
      </c>
      <c r="M2241" s="10" t="s">
        <v>168</v>
      </c>
      <c r="N2241" s="2">
        <v>69.890329012961004</v>
      </c>
      <c r="O2241" s="22">
        <v>7.1784646061809996</v>
      </c>
    </row>
    <row r="2242">
      <c r="D2242" s="19"/>
      <c r="E2242" s="18" t="s">
        <v>111</v>
      </c>
      <c r="F2242" s="17"/>
      <c r="G2242" s="7">
        <v>921</v>
      </c>
      <c r="H2242" s="20">
        <v>20.086862106405999</v>
      </c>
      <c r="I2242" s="2">
        <v>47.991313789358998</v>
      </c>
      <c r="J2242" s="2">
        <v>24.42996742671</v>
      </c>
      <c r="K2242" s="2">
        <v>7.1661237785020004</v>
      </c>
      <c r="L2242" s="2">
        <v>0.32573289902300001</v>
      </c>
      <c r="M2242" s="10" t="s">
        <v>168</v>
      </c>
      <c r="N2242" s="2">
        <v>68.078175895765</v>
      </c>
      <c r="O2242" s="22">
        <v>7.4918566775239999</v>
      </c>
    </row>
    <row r="2243">
      <c r="D2243" s="19"/>
      <c r="E2243" s="18" t="s">
        <v>112</v>
      </c>
      <c r="F2243" s="17"/>
      <c r="G2243" s="7">
        <v>765</v>
      </c>
      <c r="H2243" s="20">
        <v>19.477124183007</v>
      </c>
      <c r="I2243" s="2">
        <v>48.758169934641003</v>
      </c>
      <c r="J2243" s="2">
        <v>24.313725490195999</v>
      </c>
      <c r="K2243" s="2">
        <v>7.0588235294119999</v>
      </c>
      <c r="L2243" s="2">
        <v>0.392156862745</v>
      </c>
      <c r="M2243" s="10" t="s">
        <v>168</v>
      </c>
      <c r="N2243" s="2">
        <v>68.235294117647001</v>
      </c>
      <c r="O2243" s="22">
        <v>7.4509803921569997</v>
      </c>
    </row>
    <row r="2244">
      <c r="D2244" s="19"/>
      <c r="E2244" s="18" t="s">
        <v>113</v>
      </c>
      <c r="F2244" s="17"/>
      <c r="G2244" s="7">
        <v>197</v>
      </c>
      <c r="H2244" s="20">
        <v>22.335025380710999</v>
      </c>
      <c r="I2244" s="2">
        <v>48.223350253806998</v>
      </c>
      <c r="J2244" s="2">
        <v>21.827411167512999</v>
      </c>
      <c r="K2244" s="2">
        <v>7.6142131979699998</v>
      </c>
      <c r="L2244" s="10" t="s">
        <v>168</v>
      </c>
      <c r="M2244" s="10" t="s">
        <v>168</v>
      </c>
      <c r="N2244" s="2">
        <v>70.558375634518001</v>
      </c>
      <c r="O2244" s="22">
        <v>7.6142131979699998</v>
      </c>
    </row>
    <row r="2245">
      <c r="D2245" s="19"/>
      <c r="E2245" s="18" t="s">
        <v>114</v>
      </c>
      <c r="F2245" s="17"/>
      <c r="G2245" s="7">
        <v>1029</v>
      </c>
      <c r="H2245" s="20">
        <v>19.630709426627998</v>
      </c>
      <c r="I2245" s="2">
        <v>48.688046647230003</v>
      </c>
      <c r="J2245" s="2">
        <v>24.101068999028001</v>
      </c>
      <c r="K2245" s="2">
        <v>7.1914480077749996</v>
      </c>
      <c r="L2245" s="2">
        <v>0.388726919339</v>
      </c>
      <c r="M2245" s="10" t="s">
        <v>168</v>
      </c>
      <c r="N2245" s="2">
        <v>68.318756073857998</v>
      </c>
      <c r="O2245" s="22">
        <v>7.5801749271140002</v>
      </c>
    </row>
    <row r="2246">
      <c r="D2246" s="19"/>
      <c r="E2246" s="18" t="s">
        <v>115</v>
      </c>
      <c r="F2246" s="17"/>
      <c r="G2246" s="7">
        <v>793</v>
      </c>
      <c r="H2246" s="20">
        <v>21.311475409836</v>
      </c>
      <c r="I2246" s="2">
        <v>48.045397225724997</v>
      </c>
      <c r="J2246" s="2">
        <v>23.329129886507001</v>
      </c>
      <c r="K2246" s="2">
        <v>7.0617906683480003</v>
      </c>
      <c r="L2246" s="2">
        <v>0.25220680958399999</v>
      </c>
      <c r="M2246" s="10" t="s">
        <v>168</v>
      </c>
      <c r="N2246" s="2">
        <v>69.356872635561004</v>
      </c>
      <c r="O2246" s="22">
        <v>7.3139974779320003</v>
      </c>
    </row>
    <row r="2247">
      <c r="D2247" s="19"/>
      <c r="E2247" s="18" t="s">
        <v>116</v>
      </c>
      <c r="F2247" s="17"/>
      <c r="G2247" s="7">
        <v>253</v>
      </c>
      <c r="H2247" s="20">
        <v>21.739130434783</v>
      </c>
      <c r="I2247" s="2">
        <v>52.569169960473999</v>
      </c>
      <c r="J2247" s="2">
        <v>20.553359683794</v>
      </c>
      <c r="K2247" s="2">
        <v>4.7430830039530001</v>
      </c>
      <c r="L2247" s="2">
        <v>0.39525691699600002</v>
      </c>
      <c r="M2247" s="10" t="s">
        <v>168</v>
      </c>
      <c r="N2247" s="2">
        <v>74.308300395257007</v>
      </c>
      <c r="O2247" s="22">
        <v>5.1383399209489999</v>
      </c>
    </row>
    <row r="2248">
      <c r="D2248" s="19"/>
      <c r="E2248" s="18" t="s">
        <v>117</v>
      </c>
      <c r="F2248" s="17"/>
      <c r="G2248" s="7">
        <v>200</v>
      </c>
      <c r="H2248" s="20">
        <v>16</v>
      </c>
      <c r="I2248" s="2">
        <v>50</v>
      </c>
      <c r="J2248" s="2">
        <v>25.5</v>
      </c>
      <c r="K2248" s="2">
        <v>8.5</v>
      </c>
      <c r="L2248" s="10" t="s">
        <v>168</v>
      </c>
      <c r="M2248" s="10" t="s">
        <v>168</v>
      </c>
      <c r="N2248" s="2">
        <v>66</v>
      </c>
      <c r="O2248" s="22">
        <v>8.5</v>
      </c>
    </row>
    <row r="2249">
      <c r="D2249" s="19"/>
      <c r="E2249" s="18" t="s">
        <v>118</v>
      </c>
      <c r="F2249" s="17"/>
      <c r="G2249" s="11">
        <v>3</v>
      </c>
      <c r="H2249" s="32" t="s">
        <v>168</v>
      </c>
      <c r="I2249" s="5">
        <v>33.333333333333002</v>
      </c>
      <c r="J2249" s="5">
        <v>33.333333333333002</v>
      </c>
      <c r="K2249" s="4" t="s">
        <v>168</v>
      </c>
      <c r="L2249" s="5">
        <v>33.333333333333002</v>
      </c>
      <c r="M2249" s="4" t="s">
        <v>168</v>
      </c>
      <c r="N2249" s="5">
        <v>33.333333333333002</v>
      </c>
      <c r="O2249" s="30">
        <v>33.333333333333002</v>
      </c>
    </row>
    <row r="2250">
      <c r="D2250" s="19"/>
      <c r="E2250" s="18" t="s">
        <v>26</v>
      </c>
      <c r="F2250" s="17"/>
      <c r="G2250" s="11">
        <v>1</v>
      </c>
      <c r="H2250" s="32" t="s">
        <v>168</v>
      </c>
      <c r="I2250" s="5">
        <v>100</v>
      </c>
      <c r="J2250" s="4" t="s">
        <v>168</v>
      </c>
      <c r="K2250" s="4" t="s">
        <v>168</v>
      </c>
      <c r="L2250" s="4" t="s">
        <v>168</v>
      </c>
      <c r="M2250" s="4" t="s">
        <v>168</v>
      </c>
      <c r="N2250" s="5">
        <v>100</v>
      </c>
      <c r="O2250" s="31" t="s">
        <v>168</v>
      </c>
    </row>
    <row r="2251">
      <c r="D2251" s="19"/>
      <c r="E2251" s="18" t="s">
        <v>119</v>
      </c>
      <c r="F2251" s="17"/>
      <c r="G2251" s="7">
        <v>1080</v>
      </c>
      <c r="H2251" s="20">
        <v>19.259259259259</v>
      </c>
      <c r="I2251" s="2">
        <v>49.351851851851997</v>
      </c>
      <c r="J2251" s="2">
        <v>24.074074074074002</v>
      </c>
      <c r="K2251" s="2">
        <v>6.8518518518520004</v>
      </c>
      <c r="L2251" s="2">
        <v>0.46296296296299999</v>
      </c>
      <c r="M2251" s="10" t="s">
        <v>168</v>
      </c>
      <c r="N2251" s="2">
        <v>68.611111111111001</v>
      </c>
      <c r="O2251" s="22">
        <v>7.3148148148149996</v>
      </c>
    </row>
    <row r="2252">
      <c r="D2252" s="19"/>
      <c r="E2252" s="18" t="s">
        <v>120</v>
      </c>
      <c r="F2252" s="17"/>
      <c r="G2252" s="7">
        <v>1054</v>
      </c>
      <c r="H2252" s="20">
        <v>19.544592030360999</v>
      </c>
      <c r="I2252" s="2">
        <v>48.766603415559999</v>
      </c>
      <c r="J2252" s="2">
        <v>24.288425047438</v>
      </c>
      <c r="K2252" s="2">
        <v>7.0208728652749999</v>
      </c>
      <c r="L2252" s="2">
        <v>0.37950664136599999</v>
      </c>
      <c r="M2252" s="10" t="s">
        <v>168</v>
      </c>
      <c r="N2252" s="2">
        <v>68.311195445920006</v>
      </c>
      <c r="O2252" s="22">
        <v>7.4003795066410003</v>
      </c>
    </row>
    <row r="2253">
      <c r="D2253" s="15" t="s">
        <v>121</v>
      </c>
      <c r="E2253" s="14" t="s">
        <v>122</v>
      </c>
      <c r="F2253" s="16"/>
      <c r="G2253" s="26">
        <v>564</v>
      </c>
      <c r="H2253" s="40">
        <v>31.205673758865</v>
      </c>
      <c r="I2253" s="8">
        <v>53.191489361701997</v>
      </c>
      <c r="J2253" s="8">
        <v>14.184397163121</v>
      </c>
      <c r="K2253" s="8">
        <v>1.4184397163119999</v>
      </c>
      <c r="L2253" s="41" t="s">
        <v>168</v>
      </c>
      <c r="M2253" s="41" t="s">
        <v>168</v>
      </c>
      <c r="N2253" s="8">
        <v>84.397163120567001</v>
      </c>
      <c r="O2253" s="42">
        <v>1.4184397163119999</v>
      </c>
    </row>
    <row r="2254">
      <c r="D2254" s="19"/>
      <c r="E2254" s="18" t="s">
        <v>123</v>
      </c>
      <c r="F2254" s="17"/>
      <c r="G2254" s="7">
        <v>396</v>
      </c>
      <c r="H2254" s="20">
        <v>7.8282828282830002</v>
      </c>
      <c r="I2254" s="2">
        <v>49.494949494948997</v>
      </c>
      <c r="J2254" s="2">
        <v>33.585858585859</v>
      </c>
      <c r="K2254" s="2">
        <v>9.0909090909089993</v>
      </c>
      <c r="L2254" s="10" t="s">
        <v>168</v>
      </c>
      <c r="M2254" s="10" t="s">
        <v>168</v>
      </c>
      <c r="N2254" s="2">
        <v>57.323232323231998</v>
      </c>
      <c r="O2254" s="22">
        <v>9.0909090909089993</v>
      </c>
    </row>
    <row r="2255">
      <c r="D2255" s="19"/>
      <c r="E2255" s="18" t="s">
        <v>124</v>
      </c>
      <c r="F2255" s="17"/>
      <c r="G2255" s="7">
        <v>69</v>
      </c>
      <c r="H2255" s="20">
        <v>1.449275362319</v>
      </c>
      <c r="I2255" s="2">
        <v>37.681159420290001</v>
      </c>
      <c r="J2255" s="2">
        <v>47.826086956521998</v>
      </c>
      <c r="K2255" s="2">
        <v>10.144927536232</v>
      </c>
      <c r="L2255" s="2">
        <v>2.898550724638</v>
      </c>
      <c r="M2255" s="10" t="s">
        <v>168</v>
      </c>
      <c r="N2255" s="2">
        <v>39.130434782609001</v>
      </c>
      <c r="O2255" s="22">
        <v>13.04347826087</v>
      </c>
    </row>
    <row r="2256">
      <c r="D2256" s="19"/>
      <c r="E2256" s="18" t="s">
        <v>125</v>
      </c>
      <c r="F2256" s="17"/>
      <c r="G2256" s="7">
        <v>50</v>
      </c>
      <c r="H2256" s="20">
        <v>2</v>
      </c>
      <c r="I2256" s="2">
        <v>26</v>
      </c>
      <c r="J2256" s="2">
        <v>30</v>
      </c>
      <c r="K2256" s="2">
        <v>40</v>
      </c>
      <c r="L2256" s="2">
        <v>2</v>
      </c>
      <c r="M2256" s="10" t="s">
        <v>168</v>
      </c>
      <c r="N2256" s="2">
        <v>28</v>
      </c>
      <c r="O2256" s="22">
        <v>42</v>
      </c>
    </row>
    <row r="2257">
      <c r="D2257" s="19"/>
      <c r="E2257" s="18" t="s">
        <v>126</v>
      </c>
      <c r="F2257" s="17"/>
      <c r="G2257" s="11">
        <v>14</v>
      </c>
      <c r="H2257" s="27">
        <v>14.285714285714</v>
      </c>
      <c r="I2257" s="5">
        <v>28.571428571428999</v>
      </c>
      <c r="J2257" s="5">
        <v>14.285714285714</v>
      </c>
      <c r="K2257" s="5">
        <v>21.428571428571001</v>
      </c>
      <c r="L2257" s="5">
        <v>21.428571428571001</v>
      </c>
      <c r="M2257" s="4" t="s">
        <v>168</v>
      </c>
      <c r="N2257" s="5">
        <v>42.857142857143003</v>
      </c>
      <c r="O2257" s="30">
        <v>42.857142857143003</v>
      </c>
    </row>
    <row r="2258">
      <c r="D2258" s="19"/>
      <c r="E2258" s="18" t="s">
        <v>26</v>
      </c>
      <c r="F2258" s="17"/>
      <c r="G2258" s="11">
        <v>0</v>
      </c>
      <c r="H2258" s="32" t="s">
        <v>168</v>
      </c>
      <c r="I2258" s="4" t="s">
        <v>168</v>
      </c>
      <c r="J2258" s="4" t="s">
        <v>168</v>
      </c>
      <c r="K2258" s="4" t="s">
        <v>168</v>
      </c>
      <c r="L2258" s="4" t="s">
        <v>168</v>
      </c>
      <c r="M2258" s="4" t="s">
        <v>168</v>
      </c>
      <c r="N2258" s="4" t="s">
        <v>168</v>
      </c>
      <c r="O2258" s="31" t="s">
        <v>168</v>
      </c>
    </row>
    <row r="2259">
      <c r="D2259" s="19"/>
      <c r="E2259" s="18" t="s">
        <v>127</v>
      </c>
      <c r="F2259" s="17"/>
      <c r="G2259" s="7">
        <v>960</v>
      </c>
      <c r="H2259" s="20">
        <v>21.5625</v>
      </c>
      <c r="I2259" s="2">
        <v>51.666666666666998</v>
      </c>
      <c r="J2259" s="2">
        <v>22.1875</v>
      </c>
      <c r="K2259" s="2">
        <v>4.583333333333</v>
      </c>
      <c r="L2259" s="10" t="s">
        <v>168</v>
      </c>
      <c r="M2259" s="10" t="s">
        <v>168</v>
      </c>
      <c r="N2259" s="2">
        <v>73.229166666666998</v>
      </c>
      <c r="O2259" s="22">
        <v>4.583333333333</v>
      </c>
    </row>
    <row r="2260">
      <c r="D2260" s="19"/>
      <c r="E2260" s="18" t="s">
        <v>128</v>
      </c>
      <c r="F2260" s="17"/>
      <c r="G2260" s="7">
        <v>64</v>
      </c>
      <c r="H2260" s="20">
        <v>4.6875</v>
      </c>
      <c r="I2260" s="2">
        <v>26.5625</v>
      </c>
      <c r="J2260" s="2">
        <v>26.5625</v>
      </c>
      <c r="K2260" s="2">
        <v>35.9375</v>
      </c>
      <c r="L2260" s="2">
        <v>6.25</v>
      </c>
      <c r="M2260" s="10" t="s">
        <v>168</v>
      </c>
      <c r="N2260" s="2">
        <v>31.25</v>
      </c>
      <c r="O2260" s="22">
        <v>42.1875</v>
      </c>
    </row>
    <row r="2261">
      <c r="D2261" s="15" t="s">
        <v>129</v>
      </c>
      <c r="E2261" s="14" t="s">
        <v>130</v>
      </c>
      <c r="F2261" s="16"/>
      <c r="G2261" s="26">
        <v>130</v>
      </c>
      <c r="H2261" s="40">
        <v>35.384615384615003</v>
      </c>
      <c r="I2261" s="8">
        <v>51.538461538462002</v>
      </c>
      <c r="J2261" s="8">
        <v>10</v>
      </c>
      <c r="K2261" s="8">
        <v>3.0769230769229998</v>
      </c>
      <c r="L2261" s="41" t="s">
        <v>168</v>
      </c>
      <c r="M2261" s="41" t="s">
        <v>168</v>
      </c>
      <c r="N2261" s="8">
        <v>86.923076923077005</v>
      </c>
      <c r="O2261" s="42">
        <v>3.0769230769229998</v>
      </c>
    </row>
    <row r="2262">
      <c r="D2262" s="19"/>
      <c r="E2262" s="18" t="s">
        <v>131</v>
      </c>
      <c r="F2262" s="17"/>
      <c r="G2262" s="11">
        <v>32</v>
      </c>
      <c r="H2262" s="27">
        <v>37.5</v>
      </c>
      <c r="I2262" s="5">
        <v>40.625</v>
      </c>
      <c r="J2262" s="5">
        <v>18.75</v>
      </c>
      <c r="K2262" s="5">
        <v>3.125</v>
      </c>
      <c r="L2262" s="4" t="s">
        <v>168</v>
      </c>
      <c r="M2262" s="4" t="s">
        <v>168</v>
      </c>
      <c r="N2262" s="5">
        <v>78.125</v>
      </c>
      <c r="O2262" s="30">
        <v>3.125</v>
      </c>
    </row>
    <row r="2263">
      <c r="D2263" s="19"/>
      <c r="E2263" s="18" t="s">
        <v>132</v>
      </c>
      <c r="F2263" s="17"/>
      <c r="G2263" s="7">
        <v>492</v>
      </c>
      <c r="H2263" s="20">
        <v>24.796747967480002</v>
      </c>
      <c r="I2263" s="2">
        <v>50.203252032519998</v>
      </c>
      <c r="J2263" s="2">
        <v>19.918699186992001</v>
      </c>
      <c r="K2263" s="2">
        <v>5.0813008130080002</v>
      </c>
      <c r="L2263" s="10" t="s">
        <v>168</v>
      </c>
      <c r="M2263" s="10" t="s">
        <v>168</v>
      </c>
      <c r="N2263" s="2">
        <v>75</v>
      </c>
      <c r="O2263" s="22">
        <v>5.0813008130080002</v>
      </c>
    </row>
    <row r="2264">
      <c r="D2264" s="19"/>
      <c r="E2264" s="18" t="s">
        <v>133</v>
      </c>
      <c r="F2264" s="17"/>
      <c r="G2264" s="7">
        <v>610</v>
      </c>
      <c r="H2264" s="20">
        <v>20.983606557377001</v>
      </c>
      <c r="I2264" s="2">
        <v>53.606557377049</v>
      </c>
      <c r="J2264" s="2">
        <v>19.83606557377</v>
      </c>
      <c r="K2264" s="2">
        <v>5.081967213115</v>
      </c>
      <c r="L2264" s="2">
        <v>0.49180327868899998</v>
      </c>
      <c r="M2264" s="10" t="s">
        <v>168</v>
      </c>
      <c r="N2264" s="2">
        <v>74.590163934426002</v>
      </c>
      <c r="O2264" s="22">
        <v>5.5737704918029998</v>
      </c>
    </row>
    <row r="2265">
      <c r="D2265" s="19"/>
      <c r="E2265" s="18" t="s">
        <v>134</v>
      </c>
      <c r="F2265" s="17"/>
      <c r="G2265" s="7">
        <v>869</v>
      </c>
      <c r="H2265" s="20">
        <v>20.253164556961998</v>
      </c>
      <c r="I2265" s="2">
        <v>50.517836593786001</v>
      </c>
      <c r="J2265" s="2">
        <v>23.130034522439999</v>
      </c>
      <c r="K2265" s="2">
        <v>5.6386651323360004</v>
      </c>
      <c r="L2265" s="2">
        <v>0.46029919447599998</v>
      </c>
      <c r="M2265" s="10" t="s">
        <v>168</v>
      </c>
      <c r="N2265" s="2">
        <v>70.771001150748006</v>
      </c>
      <c r="O2265" s="22">
        <v>6.0989643268120002</v>
      </c>
    </row>
    <row r="2266">
      <c r="D2266" s="19"/>
      <c r="E2266" s="18" t="s">
        <v>135</v>
      </c>
      <c r="F2266" s="17"/>
      <c r="G2266" s="7">
        <v>842</v>
      </c>
      <c r="H2266" s="20">
        <v>20.783847980998001</v>
      </c>
      <c r="I2266" s="2">
        <v>49.643705463182997</v>
      </c>
      <c r="J2266" s="2">
        <v>23.040380047506002</v>
      </c>
      <c r="K2266" s="2">
        <v>6.4133016627080002</v>
      </c>
      <c r="L2266" s="2">
        <v>0.11876484560599999</v>
      </c>
      <c r="M2266" s="10" t="s">
        <v>168</v>
      </c>
      <c r="N2266" s="2">
        <v>70.427553444181001</v>
      </c>
      <c r="O2266" s="22">
        <v>6.5320665083140002</v>
      </c>
    </row>
    <row r="2267">
      <c r="D2267" s="19"/>
      <c r="E2267" s="18" t="s">
        <v>136</v>
      </c>
      <c r="F2267" s="17"/>
      <c r="G2267" s="7">
        <v>514</v>
      </c>
      <c r="H2267" s="20">
        <v>19.844357976653999</v>
      </c>
      <c r="I2267" s="2">
        <v>46.498054474707999</v>
      </c>
      <c r="J2267" s="2">
        <v>26.070038910506</v>
      </c>
      <c r="K2267" s="2">
        <v>7.3929961089490002</v>
      </c>
      <c r="L2267" s="2">
        <v>0.19455252918300001</v>
      </c>
      <c r="M2267" s="10" t="s">
        <v>168</v>
      </c>
      <c r="N2267" s="2">
        <v>66.342412451361994</v>
      </c>
      <c r="O2267" s="22">
        <v>7.5875486381319996</v>
      </c>
    </row>
    <row r="2268">
      <c r="D2268" s="19"/>
      <c r="E2268" s="18" t="s">
        <v>137</v>
      </c>
      <c r="F2268" s="17"/>
      <c r="G2268" s="7">
        <v>487</v>
      </c>
      <c r="H2268" s="20">
        <v>23.203285420945001</v>
      </c>
      <c r="I2268" s="2">
        <v>49.691991786448</v>
      </c>
      <c r="J2268" s="2">
        <v>21.149897330595</v>
      </c>
      <c r="K2268" s="2">
        <v>5.7494866529769997</v>
      </c>
      <c r="L2268" s="2">
        <v>0.20533880903499999</v>
      </c>
      <c r="M2268" s="10" t="s">
        <v>168</v>
      </c>
      <c r="N2268" s="2">
        <v>72.895277207391999</v>
      </c>
      <c r="O2268" s="22">
        <v>5.9548254620119998</v>
      </c>
    </row>
    <row r="2269">
      <c r="D2269" s="19"/>
      <c r="E2269" s="18" t="s">
        <v>138</v>
      </c>
      <c r="F2269" s="17"/>
      <c r="G2269" s="7">
        <v>480</v>
      </c>
      <c r="H2269" s="20">
        <v>24.375</v>
      </c>
      <c r="I2269" s="2">
        <v>53.541666666666998</v>
      </c>
      <c r="J2269" s="2">
        <v>17.5</v>
      </c>
      <c r="K2269" s="2">
        <v>4.583333333333</v>
      </c>
      <c r="L2269" s="10" t="s">
        <v>168</v>
      </c>
      <c r="M2269" s="10" t="s">
        <v>168</v>
      </c>
      <c r="N2269" s="2">
        <v>77.916666666666998</v>
      </c>
      <c r="O2269" s="22">
        <v>4.583333333333</v>
      </c>
    </row>
    <row r="2270">
      <c r="D2270" s="19"/>
      <c r="E2270" s="18" t="s">
        <v>139</v>
      </c>
      <c r="F2270" s="17"/>
      <c r="G2270" s="7">
        <v>624</v>
      </c>
      <c r="H2270" s="20">
        <v>22.916666666666998</v>
      </c>
      <c r="I2270" s="2">
        <v>50.801282051282001</v>
      </c>
      <c r="J2270" s="2">
        <v>20.032051282051</v>
      </c>
      <c r="K2270" s="2">
        <v>6.0897435897439998</v>
      </c>
      <c r="L2270" s="2">
        <v>0.16025641025599999</v>
      </c>
      <c r="M2270" s="10" t="s">
        <v>168</v>
      </c>
      <c r="N2270" s="2">
        <v>73.717948717949</v>
      </c>
      <c r="O2270" s="22">
        <v>6.25</v>
      </c>
    </row>
    <row r="2271">
      <c r="D2271" s="19"/>
      <c r="E2271" s="18" t="s">
        <v>140</v>
      </c>
      <c r="F2271" s="17"/>
      <c r="G2271" s="7">
        <v>172</v>
      </c>
      <c r="H2271" s="20">
        <v>28.488372093022999</v>
      </c>
      <c r="I2271" s="2">
        <v>47.674418604651002</v>
      </c>
      <c r="J2271" s="2">
        <v>19.767441860464999</v>
      </c>
      <c r="K2271" s="2">
        <v>4.0697674418599998</v>
      </c>
      <c r="L2271" s="10" t="s">
        <v>168</v>
      </c>
      <c r="M2271" s="10" t="s">
        <v>168</v>
      </c>
      <c r="N2271" s="2">
        <v>76.162790697673998</v>
      </c>
      <c r="O2271" s="22">
        <v>4.0697674418599998</v>
      </c>
    </row>
    <row r="2272">
      <c r="D2272" s="19"/>
      <c r="E2272" s="18" t="s">
        <v>141</v>
      </c>
      <c r="F2272" s="17"/>
      <c r="G2272" s="7">
        <v>683</v>
      </c>
      <c r="H2272" s="20">
        <v>21.229868228404001</v>
      </c>
      <c r="I2272" s="2">
        <v>51.830161054172997</v>
      </c>
      <c r="J2272" s="2">
        <v>21.815519765739001</v>
      </c>
      <c r="K2272" s="2">
        <v>4.685212298682</v>
      </c>
      <c r="L2272" s="2">
        <v>0.43923865300100001</v>
      </c>
      <c r="M2272" s="10" t="s">
        <v>168</v>
      </c>
      <c r="N2272" s="2">
        <v>73.060029282577005</v>
      </c>
      <c r="O2272" s="22">
        <v>5.1244509516840004</v>
      </c>
    </row>
    <row r="2273">
      <c r="D2273" s="19"/>
      <c r="E2273" s="18" t="s">
        <v>142</v>
      </c>
      <c r="F2273" s="17"/>
      <c r="G2273" s="7">
        <v>341</v>
      </c>
      <c r="H2273" s="20">
        <v>23.167155425219999</v>
      </c>
      <c r="I2273" s="2">
        <v>53.372434017594998</v>
      </c>
      <c r="J2273" s="2">
        <v>20.234604105572</v>
      </c>
      <c r="K2273" s="2">
        <v>3.2258064516129998</v>
      </c>
      <c r="L2273" s="10" t="s">
        <v>168</v>
      </c>
      <c r="M2273" s="10" t="s">
        <v>168</v>
      </c>
      <c r="N2273" s="2">
        <v>76.539589442815</v>
      </c>
      <c r="O2273" s="22">
        <v>3.2258064516129998</v>
      </c>
    </row>
    <row r="2274">
      <c r="D2274" s="19"/>
      <c r="E2274" s="18" t="s">
        <v>143</v>
      </c>
      <c r="F2274" s="17"/>
      <c r="G2274" s="7">
        <v>185</v>
      </c>
      <c r="H2274" s="20">
        <v>29.189189189189001</v>
      </c>
      <c r="I2274" s="2">
        <v>49.729729729730003</v>
      </c>
      <c r="J2274" s="2">
        <v>16.756756756756999</v>
      </c>
      <c r="K2274" s="2">
        <v>4.3243243243240004</v>
      </c>
      <c r="L2274" s="10" t="s">
        <v>168</v>
      </c>
      <c r="M2274" s="10" t="s">
        <v>168</v>
      </c>
      <c r="N2274" s="2">
        <v>78.918918918919005</v>
      </c>
      <c r="O2274" s="22">
        <v>4.3243243243240004</v>
      </c>
    </row>
    <row r="2275">
      <c r="D2275" s="19"/>
      <c r="E2275" s="18" t="s">
        <v>144</v>
      </c>
      <c r="F2275" s="17"/>
      <c r="G2275" s="7">
        <v>219</v>
      </c>
      <c r="H2275" s="20">
        <v>21.917808219177999</v>
      </c>
      <c r="I2275" s="2">
        <v>47.488584474885997</v>
      </c>
      <c r="J2275" s="2">
        <v>25.114155251142002</v>
      </c>
      <c r="K2275" s="2">
        <v>5.0228310502279996</v>
      </c>
      <c r="L2275" s="2">
        <v>0.45662100456600002</v>
      </c>
      <c r="M2275" s="10" t="s">
        <v>168</v>
      </c>
      <c r="N2275" s="2">
        <v>69.406392694063996</v>
      </c>
      <c r="O2275" s="22">
        <v>5.4794520547949999</v>
      </c>
    </row>
    <row r="2276">
      <c r="D2276" s="19"/>
      <c r="E2276" s="18" t="s">
        <v>41</v>
      </c>
      <c r="F2276" s="17"/>
      <c r="G2276" s="11">
        <v>40</v>
      </c>
      <c r="H2276" s="27">
        <v>27.5</v>
      </c>
      <c r="I2276" s="5">
        <v>45</v>
      </c>
      <c r="J2276" s="5">
        <v>22.5</v>
      </c>
      <c r="K2276" s="5">
        <v>5</v>
      </c>
      <c r="L2276" s="4" t="s">
        <v>168</v>
      </c>
      <c r="M2276" s="4" t="s">
        <v>168</v>
      </c>
      <c r="N2276" s="5">
        <v>72.5</v>
      </c>
      <c r="O2276" s="30">
        <v>5</v>
      </c>
    </row>
    <row r="2277">
      <c r="D2277" s="19"/>
      <c r="E2277" s="18" t="s">
        <v>145</v>
      </c>
      <c r="F2277" s="17"/>
      <c r="G2277" s="11">
        <v>19</v>
      </c>
      <c r="H2277" s="27">
        <v>5.2631578947369997</v>
      </c>
      <c r="I2277" s="5">
        <v>42.105263157895003</v>
      </c>
      <c r="J2277" s="5">
        <v>36.842105263157997</v>
      </c>
      <c r="K2277" s="5">
        <v>10.526315789473999</v>
      </c>
      <c r="L2277" s="5">
        <v>5.2631578947369997</v>
      </c>
      <c r="M2277" s="4" t="s">
        <v>168</v>
      </c>
      <c r="N2277" s="5">
        <v>47.368421052632002</v>
      </c>
      <c r="O2277" s="30">
        <v>15.789473684211</v>
      </c>
    </row>
    <row r="2278">
      <c r="D2278" s="19"/>
      <c r="E2278" s="18" t="s">
        <v>26</v>
      </c>
      <c r="F2278" s="17"/>
      <c r="G2278" s="11">
        <v>0</v>
      </c>
      <c r="H2278" s="32" t="s">
        <v>168</v>
      </c>
      <c r="I2278" s="4" t="s">
        <v>168</v>
      </c>
      <c r="J2278" s="4" t="s">
        <v>168</v>
      </c>
      <c r="K2278" s="4" t="s">
        <v>168</v>
      </c>
      <c r="L2278" s="4" t="s">
        <v>168</v>
      </c>
      <c r="M2278" s="4" t="s">
        <v>168</v>
      </c>
      <c r="N2278" s="4" t="s">
        <v>168</v>
      </c>
      <c r="O2278" s="31" t="s">
        <v>168</v>
      </c>
    </row>
    <row r="2279">
      <c r="D2279" s="15" t="s">
        <v>146</v>
      </c>
      <c r="E2279" s="14" t="s">
        <v>147</v>
      </c>
      <c r="F2279" s="16"/>
      <c r="G2279" s="26">
        <v>628</v>
      </c>
      <c r="H2279" s="40">
        <v>28.980891719744999</v>
      </c>
      <c r="I2279" s="8">
        <v>54.936305732484001</v>
      </c>
      <c r="J2279" s="8">
        <v>14.649681528662001</v>
      </c>
      <c r="K2279" s="8">
        <v>1.4331210191079999</v>
      </c>
      <c r="L2279" s="41" t="s">
        <v>168</v>
      </c>
      <c r="M2279" s="41" t="s">
        <v>168</v>
      </c>
      <c r="N2279" s="8">
        <v>83.917197452229004</v>
      </c>
      <c r="O2279" s="42">
        <v>1.4331210191079999</v>
      </c>
    </row>
    <row r="2280">
      <c r="D2280" s="19"/>
      <c r="E2280" s="18" t="s">
        <v>148</v>
      </c>
      <c r="F2280" s="17"/>
      <c r="G2280" s="7">
        <v>423</v>
      </c>
      <c r="H2280" s="20">
        <v>6.6193853427900002</v>
      </c>
      <c r="I2280" s="2">
        <v>43.735224586287998</v>
      </c>
      <c r="J2280" s="2">
        <v>38.061465721040001</v>
      </c>
      <c r="K2280" s="2">
        <v>11.347517730496</v>
      </c>
      <c r="L2280" s="2">
        <v>0.23640661938499999</v>
      </c>
      <c r="M2280" s="10" t="s">
        <v>168</v>
      </c>
      <c r="N2280" s="2">
        <v>50.354609929078002</v>
      </c>
      <c r="O2280" s="22">
        <v>11.583924349882</v>
      </c>
    </row>
    <row r="2281">
      <c r="D2281" s="19"/>
      <c r="E2281" s="18" t="s">
        <v>149</v>
      </c>
      <c r="F2281" s="17"/>
      <c r="G2281" s="11">
        <v>36</v>
      </c>
      <c r="H2281" s="27">
        <v>2.7777777777780002</v>
      </c>
      <c r="I2281" s="5">
        <v>22.222222222222001</v>
      </c>
      <c r="J2281" s="5">
        <v>27.777777777777999</v>
      </c>
      <c r="K2281" s="5">
        <v>41.666666666666998</v>
      </c>
      <c r="L2281" s="5">
        <v>5.5555555555560003</v>
      </c>
      <c r="M2281" s="4" t="s">
        <v>168</v>
      </c>
      <c r="N2281" s="5">
        <v>25</v>
      </c>
      <c r="O2281" s="30">
        <v>47.222222222222001</v>
      </c>
    </row>
    <row r="2282">
      <c r="D2282" s="19"/>
      <c r="E2282" s="18" t="s">
        <v>150</v>
      </c>
      <c r="F2282" s="17"/>
      <c r="G2282" s="11">
        <v>6</v>
      </c>
      <c r="H2282" s="32" t="s">
        <v>168</v>
      </c>
      <c r="I2282" s="5">
        <v>16.666666666666998</v>
      </c>
      <c r="J2282" s="4" t="s">
        <v>168</v>
      </c>
      <c r="K2282" s="5">
        <v>33.333333333333002</v>
      </c>
      <c r="L2282" s="5">
        <v>50</v>
      </c>
      <c r="M2282" s="4" t="s">
        <v>168</v>
      </c>
      <c r="N2282" s="5">
        <v>16.666666666666998</v>
      </c>
      <c r="O2282" s="30">
        <v>83.333333333333002</v>
      </c>
    </row>
    <row r="2283">
      <c r="D2283" s="19"/>
      <c r="E2283" s="18" t="s">
        <v>26</v>
      </c>
      <c r="F2283" s="17"/>
      <c r="G2283" s="11">
        <v>0</v>
      </c>
      <c r="H2283" s="32" t="s">
        <v>168</v>
      </c>
      <c r="I2283" s="4" t="s">
        <v>168</v>
      </c>
      <c r="J2283" s="4" t="s">
        <v>168</v>
      </c>
      <c r="K2283" s="4" t="s">
        <v>168</v>
      </c>
      <c r="L2283" s="4" t="s">
        <v>168</v>
      </c>
      <c r="M2283" s="4" t="s">
        <v>168</v>
      </c>
      <c r="N2283" s="4" t="s">
        <v>168</v>
      </c>
      <c r="O2283" s="31" t="s">
        <v>168</v>
      </c>
    </row>
    <row r="2284">
      <c r="D2284" s="19"/>
      <c r="E2284" s="18" t="s">
        <v>151</v>
      </c>
      <c r="F2284" s="17"/>
      <c r="G2284" s="7">
        <v>1051</v>
      </c>
      <c r="H2284" s="20">
        <v>19.980970504281999</v>
      </c>
      <c r="I2284" s="2">
        <v>50.428163653662999</v>
      </c>
      <c r="J2284" s="2">
        <v>24.072312083730001</v>
      </c>
      <c r="K2284" s="2">
        <v>5.4234062797340004</v>
      </c>
      <c r="L2284" s="2">
        <v>0.095147478591999998</v>
      </c>
      <c r="M2284" s="10" t="s">
        <v>168</v>
      </c>
      <c r="N2284" s="2">
        <v>70.409134157945005</v>
      </c>
      <c r="O2284" s="22">
        <v>5.5185537583249999</v>
      </c>
    </row>
    <row r="2285">
      <c r="D2285" s="19"/>
      <c r="E2285" s="18" t="s">
        <v>152</v>
      </c>
      <c r="F2285" s="17"/>
      <c r="G2285" s="11">
        <v>42</v>
      </c>
      <c r="H2285" s="27">
        <v>2.3809523809519999</v>
      </c>
      <c r="I2285" s="5">
        <v>21.428571428571001</v>
      </c>
      <c r="J2285" s="5">
        <v>23.809523809523998</v>
      </c>
      <c r="K2285" s="5">
        <v>40.476190476189998</v>
      </c>
      <c r="L2285" s="5">
        <v>11.904761904761999</v>
      </c>
      <c r="M2285" s="4" t="s">
        <v>168</v>
      </c>
      <c r="N2285" s="5">
        <v>23.809523809523998</v>
      </c>
      <c r="O2285" s="30">
        <v>52.380952380952003</v>
      </c>
    </row>
    <row r="2286">
      <c r="D2286" s="15" t="s">
        <v>153</v>
      </c>
      <c r="E2286" s="14" t="s">
        <v>154</v>
      </c>
      <c r="F2286" s="16"/>
      <c r="G2286" s="26">
        <v>596</v>
      </c>
      <c r="H2286" s="40">
        <v>21.476510067113999</v>
      </c>
      <c r="I2286" s="8">
        <v>51.174496644294997</v>
      </c>
      <c r="J2286" s="8">
        <v>20.469798657717998</v>
      </c>
      <c r="K2286" s="8">
        <v>6.3758389261739996</v>
      </c>
      <c r="L2286" s="8">
        <v>0.50335570469799995</v>
      </c>
      <c r="M2286" s="41" t="s">
        <v>168</v>
      </c>
      <c r="N2286" s="8">
        <v>72.651006711408996</v>
      </c>
      <c r="O2286" s="42">
        <v>6.879194630872</v>
      </c>
    </row>
    <row r="2287">
      <c r="D2287" s="19"/>
      <c r="E2287" s="18" t="s">
        <v>155</v>
      </c>
      <c r="F2287" s="17"/>
      <c r="G2287" s="7">
        <v>800</v>
      </c>
      <c r="H2287" s="20">
        <v>19.375</v>
      </c>
      <c r="I2287" s="2">
        <v>49.875</v>
      </c>
      <c r="J2287" s="2">
        <v>24.125</v>
      </c>
      <c r="K2287" s="2">
        <v>6.25</v>
      </c>
      <c r="L2287" s="2">
        <v>0.375</v>
      </c>
      <c r="M2287" s="10" t="s">
        <v>168</v>
      </c>
      <c r="N2287" s="2">
        <v>69.25</v>
      </c>
      <c r="O2287" s="22">
        <v>6.625</v>
      </c>
    </row>
    <row r="2288">
      <c r="D2288" s="19"/>
      <c r="E2288" s="18" t="s">
        <v>156</v>
      </c>
      <c r="F2288" s="17"/>
      <c r="G2288" s="7">
        <v>449</v>
      </c>
      <c r="H2288" s="20">
        <v>21.380846325166999</v>
      </c>
      <c r="I2288" s="2">
        <v>51.002227171492002</v>
      </c>
      <c r="J2288" s="2">
        <v>21.380846325166999</v>
      </c>
      <c r="K2288" s="2">
        <v>5.7906458797329998</v>
      </c>
      <c r="L2288" s="2">
        <v>0.44543429844100002</v>
      </c>
      <c r="M2288" s="10" t="s">
        <v>168</v>
      </c>
      <c r="N2288" s="2">
        <v>72.383073496658994</v>
      </c>
      <c r="O2288" s="22">
        <v>6.2360801781740003</v>
      </c>
    </row>
    <row r="2289">
      <c r="D2289" s="19"/>
      <c r="E2289" s="18" t="s">
        <v>157</v>
      </c>
      <c r="F2289" s="17"/>
      <c r="G2289" s="7">
        <v>867</v>
      </c>
      <c r="H2289" s="20">
        <v>18.685121107265999</v>
      </c>
      <c r="I2289" s="2">
        <v>49.134948096885999</v>
      </c>
      <c r="J2289" s="2">
        <v>24.452133794693999</v>
      </c>
      <c r="K2289" s="2">
        <v>7.2664359861590002</v>
      </c>
      <c r="L2289" s="2">
        <v>0.46136101499400001</v>
      </c>
      <c r="M2289" s="10" t="s">
        <v>168</v>
      </c>
      <c r="N2289" s="2">
        <v>67.820069204152006</v>
      </c>
      <c r="O2289" s="22">
        <v>7.7277970011530002</v>
      </c>
    </row>
    <row r="2290">
      <c r="D2290" s="19"/>
      <c r="E2290" s="18" t="s">
        <v>158</v>
      </c>
      <c r="F2290" s="17"/>
      <c r="G2290" s="7">
        <v>818</v>
      </c>
      <c r="H2290" s="20">
        <v>20.048899755501001</v>
      </c>
      <c r="I2290" s="2">
        <v>48.655256723716001</v>
      </c>
      <c r="J2290" s="2">
        <v>23.594132029339999</v>
      </c>
      <c r="K2290" s="2">
        <v>7.3349633251829998</v>
      </c>
      <c r="L2290" s="2">
        <v>0.36674816625899997</v>
      </c>
      <c r="M2290" s="10" t="s">
        <v>168</v>
      </c>
      <c r="N2290" s="2">
        <v>68.704156479218</v>
      </c>
      <c r="O2290" s="22">
        <v>7.7017114914429996</v>
      </c>
    </row>
    <row r="2291">
      <c r="D2291" s="19"/>
      <c r="E2291" s="18" t="s">
        <v>159</v>
      </c>
      <c r="F2291" s="17"/>
      <c r="G2291" s="7">
        <v>595</v>
      </c>
      <c r="H2291" s="20">
        <v>21.848739495798</v>
      </c>
      <c r="I2291" s="2">
        <v>50.084033613445001</v>
      </c>
      <c r="J2291" s="2">
        <v>20.672268907563002</v>
      </c>
      <c r="K2291" s="2">
        <v>7.0588235294119999</v>
      </c>
      <c r="L2291" s="2">
        <v>0.33613445378200002</v>
      </c>
      <c r="M2291" s="10" t="s">
        <v>168</v>
      </c>
      <c r="N2291" s="2">
        <v>71.932773109243996</v>
      </c>
      <c r="O2291" s="22">
        <v>7.3949579831929997</v>
      </c>
    </row>
    <row r="2292">
      <c r="D2292" s="19"/>
      <c r="E2292" s="18" t="s">
        <v>160</v>
      </c>
      <c r="F2292" s="17"/>
      <c r="G2292" s="7">
        <v>330</v>
      </c>
      <c r="H2292" s="20">
        <v>23.333333333333002</v>
      </c>
      <c r="I2292" s="2">
        <v>49.696969696970001</v>
      </c>
      <c r="J2292" s="2">
        <v>21.515151515151999</v>
      </c>
      <c r="K2292" s="2">
        <v>4.8484848484849996</v>
      </c>
      <c r="L2292" s="2">
        <v>0.60606060606099998</v>
      </c>
      <c r="M2292" s="10" t="s">
        <v>168</v>
      </c>
      <c r="N2292" s="2">
        <v>73.030303030303003</v>
      </c>
      <c r="O2292" s="22">
        <v>5.4545454545450003</v>
      </c>
    </row>
    <row r="2293">
      <c r="D2293" s="19"/>
      <c r="E2293" s="18" t="s">
        <v>161</v>
      </c>
      <c r="F2293" s="17"/>
      <c r="G2293" s="7">
        <v>744</v>
      </c>
      <c r="H2293" s="20">
        <v>21.639784946237</v>
      </c>
      <c r="I2293" s="2">
        <v>48.655913978495001</v>
      </c>
      <c r="J2293" s="2">
        <v>22.446236559140001</v>
      </c>
      <c r="K2293" s="2">
        <v>6.7204301075270001</v>
      </c>
      <c r="L2293" s="2">
        <v>0.53763440860199996</v>
      </c>
      <c r="M2293" s="10" t="s">
        <v>168</v>
      </c>
      <c r="N2293" s="2">
        <v>70.295698924730999</v>
      </c>
      <c r="O2293" s="22">
        <v>7.2580645161290001</v>
      </c>
    </row>
    <row r="2294">
      <c r="D2294" s="19"/>
      <c r="E2294" s="18" t="s">
        <v>162</v>
      </c>
      <c r="F2294" s="17"/>
      <c r="G2294" s="7">
        <v>519</v>
      </c>
      <c r="H2294" s="20">
        <v>23.314065510597</v>
      </c>
      <c r="I2294" s="2">
        <v>50.481695568401001</v>
      </c>
      <c r="J2294" s="2">
        <v>19.460500963390999</v>
      </c>
      <c r="K2294" s="2">
        <v>6.3583815028900004</v>
      </c>
      <c r="L2294" s="2">
        <v>0.385356454721</v>
      </c>
      <c r="M2294" s="10" t="s">
        <v>168</v>
      </c>
      <c r="N2294" s="2">
        <v>73.795761078997998</v>
      </c>
      <c r="O2294" s="22">
        <v>6.7437379576109997</v>
      </c>
    </row>
    <row r="2295">
      <c r="D2295" s="19"/>
      <c r="E2295" s="18" t="s">
        <v>163</v>
      </c>
      <c r="F2295" s="17"/>
      <c r="G2295" s="7">
        <v>576</v>
      </c>
      <c r="H2295" s="20">
        <v>20.3125</v>
      </c>
      <c r="I2295" s="2">
        <v>50.520833333333002</v>
      </c>
      <c r="J2295" s="2">
        <v>22.395833333333002</v>
      </c>
      <c r="K2295" s="2">
        <v>6.25</v>
      </c>
      <c r="L2295" s="2">
        <v>0.52083333333299997</v>
      </c>
      <c r="M2295" s="10" t="s">
        <v>168</v>
      </c>
      <c r="N2295" s="2">
        <v>70.833333333333002</v>
      </c>
      <c r="O2295" s="22">
        <v>6.770833333333</v>
      </c>
    </row>
    <row r="2296">
      <c r="D2296" s="19"/>
      <c r="E2296" s="18" t="s">
        <v>164</v>
      </c>
      <c r="F2296" s="17"/>
      <c r="G2296" s="7">
        <v>372</v>
      </c>
      <c r="H2296" s="20">
        <v>19.354838709677001</v>
      </c>
      <c r="I2296" s="2">
        <v>51.344086021504999</v>
      </c>
      <c r="J2296" s="2">
        <v>22.849462365590998</v>
      </c>
      <c r="K2296" s="2">
        <v>5.6451612903230002</v>
      </c>
      <c r="L2296" s="2">
        <v>0.80645161290300005</v>
      </c>
      <c r="M2296" s="10" t="s">
        <v>168</v>
      </c>
      <c r="N2296" s="2">
        <v>70.698924731182998</v>
      </c>
      <c r="O2296" s="22">
        <v>6.4516129032259997</v>
      </c>
    </row>
    <row r="2297">
      <c r="D2297" s="19"/>
      <c r="E2297" s="18" t="s">
        <v>165</v>
      </c>
      <c r="F2297" s="17"/>
      <c r="G2297" s="7">
        <v>520</v>
      </c>
      <c r="H2297" s="20">
        <v>22.692307692307999</v>
      </c>
      <c r="I2297" s="2">
        <v>49.807692307692001</v>
      </c>
      <c r="J2297" s="2">
        <v>20.192307692307999</v>
      </c>
      <c r="K2297" s="2">
        <v>6.7307692307689999</v>
      </c>
      <c r="L2297" s="2">
        <v>0.57692307692300004</v>
      </c>
      <c r="M2297" s="10" t="s">
        <v>168</v>
      </c>
      <c r="N2297" s="2">
        <v>72.5</v>
      </c>
      <c r="O2297" s="22">
        <v>7.3076923076920002</v>
      </c>
    </row>
    <row r="2298">
      <c r="D2298" s="19"/>
      <c r="E2298" s="18" t="s">
        <v>166</v>
      </c>
      <c r="F2298" s="17"/>
      <c r="G2298" s="7">
        <v>445</v>
      </c>
      <c r="H2298" s="20">
        <v>21.797752808988999</v>
      </c>
      <c r="I2298" s="2">
        <v>48.764044943819997</v>
      </c>
      <c r="J2298" s="2">
        <v>21.573033707865001</v>
      </c>
      <c r="K2298" s="2">
        <v>7.191011235955</v>
      </c>
      <c r="L2298" s="2">
        <v>0.67415730337099999</v>
      </c>
      <c r="M2298" s="10" t="s">
        <v>168</v>
      </c>
      <c r="N2298" s="2">
        <v>70.561797752808999</v>
      </c>
      <c r="O2298" s="22">
        <v>7.8651685393259996</v>
      </c>
    </row>
    <row r="2299">
      <c r="D2299" s="19"/>
      <c r="E2299" s="18" t="s">
        <v>167</v>
      </c>
      <c r="F2299" s="17"/>
      <c r="G2299" s="7">
        <v>294</v>
      </c>
      <c r="H2299" s="20">
        <v>19.727891156462999</v>
      </c>
      <c r="I2299" s="2">
        <v>51.360544217687</v>
      </c>
      <c r="J2299" s="2">
        <v>23.469387755102002</v>
      </c>
      <c r="K2299" s="2">
        <v>4.7619047619049999</v>
      </c>
      <c r="L2299" s="2">
        <v>0.68027210884400002</v>
      </c>
      <c r="M2299" s="10" t="s">
        <v>168</v>
      </c>
      <c r="N2299" s="2">
        <v>71.088435374149995</v>
      </c>
      <c r="O2299" s="22">
        <v>5.4421768707479998</v>
      </c>
    </row>
    <row r="2300">
      <c r="D2300" s="19"/>
      <c r="E2300" s="18" t="s">
        <v>41</v>
      </c>
      <c r="F2300" s="17"/>
      <c r="G2300" s="7">
        <v>62</v>
      </c>
      <c r="H2300" s="20">
        <v>11.290322580645</v>
      </c>
      <c r="I2300" s="2">
        <v>58.064516129032</v>
      </c>
      <c r="J2300" s="2">
        <v>22.580645161290001</v>
      </c>
      <c r="K2300" s="2">
        <v>8.0645161290320004</v>
      </c>
      <c r="L2300" s="10" t="s">
        <v>168</v>
      </c>
      <c r="M2300" s="10" t="s">
        <v>168</v>
      </c>
      <c r="N2300" s="2">
        <v>69.354838709676997</v>
      </c>
      <c r="O2300" s="22">
        <v>8.0645161290320004</v>
      </c>
    </row>
    <row r="2301">
      <c r="D2301" s="57"/>
      <c r="E2301" s="54" t="s">
        <v>26</v>
      </c>
      <c r="F2301" s="62"/>
      <c r="G2301" s="59">
        <v>17</v>
      </c>
      <c r="H2301" s="78">
        <v>5.8823529411760003</v>
      </c>
      <c r="I2301" s="46">
        <v>35.294117647058997</v>
      </c>
      <c r="J2301" s="46">
        <v>47.058823529412003</v>
      </c>
      <c r="K2301" s="46">
        <v>5.8823529411760003</v>
      </c>
      <c r="L2301" s="46">
        <v>5.8823529411760003</v>
      </c>
      <c r="M2301" s="51" t="s">
        <v>168</v>
      </c>
      <c r="N2301" s="46">
        <v>41.176470588234999</v>
      </c>
      <c r="O2301" s="77">
        <v>11.764705882353001</v>
      </c>
    </row>
    <row r="2303">
      <c r="B2303" s="63" t="str">
        <f ca="1" xml:space="preserve"> HYPERLINK("#'目次'!B21", "[15]")</f>
        <v>[15]</v>
      </c>
      <c r="C2303" s="49" t="s">
        <v>326</v>
      </c>
    </row>
    <row r="2306">
      <c r="C2306" s="49" t="s">
        <v>14</v>
      </c>
    </row>
    <row r="2307">
      <c r="D2307" s="64"/>
      <c r="E2307" s="47"/>
      <c r="F2307" s="47"/>
      <c r="G2307" s="61" t="s">
        <v>15</v>
      </c>
      <c r="H2307" s="66" t="s">
        <v>327</v>
      </c>
      <c r="I2307" s="28" t="s">
        <v>328</v>
      </c>
      <c r="J2307" s="28" t="s">
        <v>329</v>
      </c>
      <c r="K2307" s="28" t="s">
        <v>330</v>
      </c>
      <c r="L2307" s="28" t="s">
        <v>331</v>
      </c>
      <c r="M2307" s="28" t="s">
        <v>332</v>
      </c>
      <c r="N2307" s="28" t="s">
        <v>333</v>
      </c>
      <c r="O2307" s="28" t="s">
        <v>334</v>
      </c>
      <c r="P2307" s="28" t="s">
        <v>335</v>
      </c>
      <c r="Q2307" s="28" t="s">
        <v>26</v>
      </c>
      <c r="R2307" s="58" t="s">
        <v>336</v>
      </c>
    </row>
    <row r="2308">
      <c r="D2308" s="55"/>
      <c r="E2308" s="48"/>
      <c r="F2308" s="48"/>
      <c r="G2308" s="68"/>
      <c r="H2308" s="70"/>
      <c r="I2308" s="29"/>
      <c r="J2308" s="29"/>
      <c r="K2308" s="29"/>
      <c r="L2308" s="29"/>
      <c r="M2308" s="29"/>
      <c r="N2308" s="29"/>
      <c r="O2308" s="29"/>
      <c r="P2308" s="29"/>
      <c r="Q2308" s="29"/>
      <c r="R2308" s="65"/>
    </row>
    <row r="2309">
      <c r="D2309" s="56"/>
      <c r="E2309" s="60" t="s">
        <v>15</v>
      </c>
      <c r="F2309" s="67"/>
      <c r="G2309" s="69">
        <v>1093</v>
      </c>
      <c r="H2309" s="36">
        <v>30.192131747484002</v>
      </c>
      <c r="I2309" s="36">
        <v>20.219579139981999</v>
      </c>
      <c r="J2309" s="36">
        <v>21.866422689844001</v>
      </c>
      <c r="K2309" s="36">
        <v>14.913083257090999</v>
      </c>
      <c r="L2309" s="36">
        <v>15.827996340347999</v>
      </c>
      <c r="M2309" s="36">
        <v>12.625800548948</v>
      </c>
      <c r="N2309" s="36">
        <v>12.991765782251001</v>
      </c>
      <c r="O2309" s="36">
        <v>12.534309240621999</v>
      </c>
      <c r="P2309" s="36">
        <v>59.469350411710998</v>
      </c>
      <c r="Q2309" s="36">
        <v>0.36596523330300001</v>
      </c>
      <c r="R2309" s="76">
        <v>40.164684354986001</v>
      </c>
    </row>
    <row r="2310">
      <c r="D2310" s="15" t="s">
        <v>20</v>
      </c>
      <c r="E2310" s="14" t="s">
        <v>21</v>
      </c>
      <c r="F2310" s="16"/>
      <c r="G2310" s="26">
        <v>211</v>
      </c>
      <c r="H2310" s="40">
        <v>11.374407582938</v>
      </c>
      <c r="I2310" s="8">
        <v>10.900473933649</v>
      </c>
      <c r="J2310" s="8">
        <v>12.796208530806</v>
      </c>
      <c r="K2310" s="8">
        <v>10.900473933649</v>
      </c>
      <c r="L2310" s="8">
        <v>10.900473933649</v>
      </c>
      <c r="M2310" s="8">
        <v>9.9526066350709996</v>
      </c>
      <c r="N2310" s="8">
        <v>11.374407582938</v>
      </c>
      <c r="O2310" s="8">
        <v>11.374407582938</v>
      </c>
      <c r="P2310" s="8">
        <v>85.308056872037994</v>
      </c>
      <c r="Q2310" s="41" t="s">
        <v>168</v>
      </c>
      <c r="R2310" s="42">
        <v>14.691943127962</v>
      </c>
    </row>
    <row r="2311">
      <c r="D2311" s="19"/>
      <c r="E2311" s="18" t="s">
        <v>22</v>
      </c>
      <c r="F2311" s="17"/>
      <c r="G2311" s="7">
        <v>539</v>
      </c>
      <c r="H2311" s="20">
        <v>23.191094619666</v>
      </c>
      <c r="I2311" s="2">
        <v>18.923933209647</v>
      </c>
      <c r="J2311" s="2">
        <v>17.996289424861001</v>
      </c>
      <c r="K2311" s="2">
        <v>15.95547309833</v>
      </c>
      <c r="L2311" s="2">
        <v>16.326530612245001</v>
      </c>
      <c r="M2311" s="2">
        <v>15.398886827458</v>
      </c>
      <c r="N2311" s="2">
        <v>16.141001855288</v>
      </c>
      <c r="O2311" s="2">
        <v>15.398886827458</v>
      </c>
      <c r="P2311" s="2">
        <v>65.306122448980005</v>
      </c>
      <c r="Q2311" s="2">
        <v>0.37105751391500003</v>
      </c>
      <c r="R2311" s="22">
        <v>34.322820037105998</v>
      </c>
    </row>
    <row r="2312">
      <c r="D2312" s="19"/>
      <c r="E2312" s="18" t="s">
        <v>23</v>
      </c>
      <c r="F2312" s="17"/>
      <c r="G2312" s="7">
        <v>263</v>
      </c>
      <c r="H2312" s="20">
        <v>46.007604562738003</v>
      </c>
      <c r="I2312" s="2">
        <v>22.813688212928</v>
      </c>
      <c r="J2312" s="2">
        <v>27.376425855512998</v>
      </c>
      <c r="K2312" s="2">
        <v>9.8859315589350008</v>
      </c>
      <c r="L2312" s="2">
        <v>12.927756653992001</v>
      </c>
      <c r="M2312" s="2">
        <v>8.365019011407</v>
      </c>
      <c r="N2312" s="2">
        <v>9.1254752851709995</v>
      </c>
      <c r="O2312" s="2">
        <v>8.7452471482889997</v>
      </c>
      <c r="P2312" s="2">
        <v>40.684410646388002</v>
      </c>
      <c r="Q2312" s="2">
        <v>0.76045627376400005</v>
      </c>
      <c r="R2312" s="22">
        <v>58.555133079847998</v>
      </c>
    </row>
    <row r="2313">
      <c r="D2313" s="19"/>
      <c r="E2313" s="18" t="s">
        <v>24</v>
      </c>
      <c r="F2313" s="17"/>
      <c r="G2313" s="7">
        <v>74</v>
      </c>
      <c r="H2313" s="20">
        <v>72.972972972972997</v>
      </c>
      <c r="I2313" s="2">
        <v>40.540540540541002</v>
      </c>
      <c r="J2313" s="2">
        <v>51.351351351350999</v>
      </c>
      <c r="K2313" s="2">
        <v>31.081081081080999</v>
      </c>
      <c r="L2313" s="2">
        <v>31.081081081080999</v>
      </c>
      <c r="M2313" s="2">
        <v>12.162162162162</v>
      </c>
      <c r="N2313" s="2">
        <v>6.7567567567570004</v>
      </c>
      <c r="O2313" s="2">
        <v>6.7567567567570004</v>
      </c>
      <c r="P2313" s="2">
        <v>14.864864864865</v>
      </c>
      <c r="Q2313" s="10" t="s">
        <v>168</v>
      </c>
      <c r="R2313" s="22">
        <v>85.135135135135002</v>
      </c>
    </row>
    <row r="2314">
      <c r="D2314" s="19"/>
      <c r="E2314" s="18" t="s">
        <v>25</v>
      </c>
      <c r="F2314" s="17"/>
      <c r="G2314" s="11">
        <v>6</v>
      </c>
      <c r="H2314" s="27">
        <v>100</v>
      </c>
      <c r="I2314" s="5">
        <v>100</v>
      </c>
      <c r="J2314" s="5">
        <v>83.333333333333002</v>
      </c>
      <c r="K2314" s="5">
        <v>83.333333333333002</v>
      </c>
      <c r="L2314" s="5">
        <v>83.333333333333002</v>
      </c>
      <c r="M2314" s="5">
        <v>50</v>
      </c>
      <c r="N2314" s="5">
        <v>33.333333333333002</v>
      </c>
      <c r="O2314" s="5">
        <v>33.333333333333002</v>
      </c>
      <c r="P2314" s="4" t="s">
        <v>168</v>
      </c>
      <c r="Q2314" s="4" t="s">
        <v>168</v>
      </c>
      <c r="R2314" s="30">
        <v>100</v>
      </c>
    </row>
    <row r="2315">
      <c r="D2315" s="19"/>
      <c r="E2315" s="18" t="s">
        <v>26</v>
      </c>
      <c r="F2315" s="17"/>
      <c r="G2315" s="11">
        <v>0</v>
      </c>
      <c r="H2315" s="32" t="s">
        <v>168</v>
      </c>
      <c r="I2315" s="4" t="s">
        <v>168</v>
      </c>
      <c r="J2315" s="4" t="s">
        <v>168</v>
      </c>
      <c r="K2315" s="4" t="s">
        <v>168</v>
      </c>
      <c r="L2315" s="4" t="s">
        <v>168</v>
      </c>
      <c r="M2315" s="4" t="s">
        <v>168</v>
      </c>
      <c r="N2315" s="4" t="s">
        <v>168</v>
      </c>
      <c r="O2315" s="4" t="s">
        <v>168</v>
      </c>
      <c r="P2315" s="4" t="s">
        <v>168</v>
      </c>
      <c r="Q2315" s="4" t="s">
        <v>168</v>
      </c>
      <c r="R2315" s="31" t="s">
        <v>168</v>
      </c>
    </row>
    <row r="2316">
      <c r="D2316" s="19"/>
      <c r="E2316" s="18" t="s">
        <v>27</v>
      </c>
      <c r="F2316" s="17"/>
      <c r="G2316" s="7">
        <v>750</v>
      </c>
      <c r="H2316" s="20">
        <v>19.866666666667001</v>
      </c>
      <c r="I2316" s="2">
        <v>16.666666666666998</v>
      </c>
      <c r="J2316" s="2">
        <v>16.533333333333001</v>
      </c>
      <c r="K2316" s="2">
        <v>14.533333333332999</v>
      </c>
      <c r="L2316" s="2">
        <v>14.800000000000001</v>
      </c>
      <c r="M2316" s="2">
        <v>13.866666666666999</v>
      </c>
      <c r="N2316" s="2">
        <v>14.800000000000001</v>
      </c>
      <c r="O2316" s="2">
        <v>14.266666666667</v>
      </c>
      <c r="P2316" s="2">
        <v>70.933333333332996</v>
      </c>
      <c r="Q2316" s="2">
        <v>0.26666666666700001</v>
      </c>
      <c r="R2316" s="22">
        <v>28.800000000000001</v>
      </c>
    </row>
    <row r="2317">
      <c r="D2317" s="19"/>
      <c r="E2317" s="18" t="s">
        <v>28</v>
      </c>
      <c r="F2317" s="17"/>
      <c r="G2317" s="7">
        <v>80</v>
      </c>
      <c r="H2317" s="20">
        <v>75</v>
      </c>
      <c r="I2317" s="2">
        <v>45</v>
      </c>
      <c r="J2317" s="2">
        <v>53.75</v>
      </c>
      <c r="K2317" s="2">
        <v>35</v>
      </c>
      <c r="L2317" s="2">
        <v>35</v>
      </c>
      <c r="M2317" s="2">
        <v>15</v>
      </c>
      <c r="N2317" s="2">
        <v>8.75</v>
      </c>
      <c r="O2317" s="2">
        <v>8.75</v>
      </c>
      <c r="P2317" s="2">
        <v>13.75</v>
      </c>
      <c r="Q2317" s="10" t="s">
        <v>168</v>
      </c>
      <c r="R2317" s="22">
        <v>86.25</v>
      </c>
    </row>
    <row r="2318">
      <c r="D2318" s="15" t="s">
        <v>29</v>
      </c>
      <c r="E2318" s="14" t="s">
        <v>30</v>
      </c>
      <c r="F2318" s="16"/>
      <c r="G2318" s="26">
        <v>823</v>
      </c>
      <c r="H2318" s="40">
        <v>30.376670716888999</v>
      </c>
      <c r="I2318" s="8">
        <v>21.020656136086998</v>
      </c>
      <c r="J2318" s="8">
        <v>22.235722964762999</v>
      </c>
      <c r="K2318" s="8">
        <v>14.580801944107</v>
      </c>
      <c r="L2318" s="8">
        <v>15.917375455649999</v>
      </c>
      <c r="M2318" s="8">
        <v>11.907654921021001</v>
      </c>
      <c r="N2318" s="8">
        <v>12.636695018226</v>
      </c>
      <c r="O2318" s="8">
        <v>12.515188335357999</v>
      </c>
      <c r="P2318" s="8">
        <v>60.145808019440999</v>
      </c>
      <c r="Q2318" s="8">
        <v>0.36452004860300002</v>
      </c>
      <c r="R2318" s="42">
        <v>39.489671931956003</v>
      </c>
    </row>
    <row r="2319">
      <c r="D2319" s="19"/>
      <c r="E2319" s="18" t="s">
        <v>31</v>
      </c>
      <c r="F2319" s="17"/>
      <c r="G2319" s="7">
        <v>798</v>
      </c>
      <c r="H2319" s="20">
        <v>30.325814536340999</v>
      </c>
      <c r="I2319" s="2">
        <v>20.676691729323</v>
      </c>
      <c r="J2319" s="2">
        <v>22.431077694235999</v>
      </c>
      <c r="K2319" s="2">
        <v>16.416040100250999</v>
      </c>
      <c r="L2319" s="2">
        <v>17.167919799499</v>
      </c>
      <c r="M2319" s="2">
        <v>13.90977443609</v>
      </c>
      <c r="N2319" s="2">
        <v>14.411027568922</v>
      </c>
      <c r="O2319" s="2">
        <v>14.035087719298</v>
      </c>
      <c r="P2319" s="2">
        <v>60.025062656642</v>
      </c>
      <c r="Q2319" s="2">
        <v>0.37593984962400001</v>
      </c>
      <c r="R2319" s="22">
        <v>39.598997493733997</v>
      </c>
    </row>
    <row r="2320">
      <c r="D2320" s="19"/>
      <c r="E2320" s="18" t="s">
        <v>32</v>
      </c>
      <c r="F2320" s="17"/>
      <c r="G2320" s="7">
        <v>808</v>
      </c>
      <c r="H2320" s="20">
        <v>28.465346534653001</v>
      </c>
      <c r="I2320" s="2">
        <v>19.059405940594001</v>
      </c>
      <c r="J2320" s="2">
        <v>21.658415841583999</v>
      </c>
      <c r="K2320" s="2">
        <v>15.470297029703</v>
      </c>
      <c r="L2320" s="2">
        <v>16.336633663366001</v>
      </c>
      <c r="M2320" s="2">
        <v>12.99504950495</v>
      </c>
      <c r="N2320" s="2">
        <v>13.242574257426</v>
      </c>
      <c r="O2320" s="2">
        <v>12.5</v>
      </c>
      <c r="P2320" s="2">
        <v>61.633663366336997</v>
      </c>
      <c r="Q2320" s="2">
        <v>0.49504950495</v>
      </c>
      <c r="R2320" s="22">
        <v>37.871287128713</v>
      </c>
    </row>
    <row r="2321">
      <c r="D2321" s="19"/>
      <c r="E2321" s="18" t="s">
        <v>33</v>
      </c>
      <c r="F2321" s="17"/>
      <c r="G2321" s="7">
        <v>206</v>
      </c>
      <c r="H2321" s="20">
        <v>31.067961165048999</v>
      </c>
      <c r="I2321" s="2">
        <v>21.359223300970999</v>
      </c>
      <c r="J2321" s="2">
        <v>24.271844660193999</v>
      </c>
      <c r="K2321" s="2">
        <v>16.504854368932001</v>
      </c>
      <c r="L2321" s="2">
        <v>17.475728155340001</v>
      </c>
      <c r="M2321" s="2">
        <v>15.533980582524</v>
      </c>
      <c r="N2321" s="2">
        <v>15.048543689320001</v>
      </c>
      <c r="O2321" s="2">
        <v>14.077669902913</v>
      </c>
      <c r="P2321" s="2">
        <v>58.737864077669997</v>
      </c>
      <c r="Q2321" s="10" t="s">
        <v>168</v>
      </c>
      <c r="R2321" s="22">
        <v>41.262135922330003</v>
      </c>
    </row>
    <row r="2322">
      <c r="D2322" s="19"/>
      <c r="E2322" s="18" t="s">
        <v>34</v>
      </c>
      <c r="F2322" s="17"/>
      <c r="G2322" s="7">
        <v>488</v>
      </c>
      <c r="H2322" s="20">
        <v>35.245901639343998</v>
      </c>
      <c r="I2322" s="2">
        <v>23.155737704918</v>
      </c>
      <c r="J2322" s="2">
        <v>26.229508196721</v>
      </c>
      <c r="K2322" s="2">
        <v>17.418032786885</v>
      </c>
      <c r="L2322" s="2">
        <v>17.622950819671999</v>
      </c>
      <c r="M2322" s="2">
        <v>12.909836065574</v>
      </c>
      <c r="N2322" s="2">
        <v>13.729508196721</v>
      </c>
      <c r="O2322" s="2">
        <v>13.524590163934</v>
      </c>
      <c r="P2322" s="2">
        <v>53.688524590164</v>
      </c>
      <c r="Q2322" s="10" t="s">
        <v>168</v>
      </c>
      <c r="R2322" s="22">
        <v>46.311475409836</v>
      </c>
    </row>
    <row r="2323">
      <c r="D2323" s="19"/>
      <c r="E2323" s="18" t="s">
        <v>35</v>
      </c>
      <c r="F2323" s="17"/>
      <c r="G2323" s="7">
        <v>154</v>
      </c>
      <c r="H2323" s="20">
        <v>29.220779220779001</v>
      </c>
      <c r="I2323" s="2">
        <v>25.324675324674999</v>
      </c>
      <c r="J2323" s="2">
        <v>24.675324675325001</v>
      </c>
      <c r="K2323" s="2">
        <v>20.12987012987</v>
      </c>
      <c r="L2323" s="2">
        <v>18.181818181817999</v>
      </c>
      <c r="M2323" s="2">
        <v>15.584415584416</v>
      </c>
      <c r="N2323" s="2">
        <v>16.883116883117001</v>
      </c>
      <c r="O2323" s="2">
        <v>16.233766233766001</v>
      </c>
      <c r="P2323" s="2">
        <v>59.740259740260001</v>
      </c>
      <c r="Q2323" s="2">
        <v>0.64935064935099995</v>
      </c>
      <c r="R2323" s="22">
        <v>39.610389610390001</v>
      </c>
    </row>
    <row r="2324">
      <c r="D2324" s="19"/>
      <c r="E2324" s="18" t="s">
        <v>36</v>
      </c>
      <c r="F2324" s="17"/>
      <c r="G2324" s="7">
        <v>871</v>
      </c>
      <c r="H2324" s="20">
        <v>25.832376578645</v>
      </c>
      <c r="I2324" s="2">
        <v>18.254879448909001</v>
      </c>
      <c r="J2324" s="2">
        <v>18.025258323766</v>
      </c>
      <c r="K2324" s="2">
        <v>13.547646383467001</v>
      </c>
      <c r="L2324" s="2">
        <v>14.466130884041</v>
      </c>
      <c r="M2324" s="2">
        <v>12.39954075775</v>
      </c>
      <c r="N2324" s="2">
        <v>12.858783008036999</v>
      </c>
      <c r="O2324" s="2">
        <v>12.169919632606</v>
      </c>
      <c r="P2324" s="2">
        <v>65.327210103330003</v>
      </c>
      <c r="Q2324" s="2">
        <v>0.34443168771499999</v>
      </c>
      <c r="R2324" s="22">
        <v>34.328358208955002</v>
      </c>
    </row>
    <row r="2325">
      <c r="D2325" s="19"/>
      <c r="E2325" s="18" t="s">
        <v>37</v>
      </c>
      <c r="F2325" s="17"/>
      <c r="G2325" s="7">
        <v>366</v>
      </c>
      <c r="H2325" s="20">
        <v>30.874316939890999</v>
      </c>
      <c r="I2325" s="2">
        <v>24.590163934425998</v>
      </c>
      <c r="J2325" s="2">
        <v>23.770491803279</v>
      </c>
      <c r="K2325" s="2">
        <v>18.306010928961999</v>
      </c>
      <c r="L2325" s="2">
        <v>18.032786885246001</v>
      </c>
      <c r="M2325" s="2">
        <v>15.300546448086999</v>
      </c>
      <c r="N2325" s="2">
        <v>17.213114754098001</v>
      </c>
      <c r="O2325" s="2">
        <v>16.120218579235001</v>
      </c>
      <c r="P2325" s="2">
        <v>59.289617486338997</v>
      </c>
      <c r="Q2325" s="2">
        <v>0.54644808743200002</v>
      </c>
      <c r="R2325" s="22">
        <v>40.16393442623</v>
      </c>
    </row>
    <row r="2326">
      <c r="D2326" s="19"/>
      <c r="E2326" s="18" t="s">
        <v>38</v>
      </c>
      <c r="F2326" s="17"/>
      <c r="G2326" s="7">
        <v>552</v>
      </c>
      <c r="H2326" s="20">
        <v>33.514492753623003</v>
      </c>
      <c r="I2326" s="2">
        <v>24.275362318841001</v>
      </c>
      <c r="J2326" s="2">
        <v>27.536231884058001</v>
      </c>
      <c r="K2326" s="2">
        <v>21.014492753622999</v>
      </c>
      <c r="L2326" s="2">
        <v>20.471014492754001</v>
      </c>
      <c r="M2326" s="2">
        <v>17.391304347826001</v>
      </c>
      <c r="N2326" s="2">
        <v>17.753623188405999</v>
      </c>
      <c r="O2326" s="2">
        <v>17.210144927536</v>
      </c>
      <c r="P2326" s="2">
        <v>54.710144927536</v>
      </c>
      <c r="Q2326" s="2">
        <v>0.54347826086999995</v>
      </c>
      <c r="R2326" s="22">
        <v>44.746376811593997</v>
      </c>
    </row>
    <row r="2327">
      <c r="D2327" s="19"/>
      <c r="E2327" s="18" t="s">
        <v>39</v>
      </c>
      <c r="F2327" s="17"/>
      <c r="G2327" s="7">
        <v>514</v>
      </c>
      <c r="H2327" s="20">
        <v>28.4046692607</v>
      </c>
      <c r="I2327" s="2">
        <v>19.844357976653999</v>
      </c>
      <c r="J2327" s="2">
        <v>21.206225680934001</v>
      </c>
      <c r="K2327" s="2">
        <v>15.175097276264999</v>
      </c>
      <c r="L2327" s="2">
        <v>15.56420233463</v>
      </c>
      <c r="M2327" s="2">
        <v>13.424124513619001</v>
      </c>
      <c r="N2327" s="2">
        <v>14.20233463035</v>
      </c>
      <c r="O2327" s="2">
        <v>13.813229571983999</v>
      </c>
      <c r="P2327" s="2">
        <v>61.478599221789999</v>
      </c>
      <c r="Q2327" s="2">
        <v>0.19455252918300001</v>
      </c>
      <c r="R2327" s="22">
        <v>38.326848249027002</v>
      </c>
    </row>
    <row r="2328">
      <c r="D2328" s="19"/>
      <c r="E2328" s="18" t="s">
        <v>40</v>
      </c>
      <c r="F2328" s="17"/>
      <c r="G2328" s="7">
        <v>559</v>
      </c>
      <c r="H2328" s="20">
        <v>27.728085867621001</v>
      </c>
      <c r="I2328" s="2">
        <v>19.499105545616999</v>
      </c>
      <c r="J2328" s="2">
        <v>19.677996422182002</v>
      </c>
      <c r="K2328" s="2">
        <v>15.742397137746</v>
      </c>
      <c r="L2328" s="2">
        <v>16.279069767442</v>
      </c>
      <c r="M2328" s="2">
        <v>15.20572450805</v>
      </c>
      <c r="N2328" s="2">
        <v>16.100178890877</v>
      </c>
      <c r="O2328" s="2">
        <v>15.563506261181001</v>
      </c>
      <c r="P2328" s="2">
        <v>61.538461538462002</v>
      </c>
      <c r="Q2328" s="2">
        <v>0.35778175313100002</v>
      </c>
      <c r="R2328" s="22">
        <v>38.103756708408</v>
      </c>
    </row>
    <row r="2329">
      <c r="D2329" s="19"/>
      <c r="E2329" s="18" t="s">
        <v>41</v>
      </c>
      <c r="F2329" s="17"/>
      <c r="G2329" s="7">
        <v>71</v>
      </c>
      <c r="H2329" s="20">
        <v>16.901408450704</v>
      </c>
      <c r="I2329" s="2">
        <v>15.492957746479</v>
      </c>
      <c r="J2329" s="2">
        <v>21.12676056338</v>
      </c>
      <c r="K2329" s="2">
        <v>11.267605633803001</v>
      </c>
      <c r="L2329" s="2">
        <v>12.676056338027999</v>
      </c>
      <c r="M2329" s="2">
        <v>9.8591549295770005</v>
      </c>
      <c r="N2329" s="2">
        <v>8.4507042253520002</v>
      </c>
      <c r="O2329" s="2">
        <v>8.4507042253520002</v>
      </c>
      <c r="P2329" s="2">
        <v>71.830985915493002</v>
      </c>
      <c r="Q2329" s="10" t="s">
        <v>168</v>
      </c>
      <c r="R2329" s="22">
        <v>28.169014084507001</v>
      </c>
    </row>
    <row r="2330">
      <c r="D2330" s="19"/>
      <c r="E2330" s="18" t="s">
        <v>42</v>
      </c>
      <c r="F2330" s="17"/>
      <c r="G2330" s="11">
        <v>11</v>
      </c>
      <c r="H2330" s="27">
        <v>36.363636363635997</v>
      </c>
      <c r="I2330" s="5">
        <v>36.363636363635997</v>
      </c>
      <c r="J2330" s="5">
        <v>45.454545454544999</v>
      </c>
      <c r="K2330" s="5">
        <v>27.272727272727</v>
      </c>
      <c r="L2330" s="5">
        <v>18.181818181817999</v>
      </c>
      <c r="M2330" s="5">
        <v>27.272727272727</v>
      </c>
      <c r="N2330" s="5">
        <v>9.0909090909089993</v>
      </c>
      <c r="O2330" s="5">
        <v>9.0909090909089993</v>
      </c>
      <c r="P2330" s="5">
        <v>54.545454545455001</v>
      </c>
      <c r="Q2330" s="4" t="s">
        <v>168</v>
      </c>
      <c r="R2330" s="30">
        <v>45.454545454544999</v>
      </c>
    </row>
    <row r="2331">
      <c r="D2331" s="19"/>
      <c r="E2331" s="18" t="s">
        <v>26</v>
      </c>
      <c r="F2331" s="17"/>
      <c r="G2331" s="11">
        <v>2</v>
      </c>
      <c r="H2331" s="32" t="s">
        <v>168</v>
      </c>
      <c r="I2331" s="4" t="s">
        <v>168</v>
      </c>
      <c r="J2331" s="4" t="s">
        <v>168</v>
      </c>
      <c r="K2331" s="5">
        <v>50</v>
      </c>
      <c r="L2331" s="5">
        <v>50</v>
      </c>
      <c r="M2331" s="5">
        <v>50</v>
      </c>
      <c r="N2331" s="5">
        <v>50</v>
      </c>
      <c r="O2331" s="5">
        <v>50</v>
      </c>
      <c r="P2331" s="5">
        <v>50</v>
      </c>
      <c r="Q2331" s="4" t="s">
        <v>168</v>
      </c>
      <c r="R2331" s="30">
        <v>50</v>
      </c>
    </row>
    <row r="2332">
      <c r="D2332" s="19"/>
      <c r="E2332" s="18" t="s">
        <v>43</v>
      </c>
      <c r="F2332" s="17"/>
      <c r="G2332" s="7">
        <v>1080</v>
      </c>
      <c r="H2332" s="20">
        <v>30.185185185184999</v>
      </c>
      <c r="I2332" s="2">
        <v>20.092592592593</v>
      </c>
      <c r="J2332" s="2">
        <v>21.666666666666998</v>
      </c>
      <c r="K2332" s="2">
        <v>14.722222222221999</v>
      </c>
      <c r="L2332" s="2">
        <v>15.740740740741</v>
      </c>
      <c r="M2332" s="2">
        <v>12.407407407407</v>
      </c>
      <c r="N2332" s="2">
        <v>12.962962962962999</v>
      </c>
      <c r="O2332" s="2">
        <v>12.5</v>
      </c>
      <c r="P2332" s="2">
        <v>59.537037037037003</v>
      </c>
      <c r="Q2332" s="2">
        <v>0.37037037036999998</v>
      </c>
      <c r="R2332" s="22">
        <v>40.092592592593</v>
      </c>
    </row>
    <row r="2333">
      <c r="D2333" s="15" t="s">
        <v>44</v>
      </c>
      <c r="E2333" s="14" t="s">
        <v>45</v>
      </c>
      <c r="F2333" s="16"/>
      <c r="G2333" s="33">
        <v>3</v>
      </c>
      <c r="H2333" s="72" t="s">
        <v>168</v>
      </c>
      <c r="I2333" s="25" t="s">
        <v>168</v>
      </c>
      <c r="J2333" s="25" t="s">
        <v>168</v>
      </c>
      <c r="K2333" s="25" t="s">
        <v>168</v>
      </c>
      <c r="L2333" s="25" t="s">
        <v>168</v>
      </c>
      <c r="M2333" s="25" t="s">
        <v>168</v>
      </c>
      <c r="N2333" s="25" t="s">
        <v>168</v>
      </c>
      <c r="O2333" s="25" t="s">
        <v>168</v>
      </c>
      <c r="P2333" s="13">
        <v>100</v>
      </c>
      <c r="Q2333" s="25" t="s">
        <v>168</v>
      </c>
      <c r="R2333" s="53" t="s">
        <v>168</v>
      </c>
    </row>
    <row r="2334">
      <c r="D2334" s="19"/>
      <c r="E2334" s="18" t="s">
        <v>46</v>
      </c>
      <c r="F2334" s="17"/>
      <c r="G2334" s="11">
        <v>11</v>
      </c>
      <c r="H2334" s="27">
        <v>54.545454545455001</v>
      </c>
      <c r="I2334" s="5">
        <v>36.363636363635997</v>
      </c>
      <c r="J2334" s="5">
        <v>18.181818181817999</v>
      </c>
      <c r="K2334" s="5">
        <v>9.0909090909089993</v>
      </c>
      <c r="L2334" s="5">
        <v>18.181818181817999</v>
      </c>
      <c r="M2334" s="5">
        <v>27.272727272727</v>
      </c>
      <c r="N2334" s="5">
        <v>27.272727272727</v>
      </c>
      <c r="O2334" s="5">
        <v>27.272727272727</v>
      </c>
      <c r="P2334" s="5">
        <v>18.181818181817999</v>
      </c>
      <c r="Q2334" s="4" t="s">
        <v>168</v>
      </c>
      <c r="R2334" s="30">
        <v>81.818181818181998</v>
      </c>
    </row>
    <row r="2335">
      <c r="D2335" s="19"/>
      <c r="E2335" s="18" t="s">
        <v>47</v>
      </c>
      <c r="F2335" s="17"/>
      <c r="G2335" s="11">
        <v>25</v>
      </c>
      <c r="H2335" s="27">
        <v>52</v>
      </c>
      <c r="I2335" s="5">
        <v>28</v>
      </c>
      <c r="J2335" s="5">
        <v>40</v>
      </c>
      <c r="K2335" s="5">
        <v>40</v>
      </c>
      <c r="L2335" s="5">
        <v>44</v>
      </c>
      <c r="M2335" s="5">
        <v>32</v>
      </c>
      <c r="N2335" s="5">
        <v>36</v>
      </c>
      <c r="O2335" s="5">
        <v>28</v>
      </c>
      <c r="P2335" s="5">
        <v>28</v>
      </c>
      <c r="Q2335" s="4" t="s">
        <v>168</v>
      </c>
      <c r="R2335" s="30">
        <v>72</v>
      </c>
    </row>
    <row r="2336">
      <c r="D2336" s="19"/>
      <c r="E2336" s="18" t="s">
        <v>48</v>
      </c>
      <c r="F2336" s="17"/>
      <c r="G2336" s="7">
        <v>160</v>
      </c>
      <c r="H2336" s="20">
        <v>43.75</v>
      </c>
      <c r="I2336" s="2">
        <v>33.125</v>
      </c>
      <c r="J2336" s="2">
        <v>35.625</v>
      </c>
      <c r="K2336" s="2">
        <v>22.5</v>
      </c>
      <c r="L2336" s="2">
        <v>25</v>
      </c>
      <c r="M2336" s="2">
        <v>20.625</v>
      </c>
      <c r="N2336" s="2">
        <v>21.25</v>
      </c>
      <c r="O2336" s="2">
        <v>21.25</v>
      </c>
      <c r="P2336" s="2">
        <v>41.25</v>
      </c>
      <c r="Q2336" s="2">
        <v>1.25</v>
      </c>
      <c r="R2336" s="22">
        <v>57.5</v>
      </c>
    </row>
    <row r="2337">
      <c r="D2337" s="19"/>
      <c r="E2337" s="18" t="s">
        <v>49</v>
      </c>
      <c r="F2337" s="17"/>
      <c r="G2337" s="7">
        <v>166</v>
      </c>
      <c r="H2337" s="20">
        <v>29.518072289157001</v>
      </c>
      <c r="I2337" s="2">
        <v>22.89156626506</v>
      </c>
      <c r="J2337" s="2">
        <v>27.10843373494</v>
      </c>
      <c r="K2337" s="2">
        <v>16.265060240964001</v>
      </c>
      <c r="L2337" s="2">
        <v>16.867469879518001</v>
      </c>
      <c r="M2337" s="2">
        <v>12.048192771084</v>
      </c>
      <c r="N2337" s="2">
        <v>12.650602409638999</v>
      </c>
      <c r="O2337" s="2">
        <v>12.650602409638999</v>
      </c>
      <c r="P2337" s="2">
        <v>54.819277108434001</v>
      </c>
      <c r="Q2337" s="2">
        <v>0.60240963855399998</v>
      </c>
      <c r="R2337" s="22">
        <v>44.578313253011999</v>
      </c>
    </row>
    <row r="2338">
      <c r="D2338" s="19"/>
      <c r="E2338" s="18" t="s">
        <v>50</v>
      </c>
      <c r="F2338" s="17"/>
      <c r="G2338" s="7">
        <v>129</v>
      </c>
      <c r="H2338" s="20">
        <v>34.108527131782999</v>
      </c>
      <c r="I2338" s="2">
        <v>17.054263565890999</v>
      </c>
      <c r="J2338" s="2">
        <v>22.480620155038999</v>
      </c>
      <c r="K2338" s="2">
        <v>14.728682170542999</v>
      </c>
      <c r="L2338" s="2">
        <v>14.728682170542999</v>
      </c>
      <c r="M2338" s="2">
        <v>13.178294573643001</v>
      </c>
      <c r="N2338" s="2">
        <v>14.728682170542999</v>
      </c>
      <c r="O2338" s="2">
        <v>13.953488372093</v>
      </c>
      <c r="P2338" s="2">
        <v>57.364341085271001</v>
      </c>
      <c r="Q2338" s="10" t="s">
        <v>168</v>
      </c>
      <c r="R2338" s="22">
        <v>42.635658914728999</v>
      </c>
    </row>
    <row r="2339">
      <c r="D2339" s="19"/>
      <c r="E2339" s="18" t="s">
        <v>51</v>
      </c>
      <c r="F2339" s="17"/>
      <c r="G2339" s="7">
        <v>124</v>
      </c>
      <c r="H2339" s="20">
        <v>30.645161290322999</v>
      </c>
      <c r="I2339" s="2">
        <v>21.774193548387</v>
      </c>
      <c r="J2339" s="2">
        <v>20.161290322580999</v>
      </c>
      <c r="K2339" s="2">
        <v>15.322580645161</v>
      </c>
      <c r="L2339" s="2">
        <v>15.322580645161</v>
      </c>
      <c r="M2339" s="2">
        <v>10.483870967742</v>
      </c>
      <c r="N2339" s="2">
        <v>10.483870967742</v>
      </c>
      <c r="O2339" s="2">
        <v>9.6774193548389995</v>
      </c>
      <c r="P2339" s="2">
        <v>58.064516129032</v>
      </c>
      <c r="Q2339" s="2">
        <v>0.80645161290300005</v>
      </c>
      <c r="R2339" s="22">
        <v>41.129032258065003</v>
      </c>
    </row>
    <row r="2340">
      <c r="D2340" s="19"/>
      <c r="E2340" s="18" t="s">
        <v>52</v>
      </c>
      <c r="F2340" s="17"/>
      <c r="G2340" s="7">
        <v>114</v>
      </c>
      <c r="H2340" s="20">
        <v>31.578947368421002</v>
      </c>
      <c r="I2340" s="2">
        <v>15.789473684211</v>
      </c>
      <c r="J2340" s="2">
        <v>21.052631578947</v>
      </c>
      <c r="K2340" s="2">
        <v>14.035087719298</v>
      </c>
      <c r="L2340" s="2">
        <v>12.280701754386</v>
      </c>
      <c r="M2340" s="2">
        <v>12.280701754386</v>
      </c>
      <c r="N2340" s="2">
        <v>11.403508771929999</v>
      </c>
      <c r="O2340" s="2">
        <v>10.526315789473999</v>
      </c>
      <c r="P2340" s="2">
        <v>61.403508771929999</v>
      </c>
      <c r="Q2340" s="10" t="s">
        <v>168</v>
      </c>
      <c r="R2340" s="22">
        <v>38.596491228070001</v>
      </c>
    </row>
    <row r="2341">
      <c r="D2341" s="19"/>
      <c r="E2341" s="18" t="s">
        <v>53</v>
      </c>
      <c r="F2341" s="17"/>
      <c r="G2341" s="7">
        <v>95</v>
      </c>
      <c r="H2341" s="20">
        <v>25.263157894736999</v>
      </c>
      <c r="I2341" s="2">
        <v>16.842105263158</v>
      </c>
      <c r="J2341" s="2">
        <v>14.736842105262999</v>
      </c>
      <c r="K2341" s="2">
        <v>9.4736842105260006</v>
      </c>
      <c r="L2341" s="2">
        <v>11.578947368421</v>
      </c>
      <c r="M2341" s="2">
        <v>9.4736842105260006</v>
      </c>
      <c r="N2341" s="2">
        <v>10.526315789473999</v>
      </c>
      <c r="O2341" s="2">
        <v>9.4736842105260006</v>
      </c>
      <c r="P2341" s="2">
        <v>67.368421052632002</v>
      </c>
      <c r="Q2341" s="10" t="s">
        <v>168</v>
      </c>
      <c r="R2341" s="22">
        <v>32.631578947367998</v>
      </c>
    </row>
    <row r="2342">
      <c r="D2342" s="19"/>
      <c r="E2342" s="18" t="s">
        <v>54</v>
      </c>
      <c r="F2342" s="17"/>
      <c r="G2342" s="7">
        <v>253</v>
      </c>
      <c r="H2342" s="20">
        <v>17.786561264822002</v>
      </c>
      <c r="I2342" s="2">
        <v>13.438735177866</v>
      </c>
      <c r="J2342" s="2">
        <v>12.252964426877</v>
      </c>
      <c r="K2342" s="2">
        <v>9.0909090909089993</v>
      </c>
      <c r="L2342" s="2">
        <v>10.671936758893001</v>
      </c>
      <c r="M2342" s="2">
        <v>7.9051383399209998</v>
      </c>
      <c r="N2342" s="2">
        <v>7.1146245059290001</v>
      </c>
      <c r="O2342" s="2">
        <v>7.5098814229249999</v>
      </c>
      <c r="P2342" s="2">
        <v>77.470355731224998</v>
      </c>
      <c r="Q2342" s="10" t="s">
        <v>168</v>
      </c>
      <c r="R2342" s="22">
        <v>22.529644268775002</v>
      </c>
    </row>
    <row r="2343">
      <c r="D2343" s="19"/>
      <c r="E2343" s="18" t="s">
        <v>55</v>
      </c>
      <c r="F2343" s="17"/>
      <c r="G2343" s="11">
        <v>1</v>
      </c>
      <c r="H2343" s="32" t="s">
        <v>168</v>
      </c>
      <c r="I2343" s="4" t="s">
        <v>168</v>
      </c>
      <c r="J2343" s="4" t="s">
        <v>168</v>
      </c>
      <c r="K2343" s="4" t="s">
        <v>168</v>
      </c>
      <c r="L2343" s="4" t="s">
        <v>168</v>
      </c>
      <c r="M2343" s="4" t="s">
        <v>168</v>
      </c>
      <c r="N2343" s="4" t="s">
        <v>168</v>
      </c>
      <c r="O2343" s="4" t="s">
        <v>168</v>
      </c>
      <c r="P2343" s="5">
        <v>100</v>
      </c>
      <c r="Q2343" s="4" t="s">
        <v>168</v>
      </c>
      <c r="R2343" s="31" t="s">
        <v>168</v>
      </c>
    </row>
    <row r="2344">
      <c r="D2344" s="19"/>
      <c r="E2344" s="18" t="s">
        <v>26</v>
      </c>
      <c r="F2344" s="17"/>
      <c r="G2344" s="11">
        <v>12</v>
      </c>
      <c r="H2344" s="27">
        <v>41.666666666666998</v>
      </c>
      <c r="I2344" s="5">
        <v>16.666666666666998</v>
      </c>
      <c r="J2344" s="5">
        <v>16.666666666666998</v>
      </c>
      <c r="K2344" s="5">
        <v>25</v>
      </c>
      <c r="L2344" s="5">
        <v>16.666666666666998</v>
      </c>
      <c r="M2344" s="5">
        <v>8.333333333333</v>
      </c>
      <c r="N2344" s="5">
        <v>16.666666666666998</v>
      </c>
      <c r="O2344" s="5">
        <v>16.666666666666998</v>
      </c>
      <c r="P2344" s="5">
        <v>33.333333333333002</v>
      </c>
      <c r="Q2344" s="4" t="s">
        <v>168</v>
      </c>
      <c r="R2344" s="30">
        <v>66.666666666666998</v>
      </c>
    </row>
    <row r="2345">
      <c r="D2345" s="15" t="s">
        <v>56</v>
      </c>
      <c r="E2345" s="14" t="s">
        <v>57</v>
      </c>
      <c r="F2345" s="16"/>
      <c r="G2345" s="33">
        <v>15</v>
      </c>
      <c r="H2345" s="45">
        <v>26.666666666666998</v>
      </c>
      <c r="I2345" s="13">
        <v>20</v>
      </c>
      <c r="J2345" s="13">
        <v>33.333333333333002</v>
      </c>
      <c r="K2345" s="13">
        <v>26.666666666666998</v>
      </c>
      <c r="L2345" s="13">
        <v>26.666666666666998</v>
      </c>
      <c r="M2345" s="13">
        <v>20</v>
      </c>
      <c r="N2345" s="13">
        <v>20</v>
      </c>
      <c r="O2345" s="13">
        <v>20</v>
      </c>
      <c r="P2345" s="13">
        <v>53.333333333333002</v>
      </c>
      <c r="Q2345" s="25" t="s">
        <v>168</v>
      </c>
      <c r="R2345" s="50">
        <v>46.666666666666998</v>
      </c>
    </row>
    <row r="2346">
      <c r="D2346" s="19"/>
      <c r="E2346" s="18" t="s">
        <v>58</v>
      </c>
      <c r="F2346" s="17"/>
      <c r="G2346" s="7">
        <v>111</v>
      </c>
      <c r="H2346" s="20">
        <v>45.045045045045001</v>
      </c>
      <c r="I2346" s="2">
        <v>31.531531531532</v>
      </c>
      <c r="J2346" s="2">
        <v>31.531531531532</v>
      </c>
      <c r="K2346" s="2">
        <v>22.522522522523001</v>
      </c>
      <c r="L2346" s="2">
        <v>26.126126126126</v>
      </c>
      <c r="M2346" s="2">
        <v>20.720720720721001</v>
      </c>
      <c r="N2346" s="2">
        <v>18.918918918919001</v>
      </c>
      <c r="O2346" s="2">
        <v>18.018018018018001</v>
      </c>
      <c r="P2346" s="2">
        <v>40.540540540541002</v>
      </c>
      <c r="Q2346" s="10" t="s">
        <v>168</v>
      </c>
      <c r="R2346" s="22">
        <v>59.459459459458998</v>
      </c>
    </row>
    <row r="2347">
      <c r="D2347" s="19"/>
      <c r="E2347" s="18" t="s">
        <v>59</v>
      </c>
      <c r="F2347" s="17"/>
      <c r="G2347" s="7">
        <v>404</v>
      </c>
      <c r="H2347" s="20">
        <v>33.415841584158002</v>
      </c>
      <c r="I2347" s="2">
        <v>22.277227722772</v>
      </c>
      <c r="J2347" s="2">
        <v>24.752475247524998</v>
      </c>
      <c r="K2347" s="2">
        <v>18.069306930692999</v>
      </c>
      <c r="L2347" s="2">
        <v>17.574257425742999</v>
      </c>
      <c r="M2347" s="2">
        <v>14.60396039604</v>
      </c>
      <c r="N2347" s="2">
        <v>16.089108910890999</v>
      </c>
      <c r="O2347" s="2">
        <v>14.851485148515</v>
      </c>
      <c r="P2347" s="2">
        <v>53.960396039603999</v>
      </c>
      <c r="Q2347" s="2">
        <v>0.74257425742600003</v>
      </c>
      <c r="R2347" s="22">
        <v>45.297029702970001</v>
      </c>
    </row>
    <row r="2348">
      <c r="D2348" s="19"/>
      <c r="E2348" s="18" t="s">
        <v>60</v>
      </c>
      <c r="F2348" s="17"/>
      <c r="G2348" s="7">
        <v>562</v>
      </c>
      <c r="H2348" s="20">
        <v>25.08896797153</v>
      </c>
      <c r="I2348" s="2">
        <v>16.548042704625999</v>
      </c>
      <c r="J2348" s="2">
        <v>17.615658362988999</v>
      </c>
      <c r="K2348" s="2">
        <v>10.85409252669</v>
      </c>
      <c r="L2348" s="2">
        <v>12.277580071174</v>
      </c>
      <c r="M2348" s="2">
        <v>9.4306049822060007</v>
      </c>
      <c r="N2348" s="2">
        <v>9.4306049822060007</v>
      </c>
      <c r="O2348" s="2">
        <v>9.6085409252670004</v>
      </c>
      <c r="P2348" s="2">
        <v>67.259786476868001</v>
      </c>
      <c r="Q2348" s="2">
        <v>0.17793594305999999</v>
      </c>
      <c r="R2348" s="22">
        <v>32.562277580070997</v>
      </c>
    </row>
    <row r="2349">
      <c r="D2349" s="19"/>
      <c r="E2349" s="18" t="s">
        <v>26</v>
      </c>
      <c r="F2349" s="17"/>
      <c r="G2349" s="11">
        <v>1</v>
      </c>
      <c r="H2349" s="32" t="s">
        <v>168</v>
      </c>
      <c r="I2349" s="4" t="s">
        <v>168</v>
      </c>
      <c r="J2349" s="4" t="s">
        <v>168</v>
      </c>
      <c r="K2349" s="4" t="s">
        <v>168</v>
      </c>
      <c r="L2349" s="4" t="s">
        <v>168</v>
      </c>
      <c r="M2349" s="4" t="s">
        <v>168</v>
      </c>
      <c r="N2349" s="4" t="s">
        <v>168</v>
      </c>
      <c r="O2349" s="4" t="s">
        <v>168</v>
      </c>
      <c r="P2349" s="5">
        <v>100</v>
      </c>
      <c r="Q2349" s="4" t="s">
        <v>168</v>
      </c>
      <c r="R2349" s="31" t="s">
        <v>168</v>
      </c>
    </row>
    <row r="2350">
      <c r="D2350" s="19"/>
      <c r="E2350" s="18" t="s">
        <v>61</v>
      </c>
      <c r="F2350" s="17"/>
      <c r="G2350" s="7">
        <v>126</v>
      </c>
      <c r="H2350" s="20">
        <v>42.857142857143003</v>
      </c>
      <c r="I2350" s="2">
        <v>30.158730158729998</v>
      </c>
      <c r="J2350" s="2">
        <v>31.746031746031999</v>
      </c>
      <c r="K2350" s="2">
        <v>23.015873015873002</v>
      </c>
      <c r="L2350" s="2">
        <v>26.190476190476002</v>
      </c>
      <c r="M2350" s="2">
        <v>20.634920634920999</v>
      </c>
      <c r="N2350" s="2">
        <v>19.047619047619001</v>
      </c>
      <c r="O2350" s="2">
        <v>18.253968253968001</v>
      </c>
      <c r="P2350" s="2">
        <v>42.063492063491999</v>
      </c>
      <c r="Q2350" s="10" t="s">
        <v>168</v>
      </c>
      <c r="R2350" s="22">
        <v>57.936507936508001</v>
      </c>
    </row>
    <row r="2351">
      <c r="D2351" s="19"/>
      <c r="E2351" s="18" t="s">
        <v>62</v>
      </c>
      <c r="F2351" s="17"/>
      <c r="G2351" s="7">
        <v>966</v>
      </c>
      <c r="H2351" s="20">
        <v>28.571428571428999</v>
      </c>
      <c r="I2351" s="2">
        <v>18.944099378882001</v>
      </c>
      <c r="J2351" s="2">
        <v>20.600414078675001</v>
      </c>
      <c r="K2351" s="2">
        <v>13.871635610766001</v>
      </c>
      <c r="L2351" s="2">
        <v>14.492753623187999</v>
      </c>
      <c r="M2351" s="2">
        <v>11.594202898551</v>
      </c>
      <c r="N2351" s="2">
        <v>12.215320910973</v>
      </c>
      <c r="O2351" s="2">
        <v>11.801242236025001</v>
      </c>
      <c r="P2351" s="2">
        <v>61.697722567287997</v>
      </c>
      <c r="Q2351" s="2">
        <v>0.41407867494799999</v>
      </c>
      <c r="R2351" s="22">
        <v>37.888198757764002</v>
      </c>
    </row>
    <row r="2352">
      <c r="D2352" s="15" t="s">
        <v>63</v>
      </c>
      <c r="E2352" s="14" t="s">
        <v>64</v>
      </c>
      <c r="F2352" s="16"/>
      <c r="G2352" s="33">
        <v>17</v>
      </c>
      <c r="H2352" s="45">
        <v>29.411764705882</v>
      </c>
      <c r="I2352" s="13">
        <v>23.529411764706001</v>
      </c>
      <c r="J2352" s="13">
        <v>29.411764705882</v>
      </c>
      <c r="K2352" s="13">
        <v>23.529411764706001</v>
      </c>
      <c r="L2352" s="13">
        <v>29.411764705882</v>
      </c>
      <c r="M2352" s="13">
        <v>23.529411764706001</v>
      </c>
      <c r="N2352" s="13">
        <v>35.294117647058997</v>
      </c>
      <c r="O2352" s="13">
        <v>35.294117647058997</v>
      </c>
      <c r="P2352" s="13">
        <v>52.941176470587997</v>
      </c>
      <c r="Q2352" s="25" t="s">
        <v>168</v>
      </c>
      <c r="R2352" s="50">
        <v>47.058823529412003</v>
      </c>
    </row>
    <row r="2353">
      <c r="D2353" s="19"/>
      <c r="E2353" s="18" t="s">
        <v>65</v>
      </c>
      <c r="F2353" s="17"/>
      <c r="G2353" s="11">
        <v>38</v>
      </c>
      <c r="H2353" s="27">
        <v>13.157894736842</v>
      </c>
      <c r="I2353" s="5">
        <v>13.157894736842</v>
      </c>
      <c r="J2353" s="5">
        <v>10.526315789473999</v>
      </c>
      <c r="K2353" s="5">
        <v>7.8947368421049999</v>
      </c>
      <c r="L2353" s="5">
        <v>10.526315789473999</v>
      </c>
      <c r="M2353" s="5">
        <v>5.2631578947369997</v>
      </c>
      <c r="N2353" s="5">
        <v>5.2631578947369997</v>
      </c>
      <c r="O2353" s="5">
        <v>5.2631578947369997</v>
      </c>
      <c r="P2353" s="5">
        <v>78.947368421053</v>
      </c>
      <c r="Q2353" s="4" t="s">
        <v>168</v>
      </c>
      <c r="R2353" s="30">
        <v>21.052631578947</v>
      </c>
    </row>
    <row r="2354">
      <c r="D2354" s="19"/>
      <c r="E2354" s="18" t="s">
        <v>66</v>
      </c>
      <c r="F2354" s="17"/>
      <c r="G2354" s="11">
        <v>14</v>
      </c>
      <c r="H2354" s="27">
        <v>14.285714285714</v>
      </c>
      <c r="I2354" s="5">
        <v>14.285714285714</v>
      </c>
      <c r="J2354" s="5">
        <v>14.285714285714</v>
      </c>
      <c r="K2354" s="5">
        <v>7.1428571428570002</v>
      </c>
      <c r="L2354" s="5">
        <v>14.285714285714</v>
      </c>
      <c r="M2354" s="5">
        <v>14.285714285714</v>
      </c>
      <c r="N2354" s="5">
        <v>21.428571428571001</v>
      </c>
      <c r="O2354" s="5">
        <v>14.285714285714</v>
      </c>
      <c r="P2354" s="5">
        <v>78.571428571428996</v>
      </c>
      <c r="Q2354" s="4" t="s">
        <v>168</v>
      </c>
      <c r="R2354" s="30">
        <v>21.428571428571001</v>
      </c>
    </row>
    <row r="2355">
      <c r="D2355" s="19"/>
      <c r="E2355" s="18" t="s">
        <v>67</v>
      </c>
      <c r="F2355" s="17"/>
      <c r="G2355" s="7">
        <v>95</v>
      </c>
      <c r="H2355" s="20">
        <v>12.631578947368</v>
      </c>
      <c r="I2355" s="2">
        <v>10.526315789473999</v>
      </c>
      <c r="J2355" s="2">
        <v>10.526315789473999</v>
      </c>
      <c r="K2355" s="2">
        <v>9.4736842105260006</v>
      </c>
      <c r="L2355" s="2">
        <v>8.4210526315790002</v>
      </c>
      <c r="M2355" s="2">
        <v>8.4210526315790002</v>
      </c>
      <c r="N2355" s="2">
        <v>10.526315789473999</v>
      </c>
      <c r="O2355" s="2">
        <v>10.526315789473999</v>
      </c>
      <c r="P2355" s="2">
        <v>82.105263157894996</v>
      </c>
      <c r="Q2355" s="10" t="s">
        <v>168</v>
      </c>
      <c r="R2355" s="22">
        <v>17.894736842105001</v>
      </c>
    </row>
    <row r="2356">
      <c r="D2356" s="19"/>
      <c r="E2356" s="18" t="s">
        <v>68</v>
      </c>
      <c r="F2356" s="17"/>
      <c r="G2356" s="7">
        <v>81</v>
      </c>
      <c r="H2356" s="20">
        <v>22.222222222222001</v>
      </c>
      <c r="I2356" s="2">
        <v>18.518518518518999</v>
      </c>
      <c r="J2356" s="2">
        <v>18.518518518518999</v>
      </c>
      <c r="K2356" s="2">
        <v>12.345679012346</v>
      </c>
      <c r="L2356" s="2">
        <v>13.58024691358</v>
      </c>
      <c r="M2356" s="2">
        <v>12.345679012346</v>
      </c>
      <c r="N2356" s="2">
        <v>12.345679012346</v>
      </c>
      <c r="O2356" s="2">
        <v>13.58024691358</v>
      </c>
      <c r="P2356" s="2">
        <v>71.604938271604993</v>
      </c>
      <c r="Q2356" s="10" t="s">
        <v>168</v>
      </c>
      <c r="R2356" s="22">
        <v>28.395061728395</v>
      </c>
    </row>
    <row r="2357">
      <c r="D2357" s="19"/>
      <c r="E2357" s="18" t="s">
        <v>69</v>
      </c>
      <c r="F2357" s="17"/>
      <c r="G2357" s="7">
        <v>844</v>
      </c>
      <c r="H2357" s="20">
        <v>34.123222748815003</v>
      </c>
      <c r="I2357" s="2">
        <v>21.919431279621001</v>
      </c>
      <c r="J2357" s="2">
        <v>24.052132701422</v>
      </c>
      <c r="K2357" s="2">
        <v>16.113744075829</v>
      </c>
      <c r="L2357" s="2">
        <v>16.943127962085001</v>
      </c>
      <c r="M2357" s="2">
        <v>13.270142180095</v>
      </c>
      <c r="N2357" s="2">
        <v>13.151658767773</v>
      </c>
      <c r="O2357" s="2">
        <v>12.559241706161</v>
      </c>
      <c r="P2357" s="2">
        <v>54.502369668245997</v>
      </c>
      <c r="Q2357" s="2">
        <v>0.473933649289</v>
      </c>
      <c r="R2357" s="22">
        <v>45.023696682463999</v>
      </c>
    </row>
    <row r="2358">
      <c r="D2358" s="19"/>
      <c r="E2358" s="18" t="s">
        <v>26</v>
      </c>
      <c r="F2358" s="17"/>
      <c r="G2358" s="11">
        <v>4</v>
      </c>
      <c r="H2358" s="32" t="s">
        <v>168</v>
      </c>
      <c r="I2358" s="4" t="s">
        <v>168</v>
      </c>
      <c r="J2358" s="4" t="s">
        <v>168</v>
      </c>
      <c r="K2358" s="4" t="s">
        <v>168</v>
      </c>
      <c r="L2358" s="4" t="s">
        <v>168</v>
      </c>
      <c r="M2358" s="4" t="s">
        <v>168</v>
      </c>
      <c r="N2358" s="4" t="s">
        <v>168</v>
      </c>
      <c r="O2358" s="4" t="s">
        <v>168</v>
      </c>
      <c r="P2358" s="5">
        <v>100</v>
      </c>
      <c r="Q2358" s="4" t="s">
        <v>168</v>
      </c>
      <c r="R2358" s="31" t="s">
        <v>168</v>
      </c>
    </row>
    <row r="2359">
      <c r="D2359" s="19"/>
      <c r="E2359" s="18" t="s">
        <v>70</v>
      </c>
      <c r="F2359" s="17"/>
      <c r="G2359" s="7">
        <v>245</v>
      </c>
      <c r="H2359" s="20">
        <v>17.142857142857</v>
      </c>
      <c r="I2359" s="2">
        <v>14.69387755102</v>
      </c>
      <c r="J2359" s="2">
        <v>14.69387755102</v>
      </c>
      <c r="K2359" s="2">
        <v>11.020408163265</v>
      </c>
      <c r="L2359" s="2">
        <v>12.244897959184</v>
      </c>
      <c r="M2359" s="2">
        <v>10.612244897959</v>
      </c>
      <c r="N2359" s="2">
        <v>12.653061224489999</v>
      </c>
      <c r="O2359" s="2">
        <v>12.653061224489999</v>
      </c>
      <c r="P2359" s="2">
        <v>75.918367346938993</v>
      </c>
      <c r="Q2359" s="10" t="s">
        <v>168</v>
      </c>
      <c r="R2359" s="22">
        <v>24.081632653061</v>
      </c>
    </row>
    <row r="2360">
      <c r="D2360" s="15" t="s">
        <v>71</v>
      </c>
      <c r="E2360" s="14" t="s">
        <v>64</v>
      </c>
      <c r="F2360" s="16"/>
      <c r="G2360" s="33">
        <v>15</v>
      </c>
      <c r="H2360" s="45">
        <v>40</v>
      </c>
      <c r="I2360" s="13">
        <v>33.333333333333002</v>
      </c>
      <c r="J2360" s="13">
        <v>46.666666666666998</v>
      </c>
      <c r="K2360" s="13">
        <v>33.333333333333002</v>
      </c>
      <c r="L2360" s="13">
        <v>26.666666666666998</v>
      </c>
      <c r="M2360" s="13">
        <v>26.666666666666998</v>
      </c>
      <c r="N2360" s="13">
        <v>33.333333333333002</v>
      </c>
      <c r="O2360" s="13">
        <v>33.333333333333002</v>
      </c>
      <c r="P2360" s="13">
        <v>33.333333333333002</v>
      </c>
      <c r="Q2360" s="25" t="s">
        <v>168</v>
      </c>
      <c r="R2360" s="50">
        <v>66.666666666666998</v>
      </c>
    </row>
    <row r="2361">
      <c r="D2361" s="19"/>
      <c r="E2361" s="18" t="s">
        <v>65</v>
      </c>
      <c r="F2361" s="17"/>
      <c r="G2361" s="7">
        <v>58</v>
      </c>
      <c r="H2361" s="20">
        <v>25.862068965517</v>
      </c>
      <c r="I2361" s="2">
        <v>22.413793103448</v>
      </c>
      <c r="J2361" s="2">
        <v>20.689655172414</v>
      </c>
      <c r="K2361" s="2">
        <v>12.068965517241001</v>
      </c>
      <c r="L2361" s="2">
        <v>17.241379310345</v>
      </c>
      <c r="M2361" s="2">
        <v>12.068965517241001</v>
      </c>
      <c r="N2361" s="2">
        <v>12.068965517241001</v>
      </c>
      <c r="O2361" s="2">
        <v>12.068965517241001</v>
      </c>
      <c r="P2361" s="2">
        <v>63.793103448276</v>
      </c>
      <c r="Q2361" s="10" t="s">
        <v>168</v>
      </c>
      <c r="R2361" s="22">
        <v>36.206896551724</v>
      </c>
    </row>
    <row r="2362">
      <c r="D2362" s="19"/>
      <c r="E2362" s="18" t="s">
        <v>66</v>
      </c>
      <c r="F2362" s="17"/>
      <c r="G2362" s="7">
        <v>113</v>
      </c>
      <c r="H2362" s="20">
        <v>23.008849557522002</v>
      </c>
      <c r="I2362" s="2">
        <v>15.044247787611001</v>
      </c>
      <c r="J2362" s="2">
        <v>17.699115044248</v>
      </c>
      <c r="K2362" s="2">
        <v>12.389380530973</v>
      </c>
      <c r="L2362" s="2">
        <v>11.504424778761001</v>
      </c>
      <c r="M2362" s="2">
        <v>10.619469026549</v>
      </c>
      <c r="N2362" s="2">
        <v>12.389380530973</v>
      </c>
      <c r="O2362" s="2">
        <v>11.504424778761001</v>
      </c>
      <c r="P2362" s="2">
        <v>67.256637168142007</v>
      </c>
      <c r="Q2362" s="10" t="s">
        <v>168</v>
      </c>
      <c r="R2362" s="22">
        <v>32.743362831858001</v>
      </c>
    </row>
    <row r="2363">
      <c r="D2363" s="19"/>
      <c r="E2363" s="18" t="s">
        <v>67</v>
      </c>
      <c r="F2363" s="17"/>
      <c r="G2363" s="7">
        <v>837</v>
      </c>
      <c r="H2363" s="20">
        <v>31.182795698924998</v>
      </c>
      <c r="I2363" s="2">
        <v>20.310633213858999</v>
      </c>
      <c r="J2363" s="2">
        <v>22.222222222222001</v>
      </c>
      <c r="K2363" s="2">
        <v>14.934289127837999</v>
      </c>
      <c r="L2363" s="2">
        <v>15.890083632019</v>
      </c>
      <c r="M2363" s="2">
        <v>12.664277180406</v>
      </c>
      <c r="N2363" s="2">
        <v>12.783751493429</v>
      </c>
      <c r="O2363" s="2">
        <v>12.544802867384</v>
      </c>
      <c r="P2363" s="2">
        <v>58.781362007167999</v>
      </c>
      <c r="Q2363" s="2">
        <v>0.47789725209099998</v>
      </c>
      <c r="R2363" s="22">
        <v>40.740740740741003</v>
      </c>
    </row>
    <row r="2364">
      <c r="D2364" s="19"/>
      <c r="E2364" s="18" t="s">
        <v>68</v>
      </c>
      <c r="F2364" s="17"/>
      <c r="G2364" s="7">
        <v>61</v>
      </c>
      <c r="H2364" s="20">
        <v>24.590163934425998</v>
      </c>
      <c r="I2364" s="2">
        <v>19.672131147540998</v>
      </c>
      <c r="J2364" s="2">
        <v>14.754098360656</v>
      </c>
      <c r="K2364" s="2">
        <v>14.754098360656</v>
      </c>
      <c r="L2364" s="2">
        <v>18.032786885246001</v>
      </c>
      <c r="M2364" s="2">
        <v>11.475409836066</v>
      </c>
      <c r="N2364" s="2">
        <v>11.475409836066</v>
      </c>
      <c r="O2364" s="2">
        <v>8.1967213114750006</v>
      </c>
      <c r="P2364" s="2">
        <v>63.934426229507999</v>
      </c>
      <c r="Q2364" s="10" t="s">
        <v>168</v>
      </c>
      <c r="R2364" s="22">
        <v>36.065573770492001</v>
      </c>
    </row>
    <row r="2365">
      <c r="D2365" s="19"/>
      <c r="E2365" s="18" t="s">
        <v>72</v>
      </c>
      <c r="F2365" s="17"/>
      <c r="G2365" s="11">
        <v>5</v>
      </c>
      <c r="H2365" s="27">
        <v>60</v>
      </c>
      <c r="I2365" s="5">
        <v>40</v>
      </c>
      <c r="J2365" s="5">
        <v>60</v>
      </c>
      <c r="K2365" s="5">
        <v>40</v>
      </c>
      <c r="L2365" s="5">
        <v>40</v>
      </c>
      <c r="M2365" s="5">
        <v>40</v>
      </c>
      <c r="N2365" s="5">
        <v>40</v>
      </c>
      <c r="O2365" s="5">
        <v>40</v>
      </c>
      <c r="P2365" s="5">
        <v>20</v>
      </c>
      <c r="Q2365" s="4" t="s">
        <v>168</v>
      </c>
      <c r="R2365" s="30">
        <v>80</v>
      </c>
    </row>
    <row r="2366">
      <c r="D2366" s="19"/>
      <c r="E2366" s="18" t="s">
        <v>26</v>
      </c>
      <c r="F2366" s="17"/>
      <c r="G2366" s="11">
        <v>4</v>
      </c>
      <c r="H2366" s="27">
        <v>100</v>
      </c>
      <c r="I2366" s="5">
        <v>50</v>
      </c>
      <c r="J2366" s="5">
        <v>50</v>
      </c>
      <c r="K2366" s="5">
        <v>25</v>
      </c>
      <c r="L2366" s="4" t="s">
        <v>168</v>
      </c>
      <c r="M2366" s="4" t="s">
        <v>168</v>
      </c>
      <c r="N2366" s="4" t="s">
        <v>168</v>
      </c>
      <c r="O2366" s="4" t="s">
        <v>168</v>
      </c>
      <c r="P2366" s="4" t="s">
        <v>168</v>
      </c>
      <c r="Q2366" s="4" t="s">
        <v>168</v>
      </c>
      <c r="R2366" s="30">
        <v>100</v>
      </c>
    </row>
    <row r="2367">
      <c r="D2367" s="19"/>
      <c r="E2367" s="18" t="s">
        <v>73</v>
      </c>
      <c r="F2367" s="17"/>
      <c r="G2367" s="7">
        <v>1084</v>
      </c>
      <c r="H2367" s="20">
        <v>29.797047970480001</v>
      </c>
      <c r="I2367" s="2">
        <v>20.018450184502001</v>
      </c>
      <c r="J2367" s="2">
        <v>21.586715867159</v>
      </c>
      <c r="K2367" s="2">
        <v>14.760147601476</v>
      </c>
      <c r="L2367" s="2">
        <v>15.774907749077</v>
      </c>
      <c r="M2367" s="2">
        <v>12.546125461255</v>
      </c>
      <c r="N2367" s="2">
        <v>12.915129151292</v>
      </c>
      <c r="O2367" s="2">
        <v>12.453874538745</v>
      </c>
      <c r="P2367" s="2">
        <v>59.870848708487003</v>
      </c>
      <c r="Q2367" s="2">
        <v>0.36900369003700001</v>
      </c>
      <c r="R2367" s="22">
        <v>39.760147601476</v>
      </c>
    </row>
    <row r="2368">
      <c r="D2368" s="15" t="s">
        <v>74</v>
      </c>
      <c r="E2368" s="14" t="s">
        <v>75</v>
      </c>
      <c r="F2368" s="16"/>
      <c r="G2368" s="26">
        <v>315</v>
      </c>
      <c r="H2368" s="40">
        <v>28.888888888888999</v>
      </c>
      <c r="I2368" s="8">
        <v>20.634920634920999</v>
      </c>
      <c r="J2368" s="8">
        <v>21.904761904762001</v>
      </c>
      <c r="K2368" s="8">
        <v>16.190476190476002</v>
      </c>
      <c r="L2368" s="8">
        <v>16.825396825397</v>
      </c>
      <c r="M2368" s="8">
        <v>13.650793650794</v>
      </c>
      <c r="N2368" s="8">
        <v>15.555555555555999</v>
      </c>
      <c r="O2368" s="8">
        <v>14.285714285714</v>
      </c>
      <c r="P2368" s="8">
        <v>58.412698412697999</v>
      </c>
      <c r="Q2368" s="8">
        <v>0.31746031745999997</v>
      </c>
      <c r="R2368" s="42">
        <v>41.269841269841002</v>
      </c>
    </row>
    <row r="2369">
      <c r="D2369" s="19"/>
      <c r="E2369" s="18" t="s">
        <v>76</v>
      </c>
      <c r="F2369" s="17"/>
      <c r="G2369" s="7">
        <v>78</v>
      </c>
      <c r="H2369" s="20">
        <v>23.076923076922998</v>
      </c>
      <c r="I2369" s="2">
        <v>23.076923076922998</v>
      </c>
      <c r="J2369" s="2">
        <v>20.512820512821001</v>
      </c>
      <c r="K2369" s="2">
        <v>16.666666666666998</v>
      </c>
      <c r="L2369" s="2">
        <v>16.666666666666998</v>
      </c>
      <c r="M2369" s="2">
        <v>12.820512820513001</v>
      </c>
      <c r="N2369" s="2">
        <v>17.948717948717999</v>
      </c>
      <c r="O2369" s="2">
        <v>14.102564102563999</v>
      </c>
      <c r="P2369" s="2">
        <v>61.538461538462002</v>
      </c>
      <c r="Q2369" s="10" t="s">
        <v>168</v>
      </c>
      <c r="R2369" s="22">
        <v>38.461538461537998</v>
      </c>
    </row>
    <row r="2370">
      <c r="D2370" s="19"/>
      <c r="E2370" s="18" t="s">
        <v>77</v>
      </c>
      <c r="F2370" s="17"/>
      <c r="G2370" s="7">
        <v>297</v>
      </c>
      <c r="H2370" s="20">
        <v>34.006734006734</v>
      </c>
      <c r="I2370" s="2">
        <v>26.599326599327</v>
      </c>
      <c r="J2370" s="2">
        <v>25.252525252525</v>
      </c>
      <c r="K2370" s="2">
        <v>20.875420875421</v>
      </c>
      <c r="L2370" s="2">
        <v>19.191919191918998</v>
      </c>
      <c r="M2370" s="2">
        <v>16.498316498316001</v>
      </c>
      <c r="N2370" s="2">
        <v>16.835016835017001</v>
      </c>
      <c r="O2370" s="2">
        <v>16.161616161615999</v>
      </c>
      <c r="P2370" s="2">
        <v>54.545454545455001</v>
      </c>
      <c r="Q2370" s="10" t="s">
        <v>168</v>
      </c>
      <c r="R2370" s="22">
        <v>45.454545454544999</v>
      </c>
    </row>
    <row r="2371">
      <c r="D2371" s="19"/>
      <c r="E2371" s="18" t="s">
        <v>78</v>
      </c>
      <c r="F2371" s="17"/>
      <c r="G2371" s="11">
        <v>12</v>
      </c>
      <c r="H2371" s="27">
        <v>41.666666666666998</v>
      </c>
      <c r="I2371" s="5">
        <v>25</v>
      </c>
      <c r="J2371" s="5">
        <v>33.333333333333002</v>
      </c>
      <c r="K2371" s="5">
        <v>25</v>
      </c>
      <c r="L2371" s="5">
        <v>25</v>
      </c>
      <c r="M2371" s="5">
        <v>25</v>
      </c>
      <c r="N2371" s="5">
        <v>25</v>
      </c>
      <c r="O2371" s="5">
        <v>16.666666666666998</v>
      </c>
      <c r="P2371" s="5">
        <v>33.333333333333002</v>
      </c>
      <c r="Q2371" s="4" t="s">
        <v>168</v>
      </c>
      <c r="R2371" s="30">
        <v>66.666666666666998</v>
      </c>
    </row>
    <row r="2372">
      <c r="D2372" s="19"/>
      <c r="E2372" s="18" t="s">
        <v>79</v>
      </c>
      <c r="F2372" s="17"/>
      <c r="G2372" s="7">
        <v>116</v>
      </c>
      <c r="H2372" s="20">
        <v>40.517241379310001</v>
      </c>
      <c r="I2372" s="2">
        <v>28.448275862069</v>
      </c>
      <c r="J2372" s="2">
        <v>35.344827586207003</v>
      </c>
      <c r="K2372" s="2">
        <v>25.862068965517</v>
      </c>
      <c r="L2372" s="2">
        <v>22.413793103448</v>
      </c>
      <c r="M2372" s="2">
        <v>19.827586206896999</v>
      </c>
      <c r="N2372" s="2">
        <v>18.965517241379001</v>
      </c>
      <c r="O2372" s="2">
        <v>18.103448275862</v>
      </c>
      <c r="P2372" s="2">
        <v>43.965517241378997</v>
      </c>
      <c r="Q2372" s="2">
        <v>0.86206896551699996</v>
      </c>
      <c r="R2372" s="22">
        <v>55.172413793102997</v>
      </c>
    </row>
    <row r="2373">
      <c r="D2373" s="19"/>
      <c r="E2373" s="18" t="s">
        <v>80</v>
      </c>
      <c r="F2373" s="17"/>
      <c r="G2373" s="7">
        <v>175</v>
      </c>
      <c r="H2373" s="20">
        <v>31.428571428571001</v>
      </c>
      <c r="I2373" s="2">
        <v>20</v>
      </c>
      <c r="J2373" s="2">
        <v>20.571428571428999</v>
      </c>
      <c r="K2373" s="2">
        <v>16.571428571428999</v>
      </c>
      <c r="L2373" s="2">
        <v>16</v>
      </c>
      <c r="M2373" s="2">
        <v>13.142857142857</v>
      </c>
      <c r="N2373" s="2">
        <v>12.571428571428999</v>
      </c>
      <c r="O2373" s="2">
        <v>12</v>
      </c>
      <c r="P2373" s="2">
        <v>57.714285714286</v>
      </c>
      <c r="Q2373" s="10" t="s">
        <v>168</v>
      </c>
      <c r="R2373" s="22">
        <v>42.285714285714</v>
      </c>
    </row>
    <row r="2374">
      <c r="D2374" s="19"/>
      <c r="E2374" s="18" t="s">
        <v>81</v>
      </c>
      <c r="F2374" s="17"/>
      <c r="G2374" s="7">
        <v>908</v>
      </c>
      <c r="H2374" s="20">
        <v>29.074889867841001</v>
      </c>
      <c r="I2374" s="2">
        <v>19.713656387665001</v>
      </c>
      <c r="J2374" s="2">
        <v>21.035242290749</v>
      </c>
      <c r="K2374" s="2">
        <v>14.867841409692</v>
      </c>
      <c r="L2374" s="2">
        <v>15.418502202642999</v>
      </c>
      <c r="M2374" s="2">
        <v>12.444933920704999</v>
      </c>
      <c r="N2374" s="2">
        <v>12.334801762114999</v>
      </c>
      <c r="O2374" s="2">
        <v>11.894273127752999</v>
      </c>
      <c r="P2374" s="2">
        <v>61.233480176211003</v>
      </c>
      <c r="Q2374" s="2">
        <v>0.33039647577100001</v>
      </c>
      <c r="R2374" s="22">
        <v>38.436123348018</v>
      </c>
    </row>
    <row r="2375">
      <c r="D2375" s="19"/>
      <c r="E2375" s="18" t="s">
        <v>41</v>
      </c>
      <c r="F2375" s="17"/>
      <c r="G2375" s="11">
        <v>26</v>
      </c>
      <c r="H2375" s="27">
        <v>23.076923076922998</v>
      </c>
      <c r="I2375" s="5">
        <v>15.384615384615</v>
      </c>
      <c r="J2375" s="5">
        <v>15.384615384615</v>
      </c>
      <c r="K2375" s="5">
        <v>7.6923076923079998</v>
      </c>
      <c r="L2375" s="5">
        <v>11.538461538462</v>
      </c>
      <c r="M2375" s="5">
        <v>7.6923076923079998</v>
      </c>
      <c r="N2375" s="5">
        <v>11.538461538462</v>
      </c>
      <c r="O2375" s="5">
        <v>11.538461538462</v>
      </c>
      <c r="P2375" s="5">
        <v>65.384615384615003</v>
      </c>
      <c r="Q2375" s="4" t="s">
        <v>168</v>
      </c>
      <c r="R2375" s="30">
        <v>34.615384615384997</v>
      </c>
    </row>
    <row r="2376">
      <c r="D2376" s="19"/>
      <c r="E2376" s="18" t="s">
        <v>82</v>
      </c>
      <c r="F2376" s="17"/>
      <c r="G2376" s="7">
        <v>96</v>
      </c>
      <c r="H2376" s="20">
        <v>38.541666666666998</v>
      </c>
      <c r="I2376" s="2">
        <v>22.916666666666998</v>
      </c>
      <c r="J2376" s="2">
        <v>23.958333333333002</v>
      </c>
      <c r="K2376" s="2">
        <v>15.625</v>
      </c>
      <c r="L2376" s="2">
        <v>16.666666666666998</v>
      </c>
      <c r="M2376" s="2">
        <v>12.5</v>
      </c>
      <c r="N2376" s="2">
        <v>14.583333333333</v>
      </c>
      <c r="O2376" s="2">
        <v>13.541666666667</v>
      </c>
      <c r="P2376" s="2">
        <v>53.125</v>
      </c>
      <c r="Q2376" s="2">
        <v>1.041666666667</v>
      </c>
      <c r="R2376" s="22">
        <v>45.833333333333002</v>
      </c>
    </row>
    <row r="2377">
      <c r="D2377" s="19"/>
      <c r="E2377" s="18" t="s">
        <v>26</v>
      </c>
      <c r="F2377" s="17"/>
      <c r="G2377" s="11">
        <v>0</v>
      </c>
      <c r="H2377" s="32" t="s">
        <v>168</v>
      </c>
      <c r="I2377" s="4" t="s">
        <v>168</v>
      </c>
      <c r="J2377" s="4" t="s">
        <v>168</v>
      </c>
      <c r="K2377" s="4" t="s">
        <v>168</v>
      </c>
      <c r="L2377" s="4" t="s">
        <v>168</v>
      </c>
      <c r="M2377" s="4" t="s">
        <v>168</v>
      </c>
      <c r="N2377" s="4" t="s">
        <v>168</v>
      </c>
      <c r="O2377" s="4" t="s">
        <v>168</v>
      </c>
      <c r="P2377" s="4" t="s">
        <v>168</v>
      </c>
      <c r="Q2377" s="4" t="s">
        <v>168</v>
      </c>
      <c r="R2377" s="31" t="s">
        <v>168</v>
      </c>
    </row>
    <row r="2378">
      <c r="D2378" s="19"/>
      <c r="E2378" s="18" t="s">
        <v>83</v>
      </c>
      <c r="F2378" s="17"/>
      <c r="G2378" s="7">
        <v>997</v>
      </c>
      <c r="H2378" s="20">
        <v>29.388164493480001</v>
      </c>
      <c r="I2378" s="2">
        <v>19.959879638916998</v>
      </c>
      <c r="J2378" s="2">
        <v>21.664994984955001</v>
      </c>
      <c r="K2378" s="2">
        <v>14.844533600802</v>
      </c>
      <c r="L2378" s="2">
        <v>15.747241725176</v>
      </c>
      <c r="M2378" s="2">
        <v>12.637913741224001</v>
      </c>
      <c r="N2378" s="2">
        <v>12.83851554664</v>
      </c>
      <c r="O2378" s="2">
        <v>12.437311935806999</v>
      </c>
      <c r="P2378" s="2">
        <v>60.080240722166003</v>
      </c>
      <c r="Q2378" s="2">
        <v>0.300902708124</v>
      </c>
      <c r="R2378" s="22">
        <v>39.618856569709003</v>
      </c>
    </row>
    <row r="2379">
      <c r="D2379" s="15" t="s">
        <v>84</v>
      </c>
      <c r="E2379" s="14" t="s">
        <v>85</v>
      </c>
      <c r="F2379" s="16"/>
      <c r="G2379" s="26">
        <v>394</v>
      </c>
      <c r="H2379" s="40">
        <v>24.619289340102</v>
      </c>
      <c r="I2379" s="8">
        <v>15.482233502538</v>
      </c>
      <c r="J2379" s="8">
        <v>16.751269035532999</v>
      </c>
      <c r="K2379" s="8">
        <v>10.659898477157</v>
      </c>
      <c r="L2379" s="8">
        <v>12.182741116751</v>
      </c>
      <c r="M2379" s="8">
        <v>9.8984771573600003</v>
      </c>
      <c r="N2379" s="8">
        <v>11.167512690355</v>
      </c>
      <c r="O2379" s="8">
        <v>10.406091370558</v>
      </c>
      <c r="P2379" s="8">
        <v>67.005076142131998</v>
      </c>
      <c r="Q2379" s="41" t="s">
        <v>168</v>
      </c>
      <c r="R2379" s="42">
        <v>32.994923857868002</v>
      </c>
    </row>
    <row r="2380">
      <c r="D2380" s="19"/>
      <c r="E2380" s="18" t="s">
        <v>86</v>
      </c>
      <c r="F2380" s="17"/>
      <c r="G2380" s="7">
        <v>401</v>
      </c>
      <c r="H2380" s="20">
        <v>30.423940149625999</v>
      </c>
      <c r="I2380" s="2">
        <v>18.204488778055001</v>
      </c>
      <c r="J2380" s="2">
        <v>20.698254364090001</v>
      </c>
      <c r="K2380" s="2">
        <v>15.211970074812999</v>
      </c>
      <c r="L2380" s="2">
        <v>17.206982543641001</v>
      </c>
      <c r="M2380" s="2">
        <v>13.216957605985</v>
      </c>
      <c r="N2380" s="2">
        <v>12.718204488777999</v>
      </c>
      <c r="O2380" s="2">
        <v>12.468827930174999</v>
      </c>
      <c r="P2380" s="2">
        <v>59.600997506234002</v>
      </c>
      <c r="Q2380" s="2">
        <v>0.24937655860300001</v>
      </c>
      <c r="R2380" s="22">
        <v>40.149625935162</v>
      </c>
    </row>
    <row r="2381">
      <c r="D2381" s="19"/>
      <c r="E2381" s="18" t="s">
        <v>87</v>
      </c>
      <c r="F2381" s="17"/>
      <c r="G2381" s="7">
        <v>247</v>
      </c>
      <c r="H2381" s="20">
        <v>36.032388663968</v>
      </c>
      <c r="I2381" s="2">
        <v>29.149797570850001</v>
      </c>
      <c r="J2381" s="2">
        <v>27.935222672064999</v>
      </c>
      <c r="K2381" s="2">
        <v>21.052631578947</v>
      </c>
      <c r="L2381" s="2">
        <v>17.004048582995999</v>
      </c>
      <c r="M2381" s="2">
        <v>15.789473684211</v>
      </c>
      <c r="N2381" s="2">
        <v>15.789473684211</v>
      </c>
      <c r="O2381" s="2">
        <v>14.979757085019999</v>
      </c>
      <c r="P2381" s="2">
        <v>52.226720647773</v>
      </c>
      <c r="Q2381" s="2">
        <v>0.40485829959500003</v>
      </c>
      <c r="R2381" s="22">
        <v>47.368421052632002</v>
      </c>
    </row>
    <row r="2382">
      <c r="D2382" s="19"/>
      <c r="E2382" s="18" t="s">
        <v>88</v>
      </c>
      <c r="F2382" s="17"/>
      <c r="G2382" s="11">
        <v>46</v>
      </c>
      <c r="H2382" s="27">
        <v>41.304347826087003</v>
      </c>
      <c r="I2382" s="5">
        <v>26.086956521739001</v>
      </c>
      <c r="J2382" s="5">
        <v>43.478260869564998</v>
      </c>
      <c r="K2382" s="5">
        <v>15.217391304348</v>
      </c>
      <c r="L2382" s="5">
        <v>26.086956521739001</v>
      </c>
      <c r="M2382" s="5">
        <v>13.04347826087</v>
      </c>
      <c r="N2382" s="5">
        <v>15.217391304348</v>
      </c>
      <c r="O2382" s="5">
        <v>17.391304347826001</v>
      </c>
      <c r="P2382" s="5">
        <v>36.956521739129997</v>
      </c>
      <c r="Q2382" s="5">
        <v>4.3478260869570002</v>
      </c>
      <c r="R2382" s="30">
        <v>58.695652173912997</v>
      </c>
    </row>
    <row r="2383">
      <c r="D2383" s="19"/>
      <c r="E2383" s="18" t="s">
        <v>89</v>
      </c>
      <c r="F2383" s="17"/>
      <c r="G2383" s="11">
        <v>5</v>
      </c>
      <c r="H2383" s="27">
        <v>60</v>
      </c>
      <c r="I2383" s="5">
        <v>60</v>
      </c>
      <c r="J2383" s="5">
        <v>20</v>
      </c>
      <c r="K2383" s="5">
        <v>20</v>
      </c>
      <c r="L2383" s="5">
        <v>40</v>
      </c>
      <c r="M2383" s="5">
        <v>20</v>
      </c>
      <c r="N2383" s="5">
        <v>20</v>
      </c>
      <c r="O2383" s="5">
        <v>20</v>
      </c>
      <c r="P2383" s="5">
        <v>20</v>
      </c>
      <c r="Q2383" s="4" t="s">
        <v>168</v>
      </c>
      <c r="R2383" s="30">
        <v>80</v>
      </c>
    </row>
    <row r="2384">
      <c r="D2384" s="19"/>
      <c r="E2384" s="18" t="s">
        <v>26</v>
      </c>
      <c r="F2384" s="17"/>
      <c r="G2384" s="11">
        <v>0</v>
      </c>
      <c r="H2384" s="32" t="s">
        <v>168</v>
      </c>
      <c r="I2384" s="4" t="s">
        <v>168</v>
      </c>
      <c r="J2384" s="4" t="s">
        <v>168</v>
      </c>
      <c r="K2384" s="4" t="s">
        <v>168</v>
      </c>
      <c r="L2384" s="4" t="s">
        <v>168</v>
      </c>
      <c r="M2384" s="4" t="s">
        <v>168</v>
      </c>
      <c r="N2384" s="4" t="s">
        <v>168</v>
      </c>
      <c r="O2384" s="4" t="s">
        <v>168</v>
      </c>
      <c r="P2384" s="4" t="s">
        <v>168</v>
      </c>
      <c r="Q2384" s="4" t="s">
        <v>168</v>
      </c>
      <c r="R2384" s="31" t="s">
        <v>168</v>
      </c>
    </row>
    <row r="2385">
      <c r="D2385" s="19"/>
      <c r="E2385" s="18" t="s">
        <v>90</v>
      </c>
      <c r="F2385" s="17"/>
      <c r="G2385" s="7">
        <v>795</v>
      </c>
      <c r="H2385" s="20">
        <v>27.547169811321002</v>
      </c>
      <c r="I2385" s="2">
        <v>16.85534591195</v>
      </c>
      <c r="J2385" s="2">
        <v>18.742138364780001</v>
      </c>
      <c r="K2385" s="2">
        <v>12.955974842767001</v>
      </c>
      <c r="L2385" s="2">
        <v>14.716981132075</v>
      </c>
      <c r="M2385" s="2">
        <v>11.572327044025</v>
      </c>
      <c r="N2385" s="2">
        <v>11.949685534591</v>
      </c>
      <c r="O2385" s="2">
        <v>11.446540880502999</v>
      </c>
      <c r="P2385" s="2">
        <v>63.270440251571998</v>
      </c>
      <c r="Q2385" s="2">
        <v>0.12578616352200001</v>
      </c>
      <c r="R2385" s="22">
        <v>36.603773584906001</v>
      </c>
    </row>
    <row r="2386">
      <c r="D2386" s="19"/>
      <c r="E2386" s="18" t="s">
        <v>91</v>
      </c>
      <c r="F2386" s="17"/>
      <c r="G2386" s="7">
        <v>298</v>
      </c>
      <c r="H2386" s="20">
        <v>37.248322147651002</v>
      </c>
      <c r="I2386" s="2">
        <v>29.194630872483</v>
      </c>
      <c r="J2386" s="2">
        <v>30.201342281879</v>
      </c>
      <c r="K2386" s="2">
        <v>20.134228187919</v>
      </c>
      <c r="L2386" s="2">
        <v>18.791946308724999</v>
      </c>
      <c r="M2386" s="2">
        <v>15.436241610738</v>
      </c>
      <c r="N2386" s="2">
        <v>15.771812080537</v>
      </c>
      <c r="O2386" s="2">
        <v>15.436241610738</v>
      </c>
      <c r="P2386" s="2">
        <v>49.328859060402998</v>
      </c>
      <c r="Q2386" s="2">
        <v>1.0067114093959999</v>
      </c>
      <c r="R2386" s="22">
        <v>49.664429530200998</v>
      </c>
    </row>
    <row r="2387">
      <c r="D2387" s="15" t="s">
        <v>92</v>
      </c>
      <c r="E2387" s="14" t="s">
        <v>93</v>
      </c>
      <c r="F2387" s="16"/>
      <c r="G2387" s="33">
        <v>46</v>
      </c>
      <c r="H2387" s="45">
        <v>17.391304347826001</v>
      </c>
      <c r="I2387" s="13">
        <v>15.217391304348</v>
      </c>
      <c r="J2387" s="13">
        <v>15.217391304348</v>
      </c>
      <c r="K2387" s="13">
        <v>13.04347826087</v>
      </c>
      <c r="L2387" s="13">
        <v>13.04347826087</v>
      </c>
      <c r="M2387" s="13">
        <v>13.04347826087</v>
      </c>
      <c r="N2387" s="13">
        <v>13.04347826087</v>
      </c>
      <c r="O2387" s="13">
        <v>13.04347826087</v>
      </c>
      <c r="P2387" s="13">
        <v>78.260869565217007</v>
      </c>
      <c r="Q2387" s="25" t="s">
        <v>168</v>
      </c>
      <c r="R2387" s="50">
        <v>21.739130434783</v>
      </c>
    </row>
    <row r="2388">
      <c r="D2388" s="19"/>
      <c r="E2388" s="18" t="s">
        <v>94</v>
      </c>
      <c r="F2388" s="17"/>
      <c r="G2388" s="7">
        <v>189</v>
      </c>
      <c r="H2388" s="20">
        <v>29.629629629629999</v>
      </c>
      <c r="I2388" s="2">
        <v>21.164021164021001</v>
      </c>
      <c r="J2388" s="2">
        <v>23.809523809523998</v>
      </c>
      <c r="K2388" s="2">
        <v>15.343915343915</v>
      </c>
      <c r="L2388" s="2">
        <v>15.343915343915</v>
      </c>
      <c r="M2388" s="2">
        <v>11.640211640212</v>
      </c>
      <c r="N2388" s="2">
        <v>13.756613756614</v>
      </c>
      <c r="O2388" s="2">
        <v>13.227513227513001</v>
      </c>
      <c r="P2388" s="2">
        <v>61.904761904761997</v>
      </c>
      <c r="Q2388" s="10" t="s">
        <v>168</v>
      </c>
      <c r="R2388" s="22">
        <v>38.095238095238003</v>
      </c>
    </row>
    <row r="2389">
      <c r="D2389" s="19"/>
      <c r="E2389" s="18" t="s">
        <v>95</v>
      </c>
      <c r="F2389" s="17"/>
      <c r="G2389" s="7">
        <v>69</v>
      </c>
      <c r="H2389" s="20">
        <v>21.739130434783</v>
      </c>
      <c r="I2389" s="2">
        <v>18.840579710145001</v>
      </c>
      <c r="J2389" s="2">
        <v>20.289855072464</v>
      </c>
      <c r="K2389" s="2">
        <v>18.840579710145001</v>
      </c>
      <c r="L2389" s="2">
        <v>20.289855072464</v>
      </c>
      <c r="M2389" s="2">
        <v>17.391304347826001</v>
      </c>
      <c r="N2389" s="2">
        <v>18.840579710145001</v>
      </c>
      <c r="O2389" s="2">
        <v>17.391304347826001</v>
      </c>
      <c r="P2389" s="2">
        <v>68.115942028985998</v>
      </c>
      <c r="Q2389" s="10" t="s">
        <v>168</v>
      </c>
      <c r="R2389" s="22">
        <v>31.884057971013998</v>
      </c>
    </row>
    <row r="2390">
      <c r="D2390" s="19"/>
      <c r="E2390" s="18" t="s">
        <v>96</v>
      </c>
      <c r="F2390" s="17"/>
      <c r="G2390" s="11">
        <v>21</v>
      </c>
      <c r="H2390" s="27">
        <v>14.285714285714</v>
      </c>
      <c r="I2390" s="5">
        <v>14.285714285714</v>
      </c>
      <c r="J2390" s="5">
        <v>14.285714285714</v>
      </c>
      <c r="K2390" s="5">
        <v>14.285714285714</v>
      </c>
      <c r="L2390" s="5">
        <v>14.285714285714</v>
      </c>
      <c r="M2390" s="5">
        <v>19.047619047619001</v>
      </c>
      <c r="N2390" s="5">
        <v>19.047619047619001</v>
      </c>
      <c r="O2390" s="5">
        <v>19.047619047619001</v>
      </c>
      <c r="P2390" s="5">
        <v>76.190476190476005</v>
      </c>
      <c r="Q2390" s="4" t="s">
        <v>168</v>
      </c>
      <c r="R2390" s="30">
        <v>23.809523809523998</v>
      </c>
    </row>
    <row r="2391">
      <c r="D2391" s="19"/>
      <c r="E2391" s="18" t="s">
        <v>97</v>
      </c>
      <c r="F2391" s="17"/>
      <c r="G2391" s="11">
        <v>40</v>
      </c>
      <c r="H2391" s="27">
        <v>22.5</v>
      </c>
      <c r="I2391" s="5">
        <v>22.5</v>
      </c>
      <c r="J2391" s="5">
        <v>25</v>
      </c>
      <c r="K2391" s="5">
        <v>22.5</v>
      </c>
      <c r="L2391" s="5">
        <v>25</v>
      </c>
      <c r="M2391" s="5">
        <v>20</v>
      </c>
      <c r="N2391" s="5">
        <v>22.5</v>
      </c>
      <c r="O2391" s="5">
        <v>22.5</v>
      </c>
      <c r="P2391" s="5">
        <v>60</v>
      </c>
      <c r="Q2391" s="4" t="s">
        <v>168</v>
      </c>
      <c r="R2391" s="30">
        <v>40</v>
      </c>
    </row>
    <row r="2392">
      <c r="D2392" s="19"/>
      <c r="E2392" s="18" t="s">
        <v>98</v>
      </c>
      <c r="F2392" s="17"/>
      <c r="G2392" s="7">
        <v>62</v>
      </c>
      <c r="H2392" s="20">
        <v>30.645161290322999</v>
      </c>
      <c r="I2392" s="2">
        <v>24.193548387097</v>
      </c>
      <c r="J2392" s="2">
        <v>22.580645161290001</v>
      </c>
      <c r="K2392" s="2">
        <v>19.354838709677001</v>
      </c>
      <c r="L2392" s="2">
        <v>20.967741935484</v>
      </c>
      <c r="M2392" s="2">
        <v>12.903225806451999</v>
      </c>
      <c r="N2392" s="2">
        <v>14.516129032258</v>
      </c>
      <c r="O2392" s="2">
        <v>14.516129032258</v>
      </c>
      <c r="P2392" s="2">
        <v>61.290322580644997</v>
      </c>
      <c r="Q2392" s="10" t="s">
        <v>168</v>
      </c>
      <c r="R2392" s="22">
        <v>38.709677419355003</v>
      </c>
    </row>
    <row r="2393">
      <c r="D2393" s="19"/>
      <c r="E2393" s="18" t="s">
        <v>99</v>
      </c>
      <c r="F2393" s="17"/>
      <c r="G2393" s="11">
        <v>20</v>
      </c>
      <c r="H2393" s="27">
        <v>25</v>
      </c>
      <c r="I2393" s="5">
        <v>15</v>
      </c>
      <c r="J2393" s="5">
        <v>20</v>
      </c>
      <c r="K2393" s="5">
        <v>20</v>
      </c>
      <c r="L2393" s="5">
        <v>20</v>
      </c>
      <c r="M2393" s="5">
        <v>15</v>
      </c>
      <c r="N2393" s="5">
        <v>15</v>
      </c>
      <c r="O2393" s="5">
        <v>15</v>
      </c>
      <c r="P2393" s="5">
        <v>55</v>
      </c>
      <c r="Q2393" s="4" t="s">
        <v>168</v>
      </c>
      <c r="R2393" s="30">
        <v>45</v>
      </c>
    </row>
    <row r="2394">
      <c r="D2394" s="19"/>
      <c r="E2394" s="18" t="s">
        <v>100</v>
      </c>
      <c r="F2394" s="17"/>
      <c r="G2394" s="11">
        <v>39</v>
      </c>
      <c r="H2394" s="27">
        <v>28.205128205127998</v>
      </c>
      <c r="I2394" s="5">
        <v>20.512820512821001</v>
      </c>
      <c r="J2394" s="5">
        <v>17.948717948717999</v>
      </c>
      <c r="K2394" s="5">
        <v>12.820512820513001</v>
      </c>
      <c r="L2394" s="5">
        <v>12.820512820513001</v>
      </c>
      <c r="M2394" s="5">
        <v>10.25641025641</v>
      </c>
      <c r="N2394" s="5">
        <v>12.820512820513001</v>
      </c>
      <c r="O2394" s="5">
        <v>12.820512820513001</v>
      </c>
      <c r="P2394" s="5">
        <v>61.538461538462002</v>
      </c>
      <c r="Q2394" s="4" t="s">
        <v>168</v>
      </c>
      <c r="R2394" s="30">
        <v>38.461538461537998</v>
      </c>
    </row>
    <row r="2395">
      <c r="D2395" s="19"/>
      <c r="E2395" s="18" t="s">
        <v>101</v>
      </c>
      <c r="F2395" s="17"/>
      <c r="G2395" s="7">
        <v>148</v>
      </c>
      <c r="H2395" s="20">
        <v>28.378378378377999</v>
      </c>
      <c r="I2395" s="2">
        <v>18.243243243243001</v>
      </c>
      <c r="J2395" s="2">
        <v>21.621621621622001</v>
      </c>
      <c r="K2395" s="2">
        <v>9.4594594594589996</v>
      </c>
      <c r="L2395" s="2">
        <v>12.162162162162</v>
      </c>
      <c r="M2395" s="2">
        <v>9.4594594594589996</v>
      </c>
      <c r="N2395" s="2">
        <v>11.486486486485999</v>
      </c>
      <c r="O2395" s="2">
        <v>10.135135135135</v>
      </c>
      <c r="P2395" s="2">
        <v>63.513513513513999</v>
      </c>
      <c r="Q2395" s="10" t="s">
        <v>168</v>
      </c>
      <c r="R2395" s="22">
        <v>36.486486486486001</v>
      </c>
    </row>
    <row r="2396">
      <c r="D2396" s="19"/>
      <c r="E2396" s="18" t="s">
        <v>102</v>
      </c>
      <c r="F2396" s="17"/>
      <c r="G2396" s="7">
        <v>82</v>
      </c>
      <c r="H2396" s="20">
        <v>24.390243902439</v>
      </c>
      <c r="I2396" s="2">
        <v>18.292682926828999</v>
      </c>
      <c r="J2396" s="2">
        <v>21.951219512194999</v>
      </c>
      <c r="K2396" s="2">
        <v>19.512195121950999</v>
      </c>
      <c r="L2396" s="2">
        <v>17.073170731706998</v>
      </c>
      <c r="M2396" s="2">
        <v>15.853658536585</v>
      </c>
      <c r="N2396" s="2">
        <v>19.512195121950999</v>
      </c>
      <c r="O2396" s="2">
        <v>19.512195121950999</v>
      </c>
      <c r="P2396" s="2">
        <v>65.853658536585002</v>
      </c>
      <c r="Q2396" s="10" t="s">
        <v>168</v>
      </c>
      <c r="R2396" s="22">
        <v>34.146341463414998</v>
      </c>
    </row>
    <row r="2397">
      <c r="D2397" s="19"/>
      <c r="E2397" s="18" t="s">
        <v>41</v>
      </c>
      <c r="F2397" s="17"/>
      <c r="G2397" s="7">
        <v>161</v>
      </c>
      <c r="H2397" s="20">
        <v>30.434782608696</v>
      </c>
      <c r="I2397" s="2">
        <v>18.012422360247999</v>
      </c>
      <c r="J2397" s="2">
        <v>19.875776397515999</v>
      </c>
      <c r="K2397" s="2">
        <v>14.285714285714</v>
      </c>
      <c r="L2397" s="2">
        <v>14.285714285714</v>
      </c>
      <c r="M2397" s="2">
        <v>12.422360248446999</v>
      </c>
      <c r="N2397" s="2">
        <v>13.04347826087</v>
      </c>
      <c r="O2397" s="2">
        <v>12.422360248446999</v>
      </c>
      <c r="P2397" s="2">
        <v>62.732919254658</v>
      </c>
      <c r="Q2397" s="2">
        <v>1.242236024845</v>
      </c>
      <c r="R2397" s="22">
        <v>36.024844720497001</v>
      </c>
    </row>
    <row r="2398">
      <c r="D2398" s="19"/>
      <c r="E2398" s="18" t="s">
        <v>103</v>
      </c>
      <c r="F2398" s="17"/>
      <c r="G2398" s="7">
        <v>211</v>
      </c>
      <c r="H2398" s="20">
        <v>39.336492890994997</v>
      </c>
      <c r="I2398" s="2">
        <v>23.696682464455002</v>
      </c>
      <c r="J2398" s="2">
        <v>25.592417061610998</v>
      </c>
      <c r="K2398" s="2">
        <v>20.853080568719999</v>
      </c>
      <c r="L2398" s="2">
        <v>19.431279620853001</v>
      </c>
      <c r="M2398" s="2">
        <v>15.165876777251</v>
      </c>
      <c r="N2398" s="2">
        <v>14.218009478673</v>
      </c>
      <c r="O2398" s="2">
        <v>13.270142180095</v>
      </c>
      <c r="P2398" s="2">
        <v>47.867298578198998</v>
      </c>
      <c r="Q2398" s="2">
        <v>0.473933649289</v>
      </c>
      <c r="R2398" s="22">
        <v>51.658767772512</v>
      </c>
    </row>
    <row r="2399">
      <c r="D2399" s="19"/>
      <c r="E2399" s="18" t="s">
        <v>104</v>
      </c>
      <c r="F2399" s="17"/>
      <c r="G2399" s="7">
        <v>319</v>
      </c>
      <c r="H2399" s="20">
        <v>28.840125391849998</v>
      </c>
      <c r="I2399" s="2">
        <v>21.003134796238001</v>
      </c>
      <c r="J2399" s="2">
        <v>21.316614420063001</v>
      </c>
      <c r="K2399" s="2">
        <v>12.852664576803001</v>
      </c>
      <c r="L2399" s="2">
        <v>15.987460815046999</v>
      </c>
      <c r="M2399" s="2">
        <v>12.225705329154</v>
      </c>
      <c r="N2399" s="2">
        <v>11.912225705329</v>
      </c>
      <c r="O2399" s="2">
        <v>12.225705329154</v>
      </c>
      <c r="P2399" s="2">
        <v>59.561128526646002</v>
      </c>
      <c r="Q2399" s="2">
        <v>0.31347962382400002</v>
      </c>
      <c r="R2399" s="22">
        <v>40.125391849529997</v>
      </c>
    </row>
    <row r="2400">
      <c r="D2400" s="19"/>
      <c r="E2400" s="18" t="s">
        <v>26</v>
      </c>
      <c r="F2400" s="17"/>
      <c r="G2400" s="11">
        <v>5</v>
      </c>
      <c r="H2400" s="32" t="s">
        <v>168</v>
      </c>
      <c r="I2400" s="4" t="s">
        <v>168</v>
      </c>
      <c r="J2400" s="5">
        <v>20</v>
      </c>
      <c r="K2400" s="4" t="s">
        <v>168</v>
      </c>
      <c r="L2400" s="5">
        <v>20</v>
      </c>
      <c r="M2400" s="5">
        <v>20</v>
      </c>
      <c r="N2400" s="5">
        <v>20</v>
      </c>
      <c r="O2400" s="5">
        <v>20</v>
      </c>
      <c r="P2400" s="5">
        <v>80</v>
      </c>
      <c r="Q2400" s="4" t="s">
        <v>168</v>
      </c>
      <c r="R2400" s="30">
        <v>20</v>
      </c>
    </row>
    <row r="2401">
      <c r="D2401" s="19"/>
      <c r="E2401" s="18" t="s">
        <v>105</v>
      </c>
      <c r="F2401" s="17"/>
      <c r="G2401" s="7">
        <v>558</v>
      </c>
      <c r="H2401" s="20">
        <v>27.777777777777999</v>
      </c>
      <c r="I2401" s="2">
        <v>18.637992831540998</v>
      </c>
      <c r="J2401" s="2">
        <v>20.78853046595</v>
      </c>
      <c r="K2401" s="2">
        <v>13.978494623655999</v>
      </c>
      <c r="L2401" s="2">
        <v>14.336917562724</v>
      </c>
      <c r="M2401" s="2">
        <v>11.827956989246999</v>
      </c>
      <c r="N2401" s="2">
        <v>13.082437275986001</v>
      </c>
      <c r="O2401" s="2">
        <v>12.365591397849</v>
      </c>
      <c r="P2401" s="2">
        <v>63.620071684587998</v>
      </c>
      <c r="Q2401" s="2">
        <v>0.35842293906799999</v>
      </c>
      <c r="R2401" s="22">
        <v>36.021505376344003</v>
      </c>
    </row>
    <row r="2402">
      <c r="D2402" s="19"/>
      <c r="E2402" s="18" t="s">
        <v>106</v>
      </c>
      <c r="F2402" s="17"/>
      <c r="G2402" s="7">
        <v>530</v>
      </c>
      <c r="H2402" s="20">
        <v>33.018867924528003</v>
      </c>
      <c r="I2402" s="2">
        <v>22.075471698112999</v>
      </c>
      <c r="J2402" s="2">
        <v>23.018867924527999</v>
      </c>
      <c r="K2402" s="2">
        <v>16.037735849057</v>
      </c>
      <c r="L2402" s="2">
        <v>17.358490566038</v>
      </c>
      <c r="M2402" s="2">
        <v>13.396226415094</v>
      </c>
      <c r="N2402" s="2">
        <v>12.830188679245</v>
      </c>
      <c r="O2402" s="2">
        <v>12.641509433962</v>
      </c>
      <c r="P2402" s="2">
        <v>54.905660377357997</v>
      </c>
      <c r="Q2402" s="2">
        <v>0.37735849056600002</v>
      </c>
      <c r="R2402" s="22">
        <v>44.716981132074999</v>
      </c>
    </row>
    <row r="2403">
      <c r="D2403" s="15" t="s">
        <v>107</v>
      </c>
      <c r="E2403" s="14" t="s">
        <v>108</v>
      </c>
      <c r="F2403" s="16"/>
      <c r="G2403" s="33">
        <v>32</v>
      </c>
      <c r="H2403" s="45">
        <v>28.125</v>
      </c>
      <c r="I2403" s="13">
        <v>18.75</v>
      </c>
      <c r="J2403" s="13">
        <v>21.875</v>
      </c>
      <c r="K2403" s="13">
        <v>15.625</v>
      </c>
      <c r="L2403" s="13">
        <v>21.875</v>
      </c>
      <c r="M2403" s="13">
        <v>12.5</v>
      </c>
      <c r="N2403" s="13">
        <v>21.875</v>
      </c>
      <c r="O2403" s="13">
        <v>21.875</v>
      </c>
      <c r="P2403" s="13">
        <v>59.375</v>
      </c>
      <c r="Q2403" s="25" t="s">
        <v>168</v>
      </c>
      <c r="R2403" s="50">
        <v>40.625</v>
      </c>
    </row>
    <row r="2404">
      <c r="D2404" s="19"/>
      <c r="E2404" s="18" t="s">
        <v>109</v>
      </c>
      <c r="F2404" s="17"/>
      <c r="G2404" s="7">
        <v>715</v>
      </c>
      <c r="H2404" s="20">
        <v>31.468531468531001</v>
      </c>
      <c r="I2404" s="2">
        <v>20.419580419580001</v>
      </c>
      <c r="J2404" s="2">
        <v>22.937062937063001</v>
      </c>
      <c r="K2404" s="2">
        <v>15.104895104895</v>
      </c>
      <c r="L2404" s="2">
        <v>15.244755244755</v>
      </c>
      <c r="M2404" s="2">
        <v>12.307692307691999</v>
      </c>
      <c r="N2404" s="2">
        <v>13.146853146852999</v>
      </c>
      <c r="O2404" s="2">
        <v>12.587412587413001</v>
      </c>
      <c r="P2404" s="2">
        <v>58.881118881119001</v>
      </c>
      <c r="Q2404" s="2">
        <v>0.41958041957999997</v>
      </c>
      <c r="R2404" s="22">
        <v>40.699300699300998</v>
      </c>
    </row>
    <row r="2405">
      <c r="D2405" s="19"/>
      <c r="E2405" s="18" t="s">
        <v>110</v>
      </c>
      <c r="F2405" s="17"/>
      <c r="G2405" s="7">
        <v>1003</v>
      </c>
      <c r="H2405" s="20">
        <v>30.209371884347</v>
      </c>
      <c r="I2405" s="2">
        <v>19.840478564306999</v>
      </c>
      <c r="J2405" s="2">
        <v>21.335992023928</v>
      </c>
      <c r="K2405" s="2">
        <v>14.855433698902999</v>
      </c>
      <c r="L2405" s="2">
        <v>15.154536390828</v>
      </c>
      <c r="M2405" s="2">
        <v>12.263210368893001</v>
      </c>
      <c r="N2405" s="2">
        <v>12.462612163509</v>
      </c>
      <c r="O2405" s="2">
        <v>11.864406779661</v>
      </c>
      <c r="P2405" s="2">
        <v>60.717846460617999</v>
      </c>
      <c r="Q2405" s="2">
        <v>0.39880358923199999</v>
      </c>
      <c r="R2405" s="22">
        <v>38.883349950149999</v>
      </c>
    </row>
    <row r="2406">
      <c r="D2406" s="19"/>
      <c r="E2406" s="18" t="s">
        <v>111</v>
      </c>
      <c r="F2406" s="17"/>
      <c r="G2406" s="7">
        <v>921</v>
      </c>
      <c r="H2406" s="20">
        <v>29.641693811075001</v>
      </c>
      <c r="I2406" s="2">
        <v>19.869706840391</v>
      </c>
      <c r="J2406" s="2">
        <v>21.28121606949</v>
      </c>
      <c r="K2406" s="2">
        <v>14.332247557003001</v>
      </c>
      <c r="L2406" s="2">
        <v>14.766558089034</v>
      </c>
      <c r="M2406" s="2">
        <v>11.509229098805999</v>
      </c>
      <c r="N2406" s="2">
        <v>11.617806731812999</v>
      </c>
      <c r="O2406" s="2">
        <v>11.509229098805999</v>
      </c>
      <c r="P2406" s="2">
        <v>60.803474484256</v>
      </c>
      <c r="Q2406" s="2">
        <v>0.43431053202999997</v>
      </c>
      <c r="R2406" s="22">
        <v>38.762214983713001</v>
      </c>
    </row>
    <row r="2407">
      <c r="D2407" s="19"/>
      <c r="E2407" s="18" t="s">
        <v>112</v>
      </c>
      <c r="F2407" s="17"/>
      <c r="G2407" s="7">
        <v>765</v>
      </c>
      <c r="H2407" s="20">
        <v>29.281045751634</v>
      </c>
      <c r="I2407" s="2">
        <v>19.607843137254999</v>
      </c>
      <c r="J2407" s="2">
        <v>20.522875816993</v>
      </c>
      <c r="K2407" s="2">
        <v>14.509803921569</v>
      </c>
      <c r="L2407" s="2">
        <v>14.248366013071999</v>
      </c>
      <c r="M2407" s="2">
        <v>11.241830065359</v>
      </c>
      <c r="N2407" s="2">
        <v>11.111111111111001</v>
      </c>
      <c r="O2407" s="2">
        <v>10.588235294118</v>
      </c>
      <c r="P2407" s="2">
        <v>60.522875816993</v>
      </c>
      <c r="Q2407" s="2">
        <v>0.392156862745</v>
      </c>
      <c r="R2407" s="22">
        <v>39.084967320261001</v>
      </c>
    </row>
    <row r="2408">
      <c r="D2408" s="19"/>
      <c r="E2408" s="18" t="s">
        <v>113</v>
      </c>
      <c r="F2408" s="17"/>
      <c r="G2408" s="7">
        <v>197</v>
      </c>
      <c r="H2408" s="20">
        <v>30.964467005075999</v>
      </c>
      <c r="I2408" s="2">
        <v>22.335025380710999</v>
      </c>
      <c r="J2408" s="2">
        <v>22.842639593908999</v>
      </c>
      <c r="K2408" s="2">
        <v>18.781725888324999</v>
      </c>
      <c r="L2408" s="2">
        <v>18.781725888324999</v>
      </c>
      <c r="M2408" s="2">
        <v>14.720812182741</v>
      </c>
      <c r="N2408" s="2">
        <v>14.213197969543</v>
      </c>
      <c r="O2408" s="2">
        <v>13.705583756345</v>
      </c>
      <c r="P2408" s="2">
        <v>57.868020304569001</v>
      </c>
      <c r="Q2408" s="2">
        <v>0.50761421319800004</v>
      </c>
      <c r="R2408" s="22">
        <v>41.624365482233998</v>
      </c>
    </row>
    <row r="2409">
      <c r="D2409" s="19"/>
      <c r="E2409" s="18" t="s">
        <v>114</v>
      </c>
      <c r="F2409" s="17"/>
      <c r="G2409" s="7">
        <v>1029</v>
      </c>
      <c r="H2409" s="20">
        <v>30.126336248785002</v>
      </c>
      <c r="I2409" s="2">
        <v>20.116618075801998</v>
      </c>
      <c r="J2409" s="2">
        <v>21.671525753158001</v>
      </c>
      <c r="K2409" s="2">
        <v>14.577259475219</v>
      </c>
      <c r="L2409" s="2">
        <v>15.160349854227</v>
      </c>
      <c r="M2409" s="2">
        <v>12.147716229348999</v>
      </c>
      <c r="N2409" s="2">
        <v>12.244897959184</v>
      </c>
      <c r="O2409" s="2">
        <v>11.75898931001</v>
      </c>
      <c r="P2409" s="2">
        <v>59.961127308065997</v>
      </c>
      <c r="Q2409" s="2">
        <v>0.388726919339</v>
      </c>
      <c r="R2409" s="22">
        <v>39.650145772595003</v>
      </c>
    </row>
    <row r="2410">
      <c r="D2410" s="19"/>
      <c r="E2410" s="18" t="s">
        <v>115</v>
      </c>
      <c r="F2410" s="17"/>
      <c r="G2410" s="7">
        <v>793</v>
      </c>
      <c r="H2410" s="20">
        <v>28.1210592686</v>
      </c>
      <c r="I2410" s="2">
        <v>19.167717528373</v>
      </c>
      <c r="J2410" s="2">
        <v>21.059268600252</v>
      </c>
      <c r="K2410" s="2">
        <v>14.754098360656</v>
      </c>
      <c r="L2410" s="2">
        <v>14.627994955864001</v>
      </c>
      <c r="M2410" s="2">
        <v>11.853720050441</v>
      </c>
      <c r="N2410" s="2">
        <v>11.097099621690001</v>
      </c>
      <c r="O2410" s="2">
        <v>10.970996216898</v>
      </c>
      <c r="P2410" s="2">
        <v>62.799495586380999</v>
      </c>
      <c r="Q2410" s="2">
        <v>0.25220680958399999</v>
      </c>
      <c r="R2410" s="22">
        <v>36.948297604034998</v>
      </c>
    </row>
    <row r="2411">
      <c r="D2411" s="19"/>
      <c r="E2411" s="18" t="s">
        <v>116</v>
      </c>
      <c r="F2411" s="17"/>
      <c r="G2411" s="7">
        <v>253</v>
      </c>
      <c r="H2411" s="20">
        <v>22.529644268775002</v>
      </c>
      <c r="I2411" s="2">
        <v>17.391304347826001</v>
      </c>
      <c r="J2411" s="2">
        <v>17.786561264822002</v>
      </c>
      <c r="K2411" s="2">
        <v>13.833992094861999</v>
      </c>
      <c r="L2411" s="2">
        <v>13.438735177866</v>
      </c>
      <c r="M2411" s="2">
        <v>11.067193675888999</v>
      </c>
      <c r="N2411" s="2">
        <v>10.276679841897</v>
      </c>
      <c r="O2411" s="2">
        <v>9.4861660079050001</v>
      </c>
      <c r="P2411" s="2">
        <v>65.612648221344003</v>
      </c>
      <c r="Q2411" s="2">
        <v>0.79051383399200004</v>
      </c>
      <c r="R2411" s="22">
        <v>33.596837944664003</v>
      </c>
    </row>
    <row r="2412">
      <c r="D2412" s="19"/>
      <c r="E2412" s="18" t="s">
        <v>117</v>
      </c>
      <c r="F2412" s="17"/>
      <c r="G2412" s="7">
        <v>200</v>
      </c>
      <c r="H2412" s="20">
        <v>30</v>
      </c>
      <c r="I2412" s="2">
        <v>19</v>
      </c>
      <c r="J2412" s="2">
        <v>20.5</v>
      </c>
      <c r="K2412" s="2">
        <v>13</v>
      </c>
      <c r="L2412" s="2">
        <v>13.5</v>
      </c>
      <c r="M2412" s="2">
        <v>11</v>
      </c>
      <c r="N2412" s="2">
        <v>10.5</v>
      </c>
      <c r="O2412" s="2">
        <v>10.5</v>
      </c>
      <c r="P2412" s="2">
        <v>62</v>
      </c>
      <c r="Q2412" s="2">
        <v>1.5</v>
      </c>
      <c r="R2412" s="22">
        <v>36.5</v>
      </c>
    </row>
    <row r="2413">
      <c r="D2413" s="19"/>
      <c r="E2413" s="18" t="s">
        <v>118</v>
      </c>
      <c r="F2413" s="17"/>
      <c r="G2413" s="11">
        <v>3</v>
      </c>
      <c r="H2413" s="27">
        <v>33.333333333333002</v>
      </c>
      <c r="I2413" s="5">
        <v>66.666666666666998</v>
      </c>
      <c r="J2413" s="5">
        <v>66.666666666666998</v>
      </c>
      <c r="K2413" s="5">
        <v>66.666666666666998</v>
      </c>
      <c r="L2413" s="5">
        <v>100</v>
      </c>
      <c r="M2413" s="5">
        <v>66.666666666666998</v>
      </c>
      <c r="N2413" s="5">
        <v>100</v>
      </c>
      <c r="O2413" s="5">
        <v>100</v>
      </c>
      <c r="P2413" s="4" t="s">
        <v>168</v>
      </c>
      <c r="Q2413" s="4" t="s">
        <v>168</v>
      </c>
      <c r="R2413" s="30">
        <v>100</v>
      </c>
    </row>
    <row r="2414">
      <c r="D2414" s="19"/>
      <c r="E2414" s="18" t="s">
        <v>26</v>
      </c>
      <c r="F2414" s="17"/>
      <c r="G2414" s="11">
        <v>1</v>
      </c>
      <c r="H2414" s="32" t="s">
        <v>168</v>
      </c>
      <c r="I2414" s="4" t="s">
        <v>168</v>
      </c>
      <c r="J2414" s="4" t="s">
        <v>168</v>
      </c>
      <c r="K2414" s="4" t="s">
        <v>168</v>
      </c>
      <c r="L2414" s="4" t="s">
        <v>168</v>
      </c>
      <c r="M2414" s="4" t="s">
        <v>168</v>
      </c>
      <c r="N2414" s="4" t="s">
        <v>168</v>
      </c>
      <c r="O2414" s="4" t="s">
        <v>168</v>
      </c>
      <c r="P2414" s="5">
        <v>100</v>
      </c>
      <c r="Q2414" s="4" t="s">
        <v>168</v>
      </c>
      <c r="R2414" s="31" t="s">
        <v>168</v>
      </c>
    </row>
    <row r="2415">
      <c r="D2415" s="19"/>
      <c r="E2415" s="18" t="s">
        <v>119</v>
      </c>
      <c r="F2415" s="17"/>
      <c r="G2415" s="7">
        <v>1080</v>
      </c>
      <c r="H2415" s="20">
        <v>30.277777777777999</v>
      </c>
      <c r="I2415" s="2">
        <v>20.092592592593</v>
      </c>
      <c r="J2415" s="2">
        <v>21.759259259259</v>
      </c>
      <c r="K2415" s="2">
        <v>14.814814814815</v>
      </c>
      <c r="L2415" s="2">
        <v>15.462962962962999</v>
      </c>
      <c r="M2415" s="2">
        <v>12.407407407407</v>
      </c>
      <c r="N2415" s="2">
        <v>12.685185185185</v>
      </c>
      <c r="O2415" s="2">
        <v>12.222222222221999</v>
      </c>
      <c r="P2415" s="2">
        <v>59.722222222222001</v>
      </c>
      <c r="Q2415" s="2">
        <v>0.37037037036999998</v>
      </c>
      <c r="R2415" s="22">
        <v>39.907407407407</v>
      </c>
    </row>
    <row r="2416">
      <c r="D2416" s="19"/>
      <c r="E2416" s="18" t="s">
        <v>120</v>
      </c>
      <c r="F2416" s="17"/>
      <c r="G2416" s="7">
        <v>1054</v>
      </c>
      <c r="H2416" s="20">
        <v>30.455407969639001</v>
      </c>
      <c r="I2416" s="2">
        <v>20.208728652750999</v>
      </c>
      <c r="J2416" s="2">
        <v>21.821631878558001</v>
      </c>
      <c r="K2416" s="2">
        <v>14.800759013283001</v>
      </c>
      <c r="L2416" s="2">
        <v>15.370018975332</v>
      </c>
      <c r="M2416" s="2">
        <v>12.333965844402</v>
      </c>
      <c r="N2416" s="2">
        <v>12.333965844402</v>
      </c>
      <c r="O2416" s="2">
        <v>11.859582542694</v>
      </c>
      <c r="P2416" s="2">
        <v>59.677419354839003</v>
      </c>
      <c r="Q2416" s="2">
        <v>0.37950664136599999</v>
      </c>
      <c r="R2416" s="22">
        <v>39.943074003794997</v>
      </c>
    </row>
    <row r="2417">
      <c r="D2417" s="15" t="s">
        <v>121</v>
      </c>
      <c r="E2417" s="14" t="s">
        <v>122</v>
      </c>
      <c r="F2417" s="16"/>
      <c r="G2417" s="26">
        <v>564</v>
      </c>
      <c r="H2417" s="40">
        <v>24.113475177304998</v>
      </c>
      <c r="I2417" s="8">
        <v>17.198581560284001</v>
      </c>
      <c r="J2417" s="8">
        <v>17.553191489362</v>
      </c>
      <c r="K2417" s="8">
        <v>13.652482269504</v>
      </c>
      <c r="L2417" s="8">
        <v>14.893617021277</v>
      </c>
      <c r="M2417" s="8">
        <v>13.120567375886999</v>
      </c>
      <c r="N2417" s="8">
        <v>14.184397163121</v>
      </c>
      <c r="O2417" s="8">
        <v>13.297872340426</v>
      </c>
      <c r="P2417" s="8">
        <v>67.198581560283998</v>
      </c>
      <c r="Q2417" s="8">
        <v>0.17730496453899999</v>
      </c>
      <c r="R2417" s="42">
        <v>32.624113475176998</v>
      </c>
    </row>
    <row r="2418">
      <c r="D2418" s="19"/>
      <c r="E2418" s="18" t="s">
        <v>123</v>
      </c>
      <c r="F2418" s="17"/>
      <c r="G2418" s="7">
        <v>396</v>
      </c>
      <c r="H2418" s="20">
        <v>34.343434343433998</v>
      </c>
      <c r="I2418" s="2">
        <v>21.464646464645998</v>
      </c>
      <c r="J2418" s="2">
        <v>23.232323232323001</v>
      </c>
      <c r="K2418" s="2">
        <v>15.151515151515</v>
      </c>
      <c r="L2418" s="2">
        <v>15.909090909091001</v>
      </c>
      <c r="M2418" s="2">
        <v>11.111111111111001</v>
      </c>
      <c r="N2418" s="2">
        <v>11.616161616162</v>
      </c>
      <c r="O2418" s="2">
        <v>11.363636363635999</v>
      </c>
      <c r="P2418" s="2">
        <v>54.040404040403999</v>
      </c>
      <c r="Q2418" s="2">
        <v>0.50505050505100002</v>
      </c>
      <c r="R2418" s="22">
        <v>45.454545454544999</v>
      </c>
    </row>
    <row r="2419">
      <c r="D2419" s="19"/>
      <c r="E2419" s="18" t="s">
        <v>124</v>
      </c>
      <c r="F2419" s="17"/>
      <c r="G2419" s="7">
        <v>69</v>
      </c>
      <c r="H2419" s="20">
        <v>43.478260869564998</v>
      </c>
      <c r="I2419" s="2">
        <v>26.086956521739001</v>
      </c>
      <c r="J2419" s="2">
        <v>39.130434782609001</v>
      </c>
      <c r="K2419" s="2">
        <v>23.188405797101002</v>
      </c>
      <c r="L2419" s="2">
        <v>18.840579710145001</v>
      </c>
      <c r="M2419" s="2">
        <v>17.391304347826001</v>
      </c>
      <c r="N2419" s="2">
        <v>14.492753623187999</v>
      </c>
      <c r="O2419" s="2">
        <v>14.492753623187999</v>
      </c>
      <c r="P2419" s="2">
        <v>40.579710144928001</v>
      </c>
      <c r="Q2419" s="10" t="s">
        <v>168</v>
      </c>
      <c r="R2419" s="22">
        <v>59.420289855071999</v>
      </c>
    </row>
    <row r="2420">
      <c r="D2420" s="19"/>
      <c r="E2420" s="18" t="s">
        <v>125</v>
      </c>
      <c r="F2420" s="17"/>
      <c r="G2420" s="7">
        <v>50</v>
      </c>
      <c r="H2420" s="20">
        <v>42</v>
      </c>
      <c r="I2420" s="2">
        <v>32</v>
      </c>
      <c r="J2420" s="2">
        <v>32</v>
      </c>
      <c r="K2420" s="2">
        <v>16</v>
      </c>
      <c r="L2420" s="2">
        <v>18</v>
      </c>
      <c r="M2420" s="2">
        <v>12</v>
      </c>
      <c r="N2420" s="2">
        <v>6</v>
      </c>
      <c r="O2420" s="2">
        <v>8</v>
      </c>
      <c r="P2420" s="2">
        <v>50</v>
      </c>
      <c r="Q2420" s="2">
        <v>2</v>
      </c>
      <c r="R2420" s="22">
        <v>48</v>
      </c>
    </row>
    <row r="2421">
      <c r="D2421" s="19"/>
      <c r="E2421" s="18" t="s">
        <v>126</v>
      </c>
      <c r="F2421" s="17"/>
      <c r="G2421" s="11">
        <v>14</v>
      </c>
      <c r="H2421" s="27">
        <v>50</v>
      </c>
      <c r="I2421" s="5">
        <v>35.714285714286</v>
      </c>
      <c r="J2421" s="5">
        <v>35.714285714286</v>
      </c>
      <c r="K2421" s="5">
        <v>14.285714285714</v>
      </c>
      <c r="L2421" s="5">
        <v>28.571428571428999</v>
      </c>
      <c r="M2421" s="5">
        <v>14.285714285714</v>
      </c>
      <c r="N2421" s="5">
        <v>21.428571428571001</v>
      </c>
      <c r="O2421" s="5">
        <v>21.428571428571001</v>
      </c>
      <c r="P2421" s="5">
        <v>28.571428571428999</v>
      </c>
      <c r="Q2421" s="4" t="s">
        <v>168</v>
      </c>
      <c r="R2421" s="30">
        <v>71.428571428571004</v>
      </c>
    </row>
    <row r="2422">
      <c r="D2422" s="19"/>
      <c r="E2422" s="18" t="s">
        <v>26</v>
      </c>
      <c r="F2422" s="17"/>
      <c r="G2422" s="11">
        <v>0</v>
      </c>
      <c r="H2422" s="32" t="s">
        <v>168</v>
      </c>
      <c r="I2422" s="4" t="s">
        <v>168</v>
      </c>
      <c r="J2422" s="4" t="s">
        <v>168</v>
      </c>
      <c r="K2422" s="4" t="s">
        <v>168</v>
      </c>
      <c r="L2422" s="4" t="s">
        <v>168</v>
      </c>
      <c r="M2422" s="4" t="s">
        <v>168</v>
      </c>
      <c r="N2422" s="4" t="s">
        <v>168</v>
      </c>
      <c r="O2422" s="4" t="s">
        <v>168</v>
      </c>
      <c r="P2422" s="4" t="s">
        <v>168</v>
      </c>
      <c r="Q2422" s="4" t="s">
        <v>168</v>
      </c>
      <c r="R2422" s="31" t="s">
        <v>168</v>
      </c>
    </row>
    <row r="2423">
      <c r="D2423" s="19"/>
      <c r="E2423" s="18" t="s">
        <v>127</v>
      </c>
      <c r="F2423" s="17"/>
      <c r="G2423" s="7">
        <v>960</v>
      </c>
      <c r="H2423" s="20">
        <v>28.333333333333002</v>
      </c>
      <c r="I2423" s="2">
        <v>18.958333333333002</v>
      </c>
      <c r="J2423" s="2">
        <v>19.895833333333002</v>
      </c>
      <c r="K2423" s="2">
        <v>14.270833333333</v>
      </c>
      <c r="L2423" s="2">
        <v>15.3125</v>
      </c>
      <c r="M2423" s="2">
        <v>12.291666666667</v>
      </c>
      <c r="N2423" s="2">
        <v>13.125</v>
      </c>
      <c r="O2423" s="2">
        <v>12.5</v>
      </c>
      <c r="P2423" s="2">
        <v>61.770833333333002</v>
      </c>
      <c r="Q2423" s="2">
        <v>0.3125</v>
      </c>
      <c r="R2423" s="22">
        <v>37.916666666666998</v>
      </c>
    </row>
    <row r="2424">
      <c r="D2424" s="19"/>
      <c r="E2424" s="18" t="s">
        <v>128</v>
      </c>
      <c r="F2424" s="17"/>
      <c r="G2424" s="7">
        <v>64</v>
      </c>
      <c r="H2424" s="20">
        <v>43.75</v>
      </c>
      <c r="I2424" s="2">
        <v>32.8125</v>
      </c>
      <c r="J2424" s="2">
        <v>32.8125</v>
      </c>
      <c r="K2424" s="2">
        <v>15.625</v>
      </c>
      <c r="L2424" s="2">
        <v>20.3125</v>
      </c>
      <c r="M2424" s="2">
        <v>12.5</v>
      </c>
      <c r="N2424" s="2">
        <v>9.375</v>
      </c>
      <c r="O2424" s="2">
        <v>10.9375</v>
      </c>
      <c r="P2424" s="2">
        <v>45.3125</v>
      </c>
      <c r="Q2424" s="2">
        <v>1.5625</v>
      </c>
      <c r="R2424" s="22">
        <v>53.125</v>
      </c>
    </row>
    <row r="2425">
      <c r="D2425" s="15" t="s">
        <v>129</v>
      </c>
      <c r="E2425" s="14" t="s">
        <v>130</v>
      </c>
      <c r="F2425" s="16"/>
      <c r="G2425" s="26">
        <v>130</v>
      </c>
      <c r="H2425" s="40">
        <v>13.846153846153999</v>
      </c>
      <c r="I2425" s="8">
        <v>13.076923076923</v>
      </c>
      <c r="J2425" s="8">
        <v>13.846153846153999</v>
      </c>
      <c r="K2425" s="8">
        <v>10.769230769230999</v>
      </c>
      <c r="L2425" s="8">
        <v>10.769230769230999</v>
      </c>
      <c r="M2425" s="8">
        <v>11.538461538462</v>
      </c>
      <c r="N2425" s="8">
        <v>11.538461538462</v>
      </c>
      <c r="O2425" s="8">
        <v>11.538461538462</v>
      </c>
      <c r="P2425" s="8">
        <v>80.769230769231001</v>
      </c>
      <c r="Q2425" s="41" t="s">
        <v>168</v>
      </c>
      <c r="R2425" s="42">
        <v>19.230769230768999</v>
      </c>
    </row>
    <row r="2426">
      <c r="D2426" s="19"/>
      <c r="E2426" s="18" t="s">
        <v>131</v>
      </c>
      <c r="F2426" s="17"/>
      <c r="G2426" s="11">
        <v>32</v>
      </c>
      <c r="H2426" s="27">
        <v>31.25</v>
      </c>
      <c r="I2426" s="5">
        <v>25</v>
      </c>
      <c r="J2426" s="5">
        <v>34.375</v>
      </c>
      <c r="K2426" s="5">
        <v>18.75</v>
      </c>
      <c r="L2426" s="5">
        <v>18.75</v>
      </c>
      <c r="M2426" s="5">
        <v>15.625</v>
      </c>
      <c r="N2426" s="5">
        <v>18.75</v>
      </c>
      <c r="O2426" s="5">
        <v>18.75</v>
      </c>
      <c r="P2426" s="5">
        <v>62.5</v>
      </c>
      <c r="Q2426" s="4" t="s">
        <v>168</v>
      </c>
      <c r="R2426" s="30">
        <v>37.5</v>
      </c>
    </row>
    <row r="2427">
      <c r="D2427" s="19"/>
      <c r="E2427" s="18" t="s">
        <v>132</v>
      </c>
      <c r="F2427" s="17"/>
      <c r="G2427" s="7">
        <v>492</v>
      </c>
      <c r="H2427" s="20">
        <v>26.829268292683</v>
      </c>
      <c r="I2427" s="2">
        <v>17.886178861788999</v>
      </c>
      <c r="J2427" s="2">
        <v>18.292682926828999</v>
      </c>
      <c r="K2427" s="2">
        <v>13.008130081300999</v>
      </c>
      <c r="L2427" s="2">
        <v>13.821138211381999</v>
      </c>
      <c r="M2427" s="2">
        <v>11.382113821138001</v>
      </c>
      <c r="N2427" s="2">
        <v>11.585365853659001</v>
      </c>
      <c r="O2427" s="2">
        <v>11.382113821138001</v>
      </c>
      <c r="P2427" s="2">
        <v>65.243902439023998</v>
      </c>
      <c r="Q2427" s="2">
        <v>0.40650406504100001</v>
      </c>
      <c r="R2427" s="22">
        <v>34.349593495934997</v>
      </c>
    </row>
    <row r="2428">
      <c r="D2428" s="19"/>
      <c r="E2428" s="18" t="s">
        <v>133</v>
      </c>
      <c r="F2428" s="17"/>
      <c r="G2428" s="7">
        <v>610</v>
      </c>
      <c r="H2428" s="20">
        <v>27.377049180328001</v>
      </c>
      <c r="I2428" s="2">
        <v>17.868852459016001</v>
      </c>
      <c r="J2428" s="2">
        <v>18.032786885246001</v>
      </c>
      <c r="K2428" s="2">
        <v>14.262295081967</v>
      </c>
      <c r="L2428" s="2">
        <v>15.081967213115</v>
      </c>
      <c r="M2428" s="2">
        <v>11.967213114753999</v>
      </c>
      <c r="N2428" s="2">
        <v>11.967213114753999</v>
      </c>
      <c r="O2428" s="2">
        <v>10.983606557377</v>
      </c>
      <c r="P2428" s="2">
        <v>63.278688524590002</v>
      </c>
      <c r="Q2428" s="2">
        <v>0.32786885245899999</v>
      </c>
      <c r="R2428" s="22">
        <v>36.393442622951</v>
      </c>
    </row>
    <row r="2429">
      <c r="D2429" s="19"/>
      <c r="E2429" s="18" t="s">
        <v>134</v>
      </c>
      <c r="F2429" s="17"/>
      <c r="G2429" s="7">
        <v>869</v>
      </c>
      <c r="H2429" s="20">
        <v>29.574223245109</v>
      </c>
      <c r="I2429" s="2">
        <v>20.368239355581</v>
      </c>
      <c r="J2429" s="2">
        <v>21.173762945915001</v>
      </c>
      <c r="K2429" s="2">
        <v>15.074798619101999</v>
      </c>
      <c r="L2429" s="2">
        <v>15.650172612198</v>
      </c>
      <c r="M2429" s="2">
        <v>12.888377445339</v>
      </c>
      <c r="N2429" s="2">
        <v>13.348676639816</v>
      </c>
      <c r="O2429" s="2">
        <v>12.888377445339</v>
      </c>
      <c r="P2429" s="2">
        <v>59.953970080551997</v>
      </c>
      <c r="Q2429" s="2">
        <v>0.46029919447599998</v>
      </c>
      <c r="R2429" s="22">
        <v>39.585730724971</v>
      </c>
    </row>
    <row r="2430">
      <c r="D2430" s="19"/>
      <c r="E2430" s="18" t="s">
        <v>135</v>
      </c>
      <c r="F2430" s="17"/>
      <c r="G2430" s="7">
        <v>842</v>
      </c>
      <c r="H2430" s="20">
        <v>30.403800475059001</v>
      </c>
      <c r="I2430" s="2">
        <v>21.021377672208999</v>
      </c>
      <c r="J2430" s="2">
        <v>22.090261282659998</v>
      </c>
      <c r="K2430" s="2">
        <v>15.320665083134999</v>
      </c>
      <c r="L2430" s="2">
        <v>15.558194774346999</v>
      </c>
      <c r="M2430" s="2">
        <v>12.70783847981</v>
      </c>
      <c r="N2430" s="2">
        <v>13.182897862233</v>
      </c>
      <c r="O2430" s="2">
        <v>12.826603325416</v>
      </c>
      <c r="P2430" s="2">
        <v>59.382422802850002</v>
      </c>
      <c r="Q2430" s="2">
        <v>0.35629453681700002</v>
      </c>
      <c r="R2430" s="22">
        <v>40.261282660333002</v>
      </c>
    </row>
    <row r="2431">
      <c r="D2431" s="19"/>
      <c r="E2431" s="18" t="s">
        <v>136</v>
      </c>
      <c r="F2431" s="17"/>
      <c r="G2431" s="7">
        <v>514</v>
      </c>
      <c r="H2431" s="20">
        <v>32.879377431907002</v>
      </c>
      <c r="I2431" s="2">
        <v>22.178988326848</v>
      </c>
      <c r="J2431" s="2">
        <v>26.070038910506</v>
      </c>
      <c r="K2431" s="2">
        <v>17.509727626459</v>
      </c>
      <c r="L2431" s="2">
        <v>18.871595330739002</v>
      </c>
      <c r="M2431" s="2">
        <v>14.20233463035</v>
      </c>
      <c r="N2431" s="2">
        <v>14.980544747082</v>
      </c>
      <c r="O2431" s="2">
        <v>14.591439688715999</v>
      </c>
      <c r="P2431" s="2">
        <v>55.252918287938002</v>
      </c>
      <c r="Q2431" s="2">
        <v>0.77821011673200002</v>
      </c>
      <c r="R2431" s="22">
        <v>43.968871595331002</v>
      </c>
    </row>
    <row r="2432">
      <c r="D2432" s="19"/>
      <c r="E2432" s="18" t="s">
        <v>137</v>
      </c>
      <c r="F2432" s="17"/>
      <c r="G2432" s="7">
        <v>487</v>
      </c>
      <c r="H2432" s="20">
        <v>30.390143737165999</v>
      </c>
      <c r="I2432" s="2">
        <v>21.765913757700002</v>
      </c>
      <c r="J2432" s="2">
        <v>23.203285420945001</v>
      </c>
      <c r="K2432" s="2">
        <v>16.632443531827999</v>
      </c>
      <c r="L2432" s="2">
        <v>16.016427104723</v>
      </c>
      <c r="M2432" s="2">
        <v>12.936344969199</v>
      </c>
      <c r="N2432" s="2">
        <v>14.168377823408999</v>
      </c>
      <c r="O2432" s="2">
        <v>13.347022587269</v>
      </c>
      <c r="P2432" s="2">
        <v>60.164271047227999</v>
      </c>
      <c r="Q2432" s="2">
        <v>0.41067761806999997</v>
      </c>
      <c r="R2432" s="22">
        <v>39.425051334701998</v>
      </c>
    </row>
    <row r="2433">
      <c r="D2433" s="19"/>
      <c r="E2433" s="18" t="s">
        <v>138</v>
      </c>
      <c r="F2433" s="17"/>
      <c r="G2433" s="7">
        <v>480</v>
      </c>
      <c r="H2433" s="20">
        <v>22.916666666666998</v>
      </c>
      <c r="I2433" s="2">
        <v>16.875</v>
      </c>
      <c r="J2433" s="2">
        <v>17.5</v>
      </c>
      <c r="K2433" s="2">
        <v>12.708333333333</v>
      </c>
      <c r="L2433" s="2">
        <v>12.291666666667</v>
      </c>
      <c r="M2433" s="2">
        <v>10.625</v>
      </c>
      <c r="N2433" s="2">
        <v>10.208333333333</v>
      </c>
      <c r="O2433" s="2">
        <v>10.208333333333</v>
      </c>
      <c r="P2433" s="2">
        <v>69.166666666666998</v>
      </c>
      <c r="Q2433" s="2">
        <v>0.41666666666699997</v>
      </c>
      <c r="R2433" s="22">
        <v>30.416666666666998</v>
      </c>
    </row>
    <row r="2434">
      <c r="D2434" s="19"/>
      <c r="E2434" s="18" t="s">
        <v>139</v>
      </c>
      <c r="F2434" s="17"/>
      <c r="G2434" s="7">
        <v>624</v>
      </c>
      <c r="H2434" s="20">
        <v>26.762820512821001</v>
      </c>
      <c r="I2434" s="2">
        <v>19.871794871795</v>
      </c>
      <c r="J2434" s="2">
        <v>20.512820512821001</v>
      </c>
      <c r="K2434" s="2">
        <v>14.102564102563999</v>
      </c>
      <c r="L2434" s="2">
        <v>14.102564102563999</v>
      </c>
      <c r="M2434" s="2">
        <v>11.698717948718</v>
      </c>
      <c r="N2434" s="2">
        <v>11.538461538462</v>
      </c>
      <c r="O2434" s="2">
        <v>11.217948717949</v>
      </c>
      <c r="P2434" s="2">
        <v>63.141025641025998</v>
      </c>
      <c r="Q2434" s="2">
        <v>0.32051282051300001</v>
      </c>
      <c r="R2434" s="22">
        <v>36.538461538462002</v>
      </c>
    </row>
    <row r="2435">
      <c r="D2435" s="19"/>
      <c r="E2435" s="18" t="s">
        <v>140</v>
      </c>
      <c r="F2435" s="17"/>
      <c r="G2435" s="7">
        <v>172</v>
      </c>
      <c r="H2435" s="20">
        <v>20.348837209302001</v>
      </c>
      <c r="I2435" s="2">
        <v>12.790697674419</v>
      </c>
      <c r="J2435" s="2">
        <v>14.534883720930001</v>
      </c>
      <c r="K2435" s="2">
        <v>11.046511627907</v>
      </c>
      <c r="L2435" s="2">
        <v>11.627906976744001</v>
      </c>
      <c r="M2435" s="2">
        <v>8.7209302325580005</v>
      </c>
      <c r="N2435" s="2">
        <v>8.7209302325580005</v>
      </c>
      <c r="O2435" s="2">
        <v>9.3023255813949994</v>
      </c>
      <c r="P2435" s="2">
        <v>72.093023255814003</v>
      </c>
      <c r="Q2435" s="10" t="s">
        <v>168</v>
      </c>
      <c r="R2435" s="22">
        <v>27.906976744186</v>
      </c>
    </row>
    <row r="2436">
      <c r="D2436" s="19"/>
      <c r="E2436" s="18" t="s">
        <v>141</v>
      </c>
      <c r="F2436" s="17"/>
      <c r="G2436" s="7">
        <v>683</v>
      </c>
      <c r="H2436" s="20">
        <v>30.161054172766999</v>
      </c>
      <c r="I2436" s="2">
        <v>19.619326500732001</v>
      </c>
      <c r="J2436" s="2">
        <v>21.669106881406002</v>
      </c>
      <c r="K2436" s="2">
        <v>16.398243045388</v>
      </c>
      <c r="L2436" s="2">
        <v>17.130307467057001</v>
      </c>
      <c r="M2436" s="2">
        <v>13.762811127379001</v>
      </c>
      <c r="N2436" s="2">
        <v>14.055636896047</v>
      </c>
      <c r="O2436" s="2">
        <v>13.469985358712</v>
      </c>
      <c r="P2436" s="2">
        <v>61.200585651536997</v>
      </c>
      <c r="Q2436" s="2">
        <v>0.29282576866799997</v>
      </c>
      <c r="R2436" s="22">
        <v>38.506588579795</v>
      </c>
    </row>
    <row r="2437">
      <c r="D2437" s="19"/>
      <c r="E2437" s="18" t="s">
        <v>142</v>
      </c>
      <c r="F2437" s="17"/>
      <c r="G2437" s="7">
        <v>341</v>
      </c>
      <c r="H2437" s="20">
        <v>28.445747800587</v>
      </c>
      <c r="I2437" s="2">
        <v>20.821114369501</v>
      </c>
      <c r="J2437" s="2">
        <v>23.460410557185</v>
      </c>
      <c r="K2437" s="2">
        <v>18.475073313783</v>
      </c>
      <c r="L2437" s="2">
        <v>18.768328445748001</v>
      </c>
      <c r="M2437" s="2">
        <v>14.66275659824</v>
      </c>
      <c r="N2437" s="2">
        <v>15.8357771261</v>
      </c>
      <c r="O2437" s="2">
        <v>15.542521994135001</v>
      </c>
      <c r="P2437" s="2">
        <v>62.463343108503999</v>
      </c>
      <c r="Q2437" s="10" t="s">
        <v>168</v>
      </c>
      <c r="R2437" s="22">
        <v>37.536656891496001</v>
      </c>
    </row>
    <row r="2438">
      <c r="D2438" s="19"/>
      <c r="E2438" s="18" t="s">
        <v>143</v>
      </c>
      <c r="F2438" s="17"/>
      <c r="G2438" s="7">
        <v>185</v>
      </c>
      <c r="H2438" s="20">
        <v>23.243243243243001</v>
      </c>
      <c r="I2438" s="2">
        <v>16.216216216216001</v>
      </c>
      <c r="J2438" s="2">
        <v>17.837837837837998</v>
      </c>
      <c r="K2438" s="2">
        <v>14.054054054053999</v>
      </c>
      <c r="L2438" s="2">
        <v>15.675675675676001</v>
      </c>
      <c r="M2438" s="2">
        <v>12.972972972973</v>
      </c>
      <c r="N2438" s="2">
        <v>13.513513513514001</v>
      </c>
      <c r="O2438" s="2">
        <v>12.972972972973</v>
      </c>
      <c r="P2438" s="2">
        <v>65.945945945945994</v>
      </c>
      <c r="Q2438" s="10" t="s">
        <v>168</v>
      </c>
      <c r="R2438" s="22">
        <v>34.054054054053999</v>
      </c>
    </row>
    <row r="2439">
      <c r="D2439" s="19"/>
      <c r="E2439" s="18" t="s">
        <v>144</v>
      </c>
      <c r="F2439" s="17"/>
      <c r="G2439" s="7">
        <v>219</v>
      </c>
      <c r="H2439" s="20">
        <v>30.136986301370001</v>
      </c>
      <c r="I2439" s="2">
        <v>20.091324200913</v>
      </c>
      <c r="J2439" s="2">
        <v>21.917808219177999</v>
      </c>
      <c r="K2439" s="2">
        <v>14.611872146119</v>
      </c>
      <c r="L2439" s="2">
        <v>15.981735159816999</v>
      </c>
      <c r="M2439" s="2">
        <v>13.698630136986001</v>
      </c>
      <c r="N2439" s="2">
        <v>14.155251141553</v>
      </c>
      <c r="O2439" s="2">
        <v>13.698630136986001</v>
      </c>
      <c r="P2439" s="2">
        <v>60.730593607305998</v>
      </c>
      <c r="Q2439" s="2">
        <v>0.45662100456600002</v>
      </c>
      <c r="R2439" s="22">
        <v>38.812785388127999</v>
      </c>
    </row>
    <row r="2440">
      <c r="D2440" s="19"/>
      <c r="E2440" s="18" t="s">
        <v>41</v>
      </c>
      <c r="F2440" s="17"/>
      <c r="G2440" s="11">
        <v>40</v>
      </c>
      <c r="H2440" s="27">
        <v>25</v>
      </c>
      <c r="I2440" s="5">
        <v>17.5</v>
      </c>
      <c r="J2440" s="5">
        <v>25</v>
      </c>
      <c r="K2440" s="5">
        <v>15</v>
      </c>
      <c r="L2440" s="5">
        <v>12.5</v>
      </c>
      <c r="M2440" s="5">
        <v>10</v>
      </c>
      <c r="N2440" s="5">
        <v>7.5</v>
      </c>
      <c r="O2440" s="5">
        <v>7.5</v>
      </c>
      <c r="P2440" s="5">
        <v>67.5</v>
      </c>
      <c r="Q2440" s="4" t="s">
        <v>168</v>
      </c>
      <c r="R2440" s="30">
        <v>32.5</v>
      </c>
    </row>
    <row r="2441">
      <c r="D2441" s="19"/>
      <c r="E2441" s="18" t="s">
        <v>145</v>
      </c>
      <c r="F2441" s="17"/>
      <c r="G2441" s="11">
        <v>19</v>
      </c>
      <c r="H2441" s="27">
        <v>31.578947368421002</v>
      </c>
      <c r="I2441" s="5">
        <v>31.578947368421002</v>
      </c>
      <c r="J2441" s="5">
        <v>21.052631578947</v>
      </c>
      <c r="K2441" s="5">
        <v>26.315789473683999</v>
      </c>
      <c r="L2441" s="5">
        <v>26.315789473683999</v>
      </c>
      <c r="M2441" s="5">
        <v>21.052631578947</v>
      </c>
      <c r="N2441" s="5">
        <v>26.315789473683999</v>
      </c>
      <c r="O2441" s="5">
        <v>26.315789473683999</v>
      </c>
      <c r="P2441" s="5">
        <v>52.631578947367998</v>
      </c>
      <c r="Q2441" s="4" t="s">
        <v>168</v>
      </c>
      <c r="R2441" s="30">
        <v>47.368421052632002</v>
      </c>
    </row>
    <row r="2442">
      <c r="D2442" s="19"/>
      <c r="E2442" s="18" t="s">
        <v>26</v>
      </c>
      <c r="F2442" s="17"/>
      <c r="G2442" s="11">
        <v>0</v>
      </c>
      <c r="H2442" s="32" t="s">
        <v>168</v>
      </c>
      <c r="I2442" s="4" t="s">
        <v>168</v>
      </c>
      <c r="J2442" s="4" t="s">
        <v>168</v>
      </c>
      <c r="K2442" s="4" t="s">
        <v>168</v>
      </c>
      <c r="L2442" s="4" t="s">
        <v>168</v>
      </c>
      <c r="M2442" s="4" t="s">
        <v>168</v>
      </c>
      <c r="N2442" s="4" t="s">
        <v>168</v>
      </c>
      <c r="O2442" s="4" t="s">
        <v>168</v>
      </c>
      <c r="P2442" s="4" t="s">
        <v>168</v>
      </c>
      <c r="Q2442" s="4" t="s">
        <v>168</v>
      </c>
      <c r="R2442" s="31" t="s">
        <v>168</v>
      </c>
    </row>
    <row r="2443">
      <c r="D2443" s="15" t="s">
        <v>146</v>
      </c>
      <c r="E2443" s="14" t="s">
        <v>147</v>
      </c>
      <c r="F2443" s="16"/>
      <c r="G2443" s="26">
        <v>628</v>
      </c>
      <c r="H2443" s="40">
        <v>23.885350318471001</v>
      </c>
      <c r="I2443" s="8">
        <v>16.719745222930001</v>
      </c>
      <c r="J2443" s="8">
        <v>17.834394904459</v>
      </c>
      <c r="K2443" s="8">
        <v>13.535031847134</v>
      </c>
      <c r="L2443" s="8">
        <v>14.808917197452001</v>
      </c>
      <c r="M2443" s="8">
        <v>12.261146496815</v>
      </c>
      <c r="N2443" s="8">
        <v>13.216560509554</v>
      </c>
      <c r="O2443" s="8">
        <v>12.579617834395</v>
      </c>
      <c r="P2443" s="8">
        <v>66.878980891720005</v>
      </c>
      <c r="Q2443" s="8">
        <v>0.15923566879000001</v>
      </c>
      <c r="R2443" s="42">
        <v>32.961783439489999</v>
      </c>
    </row>
    <row r="2444">
      <c r="D2444" s="19"/>
      <c r="E2444" s="18" t="s">
        <v>148</v>
      </c>
      <c r="F2444" s="17"/>
      <c r="G2444" s="7">
        <v>423</v>
      </c>
      <c r="H2444" s="20">
        <v>36.879432624113001</v>
      </c>
      <c r="I2444" s="2">
        <v>23.167848699764001</v>
      </c>
      <c r="J2444" s="2">
        <v>26.713947990544</v>
      </c>
      <c r="K2444" s="2">
        <v>16.548463356974001</v>
      </c>
      <c r="L2444" s="2">
        <v>16.548463356974001</v>
      </c>
      <c r="M2444" s="2">
        <v>13.002364066194</v>
      </c>
      <c r="N2444" s="2">
        <v>13.002364066194</v>
      </c>
      <c r="O2444" s="2">
        <v>13.002364066194</v>
      </c>
      <c r="P2444" s="2">
        <v>50.354609929078002</v>
      </c>
      <c r="Q2444" s="2">
        <v>0.70921985815599997</v>
      </c>
      <c r="R2444" s="22">
        <v>48.936170212766001</v>
      </c>
    </row>
    <row r="2445">
      <c r="D2445" s="19"/>
      <c r="E2445" s="18" t="s">
        <v>149</v>
      </c>
      <c r="F2445" s="17"/>
      <c r="G2445" s="11">
        <v>36</v>
      </c>
      <c r="H2445" s="27">
        <v>50</v>
      </c>
      <c r="I2445" s="5">
        <v>36.111111111111001</v>
      </c>
      <c r="J2445" s="5">
        <v>30.555555555556001</v>
      </c>
      <c r="K2445" s="5">
        <v>16.666666666666998</v>
      </c>
      <c r="L2445" s="5">
        <v>19.444444444443999</v>
      </c>
      <c r="M2445" s="5">
        <v>13.888888888888999</v>
      </c>
      <c r="N2445" s="5">
        <v>8.333333333333</v>
      </c>
      <c r="O2445" s="5">
        <v>5.5555555555560003</v>
      </c>
      <c r="P2445" s="5">
        <v>47.222222222222001</v>
      </c>
      <c r="Q2445" s="4" t="s">
        <v>168</v>
      </c>
      <c r="R2445" s="30">
        <v>52.777777777777999</v>
      </c>
    </row>
    <row r="2446">
      <c r="D2446" s="19"/>
      <c r="E2446" s="18" t="s">
        <v>150</v>
      </c>
      <c r="F2446" s="17"/>
      <c r="G2446" s="11">
        <v>6</v>
      </c>
      <c r="H2446" s="27">
        <v>100</v>
      </c>
      <c r="I2446" s="5">
        <v>83.333333333333002</v>
      </c>
      <c r="J2446" s="5">
        <v>50</v>
      </c>
      <c r="K2446" s="5">
        <v>33.333333333333002</v>
      </c>
      <c r="L2446" s="5">
        <v>50</v>
      </c>
      <c r="M2446" s="5">
        <v>16.666666666666998</v>
      </c>
      <c r="N2446" s="5">
        <v>16.666666666666998</v>
      </c>
      <c r="O2446" s="5">
        <v>16.666666666666998</v>
      </c>
      <c r="P2446" s="4" t="s">
        <v>168</v>
      </c>
      <c r="Q2446" s="4" t="s">
        <v>168</v>
      </c>
      <c r="R2446" s="30">
        <v>100</v>
      </c>
    </row>
    <row r="2447">
      <c r="D2447" s="19"/>
      <c r="E2447" s="18" t="s">
        <v>26</v>
      </c>
      <c r="F2447" s="17"/>
      <c r="G2447" s="11">
        <v>0</v>
      </c>
      <c r="H2447" s="32" t="s">
        <v>168</v>
      </c>
      <c r="I2447" s="4" t="s">
        <v>168</v>
      </c>
      <c r="J2447" s="4" t="s">
        <v>168</v>
      </c>
      <c r="K2447" s="4" t="s">
        <v>168</v>
      </c>
      <c r="L2447" s="4" t="s">
        <v>168</v>
      </c>
      <c r="M2447" s="4" t="s">
        <v>168</v>
      </c>
      <c r="N2447" s="4" t="s">
        <v>168</v>
      </c>
      <c r="O2447" s="4" t="s">
        <v>168</v>
      </c>
      <c r="P2447" s="4" t="s">
        <v>168</v>
      </c>
      <c r="Q2447" s="4" t="s">
        <v>168</v>
      </c>
      <c r="R2447" s="31" t="s">
        <v>168</v>
      </c>
    </row>
    <row r="2448">
      <c r="D2448" s="19"/>
      <c r="E2448" s="18" t="s">
        <v>151</v>
      </c>
      <c r="F2448" s="17"/>
      <c r="G2448" s="7">
        <v>1051</v>
      </c>
      <c r="H2448" s="20">
        <v>29.115128449096002</v>
      </c>
      <c r="I2448" s="2">
        <v>19.314938154139</v>
      </c>
      <c r="J2448" s="2">
        <v>21.408182683159001</v>
      </c>
      <c r="K2448" s="2">
        <v>14.747859181732</v>
      </c>
      <c r="L2448" s="2">
        <v>15.509039010465999</v>
      </c>
      <c r="M2448" s="2">
        <v>12.55946717412</v>
      </c>
      <c r="N2448" s="2">
        <v>13.130352045671</v>
      </c>
      <c r="O2448" s="2">
        <v>12.749762131303999</v>
      </c>
      <c r="P2448" s="2">
        <v>60.228353948619997</v>
      </c>
      <c r="Q2448" s="2">
        <v>0.38058991436700002</v>
      </c>
      <c r="R2448" s="22">
        <v>39.391056137012001</v>
      </c>
    </row>
    <row r="2449">
      <c r="D2449" s="19"/>
      <c r="E2449" s="18" t="s">
        <v>152</v>
      </c>
      <c r="F2449" s="17"/>
      <c r="G2449" s="11">
        <v>42</v>
      </c>
      <c r="H2449" s="27">
        <v>57.142857142856997</v>
      </c>
      <c r="I2449" s="5">
        <v>42.857142857143003</v>
      </c>
      <c r="J2449" s="5">
        <v>33.333333333333002</v>
      </c>
      <c r="K2449" s="5">
        <v>19.047619047619001</v>
      </c>
      <c r="L2449" s="5">
        <v>23.809523809523998</v>
      </c>
      <c r="M2449" s="5">
        <v>14.285714285714</v>
      </c>
      <c r="N2449" s="5">
        <v>9.5238095238099998</v>
      </c>
      <c r="O2449" s="5">
        <v>7.1428571428570002</v>
      </c>
      <c r="P2449" s="5">
        <v>40.476190476189998</v>
      </c>
      <c r="Q2449" s="4" t="s">
        <v>168</v>
      </c>
      <c r="R2449" s="30">
        <v>59.523809523810002</v>
      </c>
    </row>
    <row r="2450">
      <c r="D2450" s="15" t="s">
        <v>153</v>
      </c>
      <c r="E2450" s="14" t="s">
        <v>154</v>
      </c>
      <c r="F2450" s="16"/>
      <c r="G2450" s="26">
        <v>596</v>
      </c>
      <c r="H2450" s="40">
        <v>26.677852348993</v>
      </c>
      <c r="I2450" s="8">
        <v>16.778523489933001</v>
      </c>
      <c r="J2450" s="8">
        <v>17.785234899329001</v>
      </c>
      <c r="K2450" s="8">
        <v>13.422818791946</v>
      </c>
      <c r="L2450" s="8">
        <v>12.919463087247999</v>
      </c>
      <c r="M2450" s="8">
        <v>11.241610738255</v>
      </c>
      <c r="N2450" s="8">
        <v>10.906040268456</v>
      </c>
      <c r="O2450" s="8">
        <v>10.402684563757999</v>
      </c>
      <c r="P2450" s="8">
        <v>65.939597315436004</v>
      </c>
      <c r="Q2450" s="8">
        <v>0.16778523489899999</v>
      </c>
      <c r="R2450" s="42">
        <v>33.892617449664002</v>
      </c>
    </row>
    <row r="2451">
      <c r="D2451" s="19"/>
      <c r="E2451" s="18" t="s">
        <v>155</v>
      </c>
      <c r="F2451" s="17"/>
      <c r="G2451" s="7">
        <v>800</v>
      </c>
      <c r="H2451" s="20">
        <v>30.875</v>
      </c>
      <c r="I2451" s="2">
        <v>20</v>
      </c>
      <c r="J2451" s="2">
        <v>21.75</v>
      </c>
      <c r="K2451" s="2">
        <v>14.5</v>
      </c>
      <c r="L2451" s="2">
        <v>15.25</v>
      </c>
      <c r="M2451" s="2">
        <v>12.5</v>
      </c>
      <c r="N2451" s="2">
        <v>12.5</v>
      </c>
      <c r="O2451" s="2">
        <v>12.125</v>
      </c>
      <c r="P2451" s="2">
        <v>59.625</v>
      </c>
      <c r="Q2451" s="2">
        <v>0.375</v>
      </c>
      <c r="R2451" s="22">
        <v>40</v>
      </c>
    </row>
    <row r="2452">
      <c r="D2452" s="19"/>
      <c r="E2452" s="18" t="s">
        <v>156</v>
      </c>
      <c r="F2452" s="17"/>
      <c r="G2452" s="7">
        <v>449</v>
      </c>
      <c r="H2452" s="20">
        <v>26.503340757238</v>
      </c>
      <c r="I2452" s="2">
        <v>17.371937639197998</v>
      </c>
      <c r="J2452" s="2">
        <v>16.926503340757002</v>
      </c>
      <c r="K2452" s="2">
        <v>12.472160356347</v>
      </c>
      <c r="L2452" s="2">
        <v>12.917594654787999</v>
      </c>
      <c r="M2452" s="2">
        <v>10.244988864143</v>
      </c>
      <c r="N2452" s="2">
        <v>10.690423162584</v>
      </c>
      <c r="O2452" s="2">
        <v>10.913140311804</v>
      </c>
      <c r="P2452" s="2">
        <v>66.369710467706</v>
      </c>
      <c r="Q2452" s="10" t="s">
        <v>168</v>
      </c>
      <c r="R2452" s="22">
        <v>33.630289532294</v>
      </c>
    </row>
    <row r="2453">
      <c r="D2453" s="19"/>
      <c r="E2453" s="18" t="s">
        <v>157</v>
      </c>
      <c r="F2453" s="17"/>
      <c r="G2453" s="7">
        <v>867</v>
      </c>
      <c r="H2453" s="20">
        <v>31.603229527105</v>
      </c>
      <c r="I2453" s="2">
        <v>20.415224913494999</v>
      </c>
      <c r="J2453" s="2">
        <v>22.145328719723</v>
      </c>
      <c r="K2453" s="2">
        <v>14.41753171857</v>
      </c>
      <c r="L2453" s="2">
        <v>14.648212226067001</v>
      </c>
      <c r="M2453" s="2">
        <v>12.110726643599</v>
      </c>
      <c r="N2453" s="2">
        <v>12.110726643599</v>
      </c>
      <c r="O2453" s="2">
        <v>11.880046136101001</v>
      </c>
      <c r="P2453" s="2">
        <v>59.284890426758999</v>
      </c>
      <c r="Q2453" s="2">
        <v>0.46136101499400001</v>
      </c>
      <c r="R2453" s="22">
        <v>40.253748558246997</v>
      </c>
    </row>
    <row r="2454">
      <c r="D2454" s="19"/>
      <c r="E2454" s="18" t="s">
        <v>158</v>
      </c>
      <c r="F2454" s="17"/>
      <c r="G2454" s="7">
        <v>818</v>
      </c>
      <c r="H2454" s="20">
        <v>31.173594132028999</v>
      </c>
      <c r="I2454" s="2">
        <v>20.78239608802</v>
      </c>
      <c r="J2454" s="2">
        <v>22.860635696822001</v>
      </c>
      <c r="K2454" s="2">
        <v>16.136919315402999</v>
      </c>
      <c r="L2454" s="2">
        <v>16.136919315402999</v>
      </c>
      <c r="M2454" s="2">
        <v>13.202933985330001</v>
      </c>
      <c r="N2454" s="2">
        <v>12.713936430318</v>
      </c>
      <c r="O2454" s="2">
        <v>12.591687041565001</v>
      </c>
      <c r="P2454" s="2">
        <v>59.168704156479002</v>
      </c>
      <c r="Q2454" s="2">
        <v>0.48899755501199998</v>
      </c>
      <c r="R2454" s="22">
        <v>40.342298288508999</v>
      </c>
    </row>
    <row r="2455">
      <c r="D2455" s="19"/>
      <c r="E2455" s="18" t="s">
        <v>159</v>
      </c>
      <c r="F2455" s="17"/>
      <c r="G2455" s="7">
        <v>595</v>
      </c>
      <c r="H2455" s="20">
        <v>28.067226890756</v>
      </c>
      <c r="I2455" s="2">
        <v>19.831932773108999</v>
      </c>
      <c r="J2455" s="2">
        <v>21.008403361345</v>
      </c>
      <c r="K2455" s="2">
        <v>14.453781512605</v>
      </c>
      <c r="L2455" s="2">
        <v>15.294117647059</v>
      </c>
      <c r="M2455" s="2">
        <v>12.100840336134</v>
      </c>
      <c r="N2455" s="2">
        <v>12.100840336134</v>
      </c>
      <c r="O2455" s="2">
        <v>12.100840336134</v>
      </c>
      <c r="P2455" s="2">
        <v>62.689075630251999</v>
      </c>
      <c r="Q2455" s="2">
        <v>0.16806722689100001</v>
      </c>
      <c r="R2455" s="22">
        <v>37.142857142856997</v>
      </c>
    </row>
    <row r="2456">
      <c r="D2456" s="19"/>
      <c r="E2456" s="18" t="s">
        <v>160</v>
      </c>
      <c r="F2456" s="17"/>
      <c r="G2456" s="7">
        <v>330</v>
      </c>
      <c r="H2456" s="20">
        <v>24.545454545455001</v>
      </c>
      <c r="I2456" s="2">
        <v>16.060606060605998</v>
      </c>
      <c r="J2456" s="2">
        <v>19.090909090909001</v>
      </c>
      <c r="K2456" s="2">
        <v>13.333333333333</v>
      </c>
      <c r="L2456" s="2">
        <v>13.939393939394</v>
      </c>
      <c r="M2456" s="2">
        <v>10.909090909091001</v>
      </c>
      <c r="N2456" s="2">
        <v>11.212121212121</v>
      </c>
      <c r="O2456" s="2">
        <v>11.212121212121</v>
      </c>
      <c r="P2456" s="2">
        <v>66.969696969696997</v>
      </c>
      <c r="Q2456" s="10" t="s">
        <v>168</v>
      </c>
      <c r="R2456" s="22">
        <v>33.030303030303003</v>
      </c>
    </row>
    <row r="2457">
      <c r="D2457" s="19"/>
      <c r="E2457" s="18" t="s">
        <v>161</v>
      </c>
      <c r="F2457" s="17"/>
      <c r="G2457" s="7">
        <v>744</v>
      </c>
      <c r="H2457" s="20">
        <v>30.241935483871</v>
      </c>
      <c r="I2457" s="2">
        <v>20.967741935484</v>
      </c>
      <c r="J2457" s="2">
        <v>21.639784946237</v>
      </c>
      <c r="K2457" s="2">
        <v>15.053763440859999</v>
      </c>
      <c r="L2457" s="2">
        <v>15.860215053763</v>
      </c>
      <c r="M2457" s="2">
        <v>12.903225806451999</v>
      </c>
      <c r="N2457" s="2">
        <v>12.634408602151</v>
      </c>
      <c r="O2457" s="2">
        <v>12.634408602151</v>
      </c>
      <c r="P2457" s="2">
        <v>60.618279569892003</v>
      </c>
      <c r="Q2457" s="2">
        <v>0.40322580645200001</v>
      </c>
      <c r="R2457" s="22">
        <v>38.978494623655997</v>
      </c>
    </row>
    <row r="2458">
      <c r="D2458" s="19"/>
      <c r="E2458" s="18" t="s">
        <v>162</v>
      </c>
      <c r="F2458" s="17"/>
      <c r="G2458" s="7">
        <v>519</v>
      </c>
      <c r="H2458" s="20">
        <v>29.094412331407</v>
      </c>
      <c r="I2458" s="2">
        <v>20.809248554913001</v>
      </c>
      <c r="J2458" s="2">
        <v>20.616570327552999</v>
      </c>
      <c r="K2458" s="2">
        <v>15.028901734104</v>
      </c>
      <c r="L2458" s="2">
        <v>14.450867052023</v>
      </c>
      <c r="M2458" s="2">
        <v>11.946050096339</v>
      </c>
      <c r="N2458" s="2">
        <v>12.331406551060001</v>
      </c>
      <c r="O2458" s="2">
        <v>12.138728323699</v>
      </c>
      <c r="P2458" s="2">
        <v>62.042389210019003</v>
      </c>
      <c r="Q2458" s="2">
        <v>0.57803468208099995</v>
      </c>
      <c r="R2458" s="22">
        <v>37.3795761079</v>
      </c>
    </row>
    <row r="2459">
      <c r="D2459" s="19"/>
      <c r="E2459" s="18" t="s">
        <v>163</v>
      </c>
      <c r="F2459" s="17"/>
      <c r="G2459" s="7">
        <v>576</v>
      </c>
      <c r="H2459" s="20">
        <v>31.770833333333002</v>
      </c>
      <c r="I2459" s="2">
        <v>20.833333333333002</v>
      </c>
      <c r="J2459" s="2">
        <v>21.875</v>
      </c>
      <c r="K2459" s="2">
        <v>15.451388888888999</v>
      </c>
      <c r="L2459" s="2">
        <v>15.104166666667</v>
      </c>
      <c r="M2459" s="2">
        <v>12.152777777778001</v>
      </c>
      <c r="N2459" s="2">
        <v>12.5</v>
      </c>
      <c r="O2459" s="2">
        <v>12.152777777778001</v>
      </c>
      <c r="P2459" s="2">
        <v>60.416666666666998</v>
      </c>
      <c r="Q2459" s="2">
        <v>0.347222222222</v>
      </c>
      <c r="R2459" s="22">
        <v>39.236111111111001</v>
      </c>
    </row>
    <row r="2460">
      <c r="D2460" s="19"/>
      <c r="E2460" s="18" t="s">
        <v>164</v>
      </c>
      <c r="F2460" s="17"/>
      <c r="G2460" s="7">
        <v>372</v>
      </c>
      <c r="H2460" s="20">
        <v>32.258064516128997</v>
      </c>
      <c r="I2460" s="2">
        <v>24.462365591398001</v>
      </c>
      <c r="J2460" s="2">
        <v>24.193548387097</v>
      </c>
      <c r="K2460" s="2">
        <v>18.279569892472999</v>
      </c>
      <c r="L2460" s="2">
        <v>19.354838709677001</v>
      </c>
      <c r="M2460" s="2">
        <v>16.397849462366</v>
      </c>
      <c r="N2460" s="2">
        <v>15.860215053763</v>
      </c>
      <c r="O2460" s="2">
        <v>16.129032258064999</v>
      </c>
      <c r="P2460" s="2">
        <v>58.064516129032</v>
      </c>
      <c r="Q2460" s="2">
        <v>0.53763440860199996</v>
      </c>
      <c r="R2460" s="22">
        <v>41.397849462365997</v>
      </c>
    </row>
    <row r="2461">
      <c r="D2461" s="19"/>
      <c r="E2461" s="18" t="s">
        <v>165</v>
      </c>
      <c r="F2461" s="17"/>
      <c r="G2461" s="7">
        <v>520</v>
      </c>
      <c r="H2461" s="20">
        <v>25.769230769231001</v>
      </c>
      <c r="I2461" s="2">
        <v>17.5</v>
      </c>
      <c r="J2461" s="2">
        <v>18.653846153846001</v>
      </c>
      <c r="K2461" s="2">
        <v>12.884615384615</v>
      </c>
      <c r="L2461" s="2">
        <v>13.461538461538</v>
      </c>
      <c r="M2461" s="2">
        <v>10.769230769230999</v>
      </c>
      <c r="N2461" s="2">
        <v>10.192307692308001</v>
      </c>
      <c r="O2461" s="2">
        <v>10</v>
      </c>
      <c r="P2461" s="2">
        <v>64.615384615384997</v>
      </c>
      <c r="Q2461" s="2">
        <v>0.57692307692300004</v>
      </c>
      <c r="R2461" s="22">
        <v>34.807692307692001</v>
      </c>
    </row>
    <row r="2462">
      <c r="D2462" s="19"/>
      <c r="E2462" s="18" t="s">
        <v>166</v>
      </c>
      <c r="F2462" s="17"/>
      <c r="G2462" s="7">
        <v>445</v>
      </c>
      <c r="H2462" s="20">
        <v>29.662921348314999</v>
      </c>
      <c r="I2462" s="2">
        <v>20.449438202246998</v>
      </c>
      <c r="J2462" s="2">
        <v>21.797752808988999</v>
      </c>
      <c r="K2462" s="2">
        <v>15.505617977528001</v>
      </c>
      <c r="L2462" s="2">
        <v>16.629213483146</v>
      </c>
      <c r="M2462" s="2">
        <v>12.808988764045001</v>
      </c>
      <c r="N2462" s="2">
        <v>13.033707865168999</v>
      </c>
      <c r="O2462" s="2">
        <v>12.808988764045001</v>
      </c>
      <c r="P2462" s="2">
        <v>60.898876404493997</v>
      </c>
      <c r="Q2462" s="2">
        <v>0.22471910112400001</v>
      </c>
      <c r="R2462" s="22">
        <v>38.876404494382001</v>
      </c>
    </row>
    <row r="2463">
      <c r="D2463" s="19"/>
      <c r="E2463" s="18" t="s">
        <v>167</v>
      </c>
      <c r="F2463" s="17"/>
      <c r="G2463" s="7">
        <v>294</v>
      </c>
      <c r="H2463" s="20">
        <v>25.510204081632999</v>
      </c>
      <c r="I2463" s="2">
        <v>19.727891156462999</v>
      </c>
      <c r="J2463" s="2">
        <v>21.088435374149999</v>
      </c>
      <c r="K2463" s="2">
        <v>16.666666666666998</v>
      </c>
      <c r="L2463" s="2">
        <v>16.326530612245001</v>
      </c>
      <c r="M2463" s="2">
        <v>12.585034013605</v>
      </c>
      <c r="N2463" s="2">
        <v>12.925170068027001</v>
      </c>
      <c r="O2463" s="2">
        <v>13.265306122448999</v>
      </c>
      <c r="P2463" s="2">
        <v>64.285714285713993</v>
      </c>
      <c r="Q2463" s="2">
        <v>0.68027210884400002</v>
      </c>
      <c r="R2463" s="22">
        <v>35.034013605441999</v>
      </c>
    </row>
    <row r="2464">
      <c r="D2464" s="19"/>
      <c r="E2464" s="18" t="s">
        <v>41</v>
      </c>
      <c r="F2464" s="17"/>
      <c r="G2464" s="7">
        <v>62</v>
      </c>
      <c r="H2464" s="20">
        <v>20.967741935484</v>
      </c>
      <c r="I2464" s="2">
        <v>12.903225806451999</v>
      </c>
      <c r="J2464" s="2">
        <v>25.806451612903</v>
      </c>
      <c r="K2464" s="2">
        <v>16.129032258064999</v>
      </c>
      <c r="L2464" s="2">
        <v>20.967741935484</v>
      </c>
      <c r="M2464" s="2">
        <v>14.516129032258</v>
      </c>
      <c r="N2464" s="2">
        <v>17.741935483871</v>
      </c>
      <c r="O2464" s="2">
        <v>17.741935483871</v>
      </c>
      <c r="P2464" s="2">
        <v>58.064516129032</v>
      </c>
      <c r="Q2464" s="2">
        <v>1.6129032258060001</v>
      </c>
      <c r="R2464" s="22">
        <v>40.322580645160997</v>
      </c>
    </row>
    <row r="2465">
      <c r="D2465" s="57"/>
      <c r="E2465" s="54" t="s">
        <v>26</v>
      </c>
      <c r="F2465" s="62"/>
      <c r="G2465" s="59">
        <v>17</v>
      </c>
      <c r="H2465" s="78">
        <v>23.529411764706001</v>
      </c>
      <c r="I2465" s="46">
        <v>17.647058823529001</v>
      </c>
      <c r="J2465" s="46">
        <v>5.8823529411760003</v>
      </c>
      <c r="K2465" s="46">
        <v>29.411764705882</v>
      </c>
      <c r="L2465" s="46">
        <v>23.529411764706001</v>
      </c>
      <c r="M2465" s="46">
        <v>11.764705882353001</v>
      </c>
      <c r="N2465" s="46">
        <v>17.647058823529001</v>
      </c>
      <c r="O2465" s="46">
        <v>17.647058823529001</v>
      </c>
      <c r="P2465" s="46">
        <v>64.705882352941003</v>
      </c>
      <c r="Q2465" s="51" t="s">
        <v>168</v>
      </c>
      <c r="R2465" s="77">
        <v>35.294117647058997</v>
      </c>
    </row>
    <row r="2467">
      <c r="B2467" s="63" t="str">
        <f ca="1" xml:space="preserve"> HYPERLINK("#'目次'!B22", "[16]")</f>
        <v>[16]</v>
      </c>
      <c r="C2467" s="49" t="s">
        <v>339</v>
      </c>
    </row>
    <row r="2470">
      <c r="C2470" s="49" t="s">
        <v>14</v>
      </c>
    </row>
    <row r="2471">
      <c r="D2471" s="64"/>
      <c r="E2471" s="47"/>
      <c r="F2471" s="47"/>
      <c r="G2471" s="61" t="s">
        <v>15</v>
      </c>
      <c r="H2471" s="66" t="s">
        <v>340</v>
      </c>
      <c r="I2471" s="28" t="s">
        <v>341</v>
      </c>
      <c r="J2471" s="28" t="s">
        <v>342</v>
      </c>
      <c r="K2471" s="28" t="s">
        <v>343</v>
      </c>
      <c r="L2471" s="28" t="s">
        <v>26</v>
      </c>
      <c r="M2471" s="28" t="s">
        <v>344</v>
      </c>
      <c r="N2471" s="58" t="s">
        <v>345</v>
      </c>
    </row>
    <row r="2472">
      <c r="D2472" s="55"/>
      <c r="E2472" s="48"/>
      <c r="F2472" s="48"/>
      <c r="G2472" s="68"/>
      <c r="H2472" s="70"/>
      <c r="I2472" s="29"/>
      <c r="J2472" s="29"/>
      <c r="K2472" s="29"/>
      <c r="L2472" s="29"/>
      <c r="M2472" s="29"/>
      <c r="N2472" s="65"/>
    </row>
    <row r="2473">
      <c r="D2473" s="56"/>
      <c r="E2473" s="60" t="s">
        <v>15</v>
      </c>
      <c r="F2473" s="67"/>
      <c r="G2473" s="69">
        <v>1093</v>
      </c>
      <c r="H2473" s="36">
        <v>83.531564501372003</v>
      </c>
      <c r="I2473" s="36">
        <v>11.253430924062</v>
      </c>
      <c r="J2473" s="36">
        <v>4.1171088746570002</v>
      </c>
      <c r="K2473" s="36">
        <v>0.54894784995400003</v>
      </c>
      <c r="L2473" s="36">
        <v>0.54894784995400003</v>
      </c>
      <c r="M2473" s="36">
        <v>94.784995425435</v>
      </c>
      <c r="N2473" s="76">
        <v>4.6660567246109999</v>
      </c>
    </row>
    <row r="2474">
      <c r="D2474" s="15" t="s">
        <v>20</v>
      </c>
      <c r="E2474" s="14" t="s">
        <v>21</v>
      </c>
      <c r="F2474" s="16"/>
      <c r="G2474" s="26">
        <v>211</v>
      </c>
      <c r="H2474" s="40">
        <v>98.578199052133002</v>
      </c>
      <c r="I2474" s="8">
        <v>0.94786729857800001</v>
      </c>
      <c r="J2474" s="8">
        <v>0.473933649289</v>
      </c>
      <c r="K2474" s="41" t="s">
        <v>168</v>
      </c>
      <c r="L2474" s="41" t="s">
        <v>168</v>
      </c>
      <c r="M2474" s="8">
        <v>99.526066350711005</v>
      </c>
      <c r="N2474" s="42">
        <v>0.473933649289</v>
      </c>
    </row>
    <row r="2475">
      <c r="D2475" s="19"/>
      <c r="E2475" s="18" t="s">
        <v>22</v>
      </c>
      <c r="F2475" s="17"/>
      <c r="G2475" s="7">
        <v>539</v>
      </c>
      <c r="H2475" s="20">
        <v>90.909090909091006</v>
      </c>
      <c r="I2475" s="2">
        <v>6.1224489795919999</v>
      </c>
      <c r="J2475" s="2">
        <v>1.484230055659</v>
      </c>
      <c r="K2475" s="2">
        <v>0.37105751391500003</v>
      </c>
      <c r="L2475" s="2">
        <v>1.1131725417439999</v>
      </c>
      <c r="M2475" s="2">
        <v>97.031539888683</v>
      </c>
      <c r="N2475" s="22">
        <v>1.855287569573</v>
      </c>
    </row>
    <row r="2476">
      <c r="D2476" s="19"/>
      <c r="E2476" s="18" t="s">
        <v>23</v>
      </c>
      <c r="F2476" s="17"/>
      <c r="G2476" s="7">
        <v>263</v>
      </c>
      <c r="H2476" s="20">
        <v>71.102661596958001</v>
      </c>
      <c r="I2476" s="2">
        <v>22.813688212928</v>
      </c>
      <c r="J2476" s="2">
        <v>6.0836501901139997</v>
      </c>
      <c r="K2476" s="10" t="s">
        <v>168</v>
      </c>
      <c r="L2476" s="10" t="s">
        <v>168</v>
      </c>
      <c r="M2476" s="2">
        <v>93.916349809886</v>
      </c>
      <c r="N2476" s="22">
        <v>6.0836501901139997</v>
      </c>
    </row>
    <row r="2477">
      <c r="D2477" s="19"/>
      <c r="E2477" s="18" t="s">
        <v>24</v>
      </c>
      <c r="F2477" s="17"/>
      <c r="G2477" s="7">
        <v>74</v>
      </c>
      <c r="H2477" s="20">
        <v>37.837837837838002</v>
      </c>
      <c r="I2477" s="2">
        <v>37.837837837838002</v>
      </c>
      <c r="J2477" s="2">
        <v>24.324324324323999</v>
      </c>
      <c r="K2477" s="10" t="s">
        <v>168</v>
      </c>
      <c r="L2477" s="10" t="s">
        <v>168</v>
      </c>
      <c r="M2477" s="2">
        <v>75.675675675676004</v>
      </c>
      <c r="N2477" s="22">
        <v>24.324324324323999</v>
      </c>
    </row>
    <row r="2478">
      <c r="D2478" s="19"/>
      <c r="E2478" s="18" t="s">
        <v>25</v>
      </c>
      <c r="F2478" s="17"/>
      <c r="G2478" s="11">
        <v>6</v>
      </c>
      <c r="H2478" s="32" t="s">
        <v>168</v>
      </c>
      <c r="I2478" s="4" t="s">
        <v>168</v>
      </c>
      <c r="J2478" s="5">
        <v>33.333333333333002</v>
      </c>
      <c r="K2478" s="5">
        <v>66.666666666666998</v>
      </c>
      <c r="L2478" s="4" t="s">
        <v>168</v>
      </c>
      <c r="M2478" s="4" t="s">
        <v>168</v>
      </c>
      <c r="N2478" s="30">
        <v>100</v>
      </c>
    </row>
    <row r="2479">
      <c r="D2479" s="19"/>
      <c r="E2479" s="18" t="s">
        <v>26</v>
      </c>
      <c r="F2479" s="17"/>
      <c r="G2479" s="11">
        <v>0</v>
      </c>
      <c r="H2479" s="32" t="s">
        <v>168</v>
      </c>
      <c r="I2479" s="4" t="s">
        <v>168</v>
      </c>
      <c r="J2479" s="4" t="s">
        <v>168</v>
      </c>
      <c r="K2479" s="4" t="s">
        <v>168</v>
      </c>
      <c r="L2479" s="4" t="s">
        <v>168</v>
      </c>
      <c r="M2479" s="4" t="s">
        <v>168</v>
      </c>
      <c r="N2479" s="31" t="s">
        <v>168</v>
      </c>
    </row>
    <row r="2480">
      <c r="D2480" s="19"/>
      <c r="E2480" s="18" t="s">
        <v>27</v>
      </c>
      <c r="F2480" s="17"/>
      <c r="G2480" s="7">
        <v>750</v>
      </c>
      <c r="H2480" s="20">
        <v>93.066666666667004</v>
      </c>
      <c r="I2480" s="2">
        <v>4.666666666667</v>
      </c>
      <c r="J2480" s="2">
        <v>1.2</v>
      </c>
      <c r="K2480" s="2">
        <v>0.26666666666700001</v>
      </c>
      <c r="L2480" s="2">
        <v>0.80000000000000004</v>
      </c>
      <c r="M2480" s="2">
        <v>97.733333333332993</v>
      </c>
      <c r="N2480" s="22">
        <v>1.4666666666670001</v>
      </c>
    </row>
    <row r="2481">
      <c r="D2481" s="19"/>
      <c r="E2481" s="18" t="s">
        <v>28</v>
      </c>
      <c r="F2481" s="17"/>
      <c r="G2481" s="7">
        <v>80</v>
      </c>
      <c r="H2481" s="20">
        <v>35</v>
      </c>
      <c r="I2481" s="2">
        <v>35</v>
      </c>
      <c r="J2481" s="2">
        <v>25</v>
      </c>
      <c r="K2481" s="2">
        <v>5</v>
      </c>
      <c r="L2481" s="10" t="s">
        <v>168</v>
      </c>
      <c r="M2481" s="2">
        <v>70</v>
      </c>
      <c r="N2481" s="22">
        <v>30</v>
      </c>
    </row>
    <row r="2482">
      <c r="D2482" s="15" t="s">
        <v>29</v>
      </c>
      <c r="E2482" s="14" t="s">
        <v>30</v>
      </c>
      <c r="F2482" s="16"/>
      <c r="G2482" s="26">
        <v>823</v>
      </c>
      <c r="H2482" s="40">
        <v>84.447144592952995</v>
      </c>
      <c r="I2482" s="8">
        <v>10.692588092345</v>
      </c>
      <c r="J2482" s="8">
        <v>4.0097205346290004</v>
      </c>
      <c r="K2482" s="8">
        <v>0.36452004860300002</v>
      </c>
      <c r="L2482" s="8">
        <v>0.48602673146999997</v>
      </c>
      <c r="M2482" s="8">
        <v>95.139732685298</v>
      </c>
      <c r="N2482" s="42">
        <v>4.3742405832319999</v>
      </c>
    </row>
    <row r="2483">
      <c r="D2483" s="19"/>
      <c r="E2483" s="18" t="s">
        <v>31</v>
      </c>
      <c r="F2483" s="17"/>
      <c r="G2483" s="7">
        <v>798</v>
      </c>
      <c r="H2483" s="20">
        <v>84.085213032580995</v>
      </c>
      <c r="I2483" s="2">
        <v>11.403508771929999</v>
      </c>
      <c r="J2483" s="2">
        <v>3.508771929825</v>
      </c>
      <c r="K2483" s="2">
        <v>0.50125313283200001</v>
      </c>
      <c r="L2483" s="2">
        <v>0.50125313283200001</v>
      </c>
      <c r="M2483" s="2">
        <v>95.488721804511002</v>
      </c>
      <c r="N2483" s="22">
        <v>4.0100250626570002</v>
      </c>
    </row>
    <row r="2484">
      <c r="D2484" s="19"/>
      <c r="E2484" s="18" t="s">
        <v>32</v>
      </c>
      <c r="F2484" s="17"/>
      <c r="G2484" s="7">
        <v>808</v>
      </c>
      <c r="H2484" s="20">
        <v>84.158415841584002</v>
      </c>
      <c r="I2484" s="2">
        <v>11.138613861386</v>
      </c>
      <c r="J2484" s="2">
        <v>3.9603960396039999</v>
      </c>
      <c r="K2484" s="2">
        <v>0.247524752475</v>
      </c>
      <c r="L2484" s="2">
        <v>0.49504950495</v>
      </c>
      <c r="M2484" s="2">
        <v>95.297029702969994</v>
      </c>
      <c r="N2484" s="22">
        <v>4.2079207920790003</v>
      </c>
    </row>
    <row r="2485">
      <c r="D2485" s="19"/>
      <c r="E2485" s="18" t="s">
        <v>33</v>
      </c>
      <c r="F2485" s="17"/>
      <c r="G2485" s="7">
        <v>206</v>
      </c>
      <c r="H2485" s="20">
        <v>83.009708737864003</v>
      </c>
      <c r="I2485" s="2">
        <v>11.650485436893</v>
      </c>
      <c r="J2485" s="2">
        <v>4.3689320388350001</v>
      </c>
      <c r="K2485" s="2">
        <v>0.97087378640800004</v>
      </c>
      <c r="L2485" s="10" t="s">
        <v>168</v>
      </c>
      <c r="M2485" s="2">
        <v>94.660194174756995</v>
      </c>
      <c r="N2485" s="22">
        <v>5.3398058252430003</v>
      </c>
    </row>
    <row r="2486">
      <c r="D2486" s="19"/>
      <c r="E2486" s="18" t="s">
        <v>34</v>
      </c>
      <c r="F2486" s="17"/>
      <c r="G2486" s="7">
        <v>488</v>
      </c>
      <c r="H2486" s="20">
        <v>79.508196721310995</v>
      </c>
      <c r="I2486" s="2">
        <v>14.549180327868999</v>
      </c>
      <c r="J2486" s="2">
        <v>4.918032786885</v>
      </c>
      <c r="K2486" s="2">
        <v>0.40983606557399999</v>
      </c>
      <c r="L2486" s="2">
        <v>0.61475409836100003</v>
      </c>
      <c r="M2486" s="2">
        <v>94.057377049180005</v>
      </c>
      <c r="N2486" s="22">
        <v>5.3278688524589999</v>
      </c>
    </row>
    <row r="2487">
      <c r="D2487" s="19"/>
      <c r="E2487" s="18" t="s">
        <v>35</v>
      </c>
      <c r="F2487" s="17"/>
      <c r="G2487" s="7">
        <v>154</v>
      </c>
      <c r="H2487" s="20">
        <v>84.415584415583993</v>
      </c>
      <c r="I2487" s="2">
        <v>11.688311688312</v>
      </c>
      <c r="J2487" s="2">
        <v>3.2467532467529998</v>
      </c>
      <c r="K2487" s="10" t="s">
        <v>168</v>
      </c>
      <c r="L2487" s="2">
        <v>0.64935064935099995</v>
      </c>
      <c r="M2487" s="2">
        <v>96.103896103896005</v>
      </c>
      <c r="N2487" s="22">
        <v>3.2467532467529998</v>
      </c>
    </row>
    <row r="2488">
      <c r="D2488" s="19"/>
      <c r="E2488" s="18" t="s">
        <v>36</v>
      </c>
      <c r="F2488" s="17"/>
      <c r="G2488" s="7">
        <v>871</v>
      </c>
      <c r="H2488" s="20">
        <v>88.059701492537002</v>
      </c>
      <c r="I2488" s="2">
        <v>8.0367393800230005</v>
      </c>
      <c r="J2488" s="2">
        <v>3.0998851894369999</v>
      </c>
      <c r="K2488" s="2">
        <v>0.11481056257199999</v>
      </c>
      <c r="L2488" s="2">
        <v>0.68886337543099996</v>
      </c>
      <c r="M2488" s="2">
        <v>96.096440872559995</v>
      </c>
      <c r="N2488" s="22">
        <v>3.2146957520089998</v>
      </c>
    </row>
    <row r="2489">
      <c r="D2489" s="19"/>
      <c r="E2489" s="18" t="s">
        <v>37</v>
      </c>
      <c r="F2489" s="17"/>
      <c r="G2489" s="7">
        <v>366</v>
      </c>
      <c r="H2489" s="20">
        <v>85.519125683059997</v>
      </c>
      <c r="I2489" s="2">
        <v>10.382513661201999</v>
      </c>
      <c r="J2489" s="2">
        <v>3.0054644808740001</v>
      </c>
      <c r="K2489" s="2">
        <v>0.54644808743200002</v>
      </c>
      <c r="L2489" s="2">
        <v>0.54644808743200002</v>
      </c>
      <c r="M2489" s="2">
        <v>95.901639344261994</v>
      </c>
      <c r="N2489" s="22">
        <v>3.5519125683060002</v>
      </c>
    </row>
    <row r="2490">
      <c r="D2490" s="19"/>
      <c r="E2490" s="18" t="s">
        <v>38</v>
      </c>
      <c r="F2490" s="17"/>
      <c r="G2490" s="7">
        <v>552</v>
      </c>
      <c r="H2490" s="20">
        <v>80.615942028985998</v>
      </c>
      <c r="I2490" s="2">
        <v>13.04347826087</v>
      </c>
      <c r="J2490" s="2">
        <v>5.0724637681160001</v>
      </c>
      <c r="K2490" s="2">
        <v>0.72463768115899996</v>
      </c>
      <c r="L2490" s="2">
        <v>0.54347826086999995</v>
      </c>
      <c r="M2490" s="2">
        <v>93.659420289855007</v>
      </c>
      <c r="N2490" s="22">
        <v>5.7971014492749999</v>
      </c>
    </row>
    <row r="2491">
      <c r="D2491" s="19"/>
      <c r="E2491" s="18" t="s">
        <v>39</v>
      </c>
      <c r="F2491" s="17"/>
      <c r="G2491" s="7">
        <v>514</v>
      </c>
      <c r="H2491" s="20">
        <v>86.770428015563994</v>
      </c>
      <c r="I2491" s="2">
        <v>8.9494163424120003</v>
      </c>
      <c r="J2491" s="2">
        <v>3.5019455252920002</v>
      </c>
      <c r="K2491" s="2">
        <v>0.38910505836600001</v>
      </c>
      <c r="L2491" s="2">
        <v>0.38910505836600001</v>
      </c>
      <c r="M2491" s="2">
        <v>95.719844357976996</v>
      </c>
      <c r="N2491" s="22">
        <v>3.8910505836580001</v>
      </c>
    </row>
    <row r="2492">
      <c r="D2492" s="19"/>
      <c r="E2492" s="18" t="s">
        <v>40</v>
      </c>
      <c r="F2492" s="17"/>
      <c r="G2492" s="7">
        <v>559</v>
      </c>
      <c r="H2492" s="20">
        <v>88.193202146690993</v>
      </c>
      <c r="I2492" s="2">
        <v>7.5134168157419996</v>
      </c>
      <c r="J2492" s="2">
        <v>3.398926654741</v>
      </c>
      <c r="K2492" s="2">
        <v>0.178890876565</v>
      </c>
      <c r="L2492" s="2">
        <v>0.71556350626099996</v>
      </c>
      <c r="M2492" s="2">
        <v>95.706618962432998</v>
      </c>
      <c r="N2492" s="22">
        <v>3.5778175313060001</v>
      </c>
    </row>
    <row r="2493">
      <c r="D2493" s="19"/>
      <c r="E2493" s="18" t="s">
        <v>41</v>
      </c>
      <c r="F2493" s="17"/>
      <c r="G2493" s="7">
        <v>71</v>
      </c>
      <c r="H2493" s="20">
        <v>88.732394366196999</v>
      </c>
      <c r="I2493" s="2">
        <v>5.6338028169010004</v>
      </c>
      <c r="J2493" s="2">
        <v>5.6338028169010004</v>
      </c>
      <c r="K2493" s="10" t="s">
        <v>168</v>
      </c>
      <c r="L2493" s="10" t="s">
        <v>168</v>
      </c>
      <c r="M2493" s="2">
        <v>94.366197183099004</v>
      </c>
      <c r="N2493" s="22">
        <v>5.6338028169010004</v>
      </c>
    </row>
    <row r="2494">
      <c r="D2494" s="19"/>
      <c r="E2494" s="18" t="s">
        <v>42</v>
      </c>
      <c r="F2494" s="17"/>
      <c r="G2494" s="11">
        <v>11</v>
      </c>
      <c r="H2494" s="27">
        <v>63.636363636364003</v>
      </c>
      <c r="I2494" s="4" t="s">
        <v>168</v>
      </c>
      <c r="J2494" s="5">
        <v>27.272727272727</v>
      </c>
      <c r="K2494" s="5">
        <v>9.0909090909089993</v>
      </c>
      <c r="L2494" s="4" t="s">
        <v>168</v>
      </c>
      <c r="M2494" s="5">
        <v>63.636363636364003</v>
      </c>
      <c r="N2494" s="30">
        <v>36.363636363635997</v>
      </c>
    </row>
    <row r="2495">
      <c r="D2495" s="19"/>
      <c r="E2495" s="18" t="s">
        <v>26</v>
      </c>
      <c r="F2495" s="17"/>
      <c r="G2495" s="11">
        <v>2</v>
      </c>
      <c r="H2495" s="27">
        <v>50</v>
      </c>
      <c r="I2495" s="5">
        <v>50</v>
      </c>
      <c r="J2495" s="4" t="s">
        <v>168</v>
      </c>
      <c r="K2495" s="4" t="s">
        <v>168</v>
      </c>
      <c r="L2495" s="4" t="s">
        <v>168</v>
      </c>
      <c r="M2495" s="5">
        <v>100</v>
      </c>
      <c r="N2495" s="31" t="s">
        <v>168</v>
      </c>
    </row>
    <row r="2496">
      <c r="D2496" s="19"/>
      <c r="E2496" s="18" t="s">
        <v>43</v>
      </c>
      <c r="F2496" s="17"/>
      <c r="G2496" s="7">
        <v>1080</v>
      </c>
      <c r="H2496" s="20">
        <v>83.796296296296006</v>
      </c>
      <c r="I2496" s="2">
        <v>11.296296296295999</v>
      </c>
      <c r="J2496" s="2">
        <v>3.8888888888889999</v>
      </c>
      <c r="K2496" s="2">
        <v>0.46296296296299999</v>
      </c>
      <c r="L2496" s="2">
        <v>0.555555555556</v>
      </c>
      <c r="M2496" s="2">
        <v>95.092592592592993</v>
      </c>
      <c r="N2496" s="22">
        <v>4.3518518518520004</v>
      </c>
    </row>
    <row r="2497">
      <c r="D2497" s="15" t="s">
        <v>44</v>
      </c>
      <c r="E2497" s="14" t="s">
        <v>45</v>
      </c>
      <c r="F2497" s="16"/>
      <c r="G2497" s="33">
        <v>3</v>
      </c>
      <c r="H2497" s="45">
        <v>100</v>
      </c>
      <c r="I2497" s="25" t="s">
        <v>168</v>
      </c>
      <c r="J2497" s="25" t="s">
        <v>168</v>
      </c>
      <c r="K2497" s="25" t="s">
        <v>168</v>
      </c>
      <c r="L2497" s="25" t="s">
        <v>168</v>
      </c>
      <c r="M2497" s="13">
        <v>100</v>
      </c>
      <c r="N2497" s="53" t="s">
        <v>168</v>
      </c>
    </row>
    <row r="2498">
      <c r="D2498" s="19"/>
      <c r="E2498" s="18" t="s">
        <v>46</v>
      </c>
      <c r="F2498" s="17"/>
      <c r="G2498" s="11">
        <v>11</v>
      </c>
      <c r="H2498" s="27">
        <v>81.818181818181998</v>
      </c>
      <c r="I2498" s="5">
        <v>18.181818181817999</v>
      </c>
      <c r="J2498" s="4" t="s">
        <v>168</v>
      </c>
      <c r="K2498" s="4" t="s">
        <v>168</v>
      </c>
      <c r="L2498" s="4" t="s">
        <v>168</v>
      </c>
      <c r="M2498" s="5">
        <v>100</v>
      </c>
      <c r="N2498" s="31" t="s">
        <v>168</v>
      </c>
    </row>
    <row r="2499">
      <c r="D2499" s="19"/>
      <c r="E2499" s="18" t="s">
        <v>47</v>
      </c>
      <c r="F2499" s="17"/>
      <c r="G2499" s="11">
        <v>25</v>
      </c>
      <c r="H2499" s="27">
        <v>76</v>
      </c>
      <c r="I2499" s="5">
        <v>16</v>
      </c>
      <c r="J2499" s="5">
        <v>8</v>
      </c>
      <c r="K2499" s="4" t="s">
        <v>168</v>
      </c>
      <c r="L2499" s="4" t="s">
        <v>168</v>
      </c>
      <c r="M2499" s="5">
        <v>92</v>
      </c>
      <c r="N2499" s="30">
        <v>8</v>
      </c>
    </row>
    <row r="2500">
      <c r="D2500" s="19"/>
      <c r="E2500" s="18" t="s">
        <v>48</v>
      </c>
      <c r="F2500" s="17"/>
      <c r="G2500" s="7">
        <v>160</v>
      </c>
      <c r="H2500" s="20">
        <v>76.875</v>
      </c>
      <c r="I2500" s="2">
        <v>15</v>
      </c>
      <c r="J2500" s="2">
        <v>6.875</v>
      </c>
      <c r="K2500" s="2">
        <v>0.625</v>
      </c>
      <c r="L2500" s="2">
        <v>0.625</v>
      </c>
      <c r="M2500" s="2">
        <v>91.875</v>
      </c>
      <c r="N2500" s="22">
        <v>7.5</v>
      </c>
    </row>
    <row r="2501">
      <c r="D2501" s="19"/>
      <c r="E2501" s="18" t="s">
        <v>49</v>
      </c>
      <c r="F2501" s="17"/>
      <c r="G2501" s="7">
        <v>166</v>
      </c>
      <c r="H2501" s="20">
        <v>75.903614457830997</v>
      </c>
      <c r="I2501" s="2">
        <v>19.277108433734998</v>
      </c>
      <c r="J2501" s="2">
        <v>3.6144578313250002</v>
      </c>
      <c r="K2501" s="10" t="s">
        <v>168</v>
      </c>
      <c r="L2501" s="2">
        <v>1.204819277108</v>
      </c>
      <c r="M2501" s="2">
        <v>95.180722891566006</v>
      </c>
      <c r="N2501" s="22">
        <v>3.6144578313250002</v>
      </c>
    </row>
    <row r="2502">
      <c r="D2502" s="19"/>
      <c r="E2502" s="18" t="s">
        <v>50</v>
      </c>
      <c r="F2502" s="17"/>
      <c r="G2502" s="7">
        <v>129</v>
      </c>
      <c r="H2502" s="20">
        <v>84.496124031007994</v>
      </c>
      <c r="I2502" s="2">
        <v>9.3023255813949994</v>
      </c>
      <c r="J2502" s="2">
        <v>5.4263565891469998</v>
      </c>
      <c r="K2502" s="2">
        <v>0.77519379845000003</v>
      </c>
      <c r="L2502" s="10" t="s">
        <v>168</v>
      </c>
      <c r="M2502" s="2">
        <v>93.798449612403004</v>
      </c>
      <c r="N2502" s="22">
        <v>6.2015503875969999</v>
      </c>
    </row>
    <row r="2503">
      <c r="D2503" s="19"/>
      <c r="E2503" s="18" t="s">
        <v>51</v>
      </c>
      <c r="F2503" s="17"/>
      <c r="G2503" s="7">
        <v>124</v>
      </c>
      <c r="H2503" s="20">
        <v>79.838709677419004</v>
      </c>
      <c r="I2503" s="2">
        <v>12.903225806451999</v>
      </c>
      <c r="J2503" s="2">
        <v>4.0322580645160002</v>
      </c>
      <c r="K2503" s="2">
        <v>2.4193548387099999</v>
      </c>
      <c r="L2503" s="2">
        <v>0.80645161290300005</v>
      </c>
      <c r="M2503" s="2">
        <v>92.741935483871004</v>
      </c>
      <c r="N2503" s="22">
        <v>6.4516129032259997</v>
      </c>
    </row>
    <row r="2504">
      <c r="D2504" s="19"/>
      <c r="E2504" s="18" t="s">
        <v>52</v>
      </c>
      <c r="F2504" s="17"/>
      <c r="G2504" s="7">
        <v>114</v>
      </c>
      <c r="H2504" s="20">
        <v>84.210526315788997</v>
      </c>
      <c r="I2504" s="2">
        <v>13.157894736842</v>
      </c>
      <c r="J2504" s="2">
        <v>2.6315789473679998</v>
      </c>
      <c r="K2504" s="10" t="s">
        <v>168</v>
      </c>
      <c r="L2504" s="10" t="s">
        <v>168</v>
      </c>
      <c r="M2504" s="2">
        <v>97.368421052632002</v>
      </c>
      <c r="N2504" s="22">
        <v>2.6315789473679998</v>
      </c>
    </row>
    <row r="2505">
      <c r="D2505" s="19"/>
      <c r="E2505" s="18" t="s">
        <v>53</v>
      </c>
      <c r="F2505" s="17"/>
      <c r="G2505" s="7">
        <v>95</v>
      </c>
      <c r="H2505" s="20">
        <v>91.578947368420998</v>
      </c>
      <c r="I2505" s="2">
        <v>3.1578947368420001</v>
      </c>
      <c r="J2505" s="2">
        <v>5.2631578947369997</v>
      </c>
      <c r="K2505" s="10" t="s">
        <v>168</v>
      </c>
      <c r="L2505" s="10" t="s">
        <v>168</v>
      </c>
      <c r="M2505" s="2">
        <v>94.736842105262994</v>
      </c>
      <c r="N2505" s="22">
        <v>5.2631578947369997</v>
      </c>
    </row>
    <row r="2506">
      <c r="D2506" s="19"/>
      <c r="E2506" s="18" t="s">
        <v>54</v>
      </c>
      <c r="F2506" s="17"/>
      <c r="G2506" s="7">
        <v>253</v>
      </c>
      <c r="H2506" s="20">
        <v>91.699604743083</v>
      </c>
      <c r="I2506" s="2">
        <v>5.5335968379449998</v>
      </c>
      <c r="J2506" s="2">
        <v>1.5810276679840001</v>
      </c>
      <c r="K2506" s="2">
        <v>0.39525691699600002</v>
      </c>
      <c r="L2506" s="2">
        <v>0.79051383399200004</v>
      </c>
      <c r="M2506" s="2">
        <v>97.233201581027998</v>
      </c>
      <c r="N2506" s="22">
        <v>1.9762845849799999</v>
      </c>
    </row>
    <row r="2507">
      <c r="D2507" s="19"/>
      <c r="E2507" s="18" t="s">
        <v>55</v>
      </c>
      <c r="F2507" s="17"/>
      <c r="G2507" s="11">
        <v>1</v>
      </c>
      <c r="H2507" s="27">
        <v>100</v>
      </c>
      <c r="I2507" s="4" t="s">
        <v>168</v>
      </c>
      <c r="J2507" s="4" t="s">
        <v>168</v>
      </c>
      <c r="K2507" s="4" t="s">
        <v>168</v>
      </c>
      <c r="L2507" s="4" t="s">
        <v>168</v>
      </c>
      <c r="M2507" s="5">
        <v>100</v>
      </c>
      <c r="N2507" s="31" t="s">
        <v>168</v>
      </c>
    </row>
    <row r="2508">
      <c r="D2508" s="19"/>
      <c r="E2508" s="18" t="s">
        <v>26</v>
      </c>
      <c r="F2508" s="17"/>
      <c r="G2508" s="11">
        <v>12</v>
      </c>
      <c r="H2508" s="27">
        <v>75</v>
      </c>
      <c r="I2508" s="5">
        <v>8.333333333333</v>
      </c>
      <c r="J2508" s="5">
        <v>16.666666666666998</v>
      </c>
      <c r="K2508" s="4" t="s">
        <v>168</v>
      </c>
      <c r="L2508" s="4" t="s">
        <v>168</v>
      </c>
      <c r="M2508" s="5">
        <v>83.333333333333002</v>
      </c>
      <c r="N2508" s="30">
        <v>16.666666666666998</v>
      </c>
    </row>
    <row r="2509">
      <c r="D2509" s="15" t="s">
        <v>56</v>
      </c>
      <c r="E2509" s="14" t="s">
        <v>57</v>
      </c>
      <c r="F2509" s="16"/>
      <c r="G2509" s="33">
        <v>15</v>
      </c>
      <c r="H2509" s="45">
        <v>86.666666666666998</v>
      </c>
      <c r="I2509" s="13">
        <v>13.333333333333</v>
      </c>
      <c r="J2509" s="25" t="s">
        <v>168</v>
      </c>
      <c r="K2509" s="25" t="s">
        <v>168</v>
      </c>
      <c r="L2509" s="25" t="s">
        <v>168</v>
      </c>
      <c r="M2509" s="13">
        <v>100</v>
      </c>
      <c r="N2509" s="53" t="s">
        <v>168</v>
      </c>
    </row>
    <row r="2510">
      <c r="D2510" s="19"/>
      <c r="E2510" s="18" t="s">
        <v>58</v>
      </c>
      <c r="F2510" s="17"/>
      <c r="G2510" s="7">
        <v>111</v>
      </c>
      <c r="H2510" s="20">
        <v>75.675675675676004</v>
      </c>
      <c r="I2510" s="2">
        <v>16.216216216216001</v>
      </c>
      <c r="J2510" s="2">
        <v>6.3063063063060003</v>
      </c>
      <c r="K2510" s="2">
        <v>1.8018018018019999</v>
      </c>
      <c r="L2510" s="10" t="s">
        <v>168</v>
      </c>
      <c r="M2510" s="2">
        <v>91.891891891892001</v>
      </c>
      <c r="N2510" s="22">
        <v>8.1081081081080004</v>
      </c>
    </row>
    <row r="2511">
      <c r="D2511" s="19"/>
      <c r="E2511" s="18" t="s">
        <v>59</v>
      </c>
      <c r="F2511" s="17"/>
      <c r="G2511" s="7">
        <v>404</v>
      </c>
      <c r="H2511" s="20">
        <v>82.673267326732997</v>
      </c>
      <c r="I2511" s="2">
        <v>10.39603960396</v>
      </c>
      <c r="J2511" s="2">
        <v>5.6930693069310001</v>
      </c>
      <c r="K2511" s="2">
        <v>0.49504950495</v>
      </c>
      <c r="L2511" s="2">
        <v>0.74257425742600003</v>
      </c>
      <c r="M2511" s="2">
        <v>93.069306930693003</v>
      </c>
      <c r="N2511" s="22">
        <v>6.188118811881</v>
      </c>
    </row>
    <row r="2512">
      <c r="D2512" s="19"/>
      <c r="E2512" s="18" t="s">
        <v>60</v>
      </c>
      <c r="F2512" s="17"/>
      <c r="G2512" s="7">
        <v>562</v>
      </c>
      <c r="H2512" s="20">
        <v>85.587188612099993</v>
      </c>
      <c r="I2512" s="2">
        <v>10.85409252669</v>
      </c>
      <c r="J2512" s="2">
        <v>2.669039145907</v>
      </c>
      <c r="K2512" s="2">
        <v>0.35587188612100001</v>
      </c>
      <c r="L2512" s="2">
        <v>0.533807829181</v>
      </c>
      <c r="M2512" s="2">
        <v>96.441281138790004</v>
      </c>
      <c r="N2512" s="22">
        <v>3.0249110320280002</v>
      </c>
    </row>
    <row r="2513">
      <c r="D2513" s="19"/>
      <c r="E2513" s="18" t="s">
        <v>26</v>
      </c>
      <c r="F2513" s="17"/>
      <c r="G2513" s="11">
        <v>1</v>
      </c>
      <c r="H2513" s="27">
        <v>100</v>
      </c>
      <c r="I2513" s="4" t="s">
        <v>168</v>
      </c>
      <c r="J2513" s="4" t="s">
        <v>168</v>
      </c>
      <c r="K2513" s="4" t="s">
        <v>168</v>
      </c>
      <c r="L2513" s="4" t="s">
        <v>168</v>
      </c>
      <c r="M2513" s="5">
        <v>100</v>
      </c>
      <c r="N2513" s="31" t="s">
        <v>168</v>
      </c>
    </row>
    <row r="2514">
      <c r="D2514" s="19"/>
      <c r="E2514" s="18" t="s">
        <v>61</v>
      </c>
      <c r="F2514" s="17"/>
      <c r="G2514" s="7">
        <v>126</v>
      </c>
      <c r="H2514" s="20">
        <v>76.984126984127002</v>
      </c>
      <c r="I2514" s="2">
        <v>15.873015873016</v>
      </c>
      <c r="J2514" s="2">
        <v>5.5555555555560003</v>
      </c>
      <c r="K2514" s="2">
        <v>1.587301587302</v>
      </c>
      <c r="L2514" s="10" t="s">
        <v>168</v>
      </c>
      <c r="M2514" s="2">
        <v>92.857142857143003</v>
      </c>
      <c r="N2514" s="22">
        <v>7.1428571428570002</v>
      </c>
    </row>
    <row r="2515">
      <c r="D2515" s="19"/>
      <c r="E2515" s="18" t="s">
        <v>62</v>
      </c>
      <c r="F2515" s="17"/>
      <c r="G2515" s="7">
        <v>966</v>
      </c>
      <c r="H2515" s="20">
        <v>84.368530020704</v>
      </c>
      <c r="I2515" s="2">
        <v>10.662525879917</v>
      </c>
      <c r="J2515" s="2">
        <v>3.933747412008</v>
      </c>
      <c r="K2515" s="2">
        <v>0.41407867494799999</v>
      </c>
      <c r="L2515" s="2">
        <v>0.62111801242200004</v>
      </c>
      <c r="M2515" s="2">
        <v>95.031055900620999</v>
      </c>
      <c r="N2515" s="22">
        <v>4.3478260869570002</v>
      </c>
    </row>
    <row r="2516">
      <c r="D2516" s="15" t="s">
        <v>63</v>
      </c>
      <c r="E2516" s="14" t="s">
        <v>64</v>
      </c>
      <c r="F2516" s="16"/>
      <c r="G2516" s="33">
        <v>17</v>
      </c>
      <c r="H2516" s="45">
        <v>88.235294117647001</v>
      </c>
      <c r="I2516" s="13">
        <v>5.8823529411760003</v>
      </c>
      <c r="J2516" s="13">
        <v>5.8823529411760003</v>
      </c>
      <c r="K2516" s="25" t="s">
        <v>168</v>
      </c>
      <c r="L2516" s="25" t="s">
        <v>168</v>
      </c>
      <c r="M2516" s="13">
        <v>94.117647058824005</v>
      </c>
      <c r="N2516" s="50">
        <v>5.8823529411760003</v>
      </c>
    </row>
    <row r="2517">
      <c r="D2517" s="19"/>
      <c r="E2517" s="18" t="s">
        <v>65</v>
      </c>
      <c r="F2517" s="17"/>
      <c r="G2517" s="11">
        <v>38</v>
      </c>
      <c r="H2517" s="27">
        <v>89.473684210526002</v>
      </c>
      <c r="I2517" s="5">
        <v>5.2631578947369997</v>
      </c>
      <c r="J2517" s="5">
        <v>5.2631578947369997</v>
      </c>
      <c r="K2517" s="4" t="s">
        <v>168</v>
      </c>
      <c r="L2517" s="4" t="s">
        <v>168</v>
      </c>
      <c r="M2517" s="5">
        <v>94.736842105262994</v>
      </c>
      <c r="N2517" s="30">
        <v>5.2631578947369997</v>
      </c>
    </row>
    <row r="2518">
      <c r="D2518" s="19"/>
      <c r="E2518" s="18" t="s">
        <v>66</v>
      </c>
      <c r="F2518" s="17"/>
      <c r="G2518" s="11">
        <v>14</v>
      </c>
      <c r="H2518" s="27">
        <v>100</v>
      </c>
      <c r="I2518" s="4" t="s">
        <v>168</v>
      </c>
      <c r="J2518" s="4" t="s">
        <v>168</v>
      </c>
      <c r="K2518" s="4" t="s">
        <v>168</v>
      </c>
      <c r="L2518" s="4" t="s">
        <v>168</v>
      </c>
      <c r="M2518" s="5">
        <v>100</v>
      </c>
      <c r="N2518" s="31" t="s">
        <v>168</v>
      </c>
    </row>
    <row r="2519">
      <c r="D2519" s="19"/>
      <c r="E2519" s="18" t="s">
        <v>67</v>
      </c>
      <c r="F2519" s="17"/>
      <c r="G2519" s="7">
        <v>95</v>
      </c>
      <c r="H2519" s="20">
        <v>94.736842105262994</v>
      </c>
      <c r="I2519" s="2">
        <v>3.1578947368420001</v>
      </c>
      <c r="J2519" s="2">
        <v>1.052631578947</v>
      </c>
      <c r="K2519" s="10" t="s">
        <v>168</v>
      </c>
      <c r="L2519" s="2">
        <v>1.052631578947</v>
      </c>
      <c r="M2519" s="2">
        <v>97.894736842105004</v>
      </c>
      <c r="N2519" s="22">
        <v>1.052631578947</v>
      </c>
    </row>
    <row r="2520">
      <c r="D2520" s="19"/>
      <c r="E2520" s="18" t="s">
        <v>68</v>
      </c>
      <c r="F2520" s="17"/>
      <c r="G2520" s="7">
        <v>81</v>
      </c>
      <c r="H2520" s="20">
        <v>91.358024691357997</v>
      </c>
      <c r="I2520" s="2">
        <v>4.9382716049380004</v>
      </c>
      <c r="J2520" s="2">
        <v>1.2345679012349999</v>
      </c>
      <c r="K2520" s="10" t="s">
        <v>168</v>
      </c>
      <c r="L2520" s="2">
        <v>2.4691358024690002</v>
      </c>
      <c r="M2520" s="2">
        <v>96.296296296296006</v>
      </c>
      <c r="N2520" s="22">
        <v>1.2345679012349999</v>
      </c>
    </row>
    <row r="2521">
      <c r="D2521" s="19"/>
      <c r="E2521" s="18" t="s">
        <v>69</v>
      </c>
      <c r="F2521" s="17"/>
      <c r="G2521" s="7">
        <v>844</v>
      </c>
      <c r="H2521" s="20">
        <v>80.805687203790995</v>
      </c>
      <c r="I2521" s="2">
        <v>13.388625592417</v>
      </c>
      <c r="J2521" s="2">
        <v>4.7393364928909998</v>
      </c>
      <c r="K2521" s="2">
        <v>0.71090047393400002</v>
      </c>
      <c r="L2521" s="2">
        <v>0.35545023696700001</v>
      </c>
      <c r="M2521" s="2">
        <v>94.194312796209005</v>
      </c>
      <c r="N2521" s="22">
        <v>5.4502369668249999</v>
      </c>
    </row>
    <row r="2522">
      <c r="D2522" s="19"/>
      <c r="E2522" s="18" t="s">
        <v>26</v>
      </c>
      <c r="F2522" s="17"/>
      <c r="G2522" s="11">
        <v>4</v>
      </c>
      <c r="H2522" s="27">
        <v>100</v>
      </c>
      <c r="I2522" s="4" t="s">
        <v>168</v>
      </c>
      <c r="J2522" s="4" t="s">
        <v>168</v>
      </c>
      <c r="K2522" s="4" t="s">
        <v>168</v>
      </c>
      <c r="L2522" s="4" t="s">
        <v>168</v>
      </c>
      <c r="M2522" s="5">
        <v>100</v>
      </c>
      <c r="N2522" s="31" t="s">
        <v>168</v>
      </c>
    </row>
    <row r="2523">
      <c r="D2523" s="19"/>
      <c r="E2523" s="18" t="s">
        <v>70</v>
      </c>
      <c r="F2523" s="17"/>
      <c r="G2523" s="7">
        <v>245</v>
      </c>
      <c r="H2523" s="20">
        <v>92.653061224490003</v>
      </c>
      <c r="I2523" s="2">
        <v>4.0816326530609999</v>
      </c>
      <c r="J2523" s="2">
        <v>2.040816326531</v>
      </c>
      <c r="K2523" s="10" t="s">
        <v>168</v>
      </c>
      <c r="L2523" s="2">
        <v>1.2244897959179999</v>
      </c>
      <c r="M2523" s="2">
        <v>96.734693877550995</v>
      </c>
      <c r="N2523" s="22">
        <v>2.040816326531</v>
      </c>
    </row>
    <row r="2524">
      <c r="D2524" s="15" t="s">
        <v>71</v>
      </c>
      <c r="E2524" s="14" t="s">
        <v>64</v>
      </c>
      <c r="F2524" s="16"/>
      <c r="G2524" s="33">
        <v>15</v>
      </c>
      <c r="H2524" s="45">
        <v>73.333333333333002</v>
      </c>
      <c r="I2524" s="13">
        <v>20</v>
      </c>
      <c r="J2524" s="25" t="s">
        <v>168</v>
      </c>
      <c r="K2524" s="13">
        <v>6.666666666667</v>
      </c>
      <c r="L2524" s="25" t="s">
        <v>168</v>
      </c>
      <c r="M2524" s="13">
        <v>93.333333333333002</v>
      </c>
      <c r="N2524" s="50">
        <v>6.666666666667</v>
      </c>
    </row>
    <row r="2525">
      <c r="D2525" s="19"/>
      <c r="E2525" s="18" t="s">
        <v>65</v>
      </c>
      <c r="F2525" s="17"/>
      <c r="G2525" s="7">
        <v>58</v>
      </c>
      <c r="H2525" s="20">
        <v>81.034482758620996</v>
      </c>
      <c r="I2525" s="2">
        <v>10.344827586207</v>
      </c>
      <c r="J2525" s="2">
        <v>8.6206896551720007</v>
      </c>
      <c r="K2525" s="10" t="s">
        <v>168</v>
      </c>
      <c r="L2525" s="10" t="s">
        <v>168</v>
      </c>
      <c r="M2525" s="2">
        <v>91.379310344827999</v>
      </c>
      <c r="N2525" s="22">
        <v>8.6206896551720007</v>
      </c>
    </row>
    <row r="2526">
      <c r="D2526" s="19"/>
      <c r="E2526" s="18" t="s">
        <v>66</v>
      </c>
      <c r="F2526" s="17"/>
      <c r="G2526" s="7">
        <v>113</v>
      </c>
      <c r="H2526" s="20">
        <v>86.725663716813997</v>
      </c>
      <c r="I2526" s="2">
        <v>7.964601769912</v>
      </c>
      <c r="J2526" s="2">
        <v>4.424778761062</v>
      </c>
      <c r="K2526" s="10" t="s">
        <v>168</v>
      </c>
      <c r="L2526" s="2">
        <v>0.88495575221199996</v>
      </c>
      <c r="M2526" s="2">
        <v>94.690265486726005</v>
      </c>
      <c r="N2526" s="22">
        <v>4.424778761062</v>
      </c>
    </row>
    <row r="2527">
      <c r="D2527" s="19"/>
      <c r="E2527" s="18" t="s">
        <v>67</v>
      </c>
      <c r="F2527" s="17"/>
      <c r="G2527" s="7">
        <v>837</v>
      </c>
      <c r="H2527" s="20">
        <v>83.870967741935004</v>
      </c>
      <c r="I2527" s="2">
        <v>11.350059737157</v>
      </c>
      <c r="J2527" s="2">
        <v>3.5842293906810001</v>
      </c>
      <c r="K2527" s="2">
        <v>0.59737156511400002</v>
      </c>
      <c r="L2527" s="2">
        <v>0.59737156511400002</v>
      </c>
      <c r="M2527" s="2">
        <v>95.221027479092001</v>
      </c>
      <c r="N2527" s="22">
        <v>4.181600955795</v>
      </c>
    </row>
    <row r="2528">
      <c r="D2528" s="19"/>
      <c r="E2528" s="18" t="s">
        <v>68</v>
      </c>
      <c r="F2528" s="17"/>
      <c r="G2528" s="7">
        <v>61</v>
      </c>
      <c r="H2528" s="20">
        <v>83.606557377049</v>
      </c>
      <c r="I2528" s="2">
        <v>8.1967213114750006</v>
      </c>
      <c r="J2528" s="2">
        <v>8.1967213114750006</v>
      </c>
      <c r="K2528" s="10" t="s">
        <v>168</v>
      </c>
      <c r="L2528" s="10" t="s">
        <v>168</v>
      </c>
      <c r="M2528" s="2">
        <v>91.803278688524998</v>
      </c>
      <c r="N2528" s="22">
        <v>8.1967213114750006</v>
      </c>
    </row>
    <row r="2529">
      <c r="D2529" s="19"/>
      <c r="E2529" s="18" t="s">
        <v>72</v>
      </c>
      <c r="F2529" s="17"/>
      <c r="G2529" s="11">
        <v>5</v>
      </c>
      <c r="H2529" s="27">
        <v>60</v>
      </c>
      <c r="I2529" s="5">
        <v>40</v>
      </c>
      <c r="J2529" s="4" t="s">
        <v>168</v>
      </c>
      <c r="K2529" s="4" t="s">
        <v>168</v>
      </c>
      <c r="L2529" s="4" t="s">
        <v>168</v>
      </c>
      <c r="M2529" s="5">
        <v>100</v>
      </c>
      <c r="N2529" s="31" t="s">
        <v>168</v>
      </c>
    </row>
    <row r="2530">
      <c r="D2530" s="19"/>
      <c r="E2530" s="18" t="s">
        <v>26</v>
      </c>
      <c r="F2530" s="17"/>
      <c r="G2530" s="11">
        <v>4</v>
      </c>
      <c r="H2530" s="27">
        <v>25</v>
      </c>
      <c r="I2530" s="5">
        <v>75</v>
      </c>
      <c r="J2530" s="4" t="s">
        <v>168</v>
      </c>
      <c r="K2530" s="4" t="s">
        <v>168</v>
      </c>
      <c r="L2530" s="4" t="s">
        <v>168</v>
      </c>
      <c r="M2530" s="5">
        <v>100</v>
      </c>
      <c r="N2530" s="31" t="s">
        <v>168</v>
      </c>
    </row>
    <row r="2531">
      <c r="D2531" s="19"/>
      <c r="E2531" s="18" t="s">
        <v>73</v>
      </c>
      <c r="F2531" s="17"/>
      <c r="G2531" s="7">
        <v>1084</v>
      </c>
      <c r="H2531" s="20">
        <v>83.856088560885993</v>
      </c>
      <c r="I2531" s="2">
        <v>10.885608856089</v>
      </c>
      <c r="J2531" s="2">
        <v>4.1512915129149999</v>
      </c>
      <c r="K2531" s="2">
        <v>0.553505535055</v>
      </c>
      <c r="L2531" s="2">
        <v>0.553505535055</v>
      </c>
      <c r="M2531" s="2">
        <v>94.741697416974006</v>
      </c>
      <c r="N2531" s="22">
        <v>4.7047970479699996</v>
      </c>
    </row>
    <row r="2532">
      <c r="D2532" s="15" t="s">
        <v>74</v>
      </c>
      <c r="E2532" s="14" t="s">
        <v>75</v>
      </c>
      <c r="F2532" s="16"/>
      <c r="G2532" s="26">
        <v>315</v>
      </c>
      <c r="H2532" s="40">
        <v>87.619047619048004</v>
      </c>
      <c r="I2532" s="8">
        <v>9.5238095238099998</v>
      </c>
      <c r="J2532" s="8">
        <v>2.5396825396830001</v>
      </c>
      <c r="K2532" s="8">
        <v>0.31746031745999997</v>
      </c>
      <c r="L2532" s="41" t="s">
        <v>168</v>
      </c>
      <c r="M2532" s="8">
        <v>97.142857142856997</v>
      </c>
      <c r="N2532" s="42">
        <v>2.8571428571430002</v>
      </c>
    </row>
    <row r="2533">
      <c r="D2533" s="19"/>
      <c r="E2533" s="18" t="s">
        <v>76</v>
      </c>
      <c r="F2533" s="17"/>
      <c r="G2533" s="7">
        <v>78</v>
      </c>
      <c r="H2533" s="20">
        <v>85.897435897435997</v>
      </c>
      <c r="I2533" s="2">
        <v>10.25641025641</v>
      </c>
      <c r="J2533" s="2">
        <v>3.8461538461539999</v>
      </c>
      <c r="K2533" s="10" t="s">
        <v>168</v>
      </c>
      <c r="L2533" s="10" t="s">
        <v>168</v>
      </c>
      <c r="M2533" s="2">
        <v>96.153846153846004</v>
      </c>
      <c r="N2533" s="22">
        <v>3.8461538461539999</v>
      </c>
    </row>
    <row r="2534">
      <c r="D2534" s="19"/>
      <c r="E2534" s="18" t="s">
        <v>77</v>
      </c>
      <c r="F2534" s="17"/>
      <c r="G2534" s="7">
        <v>297</v>
      </c>
      <c r="H2534" s="20">
        <v>82.828282828282994</v>
      </c>
      <c r="I2534" s="2">
        <v>11.447811447811</v>
      </c>
      <c r="J2534" s="2">
        <v>4.7138047138049997</v>
      </c>
      <c r="K2534" s="10" t="s">
        <v>168</v>
      </c>
      <c r="L2534" s="2">
        <v>1.010101010101</v>
      </c>
      <c r="M2534" s="2">
        <v>94.276094276094</v>
      </c>
      <c r="N2534" s="22">
        <v>4.7138047138049997</v>
      </c>
    </row>
    <row r="2535">
      <c r="D2535" s="19"/>
      <c r="E2535" s="18" t="s">
        <v>78</v>
      </c>
      <c r="F2535" s="17"/>
      <c r="G2535" s="11">
        <v>12</v>
      </c>
      <c r="H2535" s="27">
        <v>75</v>
      </c>
      <c r="I2535" s="5">
        <v>8.333333333333</v>
      </c>
      <c r="J2535" s="5">
        <v>16.666666666666998</v>
      </c>
      <c r="K2535" s="4" t="s">
        <v>168</v>
      </c>
      <c r="L2535" s="4" t="s">
        <v>168</v>
      </c>
      <c r="M2535" s="5">
        <v>83.333333333333002</v>
      </c>
      <c r="N2535" s="30">
        <v>16.666666666666998</v>
      </c>
    </row>
    <row r="2536">
      <c r="D2536" s="19"/>
      <c r="E2536" s="18" t="s">
        <v>79</v>
      </c>
      <c r="F2536" s="17"/>
      <c r="G2536" s="7">
        <v>116</v>
      </c>
      <c r="H2536" s="20">
        <v>79.310344827585993</v>
      </c>
      <c r="I2536" s="2">
        <v>12.068965517241001</v>
      </c>
      <c r="J2536" s="2">
        <v>8.6206896551720007</v>
      </c>
      <c r="K2536" s="10" t="s">
        <v>168</v>
      </c>
      <c r="L2536" s="10" t="s">
        <v>168</v>
      </c>
      <c r="M2536" s="2">
        <v>91.379310344827999</v>
      </c>
      <c r="N2536" s="22">
        <v>8.6206896551720007</v>
      </c>
    </row>
    <row r="2537">
      <c r="D2537" s="19"/>
      <c r="E2537" s="18" t="s">
        <v>80</v>
      </c>
      <c r="F2537" s="17"/>
      <c r="G2537" s="7">
        <v>175</v>
      </c>
      <c r="H2537" s="20">
        <v>85.142857142856997</v>
      </c>
      <c r="I2537" s="2">
        <v>10.857142857143</v>
      </c>
      <c r="J2537" s="2">
        <v>3.4285714285709998</v>
      </c>
      <c r="K2537" s="10" t="s">
        <v>168</v>
      </c>
      <c r="L2537" s="2">
        <v>0.57142857142900005</v>
      </c>
      <c r="M2537" s="2">
        <v>96</v>
      </c>
      <c r="N2537" s="22">
        <v>3.4285714285709998</v>
      </c>
    </row>
    <row r="2538">
      <c r="D2538" s="19"/>
      <c r="E2538" s="18" t="s">
        <v>81</v>
      </c>
      <c r="F2538" s="17"/>
      <c r="G2538" s="7">
        <v>908</v>
      </c>
      <c r="H2538" s="20">
        <v>83.480176211453994</v>
      </c>
      <c r="I2538" s="2">
        <v>11.233480176211</v>
      </c>
      <c r="J2538" s="2">
        <v>4.5154185022029996</v>
      </c>
      <c r="K2538" s="2">
        <v>0.22026431718100001</v>
      </c>
      <c r="L2538" s="2">
        <v>0.55066079295199999</v>
      </c>
      <c r="M2538" s="2">
        <v>94.713656387664997</v>
      </c>
      <c r="N2538" s="22">
        <v>4.7356828193830003</v>
      </c>
    </row>
    <row r="2539">
      <c r="D2539" s="19"/>
      <c r="E2539" s="18" t="s">
        <v>41</v>
      </c>
      <c r="F2539" s="17"/>
      <c r="G2539" s="11">
        <v>26</v>
      </c>
      <c r="H2539" s="27">
        <v>84.615384615384997</v>
      </c>
      <c r="I2539" s="5">
        <v>11.538461538462</v>
      </c>
      <c r="J2539" s="5">
        <v>3.8461538461539999</v>
      </c>
      <c r="K2539" s="4" t="s">
        <v>168</v>
      </c>
      <c r="L2539" s="4" t="s">
        <v>168</v>
      </c>
      <c r="M2539" s="5">
        <v>96.153846153846004</v>
      </c>
      <c r="N2539" s="30">
        <v>3.8461538461539999</v>
      </c>
    </row>
    <row r="2540">
      <c r="D2540" s="19"/>
      <c r="E2540" s="18" t="s">
        <v>82</v>
      </c>
      <c r="F2540" s="17"/>
      <c r="G2540" s="7">
        <v>96</v>
      </c>
      <c r="H2540" s="20">
        <v>86.458333333333002</v>
      </c>
      <c r="I2540" s="2">
        <v>8.333333333333</v>
      </c>
      <c r="J2540" s="2">
        <v>2.083333333333</v>
      </c>
      <c r="K2540" s="2">
        <v>3.125</v>
      </c>
      <c r="L2540" s="10" t="s">
        <v>168</v>
      </c>
      <c r="M2540" s="2">
        <v>94.791666666666998</v>
      </c>
      <c r="N2540" s="22">
        <v>5.208333333333</v>
      </c>
    </row>
    <row r="2541">
      <c r="D2541" s="19"/>
      <c r="E2541" s="18" t="s">
        <v>26</v>
      </c>
      <c r="F2541" s="17"/>
      <c r="G2541" s="11">
        <v>0</v>
      </c>
      <c r="H2541" s="32" t="s">
        <v>168</v>
      </c>
      <c r="I2541" s="4" t="s">
        <v>168</v>
      </c>
      <c r="J2541" s="4" t="s">
        <v>168</v>
      </c>
      <c r="K2541" s="4" t="s">
        <v>168</v>
      </c>
      <c r="L2541" s="4" t="s">
        <v>168</v>
      </c>
      <c r="M2541" s="4" t="s">
        <v>168</v>
      </c>
      <c r="N2541" s="31" t="s">
        <v>168</v>
      </c>
    </row>
    <row r="2542">
      <c r="D2542" s="19"/>
      <c r="E2542" s="18" t="s">
        <v>83</v>
      </c>
      <c r="F2542" s="17"/>
      <c r="G2542" s="7">
        <v>997</v>
      </c>
      <c r="H2542" s="20">
        <v>83.249749247742997</v>
      </c>
      <c r="I2542" s="2">
        <v>11.534603811434</v>
      </c>
      <c r="J2542" s="2">
        <v>4.3129388164489999</v>
      </c>
      <c r="K2542" s="2">
        <v>0.300902708124</v>
      </c>
      <c r="L2542" s="2">
        <v>0.60180541624899997</v>
      </c>
      <c r="M2542" s="2">
        <v>94.784353059178002</v>
      </c>
      <c r="N2542" s="22">
        <v>4.6138415245740001</v>
      </c>
    </row>
    <row r="2543">
      <c r="D2543" s="15" t="s">
        <v>84</v>
      </c>
      <c r="E2543" s="14" t="s">
        <v>85</v>
      </c>
      <c r="F2543" s="16"/>
      <c r="G2543" s="26">
        <v>394</v>
      </c>
      <c r="H2543" s="40">
        <v>89.086294416244002</v>
      </c>
      <c r="I2543" s="8">
        <v>8.3756345177660005</v>
      </c>
      <c r="J2543" s="8">
        <v>2.2842639593910001</v>
      </c>
      <c r="K2543" s="8">
        <v>0.25380710659900002</v>
      </c>
      <c r="L2543" s="41" t="s">
        <v>168</v>
      </c>
      <c r="M2543" s="8">
        <v>97.461928934010004</v>
      </c>
      <c r="N2543" s="42">
        <v>2.5380710659900001</v>
      </c>
    </row>
    <row r="2544">
      <c r="D2544" s="19"/>
      <c r="E2544" s="18" t="s">
        <v>86</v>
      </c>
      <c r="F2544" s="17"/>
      <c r="G2544" s="7">
        <v>401</v>
      </c>
      <c r="H2544" s="20">
        <v>85.286783042394006</v>
      </c>
      <c r="I2544" s="2">
        <v>10.224438902743</v>
      </c>
      <c r="J2544" s="2">
        <v>3.2418952618449999</v>
      </c>
      <c r="K2544" s="2">
        <v>0.24937655860300001</v>
      </c>
      <c r="L2544" s="2">
        <v>0.99750623441399999</v>
      </c>
      <c r="M2544" s="2">
        <v>95.511221945136995</v>
      </c>
      <c r="N2544" s="22">
        <v>3.4912718204490001</v>
      </c>
    </row>
    <row r="2545">
      <c r="D2545" s="19"/>
      <c r="E2545" s="18" t="s">
        <v>87</v>
      </c>
      <c r="F2545" s="17"/>
      <c r="G2545" s="7">
        <v>247</v>
      </c>
      <c r="H2545" s="20">
        <v>76.923076923077005</v>
      </c>
      <c r="I2545" s="2">
        <v>14.979757085019999</v>
      </c>
      <c r="J2545" s="2">
        <v>7.2874493927130004</v>
      </c>
      <c r="K2545" s="2">
        <v>0.40485829959500003</v>
      </c>
      <c r="L2545" s="2">
        <v>0.40485829959500003</v>
      </c>
      <c r="M2545" s="2">
        <v>91.902834008097003</v>
      </c>
      <c r="N2545" s="22">
        <v>7.6923076923079998</v>
      </c>
    </row>
    <row r="2546">
      <c r="D2546" s="19"/>
      <c r="E2546" s="18" t="s">
        <v>88</v>
      </c>
      <c r="F2546" s="17"/>
      <c r="G2546" s="11">
        <v>46</v>
      </c>
      <c r="H2546" s="27">
        <v>60.869565217390999</v>
      </c>
      <c r="I2546" s="5">
        <v>23.913043478260999</v>
      </c>
      <c r="J2546" s="5">
        <v>8.6956521739130004</v>
      </c>
      <c r="K2546" s="5">
        <v>4.3478260869570002</v>
      </c>
      <c r="L2546" s="5">
        <v>2.1739130434780001</v>
      </c>
      <c r="M2546" s="5">
        <v>84.782608695652002</v>
      </c>
      <c r="N2546" s="30">
        <v>13.04347826087</v>
      </c>
    </row>
    <row r="2547">
      <c r="D2547" s="19"/>
      <c r="E2547" s="18" t="s">
        <v>89</v>
      </c>
      <c r="F2547" s="17"/>
      <c r="G2547" s="11">
        <v>5</v>
      </c>
      <c r="H2547" s="27">
        <v>40</v>
      </c>
      <c r="I2547" s="5">
        <v>20</v>
      </c>
      <c r="J2547" s="5">
        <v>20</v>
      </c>
      <c r="K2547" s="5">
        <v>20</v>
      </c>
      <c r="L2547" s="4" t="s">
        <v>168</v>
      </c>
      <c r="M2547" s="5">
        <v>60</v>
      </c>
      <c r="N2547" s="30">
        <v>40</v>
      </c>
    </row>
    <row r="2548">
      <c r="D2548" s="19"/>
      <c r="E2548" s="18" t="s">
        <v>26</v>
      </c>
      <c r="F2548" s="17"/>
      <c r="G2548" s="11">
        <v>0</v>
      </c>
      <c r="H2548" s="32" t="s">
        <v>168</v>
      </c>
      <c r="I2548" s="4" t="s">
        <v>168</v>
      </c>
      <c r="J2548" s="4" t="s">
        <v>168</v>
      </c>
      <c r="K2548" s="4" t="s">
        <v>168</v>
      </c>
      <c r="L2548" s="4" t="s">
        <v>168</v>
      </c>
      <c r="M2548" s="4" t="s">
        <v>168</v>
      </c>
      <c r="N2548" s="31" t="s">
        <v>168</v>
      </c>
    </row>
    <row r="2549">
      <c r="D2549" s="19"/>
      <c r="E2549" s="18" t="s">
        <v>90</v>
      </c>
      <c r="F2549" s="17"/>
      <c r="G2549" s="7">
        <v>795</v>
      </c>
      <c r="H2549" s="20">
        <v>87.169811320755002</v>
      </c>
      <c r="I2549" s="2">
        <v>9.3081761006289998</v>
      </c>
      <c r="J2549" s="2">
        <v>2.7672955974839999</v>
      </c>
      <c r="K2549" s="2">
        <v>0.25157232704400001</v>
      </c>
      <c r="L2549" s="2">
        <v>0.50314465408800002</v>
      </c>
      <c r="M2549" s="2">
        <v>96.477987421384</v>
      </c>
      <c r="N2549" s="22">
        <v>3.0188679245280001</v>
      </c>
    </row>
    <row r="2550">
      <c r="D2550" s="19"/>
      <c r="E2550" s="18" t="s">
        <v>91</v>
      </c>
      <c r="F2550" s="17"/>
      <c r="G2550" s="7">
        <v>298</v>
      </c>
      <c r="H2550" s="20">
        <v>73.825503355704996</v>
      </c>
      <c r="I2550" s="2">
        <v>16.442953020133999</v>
      </c>
      <c r="J2550" s="2">
        <v>7.7181208053689998</v>
      </c>
      <c r="K2550" s="2">
        <v>1.342281879195</v>
      </c>
      <c r="L2550" s="2">
        <v>0.67114093959700005</v>
      </c>
      <c r="M2550" s="2">
        <v>90.268456375838994</v>
      </c>
      <c r="N2550" s="22">
        <v>9.060402684564</v>
      </c>
    </row>
    <row r="2551">
      <c r="D2551" s="15" t="s">
        <v>92</v>
      </c>
      <c r="E2551" s="14" t="s">
        <v>93</v>
      </c>
      <c r="F2551" s="16"/>
      <c r="G2551" s="33">
        <v>46</v>
      </c>
      <c r="H2551" s="45">
        <v>97.826086956522005</v>
      </c>
      <c r="I2551" s="13">
        <v>2.1739130434780001</v>
      </c>
      <c r="J2551" s="25" t="s">
        <v>168</v>
      </c>
      <c r="K2551" s="25" t="s">
        <v>168</v>
      </c>
      <c r="L2551" s="25" t="s">
        <v>168</v>
      </c>
      <c r="M2551" s="13">
        <v>100</v>
      </c>
      <c r="N2551" s="53" t="s">
        <v>168</v>
      </c>
    </row>
    <row r="2552">
      <c r="D2552" s="19"/>
      <c r="E2552" s="18" t="s">
        <v>94</v>
      </c>
      <c r="F2552" s="17"/>
      <c r="G2552" s="7">
        <v>189</v>
      </c>
      <c r="H2552" s="20">
        <v>86.772486772486999</v>
      </c>
      <c r="I2552" s="2">
        <v>8.9947089947090006</v>
      </c>
      <c r="J2552" s="2">
        <v>3.7037037037039999</v>
      </c>
      <c r="K2552" s="10" t="s">
        <v>168</v>
      </c>
      <c r="L2552" s="2">
        <v>0.52910052910100003</v>
      </c>
      <c r="M2552" s="2">
        <v>95.767195767196</v>
      </c>
      <c r="N2552" s="22">
        <v>3.7037037037039999</v>
      </c>
    </row>
    <row r="2553">
      <c r="D2553" s="19"/>
      <c r="E2553" s="18" t="s">
        <v>95</v>
      </c>
      <c r="F2553" s="17"/>
      <c r="G2553" s="7">
        <v>69</v>
      </c>
      <c r="H2553" s="20">
        <v>89.855072463767996</v>
      </c>
      <c r="I2553" s="2">
        <v>8.6956521739130004</v>
      </c>
      <c r="J2553" s="2">
        <v>1.449275362319</v>
      </c>
      <c r="K2553" s="10" t="s">
        <v>168</v>
      </c>
      <c r="L2553" s="10" t="s">
        <v>168</v>
      </c>
      <c r="M2553" s="2">
        <v>98.550724637681</v>
      </c>
      <c r="N2553" s="22">
        <v>1.449275362319</v>
      </c>
    </row>
    <row r="2554">
      <c r="D2554" s="19"/>
      <c r="E2554" s="18" t="s">
        <v>96</v>
      </c>
      <c r="F2554" s="17"/>
      <c r="G2554" s="11">
        <v>21</v>
      </c>
      <c r="H2554" s="27">
        <v>90.476190476189998</v>
      </c>
      <c r="I2554" s="5">
        <v>9.5238095238099998</v>
      </c>
      <c r="J2554" s="4" t="s">
        <v>168</v>
      </c>
      <c r="K2554" s="4" t="s">
        <v>168</v>
      </c>
      <c r="L2554" s="4" t="s">
        <v>168</v>
      </c>
      <c r="M2554" s="5">
        <v>100</v>
      </c>
      <c r="N2554" s="31" t="s">
        <v>168</v>
      </c>
    </row>
    <row r="2555">
      <c r="D2555" s="19"/>
      <c r="E2555" s="18" t="s">
        <v>97</v>
      </c>
      <c r="F2555" s="17"/>
      <c r="G2555" s="11">
        <v>40</v>
      </c>
      <c r="H2555" s="27">
        <v>92.5</v>
      </c>
      <c r="I2555" s="4" t="s">
        <v>168</v>
      </c>
      <c r="J2555" s="5">
        <v>7.5</v>
      </c>
      <c r="K2555" s="4" t="s">
        <v>168</v>
      </c>
      <c r="L2555" s="4" t="s">
        <v>168</v>
      </c>
      <c r="M2555" s="5">
        <v>92.5</v>
      </c>
      <c r="N2555" s="30">
        <v>7.5</v>
      </c>
    </row>
    <row r="2556">
      <c r="D2556" s="19"/>
      <c r="E2556" s="18" t="s">
        <v>98</v>
      </c>
      <c r="F2556" s="17"/>
      <c r="G2556" s="7">
        <v>62</v>
      </c>
      <c r="H2556" s="20">
        <v>80.645161290323003</v>
      </c>
      <c r="I2556" s="2">
        <v>12.903225806451999</v>
      </c>
      <c r="J2556" s="2">
        <v>4.8387096774189997</v>
      </c>
      <c r="K2556" s="10" t="s">
        <v>168</v>
      </c>
      <c r="L2556" s="2">
        <v>1.6129032258060001</v>
      </c>
      <c r="M2556" s="2">
        <v>93.548387096773993</v>
      </c>
      <c r="N2556" s="22">
        <v>4.8387096774189997</v>
      </c>
    </row>
    <row r="2557">
      <c r="D2557" s="19"/>
      <c r="E2557" s="18" t="s">
        <v>99</v>
      </c>
      <c r="F2557" s="17"/>
      <c r="G2557" s="11">
        <v>20</v>
      </c>
      <c r="H2557" s="27">
        <v>90</v>
      </c>
      <c r="I2557" s="5">
        <v>10</v>
      </c>
      <c r="J2557" s="4" t="s">
        <v>168</v>
      </c>
      <c r="K2557" s="4" t="s">
        <v>168</v>
      </c>
      <c r="L2557" s="4" t="s">
        <v>168</v>
      </c>
      <c r="M2557" s="5">
        <v>100</v>
      </c>
      <c r="N2557" s="31" t="s">
        <v>168</v>
      </c>
    </row>
    <row r="2558">
      <c r="D2558" s="19"/>
      <c r="E2558" s="18" t="s">
        <v>100</v>
      </c>
      <c r="F2558" s="17"/>
      <c r="G2558" s="11">
        <v>39</v>
      </c>
      <c r="H2558" s="27">
        <v>87.179487179486998</v>
      </c>
      <c r="I2558" s="5">
        <v>7.6923076923079998</v>
      </c>
      <c r="J2558" s="5">
        <v>5.1282051282049999</v>
      </c>
      <c r="K2558" s="4" t="s">
        <v>168</v>
      </c>
      <c r="L2558" s="4" t="s">
        <v>168</v>
      </c>
      <c r="M2558" s="5">
        <v>94.871794871795004</v>
      </c>
      <c r="N2558" s="30">
        <v>5.1282051282049999</v>
      </c>
    </row>
    <row r="2559">
      <c r="D2559" s="19"/>
      <c r="E2559" s="18" t="s">
        <v>101</v>
      </c>
      <c r="F2559" s="17"/>
      <c r="G2559" s="7">
        <v>148</v>
      </c>
      <c r="H2559" s="20">
        <v>83.108108108107999</v>
      </c>
      <c r="I2559" s="2">
        <v>11.486486486485999</v>
      </c>
      <c r="J2559" s="2">
        <v>4.7297297297299998</v>
      </c>
      <c r="K2559" s="10" t="s">
        <v>168</v>
      </c>
      <c r="L2559" s="2">
        <v>0.67567567567599995</v>
      </c>
      <c r="M2559" s="2">
        <v>94.594594594594994</v>
      </c>
      <c r="N2559" s="22">
        <v>4.7297297297299998</v>
      </c>
    </row>
    <row r="2560">
      <c r="D2560" s="19"/>
      <c r="E2560" s="18" t="s">
        <v>102</v>
      </c>
      <c r="F2560" s="17"/>
      <c r="G2560" s="7">
        <v>82</v>
      </c>
      <c r="H2560" s="20">
        <v>82.926829268293005</v>
      </c>
      <c r="I2560" s="2">
        <v>8.5365853658540001</v>
      </c>
      <c r="J2560" s="2">
        <v>6.0975609756100004</v>
      </c>
      <c r="K2560" s="2">
        <v>1.219512195122</v>
      </c>
      <c r="L2560" s="2">
        <v>1.219512195122</v>
      </c>
      <c r="M2560" s="2">
        <v>91.463414634146005</v>
      </c>
      <c r="N2560" s="22">
        <v>7.3170731707319998</v>
      </c>
    </row>
    <row r="2561">
      <c r="D2561" s="19"/>
      <c r="E2561" s="18" t="s">
        <v>41</v>
      </c>
      <c r="F2561" s="17"/>
      <c r="G2561" s="7">
        <v>161</v>
      </c>
      <c r="H2561" s="20">
        <v>84.472049689440993</v>
      </c>
      <c r="I2561" s="2">
        <v>9.3167701863350008</v>
      </c>
      <c r="J2561" s="2">
        <v>4.3478260869570002</v>
      </c>
      <c r="K2561" s="10" t="s">
        <v>168</v>
      </c>
      <c r="L2561" s="2">
        <v>1.8633540372670001</v>
      </c>
      <c r="M2561" s="2">
        <v>93.788819875775999</v>
      </c>
      <c r="N2561" s="22">
        <v>4.3478260869570002</v>
      </c>
    </row>
    <row r="2562">
      <c r="D2562" s="19"/>
      <c r="E2562" s="18" t="s">
        <v>103</v>
      </c>
      <c r="F2562" s="17"/>
      <c r="G2562" s="7">
        <v>211</v>
      </c>
      <c r="H2562" s="20">
        <v>72.511848341231996</v>
      </c>
      <c r="I2562" s="2">
        <v>19.905213270141999</v>
      </c>
      <c r="J2562" s="2">
        <v>7.1090047393360001</v>
      </c>
      <c r="K2562" s="2">
        <v>0.473933649289</v>
      </c>
      <c r="L2562" s="10" t="s">
        <v>168</v>
      </c>
      <c r="M2562" s="2">
        <v>92.417061611373995</v>
      </c>
      <c r="N2562" s="22">
        <v>7.5829383886260002</v>
      </c>
    </row>
    <row r="2563">
      <c r="D2563" s="19"/>
      <c r="E2563" s="18" t="s">
        <v>104</v>
      </c>
      <c r="F2563" s="17"/>
      <c r="G2563" s="7">
        <v>319</v>
      </c>
      <c r="H2563" s="20">
        <v>86.206896551724</v>
      </c>
      <c r="I2563" s="2">
        <v>10.031347962382</v>
      </c>
      <c r="J2563" s="2">
        <v>2.1943573667709999</v>
      </c>
      <c r="K2563" s="2">
        <v>1.253918495298</v>
      </c>
      <c r="L2563" s="2">
        <v>0.31347962382400002</v>
      </c>
      <c r="M2563" s="2">
        <v>96.238244514106995</v>
      </c>
      <c r="N2563" s="22">
        <v>3.4482758620689999</v>
      </c>
    </row>
    <row r="2564">
      <c r="D2564" s="19"/>
      <c r="E2564" s="18" t="s">
        <v>26</v>
      </c>
      <c r="F2564" s="17"/>
      <c r="G2564" s="11">
        <v>5</v>
      </c>
      <c r="H2564" s="27">
        <v>100</v>
      </c>
      <c r="I2564" s="4" t="s">
        <v>168</v>
      </c>
      <c r="J2564" s="4" t="s">
        <v>168</v>
      </c>
      <c r="K2564" s="4" t="s">
        <v>168</v>
      </c>
      <c r="L2564" s="4" t="s">
        <v>168</v>
      </c>
      <c r="M2564" s="5">
        <v>100</v>
      </c>
      <c r="N2564" s="31" t="s">
        <v>168</v>
      </c>
    </row>
    <row r="2565">
      <c r="D2565" s="19"/>
      <c r="E2565" s="18" t="s">
        <v>105</v>
      </c>
      <c r="F2565" s="17"/>
      <c r="G2565" s="7">
        <v>558</v>
      </c>
      <c r="H2565" s="20">
        <v>86.021505376343995</v>
      </c>
      <c r="I2565" s="2">
        <v>8.7813620071679992</v>
      </c>
      <c r="J2565" s="2">
        <v>4.1218637992830001</v>
      </c>
      <c r="K2565" s="2">
        <v>0.179211469534</v>
      </c>
      <c r="L2565" s="2">
        <v>0.89605734767</v>
      </c>
      <c r="M2565" s="2">
        <v>94.802867383513004</v>
      </c>
      <c r="N2565" s="22">
        <v>4.3010752688169998</v>
      </c>
    </row>
    <row r="2566">
      <c r="D2566" s="19"/>
      <c r="E2566" s="18" t="s">
        <v>106</v>
      </c>
      <c r="F2566" s="17"/>
      <c r="G2566" s="7">
        <v>530</v>
      </c>
      <c r="H2566" s="20">
        <v>80.754716981132006</v>
      </c>
      <c r="I2566" s="2">
        <v>13.962264150943</v>
      </c>
      <c r="J2566" s="2">
        <v>4.1509433962260003</v>
      </c>
      <c r="K2566" s="2">
        <v>0.94339622641499998</v>
      </c>
      <c r="L2566" s="2">
        <v>0.18867924528300001</v>
      </c>
      <c r="M2566" s="2">
        <v>94.716981132075006</v>
      </c>
      <c r="N2566" s="22">
        <v>5.0943396226419999</v>
      </c>
    </row>
    <row r="2567">
      <c r="D2567" s="15" t="s">
        <v>107</v>
      </c>
      <c r="E2567" s="14" t="s">
        <v>108</v>
      </c>
      <c r="F2567" s="16"/>
      <c r="G2567" s="33">
        <v>32</v>
      </c>
      <c r="H2567" s="45">
        <v>81.25</v>
      </c>
      <c r="I2567" s="13">
        <v>15.625</v>
      </c>
      <c r="J2567" s="13">
        <v>3.125</v>
      </c>
      <c r="K2567" s="25" t="s">
        <v>168</v>
      </c>
      <c r="L2567" s="25" t="s">
        <v>168</v>
      </c>
      <c r="M2567" s="13">
        <v>96.875</v>
      </c>
      <c r="N2567" s="50">
        <v>3.125</v>
      </c>
    </row>
    <row r="2568">
      <c r="D2568" s="19"/>
      <c r="E2568" s="18" t="s">
        <v>109</v>
      </c>
      <c r="F2568" s="17"/>
      <c r="G2568" s="7">
        <v>715</v>
      </c>
      <c r="H2568" s="20">
        <v>83.636363636363996</v>
      </c>
      <c r="I2568" s="2">
        <v>11.188811188811</v>
      </c>
      <c r="J2568" s="2">
        <v>4.3356643356640001</v>
      </c>
      <c r="K2568" s="2">
        <v>0.41958041957999997</v>
      </c>
      <c r="L2568" s="2">
        <v>0.41958041957999997</v>
      </c>
      <c r="M2568" s="2">
        <v>94.825174825174997</v>
      </c>
      <c r="N2568" s="22">
        <v>4.7552447552450001</v>
      </c>
    </row>
    <row r="2569">
      <c r="D2569" s="19"/>
      <c r="E2569" s="18" t="s">
        <v>110</v>
      </c>
      <c r="F2569" s="17"/>
      <c r="G2569" s="7">
        <v>1003</v>
      </c>
      <c r="H2569" s="20">
        <v>83.748753738784004</v>
      </c>
      <c r="I2569" s="2">
        <v>10.967098703888</v>
      </c>
      <c r="J2569" s="2">
        <v>4.187437686939</v>
      </c>
      <c r="K2569" s="2">
        <v>0.49850448654000001</v>
      </c>
      <c r="L2569" s="2">
        <v>0.59820538384800004</v>
      </c>
      <c r="M2569" s="2">
        <v>94.715852442672002</v>
      </c>
      <c r="N2569" s="22">
        <v>4.68594217348</v>
      </c>
    </row>
    <row r="2570">
      <c r="D2570" s="19"/>
      <c r="E2570" s="18" t="s">
        <v>111</v>
      </c>
      <c r="F2570" s="17"/>
      <c r="G2570" s="7">
        <v>921</v>
      </c>
      <c r="H2570" s="20">
        <v>83.713355048859995</v>
      </c>
      <c r="I2570" s="2">
        <v>10.966340933768</v>
      </c>
      <c r="J2570" s="2">
        <v>4.2345276872959996</v>
      </c>
      <c r="K2570" s="2">
        <v>0.43431053202999997</v>
      </c>
      <c r="L2570" s="2">
        <v>0.65146579804600002</v>
      </c>
      <c r="M2570" s="2">
        <v>94.679695982628004</v>
      </c>
      <c r="N2570" s="22">
        <v>4.6688382193270002</v>
      </c>
    </row>
    <row r="2571">
      <c r="D2571" s="19"/>
      <c r="E2571" s="18" t="s">
        <v>112</v>
      </c>
      <c r="F2571" s="17"/>
      <c r="G2571" s="7">
        <v>765</v>
      </c>
      <c r="H2571" s="20">
        <v>84.183006535947996</v>
      </c>
      <c r="I2571" s="2">
        <v>10.718954248366</v>
      </c>
      <c r="J2571" s="2">
        <v>4.4444444444439997</v>
      </c>
      <c r="K2571" s="2">
        <v>0.13071895424800001</v>
      </c>
      <c r="L2571" s="2">
        <v>0.52287581699300001</v>
      </c>
      <c r="M2571" s="2">
        <v>94.901960784313999</v>
      </c>
      <c r="N2571" s="22">
        <v>4.5751633986930003</v>
      </c>
    </row>
    <row r="2572">
      <c r="D2572" s="19"/>
      <c r="E2572" s="18" t="s">
        <v>113</v>
      </c>
      <c r="F2572" s="17"/>
      <c r="G2572" s="7">
        <v>197</v>
      </c>
      <c r="H2572" s="20">
        <v>83.248730964467001</v>
      </c>
      <c r="I2572" s="2">
        <v>11.675126903553</v>
      </c>
      <c r="J2572" s="2">
        <v>5.0761421319800002</v>
      </c>
      <c r="K2572" s="10" t="s">
        <v>168</v>
      </c>
      <c r="L2572" s="10" t="s">
        <v>168</v>
      </c>
      <c r="M2572" s="2">
        <v>94.923857868019994</v>
      </c>
      <c r="N2572" s="22">
        <v>5.0761421319800002</v>
      </c>
    </row>
    <row r="2573">
      <c r="D2573" s="19"/>
      <c r="E2573" s="18" t="s">
        <v>114</v>
      </c>
      <c r="F2573" s="17"/>
      <c r="G2573" s="7">
        <v>1029</v>
      </c>
      <c r="H2573" s="20">
        <v>83.673469387755006</v>
      </c>
      <c r="I2573" s="2">
        <v>11.370262390671</v>
      </c>
      <c r="J2573" s="2">
        <v>4.0816326530609999</v>
      </c>
      <c r="K2573" s="2">
        <v>0.388726919339</v>
      </c>
      <c r="L2573" s="2">
        <v>0.48590864917400001</v>
      </c>
      <c r="M2573" s="2">
        <v>95.043731778425993</v>
      </c>
      <c r="N2573" s="22">
        <v>4.4703595723999996</v>
      </c>
    </row>
    <row r="2574">
      <c r="D2574" s="19"/>
      <c r="E2574" s="18" t="s">
        <v>115</v>
      </c>
      <c r="F2574" s="17"/>
      <c r="G2574" s="7">
        <v>793</v>
      </c>
      <c r="H2574" s="20">
        <v>84.110970996217006</v>
      </c>
      <c r="I2574" s="2">
        <v>10.718789407314</v>
      </c>
      <c r="J2574" s="2">
        <v>4.2875157629259997</v>
      </c>
      <c r="K2574" s="2">
        <v>0.25220680958399999</v>
      </c>
      <c r="L2574" s="2">
        <v>0.63051702395999998</v>
      </c>
      <c r="M2574" s="2">
        <v>94.829760403530997</v>
      </c>
      <c r="N2574" s="22">
        <v>4.5397225725089996</v>
      </c>
    </row>
    <row r="2575">
      <c r="D2575" s="19"/>
      <c r="E2575" s="18" t="s">
        <v>116</v>
      </c>
      <c r="F2575" s="17"/>
      <c r="G2575" s="7">
        <v>253</v>
      </c>
      <c r="H2575" s="20">
        <v>88.537549407114994</v>
      </c>
      <c r="I2575" s="2">
        <v>8.6956521739130004</v>
      </c>
      <c r="J2575" s="2">
        <v>2.371541501976</v>
      </c>
      <c r="K2575" s="10" t="s">
        <v>168</v>
      </c>
      <c r="L2575" s="2">
        <v>0.39525691699600002</v>
      </c>
      <c r="M2575" s="2">
        <v>97.233201581027998</v>
      </c>
      <c r="N2575" s="22">
        <v>2.371541501976</v>
      </c>
    </row>
    <row r="2576">
      <c r="D2576" s="19"/>
      <c r="E2576" s="18" t="s">
        <v>117</v>
      </c>
      <c r="F2576" s="17"/>
      <c r="G2576" s="7">
        <v>200</v>
      </c>
      <c r="H2576" s="20">
        <v>83</v>
      </c>
      <c r="I2576" s="2">
        <v>12</v>
      </c>
      <c r="J2576" s="2">
        <v>3.5</v>
      </c>
      <c r="K2576" s="10" t="s">
        <v>168</v>
      </c>
      <c r="L2576" s="2">
        <v>1.5</v>
      </c>
      <c r="M2576" s="2">
        <v>95</v>
      </c>
      <c r="N2576" s="22">
        <v>3.5</v>
      </c>
    </row>
    <row r="2577">
      <c r="D2577" s="19"/>
      <c r="E2577" s="18" t="s">
        <v>118</v>
      </c>
      <c r="F2577" s="17"/>
      <c r="G2577" s="11">
        <v>3</v>
      </c>
      <c r="H2577" s="27">
        <v>66.666666666666998</v>
      </c>
      <c r="I2577" s="4" t="s">
        <v>168</v>
      </c>
      <c r="J2577" s="4" t="s">
        <v>168</v>
      </c>
      <c r="K2577" s="5">
        <v>33.333333333333002</v>
      </c>
      <c r="L2577" s="4" t="s">
        <v>168</v>
      </c>
      <c r="M2577" s="5">
        <v>66.666666666666998</v>
      </c>
      <c r="N2577" s="30">
        <v>33.333333333333002</v>
      </c>
    </row>
    <row r="2578">
      <c r="D2578" s="19"/>
      <c r="E2578" s="18" t="s">
        <v>26</v>
      </c>
      <c r="F2578" s="17"/>
      <c r="G2578" s="11">
        <v>1</v>
      </c>
      <c r="H2578" s="27">
        <v>100</v>
      </c>
      <c r="I2578" s="4" t="s">
        <v>168</v>
      </c>
      <c r="J2578" s="4" t="s">
        <v>168</v>
      </c>
      <c r="K2578" s="4" t="s">
        <v>168</v>
      </c>
      <c r="L2578" s="4" t="s">
        <v>168</v>
      </c>
      <c r="M2578" s="5">
        <v>100</v>
      </c>
      <c r="N2578" s="31" t="s">
        <v>168</v>
      </c>
    </row>
    <row r="2579">
      <c r="D2579" s="19"/>
      <c r="E2579" s="18" t="s">
        <v>119</v>
      </c>
      <c r="F2579" s="17"/>
      <c r="G2579" s="7">
        <v>1080</v>
      </c>
      <c r="H2579" s="20">
        <v>83.703703703703994</v>
      </c>
      <c r="I2579" s="2">
        <v>11.111111111111001</v>
      </c>
      <c r="J2579" s="2">
        <v>4.166666666667</v>
      </c>
      <c r="K2579" s="2">
        <v>0.46296296296299999</v>
      </c>
      <c r="L2579" s="2">
        <v>0.555555555556</v>
      </c>
      <c r="M2579" s="2">
        <v>94.814814814814994</v>
      </c>
      <c r="N2579" s="22">
        <v>4.6296296296300001</v>
      </c>
    </row>
    <row r="2580">
      <c r="D2580" s="19"/>
      <c r="E2580" s="18" t="s">
        <v>120</v>
      </c>
      <c r="F2580" s="17"/>
      <c r="G2580" s="7">
        <v>1054</v>
      </c>
      <c r="H2580" s="20">
        <v>83.491461100568998</v>
      </c>
      <c r="I2580" s="2">
        <v>11.480075901328</v>
      </c>
      <c r="J2580" s="2">
        <v>4.0796963946869997</v>
      </c>
      <c r="K2580" s="2">
        <v>0.37950664136599999</v>
      </c>
      <c r="L2580" s="2">
        <v>0.56925996204899998</v>
      </c>
      <c r="M2580" s="2">
        <v>94.971537001898</v>
      </c>
      <c r="N2580" s="22">
        <v>4.4592030360530002</v>
      </c>
    </row>
    <row r="2581">
      <c r="D2581" s="15" t="s">
        <v>121</v>
      </c>
      <c r="E2581" s="14" t="s">
        <v>122</v>
      </c>
      <c r="F2581" s="16"/>
      <c r="G2581" s="26">
        <v>564</v>
      </c>
      <c r="H2581" s="40">
        <v>89.539007092199</v>
      </c>
      <c r="I2581" s="8">
        <v>6.5602836879430004</v>
      </c>
      <c r="J2581" s="8">
        <v>3.1914893617020001</v>
      </c>
      <c r="K2581" s="8">
        <v>0.17730496453899999</v>
      </c>
      <c r="L2581" s="8">
        <v>0.53191489361699995</v>
      </c>
      <c r="M2581" s="8">
        <v>96.099290780141999</v>
      </c>
      <c r="N2581" s="42">
        <v>3.3687943262409998</v>
      </c>
    </row>
    <row r="2582">
      <c r="D2582" s="19"/>
      <c r="E2582" s="18" t="s">
        <v>123</v>
      </c>
      <c r="F2582" s="17"/>
      <c r="G2582" s="7">
        <v>396</v>
      </c>
      <c r="H2582" s="20">
        <v>80.555555555555998</v>
      </c>
      <c r="I2582" s="2">
        <v>14.141414141414</v>
      </c>
      <c r="J2582" s="2">
        <v>4.5454545454549997</v>
      </c>
      <c r="K2582" s="2">
        <v>0.25252525252500002</v>
      </c>
      <c r="L2582" s="2">
        <v>0.50505050505100002</v>
      </c>
      <c r="M2582" s="2">
        <v>94.696969696970001</v>
      </c>
      <c r="N2582" s="22">
        <v>4.7979797979800001</v>
      </c>
    </row>
    <row r="2583">
      <c r="D2583" s="19"/>
      <c r="E2583" s="18" t="s">
        <v>124</v>
      </c>
      <c r="F2583" s="17"/>
      <c r="G2583" s="7">
        <v>69</v>
      </c>
      <c r="H2583" s="20">
        <v>65.217391304347998</v>
      </c>
      <c r="I2583" s="2">
        <v>28.985507246377001</v>
      </c>
      <c r="J2583" s="2">
        <v>2.898550724638</v>
      </c>
      <c r="K2583" s="2">
        <v>2.898550724638</v>
      </c>
      <c r="L2583" s="10" t="s">
        <v>168</v>
      </c>
      <c r="M2583" s="2">
        <v>94.202898550724996</v>
      </c>
      <c r="N2583" s="22">
        <v>5.7971014492749999</v>
      </c>
    </row>
    <row r="2584">
      <c r="D2584" s="19"/>
      <c r="E2584" s="18" t="s">
        <v>125</v>
      </c>
      <c r="F2584" s="17"/>
      <c r="G2584" s="7">
        <v>50</v>
      </c>
      <c r="H2584" s="20">
        <v>72</v>
      </c>
      <c r="I2584" s="2">
        <v>18</v>
      </c>
      <c r="J2584" s="2">
        <v>10</v>
      </c>
      <c r="K2584" s="10" t="s">
        <v>168</v>
      </c>
      <c r="L2584" s="10" t="s">
        <v>168</v>
      </c>
      <c r="M2584" s="2">
        <v>90</v>
      </c>
      <c r="N2584" s="22">
        <v>10</v>
      </c>
    </row>
    <row r="2585">
      <c r="D2585" s="19"/>
      <c r="E2585" s="18" t="s">
        <v>126</v>
      </c>
      <c r="F2585" s="17"/>
      <c r="G2585" s="11">
        <v>14</v>
      </c>
      <c r="H2585" s="27">
        <v>57.142857142856997</v>
      </c>
      <c r="I2585" s="5">
        <v>7.1428571428570002</v>
      </c>
      <c r="J2585" s="5">
        <v>14.285714285714</v>
      </c>
      <c r="K2585" s="5">
        <v>14.285714285714</v>
      </c>
      <c r="L2585" s="5">
        <v>7.1428571428570002</v>
      </c>
      <c r="M2585" s="5">
        <v>64.285714285713993</v>
      </c>
      <c r="N2585" s="30">
        <v>28.571428571428999</v>
      </c>
    </row>
    <row r="2586">
      <c r="D2586" s="19"/>
      <c r="E2586" s="18" t="s">
        <v>26</v>
      </c>
      <c r="F2586" s="17"/>
      <c r="G2586" s="11">
        <v>0</v>
      </c>
      <c r="H2586" s="32" t="s">
        <v>168</v>
      </c>
      <c r="I2586" s="4" t="s">
        <v>168</v>
      </c>
      <c r="J2586" s="4" t="s">
        <v>168</v>
      </c>
      <c r="K2586" s="4" t="s">
        <v>168</v>
      </c>
      <c r="L2586" s="4" t="s">
        <v>168</v>
      </c>
      <c r="M2586" s="4" t="s">
        <v>168</v>
      </c>
      <c r="N2586" s="31" t="s">
        <v>168</v>
      </c>
    </row>
    <row r="2587">
      <c r="D2587" s="19"/>
      <c r="E2587" s="18" t="s">
        <v>127</v>
      </c>
      <c r="F2587" s="17"/>
      <c r="G2587" s="7">
        <v>960</v>
      </c>
      <c r="H2587" s="20">
        <v>85.833333333333002</v>
      </c>
      <c r="I2587" s="2">
        <v>9.6875</v>
      </c>
      <c r="J2587" s="2">
        <v>3.75</v>
      </c>
      <c r="K2587" s="2">
        <v>0.208333333333</v>
      </c>
      <c r="L2587" s="2">
        <v>0.52083333333299997</v>
      </c>
      <c r="M2587" s="2">
        <v>95.520833333333002</v>
      </c>
      <c r="N2587" s="22">
        <v>3.958333333333</v>
      </c>
    </row>
    <row r="2588">
      <c r="D2588" s="19"/>
      <c r="E2588" s="18" t="s">
        <v>128</v>
      </c>
      <c r="F2588" s="17"/>
      <c r="G2588" s="7">
        <v>64</v>
      </c>
      <c r="H2588" s="20">
        <v>68.75</v>
      </c>
      <c r="I2588" s="2">
        <v>15.625</v>
      </c>
      <c r="J2588" s="2">
        <v>10.9375</v>
      </c>
      <c r="K2588" s="2">
        <v>3.125</v>
      </c>
      <c r="L2588" s="2">
        <v>1.5625</v>
      </c>
      <c r="M2588" s="2">
        <v>84.375</v>
      </c>
      <c r="N2588" s="22">
        <v>14.0625</v>
      </c>
    </row>
    <row r="2589">
      <c r="D2589" s="15" t="s">
        <v>129</v>
      </c>
      <c r="E2589" s="14" t="s">
        <v>130</v>
      </c>
      <c r="F2589" s="16"/>
      <c r="G2589" s="26">
        <v>130</v>
      </c>
      <c r="H2589" s="40">
        <v>96.923076923077005</v>
      </c>
      <c r="I2589" s="8">
        <v>2.3076923076920002</v>
      </c>
      <c r="J2589" s="8">
        <v>0.76923076923099998</v>
      </c>
      <c r="K2589" s="41" t="s">
        <v>168</v>
      </c>
      <c r="L2589" s="41" t="s">
        <v>168</v>
      </c>
      <c r="M2589" s="8">
        <v>99.230769230768999</v>
      </c>
      <c r="N2589" s="42">
        <v>0.76923076923099998</v>
      </c>
    </row>
    <row r="2590">
      <c r="D2590" s="19"/>
      <c r="E2590" s="18" t="s">
        <v>131</v>
      </c>
      <c r="F2590" s="17"/>
      <c r="G2590" s="11">
        <v>32</v>
      </c>
      <c r="H2590" s="27">
        <v>96.875</v>
      </c>
      <c r="I2590" s="4" t="s">
        <v>168</v>
      </c>
      <c r="J2590" s="5">
        <v>3.125</v>
      </c>
      <c r="K2590" s="4" t="s">
        <v>168</v>
      </c>
      <c r="L2590" s="4" t="s">
        <v>168</v>
      </c>
      <c r="M2590" s="5">
        <v>96.875</v>
      </c>
      <c r="N2590" s="30">
        <v>3.125</v>
      </c>
    </row>
    <row r="2591">
      <c r="D2591" s="19"/>
      <c r="E2591" s="18" t="s">
        <v>132</v>
      </c>
      <c r="F2591" s="17"/>
      <c r="G2591" s="7">
        <v>492</v>
      </c>
      <c r="H2591" s="20">
        <v>89.227642276422998</v>
      </c>
      <c r="I2591" s="2">
        <v>7.3170731707319998</v>
      </c>
      <c r="J2591" s="2">
        <v>3.0487804878050002</v>
      </c>
      <c r="K2591" s="10" t="s">
        <v>168</v>
      </c>
      <c r="L2591" s="2">
        <v>0.40650406504100001</v>
      </c>
      <c r="M2591" s="2">
        <v>96.544715447154005</v>
      </c>
      <c r="N2591" s="22">
        <v>3.0487804878050002</v>
      </c>
    </row>
    <row r="2592">
      <c r="D2592" s="19"/>
      <c r="E2592" s="18" t="s">
        <v>133</v>
      </c>
      <c r="F2592" s="17"/>
      <c r="G2592" s="7">
        <v>610</v>
      </c>
      <c r="H2592" s="20">
        <v>87.540983606557006</v>
      </c>
      <c r="I2592" s="2">
        <v>8.8524590163930004</v>
      </c>
      <c r="J2592" s="2">
        <v>2.9508196721309998</v>
      </c>
      <c r="K2592" s="2">
        <v>0.16393442623000001</v>
      </c>
      <c r="L2592" s="2">
        <v>0.49180327868899998</v>
      </c>
      <c r="M2592" s="2">
        <v>96.393442622951</v>
      </c>
      <c r="N2592" s="22">
        <v>3.1147540983609998</v>
      </c>
    </row>
    <row r="2593">
      <c r="D2593" s="19"/>
      <c r="E2593" s="18" t="s">
        <v>134</v>
      </c>
      <c r="F2593" s="17"/>
      <c r="G2593" s="7">
        <v>869</v>
      </c>
      <c r="H2593" s="20">
        <v>84.464902186421</v>
      </c>
      <c r="I2593" s="2">
        <v>11.047180667434001</v>
      </c>
      <c r="J2593" s="2">
        <v>3.567318757192</v>
      </c>
      <c r="K2593" s="2">
        <v>0.34522439585699999</v>
      </c>
      <c r="L2593" s="2">
        <v>0.57537399309600001</v>
      </c>
      <c r="M2593" s="2">
        <v>95.512082853855006</v>
      </c>
      <c r="N2593" s="22">
        <v>3.912543153049</v>
      </c>
    </row>
    <row r="2594">
      <c r="D2594" s="19"/>
      <c r="E2594" s="18" t="s">
        <v>135</v>
      </c>
      <c r="F2594" s="17"/>
      <c r="G2594" s="7">
        <v>842</v>
      </c>
      <c r="H2594" s="20">
        <v>84.085510688835996</v>
      </c>
      <c r="I2594" s="2">
        <v>11.163895486935999</v>
      </c>
      <c r="J2594" s="2">
        <v>4.0380047505940002</v>
      </c>
      <c r="K2594" s="2">
        <v>0.11876484560599999</v>
      </c>
      <c r="L2594" s="2">
        <v>0.59382422802900003</v>
      </c>
      <c r="M2594" s="2">
        <v>95.249406175771995</v>
      </c>
      <c r="N2594" s="22">
        <v>4.1567695962000002</v>
      </c>
    </row>
    <row r="2595">
      <c r="D2595" s="19"/>
      <c r="E2595" s="18" t="s">
        <v>136</v>
      </c>
      <c r="F2595" s="17"/>
      <c r="G2595" s="7">
        <v>514</v>
      </c>
      <c r="H2595" s="20">
        <v>80.350194552529004</v>
      </c>
      <c r="I2595" s="2">
        <v>15.369649805447001</v>
      </c>
      <c r="J2595" s="2">
        <v>3.5019455252920002</v>
      </c>
      <c r="K2595" s="2">
        <v>0.38910505836600001</v>
      </c>
      <c r="L2595" s="2">
        <v>0.38910505836600001</v>
      </c>
      <c r="M2595" s="2">
        <v>95.719844357976996</v>
      </c>
      <c r="N2595" s="22">
        <v>3.8910505836580001</v>
      </c>
    </row>
    <row r="2596">
      <c r="D2596" s="19"/>
      <c r="E2596" s="18" t="s">
        <v>137</v>
      </c>
      <c r="F2596" s="17"/>
      <c r="G2596" s="7">
        <v>487</v>
      </c>
      <c r="H2596" s="20">
        <v>84.599589322382002</v>
      </c>
      <c r="I2596" s="2">
        <v>9.8562628336760003</v>
      </c>
      <c r="J2596" s="2">
        <v>4.9281314168380002</v>
      </c>
      <c r="K2596" s="10" t="s">
        <v>168</v>
      </c>
      <c r="L2596" s="2">
        <v>0.61601642710500004</v>
      </c>
      <c r="M2596" s="2">
        <v>94.455852156057006</v>
      </c>
      <c r="N2596" s="22">
        <v>4.9281314168380002</v>
      </c>
    </row>
    <row r="2597">
      <c r="D2597" s="19"/>
      <c r="E2597" s="18" t="s">
        <v>138</v>
      </c>
      <c r="F2597" s="17"/>
      <c r="G2597" s="7">
        <v>480</v>
      </c>
      <c r="H2597" s="20">
        <v>91.25</v>
      </c>
      <c r="I2597" s="2">
        <v>5.625</v>
      </c>
      <c r="J2597" s="2">
        <v>2.5</v>
      </c>
      <c r="K2597" s="10" t="s">
        <v>168</v>
      </c>
      <c r="L2597" s="2">
        <v>0.625</v>
      </c>
      <c r="M2597" s="2">
        <v>96.875</v>
      </c>
      <c r="N2597" s="22">
        <v>2.5</v>
      </c>
    </row>
    <row r="2598">
      <c r="D2598" s="19"/>
      <c r="E2598" s="18" t="s">
        <v>139</v>
      </c>
      <c r="F2598" s="17"/>
      <c r="G2598" s="7">
        <v>624</v>
      </c>
      <c r="H2598" s="20">
        <v>87.019230769231001</v>
      </c>
      <c r="I2598" s="2">
        <v>8.6538461538460005</v>
      </c>
      <c r="J2598" s="2">
        <v>3.685897435897</v>
      </c>
      <c r="K2598" s="2">
        <v>0.16025641025599999</v>
      </c>
      <c r="L2598" s="2">
        <v>0.48076923076900002</v>
      </c>
      <c r="M2598" s="2">
        <v>95.673076923077005</v>
      </c>
      <c r="N2598" s="22">
        <v>3.8461538461539999</v>
      </c>
    </row>
    <row r="2599">
      <c r="D2599" s="19"/>
      <c r="E2599" s="18" t="s">
        <v>140</v>
      </c>
      <c r="F2599" s="17"/>
      <c r="G2599" s="7">
        <v>172</v>
      </c>
      <c r="H2599" s="20">
        <v>85.465116279070003</v>
      </c>
      <c r="I2599" s="2">
        <v>10.465116279069999</v>
      </c>
      <c r="J2599" s="2">
        <v>2.9069767441860002</v>
      </c>
      <c r="K2599" s="10" t="s">
        <v>168</v>
      </c>
      <c r="L2599" s="2">
        <v>1.1627906976739999</v>
      </c>
      <c r="M2599" s="2">
        <v>95.930232558140005</v>
      </c>
      <c r="N2599" s="22">
        <v>2.9069767441860002</v>
      </c>
    </row>
    <row r="2600">
      <c r="D2600" s="19"/>
      <c r="E2600" s="18" t="s">
        <v>141</v>
      </c>
      <c r="F2600" s="17"/>
      <c r="G2600" s="7">
        <v>683</v>
      </c>
      <c r="H2600" s="20">
        <v>85.212298682284001</v>
      </c>
      <c r="I2600" s="2">
        <v>10.395314787701</v>
      </c>
      <c r="J2600" s="2">
        <v>3.367496339678</v>
      </c>
      <c r="K2600" s="2">
        <v>0.43923865300100001</v>
      </c>
      <c r="L2600" s="2">
        <v>0.58565153733499997</v>
      </c>
      <c r="M2600" s="2">
        <v>95.607613469984997</v>
      </c>
      <c r="N2600" s="22">
        <v>3.806734992679</v>
      </c>
    </row>
    <row r="2601">
      <c r="D2601" s="19"/>
      <c r="E2601" s="18" t="s">
        <v>142</v>
      </c>
      <c r="F2601" s="17"/>
      <c r="G2601" s="7">
        <v>341</v>
      </c>
      <c r="H2601" s="20">
        <v>86.217008797654003</v>
      </c>
      <c r="I2601" s="2">
        <v>8.2111436950150001</v>
      </c>
      <c r="J2601" s="2">
        <v>3.812316715543</v>
      </c>
      <c r="K2601" s="2">
        <v>0.58651026393000005</v>
      </c>
      <c r="L2601" s="2">
        <v>1.173020527859</v>
      </c>
      <c r="M2601" s="2">
        <v>94.428152492669</v>
      </c>
      <c r="N2601" s="22">
        <v>4.3988269794720001</v>
      </c>
    </row>
    <row r="2602">
      <c r="D2602" s="19"/>
      <c r="E2602" s="18" t="s">
        <v>143</v>
      </c>
      <c r="F2602" s="17"/>
      <c r="G2602" s="7">
        <v>185</v>
      </c>
      <c r="H2602" s="20">
        <v>87.567567567568005</v>
      </c>
      <c r="I2602" s="2">
        <v>8.1081081081080004</v>
      </c>
      <c r="J2602" s="2">
        <v>2.7027027027030002</v>
      </c>
      <c r="K2602" s="10" t="s">
        <v>168</v>
      </c>
      <c r="L2602" s="2">
        <v>1.6216216216220001</v>
      </c>
      <c r="M2602" s="2">
        <v>95.675675675676004</v>
      </c>
      <c r="N2602" s="22">
        <v>2.7027027027030002</v>
      </c>
    </row>
    <row r="2603">
      <c r="D2603" s="19"/>
      <c r="E2603" s="18" t="s">
        <v>144</v>
      </c>
      <c r="F2603" s="17"/>
      <c r="G2603" s="7">
        <v>219</v>
      </c>
      <c r="H2603" s="20">
        <v>89.954337899543006</v>
      </c>
      <c r="I2603" s="2">
        <v>8.2191780821920002</v>
      </c>
      <c r="J2603" s="2">
        <v>0.91324200913200004</v>
      </c>
      <c r="K2603" s="2">
        <v>0.45662100456600002</v>
      </c>
      <c r="L2603" s="2">
        <v>0.45662100456600002</v>
      </c>
      <c r="M2603" s="2">
        <v>98.173515981734994</v>
      </c>
      <c r="N2603" s="22">
        <v>1.369863013699</v>
      </c>
    </row>
    <row r="2604">
      <c r="D2604" s="19"/>
      <c r="E2604" s="18" t="s">
        <v>41</v>
      </c>
      <c r="F2604" s="17"/>
      <c r="G2604" s="11">
        <v>40</v>
      </c>
      <c r="H2604" s="27">
        <v>85</v>
      </c>
      <c r="I2604" s="5">
        <v>7.5</v>
      </c>
      <c r="J2604" s="5">
        <v>7.5</v>
      </c>
      <c r="K2604" s="4" t="s">
        <v>168</v>
      </c>
      <c r="L2604" s="4" t="s">
        <v>168</v>
      </c>
      <c r="M2604" s="5">
        <v>92.5</v>
      </c>
      <c r="N2604" s="30">
        <v>7.5</v>
      </c>
    </row>
    <row r="2605">
      <c r="D2605" s="19"/>
      <c r="E2605" s="18" t="s">
        <v>145</v>
      </c>
      <c r="F2605" s="17"/>
      <c r="G2605" s="11">
        <v>19</v>
      </c>
      <c r="H2605" s="27">
        <v>78.947368421053</v>
      </c>
      <c r="I2605" s="5">
        <v>10.526315789473999</v>
      </c>
      <c r="J2605" s="5">
        <v>5.2631578947369997</v>
      </c>
      <c r="K2605" s="5">
        <v>5.2631578947369997</v>
      </c>
      <c r="L2605" s="4" t="s">
        <v>168</v>
      </c>
      <c r="M2605" s="5">
        <v>89.473684210526002</v>
      </c>
      <c r="N2605" s="30">
        <v>10.526315789473999</v>
      </c>
    </row>
    <row r="2606">
      <c r="D2606" s="19"/>
      <c r="E2606" s="18" t="s">
        <v>26</v>
      </c>
      <c r="F2606" s="17"/>
      <c r="G2606" s="11">
        <v>0</v>
      </c>
      <c r="H2606" s="32" t="s">
        <v>168</v>
      </c>
      <c r="I2606" s="4" t="s">
        <v>168</v>
      </c>
      <c r="J2606" s="4" t="s">
        <v>168</v>
      </c>
      <c r="K2606" s="4" t="s">
        <v>168</v>
      </c>
      <c r="L2606" s="4" t="s">
        <v>168</v>
      </c>
      <c r="M2606" s="4" t="s">
        <v>168</v>
      </c>
      <c r="N2606" s="31" t="s">
        <v>168</v>
      </c>
    </row>
    <row r="2607">
      <c r="D2607" s="15" t="s">
        <v>146</v>
      </c>
      <c r="E2607" s="14" t="s">
        <v>147</v>
      </c>
      <c r="F2607" s="16"/>
      <c r="G2607" s="26">
        <v>628</v>
      </c>
      <c r="H2607" s="40">
        <v>89.808917197452004</v>
      </c>
      <c r="I2607" s="8">
        <v>7.1656050955410002</v>
      </c>
      <c r="J2607" s="8">
        <v>2.3885350318469998</v>
      </c>
      <c r="K2607" s="8">
        <v>0.15923566879000001</v>
      </c>
      <c r="L2607" s="8">
        <v>0.47770700636899999</v>
      </c>
      <c r="M2607" s="8">
        <v>96.974522292993996</v>
      </c>
      <c r="N2607" s="42">
        <v>2.5477707006369998</v>
      </c>
    </row>
    <row r="2608">
      <c r="D2608" s="19"/>
      <c r="E2608" s="18" t="s">
        <v>148</v>
      </c>
      <c r="F2608" s="17"/>
      <c r="G2608" s="7">
        <v>423</v>
      </c>
      <c r="H2608" s="20">
        <v>77.304964539007003</v>
      </c>
      <c r="I2608" s="2">
        <v>16.548463356974001</v>
      </c>
      <c r="J2608" s="2">
        <v>5.2009456264780001</v>
      </c>
      <c r="K2608" s="2">
        <v>0.47281323877100001</v>
      </c>
      <c r="L2608" s="2">
        <v>0.47281323877100001</v>
      </c>
      <c r="M2608" s="2">
        <v>93.853427895981</v>
      </c>
      <c r="N2608" s="22">
        <v>5.6737588652479998</v>
      </c>
    </row>
    <row r="2609">
      <c r="D2609" s="19"/>
      <c r="E2609" s="18" t="s">
        <v>149</v>
      </c>
      <c r="F2609" s="17"/>
      <c r="G2609" s="11">
        <v>36</v>
      </c>
      <c r="H2609" s="27">
        <v>58.333333333333002</v>
      </c>
      <c r="I2609" s="5">
        <v>19.444444444443999</v>
      </c>
      <c r="J2609" s="5">
        <v>16.666666666666998</v>
      </c>
      <c r="K2609" s="5">
        <v>2.7777777777780002</v>
      </c>
      <c r="L2609" s="5">
        <v>2.7777777777780002</v>
      </c>
      <c r="M2609" s="5">
        <v>77.777777777777999</v>
      </c>
      <c r="N2609" s="30">
        <v>19.444444444443999</v>
      </c>
    </row>
    <row r="2610">
      <c r="D2610" s="19"/>
      <c r="E2610" s="18" t="s">
        <v>150</v>
      </c>
      <c r="F2610" s="17"/>
      <c r="G2610" s="11">
        <v>6</v>
      </c>
      <c r="H2610" s="27">
        <v>16.666666666666998</v>
      </c>
      <c r="I2610" s="5">
        <v>16.666666666666998</v>
      </c>
      <c r="J2610" s="5">
        <v>33.333333333333002</v>
      </c>
      <c r="K2610" s="5">
        <v>33.333333333333002</v>
      </c>
      <c r="L2610" s="4" t="s">
        <v>168</v>
      </c>
      <c r="M2610" s="5">
        <v>33.333333333333002</v>
      </c>
      <c r="N2610" s="30">
        <v>66.666666666666998</v>
      </c>
    </row>
    <row r="2611">
      <c r="D2611" s="19"/>
      <c r="E2611" s="18" t="s">
        <v>26</v>
      </c>
      <c r="F2611" s="17"/>
      <c r="G2611" s="11">
        <v>0</v>
      </c>
      <c r="H2611" s="32" t="s">
        <v>168</v>
      </c>
      <c r="I2611" s="4" t="s">
        <v>168</v>
      </c>
      <c r="J2611" s="4" t="s">
        <v>168</v>
      </c>
      <c r="K2611" s="4" t="s">
        <v>168</v>
      </c>
      <c r="L2611" s="4" t="s">
        <v>168</v>
      </c>
      <c r="M2611" s="4" t="s">
        <v>168</v>
      </c>
      <c r="N2611" s="31" t="s">
        <v>168</v>
      </c>
    </row>
    <row r="2612">
      <c r="D2612" s="19"/>
      <c r="E2612" s="18" t="s">
        <v>151</v>
      </c>
      <c r="F2612" s="17"/>
      <c r="G2612" s="7">
        <v>1051</v>
      </c>
      <c r="H2612" s="20">
        <v>84.776403425308999</v>
      </c>
      <c r="I2612" s="2">
        <v>10.941960038058999</v>
      </c>
      <c r="J2612" s="2">
        <v>3.5204567078969999</v>
      </c>
      <c r="K2612" s="2">
        <v>0.285442435775</v>
      </c>
      <c r="L2612" s="2">
        <v>0.47573739295900003</v>
      </c>
      <c r="M2612" s="2">
        <v>95.718363463367993</v>
      </c>
      <c r="N2612" s="22">
        <v>3.8058991436729999</v>
      </c>
    </row>
    <row r="2613">
      <c r="D2613" s="19"/>
      <c r="E2613" s="18" t="s">
        <v>152</v>
      </c>
      <c r="F2613" s="17"/>
      <c r="G2613" s="11">
        <v>42</v>
      </c>
      <c r="H2613" s="27">
        <v>52.380952380952003</v>
      </c>
      <c r="I2613" s="5">
        <v>19.047619047619001</v>
      </c>
      <c r="J2613" s="5">
        <v>19.047619047619001</v>
      </c>
      <c r="K2613" s="5">
        <v>7.1428571428570002</v>
      </c>
      <c r="L2613" s="5">
        <v>2.3809523809519999</v>
      </c>
      <c r="M2613" s="5">
        <v>71.428571428571004</v>
      </c>
      <c r="N2613" s="30">
        <v>26.190476190476002</v>
      </c>
    </row>
    <row r="2614">
      <c r="D2614" s="15" t="s">
        <v>153</v>
      </c>
      <c r="E2614" s="14" t="s">
        <v>154</v>
      </c>
      <c r="F2614" s="16"/>
      <c r="G2614" s="26">
        <v>596</v>
      </c>
      <c r="H2614" s="40">
        <v>87.080536912751995</v>
      </c>
      <c r="I2614" s="8">
        <v>8.3892617449659994</v>
      </c>
      <c r="J2614" s="8">
        <v>3.355704697987</v>
      </c>
      <c r="K2614" s="8">
        <v>0.33557046979900002</v>
      </c>
      <c r="L2614" s="8">
        <v>0.83892617449700002</v>
      </c>
      <c r="M2614" s="8">
        <v>95.469798657718002</v>
      </c>
      <c r="N2614" s="42">
        <v>3.6912751677850002</v>
      </c>
    </row>
    <row r="2615">
      <c r="D2615" s="19"/>
      <c r="E2615" s="18" t="s">
        <v>155</v>
      </c>
      <c r="F2615" s="17"/>
      <c r="G2615" s="7">
        <v>800</v>
      </c>
      <c r="H2615" s="20">
        <v>84.625</v>
      </c>
      <c r="I2615" s="2">
        <v>11</v>
      </c>
      <c r="J2615" s="2">
        <v>3.5</v>
      </c>
      <c r="K2615" s="2">
        <v>0.25</v>
      </c>
      <c r="L2615" s="2">
        <v>0.625</v>
      </c>
      <c r="M2615" s="2">
        <v>95.625</v>
      </c>
      <c r="N2615" s="22">
        <v>3.75</v>
      </c>
    </row>
    <row r="2616">
      <c r="D2616" s="19"/>
      <c r="E2616" s="18" t="s">
        <v>156</v>
      </c>
      <c r="F2616" s="17"/>
      <c r="G2616" s="7">
        <v>449</v>
      </c>
      <c r="H2616" s="20">
        <v>86.859688195990998</v>
      </c>
      <c r="I2616" s="2">
        <v>8.6859688195989992</v>
      </c>
      <c r="J2616" s="2">
        <v>3.5634743875280002</v>
      </c>
      <c r="K2616" s="2">
        <v>0.22271714921999999</v>
      </c>
      <c r="L2616" s="2">
        <v>0.66815144766099999</v>
      </c>
      <c r="M2616" s="2">
        <v>95.545657015589995</v>
      </c>
      <c r="N2616" s="22">
        <v>3.7861915367479999</v>
      </c>
    </row>
    <row r="2617">
      <c r="D2617" s="19"/>
      <c r="E2617" s="18" t="s">
        <v>157</v>
      </c>
      <c r="F2617" s="17"/>
      <c r="G2617" s="7">
        <v>867</v>
      </c>
      <c r="H2617" s="20">
        <v>84.198385236448004</v>
      </c>
      <c r="I2617" s="2">
        <v>10.841983852364001</v>
      </c>
      <c r="J2617" s="2">
        <v>3.9215686274510002</v>
      </c>
      <c r="K2617" s="2">
        <v>0.34602076124600001</v>
      </c>
      <c r="L2617" s="2">
        <v>0.69204152249100004</v>
      </c>
      <c r="M2617" s="2">
        <v>95.040369088812</v>
      </c>
      <c r="N2617" s="22">
        <v>4.267589388697</v>
      </c>
    </row>
    <row r="2618">
      <c r="D2618" s="19"/>
      <c r="E2618" s="18" t="s">
        <v>158</v>
      </c>
      <c r="F2618" s="17"/>
      <c r="G2618" s="7">
        <v>818</v>
      </c>
      <c r="H2618" s="20">
        <v>84.107579462103004</v>
      </c>
      <c r="I2618" s="2">
        <v>10.635696821515999</v>
      </c>
      <c r="J2618" s="2">
        <v>4.5232273838630004</v>
      </c>
      <c r="K2618" s="2">
        <v>0.36674816625899997</v>
      </c>
      <c r="L2618" s="2">
        <v>0.36674816625899997</v>
      </c>
      <c r="M2618" s="2">
        <v>94.743276283618997</v>
      </c>
      <c r="N2618" s="22">
        <v>4.8899755501220001</v>
      </c>
    </row>
    <row r="2619">
      <c r="D2619" s="19"/>
      <c r="E2619" s="18" t="s">
        <v>159</v>
      </c>
      <c r="F2619" s="17"/>
      <c r="G2619" s="7">
        <v>595</v>
      </c>
      <c r="H2619" s="20">
        <v>86.050420168067006</v>
      </c>
      <c r="I2619" s="2">
        <v>8.739495798319</v>
      </c>
      <c r="J2619" s="2">
        <v>4.0336134453780002</v>
      </c>
      <c r="K2619" s="2">
        <v>0.33613445378200002</v>
      </c>
      <c r="L2619" s="2">
        <v>0.84033613445400002</v>
      </c>
      <c r="M2619" s="2">
        <v>94.789915966386999</v>
      </c>
      <c r="N2619" s="22">
        <v>4.3697478991600001</v>
      </c>
    </row>
    <row r="2620">
      <c r="D2620" s="19"/>
      <c r="E2620" s="18" t="s">
        <v>160</v>
      </c>
      <c r="F2620" s="17"/>
      <c r="G2620" s="7">
        <v>330</v>
      </c>
      <c r="H2620" s="20">
        <v>87.272727272726996</v>
      </c>
      <c r="I2620" s="2">
        <v>6.9696969696969999</v>
      </c>
      <c r="J2620" s="2">
        <v>4.2424242424239997</v>
      </c>
      <c r="K2620" s="2">
        <v>0.30303030303</v>
      </c>
      <c r="L2620" s="2">
        <v>1.2121212121210001</v>
      </c>
      <c r="M2620" s="2">
        <v>94.242424242423994</v>
      </c>
      <c r="N2620" s="22">
        <v>4.5454545454549997</v>
      </c>
    </row>
    <row r="2621">
      <c r="D2621" s="19"/>
      <c r="E2621" s="18" t="s">
        <v>161</v>
      </c>
      <c r="F2621" s="17"/>
      <c r="G2621" s="7">
        <v>744</v>
      </c>
      <c r="H2621" s="20">
        <v>84.811827956989006</v>
      </c>
      <c r="I2621" s="2">
        <v>10.752688172042999</v>
      </c>
      <c r="J2621" s="2">
        <v>3.6290322580650001</v>
      </c>
      <c r="K2621" s="2">
        <v>0.26881720430099998</v>
      </c>
      <c r="L2621" s="2">
        <v>0.53763440860199996</v>
      </c>
      <c r="M2621" s="2">
        <v>95.564516129032</v>
      </c>
      <c r="N2621" s="22">
        <v>3.8978494623660001</v>
      </c>
    </row>
    <row r="2622">
      <c r="D2622" s="19"/>
      <c r="E2622" s="18" t="s">
        <v>162</v>
      </c>
      <c r="F2622" s="17"/>
      <c r="G2622" s="7">
        <v>519</v>
      </c>
      <c r="H2622" s="20">
        <v>85.356454720616995</v>
      </c>
      <c r="I2622" s="2">
        <v>8.8631984585740007</v>
      </c>
      <c r="J2622" s="2">
        <v>4.6242774566470004</v>
      </c>
      <c r="K2622" s="2">
        <v>0.19267822736000001</v>
      </c>
      <c r="L2622" s="2">
        <v>0.96339113680199995</v>
      </c>
      <c r="M2622" s="2">
        <v>94.219653179190999</v>
      </c>
      <c r="N2622" s="22">
        <v>4.8169556840079997</v>
      </c>
    </row>
    <row r="2623">
      <c r="D2623" s="19"/>
      <c r="E2623" s="18" t="s">
        <v>163</v>
      </c>
      <c r="F2623" s="17"/>
      <c r="G2623" s="7">
        <v>576</v>
      </c>
      <c r="H2623" s="20">
        <v>84.548611111111001</v>
      </c>
      <c r="I2623" s="2">
        <v>10.763888888888999</v>
      </c>
      <c r="J2623" s="2">
        <v>3.4722222222219998</v>
      </c>
      <c r="K2623" s="2">
        <v>0.347222222222</v>
      </c>
      <c r="L2623" s="2">
        <v>0.868055555556</v>
      </c>
      <c r="M2623" s="2">
        <v>95.3125</v>
      </c>
      <c r="N2623" s="22">
        <v>3.8194444444440001</v>
      </c>
    </row>
    <row r="2624">
      <c r="D2624" s="19"/>
      <c r="E2624" s="18" t="s">
        <v>164</v>
      </c>
      <c r="F2624" s="17"/>
      <c r="G2624" s="7">
        <v>372</v>
      </c>
      <c r="H2624" s="20">
        <v>84.946236559140004</v>
      </c>
      <c r="I2624" s="2">
        <v>8.8709677419350008</v>
      </c>
      <c r="J2624" s="2">
        <v>4.8387096774189997</v>
      </c>
      <c r="K2624" s="2">
        <v>0.53763440860199996</v>
      </c>
      <c r="L2624" s="2">
        <v>0.80645161290300005</v>
      </c>
      <c r="M2624" s="2">
        <v>93.817204301074995</v>
      </c>
      <c r="N2624" s="22">
        <v>5.3763440860219998</v>
      </c>
    </row>
    <row r="2625">
      <c r="D2625" s="19"/>
      <c r="E2625" s="18" t="s">
        <v>165</v>
      </c>
      <c r="F2625" s="17"/>
      <c r="G2625" s="7">
        <v>520</v>
      </c>
      <c r="H2625" s="20">
        <v>85.384615384615003</v>
      </c>
      <c r="I2625" s="2">
        <v>8.6538461538460005</v>
      </c>
      <c r="J2625" s="2">
        <v>4.8076923076920002</v>
      </c>
      <c r="K2625" s="2">
        <v>0.384615384615</v>
      </c>
      <c r="L2625" s="2">
        <v>0.76923076923099998</v>
      </c>
      <c r="M2625" s="2">
        <v>94.038461538462002</v>
      </c>
      <c r="N2625" s="22">
        <v>5.1923076923079998</v>
      </c>
    </row>
    <row r="2626">
      <c r="D2626" s="19"/>
      <c r="E2626" s="18" t="s">
        <v>166</v>
      </c>
      <c r="F2626" s="17"/>
      <c r="G2626" s="7">
        <v>445</v>
      </c>
      <c r="H2626" s="20">
        <v>83.820224719101006</v>
      </c>
      <c r="I2626" s="2">
        <v>10.337078651684999</v>
      </c>
      <c r="J2626" s="2">
        <v>4.7191011235960003</v>
      </c>
      <c r="K2626" s="2">
        <v>0.44943820224699998</v>
      </c>
      <c r="L2626" s="2">
        <v>0.67415730337099999</v>
      </c>
      <c r="M2626" s="2">
        <v>94.157303370787005</v>
      </c>
      <c r="N2626" s="22">
        <v>5.1685393258429997</v>
      </c>
    </row>
    <row r="2627">
      <c r="D2627" s="19"/>
      <c r="E2627" s="18" t="s">
        <v>167</v>
      </c>
      <c r="F2627" s="17"/>
      <c r="G2627" s="7">
        <v>294</v>
      </c>
      <c r="H2627" s="20">
        <v>85.374149659864003</v>
      </c>
      <c r="I2627" s="2">
        <v>9.1836734693879993</v>
      </c>
      <c r="J2627" s="2">
        <v>3.7414965986389999</v>
      </c>
      <c r="K2627" s="2">
        <v>0.68027210884400002</v>
      </c>
      <c r="L2627" s="2">
        <v>1.0204081632649999</v>
      </c>
      <c r="M2627" s="2">
        <v>94.557823129252</v>
      </c>
      <c r="N2627" s="22">
        <v>4.4217687074830003</v>
      </c>
    </row>
    <row r="2628">
      <c r="D2628" s="19"/>
      <c r="E2628" s="18" t="s">
        <v>41</v>
      </c>
      <c r="F2628" s="17"/>
      <c r="G2628" s="7">
        <v>62</v>
      </c>
      <c r="H2628" s="20">
        <v>80.645161290323003</v>
      </c>
      <c r="I2628" s="2">
        <v>12.903225806451999</v>
      </c>
      <c r="J2628" s="2">
        <v>4.8387096774189997</v>
      </c>
      <c r="K2628" s="2">
        <v>1.6129032258060001</v>
      </c>
      <c r="L2628" s="10" t="s">
        <v>168</v>
      </c>
      <c r="M2628" s="2">
        <v>93.548387096773993</v>
      </c>
      <c r="N2628" s="22">
        <v>6.4516129032259997</v>
      </c>
    </row>
    <row r="2629">
      <c r="D2629" s="57"/>
      <c r="E2629" s="54" t="s">
        <v>26</v>
      </c>
      <c r="F2629" s="62"/>
      <c r="G2629" s="59">
        <v>17</v>
      </c>
      <c r="H2629" s="78">
        <v>76.470588235294002</v>
      </c>
      <c r="I2629" s="46">
        <v>11.764705882353001</v>
      </c>
      <c r="J2629" s="46">
        <v>5.8823529411760003</v>
      </c>
      <c r="K2629" s="46">
        <v>5.8823529411760003</v>
      </c>
      <c r="L2629" s="51" t="s">
        <v>168</v>
      </c>
      <c r="M2629" s="46">
        <v>88.235294117647001</v>
      </c>
      <c r="N2629" s="77">
        <v>11.764705882353001</v>
      </c>
    </row>
    <row r="2631">
      <c r="B2631" s="63" t="str">
        <f ca="1" xml:space="preserve"> HYPERLINK("#'目次'!B23", "[17]")</f>
        <v>[17]</v>
      </c>
      <c r="C2631" s="49" t="s">
        <v>348</v>
      </c>
    </row>
    <row r="2634">
      <c r="C2634" s="49" t="s">
        <v>14</v>
      </c>
    </row>
    <row r="2635">
      <c r="D2635" s="64"/>
      <c r="E2635" s="47"/>
      <c r="F2635" s="47"/>
      <c r="G2635" s="61" t="s">
        <v>15</v>
      </c>
      <c r="H2635" s="66" t="s">
        <v>30</v>
      </c>
      <c r="I2635" s="28" t="s">
        <v>31</v>
      </c>
      <c r="J2635" s="28" t="s">
        <v>32</v>
      </c>
      <c r="K2635" s="28" t="s">
        <v>33</v>
      </c>
      <c r="L2635" s="28" t="s">
        <v>34</v>
      </c>
      <c r="M2635" s="28" t="s">
        <v>35</v>
      </c>
      <c r="N2635" s="28" t="s">
        <v>36</v>
      </c>
      <c r="O2635" s="28" t="s">
        <v>37</v>
      </c>
      <c r="P2635" s="28" t="s">
        <v>38</v>
      </c>
      <c r="Q2635" s="28" t="s">
        <v>39</v>
      </c>
      <c r="R2635" s="28" t="s">
        <v>40</v>
      </c>
      <c r="S2635" s="28" t="s">
        <v>41</v>
      </c>
      <c r="T2635" s="28" t="s">
        <v>42</v>
      </c>
      <c r="U2635" s="28" t="s">
        <v>26</v>
      </c>
      <c r="V2635" s="58" t="s">
        <v>43</v>
      </c>
    </row>
    <row r="2636">
      <c r="D2636" s="55"/>
      <c r="E2636" s="48"/>
      <c r="F2636" s="48"/>
      <c r="G2636" s="68"/>
      <c r="H2636" s="70"/>
      <c r="I2636" s="29"/>
      <c r="J2636" s="29"/>
      <c r="K2636" s="29"/>
      <c r="L2636" s="29"/>
      <c r="M2636" s="29"/>
      <c r="N2636" s="29"/>
      <c r="O2636" s="29"/>
      <c r="P2636" s="29"/>
      <c r="Q2636" s="29"/>
      <c r="R2636" s="29"/>
      <c r="S2636" s="29"/>
      <c r="T2636" s="29"/>
      <c r="U2636" s="29"/>
      <c r="V2636" s="65"/>
    </row>
    <row r="2637">
      <c r="D2637" s="56"/>
      <c r="E2637" s="60" t="s">
        <v>15</v>
      </c>
      <c r="F2637" s="67"/>
      <c r="G2637" s="69">
        <v>1093</v>
      </c>
      <c r="H2637" s="36">
        <v>75.297346752058999</v>
      </c>
      <c r="I2637" s="36">
        <v>73.010064043916003</v>
      </c>
      <c r="J2637" s="36">
        <v>73.924977127172994</v>
      </c>
      <c r="K2637" s="36">
        <v>18.847209515096001</v>
      </c>
      <c r="L2637" s="36">
        <v>44.647758462946001</v>
      </c>
      <c r="M2637" s="36">
        <v>14.089661482159</v>
      </c>
      <c r="N2637" s="36">
        <v>79.688929551692993</v>
      </c>
      <c r="O2637" s="36">
        <v>33.485818847209998</v>
      </c>
      <c r="P2637" s="36">
        <v>50.503202195790998</v>
      </c>
      <c r="Q2637" s="36">
        <v>47.026532479414001</v>
      </c>
      <c r="R2637" s="36">
        <v>51.143641354071001</v>
      </c>
      <c r="S2637" s="36">
        <v>6.4958828911250004</v>
      </c>
      <c r="T2637" s="36">
        <v>1.0064043915830001</v>
      </c>
      <c r="U2637" s="36">
        <v>0.18298261665099999</v>
      </c>
      <c r="V2637" s="76">
        <v>98.810612991766007</v>
      </c>
    </row>
    <row r="2638">
      <c r="D2638" s="15" t="s">
        <v>20</v>
      </c>
      <c r="E2638" s="14" t="s">
        <v>21</v>
      </c>
      <c r="F2638" s="16"/>
      <c r="G2638" s="26">
        <v>211</v>
      </c>
      <c r="H2638" s="40">
        <v>81.990521327013994</v>
      </c>
      <c r="I2638" s="8">
        <v>75.829383886255997</v>
      </c>
      <c r="J2638" s="8">
        <v>84.834123222749</v>
      </c>
      <c r="K2638" s="8">
        <v>20.379146919431001</v>
      </c>
      <c r="L2638" s="8">
        <v>34.123222748815003</v>
      </c>
      <c r="M2638" s="8">
        <v>14.218009478673</v>
      </c>
      <c r="N2638" s="8">
        <v>94.312796208530997</v>
      </c>
      <c r="O2638" s="8">
        <v>38.388625592417</v>
      </c>
      <c r="P2638" s="8">
        <v>52.132701421801002</v>
      </c>
      <c r="Q2638" s="8">
        <v>59.715639810427</v>
      </c>
      <c r="R2638" s="8">
        <v>60.189573459716001</v>
      </c>
      <c r="S2638" s="8">
        <v>7.1090047393360001</v>
      </c>
      <c r="T2638" s="8">
        <v>0.473933649289</v>
      </c>
      <c r="U2638" s="41" t="s">
        <v>168</v>
      </c>
      <c r="V2638" s="42">
        <v>99.526066350711005</v>
      </c>
    </row>
    <row r="2639">
      <c r="D2639" s="19"/>
      <c r="E2639" s="18" t="s">
        <v>22</v>
      </c>
      <c r="F2639" s="17"/>
      <c r="G2639" s="7">
        <v>539</v>
      </c>
      <c r="H2639" s="20">
        <v>74.397031539888999</v>
      </c>
      <c r="I2639" s="2">
        <v>76.252319109461993</v>
      </c>
      <c r="J2639" s="2">
        <v>75.510204081633006</v>
      </c>
      <c r="K2639" s="2">
        <v>17.068645640073999</v>
      </c>
      <c r="L2639" s="2">
        <v>45.269016697588</v>
      </c>
      <c r="M2639" s="2">
        <v>15.584415584416</v>
      </c>
      <c r="N2639" s="2">
        <v>82.931354359926004</v>
      </c>
      <c r="O2639" s="2">
        <v>36.363636363635997</v>
      </c>
      <c r="P2639" s="2">
        <v>51.020408163265003</v>
      </c>
      <c r="Q2639" s="2">
        <v>48.794063079776997</v>
      </c>
      <c r="R2639" s="2">
        <v>54.359925788497002</v>
      </c>
      <c r="S2639" s="2">
        <v>7.4211502782930001</v>
      </c>
      <c r="T2639" s="2">
        <v>0.37105751391500003</v>
      </c>
      <c r="U2639" s="2">
        <v>0.37105751391500003</v>
      </c>
      <c r="V2639" s="22">
        <v>99.257884972170999</v>
      </c>
    </row>
    <row r="2640">
      <c r="D2640" s="19"/>
      <c r="E2640" s="18" t="s">
        <v>23</v>
      </c>
      <c r="F2640" s="17"/>
      <c r="G2640" s="7">
        <v>263</v>
      </c>
      <c r="H2640" s="20">
        <v>70.342205323193994</v>
      </c>
      <c r="I2640" s="2">
        <v>67.300380228137001</v>
      </c>
      <c r="J2640" s="2">
        <v>65.399239543725997</v>
      </c>
      <c r="K2640" s="2">
        <v>20.912547528516999</v>
      </c>
      <c r="L2640" s="2">
        <v>49.429657794676999</v>
      </c>
      <c r="M2640" s="2">
        <v>10.6463878327</v>
      </c>
      <c r="N2640" s="2">
        <v>67.680608365018998</v>
      </c>
      <c r="O2640" s="2">
        <v>26.996197718630999</v>
      </c>
      <c r="P2640" s="2">
        <v>46.007604562738003</v>
      </c>
      <c r="Q2640" s="2">
        <v>38.783269961976998</v>
      </c>
      <c r="R2640" s="2">
        <v>41.825095057033998</v>
      </c>
      <c r="S2640" s="2">
        <v>4.5627376425859998</v>
      </c>
      <c r="T2640" s="2">
        <v>2.2813688212929999</v>
      </c>
      <c r="U2640" s="10" t="s">
        <v>168</v>
      </c>
      <c r="V2640" s="22">
        <v>97.718631178707</v>
      </c>
    </row>
    <row r="2641">
      <c r="D2641" s="19"/>
      <c r="E2641" s="18" t="s">
        <v>24</v>
      </c>
      <c r="F2641" s="17"/>
      <c r="G2641" s="7">
        <v>74</v>
      </c>
      <c r="H2641" s="20">
        <v>81.081081081080995</v>
      </c>
      <c r="I2641" s="2">
        <v>63.513513513513999</v>
      </c>
      <c r="J2641" s="2">
        <v>63.513513513513999</v>
      </c>
      <c r="K2641" s="2">
        <v>18.918918918919001</v>
      </c>
      <c r="L2641" s="2">
        <v>54.054054054053999</v>
      </c>
      <c r="M2641" s="2">
        <v>14.864864864865</v>
      </c>
      <c r="N2641" s="2">
        <v>62.162162162161998</v>
      </c>
      <c r="O2641" s="2">
        <v>22.972972972973</v>
      </c>
      <c r="P2641" s="2">
        <v>56.756756756756999</v>
      </c>
      <c r="Q2641" s="2">
        <v>29.72972972973</v>
      </c>
      <c r="R2641" s="2">
        <v>39.189189189189001</v>
      </c>
      <c r="S2641" s="2">
        <v>5.4054054054050003</v>
      </c>
      <c r="T2641" s="2">
        <v>1.351351351351</v>
      </c>
      <c r="U2641" s="10" t="s">
        <v>168</v>
      </c>
      <c r="V2641" s="22">
        <v>98.648648648649001</v>
      </c>
    </row>
    <row r="2642">
      <c r="D2642" s="19"/>
      <c r="E2642" s="18" t="s">
        <v>25</v>
      </c>
      <c r="F2642" s="17"/>
      <c r="G2642" s="11">
        <v>6</v>
      </c>
      <c r="H2642" s="27">
        <v>66.666666666666998</v>
      </c>
      <c r="I2642" s="5">
        <v>50</v>
      </c>
      <c r="J2642" s="5">
        <v>50</v>
      </c>
      <c r="K2642" s="5">
        <v>33.333333333333002</v>
      </c>
      <c r="L2642" s="5">
        <v>33.333333333333002</v>
      </c>
      <c r="M2642" s="5">
        <v>16.666666666666998</v>
      </c>
      <c r="N2642" s="5">
        <v>16.666666666666998</v>
      </c>
      <c r="O2642" s="5">
        <v>16.666666666666998</v>
      </c>
      <c r="P2642" s="5">
        <v>66.666666666666998</v>
      </c>
      <c r="Q2642" s="5">
        <v>16.666666666666998</v>
      </c>
      <c r="R2642" s="4" t="s">
        <v>168</v>
      </c>
      <c r="S2642" s="4" t="s">
        <v>168</v>
      </c>
      <c r="T2642" s="5">
        <v>16.666666666666998</v>
      </c>
      <c r="U2642" s="4" t="s">
        <v>168</v>
      </c>
      <c r="V2642" s="30">
        <v>83.333333333333002</v>
      </c>
    </row>
    <row r="2643">
      <c r="D2643" s="19"/>
      <c r="E2643" s="18" t="s">
        <v>26</v>
      </c>
      <c r="F2643" s="17"/>
      <c r="G2643" s="11">
        <v>0</v>
      </c>
      <c r="H2643" s="32" t="s">
        <v>168</v>
      </c>
      <c r="I2643" s="4" t="s">
        <v>168</v>
      </c>
      <c r="J2643" s="4" t="s">
        <v>168</v>
      </c>
      <c r="K2643" s="4" t="s">
        <v>168</v>
      </c>
      <c r="L2643" s="4" t="s">
        <v>168</v>
      </c>
      <c r="M2643" s="4" t="s">
        <v>168</v>
      </c>
      <c r="N2643" s="4" t="s">
        <v>168</v>
      </c>
      <c r="O2643" s="4" t="s">
        <v>168</v>
      </c>
      <c r="P2643" s="4" t="s">
        <v>168</v>
      </c>
      <c r="Q2643" s="4" t="s">
        <v>168</v>
      </c>
      <c r="R2643" s="4" t="s">
        <v>168</v>
      </c>
      <c r="S2643" s="4" t="s">
        <v>168</v>
      </c>
      <c r="T2643" s="4" t="s">
        <v>168</v>
      </c>
      <c r="U2643" s="4" t="s">
        <v>168</v>
      </c>
      <c r="V2643" s="31" t="s">
        <v>168</v>
      </c>
    </row>
    <row r="2644">
      <c r="D2644" s="19"/>
      <c r="E2644" s="18" t="s">
        <v>27</v>
      </c>
      <c r="F2644" s="17"/>
      <c r="G2644" s="7">
        <v>750</v>
      </c>
      <c r="H2644" s="20">
        <v>76.533333333333005</v>
      </c>
      <c r="I2644" s="2">
        <v>76.133333333332999</v>
      </c>
      <c r="J2644" s="2">
        <v>78.133333333332999</v>
      </c>
      <c r="K2644" s="2">
        <v>18</v>
      </c>
      <c r="L2644" s="2">
        <v>42.133333333332999</v>
      </c>
      <c r="M2644" s="2">
        <v>15.199999999999999</v>
      </c>
      <c r="N2644" s="2">
        <v>86.133333333332999</v>
      </c>
      <c r="O2644" s="2">
        <v>36.933333333333003</v>
      </c>
      <c r="P2644" s="2">
        <v>51.333333333333002</v>
      </c>
      <c r="Q2644" s="2">
        <v>51.866666666667001</v>
      </c>
      <c r="R2644" s="2">
        <v>56</v>
      </c>
      <c r="S2644" s="2">
        <v>7.333333333333</v>
      </c>
      <c r="T2644" s="2">
        <v>0.40000000000000002</v>
      </c>
      <c r="U2644" s="2">
        <v>0.26666666666700001</v>
      </c>
      <c r="V2644" s="22">
        <v>99.333333333333002</v>
      </c>
    </row>
    <row r="2645">
      <c r="D2645" s="19"/>
      <c r="E2645" s="18" t="s">
        <v>28</v>
      </c>
      <c r="F2645" s="17"/>
      <c r="G2645" s="7">
        <v>80</v>
      </c>
      <c r="H2645" s="20">
        <v>80</v>
      </c>
      <c r="I2645" s="2">
        <v>62.5</v>
      </c>
      <c r="J2645" s="2">
        <v>62.5</v>
      </c>
      <c r="K2645" s="2">
        <v>20</v>
      </c>
      <c r="L2645" s="2">
        <v>52.5</v>
      </c>
      <c r="M2645" s="2">
        <v>15</v>
      </c>
      <c r="N2645" s="2">
        <v>58.75</v>
      </c>
      <c r="O2645" s="2">
        <v>22.5</v>
      </c>
      <c r="P2645" s="2">
        <v>57.5</v>
      </c>
      <c r="Q2645" s="2">
        <v>28.75</v>
      </c>
      <c r="R2645" s="2">
        <v>36.25</v>
      </c>
      <c r="S2645" s="2">
        <v>5</v>
      </c>
      <c r="T2645" s="2">
        <v>2.5</v>
      </c>
      <c r="U2645" s="10" t="s">
        <v>168</v>
      </c>
      <c r="V2645" s="22">
        <v>97.5</v>
      </c>
    </row>
    <row r="2646">
      <c r="D2646" s="15" t="s">
        <v>29</v>
      </c>
      <c r="E2646" s="14" t="s">
        <v>30</v>
      </c>
      <c r="F2646" s="16"/>
      <c r="G2646" s="26">
        <v>823</v>
      </c>
      <c r="H2646" s="40">
        <v>100</v>
      </c>
      <c r="I2646" s="8">
        <v>76.913730255163998</v>
      </c>
      <c r="J2646" s="8">
        <v>79.222357229647997</v>
      </c>
      <c r="K2646" s="8">
        <v>21.628189550424999</v>
      </c>
      <c r="L2646" s="8">
        <v>47.509113001214999</v>
      </c>
      <c r="M2646" s="8">
        <v>16.646415552855</v>
      </c>
      <c r="N2646" s="8">
        <v>82.624544349939001</v>
      </c>
      <c r="O2646" s="8">
        <v>35.115431348724002</v>
      </c>
      <c r="P2646" s="8">
        <v>56.014580801944</v>
      </c>
      <c r="Q2646" s="8">
        <v>49.574726609964003</v>
      </c>
      <c r="R2646" s="8">
        <v>54.070473876062998</v>
      </c>
      <c r="S2646" s="8">
        <v>6.6828675577160004</v>
      </c>
      <c r="T2646" s="41" t="s">
        <v>168</v>
      </c>
      <c r="U2646" s="41" t="s">
        <v>168</v>
      </c>
      <c r="V2646" s="42">
        <v>100</v>
      </c>
    </row>
    <row r="2647">
      <c r="D2647" s="19"/>
      <c r="E2647" s="18" t="s">
        <v>31</v>
      </c>
      <c r="F2647" s="17"/>
      <c r="G2647" s="7">
        <v>798</v>
      </c>
      <c r="H2647" s="20">
        <v>79.323308270677003</v>
      </c>
      <c r="I2647" s="2">
        <v>100</v>
      </c>
      <c r="J2647" s="2">
        <v>80.451127819549001</v>
      </c>
      <c r="K2647" s="2">
        <v>20.551378446114999</v>
      </c>
      <c r="L2647" s="2">
        <v>47.869674185464</v>
      </c>
      <c r="M2647" s="2">
        <v>16.040100250626999</v>
      </c>
      <c r="N2647" s="2">
        <v>82.832080200500997</v>
      </c>
      <c r="O2647" s="2">
        <v>37.092731829573999</v>
      </c>
      <c r="P2647" s="2">
        <v>57.769423558897003</v>
      </c>
      <c r="Q2647" s="2">
        <v>51.879699248119998</v>
      </c>
      <c r="R2647" s="2">
        <v>53.508771929825002</v>
      </c>
      <c r="S2647" s="2">
        <v>6.5162907268170001</v>
      </c>
      <c r="T2647" s="10" t="s">
        <v>168</v>
      </c>
      <c r="U2647" s="10" t="s">
        <v>168</v>
      </c>
      <c r="V2647" s="22">
        <v>100</v>
      </c>
    </row>
    <row r="2648">
      <c r="D2648" s="19"/>
      <c r="E2648" s="18" t="s">
        <v>32</v>
      </c>
      <c r="F2648" s="17"/>
      <c r="G2648" s="7">
        <v>808</v>
      </c>
      <c r="H2648" s="20">
        <v>80.693069306930994</v>
      </c>
      <c r="I2648" s="2">
        <v>79.455445544553996</v>
      </c>
      <c r="J2648" s="2">
        <v>100</v>
      </c>
      <c r="K2648" s="2">
        <v>21.534653465346999</v>
      </c>
      <c r="L2648" s="2">
        <v>48.019801980197997</v>
      </c>
      <c r="M2648" s="2">
        <v>17.202970297029999</v>
      </c>
      <c r="N2648" s="2">
        <v>84.900990099010002</v>
      </c>
      <c r="O2648" s="2">
        <v>37.252475247524998</v>
      </c>
      <c r="P2648" s="2">
        <v>54.207920792079001</v>
      </c>
      <c r="Q2648" s="2">
        <v>52.227722772276998</v>
      </c>
      <c r="R2648" s="2">
        <v>55.940594059406003</v>
      </c>
      <c r="S2648" s="2">
        <v>6.9306930693069999</v>
      </c>
      <c r="T2648" s="10" t="s">
        <v>168</v>
      </c>
      <c r="U2648" s="10" t="s">
        <v>168</v>
      </c>
      <c r="V2648" s="22">
        <v>100</v>
      </c>
    </row>
    <row r="2649">
      <c r="D2649" s="19"/>
      <c r="E2649" s="18" t="s">
        <v>33</v>
      </c>
      <c r="F2649" s="17"/>
      <c r="G2649" s="7">
        <v>206</v>
      </c>
      <c r="H2649" s="20">
        <v>86.407766990290995</v>
      </c>
      <c r="I2649" s="2">
        <v>79.611650485436996</v>
      </c>
      <c r="J2649" s="2">
        <v>84.466019417476005</v>
      </c>
      <c r="K2649" s="2">
        <v>100</v>
      </c>
      <c r="L2649" s="2">
        <v>50</v>
      </c>
      <c r="M2649" s="2">
        <v>21.359223300970999</v>
      </c>
      <c r="N2649" s="2">
        <v>82.038834951455996</v>
      </c>
      <c r="O2649" s="2">
        <v>30.097087378641</v>
      </c>
      <c r="P2649" s="2">
        <v>62.135922330097003</v>
      </c>
      <c r="Q2649" s="2">
        <v>54.368932038834998</v>
      </c>
      <c r="R2649" s="2">
        <v>60.194174757281999</v>
      </c>
      <c r="S2649" s="2">
        <v>9.2233009708739999</v>
      </c>
      <c r="T2649" s="10" t="s">
        <v>168</v>
      </c>
      <c r="U2649" s="10" t="s">
        <v>168</v>
      </c>
      <c r="V2649" s="22">
        <v>100</v>
      </c>
    </row>
    <row r="2650">
      <c r="D2650" s="19"/>
      <c r="E2650" s="18" t="s">
        <v>34</v>
      </c>
      <c r="F2650" s="17"/>
      <c r="G2650" s="7">
        <v>488</v>
      </c>
      <c r="H2650" s="20">
        <v>80.122950819671999</v>
      </c>
      <c r="I2650" s="2">
        <v>78.278688524589995</v>
      </c>
      <c r="J2650" s="2">
        <v>79.508196721310995</v>
      </c>
      <c r="K2650" s="2">
        <v>21.106557377049</v>
      </c>
      <c r="L2650" s="2">
        <v>100</v>
      </c>
      <c r="M2650" s="2">
        <v>19.467213114753999</v>
      </c>
      <c r="N2650" s="2">
        <v>79.918032786884993</v>
      </c>
      <c r="O2650" s="2">
        <v>37.090163934426002</v>
      </c>
      <c r="P2650" s="2">
        <v>55.122950819671999</v>
      </c>
      <c r="Q2650" s="2">
        <v>49.385245901639003</v>
      </c>
      <c r="R2650" s="2">
        <v>53.688524590164</v>
      </c>
      <c r="S2650" s="2">
        <v>6.1475409836069996</v>
      </c>
      <c r="T2650" s="10" t="s">
        <v>168</v>
      </c>
      <c r="U2650" s="10" t="s">
        <v>168</v>
      </c>
      <c r="V2650" s="22">
        <v>100</v>
      </c>
    </row>
    <row r="2651">
      <c r="D2651" s="19"/>
      <c r="E2651" s="18" t="s">
        <v>35</v>
      </c>
      <c r="F2651" s="17"/>
      <c r="G2651" s="7">
        <v>154</v>
      </c>
      <c r="H2651" s="20">
        <v>88.961038961038994</v>
      </c>
      <c r="I2651" s="2">
        <v>83.116883116883002</v>
      </c>
      <c r="J2651" s="2">
        <v>90.259740259739999</v>
      </c>
      <c r="K2651" s="2">
        <v>28.571428571428999</v>
      </c>
      <c r="L2651" s="2">
        <v>61.688311688311998</v>
      </c>
      <c r="M2651" s="2">
        <v>100</v>
      </c>
      <c r="N2651" s="2">
        <v>85.064935064935</v>
      </c>
      <c r="O2651" s="2">
        <v>36.363636363635997</v>
      </c>
      <c r="P2651" s="2">
        <v>70.779220779221006</v>
      </c>
      <c r="Q2651" s="2">
        <v>60.389610389609999</v>
      </c>
      <c r="R2651" s="2">
        <v>59.740259740260001</v>
      </c>
      <c r="S2651" s="2">
        <v>9.0909090909089993</v>
      </c>
      <c r="T2651" s="10" t="s">
        <v>168</v>
      </c>
      <c r="U2651" s="10" t="s">
        <v>168</v>
      </c>
      <c r="V2651" s="22">
        <v>100</v>
      </c>
    </row>
    <row r="2652">
      <c r="D2652" s="19"/>
      <c r="E2652" s="18" t="s">
        <v>36</v>
      </c>
      <c r="F2652" s="17"/>
      <c r="G2652" s="7">
        <v>871</v>
      </c>
      <c r="H2652" s="20">
        <v>78.071182548793999</v>
      </c>
      <c r="I2652" s="2">
        <v>75.889781859931006</v>
      </c>
      <c r="J2652" s="2">
        <v>78.760045924224997</v>
      </c>
      <c r="K2652" s="2">
        <v>19.402985074627001</v>
      </c>
      <c r="L2652" s="2">
        <v>44.776119402985003</v>
      </c>
      <c r="M2652" s="2">
        <v>15.0401836969</v>
      </c>
      <c r="N2652" s="2">
        <v>100</v>
      </c>
      <c r="O2652" s="2">
        <v>36.050516647532</v>
      </c>
      <c r="P2652" s="2">
        <v>51.090700344432001</v>
      </c>
      <c r="Q2652" s="2">
        <v>50.287026406429</v>
      </c>
      <c r="R2652" s="2">
        <v>58.094144661309002</v>
      </c>
      <c r="S2652" s="2">
        <v>6.0849598163029999</v>
      </c>
      <c r="T2652" s="10" t="s">
        <v>168</v>
      </c>
      <c r="U2652" s="10" t="s">
        <v>168</v>
      </c>
      <c r="V2652" s="22">
        <v>100</v>
      </c>
    </row>
    <row r="2653">
      <c r="D2653" s="19"/>
      <c r="E2653" s="18" t="s">
        <v>37</v>
      </c>
      <c r="F2653" s="17"/>
      <c r="G2653" s="7">
        <v>366</v>
      </c>
      <c r="H2653" s="20">
        <v>78.961748633880006</v>
      </c>
      <c r="I2653" s="2">
        <v>80.874316939891003</v>
      </c>
      <c r="J2653" s="2">
        <v>82.240437158470002</v>
      </c>
      <c r="K2653" s="2">
        <v>16.939890710383001</v>
      </c>
      <c r="L2653" s="2">
        <v>49.453551912568003</v>
      </c>
      <c r="M2653" s="2">
        <v>15.300546448086999</v>
      </c>
      <c r="N2653" s="2">
        <v>85.792349726775996</v>
      </c>
      <c r="O2653" s="2">
        <v>100</v>
      </c>
      <c r="P2653" s="2">
        <v>63.934426229507999</v>
      </c>
      <c r="Q2653" s="2">
        <v>64.754098360656002</v>
      </c>
      <c r="R2653" s="2">
        <v>62.841530054644998</v>
      </c>
      <c r="S2653" s="2">
        <v>6.5573770491800003</v>
      </c>
      <c r="T2653" s="10" t="s">
        <v>168</v>
      </c>
      <c r="U2653" s="10" t="s">
        <v>168</v>
      </c>
      <c r="V2653" s="22">
        <v>100</v>
      </c>
    </row>
    <row r="2654">
      <c r="D2654" s="19"/>
      <c r="E2654" s="18" t="s">
        <v>38</v>
      </c>
      <c r="F2654" s="17"/>
      <c r="G2654" s="7">
        <v>552</v>
      </c>
      <c r="H2654" s="20">
        <v>83.514492753623003</v>
      </c>
      <c r="I2654" s="2">
        <v>83.514492753623003</v>
      </c>
      <c r="J2654" s="2">
        <v>79.347826086956999</v>
      </c>
      <c r="K2654" s="2">
        <v>23.188405797101002</v>
      </c>
      <c r="L2654" s="2">
        <v>48.731884057971001</v>
      </c>
      <c r="M2654" s="2">
        <v>19.746376811594001</v>
      </c>
      <c r="N2654" s="2">
        <v>80.615942028985998</v>
      </c>
      <c r="O2654" s="2">
        <v>42.391304347826001</v>
      </c>
      <c r="P2654" s="2">
        <v>100</v>
      </c>
      <c r="Q2654" s="2">
        <v>57.608695652173999</v>
      </c>
      <c r="R2654" s="2">
        <v>59.420289855071999</v>
      </c>
      <c r="S2654" s="2">
        <v>6.3405797101449997</v>
      </c>
      <c r="T2654" s="10" t="s">
        <v>168</v>
      </c>
      <c r="U2654" s="10" t="s">
        <v>168</v>
      </c>
      <c r="V2654" s="22">
        <v>100</v>
      </c>
    </row>
    <row r="2655">
      <c r="D2655" s="19"/>
      <c r="E2655" s="18" t="s">
        <v>39</v>
      </c>
      <c r="F2655" s="17"/>
      <c r="G2655" s="7">
        <v>514</v>
      </c>
      <c r="H2655" s="20">
        <v>79.377431906615001</v>
      </c>
      <c r="I2655" s="2">
        <v>80.544747081712003</v>
      </c>
      <c r="J2655" s="2">
        <v>82.101167315175005</v>
      </c>
      <c r="K2655" s="2">
        <v>21.789883268482001</v>
      </c>
      <c r="L2655" s="2">
        <v>46.887159533073998</v>
      </c>
      <c r="M2655" s="2">
        <v>18.093385214007998</v>
      </c>
      <c r="N2655" s="2">
        <v>85.214007782101007</v>
      </c>
      <c r="O2655" s="2">
        <v>46.108949416342</v>
      </c>
      <c r="P2655" s="2">
        <v>61.867704280155998</v>
      </c>
      <c r="Q2655" s="2">
        <v>100</v>
      </c>
      <c r="R2655" s="2">
        <v>61.478599221789999</v>
      </c>
      <c r="S2655" s="2">
        <v>6.2256809338519998</v>
      </c>
      <c r="T2655" s="10" t="s">
        <v>168</v>
      </c>
      <c r="U2655" s="10" t="s">
        <v>168</v>
      </c>
      <c r="V2655" s="22">
        <v>100</v>
      </c>
    </row>
    <row r="2656">
      <c r="D2656" s="19"/>
      <c r="E2656" s="18" t="s">
        <v>40</v>
      </c>
      <c r="F2656" s="17"/>
      <c r="G2656" s="7">
        <v>559</v>
      </c>
      <c r="H2656" s="20">
        <v>79.606440071555994</v>
      </c>
      <c r="I2656" s="2">
        <v>76.386404293381005</v>
      </c>
      <c r="J2656" s="2">
        <v>80.858676207513</v>
      </c>
      <c r="K2656" s="2">
        <v>22.182468694097</v>
      </c>
      <c r="L2656" s="2">
        <v>46.869409660107003</v>
      </c>
      <c r="M2656" s="2">
        <v>16.457960644006999</v>
      </c>
      <c r="N2656" s="2">
        <v>90.518783542039003</v>
      </c>
      <c r="O2656" s="2">
        <v>41.144901610018003</v>
      </c>
      <c r="P2656" s="2">
        <v>58.676207513416998</v>
      </c>
      <c r="Q2656" s="2">
        <v>56.529516994632999</v>
      </c>
      <c r="R2656" s="2">
        <v>100</v>
      </c>
      <c r="S2656" s="2">
        <v>4.1144901610020002</v>
      </c>
      <c r="T2656" s="10" t="s">
        <v>168</v>
      </c>
      <c r="U2656" s="10" t="s">
        <v>168</v>
      </c>
      <c r="V2656" s="22">
        <v>100</v>
      </c>
    </row>
    <row r="2657">
      <c r="D2657" s="19"/>
      <c r="E2657" s="18" t="s">
        <v>41</v>
      </c>
      <c r="F2657" s="17"/>
      <c r="G2657" s="7">
        <v>71</v>
      </c>
      <c r="H2657" s="20">
        <v>77.464788732393998</v>
      </c>
      <c r="I2657" s="2">
        <v>73.239436619718006</v>
      </c>
      <c r="J2657" s="2">
        <v>78.873239436619997</v>
      </c>
      <c r="K2657" s="2">
        <v>26.760563380282001</v>
      </c>
      <c r="L2657" s="2">
        <v>42.253521126761001</v>
      </c>
      <c r="M2657" s="2">
        <v>19.718309859154999</v>
      </c>
      <c r="N2657" s="2">
        <v>74.647887323944005</v>
      </c>
      <c r="O2657" s="2">
        <v>33.802816901408001</v>
      </c>
      <c r="P2657" s="2">
        <v>49.295774647887001</v>
      </c>
      <c r="Q2657" s="2">
        <v>45.070422535211002</v>
      </c>
      <c r="R2657" s="2">
        <v>32.394366197182997</v>
      </c>
      <c r="S2657" s="2">
        <v>100</v>
      </c>
      <c r="T2657" s="10" t="s">
        <v>168</v>
      </c>
      <c r="U2657" s="10" t="s">
        <v>168</v>
      </c>
      <c r="V2657" s="22">
        <v>100</v>
      </c>
    </row>
    <row r="2658">
      <c r="D2658" s="19"/>
      <c r="E2658" s="18" t="s">
        <v>42</v>
      </c>
      <c r="F2658" s="17"/>
      <c r="G2658" s="11">
        <v>11</v>
      </c>
      <c r="H2658" s="32" t="s">
        <v>168</v>
      </c>
      <c r="I2658" s="4" t="s">
        <v>168</v>
      </c>
      <c r="J2658" s="4" t="s">
        <v>168</v>
      </c>
      <c r="K2658" s="4" t="s">
        <v>168</v>
      </c>
      <c r="L2658" s="4" t="s">
        <v>168</v>
      </c>
      <c r="M2658" s="4" t="s">
        <v>168</v>
      </c>
      <c r="N2658" s="4" t="s">
        <v>168</v>
      </c>
      <c r="O2658" s="4" t="s">
        <v>168</v>
      </c>
      <c r="P2658" s="4" t="s">
        <v>168</v>
      </c>
      <c r="Q2658" s="4" t="s">
        <v>168</v>
      </c>
      <c r="R2658" s="4" t="s">
        <v>168</v>
      </c>
      <c r="S2658" s="4" t="s">
        <v>168</v>
      </c>
      <c r="T2658" s="5">
        <v>100</v>
      </c>
      <c r="U2658" s="4" t="s">
        <v>168</v>
      </c>
      <c r="V2658" s="31" t="s">
        <v>168</v>
      </c>
    </row>
    <row r="2659">
      <c r="D2659" s="19"/>
      <c r="E2659" s="18" t="s">
        <v>26</v>
      </c>
      <c r="F2659" s="17"/>
      <c r="G2659" s="11">
        <v>2</v>
      </c>
      <c r="H2659" s="32" t="s">
        <v>168</v>
      </c>
      <c r="I2659" s="4" t="s">
        <v>168</v>
      </c>
      <c r="J2659" s="4" t="s">
        <v>168</v>
      </c>
      <c r="K2659" s="4" t="s">
        <v>168</v>
      </c>
      <c r="L2659" s="4" t="s">
        <v>168</v>
      </c>
      <c r="M2659" s="4" t="s">
        <v>168</v>
      </c>
      <c r="N2659" s="4" t="s">
        <v>168</v>
      </c>
      <c r="O2659" s="4" t="s">
        <v>168</v>
      </c>
      <c r="P2659" s="4" t="s">
        <v>168</v>
      </c>
      <c r="Q2659" s="4" t="s">
        <v>168</v>
      </c>
      <c r="R2659" s="4" t="s">
        <v>168</v>
      </c>
      <c r="S2659" s="4" t="s">
        <v>168</v>
      </c>
      <c r="T2659" s="4" t="s">
        <v>168</v>
      </c>
      <c r="U2659" s="5">
        <v>100</v>
      </c>
      <c r="V2659" s="31" t="s">
        <v>168</v>
      </c>
    </row>
    <row r="2660">
      <c r="D2660" s="19"/>
      <c r="E2660" s="18" t="s">
        <v>43</v>
      </c>
      <c r="F2660" s="17"/>
      <c r="G2660" s="7">
        <v>1080</v>
      </c>
      <c r="H2660" s="20">
        <v>76.203703703703994</v>
      </c>
      <c r="I2660" s="2">
        <v>73.888888888888999</v>
      </c>
      <c r="J2660" s="2">
        <v>74.814814814814994</v>
      </c>
      <c r="K2660" s="2">
        <v>19.074074074074002</v>
      </c>
      <c r="L2660" s="2">
        <v>45.185185185184999</v>
      </c>
      <c r="M2660" s="2">
        <v>14.259259259259</v>
      </c>
      <c r="N2660" s="2">
        <v>80.648148148147996</v>
      </c>
      <c r="O2660" s="2">
        <v>33.888888888888999</v>
      </c>
      <c r="P2660" s="2">
        <v>51.111111111111001</v>
      </c>
      <c r="Q2660" s="2">
        <v>47.592592592593</v>
      </c>
      <c r="R2660" s="2">
        <v>51.759259259258997</v>
      </c>
      <c r="S2660" s="2">
        <v>6.5740740740739998</v>
      </c>
      <c r="T2660" s="10" t="s">
        <v>168</v>
      </c>
      <c r="U2660" s="10" t="s">
        <v>168</v>
      </c>
      <c r="V2660" s="22">
        <v>100</v>
      </c>
    </row>
    <row r="2661">
      <c r="D2661" s="15" t="s">
        <v>44</v>
      </c>
      <c r="E2661" s="14" t="s">
        <v>45</v>
      </c>
      <c r="F2661" s="16"/>
      <c r="G2661" s="33">
        <v>3</v>
      </c>
      <c r="H2661" s="45">
        <v>33.333333333333002</v>
      </c>
      <c r="I2661" s="13">
        <v>33.333333333333002</v>
      </c>
      <c r="J2661" s="13">
        <v>66.666666666666998</v>
      </c>
      <c r="K2661" s="25" t="s">
        <v>168</v>
      </c>
      <c r="L2661" s="13">
        <v>33.333333333333002</v>
      </c>
      <c r="M2661" s="25" t="s">
        <v>168</v>
      </c>
      <c r="N2661" s="13">
        <v>100</v>
      </c>
      <c r="O2661" s="13">
        <v>33.333333333333002</v>
      </c>
      <c r="P2661" s="13">
        <v>33.333333333333002</v>
      </c>
      <c r="Q2661" s="13">
        <v>66.666666666666998</v>
      </c>
      <c r="R2661" s="13">
        <v>66.666666666666998</v>
      </c>
      <c r="S2661" s="25" t="s">
        <v>168</v>
      </c>
      <c r="T2661" s="25" t="s">
        <v>168</v>
      </c>
      <c r="U2661" s="25" t="s">
        <v>168</v>
      </c>
      <c r="V2661" s="50">
        <v>100</v>
      </c>
    </row>
    <row r="2662">
      <c r="D2662" s="19"/>
      <c r="E2662" s="18" t="s">
        <v>46</v>
      </c>
      <c r="F2662" s="17"/>
      <c r="G2662" s="11">
        <v>11</v>
      </c>
      <c r="H2662" s="27">
        <v>63.636363636364003</v>
      </c>
      <c r="I2662" s="5">
        <v>90.909090909091006</v>
      </c>
      <c r="J2662" s="5">
        <v>36.363636363635997</v>
      </c>
      <c r="K2662" s="5">
        <v>9.0909090909089993</v>
      </c>
      <c r="L2662" s="5">
        <v>54.545454545455001</v>
      </c>
      <c r="M2662" s="5">
        <v>9.0909090909089993</v>
      </c>
      <c r="N2662" s="5">
        <v>81.818181818181998</v>
      </c>
      <c r="O2662" s="5">
        <v>36.363636363635997</v>
      </c>
      <c r="P2662" s="5">
        <v>63.636363636364003</v>
      </c>
      <c r="Q2662" s="5">
        <v>54.545454545455001</v>
      </c>
      <c r="R2662" s="5">
        <v>81.818181818181998</v>
      </c>
      <c r="S2662" s="5">
        <v>9.0909090909089993</v>
      </c>
      <c r="T2662" s="4" t="s">
        <v>168</v>
      </c>
      <c r="U2662" s="4" t="s">
        <v>168</v>
      </c>
      <c r="V2662" s="30">
        <v>100</v>
      </c>
    </row>
    <row r="2663">
      <c r="D2663" s="19"/>
      <c r="E2663" s="18" t="s">
        <v>47</v>
      </c>
      <c r="F2663" s="17"/>
      <c r="G2663" s="11">
        <v>25</v>
      </c>
      <c r="H2663" s="27">
        <v>68</v>
      </c>
      <c r="I2663" s="5">
        <v>80</v>
      </c>
      <c r="J2663" s="5">
        <v>48</v>
      </c>
      <c r="K2663" s="5">
        <v>16</v>
      </c>
      <c r="L2663" s="5">
        <v>44</v>
      </c>
      <c r="M2663" s="5">
        <v>24</v>
      </c>
      <c r="N2663" s="5">
        <v>80</v>
      </c>
      <c r="O2663" s="5">
        <v>32</v>
      </c>
      <c r="P2663" s="5">
        <v>56</v>
      </c>
      <c r="Q2663" s="5">
        <v>44</v>
      </c>
      <c r="R2663" s="5">
        <v>56</v>
      </c>
      <c r="S2663" s="4" t="s">
        <v>168</v>
      </c>
      <c r="T2663" s="4" t="s">
        <v>168</v>
      </c>
      <c r="U2663" s="4" t="s">
        <v>168</v>
      </c>
      <c r="V2663" s="30">
        <v>100</v>
      </c>
    </row>
    <row r="2664">
      <c r="D2664" s="19"/>
      <c r="E2664" s="18" t="s">
        <v>48</v>
      </c>
      <c r="F2664" s="17"/>
      <c r="G2664" s="7">
        <v>160</v>
      </c>
      <c r="H2664" s="20">
        <v>68.125</v>
      </c>
      <c r="I2664" s="2">
        <v>69.375</v>
      </c>
      <c r="J2664" s="2">
        <v>67.5</v>
      </c>
      <c r="K2664" s="2">
        <v>18.125</v>
      </c>
      <c r="L2664" s="2">
        <v>38.75</v>
      </c>
      <c r="M2664" s="2">
        <v>14.375</v>
      </c>
      <c r="N2664" s="2">
        <v>74.375</v>
      </c>
      <c r="O2664" s="2">
        <v>42.5</v>
      </c>
      <c r="P2664" s="2">
        <v>53.125</v>
      </c>
      <c r="Q2664" s="2">
        <v>49.375</v>
      </c>
      <c r="R2664" s="2">
        <v>55</v>
      </c>
      <c r="S2664" s="2">
        <v>2.5</v>
      </c>
      <c r="T2664" s="2">
        <v>0.625</v>
      </c>
      <c r="U2664" s="10" t="s">
        <v>168</v>
      </c>
      <c r="V2664" s="22">
        <v>99.375</v>
      </c>
    </row>
    <row r="2665">
      <c r="D2665" s="19"/>
      <c r="E2665" s="18" t="s">
        <v>49</v>
      </c>
      <c r="F2665" s="17"/>
      <c r="G2665" s="7">
        <v>166</v>
      </c>
      <c r="H2665" s="20">
        <v>73.493975903614</v>
      </c>
      <c r="I2665" s="2">
        <v>71.084337349397998</v>
      </c>
      <c r="J2665" s="2">
        <v>68.674698795181001</v>
      </c>
      <c r="K2665" s="2">
        <v>19.879518072288999</v>
      </c>
      <c r="L2665" s="2">
        <v>46.385542168675002</v>
      </c>
      <c r="M2665" s="2">
        <v>10.240963855422001</v>
      </c>
      <c r="N2665" s="2">
        <v>80.722891566265005</v>
      </c>
      <c r="O2665" s="2">
        <v>34.939759036144999</v>
      </c>
      <c r="P2665" s="2">
        <v>50</v>
      </c>
      <c r="Q2665" s="2">
        <v>46.385542168675002</v>
      </c>
      <c r="R2665" s="2">
        <v>56.626506024096003</v>
      </c>
      <c r="S2665" s="2">
        <v>5.4216867469879997</v>
      </c>
      <c r="T2665" s="2">
        <v>0.60240963855399998</v>
      </c>
      <c r="U2665" s="2">
        <v>0.60240963855399998</v>
      </c>
      <c r="V2665" s="22">
        <v>98.795180722891999</v>
      </c>
    </row>
    <row r="2666">
      <c r="D2666" s="19"/>
      <c r="E2666" s="18" t="s">
        <v>50</v>
      </c>
      <c r="F2666" s="17"/>
      <c r="G2666" s="7">
        <v>129</v>
      </c>
      <c r="H2666" s="20">
        <v>81.395348837208999</v>
      </c>
      <c r="I2666" s="2">
        <v>80.620155038760004</v>
      </c>
      <c r="J2666" s="2">
        <v>79.844961240309999</v>
      </c>
      <c r="K2666" s="2">
        <v>17.829457364341</v>
      </c>
      <c r="L2666" s="2">
        <v>42.635658914728999</v>
      </c>
      <c r="M2666" s="2">
        <v>17.829457364341</v>
      </c>
      <c r="N2666" s="2">
        <v>72.093023255814003</v>
      </c>
      <c r="O2666" s="2">
        <v>37.984496124030997</v>
      </c>
      <c r="P2666" s="2">
        <v>58.139534883720998</v>
      </c>
      <c r="Q2666" s="2">
        <v>46.511627906976997</v>
      </c>
      <c r="R2666" s="2">
        <v>51.937984496124002</v>
      </c>
      <c r="S2666" s="2">
        <v>5.4263565891469998</v>
      </c>
      <c r="T2666" s="2">
        <v>0.77519379845000003</v>
      </c>
      <c r="U2666" s="10" t="s">
        <v>168</v>
      </c>
      <c r="V2666" s="22">
        <v>99.224806201549995</v>
      </c>
    </row>
    <row r="2667">
      <c r="D2667" s="19"/>
      <c r="E2667" s="18" t="s">
        <v>51</v>
      </c>
      <c r="F2667" s="17"/>
      <c r="G2667" s="7">
        <v>124</v>
      </c>
      <c r="H2667" s="20">
        <v>75.806451612903004</v>
      </c>
      <c r="I2667" s="2">
        <v>63.709677419355003</v>
      </c>
      <c r="J2667" s="2">
        <v>78.225806451612996</v>
      </c>
      <c r="K2667" s="2">
        <v>13.709677419355</v>
      </c>
      <c r="L2667" s="2">
        <v>43.548387096774</v>
      </c>
      <c r="M2667" s="2">
        <v>19.354838709677001</v>
      </c>
      <c r="N2667" s="2">
        <v>73.387096774194006</v>
      </c>
      <c r="O2667" s="2">
        <v>29.032258064516</v>
      </c>
      <c r="P2667" s="2">
        <v>47.580645161290001</v>
      </c>
      <c r="Q2667" s="2">
        <v>43.548387096774</v>
      </c>
      <c r="R2667" s="2">
        <v>41.129032258065003</v>
      </c>
      <c r="S2667" s="2">
        <v>7.2580645161290001</v>
      </c>
      <c r="T2667" s="2">
        <v>1.6129032258060001</v>
      </c>
      <c r="U2667" s="10" t="s">
        <v>168</v>
      </c>
      <c r="V2667" s="22">
        <v>98.387096774194006</v>
      </c>
    </row>
    <row r="2668">
      <c r="D2668" s="19"/>
      <c r="E2668" s="18" t="s">
        <v>52</v>
      </c>
      <c r="F2668" s="17"/>
      <c r="G2668" s="7">
        <v>114</v>
      </c>
      <c r="H2668" s="20">
        <v>78.947368421053</v>
      </c>
      <c r="I2668" s="2">
        <v>70.175438596491006</v>
      </c>
      <c r="J2668" s="2">
        <v>74.561403508772003</v>
      </c>
      <c r="K2668" s="2">
        <v>17.543859649123</v>
      </c>
      <c r="L2668" s="2">
        <v>45.614035087719003</v>
      </c>
      <c r="M2668" s="2">
        <v>15.789473684211</v>
      </c>
      <c r="N2668" s="2">
        <v>80.701754385965003</v>
      </c>
      <c r="O2668" s="2">
        <v>28.947368421053</v>
      </c>
      <c r="P2668" s="2">
        <v>48.245614035088003</v>
      </c>
      <c r="Q2668" s="2">
        <v>42.105263157895003</v>
      </c>
      <c r="R2668" s="2">
        <v>45.614035087719003</v>
      </c>
      <c r="S2668" s="2">
        <v>9.6491228070179993</v>
      </c>
      <c r="T2668" s="2">
        <v>1.7543859649119999</v>
      </c>
      <c r="U2668" s="10" t="s">
        <v>168</v>
      </c>
      <c r="V2668" s="22">
        <v>98.245614035087996</v>
      </c>
    </row>
    <row r="2669">
      <c r="D2669" s="19"/>
      <c r="E2669" s="18" t="s">
        <v>53</v>
      </c>
      <c r="F2669" s="17"/>
      <c r="G2669" s="7">
        <v>95</v>
      </c>
      <c r="H2669" s="20">
        <v>73.684210526315994</v>
      </c>
      <c r="I2669" s="2">
        <v>78.947368421053</v>
      </c>
      <c r="J2669" s="2">
        <v>72.631578947367998</v>
      </c>
      <c r="K2669" s="2">
        <v>28.421052631578998</v>
      </c>
      <c r="L2669" s="2">
        <v>49.473684210526002</v>
      </c>
      <c r="M2669" s="2">
        <v>15.789473684211</v>
      </c>
      <c r="N2669" s="2">
        <v>84.210526315788997</v>
      </c>
      <c r="O2669" s="2">
        <v>33.684210526316001</v>
      </c>
      <c r="P2669" s="2">
        <v>44.210526315788997</v>
      </c>
      <c r="Q2669" s="2">
        <v>49.473684210526002</v>
      </c>
      <c r="R2669" s="2">
        <v>51.578947368420998</v>
      </c>
      <c r="S2669" s="2">
        <v>10.526315789473999</v>
      </c>
      <c r="T2669" s="10" t="s">
        <v>168</v>
      </c>
      <c r="U2669" s="10" t="s">
        <v>168</v>
      </c>
      <c r="V2669" s="22">
        <v>100</v>
      </c>
    </row>
    <row r="2670">
      <c r="D2670" s="19"/>
      <c r="E2670" s="18" t="s">
        <v>54</v>
      </c>
      <c r="F2670" s="17"/>
      <c r="G2670" s="7">
        <v>253</v>
      </c>
      <c r="H2670" s="20">
        <v>78.260869565217007</v>
      </c>
      <c r="I2670" s="2">
        <v>75.889328063240995</v>
      </c>
      <c r="J2670" s="2">
        <v>81.422924901185993</v>
      </c>
      <c r="K2670" s="2">
        <v>20.158102766797999</v>
      </c>
      <c r="L2670" s="2">
        <v>47.430830039526001</v>
      </c>
      <c r="M2670" s="2">
        <v>10.276679841897</v>
      </c>
      <c r="N2670" s="2">
        <v>86.956521739129997</v>
      </c>
      <c r="O2670" s="2">
        <v>29.644268774703999</v>
      </c>
      <c r="P2670" s="2">
        <v>49.802371541501998</v>
      </c>
      <c r="Q2670" s="2">
        <v>49.011857707510003</v>
      </c>
      <c r="R2670" s="2">
        <v>50.197628458498002</v>
      </c>
      <c r="S2670" s="2">
        <v>7.5098814229249999</v>
      </c>
      <c r="T2670" s="2">
        <v>1.185770750988</v>
      </c>
      <c r="U2670" s="2">
        <v>0.39525691699600002</v>
      </c>
      <c r="V2670" s="22">
        <v>98.418972332015997</v>
      </c>
    </row>
    <row r="2671">
      <c r="D2671" s="19"/>
      <c r="E2671" s="18" t="s">
        <v>55</v>
      </c>
      <c r="F2671" s="17"/>
      <c r="G2671" s="11">
        <v>1</v>
      </c>
      <c r="H2671" s="27">
        <v>100</v>
      </c>
      <c r="I2671" s="4" t="s">
        <v>168</v>
      </c>
      <c r="J2671" s="4" t="s">
        <v>168</v>
      </c>
      <c r="K2671" s="4" t="s">
        <v>168</v>
      </c>
      <c r="L2671" s="4" t="s">
        <v>168</v>
      </c>
      <c r="M2671" s="4" t="s">
        <v>168</v>
      </c>
      <c r="N2671" s="5">
        <v>100</v>
      </c>
      <c r="O2671" s="4" t="s">
        <v>168</v>
      </c>
      <c r="P2671" s="4" t="s">
        <v>168</v>
      </c>
      <c r="Q2671" s="4" t="s">
        <v>168</v>
      </c>
      <c r="R2671" s="4" t="s">
        <v>168</v>
      </c>
      <c r="S2671" s="4" t="s">
        <v>168</v>
      </c>
      <c r="T2671" s="4" t="s">
        <v>168</v>
      </c>
      <c r="U2671" s="4" t="s">
        <v>168</v>
      </c>
      <c r="V2671" s="30">
        <v>100</v>
      </c>
    </row>
    <row r="2672">
      <c r="D2672" s="19"/>
      <c r="E2672" s="18" t="s">
        <v>26</v>
      </c>
      <c r="F2672" s="17"/>
      <c r="G2672" s="11">
        <v>12</v>
      </c>
      <c r="H2672" s="27">
        <v>75</v>
      </c>
      <c r="I2672" s="5">
        <v>66.666666666666998</v>
      </c>
      <c r="J2672" s="5">
        <v>66.666666666666998</v>
      </c>
      <c r="K2672" s="5">
        <v>8.333333333333</v>
      </c>
      <c r="L2672" s="5">
        <v>25</v>
      </c>
      <c r="M2672" s="5">
        <v>8.333333333333</v>
      </c>
      <c r="N2672" s="5">
        <v>75</v>
      </c>
      <c r="O2672" s="5">
        <v>16.666666666666998</v>
      </c>
      <c r="P2672" s="5">
        <v>41.666666666666998</v>
      </c>
      <c r="Q2672" s="5">
        <v>50</v>
      </c>
      <c r="R2672" s="5">
        <v>50</v>
      </c>
      <c r="S2672" s="5">
        <v>8.333333333333</v>
      </c>
      <c r="T2672" s="5">
        <v>8.333333333333</v>
      </c>
      <c r="U2672" s="4" t="s">
        <v>168</v>
      </c>
      <c r="V2672" s="30">
        <v>91.666666666666998</v>
      </c>
    </row>
    <row r="2673">
      <c r="D2673" s="15" t="s">
        <v>56</v>
      </c>
      <c r="E2673" s="14" t="s">
        <v>57</v>
      </c>
      <c r="F2673" s="16"/>
      <c r="G2673" s="33">
        <v>15</v>
      </c>
      <c r="H2673" s="45">
        <v>73.333333333333002</v>
      </c>
      <c r="I2673" s="13">
        <v>53.333333333333002</v>
      </c>
      <c r="J2673" s="13">
        <v>40</v>
      </c>
      <c r="K2673" s="13">
        <v>26.666666666666998</v>
      </c>
      <c r="L2673" s="13">
        <v>60</v>
      </c>
      <c r="M2673" s="13">
        <v>33.333333333333002</v>
      </c>
      <c r="N2673" s="13">
        <v>80</v>
      </c>
      <c r="O2673" s="13">
        <v>40</v>
      </c>
      <c r="P2673" s="13">
        <v>46.666666666666998</v>
      </c>
      <c r="Q2673" s="13">
        <v>40</v>
      </c>
      <c r="R2673" s="13">
        <v>53.333333333333002</v>
      </c>
      <c r="S2673" s="13">
        <v>6.666666666667</v>
      </c>
      <c r="T2673" s="13">
        <v>6.666666666667</v>
      </c>
      <c r="U2673" s="25" t="s">
        <v>168</v>
      </c>
      <c r="V2673" s="50">
        <v>93.333333333333002</v>
      </c>
    </row>
    <row r="2674">
      <c r="D2674" s="19"/>
      <c r="E2674" s="18" t="s">
        <v>58</v>
      </c>
      <c r="F2674" s="17"/>
      <c r="G2674" s="7">
        <v>111</v>
      </c>
      <c r="H2674" s="20">
        <v>60.360360360359998</v>
      </c>
      <c r="I2674" s="2">
        <v>64.864864864864998</v>
      </c>
      <c r="J2674" s="2">
        <v>63.063063063062998</v>
      </c>
      <c r="K2674" s="2">
        <v>15.315315315315001</v>
      </c>
      <c r="L2674" s="2">
        <v>42.342342342342</v>
      </c>
      <c r="M2674" s="2">
        <v>12.612612612613001</v>
      </c>
      <c r="N2674" s="2">
        <v>72.072072072072004</v>
      </c>
      <c r="O2674" s="2">
        <v>23.423423423422999</v>
      </c>
      <c r="P2674" s="2">
        <v>45.945945945946001</v>
      </c>
      <c r="Q2674" s="2">
        <v>38.738738738739002</v>
      </c>
      <c r="R2674" s="2">
        <v>51.351351351350999</v>
      </c>
      <c r="S2674" s="2">
        <v>5.4054054054050003</v>
      </c>
      <c r="T2674" s="10" t="s">
        <v>168</v>
      </c>
      <c r="U2674" s="10" t="s">
        <v>168</v>
      </c>
      <c r="V2674" s="22">
        <v>100</v>
      </c>
    </row>
    <row r="2675">
      <c r="D2675" s="19"/>
      <c r="E2675" s="18" t="s">
        <v>59</v>
      </c>
      <c r="F2675" s="17"/>
      <c r="G2675" s="7">
        <v>404</v>
      </c>
      <c r="H2675" s="20">
        <v>75.495049504950003</v>
      </c>
      <c r="I2675" s="2">
        <v>71.287128712870995</v>
      </c>
      <c r="J2675" s="2">
        <v>71.039603960395993</v>
      </c>
      <c r="K2675" s="2">
        <v>18.811881188118999</v>
      </c>
      <c r="L2675" s="2">
        <v>42.574257425742999</v>
      </c>
      <c r="M2675" s="2">
        <v>13.366336633663</v>
      </c>
      <c r="N2675" s="2">
        <v>78.465346534652994</v>
      </c>
      <c r="O2675" s="2">
        <v>35.148514851484997</v>
      </c>
      <c r="P2675" s="2">
        <v>54.207920792079001</v>
      </c>
      <c r="Q2675" s="2">
        <v>45.297029702970001</v>
      </c>
      <c r="R2675" s="2">
        <v>50.495049504950003</v>
      </c>
      <c r="S2675" s="2">
        <v>5.6930693069310001</v>
      </c>
      <c r="T2675" s="2">
        <v>1.237623762376</v>
      </c>
      <c r="U2675" s="2">
        <v>0.247524752475</v>
      </c>
      <c r="V2675" s="22">
        <v>98.514851485148995</v>
      </c>
    </row>
    <row r="2676">
      <c r="D2676" s="19"/>
      <c r="E2676" s="18" t="s">
        <v>60</v>
      </c>
      <c r="F2676" s="17"/>
      <c r="G2676" s="7">
        <v>562</v>
      </c>
      <c r="H2676" s="20">
        <v>78.291814946618999</v>
      </c>
      <c r="I2676" s="2">
        <v>76.512455516014001</v>
      </c>
      <c r="J2676" s="2">
        <v>79.181494661922002</v>
      </c>
      <c r="K2676" s="2">
        <v>19.395017793594</v>
      </c>
      <c r="L2676" s="2">
        <v>46.263345195729997</v>
      </c>
      <c r="M2676" s="2">
        <v>14.4128113879</v>
      </c>
      <c r="N2676" s="2">
        <v>82.206405693950003</v>
      </c>
      <c r="O2676" s="2">
        <v>34.163701067616003</v>
      </c>
      <c r="P2676" s="2">
        <v>48.932384341636997</v>
      </c>
      <c r="Q2676" s="2">
        <v>50.17793594306</v>
      </c>
      <c r="R2676" s="2">
        <v>51.601423487543997</v>
      </c>
      <c r="S2676" s="2">
        <v>7.2953736654799997</v>
      </c>
      <c r="T2676" s="2">
        <v>0.71174377224200003</v>
      </c>
      <c r="U2676" s="2">
        <v>0.17793594305999999</v>
      </c>
      <c r="V2676" s="22">
        <v>99.110320284698005</v>
      </c>
    </row>
    <row r="2677">
      <c r="D2677" s="19"/>
      <c r="E2677" s="18" t="s">
        <v>26</v>
      </c>
      <c r="F2677" s="17"/>
      <c r="G2677" s="11">
        <v>1</v>
      </c>
      <c r="H2677" s="32" t="s">
        <v>168</v>
      </c>
      <c r="I2677" s="4" t="s">
        <v>168</v>
      </c>
      <c r="J2677" s="4" t="s">
        <v>168</v>
      </c>
      <c r="K2677" s="4" t="s">
        <v>168</v>
      </c>
      <c r="L2677" s="4" t="s">
        <v>168</v>
      </c>
      <c r="M2677" s="4" t="s">
        <v>168</v>
      </c>
      <c r="N2677" s="4" t="s">
        <v>168</v>
      </c>
      <c r="O2677" s="4" t="s">
        <v>168</v>
      </c>
      <c r="P2677" s="4" t="s">
        <v>168</v>
      </c>
      <c r="Q2677" s="4" t="s">
        <v>168</v>
      </c>
      <c r="R2677" s="4" t="s">
        <v>168</v>
      </c>
      <c r="S2677" s="4" t="s">
        <v>168</v>
      </c>
      <c r="T2677" s="5">
        <v>100</v>
      </c>
      <c r="U2677" s="4" t="s">
        <v>168</v>
      </c>
      <c r="V2677" s="31" t="s">
        <v>168</v>
      </c>
    </row>
    <row r="2678">
      <c r="D2678" s="19"/>
      <c r="E2678" s="18" t="s">
        <v>61</v>
      </c>
      <c r="F2678" s="17"/>
      <c r="G2678" s="7">
        <v>126</v>
      </c>
      <c r="H2678" s="20">
        <v>61.904761904761997</v>
      </c>
      <c r="I2678" s="2">
        <v>63.492063492062996</v>
      </c>
      <c r="J2678" s="2">
        <v>60.317460317459997</v>
      </c>
      <c r="K2678" s="2">
        <v>16.666666666666998</v>
      </c>
      <c r="L2678" s="2">
        <v>44.444444444444002</v>
      </c>
      <c r="M2678" s="2">
        <v>15.079365079364999</v>
      </c>
      <c r="N2678" s="2">
        <v>73.015873015872998</v>
      </c>
      <c r="O2678" s="2">
        <v>25.396825396825001</v>
      </c>
      <c r="P2678" s="2">
        <v>46.031746031746003</v>
      </c>
      <c r="Q2678" s="2">
        <v>38.888888888888999</v>
      </c>
      <c r="R2678" s="2">
        <v>51.587301587302001</v>
      </c>
      <c r="S2678" s="2">
        <v>5.5555555555560003</v>
      </c>
      <c r="T2678" s="2">
        <v>0.793650793651</v>
      </c>
      <c r="U2678" s="10" t="s">
        <v>168</v>
      </c>
      <c r="V2678" s="22">
        <v>99.206349206349003</v>
      </c>
    </row>
    <row r="2679">
      <c r="D2679" s="19"/>
      <c r="E2679" s="18" t="s">
        <v>62</v>
      </c>
      <c r="F2679" s="17"/>
      <c r="G2679" s="7">
        <v>966</v>
      </c>
      <c r="H2679" s="20">
        <v>77.122153209109996</v>
      </c>
      <c r="I2679" s="2">
        <v>74.327122153209004</v>
      </c>
      <c r="J2679" s="2">
        <v>75.776397515528004</v>
      </c>
      <c r="K2679" s="2">
        <v>19.151138716356002</v>
      </c>
      <c r="L2679" s="2">
        <v>44.720496894409997</v>
      </c>
      <c r="M2679" s="2">
        <v>13.975155279502999</v>
      </c>
      <c r="N2679" s="2">
        <v>80.641821946169998</v>
      </c>
      <c r="O2679" s="2">
        <v>34.575569358178001</v>
      </c>
      <c r="P2679" s="2">
        <v>51.138716356107999</v>
      </c>
      <c r="Q2679" s="2">
        <v>48.136645962732999</v>
      </c>
      <c r="R2679" s="2">
        <v>51.138716356107999</v>
      </c>
      <c r="S2679" s="2">
        <v>6.6252587991720002</v>
      </c>
      <c r="T2679" s="2">
        <v>0.93167701863399999</v>
      </c>
      <c r="U2679" s="2">
        <v>0.207039337474</v>
      </c>
      <c r="V2679" s="22">
        <v>98.861283643891994</v>
      </c>
    </row>
    <row r="2680">
      <c r="D2680" s="15" t="s">
        <v>63</v>
      </c>
      <c r="E2680" s="14" t="s">
        <v>64</v>
      </c>
      <c r="F2680" s="16"/>
      <c r="G2680" s="33">
        <v>17</v>
      </c>
      <c r="H2680" s="45">
        <v>70.588235294117993</v>
      </c>
      <c r="I2680" s="13">
        <v>76.470588235294002</v>
      </c>
      <c r="J2680" s="13">
        <v>70.588235294117993</v>
      </c>
      <c r="K2680" s="13">
        <v>5.8823529411760003</v>
      </c>
      <c r="L2680" s="13">
        <v>41.176470588234999</v>
      </c>
      <c r="M2680" s="13">
        <v>23.529411764706001</v>
      </c>
      <c r="N2680" s="13">
        <v>70.588235294117993</v>
      </c>
      <c r="O2680" s="13">
        <v>52.941176470587997</v>
      </c>
      <c r="P2680" s="13">
        <v>47.058823529412003</v>
      </c>
      <c r="Q2680" s="13">
        <v>41.176470588234999</v>
      </c>
      <c r="R2680" s="13">
        <v>58.823529411765001</v>
      </c>
      <c r="S2680" s="13">
        <v>17.647058823529001</v>
      </c>
      <c r="T2680" s="13">
        <v>5.8823529411760003</v>
      </c>
      <c r="U2680" s="25" t="s">
        <v>168</v>
      </c>
      <c r="V2680" s="50">
        <v>94.117647058824005</v>
      </c>
    </row>
    <row r="2681">
      <c r="D2681" s="19"/>
      <c r="E2681" s="18" t="s">
        <v>65</v>
      </c>
      <c r="F2681" s="17"/>
      <c r="G2681" s="11">
        <v>38</v>
      </c>
      <c r="H2681" s="27">
        <v>65.789473684211004</v>
      </c>
      <c r="I2681" s="5">
        <v>78.947368421053</v>
      </c>
      <c r="J2681" s="5">
        <v>76.315789473684006</v>
      </c>
      <c r="K2681" s="5">
        <v>31.578947368421002</v>
      </c>
      <c r="L2681" s="5">
        <v>42.105263157895003</v>
      </c>
      <c r="M2681" s="5">
        <v>18.421052631578998</v>
      </c>
      <c r="N2681" s="5">
        <v>81.578947368420998</v>
      </c>
      <c r="O2681" s="5">
        <v>34.210526315788996</v>
      </c>
      <c r="P2681" s="5">
        <v>47.368421052632002</v>
      </c>
      <c r="Q2681" s="5">
        <v>52.631578947367998</v>
      </c>
      <c r="R2681" s="5">
        <v>42.105263157895003</v>
      </c>
      <c r="S2681" s="5">
        <v>15.789473684211</v>
      </c>
      <c r="T2681" s="4" t="s">
        <v>168</v>
      </c>
      <c r="U2681" s="4" t="s">
        <v>168</v>
      </c>
      <c r="V2681" s="30">
        <v>100</v>
      </c>
    </row>
    <row r="2682">
      <c r="D2682" s="19"/>
      <c r="E2682" s="18" t="s">
        <v>66</v>
      </c>
      <c r="F2682" s="17"/>
      <c r="G2682" s="11">
        <v>14</v>
      </c>
      <c r="H2682" s="27">
        <v>64.285714285713993</v>
      </c>
      <c r="I2682" s="5">
        <v>64.285714285713993</v>
      </c>
      <c r="J2682" s="5">
        <v>92.857142857143003</v>
      </c>
      <c r="K2682" s="5">
        <v>7.1428571428570002</v>
      </c>
      <c r="L2682" s="5">
        <v>28.571428571428999</v>
      </c>
      <c r="M2682" s="5">
        <v>14.285714285714</v>
      </c>
      <c r="N2682" s="5">
        <v>78.571428571428996</v>
      </c>
      <c r="O2682" s="5">
        <v>35.714285714286</v>
      </c>
      <c r="P2682" s="5">
        <v>50</v>
      </c>
      <c r="Q2682" s="5">
        <v>35.714285714286</v>
      </c>
      <c r="R2682" s="5">
        <v>35.714285714286</v>
      </c>
      <c r="S2682" s="5">
        <v>14.285714285714</v>
      </c>
      <c r="T2682" s="4" t="s">
        <v>168</v>
      </c>
      <c r="U2682" s="4" t="s">
        <v>168</v>
      </c>
      <c r="V2682" s="30">
        <v>100</v>
      </c>
    </row>
    <row r="2683">
      <c r="D2683" s="19"/>
      <c r="E2683" s="18" t="s">
        <v>67</v>
      </c>
      <c r="F2683" s="17"/>
      <c r="G2683" s="7">
        <v>95</v>
      </c>
      <c r="H2683" s="20">
        <v>71.578947368420998</v>
      </c>
      <c r="I2683" s="2">
        <v>60</v>
      </c>
      <c r="J2683" s="2">
        <v>65.263157894737006</v>
      </c>
      <c r="K2683" s="2">
        <v>16.842105263158</v>
      </c>
      <c r="L2683" s="2">
        <v>41.052631578947</v>
      </c>
      <c r="M2683" s="2">
        <v>8.4210526315790002</v>
      </c>
      <c r="N2683" s="2">
        <v>81.052631578947</v>
      </c>
      <c r="O2683" s="2">
        <v>25.263157894736999</v>
      </c>
      <c r="P2683" s="2">
        <v>48.421052631579002</v>
      </c>
      <c r="Q2683" s="2">
        <v>45.263157894736999</v>
      </c>
      <c r="R2683" s="2">
        <v>44.210526315788997</v>
      </c>
      <c r="S2683" s="2">
        <v>8.4210526315790002</v>
      </c>
      <c r="T2683" s="2">
        <v>2.1052631578950001</v>
      </c>
      <c r="U2683" s="2">
        <v>1.052631578947</v>
      </c>
      <c r="V2683" s="22">
        <v>96.842105263158004</v>
      </c>
    </row>
    <row r="2684">
      <c r="D2684" s="19"/>
      <c r="E2684" s="18" t="s">
        <v>68</v>
      </c>
      <c r="F2684" s="17"/>
      <c r="G2684" s="7">
        <v>81</v>
      </c>
      <c r="H2684" s="20">
        <v>81.481481481480998</v>
      </c>
      <c r="I2684" s="2">
        <v>76.543209876543003</v>
      </c>
      <c r="J2684" s="2">
        <v>72.839506172840004</v>
      </c>
      <c r="K2684" s="2">
        <v>25.925925925925998</v>
      </c>
      <c r="L2684" s="2">
        <v>37.037037037037003</v>
      </c>
      <c r="M2684" s="2">
        <v>16.049382716048999</v>
      </c>
      <c r="N2684" s="2">
        <v>80.246913580246996</v>
      </c>
      <c r="O2684" s="2">
        <v>22.222222222222001</v>
      </c>
      <c r="P2684" s="2">
        <v>53.086419753085998</v>
      </c>
      <c r="Q2684" s="2">
        <v>51.851851851851997</v>
      </c>
      <c r="R2684" s="2">
        <v>43.209876543210001</v>
      </c>
      <c r="S2684" s="2">
        <v>12.345679012346</v>
      </c>
      <c r="T2684" s="10" t="s">
        <v>168</v>
      </c>
      <c r="U2684" s="10" t="s">
        <v>168</v>
      </c>
      <c r="V2684" s="22">
        <v>100</v>
      </c>
    </row>
    <row r="2685">
      <c r="D2685" s="19"/>
      <c r="E2685" s="18" t="s">
        <v>69</v>
      </c>
      <c r="F2685" s="17"/>
      <c r="G2685" s="7">
        <v>844</v>
      </c>
      <c r="H2685" s="20">
        <v>75.710900473934004</v>
      </c>
      <c r="I2685" s="2">
        <v>74.170616113744003</v>
      </c>
      <c r="J2685" s="2">
        <v>74.644549763032998</v>
      </c>
      <c r="K2685" s="2">
        <v>18.246445497629999</v>
      </c>
      <c r="L2685" s="2">
        <v>46.208530805686998</v>
      </c>
      <c r="M2685" s="2">
        <v>13.981042654028</v>
      </c>
      <c r="N2685" s="2">
        <v>79.620853080569006</v>
      </c>
      <c r="O2685" s="2">
        <v>35.071090047393</v>
      </c>
      <c r="P2685" s="2">
        <v>50.829383886255997</v>
      </c>
      <c r="Q2685" s="2">
        <v>46.800947867299001</v>
      </c>
      <c r="R2685" s="2">
        <v>52.962085308056999</v>
      </c>
      <c r="S2685" s="2">
        <v>4.9763033175359999</v>
      </c>
      <c r="T2685" s="2">
        <v>0.94786729857800001</v>
      </c>
      <c r="U2685" s="2">
        <v>0.11848341232200001</v>
      </c>
      <c r="V2685" s="22">
        <v>98.933649289100003</v>
      </c>
    </row>
    <row r="2686">
      <c r="D2686" s="19"/>
      <c r="E2686" s="18" t="s">
        <v>26</v>
      </c>
      <c r="F2686" s="17"/>
      <c r="G2686" s="11">
        <v>4</v>
      </c>
      <c r="H2686" s="27">
        <v>100</v>
      </c>
      <c r="I2686" s="5">
        <v>25</v>
      </c>
      <c r="J2686" s="5">
        <v>75</v>
      </c>
      <c r="K2686" s="5">
        <v>25</v>
      </c>
      <c r="L2686" s="5">
        <v>50</v>
      </c>
      <c r="M2686" s="5">
        <v>50</v>
      </c>
      <c r="N2686" s="5">
        <v>75</v>
      </c>
      <c r="O2686" s="5">
        <v>25</v>
      </c>
      <c r="P2686" s="5">
        <v>25</v>
      </c>
      <c r="Q2686" s="5">
        <v>50</v>
      </c>
      <c r="R2686" s="5">
        <v>100</v>
      </c>
      <c r="S2686" s="4" t="s">
        <v>168</v>
      </c>
      <c r="T2686" s="4" t="s">
        <v>168</v>
      </c>
      <c r="U2686" s="4" t="s">
        <v>168</v>
      </c>
      <c r="V2686" s="30">
        <v>100</v>
      </c>
    </row>
    <row r="2687">
      <c r="D2687" s="19"/>
      <c r="E2687" s="18" t="s">
        <v>70</v>
      </c>
      <c r="F2687" s="17"/>
      <c r="G2687" s="7">
        <v>245</v>
      </c>
      <c r="H2687" s="20">
        <v>73.469387755102005</v>
      </c>
      <c r="I2687" s="2">
        <v>69.795918367346999</v>
      </c>
      <c r="J2687" s="2">
        <v>71.428571428571004</v>
      </c>
      <c r="K2687" s="2">
        <v>20.816326530611999</v>
      </c>
      <c r="L2687" s="2">
        <v>39.183673469387998</v>
      </c>
      <c r="M2687" s="2">
        <v>13.877551020407999</v>
      </c>
      <c r="N2687" s="2">
        <v>80</v>
      </c>
      <c r="O2687" s="2">
        <v>28.163265306122</v>
      </c>
      <c r="P2687" s="2">
        <v>49.795918367346999</v>
      </c>
      <c r="Q2687" s="2">
        <v>47.755102040815999</v>
      </c>
      <c r="R2687" s="2">
        <v>44.081632653061</v>
      </c>
      <c r="S2687" s="2">
        <v>11.836734693878</v>
      </c>
      <c r="T2687" s="2">
        <v>1.2244897959179999</v>
      </c>
      <c r="U2687" s="2">
        <v>0.408163265306</v>
      </c>
      <c r="V2687" s="22">
        <v>98.367346938775995</v>
      </c>
    </row>
    <row r="2688">
      <c r="D2688" s="15" t="s">
        <v>71</v>
      </c>
      <c r="E2688" s="14" t="s">
        <v>64</v>
      </c>
      <c r="F2688" s="16"/>
      <c r="G2688" s="33">
        <v>15</v>
      </c>
      <c r="H2688" s="45">
        <v>66.666666666666998</v>
      </c>
      <c r="I2688" s="13">
        <v>73.333333333333002</v>
      </c>
      <c r="J2688" s="13">
        <v>73.333333333333002</v>
      </c>
      <c r="K2688" s="25" t="s">
        <v>168</v>
      </c>
      <c r="L2688" s="13">
        <v>40</v>
      </c>
      <c r="M2688" s="13">
        <v>26.666666666666998</v>
      </c>
      <c r="N2688" s="13">
        <v>80</v>
      </c>
      <c r="O2688" s="13">
        <v>40</v>
      </c>
      <c r="P2688" s="13">
        <v>46.666666666666998</v>
      </c>
      <c r="Q2688" s="13">
        <v>40</v>
      </c>
      <c r="R2688" s="13">
        <v>60</v>
      </c>
      <c r="S2688" s="13">
        <v>6.666666666667</v>
      </c>
      <c r="T2688" s="25" t="s">
        <v>168</v>
      </c>
      <c r="U2688" s="25" t="s">
        <v>168</v>
      </c>
      <c r="V2688" s="50">
        <v>100</v>
      </c>
    </row>
    <row r="2689">
      <c r="D2689" s="19"/>
      <c r="E2689" s="18" t="s">
        <v>65</v>
      </c>
      <c r="F2689" s="17"/>
      <c r="G2689" s="7">
        <v>58</v>
      </c>
      <c r="H2689" s="20">
        <v>70.689655172414007</v>
      </c>
      <c r="I2689" s="2">
        <v>74.137931034483003</v>
      </c>
      <c r="J2689" s="2">
        <v>70.689655172414007</v>
      </c>
      <c r="K2689" s="2">
        <v>18.965517241379001</v>
      </c>
      <c r="L2689" s="2">
        <v>53.448275862069003</v>
      </c>
      <c r="M2689" s="2">
        <v>17.241379310345</v>
      </c>
      <c r="N2689" s="2">
        <v>81.034482758620996</v>
      </c>
      <c r="O2689" s="2">
        <v>25.862068965517</v>
      </c>
      <c r="P2689" s="2">
        <v>48.275862068965999</v>
      </c>
      <c r="Q2689" s="2">
        <v>41.379310344827999</v>
      </c>
      <c r="R2689" s="2">
        <v>51.724137931034001</v>
      </c>
      <c r="S2689" s="2">
        <v>5.1724137931029999</v>
      </c>
      <c r="T2689" s="10" t="s">
        <v>168</v>
      </c>
      <c r="U2689" s="10" t="s">
        <v>168</v>
      </c>
      <c r="V2689" s="22">
        <v>100</v>
      </c>
    </row>
    <row r="2690">
      <c r="D2690" s="19"/>
      <c r="E2690" s="18" t="s">
        <v>66</v>
      </c>
      <c r="F2690" s="17"/>
      <c r="G2690" s="7">
        <v>113</v>
      </c>
      <c r="H2690" s="20">
        <v>77.876106194689996</v>
      </c>
      <c r="I2690" s="2">
        <v>73.451327433627995</v>
      </c>
      <c r="J2690" s="2">
        <v>84.955752212389001</v>
      </c>
      <c r="K2690" s="2">
        <v>12.389380530973</v>
      </c>
      <c r="L2690" s="2">
        <v>52.212389380531</v>
      </c>
      <c r="M2690" s="2">
        <v>12.389380530973</v>
      </c>
      <c r="N2690" s="2">
        <v>83.185840707964999</v>
      </c>
      <c r="O2690" s="2">
        <v>36.283185840708001</v>
      </c>
      <c r="P2690" s="2">
        <v>47.787610619469</v>
      </c>
      <c r="Q2690" s="2">
        <v>47.787610619469</v>
      </c>
      <c r="R2690" s="2">
        <v>43.362831858406999</v>
      </c>
      <c r="S2690" s="2">
        <v>10.619469026549</v>
      </c>
      <c r="T2690" s="2">
        <v>0.88495575221199996</v>
      </c>
      <c r="U2690" s="10" t="s">
        <v>168</v>
      </c>
      <c r="V2690" s="22">
        <v>99.115044247788006</v>
      </c>
    </row>
    <row r="2691">
      <c r="D2691" s="19"/>
      <c r="E2691" s="18" t="s">
        <v>67</v>
      </c>
      <c r="F2691" s="17"/>
      <c r="G2691" s="7">
        <v>837</v>
      </c>
      <c r="H2691" s="20">
        <v>75.746714456391999</v>
      </c>
      <c r="I2691" s="2">
        <v>72.99880525687</v>
      </c>
      <c r="J2691" s="2">
        <v>72.759856630824004</v>
      </c>
      <c r="K2691" s="2">
        <v>18.637992831540998</v>
      </c>
      <c r="L2691" s="2">
        <v>44.205495818399001</v>
      </c>
      <c r="M2691" s="2">
        <v>13.261648745520001</v>
      </c>
      <c r="N2691" s="2">
        <v>78.972520908004995</v>
      </c>
      <c r="O2691" s="2">
        <v>32.855436081242999</v>
      </c>
      <c r="P2691" s="2">
        <v>51.015531660693</v>
      </c>
      <c r="Q2691" s="2">
        <v>47.072879330943998</v>
      </c>
      <c r="R2691" s="2">
        <v>51.254480286738001</v>
      </c>
      <c r="S2691" s="2">
        <v>5.73476702509</v>
      </c>
      <c r="T2691" s="2">
        <v>1.0752688172039999</v>
      </c>
      <c r="U2691" s="2">
        <v>0.238948626045</v>
      </c>
      <c r="V2691" s="22">
        <v>98.685782556749999</v>
      </c>
    </row>
    <row r="2692">
      <c r="D2692" s="19"/>
      <c r="E2692" s="18" t="s">
        <v>68</v>
      </c>
      <c r="F2692" s="17"/>
      <c r="G2692" s="7">
        <v>61</v>
      </c>
      <c r="H2692" s="20">
        <v>73.770491803279</v>
      </c>
      <c r="I2692" s="2">
        <v>70.491803278689005</v>
      </c>
      <c r="J2692" s="2">
        <v>75.409836065573998</v>
      </c>
      <c r="K2692" s="2">
        <v>37.704918032786999</v>
      </c>
      <c r="L2692" s="2">
        <v>32.786885245901999</v>
      </c>
      <c r="M2692" s="2">
        <v>24.590163934425998</v>
      </c>
      <c r="N2692" s="2">
        <v>85.245901639343998</v>
      </c>
      <c r="O2692" s="2">
        <v>40.983606557377001</v>
      </c>
      <c r="P2692" s="2">
        <v>52.459016393443001</v>
      </c>
      <c r="Q2692" s="2">
        <v>55.737704918033003</v>
      </c>
      <c r="R2692" s="2">
        <v>63.934426229507999</v>
      </c>
      <c r="S2692" s="2">
        <v>9.83606557377</v>
      </c>
      <c r="T2692" s="2">
        <v>1.6393442622950001</v>
      </c>
      <c r="U2692" s="10" t="s">
        <v>168</v>
      </c>
      <c r="V2692" s="22">
        <v>98.360655737705002</v>
      </c>
    </row>
    <row r="2693">
      <c r="D2693" s="19"/>
      <c r="E2693" s="18" t="s">
        <v>72</v>
      </c>
      <c r="F2693" s="17"/>
      <c r="G2693" s="11">
        <v>5</v>
      </c>
      <c r="H2693" s="27">
        <v>60</v>
      </c>
      <c r="I2693" s="5">
        <v>80</v>
      </c>
      <c r="J2693" s="5">
        <v>60</v>
      </c>
      <c r="K2693" s="5">
        <v>20</v>
      </c>
      <c r="L2693" s="4" t="s">
        <v>168</v>
      </c>
      <c r="M2693" s="4" t="s">
        <v>168</v>
      </c>
      <c r="N2693" s="5">
        <v>60</v>
      </c>
      <c r="O2693" s="5">
        <v>20</v>
      </c>
      <c r="P2693" s="5">
        <v>60</v>
      </c>
      <c r="Q2693" s="5">
        <v>20</v>
      </c>
      <c r="R2693" s="5">
        <v>60</v>
      </c>
      <c r="S2693" s="5">
        <v>20</v>
      </c>
      <c r="T2693" s="4" t="s">
        <v>168</v>
      </c>
      <c r="U2693" s="4" t="s">
        <v>168</v>
      </c>
      <c r="V2693" s="30">
        <v>100</v>
      </c>
    </row>
    <row r="2694">
      <c r="D2694" s="19"/>
      <c r="E2694" s="18" t="s">
        <v>26</v>
      </c>
      <c r="F2694" s="17"/>
      <c r="G2694" s="11">
        <v>4</v>
      </c>
      <c r="H2694" s="27">
        <v>50</v>
      </c>
      <c r="I2694" s="5">
        <v>75</v>
      </c>
      <c r="J2694" s="5">
        <v>50</v>
      </c>
      <c r="K2694" s="5">
        <v>25</v>
      </c>
      <c r="L2694" s="5">
        <v>50</v>
      </c>
      <c r="M2694" s="4" t="s">
        <v>168</v>
      </c>
      <c r="N2694" s="5">
        <v>50</v>
      </c>
      <c r="O2694" s="5">
        <v>75</v>
      </c>
      <c r="P2694" s="5">
        <v>25</v>
      </c>
      <c r="Q2694" s="5">
        <v>25</v>
      </c>
      <c r="R2694" s="4" t="s">
        <v>168</v>
      </c>
      <c r="S2694" s="4" t="s">
        <v>168</v>
      </c>
      <c r="T2694" s="4" t="s">
        <v>168</v>
      </c>
      <c r="U2694" s="4" t="s">
        <v>168</v>
      </c>
      <c r="V2694" s="30">
        <v>100</v>
      </c>
    </row>
    <row r="2695">
      <c r="D2695" s="19"/>
      <c r="E2695" s="18" t="s">
        <v>73</v>
      </c>
      <c r="F2695" s="17"/>
      <c r="G2695" s="7">
        <v>1084</v>
      </c>
      <c r="H2695" s="20">
        <v>75.461254612546</v>
      </c>
      <c r="I2695" s="2">
        <v>72.970479704797</v>
      </c>
      <c r="J2695" s="2">
        <v>74.077490774908</v>
      </c>
      <c r="K2695" s="2">
        <v>18.819188191881999</v>
      </c>
      <c r="L2695" s="2">
        <v>44.833948339483001</v>
      </c>
      <c r="M2695" s="2">
        <v>14.206642066421001</v>
      </c>
      <c r="N2695" s="2">
        <v>79.889298892989004</v>
      </c>
      <c r="O2695" s="2">
        <v>33.394833948338999</v>
      </c>
      <c r="P2695" s="2">
        <v>50.553505535055002</v>
      </c>
      <c r="Q2695" s="2">
        <v>47.232472324722998</v>
      </c>
      <c r="R2695" s="2">
        <v>51.291512915128997</v>
      </c>
      <c r="S2695" s="2">
        <v>6.4575645756459998</v>
      </c>
      <c r="T2695" s="2">
        <v>1.014760147601</v>
      </c>
      <c r="U2695" s="2">
        <v>0.18450184501799999</v>
      </c>
      <c r="V2695" s="22">
        <v>98.800738007380005</v>
      </c>
    </row>
    <row r="2696">
      <c r="D2696" s="15" t="s">
        <v>74</v>
      </c>
      <c r="E2696" s="14" t="s">
        <v>75</v>
      </c>
      <c r="F2696" s="16"/>
      <c r="G2696" s="26">
        <v>315</v>
      </c>
      <c r="H2696" s="40">
        <v>80</v>
      </c>
      <c r="I2696" s="8">
        <v>82.222222222222001</v>
      </c>
      <c r="J2696" s="8">
        <v>79.047619047618994</v>
      </c>
      <c r="K2696" s="8">
        <v>23.492063492063</v>
      </c>
      <c r="L2696" s="8">
        <v>48.888888888888999</v>
      </c>
      <c r="M2696" s="8">
        <v>15.873015873016</v>
      </c>
      <c r="N2696" s="8">
        <v>84.761904761905001</v>
      </c>
      <c r="O2696" s="8">
        <v>44.126984126983999</v>
      </c>
      <c r="P2696" s="8">
        <v>58.095238095238003</v>
      </c>
      <c r="Q2696" s="8">
        <v>53.650793650794</v>
      </c>
      <c r="R2696" s="8">
        <v>58.730158730158998</v>
      </c>
      <c r="S2696" s="8">
        <v>6.666666666667</v>
      </c>
      <c r="T2696" s="8">
        <v>0.31746031745999997</v>
      </c>
      <c r="U2696" s="41" t="s">
        <v>168</v>
      </c>
      <c r="V2696" s="42">
        <v>99.682539682539996</v>
      </c>
    </row>
    <row r="2697">
      <c r="D2697" s="19"/>
      <c r="E2697" s="18" t="s">
        <v>76</v>
      </c>
      <c r="F2697" s="17"/>
      <c r="G2697" s="7">
        <v>78</v>
      </c>
      <c r="H2697" s="20">
        <v>75.641025641026005</v>
      </c>
      <c r="I2697" s="2">
        <v>88.461538461537998</v>
      </c>
      <c r="J2697" s="2">
        <v>75.641025641026005</v>
      </c>
      <c r="K2697" s="2">
        <v>17.948717948717999</v>
      </c>
      <c r="L2697" s="2">
        <v>51.282051282051</v>
      </c>
      <c r="M2697" s="2">
        <v>15.384615384615</v>
      </c>
      <c r="N2697" s="2">
        <v>89.743589743589993</v>
      </c>
      <c r="O2697" s="2">
        <v>60.25641025641</v>
      </c>
      <c r="P2697" s="2">
        <v>66.666666666666998</v>
      </c>
      <c r="Q2697" s="2">
        <v>62.820512820513002</v>
      </c>
      <c r="R2697" s="2">
        <v>60.25641025641</v>
      </c>
      <c r="S2697" s="2">
        <v>7.6923076923079998</v>
      </c>
      <c r="T2697" s="10" t="s">
        <v>168</v>
      </c>
      <c r="U2697" s="10" t="s">
        <v>168</v>
      </c>
      <c r="V2697" s="22">
        <v>100</v>
      </c>
    </row>
    <row r="2698">
      <c r="D2698" s="19"/>
      <c r="E2698" s="18" t="s">
        <v>77</v>
      </c>
      <c r="F2698" s="17"/>
      <c r="G2698" s="7">
        <v>297</v>
      </c>
      <c r="H2698" s="20">
        <v>80.808080808081002</v>
      </c>
      <c r="I2698" s="2">
        <v>80.808080808081002</v>
      </c>
      <c r="J2698" s="2">
        <v>80.134680134679996</v>
      </c>
      <c r="K2698" s="2">
        <v>21.548821548822001</v>
      </c>
      <c r="L2698" s="2">
        <v>50.168350168350003</v>
      </c>
      <c r="M2698" s="2">
        <v>19.86531986532</v>
      </c>
      <c r="N2698" s="2">
        <v>83.838383838384004</v>
      </c>
      <c r="O2698" s="2">
        <v>39.73063973064</v>
      </c>
      <c r="P2698" s="2">
        <v>63.636363636364003</v>
      </c>
      <c r="Q2698" s="2">
        <v>54.882154882155</v>
      </c>
      <c r="R2698" s="2">
        <v>58.922558922558999</v>
      </c>
      <c r="S2698" s="2">
        <v>9.4276094276089992</v>
      </c>
      <c r="T2698" s="10" t="s">
        <v>168</v>
      </c>
      <c r="U2698" s="10" t="s">
        <v>168</v>
      </c>
      <c r="V2698" s="22">
        <v>100</v>
      </c>
    </row>
    <row r="2699">
      <c r="D2699" s="19"/>
      <c r="E2699" s="18" t="s">
        <v>78</v>
      </c>
      <c r="F2699" s="17"/>
      <c r="G2699" s="11">
        <v>12</v>
      </c>
      <c r="H2699" s="27">
        <v>75</v>
      </c>
      <c r="I2699" s="5">
        <v>66.666666666666998</v>
      </c>
      <c r="J2699" s="5">
        <v>83.333333333333002</v>
      </c>
      <c r="K2699" s="5">
        <v>41.666666666666998</v>
      </c>
      <c r="L2699" s="5">
        <v>58.333333333333002</v>
      </c>
      <c r="M2699" s="5">
        <v>25</v>
      </c>
      <c r="N2699" s="5">
        <v>66.666666666666998</v>
      </c>
      <c r="O2699" s="5">
        <v>33.333333333333002</v>
      </c>
      <c r="P2699" s="5">
        <v>58.333333333333002</v>
      </c>
      <c r="Q2699" s="5">
        <v>33.333333333333002</v>
      </c>
      <c r="R2699" s="5">
        <v>66.666666666666998</v>
      </c>
      <c r="S2699" s="5">
        <v>25</v>
      </c>
      <c r="T2699" s="4" t="s">
        <v>168</v>
      </c>
      <c r="U2699" s="4" t="s">
        <v>168</v>
      </c>
      <c r="V2699" s="30">
        <v>100</v>
      </c>
    </row>
    <row r="2700">
      <c r="D2700" s="19"/>
      <c r="E2700" s="18" t="s">
        <v>79</v>
      </c>
      <c r="F2700" s="17"/>
      <c r="G2700" s="7">
        <v>116</v>
      </c>
      <c r="H2700" s="20">
        <v>75.862068965516997</v>
      </c>
      <c r="I2700" s="2">
        <v>78.448275862068996</v>
      </c>
      <c r="J2700" s="2">
        <v>79.310344827585993</v>
      </c>
      <c r="K2700" s="2">
        <v>23.275862068965999</v>
      </c>
      <c r="L2700" s="2">
        <v>50.862068965516997</v>
      </c>
      <c r="M2700" s="2">
        <v>12.068965517241001</v>
      </c>
      <c r="N2700" s="2">
        <v>79.310344827585993</v>
      </c>
      <c r="O2700" s="2">
        <v>42.241379310345003</v>
      </c>
      <c r="P2700" s="2">
        <v>60.344827586207003</v>
      </c>
      <c r="Q2700" s="2">
        <v>56.034482758621003</v>
      </c>
      <c r="R2700" s="2">
        <v>59.482758620689999</v>
      </c>
      <c r="S2700" s="2">
        <v>7.7586206896550003</v>
      </c>
      <c r="T2700" s="2">
        <v>0.86206896551699996</v>
      </c>
      <c r="U2700" s="2">
        <v>0.86206896551699996</v>
      </c>
      <c r="V2700" s="22">
        <v>98.275862068966006</v>
      </c>
    </row>
    <row r="2701">
      <c r="D2701" s="19"/>
      <c r="E2701" s="18" t="s">
        <v>80</v>
      </c>
      <c r="F2701" s="17"/>
      <c r="G2701" s="7">
        <v>175</v>
      </c>
      <c r="H2701" s="20">
        <v>79.428571428571004</v>
      </c>
      <c r="I2701" s="2">
        <v>70.285714285713993</v>
      </c>
      <c r="J2701" s="2">
        <v>78.857142857143003</v>
      </c>
      <c r="K2701" s="2">
        <v>23.428571428571001</v>
      </c>
      <c r="L2701" s="2">
        <v>45.714285714286</v>
      </c>
      <c r="M2701" s="2">
        <v>14.857142857143</v>
      </c>
      <c r="N2701" s="2">
        <v>85.714285714286007</v>
      </c>
      <c r="O2701" s="2">
        <v>39.428571428570997</v>
      </c>
      <c r="P2701" s="2">
        <v>55.428571428570997</v>
      </c>
      <c r="Q2701" s="2">
        <v>59.428571428570997</v>
      </c>
      <c r="R2701" s="2">
        <v>58.857142857143003</v>
      </c>
      <c r="S2701" s="2">
        <v>9.1428571428570002</v>
      </c>
      <c r="T2701" s="2">
        <v>0.57142857142900005</v>
      </c>
      <c r="U2701" s="10" t="s">
        <v>168</v>
      </c>
      <c r="V2701" s="22">
        <v>99.428571428571004</v>
      </c>
    </row>
    <row r="2702">
      <c r="D2702" s="19"/>
      <c r="E2702" s="18" t="s">
        <v>81</v>
      </c>
      <c r="F2702" s="17"/>
      <c r="G2702" s="7">
        <v>908</v>
      </c>
      <c r="H2702" s="20">
        <v>76.321585903083999</v>
      </c>
      <c r="I2702" s="2">
        <v>74.669603524229004</v>
      </c>
      <c r="J2702" s="2">
        <v>75.881057268722003</v>
      </c>
      <c r="K2702" s="2">
        <v>17.73127753304</v>
      </c>
      <c r="L2702" s="2">
        <v>45.264317180616999</v>
      </c>
      <c r="M2702" s="2">
        <v>13.876651982379</v>
      </c>
      <c r="N2702" s="2">
        <v>82.158590308369995</v>
      </c>
      <c r="O2702" s="2">
        <v>35.132158590308002</v>
      </c>
      <c r="P2702" s="2">
        <v>51.211453744492999</v>
      </c>
      <c r="Q2702" s="2">
        <v>48.898678414096999</v>
      </c>
      <c r="R2702" s="2">
        <v>52.202643171806002</v>
      </c>
      <c r="S2702" s="2">
        <v>7.0484581497800001</v>
      </c>
      <c r="T2702" s="2">
        <v>0.66079295154200002</v>
      </c>
      <c r="U2702" s="2">
        <v>0.11013215859</v>
      </c>
      <c r="V2702" s="22">
        <v>99.229074889868002</v>
      </c>
    </row>
    <row r="2703">
      <c r="D2703" s="19"/>
      <c r="E2703" s="18" t="s">
        <v>41</v>
      </c>
      <c r="F2703" s="17"/>
      <c r="G2703" s="11">
        <v>26</v>
      </c>
      <c r="H2703" s="27">
        <v>84.615384615384997</v>
      </c>
      <c r="I2703" s="5">
        <v>53.846153846154003</v>
      </c>
      <c r="J2703" s="5">
        <v>65.384615384615003</v>
      </c>
      <c r="K2703" s="5">
        <v>15.384615384615</v>
      </c>
      <c r="L2703" s="5">
        <v>23.076923076922998</v>
      </c>
      <c r="M2703" s="5">
        <v>23.076923076922998</v>
      </c>
      <c r="N2703" s="5">
        <v>61.538461538462002</v>
      </c>
      <c r="O2703" s="5">
        <v>26.923076923077002</v>
      </c>
      <c r="P2703" s="5">
        <v>61.538461538462002</v>
      </c>
      <c r="Q2703" s="5">
        <v>46.153846153845997</v>
      </c>
      <c r="R2703" s="5">
        <v>53.846153846154003</v>
      </c>
      <c r="S2703" s="5">
        <v>19.230769230768999</v>
      </c>
      <c r="T2703" s="5">
        <v>3.8461538461539999</v>
      </c>
      <c r="U2703" s="4" t="s">
        <v>168</v>
      </c>
      <c r="V2703" s="30">
        <v>96.153846153846004</v>
      </c>
    </row>
    <row r="2704">
      <c r="D2704" s="19"/>
      <c r="E2704" s="18" t="s">
        <v>82</v>
      </c>
      <c r="F2704" s="17"/>
      <c r="G2704" s="7">
        <v>96</v>
      </c>
      <c r="H2704" s="20">
        <v>68.75</v>
      </c>
      <c r="I2704" s="2">
        <v>65.625</v>
      </c>
      <c r="J2704" s="2">
        <v>63.541666666666998</v>
      </c>
      <c r="K2704" s="2">
        <v>21.875</v>
      </c>
      <c r="L2704" s="2">
        <v>41.666666666666998</v>
      </c>
      <c r="M2704" s="2">
        <v>15.625</v>
      </c>
      <c r="N2704" s="2">
        <v>63.541666666666998</v>
      </c>
      <c r="O2704" s="2">
        <v>26.041666666666998</v>
      </c>
      <c r="P2704" s="2">
        <v>42.708333333333002</v>
      </c>
      <c r="Q2704" s="2">
        <v>34.375</v>
      </c>
      <c r="R2704" s="2">
        <v>43.75</v>
      </c>
      <c r="S2704" s="2">
        <v>2.083333333333</v>
      </c>
      <c r="T2704" s="2">
        <v>4.166666666667</v>
      </c>
      <c r="U2704" s="10" t="s">
        <v>168</v>
      </c>
      <c r="V2704" s="22">
        <v>95.833333333333002</v>
      </c>
    </row>
    <row r="2705">
      <c r="D2705" s="19"/>
      <c r="E2705" s="18" t="s">
        <v>26</v>
      </c>
      <c r="F2705" s="17"/>
      <c r="G2705" s="11">
        <v>0</v>
      </c>
      <c r="H2705" s="32" t="s">
        <v>168</v>
      </c>
      <c r="I2705" s="4" t="s">
        <v>168</v>
      </c>
      <c r="J2705" s="4" t="s">
        <v>168</v>
      </c>
      <c r="K2705" s="4" t="s">
        <v>168</v>
      </c>
      <c r="L2705" s="4" t="s">
        <v>168</v>
      </c>
      <c r="M2705" s="4" t="s">
        <v>168</v>
      </c>
      <c r="N2705" s="4" t="s">
        <v>168</v>
      </c>
      <c r="O2705" s="4" t="s">
        <v>168</v>
      </c>
      <c r="P2705" s="4" t="s">
        <v>168</v>
      </c>
      <c r="Q2705" s="4" t="s">
        <v>168</v>
      </c>
      <c r="R2705" s="4" t="s">
        <v>168</v>
      </c>
      <c r="S2705" s="4" t="s">
        <v>168</v>
      </c>
      <c r="T2705" s="4" t="s">
        <v>168</v>
      </c>
      <c r="U2705" s="4" t="s">
        <v>168</v>
      </c>
      <c r="V2705" s="31" t="s">
        <v>168</v>
      </c>
    </row>
    <row r="2706">
      <c r="D2706" s="19"/>
      <c r="E2706" s="18" t="s">
        <v>83</v>
      </c>
      <c r="F2706" s="17"/>
      <c r="G2706" s="7">
        <v>997</v>
      </c>
      <c r="H2706" s="20">
        <v>75.927783350050007</v>
      </c>
      <c r="I2706" s="2">
        <v>73.721163490471</v>
      </c>
      <c r="J2706" s="2">
        <v>74.924774322969</v>
      </c>
      <c r="K2706" s="2">
        <v>18.555667001002998</v>
      </c>
      <c r="L2706" s="2">
        <v>44.934804413240002</v>
      </c>
      <c r="M2706" s="2">
        <v>13.941825476429001</v>
      </c>
      <c r="N2706" s="2">
        <v>81.243731193580999</v>
      </c>
      <c r="O2706" s="2">
        <v>34.202607823469997</v>
      </c>
      <c r="P2706" s="2">
        <v>51.253761283852</v>
      </c>
      <c r="Q2706" s="2">
        <v>48.244734202608001</v>
      </c>
      <c r="R2706" s="2">
        <v>51.855566700099999</v>
      </c>
      <c r="S2706" s="2">
        <v>6.9207622868609997</v>
      </c>
      <c r="T2706" s="2">
        <v>0.70210631895700004</v>
      </c>
      <c r="U2706" s="2">
        <v>0.20060180541600001</v>
      </c>
      <c r="V2706" s="22">
        <v>99.097291875626993</v>
      </c>
    </row>
    <row r="2707">
      <c r="D2707" s="15" t="s">
        <v>84</v>
      </c>
      <c r="E2707" s="14" t="s">
        <v>85</v>
      </c>
      <c r="F2707" s="16"/>
      <c r="G2707" s="26">
        <v>394</v>
      </c>
      <c r="H2707" s="40">
        <v>74.365482233503002</v>
      </c>
      <c r="I2707" s="8">
        <v>75.126903553299002</v>
      </c>
      <c r="J2707" s="8">
        <v>77.157360406091001</v>
      </c>
      <c r="K2707" s="8">
        <v>18.527918781726001</v>
      </c>
      <c r="L2707" s="8">
        <v>44.162436548222999</v>
      </c>
      <c r="M2707" s="8">
        <v>10.913705583756</v>
      </c>
      <c r="N2707" s="8">
        <v>80.964467005076003</v>
      </c>
      <c r="O2707" s="8">
        <v>32.994923857868002</v>
      </c>
      <c r="P2707" s="8">
        <v>51.522842639594003</v>
      </c>
      <c r="Q2707" s="8">
        <v>51.269035532994998</v>
      </c>
      <c r="R2707" s="8">
        <v>49.746192893401002</v>
      </c>
      <c r="S2707" s="8">
        <v>8.6294416243650005</v>
      </c>
      <c r="T2707" s="8">
        <v>1.0152284263960001</v>
      </c>
      <c r="U2707" s="41" t="s">
        <v>168</v>
      </c>
      <c r="V2707" s="42">
        <v>98.984771573603993</v>
      </c>
    </row>
    <row r="2708">
      <c r="D2708" s="19"/>
      <c r="E2708" s="18" t="s">
        <v>86</v>
      </c>
      <c r="F2708" s="17"/>
      <c r="G2708" s="7">
        <v>401</v>
      </c>
      <c r="H2708" s="20">
        <v>74.563591022444001</v>
      </c>
      <c r="I2708" s="2">
        <v>74.064837905236999</v>
      </c>
      <c r="J2708" s="2">
        <v>73.815461346633001</v>
      </c>
      <c r="K2708" s="2">
        <v>19.700748129676001</v>
      </c>
      <c r="L2708" s="2">
        <v>48.129675810473998</v>
      </c>
      <c r="M2708" s="2">
        <v>13.965087281796</v>
      </c>
      <c r="N2708" s="2">
        <v>81.296758104738004</v>
      </c>
      <c r="O2708" s="2">
        <v>32.917705735661002</v>
      </c>
      <c r="P2708" s="2">
        <v>48.129675810473998</v>
      </c>
      <c r="Q2708" s="2">
        <v>45.137157107231999</v>
      </c>
      <c r="R2708" s="2">
        <v>52.369077306732997</v>
      </c>
      <c r="S2708" s="2">
        <v>4.9875311720699997</v>
      </c>
      <c r="T2708" s="2">
        <v>0.24937655860300001</v>
      </c>
      <c r="U2708" s="2">
        <v>0.498753117207</v>
      </c>
      <c r="V2708" s="22">
        <v>99.251870324189994</v>
      </c>
    </row>
    <row r="2709">
      <c r="D2709" s="19"/>
      <c r="E2709" s="18" t="s">
        <v>87</v>
      </c>
      <c r="F2709" s="17"/>
      <c r="G2709" s="7">
        <v>247</v>
      </c>
      <c r="H2709" s="20">
        <v>77.732793522267002</v>
      </c>
      <c r="I2709" s="2">
        <v>69.635627530364005</v>
      </c>
      <c r="J2709" s="2">
        <v>70.850202429150002</v>
      </c>
      <c r="K2709" s="2">
        <v>17.813765182186</v>
      </c>
      <c r="L2709" s="2">
        <v>40.485829959514</v>
      </c>
      <c r="M2709" s="2">
        <v>18.218623481781002</v>
      </c>
      <c r="N2709" s="2">
        <v>77.327935222671996</v>
      </c>
      <c r="O2709" s="2">
        <v>35.627530364371999</v>
      </c>
      <c r="P2709" s="2">
        <v>53.441295546558997</v>
      </c>
      <c r="Q2709" s="2">
        <v>45.748987854250998</v>
      </c>
      <c r="R2709" s="2">
        <v>52.226720647773</v>
      </c>
      <c r="S2709" s="2">
        <v>6.0728744939270003</v>
      </c>
      <c r="T2709" s="2">
        <v>2.0242914979759998</v>
      </c>
      <c r="U2709" s="10" t="s">
        <v>168</v>
      </c>
      <c r="V2709" s="22">
        <v>97.975708502024006</v>
      </c>
    </row>
    <row r="2710">
      <c r="D2710" s="19"/>
      <c r="E2710" s="18" t="s">
        <v>88</v>
      </c>
      <c r="F2710" s="17"/>
      <c r="G2710" s="11">
        <v>46</v>
      </c>
      <c r="H2710" s="27">
        <v>73.913043478261002</v>
      </c>
      <c r="I2710" s="5">
        <v>65.217391304347998</v>
      </c>
      <c r="J2710" s="5">
        <v>69.565217391304003</v>
      </c>
      <c r="K2710" s="5">
        <v>21.739130434783</v>
      </c>
      <c r="L2710" s="5">
        <v>41.304347826087003</v>
      </c>
      <c r="M2710" s="5">
        <v>21.739130434783</v>
      </c>
      <c r="N2710" s="5">
        <v>67.391304347825994</v>
      </c>
      <c r="O2710" s="5">
        <v>34.782608695652002</v>
      </c>
      <c r="P2710" s="5">
        <v>50</v>
      </c>
      <c r="Q2710" s="5">
        <v>39.130434782609001</v>
      </c>
      <c r="R2710" s="5">
        <v>50</v>
      </c>
      <c r="S2710" s="5">
        <v>4.3478260869570002</v>
      </c>
      <c r="T2710" s="5">
        <v>2.1739130434780001</v>
      </c>
      <c r="U2710" s="4" t="s">
        <v>168</v>
      </c>
      <c r="V2710" s="30">
        <v>97.826086956522005</v>
      </c>
    </row>
    <row r="2711">
      <c r="D2711" s="19"/>
      <c r="E2711" s="18" t="s">
        <v>89</v>
      </c>
      <c r="F2711" s="17"/>
      <c r="G2711" s="11">
        <v>5</v>
      </c>
      <c r="H2711" s="27">
        <v>100</v>
      </c>
      <c r="I2711" s="5">
        <v>60</v>
      </c>
      <c r="J2711" s="5">
        <v>20</v>
      </c>
      <c r="K2711" s="4" t="s">
        <v>168</v>
      </c>
      <c r="L2711" s="5">
        <v>40</v>
      </c>
      <c r="M2711" s="4" t="s">
        <v>168</v>
      </c>
      <c r="N2711" s="5">
        <v>80</v>
      </c>
      <c r="O2711" s="4" t="s">
        <v>168</v>
      </c>
      <c r="P2711" s="5">
        <v>20</v>
      </c>
      <c r="Q2711" s="4" t="s">
        <v>168</v>
      </c>
      <c r="R2711" s="5">
        <v>20</v>
      </c>
      <c r="S2711" s="4" t="s">
        <v>168</v>
      </c>
      <c r="T2711" s="4" t="s">
        <v>168</v>
      </c>
      <c r="U2711" s="4" t="s">
        <v>168</v>
      </c>
      <c r="V2711" s="30">
        <v>100</v>
      </c>
    </row>
    <row r="2712">
      <c r="D2712" s="19"/>
      <c r="E2712" s="18" t="s">
        <v>26</v>
      </c>
      <c r="F2712" s="17"/>
      <c r="G2712" s="11">
        <v>0</v>
      </c>
      <c r="H2712" s="32" t="s">
        <v>168</v>
      </c>
      <c r="I2712" s="4" t="s">
        <v>168</v>
      </c>
      <c r="J2712" s="4" t="s">
        <v>168</v>
      </c>
      <c r="K2712" s="4" t="s">
        <v>168</v>
      </c>
      <c r="L2712" s="4" t="s">
        <v>168</v>
      </c>
      <c r="M2712" s="4" t="s">
        <v>168</v>
      </c>
      <c r="N2712" s="4" t="s">
        <v>168</v>
      </c>
      <c r="O2712" s="4" t="s">
        <v>168</v>
      </c>
      <c r="P2712" s="4" t="s">
        <v>168</v>
      </c>
      <c r="Q2712" s="4" t="s">
        <v>168</v>
      </c>
      <c r="R2712" s="4" t="s">
        <v>168</v>
      </c>
      <c r="S2712" s="4" t="s">
        <v>168</v>
      </c>
      <c r="T2712" s="4" t="s">
        <v>168</v>
      </c>
      <c r="U2712" s="4" t="s">
        <v>168</v>
      </c>
      <c r="V2712" s="31" t="s">
        <v>168</v>
      </c>
    </row>
    <row r="2713">
      <c r="D2713" s="19"/>
      <c r="E2713" s="18" t="s">
        <v>90</v>
      </c>
      <c r="F2713" s="17"/>
      <c r="G2713" s="7">
        <v>795</v>
      </c>
      <c r="H2713" s="20">
        <v>74.465408805031004</v>
      </c>
      <c r="I2713" s="2">
        <v>74.591194968552998</v>
      </c>
      <c r="J2713" s="2">
        <v>75.471698113208006</v>
      </c>
      <c r="K2713" s="2">
        <v>19.119496855346</v>
      </c>
      <c r="L2713" s="2">
        <v>46.163522012579001</v>
      </c>
      <c r="M2713" s="2">
        <v>12.452830188679</v>
      </c>
      <c r="N2713" s="2">
        <v>81.132075471698002</v>
      </c>
      <c r="O2713" s="2">
        <v>32.955974842766999</v>
      </c>
      <c r="P2713" s="2">
        <v>49.811320754717002</v>
      </c>
      <c r="Q2713" s="2">
        <v>48.176100628931003</v>
      </c>
      <c r="R2713" s="2">
        <v>51.069182389936998</v>
      </c>
      <c r="S2713" s="2">
        <v>6.7924528301890001</v>
      </c>
      <c r="T2713" s="2">
        <v>0.62893081761000003</v>
      </c>
      <c r="U2713" s="2">
        <v>0.25157232704400001</v>
      </c>
      <c r="V2713" s="22">
        <v>99.119496855346</v>
      </c>
    </row>
    <row r="2714">
      <c r="D2714" s="19"/>
      <c r="E2714" s="18" t="s">
        <v>91</v>
      </c>
      <c r="F2714" s="17"/>
      <c r="G2714" s="7">
        <v>298</v>
      </c>
      <c r="H2714" s="20">
        <v>77.516778523490004</v>
      </c>
      <c r="I2714" s="2">
        <v>68.791946308725002</v>
      </c>
      <c r="J2714" s="2">
        <v>69.798657718121007</v>
      </c>
      <c r="K2714" s="2">
        <v>18.120805369128</v>
      </c>
      <c r="L2714" s="2">
        <v>40.604026845638003</v>
      </c>
      <c r="M2714" s="2">
        <v>18.456375838926</v>
      </c>
      <c r="N2714" s="2">
        <v>75.838926174497004</v>
      </c>
      <c r="O2714" s="2">
        <v>34.899328859059999</v>
      </c>
      <c r="P2714" s="2">
        <v>52.348993288590997</v>
      </c>
      <c r="Q2714" s="2">
        <v>43.959731543624002</v>
      </c>
      <c r="R2714" s="2">
        <v>51.342281879194999</v>
      </c>
      <c r="S2714" s="2">
        <v>5.704697986577</v>
      </c>
      <c r="T2714" s="2">
        <v>2.0134228187919998</v>
      </c>
      <c r="U2714" s="10" t="s">
        <v>168</v>
      </c>
      <c r="V2714" s="22">
        <v>97.986577181208006</v>
      </c>
    </row>
    <row r="2715">
      <c r="D2715" s="15" t="s">
        <v>92</v>
      </c>
      <c r="E2715" s="14" t="s">
        <v>93</v>
      </c>
      <c r="F2715" s="16"/>
      <c r="G2715" s="33">
        <v>46</v>
      </c>
      <c r="H2715" s="45">
        <v>78.260869565217007</v>
      </c>
      <c r="I2715" s="13">
        <v>78.260869565217007</v>
      </c>
      <c r="J2715" s="13">
        <v>86.956521739129997</v>
      </c>
      <c r="K2715" s="13">
        <v>21.739130434783</v>
      </c>
      <c r="L2715" s="13">
        <v>41.304347826087003</v>
      </c>
      <c r="M2715" s="13">
        <v>17.391304347826001</v>
      </c>
      <c r="N2715" s="13">
        <v>93.478260869565005</v>
      </c>
      <c r="O2715" s="13">
        <v>43.478260869564998</v>
      </c>
      <c r="P2715" s="13">
        <v>54.347826086956999</v>
      </c>
      <c r="Q2715" s="13">
        <v>54.347826086956999</v>
      </c>
      <c r="R2715" s="13">
        <v>69.565217391304003</v>
      </c>
      <c r="S2715" s="13">
        <v>10.869565217390999</v>
      </c>
      <c r="T2715" s="25" t="s">
        <v>168</v>
      </c>
      <c r="U2715" s="25" t="s">
        <v>168</v>
      </c>
      <c r="V2715" s="50">
        <v>100</v>
      </c>
    </row>
    <row r="2716">
      <c r="D2716" s="19"/>
      <c r="E2716" s="18" t="s">
        <v>94</v>
      </c>
      <c r="F2716" s="17"/>
      <c r="G2716" s="7">
        <v>189</v>
      </c>
      <c r="H2716" s="20">
        <v>77.248677248676998</v>
      </c>
      <c r="I2716" s="2">
        <v>80.952380952381006</v>
      </c>
      <c r="J2716" s="2">
        <v>77.777777777777999</v>
      </c>
      <c r="K2716" s="2">
        <v>19.576719576719999</v>
      </c>
      <c r="L2716" s="2">
        <v>51.322751322751003</v>
      </c>
      <c r="M2716" s="2">
        <v>16.931216931217001</v>
      </c>
      <c r="N2716" s="2">
        <v>89.417989417989006</v>
      </c>
      <c r="O2716" s="2">
        <v>58.201058201057997</v>
      </c>
      <c r="P2716" s="2">
        <v>59.788359788359998</v>
      </c>
      <c r="Q2716" s="2">
        <v>64.550264550264998</v>
      </c>
      <c r="R2716" s="2">
        <v>64.550264550264998</v>
      </c>
      <c r="S2716" s="2">
        <v>7.9365079365079998</v>
      </c>
      <c r="T2716" s="10" t="s">
        <v>168</v>
      </c>
      <c r="U2716" s="10" t="s">
        <v>168</v>
      </c>
      <c r="V2716" s="22">
        <v>100</v>
      </c>
    </row>
    <row r="2717">
      <c r="D2717" s="19"/>
      <c r="E2717" s="18" t="s">
        <v>95</v>
      </c>
      <c r="F2717" s="17"/>
      <c r="G2717" s="7">
        <v>69</v>
      </c>
      <c r="H2717" s="20">
        <v>75.362318840580002</v>
      </c>
      <c r="I2717" s="2">
        <v>84.057971014493006</v>
      </c>
      <c r="J2717" s="2">
        <v>91.304347826086996</v>
      </c>
      <c r="K2717" s="2">
        <v>24.637681159420001</v>
      </c>
      <c r="L2717" s="2">
        <v>43.478260869564998</v>
      </c>
      <c r="M2717" s="2">
        <v>23.188405797101002</v>
      </c>
      <c r="N2717" s="2">
        <v>89.855072463767996</v>
      </c>
      <c r="O2717" s="2">
        <v>49.275362318840997</v>
      </c>
      <c r="P2717" s="2">
        <v>62.318840579709999</v>
      </c>
      <c r="Q2717" s="2">
        <v>72.463768115942003</v>
      </c>
      <c r="R2717" s="2">
        <v>71.014492753623003</v>
      </c>
      <c r="S2717" s="2">
        <v>11.594202898551</v>
      </c>
      <c r="T2717" s="10" t="s">
        <v>168</v>
      </c>
      <c r="U2717" s="10" t="s">
        <v>168</v>
      </c>
      <c r="V2717" s="22">
        <v>100</v>
      </c>
    </row>
    <row r="2718">
      <c r="D2718" s="19"/>
      <c r="E2718" s="18" t="s">
        <v>96</v>
      </c>
      <c r="F2718" s="17"/>
      <c r="G2718" s="11">
        <v>21</v>
      </c>
      <c r="H2718" s="27">
        <v>66.666666666666998</v>
      </c>
      <c r="I2718" s="5">
        <v>85.714285714286007</v>
      </c>
      <c r="J2718" s="5">
        <v>85.714285714286007</v>
      </c>
      <c r="K2718" s="5">
        <v>9.5238095238099998</v>
      </c>
      <c r="L2718" s="5">
        <v>61.904761904761997</v>
      </c>
      <c r="M2718" s="5">
        <v>14.285714285714</v>
      </c>
      <c r="N2718" s="5">
        <v>85.714285714286007</v>
      </c>
      <c r="O2718" s="5">
        <v>71.428571428571004</v>
      </c>
      <c r="P2718" s="5">
        <v>52.380952380952003</v>
      </c>
      <c r="Q2718" s="5">
        <v>80.952380952381006</v>
      </c>
      <c r="R2718" s="5">
        <v>57.142857142856997</v>
      </c>
      <c r="S2718" s="5">
        <v>19.047619047619001</v>
      </c>
      <c r="T2718" s="4" t="s">
        <v>168</v>
      </c>
      <c r="U2718" s="4" t="s">
        <v>168</v>
      </c>
      <c r="V2718" s="30">
        <v>100</v>
      </c>
    </row>
    <row r="2719">
      <c r="D2719" s="19"/>
      <c r="E2719" s="18" t="s">
        <v>97</v>
      </c>
      <c r="F2719" s="17"/>
      <c r="G2719" s="11">
        <v>40</v>
      </c>
      <c r="H2719" s="27">
        <v>72.5</v>
      </c>
      <c r="I2719" s="5">
        <v>77.5</v>
      </c>
      <c r="J2719" s="5">
        <v>82.5</v>
      </c>
      <c r="K2719" s="5">
        <v>10</v>
      </c>
      <c r="L2719" s="5">
        <v>65</v>
      </c>
      <c r="M2719" s="5">
        <v>5</v>
      </c>
      <c r="N2719" s="5">
        <v>77.5</v>
      </c>
      <c r="O2719" s="5">
        <v>67.5</v>
      </c>
      <c r="P2719" s="5">
        <v>57.5</v>
      </c>
      <c r="Q2719" s="5">
        <v>77.5</v>
      </c>
      <c r="R2719" s="5">
        <v>60</v>
      </c>
      <c r="S2719" s="5">
        <v>10</v>
      </c>
      <c r="T2719" s="4" t="s">
        <v>168</v>
      </c>
      <c r="U2719" s="4" t="s">
        <v>168</v>
      </c>
      <c r="V2719" s="30">
        <v>100</v>
      </c>
    </row>
    <row r="2720">
      <c r="D2720" s="19"/>
      <c r="E2720" s="18" t="s">
        <v>98</v>
      </c>
      <c r="F2720" s="17"/>
      <c r="G2720" s="7">
        <v>62</v>
      </c>
      <c r="H2720" s="20">
        <v>72.580645161289993</v>
      </c>
      <c r="I2720" s="2">
        <v>83.870967741935004</v>
      </c>
      <c r="J2720" s="2">
        <v>88.709677419355003</v>
      </c>
      <c r="K2720" s="2">
        <v>27.419354838709999</v>
      </c>
      <c r="L2720" s="2">
        <v>43.548387096774</v>
      </c>
      <c r="M2720" s="2">
        <v>24.193548387097</v>
      </c>
      <c r="N2720" s="2">
        <v>91.935483870968</v>
      </c>
      <c r="O2720" s="2">
        <v>53.225806451613003</v>
      </c>
      <c r="P2720" s="2">
        <v>69.354838709676997</v>
      </c>
      <c r="Q2720" s="2">
        <v>66.129032258064996</v>
      </c>
      <c r="R2720" s="2">
        <v>67.741935483871004</v>
      </c>
      <c r="S2720" s="2">
        <v>6.4516129032259997</v>
      </c>
      <c r="T2720" s="10" t="s">
        <v>168</v>
      </c>
      <c r="U2720" s="10" t="s">
        <v>168</v>
      </c>
      <c r="V2720" s="22">
        <v>100</v>
      </c>
    </row>
    <row r="2721">
      <c r="D2721" s="19"/>
      <c r="E2721" s="18" t="s">
        <v>99</v>
      </c>
      <c r="F2721" s="17"/>
      <c r="G2721" s="11">
        <v>20</v>
      </c>
      <c r="H2721" s="27">
        <v>75</v>
      </c>
      <c r="I2721" s="5">
        <v>75</v>
      </c>
      <c r="J2721" s="5">
        <v>85</v>
      </c>
      <c r="K2721" s="5">
        <v>20</v>
      </c>
      <c r="L2721" s="5">
        <v>40</v>
      </c>
      <c r="M2721" s="5">
        <v>15</v>
      </c>
      <c r="N2721" s="5">
        <v>85</v>
      </c>
      <c r="O2721" s="5">
        <v>85</v>
      </c>
      <c r="P2721" s="5">
        <v>50</v>
      </c>
      <c r="Q2721" s="5">
        <v>75</v>
      </c>
      <c r="R2721" s="5">
        <v>55</v>
      </c>
      <c r="S2721" s="5">
        <v>5</v>
      </c>
      <c r="T2721" s="4" t="s">
        <v>168</v>
      </c>
      <c r="U2721" s="4" t="s">
        <v>168</v>
      </c>
      <c r="V2721" s="30">
        <v>100</v>
      </c>
    </row>
    <row r="2722">
      <c r="D2722" s="19"/>
      <c r="E2722" s="18" t="s">
        <v>100</v>
      </c>
      <c r="F2722" s="17"/>
      <c r="G2722" s="11">
        <v>39</v>
      </c>
      <c r="H2722" s="27">
        <v>69.230769230768999</v>
      </c>
      <c r="I2722" s="5">
        <v>89.743589743589993</v>
      </c>
      <c r="J2722" s="5">
        <v>76.923076923077005</v>
      </c>
      <c r="K2722" s="5">
        <v>23.076923076922998</v>
      </c>
      <c r="L2722" s="5">
        <v>51.282051282051</v>
      </c>
      <c r="M2722" s="5">
        <v>17.948717948717999</v>
      </c>
      <c r="N2722" s="5">
        <v>79.487179487179006</v>
      </c>
      <c r="O2722" s="5">
        <v>56.410256410255997</v>
      </c>
      <c r="P2722" s="5">
        <v>56.410256410255997</v>
      </c>
      <c r="Q2722" s="5">
        <v>58.974358974358999</v>
      </c>
      <c r="R2722" s="5">
        <v>43.589743589744003</v>
      </c>
      <c r="S2722" s="5">
        <v>10.25641025641</v>
      </c>
      <c r="T2722" s="4" t="s">
        <v>168</v>
      </c>
      <c r="U2722" s="4" t="s">
        <v>168</v>
      </c>
      <c r="V2722" s="30">
        <v>100</v>
      </c>
    </row>
    <row r="2723">
      <c r="D2723" s="19"/>
      <c r="E2723" s="18" t="s">
        <v>101</v>
      </c>
      <c r="F2723" s="17"/>
      <c r="G2723" s="7">
        <v>148</v>
      </c>
      <c r="H2723" s="20">
        <v>75</v>
      </c>
      <c r="I2723" s="2">
        <v>72.972972972972997</v>
      </c>
      <c r="J2723" s="2">
        <v>77.027027027027003</v>
      </c>
      <c r="K2723" s="2">
        <v>20.945945945946001</v>
      </c>
      <c r="L2723" s="2">
        <v>47.972972972972997</v>
      </c>
      <c r="M2723" s="2">
        <v>15.540540540541</v>
      </c>
      <c r="N2723" s="2">
        <v>79.054054054054006</v>
      </c>
      <c r="O2723" s="2">
        <v>58.108108108107999</v>
      </c>
      <c r="P2723" s="2">
        <v>47.297297297297</v>
      </c>
      <c r="Q2723" s="2">
        <v>56.756756756756999</v>
      </c>
      <c r="R2723" s="2">
        <v>48.648648648649001</v>
      </c>
      <c r="S2723" s="2">
        <v>10.135135135135</v>
      </c>
      <c r="T2723" s="2">
        <v>0.67567567567599995</v>
      </c>
      <c r="U2723" s="10" t="s">
        <v>168</v>
      </c>
      <c r="V2723" s="22">
        <v>99.324324324323996</v>
      </c>
    </row>
    <row r="2724">
      <c r="D2724" s="19"/>
      <c r="E2724" s="18" t="s">
        <v>102</v>
      </c>
      <c r="F2724" s="17"/>
      <c r="G2724" s="7">
        <v>82</v>
      </c>
      <c r="H2724" s="20">
        <v>74.390243902438996</v>
      </c>
      <c r="I2724" s="2">
        <v>82.926829268293005</v>
      </c>
      <c r="J2724" s="2">
        <v>79.268292682926997</v>
      </c>
      <c r="K2724" s="2">
        <v>26.829268292683</v>
      </c>
      <c r="L2724" s="2">
        <v>42.682926829267998</v>
      </c>
      <c r="M2724" s="2">
        <v>20.731707317072999</v>
      </c>
      <c r="N2724" s="2">
        <v>90.243902439023998</v>
      </c>
      <c r="O2724" s="2">
        <v>59.756097560976002</v>
      </c>
      <c r="P2724" s="2">
        <v>54.878048780488001</v>
      </c>
      <c r="Q2724" s="2">
        <v>80.487804878049005</v>
      </c>
      <c r="R2724" s="2">
        <v>59.756097560976002</v>
      </c>
      <c r="S2724" s="2">
        <v>8.5365853658540001</v>
      </c>
      <c r="T2724" s="10" t="s">
        <v>168</v>
      </c>
      <c r="U2724" s="10" t="s">
        <v>168</v>
      </c>
      <c r="V2724" s="22">
        <v>100</v>
      </c>
    </row>
    <row r="2725">
      <c r="D2725" s="19"/>
      <c r="E2725" s="18" t="s">
        <v>41</v>
      </c>
      <c r="F2725" s="17"/>
      <c r="G2725" s="7">
        <v>161</v>
      </c>
      <c r="H2725" s="20">
        <v>78.260869565217007</v>
      </c>
      <c r="I2725" s="2">
        <v>70.186335403727</v>
      </c>
      <c r="J2725" s="2">
        <v>77.018633540373003</v>
      </c>
      <c r="K2725" s="2">
        <v>15.527950310559</v>
      </c>
      <c r="L2725" s="2">
        <v>38.509316770185997</v>
      </c>
      <c r="M2725" s="2">
        <v>13.04347826087</v>
      </c>
      <c r="N2725" s="2">
        <v>77.018633540373003</v>
      </c>
      <c r="O2725" s="2">
        <v>49.068322981366002</v>
      </c>
      <c r="P2725" s="2">
        <v>46.583850931676999</v>
      </c>
      <c r="Q2725" s="2">
        <v>47.826086956521998</v>
      </c>
      <c r="R2725" s="2">
        <v>57.142857142856997</v>
      </c>
      <c r="S2725" s="2">
        <v>8.6956521739130004</v>
      </c>
      <c r="T2725" s="10" t="s">
        <v>168</v>
      </c>
      <c r="U2725" s="2">
        <v>0.62111801242200004</v>
      </c>
      <c r="V2725" s="22">
        <v>99.378881987577998</v>
      </c>
    </row>
    <row r="2726">
      <c r="D2726" s="19"/>
      <c r="E2726" s="18" t="s">
        <v>103</v>
      </c>
      <c r="F2726" s="17"/>
      <c r="G2726" s="7">
        <v>211</v>
      </c>
      <c r="H2726" s="20">
        <v>73.933649289100003</v>
      </c>
      <c r="I2726" s="2">
        <v>68.246445497630006</v>
      </c>
      <c r="J2726" s="2">
        <v>70.142180094786994</v>
      </c>
      <c r="K2726" s="2">
        <v>19.431279620853001</v>
      </c>
      <c r="L2726" s="2">
        <v>51.184834123222998</v>
      </c>
      <c r="M2726" s="2">
        <v>10.42654028436</v>
      </c>
      <c r="N2726" s="2">
        <v>70.142180094786994</v>
      </c>
      <c r="O2726" s="2">
        <v>23.696682464455002</v>
      </c>
      <c r="P2726" s="2">
        <v>50.710900473933997</v>
      </c>
      <c r="Q2726" s="2">
        <v>40.284360189573</v>
      </c>
      <c r="R2726" s="2">
        <v>45.497630331754003</v>
      </c>
      <c r="S2726" s="2">
        <v>4.7393364928909998</v>
      </c>
      <c r="T2726" s="2">
        <v>1.895734597156</v>
      </c>
      <c r="U2726" s="10" t="s">
        <v>168</v>
      </c>
      <c r="V2726" s="22">
        <v>98.104265402844007</v>
      </c>
    </row>
    <row r="2727">
      <c r="D2727" s="19"/>
      <c r="E2727" s="18" t="s">
        <v>104</v>
      </c>
      <c r="F2727" s="17"/>
      <c r="G2727" s="7">
        <v>319</v>
      </c>
      <c r="H2727" s="20">
        <v>74.608150470219002</v>
      </c>
      <c r="I2727" s="2">
        <v>69.592476489028002</v>
      </c>
      <c r="J2727" s="2">
        <v>70.219435736676999</v>
      </c>
      <c r="K2727" s="2">
        <v>19.435736677116001</v>
      </c>
      <c r="L2727" s="2">
        <v>41.692789968652001</v>
      </c>
      <c r="M2727" s="2">
        <v>13.479623824451</v>
      </c>
      <c r="N2727" s="2">
        <v>79.937304075235005</v>
      </c>
      <c r="O2727" s="2">
        <v>12.539184952977999</v>
      </c>
      <c r="P2727" s="2">
        <v>44.827586206897003</v>
      </c>
      <c r="Q2727" s="2">
        <v>35.736677115987</v>
      </c>
      <c r="R2727" s="2">
        <v>45.454545454544999</v>
      </c>
      <c r="S2727" s="2">
        <v>5.956112852665</v>
      </c>
      <c r="T2727" s="2">
        <v>1.8808777429470001</v>
      </c>
      <c r="U2727" s="2">
        <v>0.31347962382400002</v>
      </c>
      <c r="V2727" s="22">
        <v>97.805642633228999</v>
      </c>
    </row>
    <row r="2728">
      <c r="D2728" s="19"/>
      <c r="E2728" s="18" t="s">
        <v>26</v>
      </c>
      <c r="F2728" s="17"/>
      <c r="G2728" s="11">
        <v>5</v>
      </c>
      <c r="H2728" s="27">
        <v>80</v>
      </c>
      <c r="I2728" s="5">
        <v>80</v>
      </c>
      <c r="J2728" s="5">
        <v>80</v>
      </c>
      <c r="K2728" s="5">
        <v>60</v>
      </c>
      <c r="L2728" s="5">
        <v>40</v>
      </c>
      <c r="M2728" s="4" t="s">
        <v>168</v>
      </c>
      <c r="N2728" s="5">
        <v>100</v>
      </c>
      <c r="O2728" s="4" t="s">
        <v>168</v>
      </c>
      <c r="P2728" s="5">
        <v>100</v>
      </c>
      <c r="Q2728" s="5">
        <v>20</v>
      </c>
      <c r="R2728" s="5">
        <v>40</v>
      </c>
      <c r="S2728" s="5">
        <v>20</v>
      </c>
      <c r="T2728" s="4" t="s">
        <v>168</v>
      </c>
      <c r="U2728" s="4" t="s">
        <v>168</v>
      </c>
      <c r="V2728" s="30">
        <v>100</v>
      </c>
    </row>
    <row r="2729">
      <c r="D2729" s="19"/>
      <c r="E2729" s="18" t="s">
        <v>105</v>
      </c>
      <c r="F2729" s="17"/>
      <c r="G2729" s="7">
        <v>558</v>
      </c>
      <c r="H2729" s="20">
        <v>76.164874551970996</v>
      </c>
      <c r="I2729" s="2">
        <v>76.702508960572999</v>
      </c>
      <c r="J2729" s="2">
        <v>77.419354838710007</v>
      </c>
      <c r="K2729" s="2">
        <v>17.921146953405</v>
      </c>
      <c r="L2729" s="2">
        <v>43.906810035842</v>
      </c>
      <c r="M2729" s="2">
        <v>15.949820788529999</v>
      </c>
      <c r="N2729" s="2">
        <v>82.974910394264995</v>
      </c>
      <c r="O2729" s="2">
        <v>49.462365591397997</v>
      </c>
      <c r="P2729" s="2">
        <v>53.225806451613003</v>
      </c>
      <c r="Q2729" s="2">
        <v>56.272401433692004</v>
      </c>
      <c r="R2729" s="2">
        <v>56.630824372760003</v>
      </c>
      <c r="S2729" s="2">
        <v>7.3476702508959999</v>
      </c>
      <c r="T2729" s="2">
        <v>0.179211469534</v>
      </c>
      <c r="U2729" s="2">
        <v>0.179211469534</v>
      </c>
      <c r="V2729" s="22">
        <v>99.641577060931994</v>
      </c>
    </row>
    <row r="2730">
      <c r="D2730" s="19"/>
      <c r="E2730" s="18" t="s">
        <v>106</v>
      </c>
      <c r="F2730" s="17"/>
      <c r="G2730" s="7">
        <v>530</v>
      </c>
      <c r="H2730" s="20">
        <v>74.339622641508996</v>
      </c>
      <c r="I2730" s="2">
        <v>69.056603773584996</v>
      </c>
      <c r="J2730" s="2">
        <v>70.188679245282998</v>
      </c>
      <c r="K2730" s="2">
        <v>19.433962264150999</v>
      </c>
      <c r="L2730" s="2">
        <v>45.471698113207999</v>
      </c>
      <c r="M2730" s="2">
        <v>12.264150943396</v>
      </c>
      <c r="N2730" s="2">
        <v>76.037735849057</v>
      </c>
      <c r="O2730" s="2">
        <v>16.981132075472001</v>
      </c>
      <c r="P2730" s="2">
        <v>47.169811320755002</v>
      </c>
      <c r="Q2730" s="2">
        <v>37.547169811320998</v>
      </c>
      <c r="R2730" s="2">
        <v>45.471698113207999</v>
      </c>
      <c r="S2730" s="2">
        <v>5.4716981132080003</v>
      </c>
      <c r="T2730" s="2">
        <v>1.88679245283</v>
      </c>
      <c r="U2730" s="2">
        <v>0.18867924528300001</v>
      </c>
      <c r="V2730" s="22">
        <v>97.924528301886994</v>
      </c>
    </row>
    <row r="2731">
      <c r="D2731" s="15" t="s">
        <v>107</v>
      </c>
      <c r="E2731" s="14" t="s">
        <v>108</v>
      </c>
      <c r="F2731" s="16"/>
      <c r="G2731" s="33">
        <v>32</v>
      </c>
      <c r="H2731" s="45">
        <v>71.875</v>
      </c>
      <c r="I2731" s="13">
        <v>71.875</v>
      </c>
      <c r="J2731" s="13">
        <v>71.875</v>
      </c>
      <c r="K2731" s="13">
        <v>15.625</v>
      </c>
      <c r="L2731" s="13">
        <v>43.75</v>
      </c>
      <c r="M2731" s="13">
        <v>15.625</v>
      </c>
      <c r="N2731" s="13">
        <v>87.5</v>
      </c>
      <c r="O2731" s="13">
        <v>46.875</v>
      </c>
      <c r="P2731" s="13">
        <v>43.75</v>
      </c>
      <c r="Q2731" s="13">
        <v>53.125</v>
      </c>
      <c r="R2731" s="13">
        <v>62.5</v>
      </c>
      <c r="S2731" s="13">
        <v>6.25</v>
      </c>
      <c r="T2731" s="25" t="s">
        <v>168</v>
      </c>
      <c r="U2731" s="25" t="s">
        <v>168</v>
      </c>
      <c r="V2731" s="50">
        <v>100</v>
      </c>
    </row>
    <row r="2732">
      <c r="D2732" s="19"/>
      <c r="E2732" s="18" t="s">
        <v>109</v>
      </c>
      <c r="F2732" s="17"/>
      <c r="G2732" s="7">
        <v>715</v>
      </c>
      <c r="H2732" s="20">
        <v>77.062937062936996</v>
      </c>
      <c r="I2732" s="2">
        <v>76.083916083915994</v>
      </c>
      <c r="J2732" s="2">
        <v>77.482517482516997</v>
      </c>
      <c r="K2732" s="2">
        <v>20.139860139860001</v>
      </c>
      <c r="L2732" s="2">
        <v>51.048951048950997</v>
      </c>
      <c r="M2732" s="2">
        <v>14.545454545455</v>
      </c>
      <c r="N2732" s="2">
        <v>80.699300699301006</v>
      </c>
      <c r="O2732" s="2">
        <v>37.202797202797001</v>
      </c>
      <c r="P2732" s="2">
        <v>51.468531468530998</v>
      </c>
      <c r="Q2732" s="2">
        <v>49.79020979021</v>
      </c>
      <c r="R2732" s="2">
        <v>52.867132867133002</v>
      </c>
      <c r="S2732" s="2">
        <v>6.8531468531469999</v>
      </c>
      <c r="T2732" s="2">
        <v>0.83916083916100004</v>
      </c>
      <c r="U2732" s="2">
        <v>0.13986013986000001</v>
      </c>
      <c r="V2732" s="22">
        <v>99.020979020978999</v>
      </c>
    </row>
    <row r="2733">
      <c r="D2733" s="19"/>
      <c r="E2733" s="18" t="s">
        <v>110</v>
      </c>
      <c r="F2733" s="17"/>
      <c r="G2733" s="7">
        <v>1003</v>
      </c>
      <c r="H2733" s="20">
        <v>75.772681954137994</v>
      </c>
      <c r="I2733" s="2">
        <v>74.277168494516005</v>
      </c>
      <c r="J2733" s="2">
        <v>74.875373878364996</v>
      </c>
      <c r="K2733" s="2">
        <v>19.441674975074999</v>
      </c>
      <c r="L2733" s="2">
        <v>45.064805583249999</v>
      </c>
      <c r="M2733" s="2">
        <v>14.556331006979001</v>
      </c>
      <c r="N2733" s="2">
        <v>80.957128614157995</v>
      </c>
      <c r="O2733" s="2">
        <v>34.396809571285999</v>
      </c>
      <c r="P2733" s="2">
        <v>51.744765702891002</v>
      </c>
      <c r="Q2733" s="2">
        <v>47.956131605183998</v>
      </c>
      <c r="R2733" s="2">
        <v>51.345962113658999</v>
      </c>
      <c r="S2733" s="2">
        <v>6.5802592223329999</v>
      </c>
      <c r="T2733" s="2">
        <v>0.69790628115700004</v>
      </c>
      <c r="U2733" s="2">
        <v>0.19940179461599999</v>
      </c>
      <c r="V2733" s="22">
        <v>99.102691924227003</v>
      </c>
    </row>
    <row r="2734">
      <c r="D2734" s="19"/>
      <c r="E2734" s="18" t="s">
        <v>111</v>
      </c>
      <c r="F2734" s="17"/>
      <c r="G2734" s="7">
        <v>921</v>
      </c>
      <c r="H2734" s="20">
        <v>77.633007600433999</v>
      </c>
      <c r="I2734" s="2">
        <v>74.375678610205995</v>
      </c>
      <c r="J2734" s="2">
        <v>75.461454940281996</v>
      </c>
      <c r="K2734" s="2">
        <v>19.543973941368002</v>
      </c>
      <c r="L2734" s="2">
        <v>46.254071661238001</v>
      </c>
      <c r="M2734" s="2">
        <v>14.549402823017999</v>
      </c>
      <c r="N2734" s="2">
        <v>80.456026058632006</v>
      </c>
      <c r="O2734" s="2">
        <v>34.310532030402001</v>
      </c>
      <c r="P2734" s="2">
        <v>52.117263843647997</v>
      </c>
      <c r="Q2734" s="2">
        <v>49.185667752443003</v>
      </c>
      <c r="R2734" s="2">
        <v>51.682953311618</v>
      </c>
      <c r="S2734" s="2">
        <v>6.840390879479</v>
      </c>
      <c r="T2734" s="2">
        <v>0.76004343105299998</v>
      </c>
      <c r="U2734" s="2">
        <v>0.21715526601499999</v>
      </c>
      <c r="V2734" s="22">
        <v>99.022801302931995</v>
      </c>
    </row>
    <row r="2735">
      <c r="D2735" s="19"/>
      <c r="E2735" s="18" t="s">
        <v>112</v>
      </c>
      <c r="F2735" s="17"/>
      <c r="G2735" s="7">
        <v>765</v>
      </c>
      <c r="H2735" s="20">
        <v>76.601307189541998</v>
      </c>
      <c r="I2735" s="2">
        <v>74.117647058824005</v>
      </c>
      <c r="J2735" s="2">
        <v>75.555555555555998</v>
      </c>
      <c r="K2735" s="2">
        <v>20.130718954248</v>
      </c>
      <c r="L2735" s="2">
        <v>45.359477124183002</v>
      </c>
      <c r="M2735" s="2">
        <v>14.379084967320001</v>
      </c>
      <c r="N2735" s="2">
        <v>81.699346405228994</v>
      </c>
      <c r="O2735" s="2">
        <v>35.424836601307</v>
      </c>
      <c r="P2735" s="2">
        <v>52.941176470587997</v>
      </c>
      <c r="Q2735" s="2">
        <v>49.934640522876002</v>
      </c>
      <c r="R2735" s="2">
        <v>53.594771241830003</v>
      </c>
      <c r="S2735" s="2">
        <v>6.7973856209149996</v>
      </c>
      <c r="T2735" s="2">
        <v>0.65359477124200005</v>
      </c>
      <c r="U2735" s="2">
        <v>0.26143790849699999</v>
      </c>
      <c r="V2735" s="22">
        <v>99.084967320261001</v>
      </c>
    </row>
    <row r="2736">
      <c r="D2736" s="19"/>
      <c r="E2736" s="18" t="s">
        <v>113</v>
      </c>
      <c r="F2736" s="17"/>
      <c r="G2736" s="7">
        <v>197</v>
      </c>
      <c r="H2736" s="20">
        <v>78.680203045685005</v>
      </c>
      <c r="I2736" s="2">
        <v>82.233502538070994</v>
      </c>
      <c r="J2736" s="2">
        <v>81.218274111675001</v>
      </c>
      <c r="K2736" s="2">
        <v>21.827411167512999</v>
      </c>
      <c r="L2736" s="2">
        <v>53.807106598985001</v>
      </c>
      <c r="M2736" s="2">
        <v>16.243654822334999</v>
      </c>
      <c r="N2736" s="2">
        <v>84.771573604061004</v>
      </c>
      <c r="O2736" s="2">
        <v>43.147208121826999</v>
      </c>
      <c r="P2736" s="2">
        <v>59.898477157359999</v>
      </c>
      <c r="Q2736" s="2">
        <v>58.375634517766002</v>
      </c>
      <c r="R2736" s="2">
        <v>59.898477157359999</v>
      </c>
      <c r="S2736" s="2">
        <v>10.152284263959</v>
      </c>
      <c r="T2736" s="10" t="s">
        <v>168</v>
      </c>
      <c r="U2736" s="2">
        <v>0.50761421319800004</v>
      </c>
      <c r="V2736" s="22">
        <v>99.492385786802004</v>
      </c>
    </row>
    <row r="2737">
      <c r="D2737" s="19"/>
      <c r="E2737" s="18" t="s">
        <v>114</v>
      </c>
      <c r="F2737" s="17"/>
      <c r="G2737" s="7">
        <v>1029</v>
      </c>
      <c r="H2737" s="20">
        <v>76.482021379981006</v>
      </c>
      <c r="I2737" s="2">
        <v>74.149659863945999</v>
      </c>
      <c r="J2737" s="2">
        <v>74.829931972788998</v>
      </c>
      <c r="K2737" s="2">
        <v>19.047619047619001</v>
      </c>
      <c r="L2737" s="2">
        <v>44.897959183673002</v>
      </c>
      <c r="M2737" s="2">
        <v>14.577259475219</v>
      </c>
      <c r="N2737" s="2">
        <v>80.660835762876999</v>
      </c>
      <c r="O2737" s="2">
        <v>34.402332361516002</v>
      </c>
      <c r="P2737" s="2">
        <v>51.214771622934997</v>
      </c>
      <c r="Q2737" s="2">
        <v>48.979591836734997</v>
      </c>
      <c r="R2737" s="2">
        <v>51.895043731778003</v>
      </c>
      <c r="S2737" s="2">
        <v>6.7055393586010004</v>
      </c>
      <c r="T2737" s="2">
        <v>0.777453838678</v>
      </c>
      <c r="U2737" s="2">
        <v>0.19436345966999999</v>
      </c>
      <c r="V2737" s="22">
        <v>99.028182701652</v>
      </c>
    </row>
    <row r="2738">
      <c r="D2738" s="19"/>
      <c r="E2738" s="18" t="s">
        <v>115</v>
      </c>
      <c r="F2738" s="17"/>
      <c r="G2738" s="7">
        <v>793</v>
      </c>
      <c r="H2738" s="20">
        <v>77.301387137453005</v>
      </c>
      <c r="I2738" s="2">
        <v>74.779319041614002</v>
      </c>
      <c r="J2738" s="2">
        <v>76.796973518285</v>
      </c>
      <c r="K2738" s="2">
        <v>19.798234552333</v>
      </c>
      <c r="L2738" s="2">
        <v>47.540983606556999</v>
      </c>
      <c r="M2738" s="2">
        <v>15.384615384615</v>
      </c>
      <c r="N2738" s="2">
        <v>82.093316519545994</v>
      </c>
      <c r="O2738" s="2">
        <v>34.047919293821003</v>
      </c>
      <c r="P2738" s="2">
        <v>52.711223203026002</v>
      </c>
      <c r="Q2738" s="2">
        <v>50.567465321564001</v>
      </c>
      <c r="R2738" s="2">
        <v>52.837326607818</v>
      </c>
      <c r="S2738" s="2">
        <v>7.4401008827239998</v>
      </c>
      <c r="T2738" s="2">
        <v>0.63051702395999998</v>
      </c>
      <c r="U2738" s="2">
        <v>0.126103404792</v>
      </c>
      <c r="V2738" s="22">
        <v>99.243379571247999</v>
      </c>
    </row>
    <row r="2739">
      <c r="D2739" s="19"/>
      <c r="E2739" s="18" t="s">
        <v>116</v>
      </c>
      <c r="F2739" s="17"/>
      <c r="G2739" s="7">
        <v>253</v>
      </c>
      <c r="H2739" s="20">
        <v>79.051383399209001</v>
      </c>
      <c r="I2739" s="2">
        <v>75.494071146245005</v>
      </c>
      <c r="J2739" s="2">
        <v>79.446640316206</v>
      </c>
      <c r="K2739" s="2">
        <v>21.739130434783</v>
      </c>
      <c r="L2739" s="2">
        <v>46.640316205533999</v>
      </c>
      <c r="M2739" s="2">
        <v>17.786561264822002</v>
      </c>
      <c r="N2739" s="2">
        <v>85.770750988141998</v>
      </c>
      <c r="O2739" s="2">
        <v>37.154150197627999</v>
      </c>
      <c r="P2739" s="2">
        <v>53.754940711461998</v>
      </c>
      <c r="Q2739" s="2">
        <v>55.731225296443</v>
      </c>
      <c r="R2739" s="2">
        <v>56.916996047430999</v>
      </c>
      <c r="S2739" s="2">
        <v>7.9051383399209998</v>
      </c>
      <c r="T2739" s="2">
        <v>1.185770750988</v>
      </c>
      <c r="U2739" s="10" t="s">
        <v>168</v>
      </c>
      <c r="V2739" s="22">
        <v>98.814229249012001</v>
      </c>
    </row>
    <row r="2740">
      <c r="D2740" s="19"/>
      <c r="E2740" s="18" t="s">
        <v>117</v>
      </c>
      <c r="F2740" s="17"/>
      <c r="G2740" s="7">
        <v>200</v>
      </c>
      <c r="H2740" s="20">
        <v>80</v>
      </c>
      <c r="I2740" s="2">
        <v>74</v>
      </c>
      <c r="J2740" s="2">
        <v>76</v>
      </c>
      <c r="K2740" s="2">
        <v>25</v>
      </c>
      <c r="L2740" s="2">
        <v>50</v>
      </c>
      <c r="M2740" s="2">
        <v>17.5</v>
      </c>
      <c r="N2740" s="2">
        <v>81</v>
      </c>
      <c r="O2740" s="2">
        <v>35</v>
      </c>
      <c r="P2740" s="2">
        <v>59</v>
      </c>
      <c r="Q2740" s="2">
        <v>52</v>
      </c>
      <c r="R2740" s="2">
        <v>49.5</v>
      </c>
      <c r="S2740" s="2">
        <v>6.5</v>
      </c>
      <c r="T2740" s="2">
        <v>1</v>
      </c>
      <c r="U2740" s="10" t="s">
        <v>168</v>
      </c>
      <c r="V2740" s="22">
        <v>99</v>
      </c>
    </row>
    <row r="2741">
      <c r="D2741" s="19"/>
      <c r="E2741" s="18" t="s">
        <v>118</v>
      </c>
      <c r="F2741" s="17"/>
      <c r="G2741" s="11">
        <v>3</v>
      </c>
      <c r="H2741" s="27">
        <v>66.666666666666998</v>
      </c>
      <c r="I2741" s="5">
        <v>33.333333333333002</v>
      </c>
      <c r="J2741" s="5">
        <v>33.333333333333002</v>
      </c>
      <c r="K2741" s="4" t="s">
        <v>168</v>
      </c>
      <c r="L2741" s="4" t="s">
        <v>168</v>
      </c>
      <c r="M2741" s="4" t="s">
        <v>168</v>
      </c>
      <c r="N2741" s="4" t="s">
        <v>168</v>
      </c>
      <c r="O2741" s="5">
        <v>33.333333333333002</v>
      </c>
      <c r="P2741" s="4" t="s">
        <v>168</v>
      </c>
      <c r="Q2741" s="5">
        <v>33.333333333333002</v>
      </c>
      <c r="R2741" s="4" t="s">
        <v>168</v>
      </c>
      <c r="S2741" s="4" t="s">
        <v>168</v>
      </c>
      <c r="T2741" s="5">
        <v>33.333333333333002</v>
      </c>
      <c r="U2741" s="4" t="s">
        <v>168</v>
      </c>
      <c r="V2741" s="30">
        <v>66.666666666666998</v>
      </c>
    </row>
    <row r="2742">
      <c r="D2742" s="19"/>
      <c r="E2742" s="18" t="s">
        <v>26</v>
      </c>
      <c r="F2742" s="17"/>
      <c r="G2742" s="11">
        <v>1</v>
      </c>
      <c r="H2742" s="32" t="s">
        <v>168</v>
      </c>
      <c r="I2742" s="4" t="s">
        <v>168</v>
      </c>
      <c r="J2742" s="4" t="s">
        <v>168</v>
      </c>
      <c r="K2742" s="4" t="s">
        <v>168</v>
      </c>
      <c r="L2742" s="4" t="s">
        <v>168</v>
      </c>
      <c r="M2742" s="4" t="s">
        <v>168</v>
      </c>
      <c r="N2742" s="4" t="s">
        <v>168</v>
      </c>
      <c r="O2742" s="4" t="s">
        <v>168</v>
      </c>
      <c r="P2742" s="4" t="s">
        <v>168</v>
      </c>
      <c r="Q2742" s="4" t="s">
        <v>168</v>
      </c>
      <c r="R2742" s="4" t="s">
        <v>168</v>
      </c>
      <c r="S2742" s="4" t="s">
        <v>168</v>
      </c>
      <c r="T2742" s="5">
        <v>100</v>
      </c>
      <c r="U2742" s="4" t="s">
        <v>168</v>
      </c>
      <c r="V2742" s="31" t="s">
        <v>168</v>
      </c>
    </row>
    <row r="2743">
      <c r="D2743" s="19"/>
      <c r="E2743" s="18" t="s">
        <v>119</v>
      </c>
      <c r="F2743" s="17"/>
      <c r="G2743" s="7">
        <v>1080</v>
      </c>
      <c r="H2743" s="20">
        <v>75.555555555555998</v>
      </c>
      <c r="I2743" s="2">
        <v>73.518518518519002</v>
      </c>
      <c r="J2743" s="2">
        <v>74.351851851852004</v>
      </c>
      <c r="K2743" s="2">
        <v>18.981481481481001</v>
      </c>
      <c r="L2743" s="2">
        <v>44.907407407407</v>
      </c>
      <c r="M2743" s="2">
        <v>14.166666666667</v>
      </c>
      <c r="N2743" s="2">
        <v>80</v>
      </c>
      <c r="O2743" s="2">
        <v>33.796296296295999</v>
      </c>
      <c r="P2743" s="2">
        <v>51.111111111111001</v>
      </c>
      <c r="Q2743" s="2">
        <v>47.314814814815001</v>
      </c>
      <c r="R2743" s="2">
        <v>51.203703703704001</v>
      </c>
      <c r="S2743" s="2">
        <v>6.5740740740739998</v>
      </c>
      <c r="T2743" s="2">
        <v>0.83333333333299997</v>
      </c>
      <c r="U2743" s="2">
        <v>0.18518518518499999</v>
      </c>
      <c r="V2743" s="22">
        <v>98.981481481480998</v>
      </c>
    </row>
    <row r="2744">
      <c r="D2744" s="19"/>
      <c r="E2744" s="18" t="s">
        <v>120</v>
      </c>
      <c r="F2744" s="17"/>
      <c r="G2744" s="7">
        <v>1054</v>
      </c>
      <c r="H2744" s="20">
        <v>75.901328273244999</v>
      </c>
      <c r="I2744" s="2">
        <v>73.529411764705998</v>
      </c>
      <c r="J2744" s="2">
        <v>74.193548387096996</v>
      </c>
      <c r="K2744" s="2">
        <v>18.975332068311001</v>
      </c>
      <c r="L2744" s="2">
        <v>44.781783681214002</v>
      </c>
      <c r="M2744" s="2">
        <v>14.231499051233</v>
      </c>
      <c r="N2744" s="2">
        <v>80.265654648956001</v>
      </c>
      <c r="O2744" s="2">
        <v>33.965844402277</v>
      </c>
      <c r="P2744" s="2">
        <v>50.948766603415997</v>
      </c>
      <c r="Q2744" s="2">
        <v>48.102466793169</v>
      </c>
      <c r="R2744" s="2">
        <v>51.423149905122997</v>
      </c>
      <c r="S2744" s="2">
        <v>6.7362428842500002</v>
      </c>
      <c r="T2744" s="2">
        <v>0.85388994307400001</v>
      </c>
      <c r="U2744" s="2">
        <v>0.18975332068299999</v>
      </c>
      <c r="V2744" s="22">
        <v>98.956356736242995</v>
      </c>
    </row>
    <row r="2745">
      <c r="D2745" s="15" t="s">
        <v>121</v>
      </c>
      <c r="E2745" s="14" t="s">
        <v>122</v>
      </c>
      <c r="F2745" s="16"/>
      <c r="G2745" s="26">
        <v>564</v>
      </c>
      <c r="H2745" s="40">
        <v>76.418439716311994</v>
      </c>
      <c r="I2745" s="8">
        <v>77.127659574467998</v>
      </c>
      <c r="J2745" s="8">
        <v>79.255319148935996</v>
      </c>
      <c r="K2745" s="8">
        <v>19.858156028368999</v>
      </c>
      <c r="L2745" s="8">
        <v>45.212765957446997</v>
      </c>
      <c r="M2745" s="8">
        <v>14.184397163121</v>
      </c>
      <c r="N2745" s="8">
        <v>84.574468085106005</v>
      </c>
      <c r="O2745" s="8">
        <v>38.475177304965001</v>
      </c>
      <c r="P2745" s="8">
        <v>55.141843971630998</v>
      </c>
      <c r="Q2745" s="8">
        <v>55.319148936170002</v>
      </c>
      <c r="R2745" s="8">
        <v>56.914893617021001</v>
      </c>
      <c r="S2745" s="8">
        <v>6.7375886524819997</v>
      </c>
      <c r="T2745" s="8">
        <v>0.70921985815599997</v>
      </c>
      <c r="U2745" s="8">
        <v>0.17730496453899999</v>
      </c>
      <c r="V2745" s="42">
        <v>99.113475177305006</v>
      </c>
    </row>
    <row r="2746">
      <c r="D2746" s="19"/>
      <c r="E2746" s="18" t="s">
        <v>123</v>
      </c>
      <c r="F2746" s="17"/>
      <c r="G2746" s="7">
        <v>396</v>
      </c>
      <c r="H2746" s="20">
        <v>73.989898989899004</v>
      </c>
      <c r="I2746" s="2">
        <v>69.696969696970001</v>
      </c>
      <c r="J2746" s="2">
        <v>70.707070707070997</v>
      </c>
      <c r="K2746" s="2">
        <v>16.161616161615999</v>
      </c>
      <c r="L2746" s="2">
        <v>44.191919191918998</v>
      </c>
      <c r="M2746" s="2">
        <v>13.888888888888999</v>
      </c>
      <c r="N2746" s="2">
        <v>77.525252525252995</v>
      </c>
      <c r="O2746" s="2">
        <v>30.808080808081002</v>
      </c>
      <c r="P2746" s="2">
        <v>47.222222222222001</v>
      </c>
      <c r="Q2746" s="2">
        <v>40.909090909090999</v>
      </c>
      <c r="R2746" s="2">
        <v>48.232323232322997</v>
      </c>
      <c r="S2746" s="2">
        <v>7.0707070707069999</v>
      </c>
      <c r="T2746" s="2">
        <v>0.50505050505100002</v>
      </c>
      <c r="U2746" s="2">
        <v>0.25252525252500002</v>
      </c>
      <c r="V2746" s="22">
        <v>99.242424242423994</v>
      </c>
    </row>
    <row r="2747">
      <c r="D2747" s="19"/>
      <c r="E2747" s="18" t="s">
        <v>124</v>
      </c>
      <c r="F2747" s="17"/>
      <c r="G2747" s="7">
        <v>69</v>
      </c>
      <c r="H2747" s="20">
        <v>75.362318840580002</v>
      </c>
      <c r="I2747" s="2">
        <v>68.115942028985998</v>
      </c>
      <c r="J2747" s="2">
        <v>63.768115942028999</v>
      </c>
      <c r="K2747" s="2">
        <v>23.188405797101002</v>
      </c>
      <c r="L2747" s="2">
        <v>39.130434782609001</v>
      </c>
      <c r="M2747" s="2">
        <v>10.144927536232</v>
      </c>
      <c r="N2747" s="2">
        <v>62.318840579709999</v>
      </c>
      <c r="O2747" s="2">
        <v>24.637681159420001</v>
      </c>
      <c r="P2747" s="2">
        <v>44.927536231883998</v>
      </c>
      <c r="Q2747" s="2">
        <v>34.782608695652002</v>
      </c>
      <c r="R2747" s="2">
        <v>40.579710144928001</v>
      </c>
      <c r="S2747" s="2">
        <v>2.898550724638</v>
      </c>
      <c r="T2747" s="2">
        <v>2.898550724638</v>
      </c>
      <c r="U2747" s="10" t="s">
        <v>168</v>
      </c>
      <c r="V2747" s="22">
        <v>97.101449275362</v>
      </c>
    </row>
    <row r="2748">
      <c r="D2748" s="19"/>
      <c r="E2748" s="18" t="s">
        <v>125</v>
      </c>
      <c r="F2748" s="17"/>
      <c r="G2748" s="7">
        <v>50</v>
      </c>
      <c r="H2748" s="20">
        <v>74</v>
      </c>
      <c r="I2748" s="2">
        <v>62</v>
      </c>
      <c r="J2748" s="2">
        <v>62</v>
      </c>
      <c r="K2748" s="2">
        <v>22</v>
      </c>
      <c r="L2748" s="2">
        <v>50</v>
      </c>
      <c r="M2748" s="2">
        <v>20</v>
      </c>
      <c r="N2748" s="2">
        <v>70</v>
      </c>
      <c r="O2748" s="2">
        <v>16</v>
      </c>
      <c r="P2748" s="2">
        <v>40</v>
      </c>
      <c r="Q2748" s="2">
        <v>32</v>
      </c>
      <c r="R2748" s="2">
        <v>26</v>
      </c>
      <c r="S2748" s="2">
        <v>6</v>
      </c>
      <c r="T2748" s="2">
        <v>4</v>
      </c>
      <c r="U2748" s="10" t="s">
        <v>168</v>
      </c>
      <c r="V2748" s="22">
        <v>96</v>
      </c>
    </row>
    <row r="2749">
      <c r="D2749" s="19"/>
      <c r="E2749" s="18" t="s">
        <v>126</v>
      </c>
      <c r="F2749" s="17"/>
      <c r="G2749" s="11">
        <v>14</v>
      </c>
      <c r="H2749" s="27">
        <v>71.428571428571004</v>
      </c>
      <c r="I2749" s="5">
        <v>64.285714285713993</v>
      </c>
      <c r="J2749" s="5">
        <v>42.857142857143003</v>
      </c>
      <c r="K2749" s="5">
        <v>21.428571428571001</v>
      </c>
      <c r="L2749" s="5">
        <v>42.857142857143003</v>
      </c>
      <c r="M2749" s="5">
        <v>14.285714285714</v>
      </c>
      <c r="N2749" s="5">
        <v>64.285714285713993</v>
      </c>
      <c r="O2749" s="5">
        <v>14.285714285714</v>
      </c>
      <c r="P2749" s="5">
        <v>21.428571428571001</v>
      </c>
      <c r="Q2749" s="4" t="s">
        <v>168</v>
      </c>
      <c r="R2749" s="5">
        <v>42.857142857143003</v>
      </c>
      <c r="S2749" s="4" t="s">
        <v>168</v>
      </c>
      <c r="T2749" s="5">
        <v>7.1428571428570002</v>
      </c>
      <c r="U2749" s="4" t="s">
        <v>168</v>
      </c>
      <c r="V2749" s="30">
        <v>92.857142857143003</v>
      </c>
    </row>
    <row r="2750">
      <c r="D2750" s="19"/>
      <c r="E2750" s="18" t="s">
        <v>26</v>
      </c>
      <c r="F2750" s="17"/>
      <c r="G2750" s="11">
        <v>0</v>
      </c>
      <c r="H2750" s="32" t="s">
        <v>168</v>
      </c>
      <c r="I2750" s="4" t="s">
        <v>168</v>
      </c>
      <c r="J2750" s="4" t="s">
        <v>168</v>
      </c>
      <c r="K2750" s="4" t="s">
        <v>168</v>
      </c>
      <c r="L2750" s="4" t="s">
        <v>168</v>
      </c>
      <c r="M2750" s="4" t="s">
        <v>168</v>
      </c>
      <c r="N2750" s="4" t="s">
        <v>168</v>
      </c>
      <c r="O2750" s="4" t="s">
        <v>168</v>
      </c>
      <c r="P2750" s="4" t="s">
        <v>168</v>
      </c>
      <c r="Q2750" s="4" t="s">
        <v>168</v>
      </c>
      <c r="R2750" s="4" t="s">
        <v>168</v>
      </c>
      <c r="S2750" s="4" t="s">
        <v>168</v>
      </c>
      <c r="T2750" s="4" t="s">
        <v>168</v>
      </c>
      <c r="U2750" s="4" t="s">
        <v>168</v>
      </c>
      <c r="V2750" s="31" t="s">
        <v>168</v>
      </c>
    </row>
    <row r="2751">
      <c r="D2751" s="19"/>
      <c r="E2751" s="18" t="s">
        <v>127</v>
      </c>
      <c r="F2751" s="17"/>
      <c r="G2751" s="7">
        <v>960</v>
      </c>
      <c r="H2751" s="20">
        <v>75.416666666666998</v>
      </c>
      <c r="I2751" s="2">
        <v>74.0625</v>
      </c>
      <c r="J2751" s="2">
        <v>75.729166666666998</v>
      </c>
      <c r="K2751" s="2">
        <v>18.333333333333002</v>
      </c>
      <c r="L2751" s="2">
        <v>44.791666666666998</v>
      </c>
      <c r="M2751" s="2">
        <v>14.0625</v>
      </c>
      <c r="N2751" s="2">
        <v>81.666666666666998</v>
      </c>
      <c r="O2751" s="2">
        <v>35.3125</v>
      </c>
      <c r="P2751" s="2">
        <v>51.875</v>
      </c>
      <c r="Q2751" s="2">
        <v>49.375</v>
      </c>
      <c r="R2751" s="2">
        <v>53.333333333333002</v>
      </c>
      <c r="S2751" s="2">
        <v>6.875</v>
      </c>
      <c r="T2751" s="2">
        <v>0.625</v>
      </c>
      <c r="U2751" s="2">
        <v>0.208333333333</v>
      </c>
      <c r="V2751" s="22">
        <v>99.166666666666998</v>
      </c>
    </row>
    <row r="2752">
      <c r="D2752" s="19"/>
      <c r="E2752" s="18" t="s">
        <v>128</v>
      </c>
      <c r="F2752" s="17"/>
      <c r="G2752" s="7">
        <v>64</v>
      </c>
      <c r="H2752" s="20">
        <v>73.4375</v>
      </c>
      <c r="I2752" s="2">
        <v>62.5</v>
      </c>
      <c r="J2752" s="2">
        <v>57.8125</v>
      </c>
      <c r="K2752" s="2">
        <v>21.875</v>
      </c>
      <c r="L2752" s="2">
        <v>48.4375</v>
      </c>
      <c r="M2752" s="2">
        <v>18.75</v>
      </c>
      <c r="N2752" s="2">
        <v>68.75</v>
      </c>
      <c r="O2752" s="2">
        <v>15.625</v>
      </c>
      <c r="P2752" s="2">
        <v>35.9375</v>
      </c>
      <c r="Q2752" s="2">
        <v>25</v>
      </c>
      <c r="R2752" s="2">
        <v>29.6875</v>
      </c>
      <c r="S2752" s="2">
        <v>4.6875</v>
      </c>
      <c r="T2752" s="2">
        <v>4.6875</v>
      </c>
      <c r="U2752" s="10" t="s">
        <v>168</v>
      </c>
      <c r="V2752" s="22">
        <v>95.3125</v>
      </c>
    </row>
    <row r="2753">
      <c r="D2753" s="15" t="s">
        <v>129</v>
      </c>
      <c r="E2753" s="14" t="s">
        <v>130</v>
      </c>
      <c r="F2753" s="16"/>
      <c r="G2753" s="26">
        <v>130</v>
      </c>
      <c r="H2753" s="40">
        <v>79.230769230768999</v>
      </c>
      <c r="I2753" s="8">
        <v>80.769230769231001</v>
      </c>
      <c r="J2753" s="8">
        <v>80.769230769231001</v>
      </c>
      <c r="K2753" s="8">
        <v>22.307692307692001</v>
      </c>
      <c r="L2753" s="8">
        <v>48.461538461537998</v>
      </c>
      <c r="M2753" s="8">
        <v>20.769230769231001</v>
      </c>
      <c r="N2753" s="8">
        <v>86.923076923077005</v>
      </c>
      <c r="O2753" s="8">
        <v>36.153846153845997</v>
      </c>
      <c r="P2753" s="8">
        <v>54.615384615384997</v>
      </c>
      <c r="Q2753" s="8">
        <v>55.384615384615003</v>
      </c>
      <c r="R2753" s="8">
        <v>53.846153846154003</v>
      </c>
      <c r="S2753" s="8">
        <v>15.384615384615</v>
      </c>
      <c r="T2753" s="41" t="s">
        <v>168</v>
      </c>
      <c r="U2753" s="41" t="s">
        <v>168</v>
      </c>
      <c r="V2753" s="42">
        <v>100</v>
      </c>
    </row>
    <row r="2754">
      <c r="D2754" s="19"/>
      <c r="E2754" s="18" t="s">
        <v>131</v>
      </c>
      <c r="F2754" s="17"/>
      <c r="G2754" s="11">
        <v>32</v>
      </c>
      <c r="H2754" s="27">
        <v>87.5</v>
      </c>
      <c r="I2754" s="5">
        <v>78.125</v>
      </c>
      <c r="J2754" s="5">
        <v>96.875</v>
      </c>
      <c r="K2754" s="5">
        <v>31.25</v>
      </c>
      <c r="L2754" s="5">
        <v>71.875</v>
      </c>
      <c r="M2754" s="5">
        <v>25</v>
      </c>
      <c r="N2754" s="5">
        <v>87.5</v>
      </c>
      <c r="O2754" s="5">
        <v>53.125</v>
      </c>
      <c r="P2754" s="5">
        <v>40.625</v>
      </c>
      <c r="Q2754" s="5">
        <v>65.625</v>
      </c>
      <c r="R2754" s="5">
        <v>50</v>
      </c>
      <c r="S2754" s="5">
        <v>12.5</v>
      </c>
      <c r="T2754" s="4" t="s">
        <v>168</v>
      </c>
      <c r="U2754" s="4" t="s">
        <v>168</v>
      </c>
      <c r="V2754" s="30">
        <v>100</v>
      </c>
    </row>
    <row r="2755">
      <c r="D2755" s="19"/>
      <c r="E2755" s="18" t="s">
        <v>132</v>
      </c>
      <c r="F2755" s="17"/>
      <c r="G2755" s="7">
        <v>492</v>
      </c>
      <c r="H2755" s="20">
        <v>78.861788617886006</v>
      </c>
      <c r="I2755" s="2">
        <v>78.048780487805004</v>
      </c>
      <c r="J2755" s="2">
        <v>79.674796747966994</v>
      </c>
      <c r="K2755" s="2">
        <v>18.902439024389999</v>
      </c>
      <c r="L2755" s="2">
        <v>44.918699186992001</v>
      </c>
      <c r="M2755" s="2">
        <v>17.682926829267998</v>
      </c>
      <c r="N2755" s="2">
        <v>88.211382113821003</v>
      </c>
      <c r="O2755" s="2">
        <v>44.105691056910999</v>
      </c>
      <c r="P2755" s="2">
        <v>55.691056910569003</v>
      </c>
      <c r="Q2755" s="2">
        <v>72.154471544714994</v>
      </c>
      <c r="R2755" s="2">
        <v>58.333333333333002</v>
      </c>
      <c r="S2755" s="2">
        <v>7.7235772357719998</v>
      </c>
      <c r="T2755" s="2">
        <v>0.20325203251999999</v>
      </c>
      <c r="U2755" s="2">
        <v>0.20325203251999999</v>
      </c>
      <c r="V2755" s="22">
        <v>99.593495934958995</v>
      </c>
    </row>
    <row r="2756">
      <c r="D2756" s="19"/>
      <c r="E2756" s="18" t="s">
        <v>133</v>
      </c>
      <c r="F2756" s="17"/>
      <c r="G2756" s="7">
        <v>610</v>
      </c>
      <c r="H2756" s="20">
        <v>78.032786885245997</v>
      </c>
      <c r="I2756" s="2">
        <v>77.704918032787006</v>
      </c>
      <c r="J2756" s="2">
        <v>78.688524590163993</v>
      </c>
      <c r="K2756" s="2">
        <v>18.196721311474999</v>
      </c>
      <c r="L2756" s="2">
        <v>46.885245901639003</v>
      </c>
      <c r="M2756" s="2">
        <v>14.426229508197</v>
      </c>
      <c r="N2756" s="2">
        <v>83.114754098361004</v>
      </c>
      <c r="O2756" s="2">
        <v>31.967213114753999</v>
      </c>
      <c r="P2756" s="2">
        <v>53.934426229507999</v>
      </c>
      <c r="Q2756" s="2">
        <v>49.83606557377</v>
      </c>
      <c r="R2756" s="2">
        <v>51.967213114754003</v>
      </c>
      <c r="S2756" s="2">
        <v>6.7213114754100003</v>
      </c>
      <c r="T2756" s="2">
        <v>0.65573770491799999</v>
      </c>
      <c r="U2756" s="2">
        <v>0.16393442623000001</v>
      </c>
      <c r="V2756" s="22">
        <v>99.180327868852004</v>
      </c>
    </row>
    <row r="2757">
      <c r="D2757" s="19"/>
      <c r="E2757" s="18" t="s">
        <v>134</v>
      </c>
      <c r="F2757" s="17"/>
      <c r="G2757" s="7">
        <v>869</v>
      </c>
      <c r="H2757" s="20">
        <v>76.179516685845996</v>
      </c>
      <c r="I2757" s="2">
        <v>75.719217491368994</v>
      </c>
      <c r="J2757" s="2">
        <v>76.524741081702999</v>
      </c>
      <c r="K2757" s="2">
        <v>19.332566168008999</v>
      </c>
      <c r="L2757" s="2">
        <v>45.109321058688003</v>
      </c>
      <c r="M2757" s="2">
        <v>14.269275028769</v>
      </c>
      <c r="N2757" s="2">
        <v>81.127733026466998</v>
      </c>
      <c r="O2757" s="2">
        <v>36.133486766398001</v>
      </c>
      <c r="P2757" s="2">
        <v>52.013808975834003</v>
      </c>
      <c r="Q2757" s="2">
        <v>48.561565017261003</v>
      </c>
      <c r="R2757" s="2">
        <v>52.474108170310998</v>
      </c>
      <c r="S2757" s="2">
        <v>6.7894131185270004</v>
      </c>
      <c r="T2757" s="2">
        <v>0.69044879171499995</v>
      </c>
      <c r="U2757" s="2">
        <v>0.23014959723799999</v>
      </c>
      <c r="V2757" s="22">
        <v>99.079401611047004</v>
      </c>
    </row>
    <row r="2758">
      <c r="D2758" s="19"/>
      <c r="E2758" s="18" t="s">
        <v>135</v>
      </c>
      <c r="F2758" s="17"/>
      <c r="G2758" s="7">
        <v>842</v>
      </c>
      <c r="H2758" s="20">
        <v>78.384798099761994</v>
      </c>
      <c r="I2758" s="2">
        <v>76.484560570070997</v>
      </c>
      <c r="J2758" s="2">
        <v>78.147268408551</v>
      </c>
      <c r="K2758" s="2">
        <v>19.714964370545999</v>
      </c>
      <c r="L2758" s="2">
        <v>46.318289786222998</v>
      </c>
      <c r="M2758" s="2">
        <v>14.726840855107</v>
      </c>
      <c r="N2758" s="2">
        <v>82.660332541567996</v>
      </c>
      <c r="O2758" s="2">
        <v>37.054631828978998</v>
      </c>
      <c r="P2758" s="2">
        <v>54.631828978622003</v>
      </c>
      <c r="Q2758" s="2">
        <v>52.019002375296999</v>
      </c>
      <c r="R2758" s="2">
        <v>54.988123515439</v>
      </c>
      <c r="S2758" s="2">
        <v>7.2446555819479999</v>
      </c>
      <c r="T2758" s="2">
        <v>0.475059382423</v>
      </c>
      <c r="U2758" s="2">
        <v>0.23752969121100001</v>
      </c>
      <c r="V2758" s="22">
        <v>99.287410926365993</v>
      </c>
    </row>
    <row r="2759">
      <c r="D2759" s="19"/>
      <c r="E2759" s="18" t="s">
        <v>136</v>
      </c>
      <c r="F2759" s="17"/>
      <c r="G2759" s="7">
        <v>514</v>
      </c>
      <c r="H2759" s="20">
        <v>79.571984435798001</v>
      </c>
      <c r="I2759" s="2">
        <v>78.404669260700004</v>
      </c>
      <c r="J2759" s="2">
        <v>77.821011673152</v>
      </c>
      <c r="K2759" s="2">
        <v>20.622568093384999</v>
      </c>
      <c r="L2759" s="2">
        <v>49.416342412451002</v>
      </c>
      <c r="M2759" s="2">
        <v>14.785992217899</v>
      </c>
      <c r="N2759" s="2">
        <v>81.517509727626006</v>
      </c>
      <c r="O2759" s="2">
        <v>36.381322957198002</v>
      </c>
      <c r="P2759" s="2">
        <v>57.392996108948999</v>
      </c>
      <c r="Q2759" s="2">
        <v>48.054474708171</v>
      </c>
      <c r="R2759" s="2">
        <v>55.252918287938002</v>
      </c>
      <c r="S2759" s="2">
        <v>4.863813229572</v>
      </c>
      <c r="T2759" s="2">
        <v>0.58365758754899999</v>
      </c>
      <c r="U2759" s="2">
        <v>0.38910505836600001</v>
      </c>
      <c r="V2759" s="22">
        <v>99.027237354085997</v>
      </c>
    </row>
    <row r="2760">
      <c r="D2760" s="19"/>
      <c r="E2760" s="18" t="s">
        <v>137</v>
      </c>
      <c r="F2760" s="17"/>
      <c r="G2760" s="7">
        <v>487</v>
      </c>
      <c r="H2760" s="20">
        <v>78.850102669405004</v>
      </c>
      <c r="I2760" s="2">
        <v>77.002053388090005</v>
      </c>
      <c r="J2760" s="2">
        <v>78.850102669405004</v>
      </c>
      <c r="K2760" s="2">
        <v>21.149897330595</v>
      </c>
      <c r="L2760" s="2">
        <v>47.022587268994002</v>
      </c>
      <c r="M2760" s="2">
        <v>15.605749486653</v>
      </c>
      <c r="N2760" s="2">
        <v>84.188911704312005</v>
      </c>
      <c r="O2760" s="2">
        <v>56.468172484599997</v>
      </c>
      <c r="P2760" s="2">
        <v>56.468172484599997</v>
      </c>
      <c r="Q2760" s="2">
        <v>57.494866529774001</v>
      </c>
      <c r="R2760" s="2">
        <v>60.369609856262997</v>
      </c>
      <c r="S2760" s="2">
        <v>7.802874743326</v>
      </c>
      <c r="T2760" s="2">
        <v>0.41067761806999997</v>
      </c>
      <c r="U2760" s="10" t="s">
        <v>168</v>
      </c>
      <c r="V2760" s="22">
        <v>99.589322381930003</v>
      </c>
    </row>
    <row r="2761">
      <c r="D2761" s="19"/>
      <c r="E2761" s="18" t="s">
        <v>138</v>
      </c>
      <c r="F2761" s="17"/>
      <c r="G2761" s="7">
        <v>480</v>
      </c>
      <c r="H2761" s="20">
        <v>80.416666666666998</v>
      </c>
      <c r="I2761" s="2">
        <v>77.083333333333002</v>
      </c>
      <c r="J2761" s="2">
        <v>80.416666666666998</v>
      </c>
      <c r="K2761" s="2">
        <v>21.458333333333002</v>
      </c>
      <c r="L2761" s="2">
        <v>46.666666666666998</v>
      </c>
      <c r="M2761" s="2">
        <v>16.25</v>
      </c>
      <c r="N2761" s="2">
        <v>87.083333333333002</v>
      </c>
      <c r="O2761" s="2">
        <v>35.625</v>
      </c>
      <c r="P2761" s="2">
        <v>56.458333333333002</v>
      </c>
      <c r="Q2761" s="2">
        <v>54.375</v>
      </c>
      <c r="R2761" s="2">
        <v>60</v>
      </c>
      <c r="S2761" s="2">
        <v>8.125</v>
      </c>
      <c r="T2761" s="2">
        <v>0.625</v>
      </c>
      <c r="U2761" s="10" t="s">
        <v>168</v>
      </c>
      <c r="V2761" s="22">
        <v>99.375</v>
      </c>
    </row>
    <row r="2762">
      <c r="D2762" s="19"/>
      <c r="E2762" s="18" t="s">
        <v>139</v>
      </c>
      <c r="F2762" s="17"/>
      <c r="G2762" s="7">
        <v>624</v>
      </c>
      <c r="H2762" s="20">
        <v>79.487179487179006</v>
      </c>
      <c r="I2762" s="2">
        <v>79.006410256410007</v>
      </c>
      <c r="J2762" s="2">
        <v>76.762820512820994</v>
      </c>
      <c r="K2762" s="2">
        <v>20.833333333333002</v>
      </c>
      <c r="L2762" s="2">
        <v>46.153846153845997</v>
      </c>
      <c r="M2762" s="2">
        <v>15.544871794872</v>
      </c>
      <c r="N2762" s="2">
        <v>84.775641025640994</v>
      </c>
      <c r="O2762" s="2">
        <v>41.185897435896997</v>
      </c>
      <c r="P2762" s="2">
        <v>57.371794871794997</v>
      </c>
      <c r="Q2762" s="2">
        <v>56.570512820513002</v>
      </c>
      <c r="R2762" s="2">
        <v>57.371794871794997</v>
      </c>
      <c r="S2762" s="2">
        <v>7.2115384615379998</v>
      </c>
      <c r="T2762" s="2">
        <v>0.32051282051300001</v>
      </c>
      <c r="U2762" s="2">
        <v>0.16025641025599999</v>
      </c>
      <c r="V2762" s="22">
        <v>99.519230769231001</v>
      </c>
    </row>
    <row r="2763">
      <c r="D2763" s="19"/>
      <c r="E2763" s="18" t="s">
        <v>140</v>
      </c>
      <c r="F2763" s="17"/>
      <c r="G2763" s="7">
        <v>172</v>
      </c>
      <c r="H2763" s="20">
        <v>77.906976744185997</v>
      </c>
      <c r="I2763" s="2">
        <v>77.906976744185997</v>
      </c>
      <c r="J2763" s="2">
        <v>75.581395348837006</v>
      </c>
      <c r="K2763" s="2">
        <v>22.674418604650999</v>
      </c>
      <c r="L2763" s="2">
        <v>42.441860465116001</v>
      </c>
      <c r="M2763" s="2">
        <v>18.023255813953</v>
      </c>
      <c r="N2763" s="2">
        <v>82.558139534884006</v>
      </c>
      <c r="O2763" s="2">
        <v>33.720930232557997</v>
      </c>
      <c r="P2763" s="2">
        <v>58.139534883720998</v>
      </c>
      <c r="Q2763" s="2">
        <v>59.302325581395003</v>
      </c>
      <c r="R2763" s="2">
        <v>56.395348837208999</v>
      </c>
      <c r="S2763" s="2">
        <v>10.465116279069999</v>
      </c>
      <c r="T2763" s="10" t="s">
        <v>168</v>
      </c>
      <c r="U2763" s="10" t="s">
        <v>168</v>
      </c>
      <c r="V2763" s="22">
        <v>100</v>
      </c>
    </row>
    <row r="2764">
      <c r="D2764" s="19"/>
      <c r="E2764" s="18" t="s">
        <v>141</v>
      </c>
      <c r="F2764" s="17"/>
      <c r="G2764" s="7">
        <v>683</v>
      </c>
      <c r="H2764" s="20">
        <v>78.916544655929997</v>
      </c>
      <c r="I2764" s="2">
        <v>76.427525622255004</v>
      </c>
      <c r="J2764" s="2">
        <v>80.380673499267999</v>
      </c>
      <c r="K2764" s="2">
        <v>19.765739385065999</v>
      </c>
      <c r="L2764" s="2">
        <v>47.877013177160002</v>
      </c>
      <c r="M2764" s="2">
        <v>15.080527086384</v>
      </c>
      <c r="N2764" s="2">
        <v>82.723279648608994</v>
      </c>
      <c r="O2764" s="2">
        <v>36.456808199122001</v>
      </c>
      <c r="P2764" s="2">
        <v>57.686676427526002</v>
      </c>
      <c r="Q2764" s="2">
        <v>52.855051244510001</v>
      </c>
      <c r="R2764" s="2">
        <v>54.904831625183</v>
      </c>
      <c r="S2764" s="2">
        <v>7.1742313323570004</v>
      </c>
      <c r="T2764" s="2">
        <v>0.58565153733499997</v>
      </c>
      <c r="U2764" s="2">
        <v>0.29282576866799997</v>
      </c>
      <c r="V2764" s="22">
        <v>99.121522693996994</v>
      </c>
    </row>
    <row r="2765">
      <c r="D2765" s="19"/>
      <c r="E2765" s="18" t="s">
        <v>142</v>
      </c>
      <c r="F2765" s="17"/>
      <c r="G2765" s="7">
        <v>341</v>
      </c>
      <c r="H2765" s="20">
        <v>78.005865102639007</v>
      </c>
      <c r="I2765" s="2">
        <v>81.231671554252003</v>
      </c>
      <c r="J2765" s="2">
        <v>80.938416422287006</v>
      </c>
      <c r="K2765" s="2">
        <v>21.994134897361</v>
      </c>
      <c r="L2765" s="2">
        <v>50.733137829912003</v>
      </c>
      <c r="M2765" s="2">
        <v>16.422287390028998</v>
      </c>
      <c r="N2765" s="2">
        <v>85.337243401760006</v>
      </c>
      <c r="O2765" s="2">
        <v>45.747800586510003</v>
      </c>
      <c r="P2765" s="2">
        <v>60.703812316715997</v>
      </c>
      <c r="Q2765" s="2">
        <v>60.410557184750999</v>
      </c>
      <c r="R2765" s="2">
        <v>60.410557184750999</v>
      </c>
      <c r="S2765" s="2">
        <v>8.7976539589440002</v>
      </c>
      <c r="T2765" s="2">
        <v>0.29325513196500003</v>
      </c>
      <c r="U2765" s="2">
        <v>0.58651026393000005</v>
      </c>
      <c r="V2765" s="22">
        <v>99.120234604106003</v>
      </c>
    </row>
    <row r="2766">
      <c r="D2766" s="19"/>
      <c r="E2766" s="18" t="s">
        <v>143</v>
      </c>
      <c r="F2766" s="17"/>
      <c r="G2766" s="7">
        <v>185</v>
      </c>
      <c r="H2766" s="20">
        <v>81.081081081080995</v>
      </c>
      <c r="I2766" s="2">
        <v>82.162162162162005</v>
      </c>
      <c r="J2766" s="2">
        <v>84.324324324323996</v>
      </c>
      <c r="K2766" s="2">
        <v>27.567567567567998</v>
      </c>
      <c r="L2766" s="2">
        <v>47.567567567567998</v>
      </c>
      <c r="M2766" s="2">
        <v>17.297297297297</v>
      </c>
      <c r="N2766" s="2">
        <v>91.351351351350999</v>
      </c>
      <c r="O2766" s="2">
        <v>45.405405405404998</v>
      </c>
      <c r="P2766" s="2">
        <v>64.864864864864998</v>
      </c>
      <c r="Q2766" s="2">
        <v>64.324324324323996</v>
      </c>
      <c r="R2766" s="2">
        <v>68.108108108107999</v>
      </c>
      <c r="S2766" s="2">
        <v>10.27027027027</v>
      </c>
      <c r="T2766" s="10" t="s">
        <v>168</v>
      </c>
      <c r="U2766" s="2">
        <v>0.54054054054099998</v>
      </c>
      <c r="V2766" s="22">
        <v>99.459459459458998</v>
      </c>
    </row>
    <row r="2767">
      <c r="D2767" s="19"/>
      <c r="E2767" s="18" t="s">
        <v>144</v>
      </c>
      <c r="F2767" s="17"/>
      <c r="G2767" s="7">
        <v>219</v>
      </c>
      <c r="H2767" s="20">
        <v>82.191780821918002</v>
      </c>
      <c r="I2767" s="2">
        <v>76.255707762556995</v>
      </c>
      <c r="J2767" s="2">
        <v>75.799086757991006</v>
      </c>
      <c r="K2767" s="2">
        <v>24.657534246575</v>
      </c>
      <c r="L2767" s="2">
        <v>46.575342465753003</v>
      </c>
      <c r="M2767" s="2">
        <v>15.068493150685001</v>
      </c>
      <c r="N2767" s="2">
        <v>85.844748858447005</v>
      </c>
      <c r="O2767" s="2">
        <v>30.136986301370001</v>
      </c>
      <c r="P2767" s="2">
        <v>57.534246575342003</v>
      </c>
      <c r="Q2767" s="2">
        <v>56.164383561644001</v>
      </c>
      <c r="R2767" s="2">
        <v>52.054794520548</v>
      </c>
      <c r="S2767" s="2">
        <v>9.1324200913240006</v>
      </c>
      <c r="T2767" s="10" t="s">
        <v>168</v>
      </c>
      <c r="U2767" s="10" t="s">
        <v>168</v>
      </c>
      <c r="V2767" s="22">
        <v>100</v>
      </c>
    </row>
    <row r="2768">
      <c r="D2768" s="19"/>
      <c r="E2768" s="18" t="s">
        <v>41</v>
      </c>
      <c r="F2768" s="17"/>
      <c r="G2768" s="11">
        <v>40</v>
      </c>
      <c r="H2768" s="27">
        <v>77.5</v>
      </c>
      <c r="I2768" s="5">
        <v>72.5</v>
      </c>
      <c r="J2768" s="5">
        <v>70</v>
      </c>
      <c r="K2768" s="5">
        <v>25</v>
      </c>
      <c r="L2768" s="5">
        <v>37.5</v>
      </c>
      <c r="M2768" s="5">
        <v>15</v>
      </c>
      <c r="N2768" s="5">
        <v>75</v>
      </c>
      <c r="O2768" s="5">
        <v>30</v>
      </c>
      <c r="P2768" s="5">
        <v>47.5</v>
      </c>
      <c r="Q2768" s="5">
        <v>50</v>
      </c>
      <c r="R2768" s="5">
        <v>47.5</v>
      </c>
      <c r="S2768" s="5">
        <v>27.5</v>
      </c>
      <c r="T2768" s="5">
        <v>5</v>
      </c>
      <c r="U2768" s="4" t="s">
        <v>168</v>
      </c>
      <c r="V2768" s="30">
        <v>95</v>
      </c>
    </row>
    <row r="2769">
      <c r="D2769" s="19"/>
      <c r="E2769" s="18" t="s">
        <v>145</v>
      </c>
      <c r="F2769" s="17"/>
      <c r="G2769" s="11">
        <v>19</v>
      </c>
      <c r="H2769" s="27">
        <v>63.157894736842003</v>
      </c>
      <c r="I2769" s="5">
        <v>57.894736842104997</v>
      </c>
      <c r="J2769" s="5">
        <v>42.105263157895003</v>
      </c>
      <c r="K2769" s="4" t="s">
        <v>168</v>
      </c>
      <c r="L2769" s="5">
        <v>36.842105263157997</v>
      </c>
      <c r="M2769" s="4" t="s">
        <v>168</v>
      </c>
      <c r="N2769" s="5">
        <v>78.947368421053</v>
      </c>
      <c r="O2769" s="5">
        <v>21.052631578947</v>
      </c>
      <c r="P2769" s="5">
        <v>31.578947368421002</v>
      </c>
      <c r="Q2769" s="5">
        <v>21.052631578947</v>
      </c>
      <c r="R2769" s="5">
        <v>47.368421052632002</v>
      </c>
      <c r="S2769" s="4" t="s">
        <v>168</v>
      </c>
      <c r="T2769" s="5">
        <v>5.2631578947369997</v>
      </c>
      <c r="U2769" s="4" t="s">
        <v>168</v>
      </c>
      <c r="V2769" s="30">
        <v>94.736842105262994</v>
      </c>
    </row>
    <row r="2770">
      <c r="D2770" s="19"/>
      <c r="E2770" s="18" t="s">
        <v>26</v>
      </c>
      <c r="F2770" s="17"/>
      <c r="G2770" s="11">
        <v>0</v>
      </c>
      <c r="H2770" s="32" t="s">
        <v>168</v>
      </c>
      <c r="I2770" s="4" t="s">
        <v>168</v>
      </c>
      <c r="J2770" s="4" t="s">
        <v>168</v>
      </c>
      <c r="K2770" s="4" t="s">
        <v>168</v>
      </c>
      <c r="L2770" s="4" t="s">
        <v>168</v>
      </c>
      <c r="M2770" s="4" t="s">
        <v>168</v>
      </c>
      <c r="N2770" s="4" t="s">
        <v>168</v>
      </c>
      <c r="O2770" s="4" t="s">
        <v>168</v>
      </c>
      <c r="P2770" s="4" t="s">
        <v>168</v>
      </c>
      <c r="Q2770" s="4" t="s">
        <v>168</v>
      </c>
      <c r="R2770" s="4" t="s">
        <v>168</v>
      </c>
      <c r="S2770" s="4" t="s">
        <v>168</v>
      </c>
      <c r="T2770" s="4" t="s">
        <v>168</v>
      </c>
      <c r="U2770" s="4" t="s">
        <v>168</v>
      </c>
      <c r="V2770" s="31" t="s">
        <v>168</v>
      </c>
    </row>
    <row r="2771">
      <c r="D2771" s="15" t="s">
        <v>146</v>
      </c>
      <c r="E2771" s="14" t="s">
        <v>147</v>
      </c>
      <c r="F2771" s="16"/>
      <c r="G2771" s="26">
        <v>628</v>
      </c>
      <c r="H2771" s="40">
        <v>76.910828025477997</v>
      </c>
      <c r="I2771" s="8">
        <v>77.866242038216996</v>
      </c>
      <c r="J2771" s="8">
        <v>80.254777070063994</v>
      </c>
      <c r="K2771" s="8">
        <v>17.993630573248002</v>
      </c>
      <c r="L2771" s="8">
        <v>44.585987261146002</v>
      </c>
      <c r="M2771" s="8">
        <v>13.057324840764</v>
      </c>
      <c r="N2771" s="8">
        <v>85.031847133758006</v>
      </c>
      <c r="O2771" s="8">
        <v>39.171974522292999</v>
      </c>
      <c r="P2771" s="8">
        <v>53.184713375796001</v>
      </c>
      <c r="Q2771" s="8">
        <v>53.343949044585997</v>
      </c>
      <c r="R2771" s="8">
        <v>56.210191082803</v>
      </c>
      <c r="S2771" s="8">
        <v>7.9617834394899996</v>
      </c>
      <c r="T2771" s="8">
        <v>0.796178343949</v>
      </c>
      <c r="U2771" s="8">
        <v>0.15923566879000001</v>
      </c>
      <c r="V2771" s="42">
        <v>99.044585987261001</v>
      </c>
    </row>
    <row r="2772">
      <c r="D2772" s="19"/>
      <c r="E2772" s="18" t="s">
        <v>148</v>
      </c>
      <c r="F2772" s="17"/>
      <c r="G2772" s="7">
        <v>423</v>
      </c>
      <c r="H2772" s="20">
        <v>72.813238770685999</v>
      </c>
      <c r="I2772" s="2">
        <v>67.139479905437</v>
      </c>
      <c r="J2772" s="2">
        <v>66.193853427896002</v>
      </c>
      <c r="K2772" s="2">
        <v>19.148936170212998</v>
      </c>
      <c r="L2772" s="2">
        <v>43.971631205674001</v>
      </c>
      <c r="M2772" s="2">
        <v>15.130023640661999</v>
      </c>
      <c r="N2772" s="2">
        <v>72.813238770685999</v>
      </c>
      <c r="O2772" s="2">
        <v>26.950354609929001</v>
      </c>
      <c r="P2772" s="2">
        <v>48.226950354609997</v>
      </c>
      <c r="Q2772" s="2">
        <v>40.189125295507999</v>
      </c>
      <c r="R2772" s="2">
        <v>46.099290780141999</v>
      </c>
      <c r="S2772" s="2">
        <v>4.4917257683220004</v>
      </c>
      <c r="T2772" s="2">
        <v>0.94562647754100004</v>
      </c>
      <c r="U2772" s="2">
        <v>0.23640661938499999</v>
      </c>
      <c r="V2772" s="22">
        <v>98.817966903073</v>
      </c>
    </row>
    <row r="2773">
      <c r="D2773" s="19"/>
      <c r="E2773" s="18" t="s">
        <v>149</v>
      </c>
      <c r="F2773" s="17"/>
      <c r="G2773" s="11">
        <v>36</v>
      </c>
      <c r="H2773" s="27">
        <v>77.777777777777999</v>
      </c>
      <c r="I2773" s="5">
        <v>61.111111111111001</v>
      </c>
      <c r="J2773" s="5">
        <v>63.888888888888999</v>
      </c>
      <c r="K2773" s="5">
        <v>27.777777777777999</v>
      </c>
      <c r="L2773" s="5">
        <v>61.111111111111001</v>
      </c>
      <c r="M2773" s="5">
        <v>19.444444444443999</v>
      </c>
      <c r="N2773" s="5">
        <v>72.222222222222001</v>
      </c>
      <c r="O2773" s="5">
        <v>16.666666666666998</v>
      </c>
      <c r="P2773" s="5">
        <v>33.333333333333002</v>
      </c>
      <c r="Q2773" s="5">
        <v>25</v>
      </c>
      <c r="R2773" s="5">
        <v>25</v>
      </c>
      <c r="S2773" s="5">
        <v>5.5555555555560003</v>
      </c>
      <c r="T2773" s="5">
        <v>5.5555555555560003</v>
      </c>
      <c r="U2773" s="4" t="s">
        <v>168</v>
      </c>
      <c r="V2773" s="30">
        <v>94.444444444444002</v>
      </c>
    </row>
    <row r="2774">
      <c r="D2774" s="19"/>
      <c r="E2774" s="18" t="s">
        <v>150</v>
      </c>
      <c r="F2774" s="17"/>
      <c r="G2774" s="11">
        <v>6</v>
      </c>
      <c r="H2774" s="27">
        <v>66.666666666666998</v>
      </c>
      <c r="I2774" s="5">
        <v>50</v>
      </c>
      <c r="J2774" s="5">
        <v>16.666666666666998</v>
      </c>
      <c r="K2774" s="5">
        <v>33.333333333333002</v>
      </c>
      <c r="L2774" s="4" t="s">
        <v>168</v>
      </c>
      <c r="M2774" s="5">
        <v>16.666666666666998</v>
      </c>
      <c r="N2774" s="5">
        <v>50</v>
      </c>
      <c r="O2774" s="4" t="s">
        <v>168</v>
      </c>
      <c r="P2774" s="5">
        <v>33.333333333333002</v>
      </c>
      <c r="Q2774" s="4" t="s">
        <v>168</v>
      </c>
      <c r="R2774" s="5">
        <v>33.333333333333002</v>
      </c>
      <c r="S2774" s="4" t="s">
        <v>168</v>
      </c>
      <c r="T2774" s="4" t="s">
        <v>168</v>
      </c>
      <c r="U2774" s="4" t="s">
        <v>168</v>
      </c>
      <c r="V2774" s="30">
        <v>100</v>
      </c>
    </row>
    <row r="2775">
      <c r="D2775" s="19"/>
      <c r="E2775" s="18" t="s">
        <v>26</v>
      </c>
      <c r="F2775" s="17"/>
      <c r="G2775" s="11">
        <v>0</v>
      </c>
      <c r="H2775" s="32" t="s">
        <v>168</v>
      </c>
      <c r="I2775" s="4" t="s">
        <v>168</v>
      </c>
      <c r="J2775" s="4" t="s">
        <v>168</v>
      </c>
      <c r="K2775" s="4" t="s">
        <v>168</v>
      </c>
      <c r="L2775" s="4" t="s">
        <v>168</v>
      </c>
      <c r="M2775" s="4" t="s">
        <v>168</v>
      </c>
      <c r="N2775" s="4" t="s">
        <v>168</v>
      </c>
      <c r="O2775" s="4" t="s">
        <v>168</v>
      </c>
      <c r="P2775" s="4" t="s">
        <v>168</v>
      </c>
      <c r="Q2775" s="4" t="s">
        <v>168</v>
      </c>
      <c r="R2775" s="4" t="s">
        <v>168</v>
      </c>
      <c r="S2775" s="4" t="s">
        <v>168</v>
      </c>
      <c r="T2775" s="4" t="s">
        <v>168</v>
      </c>
      <c r="U2775" s="4" t="s">
        <v>168</v>
      </c>
      <c r="V2775" s="31" t="s">
        <v>168</v>
      </c>
    </row>
    <row r="2776">
      <c r="D2776" s="19"/>
      <c r="E2776" s="18" t="s">
        <v>151</v>
      </c>
      <c r="F2776" s="17"/>
      <c r="G2776" s="7">
        <v>1051</v>
      </c>
      <c r="H2776" s="20">
        <v>75.261655566127004</v>
      </c>
      <c r="I2776" s="2">
        <v>73.549000951474994</v>
      </c>
      <c r="J2776" s="2">
        <v>74.595623215985</v>
      </c>
      <c r="K2776" s="2">
        <v>18.458610846812999</v>
      </c>
      <c r="L2776" s="2">
        <v>44.338725023786999</v>
      </c>
      <c r="M2776" s="2">
        <v>13.891531874405</v>
      </c>
      <c r="N2776" s="2">
        <v>80.114176974309999</v>
      </c>
      <c r="O2776" s="2">
        <v>34.253092293054003</v>
      </c>
      <c r="P2776" s="2">
        <v>51.189343482398002</v>
      </c>
      <c r="Q2776" s="2">
        <v>48.049476688867998</v>
      </c>
      <c r="R2776" s="2">
        <v>52.140818268316004</v>
      </c>
      <c r="S2776" s="2">
        <v>6.5651760228349998</v>
      </c>
      <c r="T2776" s="2">
        <v>0.85632730732600004</v>
      </c>
      <c r="U2776" s="2">
        <v>0.190294957184</v>
      </c>
      <c r="V2776" s="22">
        <v>98.953377735489994</v>
      </c>
    </row>
    <row r="2777">
      <c r="D2777" s="19"/>
      <c r="E2777" s="18" t="s">
        <v>152</v>
      </c>
      <c r="F2777" s="17"/>
      <c r="G2777" s="11">
        <v>42</v>
      </c>
      <c r="H2777" s="27">
        <v>76.190476190476005</v>
      </c>
      <c r="I2777" s="5">
        <v>59.523809523810002</v>
      </c>
      <c r="J2777" s="5">
        <v>57.142857142856997</v>
      </c>
      <c r="K2777" s="5">
        <v>28.571428571428999</v>
      </c>
      <c r="L2777" s="5">
        <v>52.380952380952003</v>
      </c>
      <c r="M2777" s="5">
        <v>19.047619047619001</v>
      </c>
      <c r="N2777" s="5">
        <v>69.047619047618994</v>
      </c>
      <c r="O2777" s="5">
        <v>14.285714285714</v>
      </c>
      <c r="P2777" s="5">
        <v>33.333333333333002</v>
      </c>
      <c r="Q2777" s="5">
        <v>21.428571428571001</v>
      </c>
      <c r="R2777" s="5">
        <v>26.190476190476002</v>
      </c>
      <c r="S2777" s="5">
        <v>4.7619047619049999</v>
      </c>
      <c r="T2777" s="5">
        <v>4.7619047619049999</v>
      </c>
      <c r="U2777" s="4" t="s">
        <v>168</v>
      </c>
      <c r="V2777" s="30">
        <v>95.238095238094999</v>
      </c>
    </row>
    <row r="2778">
      <c r="D2778" s="15" t="s">
        <v>153</v>
      </c>
      <c r="E2778" s="14" t="s">
        <v>154</v>
      </c>
      <c r="F2778" s="16"/>
      <c r="G2778" s="26">
        <v>596</v>
      </c>
      <c r="H2778" s="40">
        <v>78.187919463086999</v>
      </c>
      <c r="I2778" s="8">
        <v>76.845637583892994</v>
      </c>
      <c r="J2778" s="8">
        <v>77.013422818791994</v>
      </c>
      <c r="K2778" s="8">
        <v>21.140939597315</v>
      </c>
      <c r="L2778" s="8">
        <v>47.818791946308998</v>
      </c>
      <c r="M2778" s="8">
        <v>14.765100671141001</v>
      </c>
      <c r="N2778" s="8">
        <v>84.228187919462997</v>
      </c>
      <c r="O2778" s="8">
        <v>33.724832214765001</v>
      </c>
      <c r="P2778" s="8">
        <v>53.523489932886001</v>
      </c>
      <c r="Q2778" s="8">
        <v>50</v>
      </c>
      <c r="R2778" s="8">
        <v>54.026845637584003</v>
      </c>
      <c r="S2778" s="8">
        <v>7.7181208053689998</v>
      </c>
      <c r="T2778" s="8">
        <v>0.33557046979900002</v>
      </c>
      <c r="U2778" s="8">
        <v>0.16778523489899999</v>
      </c>
      <c r="V2778" s="42">
        <v>99.496644295302005</v>
      </c>
    </row>
    <row r="2779">
      <c r="D2779" s="19"/>
      <c r="E2779" s="18" t="s">
        <v>155</v>
      </c>
      <c r="F2779" s="17"/>
      <c r="G2779" s="7">
        <v>800</v>
      </c>
      <c r="H2779" s="20">
        <v>76.25</v>
      </c>
      <c r="I2779" s="2">
        <v>74.5</v>
      </c>
      <c r="J2779" s="2">
        <v>75.625</v>
      </c>
      <c r="K2779" s="2">
        <v>19.875</v>
      </c>
      <c r="L2779" s="2">
        <v>44.75</v>
      </c>
      <c r="M2779" s="2">
        <v>14.25</v>
      </c>
      <c r="N2779" s="2">
        <v>81.375</v>
      </c>
      <c r="O2779" s="2">
        <v>34.25</v>
      </c>
      <c r="P2779" s="2">
        <v>53.875</v>
      </c>
      <c r="Q2779" s="2">
        <v>49.875</v>
      </c>
      <c r="R2779" s="2">
        <v>53</v>
      </c>
      <c r="S2779" s="2">
        <v>6.375</v>
      </c>
      <c r="T2779" s="2">
        <v>0.25</v>
      </c>
      <c r="U2779" s="2">
        <v>0.125</v>
      </c>
      <c r="V2779" s="22">
        <v>99.625</v>
      </c>
    </row>
    <row r="2780">
      <c r="D2780" s="19"/>
      <c r="E2780" s="18" t="s">
        <v>156</v>
      </c>
      <c r="F2780" s="17"/>
      <c r="G2780" s="7">
        <v>449</v>
      </c>
      <c r="H2780" s="20">
        <v>81.291759465479004</v>
      </c>
      <c r="I2780" s="2">
        <v>78.841870824053004</v>
      </c>
      <c r="J2780" s="2">
        <v>76.169265033407996</v>
      </c>
      <c r="K2780" s="2">
        <v>23.608017817372001</v>
      </c>
      <c r="L2780" s="2">
        <v>48.552338530066997</v>
      </c>
      <c r="M2780" s="2">
        <v>14.253897550111001</v>
      </c>
      <c r="N2780" s="2">
        <v>82.850779510021994</v>
      </c>
      <c r="O2780" s="2">
        <v>33.184855233853</v>
      </c>
      <c r="P2780" s="2">
        <v>56.570155902003997</v>
      </c>
      <c r="Q2780" s="2">
        <v>51.893095768374003</v>
      </c>
      <c r="R2780" s="2">
        <v>53.452115812918002</v>
      </c>
      <c r="S2780" s="2">
        <v>7.5723830734969999</v>
      </c>
      <c r="T2780" s="10" t="s">
        <v>168</v>
      </c>
      <c r="U2780" s="2">
        <v>0.22271714921999999</v>
      </c>
      <c r="V2780" s="22">
        <v>99.777282850779997</v>
      </c>
    </row>
    <row r="2781">
      <c r="D2781" s="19"/>
      <c r="E2781" s="18" t="s">
        <v>157</v>
      </c>
      <c r="F2781" s="17"/>
      <c r="G2781" s="7">
        <v>867</v>
      </c>
      <c r="H2781" s="20">
        <v>77.623990772780004</v>
      </c>
      <c r="I2781" s="2">
        <v>74.855824682814003</v>
      </c>
      <c r="J2781" s="2">
        <v>74.279123414072004</v>
      </c>
      <c r="K2781" s="2">
        <v>19.492502883505999</v>
      </c>
      <c r="L2781" s="2">
        <v>45.213379469434997</v>
      </c>
      <c r="M2781" s="2">
        <v>14.071510957324</v>
      </c>
      <c r="N2781" s="2">
        <v>80.507497116493994</v>
      </c>
      <c r="O2781" s="2">
        <v>34.140715109573001</v>
      </c>
      <c r="P2781" s="2">
        <v>52.825836216840003</v>
      </c>
      <c r="Q2781" s="2">
        <v>48.788927335639997</v>
      </c>
      <c r="R2781" s="2">
        <v>53.171856978085003</v>
      </c>
      <c r="S2781" s="2">
        <v>6.1130334486739999</v>
      </c>
      <c r="T2781" s="2">
        <v>0.69204152249100004</v>
      </c>
      <c r="U2781" s="2">
        <v>0.115340253749</v>
      </c>
      <c r="V2781" s="22">
        <v>99.192618223759993</v>
      </c>
    </row>
    <row r="2782">
      <c r="D2782" s="19"/>
      <c r="E2782" s="18" t="s">
        <v>158</v>
      </c>
      <c r="F2782" s="17"/>
      <c r="G2782" s="7">
        <v>818</v>
      </c>
      <c r="H2782" s="20">
        <v>77.750611246944004</v>
      </c>
      <c r="I2782" s="2">
        <v>75.183374083130005</v>
      </c>
      <c r="J2782" s="2">
        <v>75.550122249389005</v>
      </c>
      <c r="K2782" s="2">
        <v>19.926650366747999</v>
      </c>
      <c r="L2782" s="2">
        <v>45.843520782395998</v>
      </c>
      <c r="M2782" s="2">
        <v>14.914425427873001</v>
      </c>
      <c r="N2782" s="2">
        <v>80.440097799510994</v>
      </c>
      <c r="O2782" s="2">
        <v>35.819070904645002</v>
      </c>
      <c r="P2782" s="2">
        <v>54.645476772616</v>
      </c>
      <c r="Q2782" s="2">
        <v>49.755501222493997</v>
      </c>
      <c r="R2782" s="2">
        <v>53.667481662592003</v>
      </c>
      <c r="S2782" s="2">
        <v>6.7237163814179999</v>
      </c>
      <c r="T2782" s="2">
        <v>0.61124694376499999</v>
      </c>
      <c r="U2782" s="2">
        <v>0.122249388753</v>
      </c>
      <c r="V2782" s="22">
        <v>99.266503667481999</v>
      </c>
    </row>
    <row r="2783">
      <c r="D2783" s="19"/>
      <c r="E2783" s="18" t="s">
        <v>159</v>
      </c>
      <c r="F2783" s="17"/>
      <c r="G2783" s="7">
        <v>595</v>
      </c>
      <c r="H2783" s="20">
        <v>79.663865546218005</v>
      </c>
      <c r="I2783" s="2">
        <v>77.310924369747994</v>
      </c>
      <c r="J2783" s="2">
        <v>77.310924369747994</v>
      </c>
      <c r="K2783" s="2">
        <v>20.672268907563002</v>
      </c>
      <c r="L2783" s="2">
        <v>44.705882352941003</v>
      </c>
      <c r="M2783" s="2">
        <v>14.285714285714</v>
      </c>
      <c r="N2783" s="2">
        <v>85.210084033613001</v>
      </c>
      <c r="O2783" s="2">
        <v>39.831932773109003</v>
      </c>
      <c r="P2783" s="2">
        <v>55.798319327731001</v>
      </c>
      <c r="Q2783" s="2">
        <v>54.453781512604998</v>
      </c>
      <c r="R2783" s="2">
        <v>57.142857142856997</v>
      </c>
      <c r="S2783" s="2">
        <v>6.2184873949580002</v>
      </c>
      <c r="T2783" s="2">
        <v>0.33613445378200002</v>
      </c>
      <c r="U2783" s="2">
        <v>0.16806722689100001</v>
      </c>
      <c r="V2783" s="22">
        <v>99.495798319328003</v>
      </c>
    </row>
    <row r="2784">
      <c r="D2784" s="19"/>
      <c r="E2784" s="18" t="s">
        <v>160</v>
      </c>
      <c r="F2784" s="17"/>
      <c r="G2784" s="7">
        <v>330</v>
      </c>
      <c r="H2784" s="20">
        <v>81.212121212121005</v>
      </c>
      <c r="I2784" s="2">
        <v>79.090909090908994</v>
      </c>
      <c r="J2784" s="2">
        <v>74.848484848485001</v>
      </c>
      <c r="K2784" s="2">
        <v>25.151515151515</v>
      </c>
      <c r="L2784" s="2">
        <v>49.696969696970001</v>
      </c>
      <c r="M2784" s="2">
        <v>15.454545454545</v>
      </c>
      <c r="N2784" s="2">
        <v>86.969696969696997</v>
      </c>
      <c r="O2784" s="2">
        <v>38.181818181818002</v>
      </c>
      <c r="P2784" s="2">
        <v>59.393939393939</v>
      </c>
      <c r="Q2784" s="2">
        <v>56.969696969696997</v>
      </c>
      <c r="R2784" s="2">
        <v>59.696969696970001</v>
      </c>
      <c r="S2784" s="2">
        <v>8.4848484848479995</v>
      </c>
      <c r="T2784" s="2">
        <v>0.30303030303</v>
      </c>
      <c r="U2784" s="2">
        <v>0.30303030303</v>
      </c>
      <c r="V2784" s="22">
        <v>99.393939393938993</v>
      </c>
    </row>
    <row r="2785">
      <c r="D2785" s="19"/>
      <c r="E2785" s="18" t="s">
        <v>161</v>
      </c>
      <c r="F2785" s="17"/>
      <c r="G2785" s="7">
        <v>744</v>
      </c>
      <c r="H2785" s="20">
        <v>78.225806451612996</v>
      </c>
      <c r="I2785" s="2">
        <v>75.537634408602003</v>
      </c>
      <c r="J2785" s="2">
        <v>74.865591397849002</v>
      </c>
      <c r="K2785" s="2">
        <v>20.564516129032</v>
      </c>
      <c r="L2785" s="2">
        <v>45.967741935484</v>
      </c>
      <c r="M2785" s="2">
        <v>14.381720430108</v>
      </c>
      <c r="N2785" s="2">
        <v>81.451612903226007</v>
      </c>
      <c r="O2785" s="2">
        <v>36.021505376344003</v>
      </c>
      <c r="P2785" s="2">
        <v>54.166666666666998</v>
      </c>
      <c r="Q2785" s="2">
        <v>49.596774193548001</v>
      </c>
      <c r="R2785" s="2">
        <v>54.301075268817002</v>
      </c>
      <c r="S2785" s="2">
        <v>6.8548387096769998</v>
      </c>
      <c r="T2785" s="2">
        <v>0.67204301075299999</v>
      </c>
      <c r="U2785" s="2">
        <v>0.13440860215100001</v>
      </c>
      <c r="V2785" s="22">
        <v>99.193548387096996</v>
      </c>
    </row>
    <row r="2786">
      <c r="D2786" s="19"/>
      <c r="E2786" s="18" t="s">
        <v>162</v>
      </c>
      <c r="F2786" s="17"/>
      <c r="G2786" s="7">
        <v>519</v>
      </c>
      <c r="H2786" s="20">
        <v>81.502890173409995</v>
      </c>
      <c r="I2786" s="2">
        <v>77.842003853565004</v>
      </c>
      <c r="J2786" s="2">
        <v>78.227360308285</v>
      </c>
      <c r="K2786" s="2">
        <v>22.736030828516</v>
      </c>
      <c r="L2786" s="2">
        <v>47.398843930635998</v>
      </c>
      <c r="M2786" s="2">
        <v>17.148362235067001</v>
      </c>
      <c r="N2786" s="2">
        <v>84.778420038535998</v>
      </c>
      <c r="O2786" s="2">
        <v>39.113680154142997</v>
      </c>
      <c r="P2786" s="2">
        <v>58.574181117534003</v>
      </c>
      <c r="Q2786" s="2">
        <v>56.45472061657</v>
      </c>
      <c r="R2786" s="2">
        <v>57.610789980732001</v>
      </c>
      <c r="S2786" s="2">
        <v>6.5510597302500004</v>
      </c>
      <c r="T2786" s="10" t="s">
        <v>168</v>
      </c>
      <c r="U2786" s="2">
        <v>0.19267822736000001</v>
      </c>
      <c r="V2786" s="22">
        <v>99.807321772639995</v>
      </c>
    </row>
    <row r="2787">
      <c r="D2787" s="19"/>
      <c r="E2787" s="18" t="s">
        <v>163</v>
      </c>
      <c r="F2787" s="17"/>
      <c r="G2787" s="7">
        <v>576</v>
      </c>
      <c r="H2787" s="20">
        <v>80.208333333333002</v>
      </c>
      <c r="I2787" s="2">
        <v>76.388888888888999</v>
      </c>
      <c r="J2787" s="2">
        <v>76.388888888888999</v>
      </c>
      <c r="K2787" s="2">
        <v>21.354166666666998</v>
      </c>
      <c r="L2787" s="2">
        <v>47.222222222222001</v>
      </c>
      <c r="M2787" s="2">
        <v>15.104166666667</v>
      </c>
      <c r="N2787" s="2">
        <v>84.548611111111001</v>
      </c>
      <c r="O2787" s="2">
        <v>37.673611111111001</v>
      </c>
      <c r="P2787" s="2">
        <v>57.638888888888999</v>
      </c>
      <c r="Q2787" s="2">
        <v>54.861111111111001</v>
      </c>
      <c r="R2787" s="2">
        <v>55.034722222222001</v>
      </c>
      <c r="S2787" s="2">
        <v>6.25</v>
      </c>
      <c r="T2787" s="2">
        <v>0.347222222222</v>
      </c>
      <c r="U2787" s="2">
        <v>0.173611111111</v>
      </c>
      <c r="V2787" s="22">
        <v>99.479166666666998</v>
      </c>
    </row>
    <row r="2788">
      <c r="D2788" s="19"/>
      <c r="E2788" s="18" t="s">
        <v>164</v>
      </c>
      <c r="F2788" s="17"/>
      <c r="G2788" s="7">
        <v>372</v>
      </c>
      <c r="H2788" s="20">
        <v>80.376344086022002</v>
      </c>
      <c r="I2788" s="2">
        <v>80.645161290323003</v>
      </c>
      <c r="J2788" s="2">
        <v>76.344086021505007</v>
      </c>
      <c r="K2788" s="2">
        <v>22.311827956988999</v>
      </c>
      <c r="L2788" s="2">
        <v>50</v>
      </c>
      <c r="M2788" s="2">
        <v>15.860215053763</v>
      </c>
      <c r="N2788" s="2">
        <v>81.182795698925005</v>
      </c>
      <c r="O2788" s="2">
        <v>40.591397849461998</v>
      </c>
      <c r="P2788" s="2">
        <v>60.215053763440999</v>
      </c>
      <c r="Q2788" s="2">
        <v>57.526881720429998</v>
      </c>
      <c r="R2788" s="2">
        <v>57.258064516128997</v>
      </c>
      <c r="S2788" s="2">
        <v>6.1827956989250001</v>
      </c>
      <c r="T2788" s="2">
        <v>0.53763440860199996</v>
      </c>
      <c r="U2788" s="2">
        <v>0.26881720430099998</v>
      </c>
      <c r="V2788" s="22">
        <v>99.193548387096996</v>
      </c>
    </row>
    <row r="2789">
      <c r="D2789" s="19"/>
      <c r="E2789" s="18" t="s">
        <v>165</v>
      </c>
      <c r="F2789" s="17"/>
      <c r="G2789" s="7">
        <v>520</v>
      </c>
      <c r="H2789" s="20">
        <v>82.5</v>
      </c>
      <c r="I2789" s="2">
        <v>76.923076923077005</v>
      </c>
      <c r="J2789" s="2">
        <v>80.384615384615003</v>
      </c>
      <c r="K2789" s="2">
        <v>22.307692307692001</v>
      </c>
      <c r="L2789" s="2">
        <v>46.153846153845997</v>
      </c>
      <c r="M2789" s="2">
        <v>16.153846153846001</v>
      </c>
      <c r="N2789" s="2">
        <v>83.846153846153996</v>
      </c>
      <c r="O2789" s="2">
        <v>42.115384615384997</v>
      </c>
      <c r="P2789" s="2">
        <v>56.538461538462002</v>
      </c>
      <c r="Q2789" s="2">
        <v>56.923076923076998</v>
      </c>
      <c r="R2789" s="2">
        <v>58.269230769231001</v>
      </c>
      <c r="S2789" s="2">
        <v>7.5</v>
      </c>
      <c r="T2789" s="2">
        <v>0.57692307692300004</v>
      </c>
      <c r="U2789" s="2">
        <v>0.19230769230799999</v>
      </c>
      <c r="V2789" s="22">
        <v>99.230769230768999</v>
      </c>
    </row>
    <row r="2790">
      <c r="D2790" s="19"/>
      <c r="E2790" s="18" t="s">
        <v>166</v>
      </c>
      <c r="F2790" s="17"/>
      <c r="G2790" s="7">
        <v>445</v>
      </c>
      <c r="H2790" s="20">
        <v>80.224719101123995</v>
      </c>
      <c r="I2790" s="2">
        <v>79.325842696628996</v>
      </c>
      <c r="J2790" s="2">
        <v>80.449438202246995</v>
      </c>
      <c r="K2790" s="2">
        <v>23.370786516854</v>
      </c>
      <c r="L2790" s="2">
        <v>48.089887640449</v>
      </c>
      <c r="M2790" s="2">
        <v>16.853932584270002</v>
      </c>
      <c r="N2790" s="2">
        <v>85.168539325843</v>
      </c>
      <c r="O2790" s="2">
        <v>39.775280898875998</v>
      </c>
      <c r="P2790" s="2">
        <v>60.449438202247002</v>
      </c>
      <c r="Q2790" s="2">
        <v>57.977528089887997</v>
      </c>
      <c r="R2790" s="2">
        <v>58.876404494382001</v>
      </c>
      <c r="S2790" s="2">
        <v>8.0898876404489997</v>
      </c>
      <c r="T2790" s="10" t="s">
        <v>168</v>
      </c>
      <c r="U2790" s="10" t="s">
        <v>168</v>
      </c>
      <c r="V2790" s="22">
        <v>100</v>
      </c>
    </row>
    <row r="2791">
      <c r="D2791" s="19"/>
      <c r="E2791" s="18" t="s">
        <v>167</v>
      </c>
      <c r="F2791" s="17"/>
      <c r="G2791" s="7">
        <v>294</v>
      </c>
      <c r="H2791" s="20">
        <v>82.653061224490003</v>
      </c>
      <c r="I2791" s="2">
        <v>77.210884353740994</v>
      </c>
      <c r="J2791" s="2">
        <v>78.231292517007006</v>
      </c>
      <c r="K2791" s="2">
        <v>23.469387755102002</v>
      </c>
      <c r="L2791" s="2">
        <v>50</v>
      </c>
      <c r="M2791" s="2">
        <v>18.707482993197001</v>
      </c>
      <c r="N2791" s="2">
        <v>83.333333333333002</v>
      </c>
      <c r="O2791" s="2">
        <v>39.115646258502998</v>
      </c>
      <c r="P2791" s="2">
        <v>60.204081632653001</v>
      </c>
      <c r="Q2791" s="2">
        <v>56.802721088435</v>
      </c>
      <c r="R2791" s="2">
        <v>61.564625850340001</v>
      </c>
      <c r="S2791" s="2">
        <v>5.7823129251700003</v>
      </c>
      <c r="T2791" s="2">
        <v>0.34013605442200001</v>
      </c>
      <c r="U2791" s="10" t="s">
        <v>168</v>
      </c>
      <c r="V2791" s="22">
        <v>99.659863945577996</v>
      </c>
    </row>
    <row r="2792">
      <c r="D2792" s="19"/>
      <c r="E2792" s="18" t="s">
        <v>41</v>
      </c>
      <c r="F2792" s="17"/>
      <c r="G2792" s="7">
        <v>62</v>
      </c>
      <c r="H2792" s="20">
        <v>72.580645161289993</v>
      </c>
      <c r="I2792" s="2">
        <v>64.516129032257993</v>
      </c>
      <c r="J2792" s="2">
        <v>72.580645161289993</v>
      </c>
      <c r="K2792" s="2">
        <v>17.741935483871</v>
      </c>
      <c r="L2792" s="2">
        <v>37.096774193548001</v>
      </c>
      <c r="M2792" s="2">
        <v>12.903225806451999</v>
      </c>
      <c r="N2792" s="2">
        <v>66.129032258064996</v>
      </c>
      <c r="O2792" s="2">
        <v>37.096774193548001</v>
      </c>
      <c r="P2792" s="2">
        <v>41.935483870968</v>
      </c>
      <c r="Q2792" s="2">
        <v>38.709677419355003</v>
      </c>
      <c r="R2792" s="2">
        <v>46.774193548386997</v>
      </c>
      <c r="S2792" s="2">
        <v>11.290322580645</v>
      </c>
      <c r="T2792" s="2">
        <v>4.8387096774189997</v>
      </c>
      <c r="U2792" s="10" t="s">
        <v>168</v>
      </c>
      <c r="V2792" s="22">
        <v>95.161290322580996</v>
      </c>
    </row>
    <row r="2793">
      <c r="D2793" s="57"/>
      <c r="E2793" s="54" t="s">
        <v>26</v>
      </c>
      <c r="F2793" s="62"/>
      <c r="G2793" s="59">
        <v>17</v>
      </c>
      <c r="H2793" s="78">
        <v>76.470588235294002</v>
      </c>
      <c r="I2793" s="46">
        <v>64.705882352941003</v>
      </c>
      <c r="J2793" s="46">
        <v>58.823529411765001</v>
      </c>
      <c r="K2793" s="46">
        <v>17.647058823529001</v>
      </c>
      <c r="L2793" s="46">
        <v>29.411764705882</v>
      </c>
      <c r="M2793" s="46">
        <v>11.764705882353001</v>
      </c>
      <c r="N2793" s="46">
        <v>64.705882352941003</v>
      </c>
      <c r="O2793" s="46">
        <v>41.176470588234999</v>
      </c>
      <c r="P2793" s="46">
        <v>41.176470588234999</v>
      </c>
      <c r="Q2793" s="46">
        <v>47.058823529412003</v>
      </c>
      <c r="R2793" s="46">
        <v>41.176470588234999</v>
      </c>
      <c r="S2793" s="46">
        <v>11.764705882353001</v>
      </c>
      <c r="T2793" s="51" t="s">
        <v>168</v>
      </c>
      <c r="U2793" s="46">
        <v>5.8823529411760003</v>
      </c>
      <c r="V2793" s="77">
        <v>94.117647058824005</v>
      </c>
    </row>
    <row r="2795">
      <c r="B2795" s="63" t="str">
        <f ca="1" xml:space="preserve"> HYPERLINK("#'目次'!B24", "[18]")</f>
        <v>[18]</v>
      </c>
      <c r="C2795" s="49" t="s">
        <v>350</v>
      </c>
    </row>
    <row r="2798">
      <c r="C2798" s="49" t="s">
        <v>14</v>
      </c>
    </row>
    <row r="2799">
      <c r="D2799" s="64"/>
      <c r="E2799" s="47"/>
      <c r="F2799" s="47"/>
      <c r="G2799" s="61" t="s">
        <v>15</v>
      </c>
      <c r="H2799" s="66" t="s">
        <v>351</v>
      </c>
      <c r="I2799" s="28" t="s">
        <v>352</v>
      </c>
      <c r="J2799" s="28" t="s">
        <v>353</v>
      </c>
      <c r="K2799" s="28" t="s">
        <v>354</v>
      </c>
      <c r="L2799" s="28" t="s">
        <v>355</v>
      </c>
      <c r="M2799" s="28" t="s">
        <v>356</v>
      </c>
      <c r="N2799" s="28" t="s">
        <v>312</v>
      </c>
      <c r="O2799" s="28" t="s">
        <v>357</v>
      </c>
      <c r="P2799" s="28" t="s">
        <v>26</v>
      </c>
      <c r="Q2799" s="58" t="s">
        <v>358</v>
      </c>
    </row>
    <row r="2800">
      <c r="D2800" s="55"/>
      <c r="E2800" s="48"/>
      <c r="F2800" s="48"/>
      <c r="G2800" s="68"/>
      <c r="H2800" s="70"/>
      <c r="I2800" s="29"/>
      <c r="J2800" s="29"/>
      <c r="K2800" s="29"/>
      <c r="L2800" s="29"/>
      <c r="M2800" s="29"/>
      <c r="N2800" s="29"/>
      <c r="O2800" s="29"/>
      <c r="P2800" s="29"/>
      <c r="Q2800" s="65"/>
    </row>
    <row r="2801">
      <c r="D2801" s="56"/>
      <c r="E2801" s="60" t="s">
        <v>15</v>
      </c>
      <c r="F2801" s="67"/>
      <c r="G2801" s="69">
        <v>1093</v>
      </c>
      <c r="H2801" s="36">
        <v>0.091491308325999998</v>
      </c>
      <c r="I2801" s="36">
        <v>0.091491308325999998</v>
      </c>
      <c r="J2801" s="36">
        <v>0.91491308325700005</v>
      </c>
      <c r="K2801" s="36">
        <v>0.54894784995400003</v>
      </c>
      <c r="L2801" s="36">
        <v>3.2021957913999999</v>
      </c>
      <c r="M2801" s="36">
        <v>6.5873741994510002</v>
      </c>
      <c r="N2801" s="36">
        <v>80.878316559927001</v>
      </c>
      <c r="O2801" s="36">
        <v>7.6852698993599997</v>
      </c>
      <c r="P2801" s="80" t="s">
        <v>168</v>
      </c>
      <c r="Q2801" s="76">
        <v>92.314730100640006</v>
      </c>
    </row>
    <row r="2802">
      <c r="D2802" s="15" t="s">
        <v>20</v>
      </c>
      <c r="E2802" s="14" t="s">
        <v>21</v>
      </c>
      <c r="F2802" s="16"/>
      <c r="G2802" s="26">
        <v>211</v>
      </c>
      <c r="H2802" s="79" t="s">
        <v>168</v>
      </c>
      <c r="I2802" s="41" t="s">
        <v>168</v>
      </c>
      <c r="J2802" s="41" t="s">
        <v>168</v>
      </c>
      <c r="K2802" s="41" t="s">
        <v>168</v>
      </c>
      <c r="L2802" s="8">
        <v>0.94786729857800001</v>
      </c>
      <c r="M2802" s="8">
        <v>0.94786729857800001</v>
      </c>
      <c r="N2802" s="8">
        <v>78.672985781991002</v>
      </c>
      <c r="O2802" s="8">
        <v>19.431279620853001</v>
      </c>
      <c r="P2802" s="41" t="s">
        <v>168</v>
      </c>
      <c r="Q2802" s="42">
        <v>80.568720379146995</v>
      </c>
    </row>
    <row r="2803">
      <c r="D2803" s="19"/>
      <c r="E2803" s="18" t="s">
        <v>22</v>
      </c>
      <c r="F2803" s="17"/>
      <c r="G2803" s="7">
        <v>539</v>
      </c>
      <c r="H2803" s="52" t="s">
        <v>168</v>
      </c>
      <c r="I2803" s="10" t="s">
        <v>168</v>
      </c>
      <c r="J2803" s="2">
        <v>0.74211502782899996</v>
      </c>
      <c r="K2803" s="2">
        <v>0.185528756957</v>
      </c>
      <c r="L2803" s="2">
        <v>1.6697588126159999</v>
      </c>
      <c r="M2803" s="2">
        <v>5.0092764378480004</v>
      </c>
      <c r="N2803" s="2">
        <v>86.456400742114994</v>
      </c>
      <c r="O2803" s="2">
        <v>5.936920222635</v>
      </c>
      <c r="P2803" s="10" t="s">
        <v>168</v>
      </c>
      <c r="Q2803" s="22">
        <v>94.063079777365004</v>
      </c>
    </row>
    <row r="2804">
      <c r="D2804" s="19"/>
      <c r="E2804" s="18" t="s">
        <v>23</v>
      </c>
      <c r="F2804" s="17"/>
      <c r="G2804" s="7">
        <v>263</v>
      </c>
      <c r="H2804" s="52" t="s">
        <v>168</v>
      </c>
      <c r="I2804" s="10" t="s">
        <v>168</v>
      </c>
      <c r="J2804" s="2">
        <v>1.1406844106459999</v>
      </c>
      <c r="K2804" s="2">
        <v>1.1406844106459999</v>
      </c>
      <c r="L2804" s="2">
        <v>5.7034220532319999</v>
      </c>
      <c r="M2804" s="2">
        <v>9.5057034220529992</v>
      </c>
      <c r="N2804" s="2">
        <v>78.707224334600994</v>
      </c>
      <c r="O2804" s="2">
        <v>3.8022813688210002</v>
      </c>
      <c r="P2804" s="10" t="s">
        <v>168</v>
      </c>
      <c r="Q2804" s="22">
        <v>96.197718631179001</v>
      </c>
    </row>
    <row r="2805">
      <c r="D2805" s="19"/>
      <c r="E2805" s="18" t="s">
        <v>24</v>
      </c>
      <c r="F2805" s="17"/>
      <c r="G2805" s="7">
        <v>74</v>
      </c>
      <c r="H2805" s="52" t="s">
        <v>168</v>
      </c>
      <c r="I2805" s="2">
        <v>1.351351351351</v>
      </c>
      <c r="J2805" s="2">
        <v>2.7027027027030002</v>
      </c>
      <c r="K2805" s="2">
        <v>1.351351351351</v>
      </c>
      <c r="L2805" s="2">
        <v>10.810810810811001</v>
      </c>
      <c r="M2805" s="2">
        <v>22.972972972973</v>
      </c>
      <c r="N2805" s="2">
        <v>59.459459459458998</v>
      </c>
      <c r="O2805" s="2">
        <v>1.351351351351</v>
      </c>
      <c r="P2805" s="10" t="s">
        <v>168</v>
      </c>
      <c r="Q2805" s="22">
        <v>98.648648648649001</v>
      </c>
    </row>
    <row r="2806">
      <c r="D2806" s="19"/>
      <c r="E2806" s="18" t="s">
        <v>25</v>
      </c>
      <c r="F2806" s="17"/>
      <c r="G2806" s="11">
        <v>6</v>
      </c>
      <c r="H2806" s="27">
        <v>16.666666666666998</v>
      </c>
      <c r="I2806" s="4" t="s">
        <v>168</v>
      </c>
      <c r="J2806" s="5">
        <v>16.666666666666998</v>
      </c>
      <c r="K2806" s="5">
        <v>16.666666666666998</v>
      </c>
      <c r="L2806" s="5">
        <v>16.666666666666998</v>
      </c>
      <c r="M2806" s="5">
        <v>16.666666666666998</v>
      </c>
      <c r="N2806" s="5">
        <v>16.666666666666998</v>
      </c>
      <c r="O2806" s="4" t="s">
        <v>168</v>
      </c>
      <c r="P2806" s="4" t="s">
        <v>168</v>
      </c>
      <c r="Q2806" s="30">
        <v>100</v>
      </c>
    </row>
    <row r="2807">
      <c r="D2807" s="19"/>
      <c r="E2807" s="18" t="s">
        <v>26</v>
      </c>
      <c r="F2807" s="17"/>
      <c r="G2807" s="11">
        <v>0</v>
      </c>
      <c r="H2807" s="32" t="s">
        <v>168</v>
      </c>
      <c r="I2807" s="4" t="s">
        <v>168</v>
      </c>
      <c r="J2807" s="4" t="s">
        <v>168</v>
      </c>
      <c r="K2807" s="4" t="s">
        <v>168</v>
      </c>
      <c r="L2807" s="4" t="s">
        <v>168</v>
      </c>
      <c r="M2807" s="4" t="s">
        <v>168</v>
      </c>
      <c r="N2807" s="4" t="s">
        <v>168</v>
      </c>
      <c r="O2807" s="4" t="s">
        <v>168</v>
      </c>
      <c r="P2807" s="4" t="s">
        <v>168</v>
      </c>
      <c r="Q2807" s="31" t="s">
        <v>168</v>
      </c>
    </row>
    <row r="2808">
      <c r="D2808" s="19"/>
      <c r="E2808" s="18" t="s">
        <v>27</v>
      </c>
      <c r="F2808" s="17"/>
      <c r="G2808" s="7">
        <v>750</v>
      </c>
      <c r="H2808" s="52" t="s">
        <v>168</v>
      </c>
      <c r="I2808" s="10" t="s">
        <v>168</v>
      </c>
      <c r="J2808" s="2">
        <v>0.53333333333300004</v>
      </c>
      <c r="K2808" s="2">
        <v>0.13333333333299999</v>
      </c>
      <c r="L2808" s="2">
        <v>1.4666666666670001</v>
      </c>
      <c r="M2808" s="2">
        <v>3.8666666666670002</v>
      </c>
      <c r="N2808" s="2">
        <v>84.266666666667007</v>
      </c>
      <c r="O2808" s="2">
        <v>9.7333333333330003</v>
      </c>
      <c r="P2808" s="10" t="s">
        <v>168</v>
      </c>
      <c r="Q2808" s="22">
        <v>90.266666666667007</v>
      </c>
    </row>
    <row r="2809">
      <c r="D2809" s="19"/>
      <c r="E2809" s="18" t="s">
        <v>28</v>
      </c>
      <c r="F2809" s="17"/>
      <c r="G2809" s="7">
        <v>80</v>
      </c>
      <c r="H2809" s="20">
        <v>1.25</v>
      </c>
      <c r="I2809" s="2">
        <v>1.25</v>
      </c>
      <c r="J2809" s="2">
        <v>3.75</v>
      </c>
      <c r="K2809" s="2">
        <v>2.5</v>
      </c>
      <c r="L2809" s="2">
        <v>11.25</v>
      </c>
      <c r="M2809" s="2">
        <v>22.5</v>
      </c>
      <c r="N2809" s="2">
        <v>56.25</v>
      </c>
      <c r="O2809" s="2">
        <v>1.25</v>
      </c>
      <c r="P2809" s="10" t="s">
        <v>168</v>
      </c>
      <c r="Q2809" s="22">
        <v>98.75</v>
      </c>
    </row>
    <row r="2810">
      <c r="D2810" s="15" t="s">
        <v>29</v>
      </c>
      <c r="E2810" s="14" t="s">
        <v>30</v>
      </c>
      <c r="F2810" s="16"/>
      <c r="G2810" s="26">
        <v>823</v>
      </c>
      <c r="H2810" s="79" t="s">
        <v>168</v>
      </c>
      <c r="I2810" s="8">
        <v>0.121506682868</v>
      </c>
      <c r="J2810" s="8">
        <v>1.093560145808</v>
      </c>
      <c r="K2810" s="8">
        <v>0.48602673146999997</v>
      </c>
      <c r="L2810" s="8">
        <v>2.6731470230859999</v>
      </c>
      <c r="M2810" s="8">
        <v>6.6828675577160004</v>
      </c>
      <c r="N2810" s="8">
        <v>81.530984204131002</v>
      </c>
      <c r="O2810" s="8">
        <v>7.4119076549210003</v>
      </c>
      <c r="P2810" s="41" t="s">
        <v>168</v>
      </c>
      <c r="Q2810" s="42">
        <v>92.588092345079005</v>
      </c>
    </row>
    <row r="2811">
      <c r="D2811" s="19"/>
      <c r="E2811" s="18" t="s">
        <v>31</v>
      </c>
      <c r="F2811" s="17"/>
      <c r="G2811" s="7">
        <v>798</v>
      </c>
      <c r="H2811" s="52" t="s">
        <v>168</v>
      </c>
      <c r="I2811" s="2">
        <v>0.125313283208</v>
      </c>
      <c r="J2811" s="2">
        <v>0.87719298245599997</v>
      </c>
      <c r="K2811" s="2">
        <v>0.62656641603999996</v>
      </c>
      <c r="L2811" s="2">
        <v>2.3809523809519999</v>
      </c>
      <c r="M2811" s="2">
        <v>6.766917293233</v>
      </c>
      <c r="N2811" s="2">
        <v>80.952380952381006</v>
      </c>
      <c r="O2811" s="2">
        <v>8.2706766917289993</v>
      </c>
      <c r="P2811" s="10" t="s">
        <v>168</v>
      </c>
      <c r="Q2811" s="22">
        <v>91.729323308271006</v>
      </c>
    </row>
    <row r="2812">
      <c r="D2812" s="19"/>
      <c r="E2812" s="18" t="s">
        <v>32</v>
      </c>
      <c r="F2812" s="17"/>
      <c r="G2812" s="7">
        <v>808</v>
      </c>
      <c r="H2812" s="52" t="s">
        <v>168</v>
      </c>
      <c r="I2812" s="2">
        <v>0.123762376238</v>
      </c>
      <c r="J2812" s="2">
        <v>0.86633663366299996</v>
      </c>
      <c r="K2812" s="2">
        <v>0.49504950495</v>
      </c>
      <c r="L2812" s="2">
        <v>3.094059405941</v>
      </c>
      <c r="M2812" s="2">
        <v>6.4356435643559999</v>
      </c>
      <c r="N2812" s="2">
        <v>81.064356435644001</v>
      </c>
      <c r="O2812" s="2">
        <v>7.9207920792079998</v>
      </c>
      <c r="P2812" s="10" t="s">
        <v>168</v>
      </c>
      <c r="Q2812" s="22">
        <v>92.079207920792001</v>
      </c>
    </row>
    <row r="2813">
      <c r="D2813" s="19"/>
      <c r="E2813" s="18" t="s">
        <v>33</v>
      </c>
      <c r="F2813" s="17"/>
      <c r="G2813" s="7">
        <v>206</v>
      </c>
      <c r="H2813" s="52" t="s">
        <v>168</v>
      </c>
      <c r="I2813" s="10" t="s">
        <v>168</v>
      </c>
      <c r="J2813" s="2">
        <v>0.97087378640800004</v>
      </c>
      <c r="K2813" s="10" t="s">
        <v>168</v>
      </c>
      <c r="L2813" s="2">
        <v>2.4271844660189998</v>
      </c>
      <c r="M2813" s="2">
        <v>8.7378640776700003</v>
      </c>
      <c r="N2813" s="2">
        <v>78.155339805824994</v>
      </c>
      <c r="O2813" s="2">
        <v>9.7087378640779995</v>
      </c>
      <c r="P2813" s="10" t="s">
        <v>168</v>
      </c>
      <c r="Q2813" s="22">
        <v>90.291262135921997</v>
      </c>
    </row>
    <row r="2814">
      <c r="D2814" s="19"/>
      <c r="E2814" s="18" t="s">
        <v>34</v>
      </c>
      <c r="F2814" s="17"/>
      <c r="G2814" s="7">
        <v>488</v>
      </c>
      <c r="H2814" s="52" t="s">
        <v>168</v>
      </c>
      <c r="I2814" s="2">
        <v>0.20491803278699999</v>
      </c>
      <c r="J2814" s="2">
        <v>0.81967213114799997</v>
      </c>
      <c r="K2814" s="2">
        <v>0.81967213114799997</v>
      </c>
      <c r="L2814" s="2">
        <v>4.5081967213110001</v>
      </c>
      <c r="M2814" s="2">
        <v>8.6065573770490005</v>
      </c>
      <c r="N2814" s="2">
        <v>82.786885245901999</v>
      </c>
      <c r="O2814" s="2">
        <v>2.2540983606560001</v>
      </c>
      <c r="P2814" s="10" t="s">
        <v>168</v>
      </c>
      <c r="Q2814" s="22">
        <v>97.745901639343998</v>
      </c>
    </row>
    <row r="2815">
      <c r="D2815" s="19"/>
      <c r="E2815" s="18" t="s">
        <v>35</v>
      </c>
      <c r="F2815" s="17"/>
      <c r="G2815" s="7">
        <v>154</v>
      </c>
      <c r="H2815" s="52" t="s">
        <v>168</v>
      </c>
      <c r="I2815" s="10" t="s">
        <v>168</v>
      </c>
      <c r="J2815" s="2">
        <v>0.64935064935099995</v>
      </c>
      <c r="K2815" s="2">
        <v>0.64935064935099995</v>
      </c>
      <c r="L2815" s="2">
        <v>2.5974025974030002</v>
      </c>
      <c r="M2815" s="2">
        <v>5.1948051948050002</v>
      </c>
      <c r="N2815" s="2">
        <v>81.818181818181998</v>
      </c>
      <c r="O2815" s="2">
        <v>9.0909090909089993</v>
      </c>
      <c r="P2815" s="10" t="s">
        <v>168</v>
      </c>
      <c r="Q2815" s="22">
        <v>90.909090909091006</v>
      </c>
    </row>
    <row r="2816">
      <c r="D2816" s="19"/>
      <c r="E2816" s="18" t="s">
        <v>36</v>
      </c>
      <c r="F2816" s="17"/>
      <c r="G2816" s="7">
        <v>871</v>
      </c>
      <c r="H2816" s="52" t="s">
        <v>168</v>
      </c>
      <c r="I2816" s="2">
        <v>0.11481056257199999</v>
      </c>
      <c r="J2816" s="2">
        <v>0.68886337543099996</v>
      </c>
      <c r="K2816" s="2">
        <v>0.34443168771499999</v>
      </c>
      <c r="L2816" s="2">
        <v>2.985074626866</v>
      </c>
      <c r="M2816" s="2">
        <v>6.1997703788749998</v>
      </c>
      <c r="N2816" s="2">
        <v>81.974741676234004</v>
      </c>
      <c r="O2816" s="2">
        <v>7.6923076923079998</v>
      </c>
      <c r="P2816" s="10" t="s">
        <v>168</v>
      </c>
      <c r="Q2816" s="22">
        <v>92.307692307691994</v>
      </c>
    </row>
    <row r="2817">
      <c r="D2817" s="19"/>
      <c r="E2817" s="18" t="s">
        <v>37</v>
      </c>
      <c r="F2817" s="17"/>
      <c r="G2817" s="7">
        <v>366</v>
      </c>
      <c r="H2817" s="52" t="s">
        <v>168</v>
      </c>
      <c r="I2817" s="10" t="s">
        <v>168</v>
      </c>
      <c r="J2817" s="2">
        <v>0.81967213114799997</v>
      </c>
      <c r="K2817" s="10" t="s">
        <v>168</v>
      </c>
      <c r="L2817" s="2">
        <v>2.732240437158</v>
      </c>
      <c r="M2817" s="2">
        <v>8.7431693989069998</v>
      </c>
      <c r="N2817" s="2">
        <v>82.240437158470002</v>
      </c>
      <c r="O2817" s="2">
        <v>5.4644808743170001</v>
      </c>
      <c r="P2817" s="10" t="s">
        <v>168</v>
      </c>
      <c r="Q2817" s="22">
        <v>94.535519125682995</v>
      </c>
    </row>
    <row r="2818">
      <c r="D2818" s="19"/>
      <c r="E2818" s="18" t="s">
        <v>38</v>
      </c>
      <c r="F2818" s="17"/>
      <c r="G2818" s="7">
        <v>552</v>
      </c>
      <c r="H2818" s="20">
        <v>0.18115942029000001</v>
      </c>
      <c r="I2818" s="10" t="s">
        <v>168</v>
      </c>
      <c r="J2818" s="2">
        <v>1.086956521739</v>
      </c>
      <c r="K2818" s="2">
        <v>0.72463768115899996</v>
      </c>
      <c r="L2818" s="2">
        <v>3.6231884057969999</v>
      </c>
      <c r="M2818" s="2">
        <v>7.9710144927539996</v>
      </c>
      <c r="N2818" s="2">
        <v>80.434782608695997</v>
      </c>
      <c r="O2818" s="2">
        <v>5.9782608695650001</v>
      </c>
      <c r="P2818" s="10" t="s">
        <v>168</v>
      </c>
      <c r="Q2818" s="22">
        <v>94.021739130434995</v>
      </c>
    </row>
    <row r="2819">
      <c r="D2819" s="19"/>
      <c r="E2819" s="18" t="s">
        <v>39</v>
      </c>
      <c r="F2819" s="17"/>
      <c r="G2819" s="7">
        <v>514</v>
      </c>
      <c r="H2819" s="52" t="s">
        <v>168</v>
      </c>
      <c r="I2819" s="10" t="s">
        <v>168</v>
      </c>
      <c r="J2819" s="2">
        <v>0.58365758754899999</v>
      </c>
      <c r="K2819" s="2">
        <v>0.58365758754899999</v>
      </c>
      <c r="L2819" s="2">
        <v>2.1400778210119999</v>
      </c>
      <c r="M2819" s="2">
        <v>5.6420233463039997</v>
      </c>
      <c r="N2819" s="2">
        <v>82.490272373541004</v>
      </c>
      <c r="O2819" s="2">
        <v>8.5603112840469997</v>
      </c>
      <c r="P2819" s="10" t="s">
        <v>168</v>
      </c>
      <c r="Q2819" s="22">
        <v>91.439688715952997</v>
      </c>
    </row>
    <row r="2820">
      <c r="D2820" s="19"/>
      <c r="E2820" s="18" t="s">
        <v>40</v>
      </c>
      <c r="F2820" s="17"/>
      <c r="G2820" s="7">
        <v>559</v>
      </c>
      <c r="H2820" s="52" t="s">
        <v>168</v>
      </c>
      <c r="I2820" s="10" t="s">
        <v>168</v>
      </c>
      <c r="J2820" s="2">
        <v>0.71556350626099996</v>
      </c>
      <c r="K2820" s="2">
        <v>0.178890876565</v>
      </c>
      <c r="L2820" s="2">
        <v>3.0411449016100001</v>
      </c>
      <c r="M2820" s="2">
        <v>7.6923076923079998</v>
      </c>
      <c r="N2820" s="2">
        <v>80.500894454383001</v>
      </c>
      <c r="O2820" s="2">
        <v>7.871198568873</v>
      </c>
      <c r="P2820" s="10" t="s">
        <v>168</v>
      </c>
      <c r="Q2820" s="22">
        <v>92.128801431127002</v>
      </c>
    </row>
    <row r="2821">
      <c r="D2821" s="19"/>
      <c r="E2821" s="18" t="s">
        <v>41</v>
      </c>
      <c r="F2821" s="17"/>
      <c r="G2821" s="7">
        <v>71</v>
      </c>
      <c r="H2821" s="52" t="s">
        <v>168</v>
      </c>
      <c r="I2821" s="10" t="s">
        <v>168</v>
      </c>
      <c r="J2821" s="10" t="s">
        <v>168</v>
      </c>
      <c r="K2821" s="10" t="s">
        <v>168</v>
      </c>
      <c r="L2821" s="2">
        <v>5.6338028169010004</v>
      </c>
      <c r="M2821" s="2">
        <v>4.2253521126760001</v>
      </c>
      <c r="N2821" s="2">
        <v>83.098591549296003</v>
      </c>
      <c r="O2821" s="2">
        <v>7.0422535211269999</v>
      </c>
      <c r="P2821" s="10" t="s">
        <v>168</v>
      </c>
      <c r="Q2821" s="22">
        <v>92.957746478873005</v>
      </c>
    </row>
    <row r="2822">
      <c r="D2822" s="19"/>
      <c r="E2822" s="18" t="s">
        <v>42</v>
      </c>
      <c r="F2822" s="17"/>
      <c r="G2822" s="11">
        <v>11</v>
      </c>
      <c r="H2822" s="32" t="s">
        <v>168</v>
      </c>
      <c r="I2822" s="4" t="s">
        <v>168</v>
      </c>
      <c r="J2822" s="5">
        <v>9.0909090909089993</v>
      </c>
      <c r="K2822" s="4" t="s">
        <v>168</v>
      </c>
      <c r="L2822" s="5">
        <v>9.0909090909089993</v>
      </c>
      <c r="M2822" s="4" t="s">
        <v>168</v>
      </c>
      <c r="N2822" s="5">
        <v>81.818181818181998</v>
      </c>
      <c r="O2822" s="4" t="s">
        <v>168</v>
      </c>
      <c r="P2822" s="4" t="s">
        <v>168</v>
      </c>
      <c r="Q2822" s="30">
        <v>100</v>
      </c>
    </row>
    <row r="2823">
      <c r="D2823" s="19"/>
      <c r="E2823" s="18" t="s">
        <v>26</v>
      </c>
      <c r="F2823" s="17"/>
      <c r="G2823" s="11">
        <v>2</v>
      </c>
      <c r="H2823" s="32" t="s">
        <v>168</v>
      </c>
      <c r="I2823" s="4" t="s">
        <v>168</v>
      </c>
      <c r="J2823" s="4" t="s">
        <v>168</v>
      </c>
      <c r="K2823" s="4" t="s">
        <v>168</v>
      </c>
      <c r="L2823" s="4" t="s">
        <v>168</v>
      </c>
      <c r="M2823" s="4" t="s">
        <v>168</v>
      </c>
      <c r="N2823" s="5">
        <v>100</v>
      </c>
      <c r="O2823" s="4" t="s">
        <v>168</v>
      </c>
      <c r="P2823" s="4" t="s">
        <v>168</v>
      </c>
      <c r="Q2823" s="30">
        <v>100</v>
      </c>
    </row>
    <row r="2824">
      <c r="D2824" s="19"/>
      <c r="E2824" s="18" t="s">
        <v>43</v>
      </c>
      <c r="F2824" s="17"/>
      <c r="G2824" s="7">
        <v>1080</v>
      </c>
      <c r="H2824" s="20">
        <v>0.092592592592999998</v>
      </c>
      <c r="I2824" s="2">
        <v>0.092592592592999998</v>
      </c>
      <c r="J2824" s="2">
        <v>0.83333333333299997</v>
      </c>
      <c r="K2824" s="2">
        <v>0.555555555556</v>
      </c>
      <c r="L2824" s="2">
        <v>3.148148148148</v>
      </c>
      <c r="M2824" s="2">
        <v>6.666666666667</v>
      </c>
      <c r="N2824" s="2">
        <v>80.833333333333002</v>
      </c>
      <c r="O2824" s="2">
        <v>7.7777777777779997</v>
      </c>
      <c r="P2824" s="10" t="s">
        <v>168</v>
      </c>
      <c r="Q2824" s="22">
        <v>92.222222222222001</v>
      </c>
    </row>
    <row r="2825">
      <c r="D2825" s="15" t="s">
        <v>44</v>
      </c>
      <c r="E2825" s="14" t="s">
        <v>45</v>
      </c>
      <c r="F2825" s="16"/>
      <c r="G2825" s="33">
        <v>3</v>
      </c>
      <c r="H2825" s="72" t="s">
        <v>168</v>
      </c>
      <c r="I2825" s="25" t="s">
        <v>168</v>
      </c>
      <c r="J2825" s="25" t="s">
        <v>168</v>
      </c>
      <c r="K2825" s="25" t="s">
        <v>168</v>
      </c>
      <c r="L2825" s="25" t="s">
        <v>168</v>
      </c>
      <c r="M2825" s="25" t="s">
        <v>168</v>
      </c>
      <c r="N2825" s="13">
        <v>66.666666666666998</v>
      </c>
      <c r="O2825" s="13">
        <v>33.333333333333002</v>
      </c>
      <c r="P2825" s="25" t="s">
        <v>168</v>
      </c>
      <c r="Q2825" s="50">
        <v>66.666666666666998</v>
      </c>
    </row>
    <row r="2826">
      <c r="D2826" s="19"/>
      <c r="E2826" s="18" t="s">
        <v>46</v>
      </c>
      <c r="F2826" s="17"/>
      <c r="G2826" s="11">
        <v>11</v>
      </c>
      <c r="H2826" s="32" t="s">
        <v>168</v>
      </c>
      <c r="I2826" s="4" t="s">
        <v>168</v>
      </c>
      <c r="J2826" s="4" t="s">
        <v>168</v>
      </c>
      <c r="K2826" s="4" t="s">
        <v>168</v>
      </c>
      <c r="L2826" s="5">
        <v>9.0909090909089993</v>
      </c>
      <c r="M2826" s="4" t="s">
        <v>168</v>
      </c>
      <c r="N2826" s="5">
        <v>90.909090909091006</v>
      </c>
      <c r="O2826" s="4" t="s">
        <v>168</v>
      </c>
      <c r="P2826" s="4" t="s">
        <v>168</v>
      </c>
      <c r="Q2826" s="30">
        <v>100</v>
      </c>
    </row>
    <row r="2827">
      <c r="D2827" s="19"/>
      <c r="E2827" s="18" t="s">
        <v>47</v>
      </c>
      <c r="F2827" s="17"/>
      <c r="G2827" s="11">
        <v>25</v>
      </c>
      <c r="H2827" s="32" t="s">
        <v>168</v>
      </c>
      <c r="I2827" s="4" t="s">
        <v>168</v>
      </c>
      <c r="J2827" s="5">
        <v>4</v>
      </c>
      <c r="K2827" s="4" t="s">
        <v>168</v>
      </c>
      <c r="L2827" s="4" t="s">
        <v>168</v>
      </c>
      <c r="M2827" s="5">
        <v>16</v>
      </c>
      <c r="N2827" s="5">
        <v>76</v>
      </c>
      <c r="O2827" s="5">
        <v>4</v>
      </c>
      <c r="P2827" s="4" t="s">
        <v>168</v>
      </c>
      <c r="Q2827" s="30">
        <v>96</v>
      </c>
    </row>
    <row r="2828">
      <c r="D2828" s="19"/>
      <c r="E2828" s="18" t="s">
        <v>48</v>
      </c>
      <c r="F2828" s="17"/>
      <c r="G2828" s="7">
        <v>160</v>
      </c>
      <c r="H2828" s="20">
        <v>0.625</v>
      </c>
      <c r="I2828" s="10" t="s">
        <v>168</v>
      </c>
      <c r="J2828" s="2">
        <v>0.625</v>
      </c>
      <c r="K2828" s="2">
        <v>1.25</v>
      </c>
      <c r="L2828" s="2">
        <v>3.125</v>
      </c>
      <c r="M2828" s="2">
        <v>7.5</v>
      </c>
      <c r="N2828" s="2">
        <v>78.125</v>
      </c>
      <c r="O2828" s="2">
        <v>8.75</v>
      </c>
      <c r="P2828" s="10" t="s">
        <v>168</v>
      </c>
      <c r="Q2828" s="22">
        <v>91.25</v>
      </c>
    </row>
    <row r="2829">
      <c r="D2829" s="19"/>
      <c r="E2829" s="18" t="s">
        <v>49</v>
      </c>
      <c r="F2829" s="17"/>
      <c r="G2829" s="7">
        <v>166</v>
      </c>
      <c r="H2829" s="52" t="s">
        <v>168</v>
      </c>
      <c r="I2829" s="2">
        <v>0.60240963855399998</v>
      </c>
      <c r="J2829" s="2">
        <v>1.204819277108</v>
      </c>
      <c r="K2829" s="2">
        <v>0.60240963855399998</v>
      </c>
      <c r="L2829" s="2">
        <v>3.6144578313250002</v>
      </c>
      <c r="M2829" s="2">
        <v>7.8313253012050001</v>
      </c>
      <c r="N2829" s="2">
        <v>76.506024096386</v>
      </c>
      <c r="O2829" s="2">
        <v>9.638554216867</v>
      </c>
      <c r="P2829" s="10" t="s">
        <v>168</v>
      </c>
      <c r="Q2829" s="22">
        <v>90.361445783132993</v>
      </c>
    </row>
    <row r="2830">
      <c r="D2830" s="19"/>
      <c r="E2830" s="18" t="s">
        <v>50</v>
      </c>
      <c r="F2830" s="17"/>
      <c r="G2830" s="7">
        <v>129</v>
      </c>
      <c r="H2830" s="52" t="s">
        <v>168</v>
      </c>
      <c r="I2830" s="10" t="s">
        <v>168</v>
      </c>
      <c r="J2830" s="10" t="s">
        <v>168</v>
      </c>
      <c r="K2830" s="10" t="s">
        <v>168</v>
      </c>
      <c r="L2830" s="2">
        <v>3.1007751937979999</v>
      </c>
      <c r="M2830" s="2">
        <v>10.077519379845</v>
      </c>
      <c r="N2830" s="2">
        <v>78.294573643410999</v>
      </c>
      <c r="O2830" s="2">
        <v>8.5271317829460003</v>
      </c>
      <c r="P2830" s="10" t="s">
        <v>168</v>
      </c>
      <c r="Q2830" s="22">
        <v>91.472868217054</v>
      </c>
    </row>
    <row r="2831">
      <c r="D2831" s="19"/>
      <c r="E2831" s="18" t="s">
        <v>51</v>
      </c>
      <c r="F2831" s="17"/>
      <c r="G2831" s="7">
        <v>124</v>
      </c>
      <c r="H2831" s="52" t="s">
        <v>168</v>
      </c>
      <c r="I2831" s="10" t="s">
        <v>168</v>
      </c>
      <c r="J2831" s="2">
        <v>0.80645161290300005</v>
      </c>
      <c r="K2831" s="10" t="s">
        <v>168</v>
      </c>
      <c r="L2831" s="2">
        <v>4.0322580645160002</v>
      </c>
      <c r="M2831" s="2">
        <v>6.4516129032259997</v>
      </c>
      <c r="N2831" s="2">
        <v>86.290322580644997</v>
      </c>
      <c r="O2831" s="2">
        <v>2.4193548387099999</v>
      </c>
      <c r="P2831" s="10" t="s">
        <v>168</v>
      </c>
      <c r="Q2831" s="22">
        <v>97.580645161289993</v>
      </c>
    </row>
    <row r="2832">
      <c r="D2832" s="19"/>
      <c r="E2832" s="18" t="s">
        <v>52</v>
      </c>
      <c r="F2832" s="17"/>
      <c r="G2832" s="7">
        <v>114</v>
      </c>
      <c r="H2832" s="52" t="s">
        <v>168</v>
      </c>
      <c r="I2832" s="10" t="s">
        <v>168</v>
      </c>
      <c r="J2832" s="2">
        <v>1.7543859649119999</v>
      </c>
      <c r="K2832" s="10" t="s">
        <v>168</v>
      </c>
      <c r="L2832" s="2">
        <v>4.3859649122809996</v>
      </c>
      <c r="M2832" s="2">
        <v>5.2631578947369997</v>
      </c>
      <c r="N2832" s="2">
        <v>85.087719298246</v>
      </c>
      <c r="O2832" s="2">
        <v>3.508771929825</v>
      </c>
      <c r="P2832" s="10" t="s">
        <v>168</v>
      </c>
      <c r="Q2832" s="22">
        <v>96.491228070174998</v>
      </c>
    </row>
    <row r="2833">
      <c r="D2833" s="19"/>
      <c r="E2833" s="18" t="s">
        <v>53</v>
      </c>
      <c r="F2833" s="17"/>
      <c r="G2833" s="7">
        <v>95</v>
      </c>
      <c r="H2833" s="52" t="s">
        <v>168</v>
      </c>
      <c r="I2833" s="10" t="s">
        <v>168</v>
      </c>
      <c r="J2833" s="2">
        <v>1.052631578947</v>
      </c>
      <c r="K2833" s="10" t="s">
        <v>168</v>
      </c>
      <c r="L2833" s="2">
        <v>3.1578947368420001</v>
      </c>
      <c r="M2833" s="2">
        <v>2.1052631578950001</v>
      </c>
      <c r="N2833" s="2">
        <v>80</v>
      </c>
      <c r="O2833" s="2">
        <v>13.684210526316001</v>
      </c>
      <c r="P2833" s="10" t="s">
        <v>168</v>
      </c>
      <c r="Q2833" s="22">
        <v>86.315789473684006</v>
      </c>
    </row>
    <row r="2834">
      <c r="D2834" s="19"/>
      <c r="E2834" s="18" t="s">
        <v>54</v>
      </c>
      <c r="F2834" s="17"/>
      <c r="G2834" s="7">
        <v>253</v>
      </c>
      <c r="H2834" s="52" t="s">
        <v>168</v>
      </c>
      <c r="I2834" s="10" t="s">
        <v>168</v>
      </c>
      <c r="J2834" s="2">
        <v>0.79051383399200004</v>
      </c>
      <c r="K2834" s="2">
        <v>0.79051383399200004</v>
      </c>
      <c r="L2834" s="2">
        <v>1.9762845849799999</v>
      </c>
      <c r="M2834" s="2">
        <v>5.5335968379449998</v>
      </c>
      <c r="N2834" s="2">
        <v>83.794466403162005</v>
      </c>
      <c r="O2834" s="2">
        <v>7.1146245059290001</v>
      </c>
      <c r="P2834" s="10" t="s">
        <v>168</v>
      </c>
      <c r="Q2834" s="22">
        <v>92.885375494070999</v>
      </c>
    </row>
    <row r="2835">
      <c r="D2835" s="19"/>
      <c r="E2835" s="18" t="s">
        <v>55</v>
      </c>
      <c r="F2835" s="17"/>
      <c r="G2835" s="11">
        <v>1</v>
      </c>
      <c r="H2835" s="32" t="s">
        <v>168</v>
      </c>
      <c r="I2835" s="4" t="s">
        <v>168</v>
      </c>
      <c r="J2835" s="4" t="s">
        <v>168</v>
      </c>
      <c r="K2835" s="4" t="s">
        <v>168</v>
      </c>
      <c r="L2835" s="4" t="s">
        <v>168</v>
      </c>
      <c r="M2835" s="4" t="s">
        <v>168</v>
      </c>
      <c r="N2835" s="4" t="s">
        <v>168</v>
      </c>
      <c r="O2835" s="5">
        <v>100</v>
      </c>
      <c r="P2835" s="4" t="s">
        <v>168</v>
      </c>
      <c r="Q2835" s="31" t="s">
        <v>168</v>
      </c>
    </row>
    <row r="2836">
      <c r="D2836" s="19"/>
      <c r="E2836" s="18" t="s">
        <v>26</v>
      </c>
      <c r="F2836" s="17"/>
      <c r="G2836" s="11">
        <v>12</v>
      </c>
      <c r="H2836" s="32" t="s">
        <v>168</v>
      </c>
      <c r="I2836" s="4" t="s">
        <v>168</v>
      </c>
      <c r="J2836" s="4" t="s">
        <v>168</v>
      </c>
      <c r="K2836" s="5">
        <v>8.333333333333</v>
      </c>
      <c r="L2836" s="5">
        <v>8.333333333333</v>
      </c>
      <c r="M2836" s="4" t="s">
        <v>168</v>
      </c>
      <c r="N2836" s="5">
        <v>66.666666666666998</v>
      </c>
      <c r="O2836" s="5">
        <v>16.666666666666998</v>
      </c>
      <c r="P2836" s="4" t="s">
        <v>168</v>
      </c>
      <c r="Q2836" s="30">
        <v>83.333333333333002</v>
      </c>
    </row>
    <row r="2837">
      <c r="D2837" s="15" t="s">
        <v>56</v>
      </c>
      <c r="E2837" s="14" t="s">
        <v>57</v>
      </c>
      <c r="F2837" s="16"/>
      <c r="G2837" s="33">
        <v>15</v>
      </c>
      <c r="H2837" s="72" t="s">
        <v>168</v>
      </c>
      <c r="I2837" s="25" t="s">
        <v>168</v>
      </c>
      <c r="J2837" s="25" t="s">
        <v>168</v>
      </c>
      <c r="K2837" s="25" t="s">
        <v>168</v>
      </c>
      <c r="L2837" s="25" t="s">
        <v>168</v>
      </c>
      <c r="M2837" s="13">
        <v>20</v>
      </c>
      <c r="N2837" s="13">
        <v>73.333333333333002</v>
      </c>
      <c r="O2837" s="13">
        <v>6.666666666667</v>
      </c>
      <c r="P2837" s="25" t="s">
        <v>168</v>
      </c>
      <c r="Q2837" s="50">
        <v>93.333333333333002</v>
      </c>
    </row>
    <row r="2838">
      <c r="D2838" s="19"/>
      <c r="E2838" s="18" t="s">
        <v>58</v>
      </c>
      <c r="F2838" s="17"/>
      <c r="G2838" s="7">
        <v>111</v>
      </c>
      <c r="H2838" s="20">
        <v>0.90090090090099995</v>
      </c>
      <c r="I2838" s="10" t="s">
        <v>168</v>
      </c>
      <c r="J2838" s="10" t="s">
        <v>168</v>
      </c>
      <c r="K2838" s="2">
        <v>3.6036036036039998</v>
      </c>
      <c r="L2838" s="2">
        <v>4.5045045045050003</v>
      </c>
      <c r="M2838" s="2">
        <v>5.4054054054050003</v>
      </c>
      <c r="N2838" s="2">
        <v>81.081081081080995</v>
      </c>
      <c r="O2838" s="2">
        <v>4.5045045045050003</v>
      </c>
      <c r="P2838" s="10" t="s">
        <v>168</v>
      </c>
      <c r="Q2838" s="22">
        <v>95.495495495495007</v>
      </c>
    </row>
    <row r="2839">
      <c r="D2839" s="19"/>
      <c r="E2839" s="18" t="s">
        <v>59</v>
      </c>
      <c r="F2839" s="17"/>
      <c r="G2839" s="7">
        <v>404</v>
      </c>
      <c r="H2839" s="52" t="s">
        <v>168</v>
      </c>
      <c r="I2839" s="2">
        <v>0.247524752475</v>
      </c>
      <c r="J2839" s="2">
        <v>1.485148514851</v>
      </c>
      <c r="K2839" s="10" t="s">
        <v>168</v>
      </c>
      <c r="L2839" s="2">
        <v>3.7128712871289999</v>
      </c>
      <c r="M2839" s="2">
        <v>8.6633663366340006</v>
      </c>
      <c r="N2839" s="2">
        <v>79.207920792078994</v>
      </c>
      <c r="O2839" s="2">
        <v>6.683168316832</v>
      </c>
      <c r="P2839" s="10" t="s">
        <v>168</v>
      </c>
      <c r="Q2839" s="22">
        <v>93.316831683168004</v>
      </c>
    </row>
    <row r="2840">
      <c r="D2840" s="19"/>
      <c r="E2840" s="18" t="s">
        <v>60</v>
      </c>
      <c r="F2840" s="17"/>
      <c r="G2840" s="7">
        <v>562</v>
      </c>
      <c r="H2840" s="52" t="s">
        <v>168</v>
      </c>
      <c r="I2840" s="10" t="s">
        <v>168</v>
      </c>
      <c r="J2840" s="2">
        <v>0.71174377224200003</v>
      </c>
      <c r="K2840" s="2">
        <v>0.35587188612100001</v>
      </c>
      <c r="L2840" s="2">
        <v>2.669039145907</v>
      </c>
      <c r="M2840" s="2">
        <v>4.9822064056939999</v>
      </c>
      <c r="N2840" s="2">
        <v>82.206405693950003</v>
      </c>
      <c r="O2840" s="2">
        <v>9.0747330960849997</v>
      </c>
      <c r="P2840" s="10" t="s">
        <v>168</v>
      </c>
      <c r="Q2840" s="22">
        <v>90.925266903915002</v>
      </c>
    </row>
    <row r="2841">
      <c r="D2841" s="19"/>
      <c r="E2841" s="18" t="s">
        <v>26</v>
      </c>
      <c r="F2841" s="17"/>
      <c r="G2841" s="11">
        <v>1</v>
      </c>
      <c r="H2841" s="32" t="s">
        <v>168</v>
      </c>
      <c r="I2841" s="4" t="s">
        <v>168</v>
      </c>
      <c r="J2841" s="4" t="s">
        <v>168</v>
      </c>
      <c r="K2841" s="4" t="s">
        <v>168</v>
      </c>
      <c r="L2841" s="4" t="s">
        <v>168</v>
      </c>
      <c r="M2841" s="4" t="s">
        <v>168</v>
      </c>
      <c r="N2841" s="5">
        <v>100</v>
      </c>
      <c r="O2841" s="4" t="s">
        <v>168</v>
      </c>
      <c r="P2841" s="4" t="s">
        <v>168</v>
      </c>
      <c r="Q2841" s="30">
        <v>100</v>
      </c>
    </row>
    <row r="2842">
      <c r="D2842" s="19"/>
      <c r="E2842" s="18" t="s">
        <v>61</v>
      </c>
      <c r="F2842" s="17"/>
      <c r="G2842" s="7">
        <v>126</v>
      </c>
      <c r="H2842" s="20">
        <v>0.793650793651</v>
      </c>
      <c r="I2842" s="10" t="s">
        <v>168</v>
      </c>
      <c r="J2842" s="10" t="s">
        <v>168</v>
      </c>
      <c r="K2842" s="2">
        <v>3.1746031746029999</v>
      </c>
      <c r="L2842" s="2">
        <v>3.9682539682539999</v>
      </c>
      <c r="M2842" s="2">
        <v>7.1428571428570002</v>
      </c>
      <c r="N2842" s="2">
        <v>80.158730158729995</v>
      </c>
      <c r="O2842" s="2">
        <v>4.7619047619049999</v>
      </c>
      <c r="P2842" s="10" t="s">
        <v>168</v>
      </c>
      <c r="Q2842" s="22">
        <v>95.238095238094999</v>
      </c>
    </row>
    <row r="2843">
      <c r="D2843" s="19"/>
      <c r="E2843" s="18" t="s">
        <v>62</v>
      </c>
      <c r="F2843" s="17"/>
      <c r="G2843" s="7">
        <v>966</v>
      </c>
      <c r="H2843" s="52" t="s">
        <v>168</v>
      </c>
      <c r="I2843" s="2">
        <v>0.103519668737</v>
      </c>
      <c r="J2843" s="2">
        <v>1.0351966873709999</v>
      </c>
      <c r="K2843" s="2">
        <v>0.207039337474</v>
      </c>
      <c r="L2843" s="2">
        <v>3.1055900621119998</v>
      </c>
      <c r="M2843" s="2">
        <v>6.5217391304349999</v>
      </c>
      <c r="N2843" s="2">
        <v>80.952380952381006</v>
      </c>
      <c r="O2843" s="2">
        <v>8.074534161491</v>
      </c>
      <c r="P2843" s="10" t="s">
        <v>168</v>
      </c>
      <c r="Q2843" s="22">
        <v>91.925465838508998</v>
      </c>
    </row>
    <row r="2844">
      <c r="D2844" s="15" t="s">
        <v>63</v>
      </c>
      <c r="E2844" s="14" t="s">
        <v>64</v>
      </c>
      <c r="F2844" s="16"/>
      <c r="G2844" s="33">
        <v>17</v>
      </c>
      <c r="H2844" s="72" t="s">
        <v>168</v>
      </c>
      <c r="I2844" s="25" t="s">
        <v>168</v>
      </c>
      <c r="J2844" s="25" t="s">
        <v>168</v>
      </c>
      <c r="K2844" s="25" t="s">
        <v>168</v>
      </c>
      <c r="L2844" s="13">
        <v>5.8823529411760003</v>
      </c>
      <c r="M2844" s="13">
        <v>11.764705882353001</v>
      </c>
      <c r="N2844" s="13">
        <v>76.470588235294002</v>
      </c>
      <c r="O2844" s="13">
        <v>5.8823529411760003</v>
      </c>
      <c r="P2844" s="25" t="s">
        <v>168</v>
      </c>
      <c r="Q2844" s="50">
        <v>94.117647058824005</v>
      </c>
    </row>
    <row r="2845">
      <c r="D2845" s="19"/>
      <c r="E2845" s="18" t="s">
        <v>65</v>
      </c>
      <c r="F2845" s="17"/>
      <c r="G2845" s="11">
        <v>38</v>
      </c>
      <c r="H2845" s="32" t="s">
        <v>168</v>
      </c>
      <c r="I2845" s="4" t="s">
        <v>168</v>
      </c>
      <c r="J2845" s="4" t="s">
        <v>168</v>
      </c>
      <c r="K2845" s="5">
        <v>2.6315789473679998</v>
      </c>
      <c r="L2845" s="4" t="s">
        <v>168</v>
      </c>
      <c r="M2845" s="5">
        <v>5.2631578947369997</v>
      </c>
      <c r="N2845" s="5">
        <v>84.210526315788997</v>
      </c>
      <c r="O2845" s="5">
        <v>7.8947368421049999</v>
      </c>
      <c r="P2845" s="4" t="s">
        <v>168</v>
      </c>
      <c r="Q2845" s="30">
        <v>92.105263157894996</v>
      </c>
    </row>
    <row r="2846">
      <c r="D2846" s="19"/>
      <c r="E2846" s="18" t="s">
        <v>66</v>
      </c>
      <c r="F2846" s="17"/>
      <c r="G2846" s="11">
        <v>14</v>
      </c>
      <c r="H2846" s="32" t="s">
        <v>168</v>
      </c>
      <c r="I2846" s="4" t="s">
        <v>168</v>
      </c>
      <c r="J2846" s="4" t="s">
        <v>168</v>
      </c>
      <c r="K2846" s="4" t="s">
        <v>168</v>
      </c>
      <c r="L2846" s="4" t="s">
        <v>168</v>
      </c>
      <c r="M2846" s="5">
        <v>21.428571428571001</v>
      </c>
      <c r="N2846" s="5">
        <v>71.428571428571004</v>
      </c>
      <c r="O2846" s="5">
        <v>7.1428571428570002</v>
      </c>
      <c r="P2846" s="4" t="s">
        <v>168</v>
      </c>
      <c r="Q2846" s="30">
        <v>92.857142857143003</v>
      </c>
    </row>
    <row r="2847">
      <c r="D2847" s="19"/>
      <c r="E2847" s="18" t="s">
        <v>67</v>
      </c>
      <c r="F2847" s="17"/>
      <c r="G2847" s="7">
        <v>95</v>
      </c>
      <c r="H2847" s="52" t="s">
        <v>168</v>
      </c>
      <c r="I2847" s="10" t="s">
        <v>168</v>
      </c>
      <c r="J2847" s="2">
        <v>2.1052631578950001</v>
      </c>
      <c r="K2847" s="10" t="s">
        <v>168</v>
      </c>
      <c r="L2847" s="2">
        <v>2.1052631578950001</v>
      </c>
      <c r="M2847" s="2">
        <v>2.1052631578950001</v>
      </c>
      <c r="N2847" s="2">
        <v>81.052631578947</v>
      </c>
      <c r="O2847" s="2">
        <v>12.631578947368</v>
      </c>
      <c r="P2847" s="10" t="s">
        <v>168</v>
      </c>
      <c r="Q2847" s="22">
        <v>87.368421052632002</v>
      </c>
    </row>
    <row r="2848">
      <c r="D2848" s="19"/>
      <c r="E2848" s="18" t="s">
        <v>68</v>
      </c>
      <c r="F2848" s="17"/>
      <c r="G2848" s="7">
        <v>81</v>
      </c>
      <c r="H2848" s="52" t="s">
        <v>168</v>
      </c>
      <c r="I2848" s="10" t="s">
        <v>168</v>
      </c>
      <c r="J2848" s="10" t="s">
        <v>168</v>
      </c>
      <c r="K2848" s="10" t="s">
        <v>168</v>
      </c>
      <c r="L2848" s="2">
        <v>2.4691358024690002</v>
      </c>
      <c r="M2848" s="2">
        <v>4.9382716049380004</v>
      </c>
      <c r="N2848" s="2">
        <v>79.012345679012</v>
      </c>
      <c r="O2848" s="2">
        <v>13.58024691358</v>
      </c>
      <c r="P2848" s="10" t="s">
        <v>168</v>
      </c>
      <c r="Q2848" s="22">
        <v>86.419753086420002</v>
      </c>
    </row>
    <row r="2849">
      <c r="D2849" s="19"/>
      <c r="E2849" s="18" t="s">
        <v>69</v>
      </c>
      <c r="F2849" s="17"/>
      <c r="G2849" s="7">
        <v>844</v>
      </c>
      <c r="H2849" s="20">
        <v>0.11848341232200001</v>
      </c>
      <c r="I2849" s="2">
        <v>0.11848341232200001</v>
      </c>
      <c r="J2849" s="2">
        <v>0.94786729857800001</v>
      </c>
      <c r="K2849" s="2">
        <v>0.59241706161100005</v>
      </c>
      <c r="L2849" s="2">
        <v>3.554502369668</v>
      </c>
      <c r="M2849" s="2">
        <v>6.9905213270140001</v>
      </c>
      <c r="N2849" s="2">
        <v>81.042654028436004</v>
      </c>
      <c r="O2849" s="2">
        <v>6.635071090047</v>
      </c>
      <c r="P2849" s="10" t="s">
        <v>168</v>
      </c>
      <c r="Q2849" s="22">
        <v>93.364928909952994</v>
      </c>
    </row>
    <row r="2850">
      <c r="D2850" s="19"/>
      <c r="E2850" s="18" t="s">
        <v>26</v>
      </c>
      <c r="F2850" s="17"/>
      <c r="G2850" s="11">
        <v>4</v>
      </c>
      <c r="H2850" s="32" t="s">
        <v>168</v>
      </c>
      <c r="I2850" s="4" t="s">
        <v>168</v>
      </c>
      <c r="J2850" s="4" t="s">
        <v>168</v>
      </c>
      <c r="K2850" s="4" t="s">
        <v>168</v>
      </c>
      <c r="L2850" s="4" t="s">
        <v>168</v>
      </c>
      <c r="M2850" s="4" t="s">
        <v>168</v>
      </c>
      <c r="N2850" s="5">
        <v>100</v>
      </c>
      <c r="O2850" s="4" t="s">
        <v>168</v>
      </c>
      <c r="P2850" s="4" t="s">
        <v>168</v>
      </c>
      <c r="Q2850" s="30">
        <v>100</v>
      </c>
    </row>
    <row r="2851">
      <c r="D2851" s="19"/>
      <c r="E2851" s="18" t="s">
        <v>70</v>
      </c>
      <c r="F2851" s="17"/>
      <c r="G2851" s="7">
        <v>245</v>
      </c>
      <c r="H2851" s="52" t="s">
        <v>168</v>
      </c>
      <c r="I2851" s="10" t="s">
        <v>168</v>
      </c>
      <c r="J2851" s="2">
        <v>0.816326530612</v>
      </c>
      <c r="K2851" s="2">
        <v>0.408163265306</v>
      </c>
      <c r="L2851" s="2">
        <v>2.040816326531</v>
      </c>
      <c r="M2851" s="2">
        <v>5.3061224489800001</v>
      </c>
      <c r="N2851" s="2">
        <v>80</v>
      </c>
      <c r="O2851" s="2">
        <v>11.428571428571001</v>
      </c>
      <c r="P2851" s="10" t="s">
        <v>168</v>
      </c>
      <c r="Q2851" s="22">
        <v>88.571428571428996</v>
      </c>
    </row>
    <row r="2852">
      <c r="D2852" s="15" t="s">
        <v>71</v>
      </c>
      <c r="E2852" s="14" t="s">
        <v>64</v>
      </c>
      <c r="F2852" s="16"/>
      <c r="G2852" s="33">
        <v>15</v>
      </c>
      <c r="H2852" s="45">
        <v>6.666666666667</v>
      </c>
      <c r="I2852" s="25" t="s">
        <v>168</v>
      </c>
      <c r="J2852" s="25" t="s">
        <v>168</v>
      </c>
      <c r="K2852" s="13">
        <v>6.666666666667</v>
      </c>
      <c r="L2852" s="13">
        <v>6.666666666667</v>
      </c>
      <c r="M2852" s="13">
        <v>6.666666666667</v>
      </c>
      <c r="N2852" s="13">
        <v>66.666666666666998</v>
      </c>
      <c r="O2852" s="13">
        <v>6.666666666667</v>
      </c>
      <c r="P2852" s="25" t="s">
        <v>168</v>
      </c>
      <c r="Q2852" s="50">
        <v>93.333333333333002</v>
      </c>
    </row>
    <row r="2853">
      <c r="D2853" s="19"/>
      <c r="E2853" s="18" t="s">
        <v>65</v>
      </c>
      <c r="F2853" s="17"/>
      <c r="G2853" s="7">
        <v>58</v>
      </c>
      <c r="H2853" s="52" t="s">
        <v>168</v>
      </c>
      <c r="I2853" s="10" t="s">
        <v>168</v>
      </c>
      <c r="J2853" s="2">
        <v>1.7241379310339999</v>
      </c>
      <c r="K2853" s="2">
        <v>1.7241379310339999</v>
      </c>
      <c r="L2853" s="2">
        <v>1.7241379310339999</v>
      </c>
      <c r="M2853" s="2">
        <v>8.6206896551720007</v>
      </c>
      <c r="N2853" s="2">
        <v>72.413793103448</v>
      </c>
      <c r="O2853" s="2">
        <v>13.793103448276</v>
      </c>
      <c r="P2853" s="10" t="s">
        <v>168</v>
      </c>
      <c r="Q2853" s="22">
        <v>86.206896551724</v>
      </c>
    </row>
    <row r="2854">
      <c r="D2854" s="19"/>
      <c r="E2854" s="18" t="s">
        <v>66</v>
      </c>
      <c r="F2854" s="17"/>
      <c r="G2854" s="7">
        <v>113</v>
      </c>
      <c r="H2854" s="52" t="s">
        <v>168</v>
      </c>
      <c r="I2854" s="10" t="s">
        <v>168</v>
      </c>
      <c r="J2854" s="10" t="s">
        <v>168</v>
      </c>
      <c r="K2854" s="2">
        <v>0.88495575221199996</v>
      </c>
      <c r="L2854" s="2">
        <v>1.769911504425</v>
      </c>
      <c r="M2854" s="2">
        <v>10.619469026549</v>
      </c>
      <c r="N2854" s="2">
        <v>83.185840707964999</v>
      </c>
      <c r="O2854" s="2">
        <v>3.53982300885</v>
      </c>
      <c r="P2854" s="10" t="s">
        <v>168</v>
      </c>
      <c r="Q2854" s="22">
        <v>96.460176991150007</v>
      </c>
    </row>
    <row r="2855">
      <c r="D2855" s="19"/>
      <c r="E2855" s="18" t="s">
        <v>67</v>
      </c>
      <c r="F2855" s="17"/>
      <c r="G2855" s="7">
        <v>837</v>
      </c>
      <c r="H2855" s="52" t="s">
        <v>168</v>
      </c>
      <c r="I2855" s="2">
        <v>0.119474313023</v>
      </c>
      <c r="J2855" s="2">
        <v>0.95579450418199996</v>
      </c>
      <c r="K2855" s="2">
        <v>0.238948626045</v>
      </c>
      <c r="L2855" s="2">
        <v>3.3452807646360001</v>
      </c>
      <c r="M2855" s="2">
        <v>5.9737156511349996</v>
      </c>
      <c r="N2855" s="2">
        <v>81.600955794504003</v>
      </c>
      <c r="O2855" s="2">
        <v>7.7658303464760001</v>
      </c>
      <c r="P2855" s="10" t="s">
        <v>168</v>
      </c>
      <c r="Q2855" s="22">
        <v>92.234169653524006</v>
      </c>
    </row>
    <row r="2856">
      <c r="D2856" s="19"/>
      <c r="E2856" s="18" t="s">
        <v>68</v>
      </c>
      <c r="F2856" s="17"/>
      <c r="G2856" s="7">
        <v>61</v>
      </c>
      <c r="H2856" s="52" t="s">
        <v>168</v>
      </c>
      <c r="I2856" s="10" t="s">
        <v>168</v>
      </c>
      <c r="J2856" s="10" t="s">
        <v>168</v>
      </c>
      <c r="K2856" s="2">
        <v>1.6393442622950001</v>
      </c>
      <c r="L2856" s="2">
        <v>4.918032786885</v>
      </c>
      <c r="M2856" s="2">
        <v>6.5573770491800003</v>
      </c>
      <c r="N2856" s="2">
        <v>78.688524590163993</v>
      </c>
      <c r="O2856" s="2">
        <v>8.1967213114750006</v>
      </c>
      <c r="P2856" s="10" t="s">
        <v>168</v>
      </c>
      <c r="Q2856" s="22">
        <v>91.803278688524998</v>
      </c>
    </row>
    <row r="2857">
      <c r="D2857" s="19"/>
      <c r="E2857" s="18" t="s">
        <v>72</v>
      </c>
      <c r="F2857" s="17"/>
      <c r="G2857" s="11">
        <v>5</v>
      </c>
      <c r="H2857" s="32" t="s">
        <v>168</v>
      </c>
      <c r="I2857" s="4" t="s">
        <v>168</v>
      </c>
      <c r="J2857" s="5">
        <v>20</v>
      </c>
      <c r="K2857" s="4" t="s">
        <v>168</v>
      </c>
      <c r="L2857" s="4" t="s">
        <v>168</v>
      </c>
      <c r="M2857" s="4" t="s">
        <v>168</v>
      </c>
      <c r="N2857" s="5">
        <v>60</v>
      </c>
      <c r="O2857" s="5">
        <v>20</v>
      </c>
      <c r="P2857" s="4" t="s">
        <v>168</v>
      </c>
      <c r="Q2857" s="30">
        <v>80</v>
      </c>
    </row>
    <row r="2858">
      <c r="D2858" s="19"/>
      <c r="E2858" s="18" t="s">
        <v>26</v>
      </c>
      <c r="F2858" s="17"/>
      <c r="G2858" s="11">
        <v>4</v>
      </c>
      <c r="H2858" s="32" t="s">
        <v>168</v>
      </c>
      <c r="I2858" s="4" t="s">
        <v>168</v>
      </c>
      <c r="J2858" s="4" t="s">
        <v>168</v>
      </c>
      <c r="K2858" s="4" t="s">
        <v>168</v>
      </c>
      <c r="L2858" s="4" t="s">
        <v>168</v>
      </c>
      <c r="M2858" s="4" t="s">
        <v>168</v>
      </c>
      <c r="N2858" s="5">
        <v>100</v>
      </c>
      <c r="O2858" s="4" t="s">
        <v>168</v>
      </c>
      <c r="P2858" s="4" t="s">
        <v>168</v>
      </c>
      <c r="Q2858" s="30">
        <v>100</v>
      </c>
    </row>
    <row r="2859">
      <c r="D2859" s="19"/>
      <c r="E2859" s="18" t="s">
        <v>73</v>
      </c>
      <c r="F2859" s="17"/>
      <c r="G2859" s="7">
        <v>1084</v>
      </c>
      <c r="H2859" s="20">
        <v>0.092250922508999994</v>
      </c>
      <c r="I2859" s="2">
        <v>0.092250922508999994</v>
      </c>
      <c r="J2859" s="2">
        <v>0.83025830258300004</v>
      </c>
      <c r="K2859" s="2">
        <v>0.553505535055</v>
      </c>
      <c r="L2859" s="2">
        <v>3.2287822878229999</v>
      </c>
      <c r="M2859" s="2">
        <v>6.6420664206640003</v>
      </c>
      <c r="N2859" s="2">
        <v>80.904059040589999</v>
      </c>
      <c r="O2859" s="2">
        <v>7.6568265682660002</v>
      </c>
      <c r="P2859" s="10" t="s">
        <v>168</v>
      </c>
      <c r="Q2859" s="22">
        <v>92.343173431734002</v>
      </c>
    </row>
    <row r="2860">
      <c r="D2860" s="15" t="s">
        <v>74</v>
      </c>
      <c r="E2860" s="14" t="s">
        <v>75</v>
      </c>
      <c r="F2860" s="16"/>
      <c r="G2860" s="26">
        <v>315</v>
      </c>
      <c r="H2860" s="79" t="s">
        <v>168</v>
      </c>
      <c r="I2860" s="41" t="s">
        <v>168</v>
      </c>
      <c r="J2860" s="8">
        <v>0.95238095238099996</v>
      </c>
      <c r="K2860" s="41" t="s">
        <v>168</v>
      </c>
      <c r="L2860" s="8">
        <v>2.8571428571430002</v>
      </c>
      <c r="M2860" s="8">
        <v>7.6190476190479997</v>
      </c>
      <c r="N2860" s="8">
        <v>82.222222222222001</v>
      </c>
      <c r="O2860" s="8">
        <v>6.3492063492059998</v>
      </c>
      <c r="P2860" s="41" t="s">
        <v>168</v>
      </c>
      <c r="Q2860" s="42">
        <v>93.650793650794</v>
      </c>
    </row>
    <row r="2861">
      <c r="D2861" s="19"/>
      <c r="E2861" s="18" t="s">
        <v>76</v>
      </c>
      <c r="F2861" s="17"/>
      <c r="G2861" s="7">
        <v>78</v>
      </c>
      <c r="H2861" s="52" t="s">
        <v>168</v>
      </c>
      <c r="I2861" s="10" t="s">
        <v>168</v>
      </c>
      <c r="J2861" s="2">
        <v>2.564102564103</v>
      </c>
      <c r="K2861" s="10" t="s">
        <v>168</v>
      </c>
      <c r="L2861" s="2">
        <v>1.2820512820509999</v>
      </c>
      <c r="M2861" s="2">
        <v>10.25641025641</v>
      </c>
      <c r="N2861" s="2">
        <v>82.051282051282001</v>
      </c>
      <c r="O2861" s="2">
        <v>3.8461538461539999</v>
      </c>
      <c r="P2861" s="10" t="s">
        <v>168</v>
      </c>
      <c r="Q2861" s="22">
        <v>96.153846153846004</v>
      </c>
    </row>
    <row r="2862">
      <c r="D2862" s="19"/>
      <c r="E2862" s="18" t="s">
        <v>77</v>
      </c>
      <c r="F2862" s="17"/>
      <c r="G2862" s="7">
        <v>297</v>
      </c>
      <c r="H2862" s="52" t="s">
        <v>168</v>
      </c>
      <c r="I2862" s="10" t="s">
        <v>168</v>
      </c>
      <c r="J2862" s="2">
        <v>1.010101010101</v>
      </c>
      <c r="K2862" s="2">
        <v>0.67340067340099996</v>
      </c>
      <c r="L2862" s="2">
        <v>2.3569023569019998</v>
      </c>
      <c r="M2862" s="2">
        <v>7.7441077441079997</v>
      </c>
      <c r="N2862" s="2">
        <v>81.144781144781007</v>
      </c>
      <c r="O2862" s="2">
        <v>7.0707070707069999</v>
      </c>
      <c r="P2862" s="10" t="s">
        <v>168</v>
      </c>
      <c r="Q2862" s="22">
        <v>92.929292929292998</v>
      </c>
    </row>
    <row r="2863">
      <c r="D2863" s="19"/>
      <c r="E2863" s="18" t="s">
        <v>78</v>
      </c>
      <c r="F2863" s="17"/>
      <c r="G2863" s="11">
        <v>12</v>
      </c>
      <c r="H2863" s="32" t="s">
        <v>168</v>
      </c>
      <c r="I2863" s="4" t="s">
        <v>168</v>
      </c>
      <c r="J2863" s="4" t="s">
        <v>168</v>
      </c>
      <c r="K2863" s="4" t="s">
        <v>168</v>
      </c>
      <c r="L2863" s="4" t="s">
        <v>168</v>
      </c>
      <c r="M2863" s="5">
        <v>16.666666666666998</v>
      </c>
      <c r="N2863" s="5">
        <v>66.666666666666998</v>
      </c>
      <c r="O2863" s="5">
        <v>16.666666666666998</v>
      </c>
      <c r="P2863" s="4" t="s">
        <v>168</v>
      </c>
      <c r="Q2863" s="30">
        <v>83.333333333333002</v>
      </c>
    </row>
    <row r="2864">
      <c r="D2864" s="19"/>
      <c r="E2864" s="18" t="s">
        <v>79</v>
      </c>
      <c r="F2864" s="17"/>
      <c r="G2864" s="7">
        <v>116</v>
      </c>
      <c r="H2864" s="52" t="s">
        <v>168</v>
      </c>
      <c r="I2864" s="10" t="s">
        <v>168</v>
      </c>
      <c r="J2864" s="2">
        <v>1.7241379310339999</v>
      </c>
      <c r="K2864" s="10" t="s">
        <v>168</v>
      </c>
      <c r="L2864" s="2">
        <v>1.7241379310339999</v>
      </c>
      <c r="M2864" s="2">
        <v>12.931034482758999</v>
      </c>
      <c r="N2864" s="2">
        <v>81.034482758620996</v>
      </c>
      <c r="O2864" s="2">
        <v>2.586206896552</v>
      </c>
      <c r="P2864" s="10" t="s">
        <v>168</v>
      </c>
      <c r="Q2864" s="22">
        <v>97.413793103448</v>
      </c>
    </row>
    <row r="2865">
      <c r="D2865" s="19"/>
      <c r="E2865" s="18" t="s">
        <v>80</v>
      </c>
      <c r="F2865" s="17"/>
      <c r="G2865" s="7">
        <v>175</v>
      </c>
      <c r="H2865" s="52" t="s">
        <v>168</v>
      </c>
      <c r="I2865" s="10" t="s">
        <v>168</v>
      </c>
      <c r="J2865" s="2">
        <v>0.57142857142900005</v>
      </c>
      <c r="K2865" s="2">
        <v>0.57142857142900005</v>
      </c>
      <c r="L2865" s="2">
        <v>2.8571428571430002</v>
      </c>
      <c r="M2865" s="2">
        <v>6.8571428571429998</v>
      </c>
      <c r="N2865" s="2">
        <v>84</v>
      </c>
      <c r="O2865" s="2">
        <v>5.1428571428570002</v>
      </c>
      <c r="P2865" s="10" t="s">
        <v>168</v>
      </c>
      <c r="Q2865" s="22">
        <v>94.857142857143003</v>
      </c>
    </row>
    <row r="2866">
      <c r="D2866" s="19"/>
      <c r="E2866" s="18" t="s">
        <v>81</v>
      </c>
      <c r="F2866" s="17"/>
      <c r="G2866" s="7">
        <v>908</v>
      </c>
      <c r="H2866" s="20">
        <v>0.11013215859</v>
      </c>
      <c r="I2866" s="2">
        <v>0.11013215859</v>
      </c>
      <c r="J2866" s="2">
        <v>0.77092511013200005</v>
      </c>
      <c r="K2866" s="2">
        <v>0.44052863436099998</v>
      </c>
      <c r="L2866" s="2">
        <v>3.1938325991190002</v>
      </c>
      <c r="M2866" s="2">
        <v>6.7180616740090002</v>
      </c>
      <c r="N2866" s="2">
        <v>80.947136563876995</v>
      </c>
      <c r="O2866" s="2">
        <v>7.7092511013219998</v>
      </c>
      <c r="P2866" s="10" t="s">
        <v>168</v>
      </c>
      <c r="Q2866" s="22">
        <v>92.290748898678004</v>
      </c>
    </row>
    <row r="2867">
      <c r="D2867" s="19"/>
      <c r="E2867" s="18" t="s">
        <v>41</v>
      </c>
      <c r="F2867" s="17"/>
      <c r="G2867" s="11">
        <v>26</v>
      </c>
      <c r="H2867" s="32" t="s">
        <v>168</v>
      </c>
      <c r="I2867" s="4" t="s">
        <v>168</v>
      </c>
      <c r="J2867" s="4" t="s">
        <v>168</v>
      </c>
      <c r="K2867" s="4" t="s">
        <v>168</v>
      </c>
      <c r="L2867" s="4" t="s">
        <v>168</v>
      </c>
      <c r="M2867" s="5">
        <v>3.8461538461539999</v>
      </c>
      <c r="N2867" s="5">
        <v>88.461538461537998</v>
      </c>
      <c r="O2867" s="5">
        <v>7.6923076923079998</v>
      </c>
      <c r="P2867" s="4" t="s">
        <v>168</v>
      </c>
      <c r="Q2867" s="30">
        <v>92.307692307691994</v>
      </c>
    </row>
    <row r="2868">
      <c r="D2868" s="19"/>
      <c r="E2868" s="18" t="s">
        <v>82</v>
      </c>
      <c r="F2868" s="17"/>
      <c r="G2868" s="7">
        <v>96</v>
      </c>
      <c r="H2868" s="52" t="s">
        <v>168</v>
      </c>
      <c r="I2868" s="10" t="s">
        <v>168</v>
      </c>
      <c r="J2868" s="2">
        <v>1.041666666667</v>
      </c>
      <c r="K2868" s="2">
        <v>1.041666666667</v>
      </c>
      <c r="L2868" s="2">
        <v>3.125</v>
      </c>
      <c r="M2868" s="2">
        <v>5.208333333333</v>
      </c>
      <c r="N2868" s="2">
        <v>82.291666666666998</v>
      </c>
      <c r="O2868" s="2">
        <v>7.291666666667</v>
      </c>
      <c r="P2868" s="10" t="s">
        <v>168</v>
      </c>
      <c r="Q2868" s="22">
        <v>92.708333333333002</v>
      </c>
    </row>
    <row r="2869">
      <c r="D2869" s="19"/>
      <c r="E2869" s="18" t="s">
        <v>26</v>
      </c>
      <c r="F2869" s="17"/>
      <c r="G2869" s="11">
        <v>0</v>
      </c>
      <c r="H2869" s="32" t="s">
        <v>168</v>
      </c>
      <c r="I2869" s="4" t="s">
        <v>168</v>
      </c>
      <c r="J2869" s="4" t="s">
        <v>168</v>
      </c>
      <c r="K2869" s="4" t="s">
        <v>168</v>
      </c>
      <c r="L2869" s="4" t="s">
        <v>168</v>
      </c>
      <c r="M2869" s="4" t="s">
        <v>168</v>
      </c>
      <c r="N2869" s="4" t="s">
        <v>168</v>
      </c>
      <c r="O2869" s="4" t="s">
        <v>168</v>
      </c>
      <c r="P2869" s="4" t="s">
        <v>168</v>
      </c>
      <c r="Q2869" s="31" t="s">
        <v>168</v>
      </c>
    </row>
    <row r="2870">
      <c r="D2870" s="19"/>
      <c r="E2870" s="18" t="s">
        <v>83</v>
      </c>
      <c r="F2870" s="17"/>
      <c r="G2870" s="7">
        <v>997</v>
      </c>
      <c r="H2870" s="20">
        <v>0.100300902708</v>
      </c>
      <c r="I2870" s="2">
        <v>0.100300902708</v>
      </c>
      <c r="J2870" s="2">
        <v>0.90270812437299996</v>
      </c>
      <c r="K2870" s="2">
        <v>0.50150451354100001</v>
      </c>
      <c r="L2870" s="2">
        <v>3.20962888666</v>
      </c>
      <c r="M2870" s="2">
        <v>6.7201604814440001</v>
      </c>
      <c r="N2870" s="2">
        <v>80.742226680040005</v>
      </c>
      <c r="O2870" s="2">
        <v>7.7231695085260004</v>
      </c>
      <c r="P2870" s="10" t="s">
        <v>168</v>
      </c>
      <c r="Q2870" s="22">
        <v>92.276830491474001</v>
      </c>
    </row>
    <row r="2871">
      <c r="D2871" s="15" t="s">
        <v>84</v>
      </c>
      <c r="E2871" s="14" t="s">
        <v>85</v>
      </c>
      <c r="F2871" s="16"/>
      <c r="G2871" s="26">
        <v>394</v>
      </c>
      <c r="H2871" s="79" t="s">
        <v>168</v>
      </c>
      <c r="I2871" s="41" t="s">
        <v>168</v>
      </c>
      <c r="J2871" s="8">
        <v>0.50761421319800004</v>
      </c>
      <c r="K2871" s="8">
        <v>0.50761421319800004</v>
      </c>
      <c r="L2871" s="8">
        <v>3.045685279188</v>
      </c>
      <c r="M2871" s="8">
        <v>4.3147208121830003</v>
      </c>
      <c r="N2871" s="8">
        <v>81.979695431471995</v>
      </c>
      <c r="O2871" s="8">
        <v>9.6446700507610004</v>
      </c>
      <c r="P2871" s="41" t="s">
        <v>168</v>
      </c>
      <c r="Q2871" s="42">
        <v>90.355329949239007</v>
      </c>
    </row>
    <row r="2872">
      <c r="D2872" s="19"/>
      <c r="E2872" s="18" t="s">
        <v>86</v>
      </c>
      <c r="F2872" s="17"/>
      <c r="G2872" s="7">
        <v>401</v>
      </c>
      <c r="H2872" s="20">
        <v>0.24937655860300001</v>
      </c>
      <c r="I2872" s="2">
        <v>0.24937655860300001</v>
      </c>
      <c r="J2872" s="2">
        <v>1.2468827930169999</v>
      </c>
      <c r="K2872" s="2">
        <v>0.24937655860300001</v>
      </c>
      <c r="L2872" s="2">
        <v>2.2443890274310001</v>
      </c>
      <c r="M2872" s="2">
        <v>7.4812967581049996</v>
      </c>
      <c r="N2872" s="2">
        <v>80.049875311720996</v>
      </c>
      <c r="O2872" s="2">
        <v>8.2294264339150001</v>
      </c>
      <c r="P2872" s="10" t="s">
        <v>168</v>
      </c>
      <c r="Q2872" s="22">
        <v>91.770573566085005</v>
      </c>
    </row>
    <row r="2873">
      <c r="D2873" s="19"/>
      <c r="E2873" s="18" t="s">
        <v>87</v>
      </c>
      <c r="F2873" s="17"/>
      <c r="G2873" s="7">
        <v>247</v>
      </c>
      <c r="H2873" s="52" t="s">
        <v>168</v>
      </c>
      <c r="I2873" s="10" t="s">
        <v>168</v>
      </c>
      <c r="J2873" s="2">
        <v>0.80971659919000005</v>
      </c>
      <c r="K2873" s="2">
        <v>0.80971659919000005</v>
      </c>
      <c r="L2873" s="2">
        <v>3.6437246963560002</v>
      </c>
      <c r="M2873" s="2">
        <v>6.882591093117</v>
      </c>
      <c r="N2873" s="2">
        <v>82.995951417003994</v>
      </c>
      <c r="O2873" s="2">
        <v>4.8582995951420003</v>
      </c>
      <c r="P2873" s="10" t="s">
        <v>168</v>
      </c>
      <c r="Q2873" s="22">
        <v>95.141700404858</v>
      </c>
    </row>
    <row r="2874">
      <c r="D2874" s="19"/>
      <c r="E2874" s="18" t="s">
        <v>88</v>
      </c>
      <c r="F2874" s="17"/>
      <c r="G2874" s="11">
        <v>46</v>
      </c>
      <c r="H2874" s="32" t="s">
        <v>168</v>
      </c>
      <c r="I2874" s="4" t="s">
        <v>168</v>
      </c>
      <c r="J2874" s="5">
        <v>2.1739130434780001</v>
      </c>
      <c r="K2874" s="4" t="s">
        <v>168</v>
      </c>
      <c r="L2874" s="5">
        <v>10.869565217390999</v>
      </c>
      <c r="M2874" s="5">
        <v>17.391304347826001</v>
      </c>
      <c r="N2874" s="5">
        <v>67.391304347825994</v>
      </c>
      <c r="O2874" s="5">
        <v>2.1739130434780001</v>
      </c>
      <c r="P2874" s="4" t="s">
        <v>168</v>
      </c>
      <c r="Q2874" s="30">
        <v>97.826086956522005</v>
      </c>
    </row>
    <row r="2875">
      <c r="D2875" s="19"/>
      <c r="E2875" s="18" t="s">
        <v>89</v>
      </c>
      <c r="F2875" s="17"/>
      <c r="G2875" s="11">
        <v>5</v>
      </c>
      <c r="H2875" s="32" t="s">
        <v>168</v>
      </c>
      <c r="I2875" s="4" t="s">
        <v>168</v>
      </c>
      <c r="J2875" s="4" t="s">
        <v>168</v>
      </c>
      <c r="K2875" s="5">
        <v>20</v>
      </c>
      <c r="L2875" s="4" t="s">
        <v>168</v>
      </c>
      <c r="M2875" s="4" t="s">
        <v>168</v>
      </c>
      <c r="N2875" s="5">
        <v>80</v>
      </c>
      <c r="O2875" s="4" t="s">
        <v>168</v>
      </c>
      <c r="P2875" s="4" t="s">
        <v>168</v>
      </c>
      <c r="Q2875" s="30">
        <v>100</v>
      </c>
    </row>
    <row r="2876">
      <c r="D2876" s="19"/>
      <c r="E2876" s="18" t="s">
        <v>26</v>
      </c>
      <c r="F2876" s="17"/>
      <c r="G2876" s="11">
        <v>0</v>
      </c>
      <c r="H2876" s="32" t="s">
        <v>168</v>
      </c>
      <c r="I2876" s="4" t="s">
        <v>168</v>
      </c>
      <c r="J2876" s="4" t="s">
        <v>168</v>
      </c>
      <c r="K2876" s="4" t="s">
        <v>168</v>
      </c>
      <c r="L2876" s="4" t="s">
        <v>168</v>
      </c>
      <c r="M2876" s="4" t="s">
        <v>168</v>
      </c>
      <c r="N2876" s="4" t="s">
        <v>168</v>
      </c>
      <c r="O2876" s="4" t="s">
        <v>168</v>
      </c>
      <c r="P2876" s="4" t="s">
        <v>168</v>
      </c>
      <c r="Q2876" s="31" t="s">
        <v>168</v>
      </c>
    </row>
    <row r="2877">
      <c r="D2877" s="19"/>
      <c r="E2877" s="18" t="s">
        <v>90</v>
      </c>
      <c r="F2877" s="17"/>
      <c r="G2877" s="7">
        <v>795</v>
      </c>
      <c r="H2877" s="20">
        <v>0.12578616352200001</v>
      </c>
      <c r="I2877" s="2">
        <v>0.12578616352200001</v>
      </c>
      <c r="J2877" s="2">
        <v>0.88050314465400004</v>
      </c>
      <c r="K2877" s="2">
        <v>0.37735849056600002</v>
      </c>
      <c r="L2877" s="2">
        <v>2.6415094339620002</v>
      </c>
      <c r="M2877" s="2">
        <v>5.9119496855350002</v>
      </c>
      <c r="N2877" s="2">
        <v>81.006289308175994</v>
      </c>
      <c r="O2877" s="2">
        <v>8.9308176100630003</v>
      </c>
      <c r="P2877" s="10" t="s">
        <v>168</v>
      </c>
      <c r="Q2877" s="22">
        <v>91.069182389936998</v>
      </c>
    </row>
    <row r="2878">
      <c r="D2878" s="19"/>
      <c r="E2878" s="18" t="s">
        <v>91</v>
      </c>
      <c r="F2878" s="17"/>
      <c r="G2878" s="7">
        <v>298</v>
      </c>
      <c r="H2878" s="52" t="s">
        <v>168</v>
      </c>
      <c r="I2878" s="10" t="s">
        <v>168</v>
      </c>
      <c r="J2878" s="2">
        <v>1.0067114093959999</v>
      </c>
      <c r="K2878" s="2">
        <v>1.0067114093959999</v>
      </c>
      <c r="L2878" s="2">
        <v>4.6979865771810001</v>
      </c>
      <c r="M2878" s="2">
        <v>8.3892617449659994</v>
      </c>
      <c r="N2878" s="2">
        <v>80.536912751678003</v>
      </c>
      <c r="O2878" s="2">
        <v>4.3624161073829999</v>
      </c>
      <c r="P2878" s="10" t="s">
        <v>168</v>
      </c>
      <c r="Q2878" s="22">
        <v>95.637583892617002</v>
      </c>
    </row>
    <row r="2879">
      <c r="D2879" s="15" t="s">
        <v>92</v>
      </c>
      <c r="E2879" s="14" t="s">
        <v>93</v>
      </c>
      <c r="F2879" s="16"/>
      <c r="G2879" s="33">
        <v>46</v>
      </c>
      <c r="H2879" s="72" t="s">
        <v>168</v>
      </c>
      <c r="I2879" s="25" t="s">
        <v>168</v>
      </c>
      <c r="J2879" s="13">
        <v>2.1739130434780001</v>
      </c>
      <c r="K2879" s="25" t="s">
        <v>168</v>
      </c>
      <c r="L2879" s="25" t="s">
        <v>168</v>
      </c>
      <c r="M2879" s="13">
        <v>2.1739130434780001</v>
      </c>
      <c r="N2879" s="13">
        <v>82.608695652174006</v>
      </c>
      <c r="O2879" s="13">
        <v>13.04347826087</v>
      </c>
      <c r="P2879" s="25" t="s">
        <v>168</v>
      </c>
      <c r="Q2879" s="50">
        <v>86.956521739129997</v>
      </c>
    </row>
    <row r="2880">
      <c r="D2880" s="19"/>
      <c r="E2880" s="18" t="s">
        <v>94</v>
      </c>
      <c r="F2880" s="17"/>
      <c r="G2880" s="7">
        <v>189</v>
      </c>
      <c r="H2880" s="52" t="s">
        <v>168</v>
      </c>
      <c r="I2880" s="10" t="s">
        <v>168</v>
      </c>
      <c r="J2880" s="2">
        <v>1.058201058201</v>
      </c>
      <c r="K2880" s="10" t="s">
        <v>168</v>
      </c>
      <c r="L2880" s="2">
        <v>2.1164021164019999</v>
      </c>
      <c r="M2880" s="2">
        <v>10.052910052910001</v>
      </c>
      <c r="N2880" s="2">
        <v>80.952380952381006</v>
      </c>
      <c r="O2880" s="2">
        <v>5.8201058201059999</v>
      </c>
      <c r="P2880" s="10" t="s">
        <v>168</v>
      </c>
      <c r="Q2880" s="22">
        <v>94.179894179894006</v>
      </c>
    </row>
    <row r="2881">
      <c r="D2881" s="19"/>
      <c r="E2881" s="18" t="s">
        <v>95</v>
      </c>
      <c r="F2881" s="17"/>
      <c r="G2881" s="7">
        <v>69</v>
      </c>
      <c r="H2881" s="52" t="s">
        <v>168</v>
      </c>
      <c r="I2881" s="10" t="s">
        <v>168</v>
      </c>
      <c r="J2881" s="2">
        <v>1.449275362319</v>
      </c>
      <c r="K2881" s="10" t="s">
        <v>168</v>
      </c>
      <c r="L2881" s="2">
        <v>1.449275362319</v>
      </c>
      <c r="M2881" s="2">
        <v>5.7971014492749999</v>
      </c>
      <c r="N2881" s="2">
        <v>86.956521739129997</v>
      </c>
      <c r="O2881" s="2">
        <v>4.3478260869570002</v>
      </c>
      <c r="P2881" s="10" t="s">
        <v>168</v>
      </c>
      <c r="Q2881" s="22">
        <v>95.652173913043001</v>
      </c>
    </row>
    <row r="2882">
      <c r="D2882" s="19"/>
      <c r="E2882" s="18" t="s">
        <v>96</v>
      </c>
      <c r="F2882" s="17"/>
      <c r="G2882" s="11">
        <v>21</v>
      </c>
      <c r="H2882" s="32" t="s">
        <v>168</v>
      </c>
      <c r="I2882" s="4" t="s">
        <v>168</v>
      </c>
      <c r="J2882" s="4" t="s">
        <v>168</v>
      </c>
      <c r="K2882" s="4" t="s">
        <v>168</v>
      </c>
      <c r="L2882" s="5">
        <v>4.7619047619049999</v>
      </c>
      <c r="M2882" s="5">
        <v>14.285714285714</v>
      </c>
      <c r="N2882" s="5">
        <v>80.952380952381006</v>
      </c>
      <c r="O2882" s="4" t="s">
        <v>168</v>
      </c>
      <c r="P2882" s="4" t="s">
        <v>168</v>
      </c>
      <c r="Q2882" s="30">
        <v>100</v>
      </c>
    </row>
    <row r="2883">
      <c r="D2883" s="19"/>
      <c r="E2883" s="18" t="s">
        <v>97</v>
      </c>
      <c r="F2883" s="17"/>
      <c r="G2883" s="11">
        <v>40</v>
      </c>
      <c r="H2883" s="32" t="s">
        <v>168</v>
      </c>
      <c r="I2883" s="4" t="s">
        <v>168</v>
      </c>
      <c r="J2883" s="4" t="s">
        <v>168</v>
      </c>
      <c r="K2883" s="4" t="s">
        <v>168</v>
      </c>
      <c r="L2883" s="4" t="s">
        <v>168</v>
      </c>
      <c r="M2883" s="5">
        <v>10</v>
      </c>
      <c r="N2883" s="5">
        <v>85</v>
      </c>
      <c r="O2883" s="5">
        <v>5</v>
      </c>
      <c r="P2883" s="4" t="s">
        <v>168</v>
      </c>
      <c r="Q2883" s="30">
        <v>95</v>
      </c>
    </row>
    <row r="2884">
      <c r="D2884" s="19"/>
      <c r="E2884" s="18" t="s">
        <v>98</v>
      </c>
      <c r="F2884" s="17"/>
      <c r="G2884" s="7">
        <v>62</v>
      </c>
      <c r="H2884" s="52" t="s">
        <v>168</v>
      </c>
      <c r="I2884" s="10" t="s">
        <v>168</v>
      </c>
      <c r="J2884" s="2">
        <v>1.6129032258060001</v>
      </c>
      <c r="K2884" s="10" t="s">
        <v>168</v>
      </c>
      <c r="L2884" s="2">
        <v>3.2258064516129998</v>
      </c>
      <c r="M2884" s="2">
        <v>11.290322580645</v>
      </c>
      <c r="N2884" s="2">
        <v>75.806451612903004</v>
      </c>
      <c r="O2884" s="2">
        <v>8.0645161290320004</v>
      </c>
      <c r="P2884" s="10" t="s">
        <v>168</v>
      </c>
      <c r="Q2884" s="22">
        <v>91.935483870968</v>
      </c>
    </row>
    <row r="2885">
      <c r="D2885" s="19"/>
      <c r="E2885" s="18" t="s">
        <v>99</v>
      </c>
      <c r="F2885" s="17"/>
      <c r="G2885" s="11">
        <v>20</v>
      </c>
      <c r="H2885" s="32" t="s">
        <v>168</v>
      </c>
      <c r="I2885" s="4" t="s">
        <v>168</v>
      </c>
      <c r="J2885" s="5">
        <v>5</v>
      </c>
      <c r="K2885" s="4" t="s">
        <v>168</v>
      </c>
      <c r="L2885" s="4" t="s">
        <v>168</v>
      </c>
      <c r="M2885" s="5">
        <v>5</v>
      </c>
      <c r="N2885" s="5">
        <v>85</v>
      </c>
      <c r="O2885" s="5">
        <v>5</v>
      </c>
      <c r="P2885" s="4" t="s">
        <v>168</v>
      </c>
      <c r="Q2885" s="30">
        <v>95</v>
      </c>
    </row>
    <row r="2886">
      <c r="D2886" s="19"/>
      <c r="E2886" s="18" t="s">
        <v>100</v>
      </c>
      <c r="F2886" s="17"/>
      <c r="G2886" s="11">
        <v>39</v>
      </c>
      <c r="H2886" s="32" t="s">
        <v>168</v>
      </c>
      <c r="I2886" s="4" t="s">
        <v>168</v>
      </c>
      <c r="J2886" s="4" t="s">
        <v>168</v>
      </c>
      <c r="K2886" s="4" t="s">
        <v>168</v>
      </c>
      <c r="L2886" s="5">
        <v>7.6923076923079998</v>
      </c>
      <c r="M2886" s="5">
        <v>12.820512820513001</v>
      </c>
      <c r="N2886" s="5">
        <v>79.487179487179006</v>
      </c>
      <c r="O2886" s="4" t="s">
        <v>168</v>
      </c>
      <c r="P2886" s="4" t="s">
        <v>168</v>
      </c>
      <c r="Q2886" s="30">
        <v>100</v>
      </c>
    </row>
    <row r="2887">
      <c r="D2887" s="19"/>
      <c r="E2887" s="18" t="s">
        <v>101</v>
      </c>
      <c r="F2887" s="17"/>
      <c r="G2887" s="7">
        <v>148</v>
      </c>
      <c r="H2887" s="52" t="s">
        <v>168</v>
      </c>
      <c r="I2887" s="10" t="s">
        <v>168</v>
      </c>
      <c r="J2887" s="2">
        <v>1.351351351351</v>
      </c>
      <c r="K2887" s="10" t="s">
        <v>168</v>
      </c>
      <c r="L2887" s="2">
        <v>6.0810810810809999</v>
      </c>
      <c r="M2887" s="2">
        <v>9.4594594594589996</v>
      </c>
      <c r="N2887" s="2">
        <v>79.054054054054006</v>
      </c>
      <c r="O2887" s="2">
        <v>4.0540540540540002</v>
      </c>
      <c r="P2887" s="10" t="s">
        <v>168</v>
      </c>
      <c r="Q2887" s="22">
        <v>95.945945945945994</v>
      </c>
    </row>
    <row r="2888">
      <c r="D2888" s="19"/>
      <c r="E2888" s="18" t="s">
        <v>102</v>
      </c>
      <c r="F2888" s="17"/>
      <c r="G2888" s="7">
        <v>82</v>
      </c>
      <c r="H2888" s="52" t="s">
        <v>168</v>
      </c>
      <c r="I2888" s="10" t="s">
        <v>168</v>
      </c>
      <c r="J2888" s="2">
        <v>1.219512195122</v>
      </c>
      <c r="K2888" s="10" t="s">
        <v>168</v>
      </c>
      <c r="L2888" s="2">
        <v>2.4390243902440001</v>
      </c>
      <c r="M2888" s="2">
        <v>8.5365853658540001</v>
      </c>
      <c r="N2888" s="2">
        <v>79.268292682926997</v>
      </c>
      <c r="O2888" s="2">
        <v>8.5365853658540001</v>
      </c>
      <c r="P2888" s="10" t="s">
        <v>168</v>
      </c>
      <c r="Q2888" s="22">
        <v>91.463414634146005</v>
      </c>
    </row>
    <row r="2889">
      <c r="D2889" s="19"/>
      <c r="E2889" s="18" t="s">
        <v>41</v>
      </c>
      <c r="F2889" s="17"/>
      <c r="G2889" s="7">
        <v>161</v>
      </c>
      <c r="H2889" s="52" t="s">
        <v>168</v>
      </c>
      <c r="I2889" s="10" t="s">
        <v>168</v>
      </c>
      <c r="J2889" s="10" t="s">
        <v>168</v>
      </c>
      <c r="K2889" s="10" t="s">
        <v>168</v>
      </c>
      <c r="L2889" s="2">
        <v>1.8633540372670001</v>
      </c>
      <c r="M2889" s="2">
        <v>5.5900621118010001</v>
      </c>
      <c r="N2889" s="2">
        <v>85.093167701862996</v>
      </c>
      <c r="O2889" s="2">
        <v>7.4534161490680004</v>
      </c>
      <c r="P2889" s="10" t="s">
        <v>168</v>
      </c>
      <c r="Q2889" s="22">
        <v>92.546583850931995</v>
      </c>
    </row>
    <row r="2890">
      <c r="D2890" s="19"/>
      <c r="E2890" s="18" t="s">
        <v>103</v>
      </c>
      <c r="F2890" s="17"/>
      <c r="G2890" s="7">
        <v>211</v>
      </c>
      <c r="H2890" s="20">
        <v>0.473933649289</v>
      </c>
      <c r="I2890" s="10" t="s">
        <v>168</v>
      </c>
      <c r="J2890" s="2">
        <v>1.421800947867</v>
      </c>
      <c r="K2890" s="2">
        <v>1.895734597156</v>
      </c>
      <c r="L2890" s="2">
        <v>6.635071090047</v>
      </c>
      <c r="M2890" s="2">
        <v>8.0568720379149994</v>
      </c>
      <c r="N2890" s="2">
        <v>78.672985781991002</v>
      </c>
      <c r="O2890" s="2">
        <v>2.843601895735</v>
      </c>
      <c r="P2890" s="10" t="s">
        <v>168</v>
      </c>
      <c r="Q2890" s="22">
        <v>97.156398104264994</v>
      </c>
    </row>
    <row r="2891">
      <c r="D2891" s="19"/>
      <c r="E2891" s="18" t="s">
        <v>104</v>
      </c>
      <c r="F2891" s="17"/>
      <c r="G2891" s="7">
        <v>319</v>
      </c>
      <c r="H2891" s="52" t="s">
        <v>168</v>
      </c>
      <c r="I2891" s="2">
        <v>0.31347962382400002</v>
      </c>
      <c r="J2891" s="2">
        <v>0.62695924764900002</v>
      </c>
      <c r="K2891" s="2">
        <v>0.62695924764900002</v>
      </c>
      <c r="L2891" s="2">
        <v>1.8808777429470001</v>
      </c>
      <c r="M2891" s="2">
        <v>3.1347962382449999</v>
      </c>
      <c r="N2891" s="2">
        <v>80.877742946707997</v>
      </c>
      <c r="O2891" s="2">
        <v>12.539184952977999</v>
      </c>
      <c r="P2891" s="10" t="s">
        <v>168</v>
      </c>
      <c r="Q2891" s="22">
        <v>87.460815047021995</v>
      </c>
    </row>
    <row r="2892">
      <c r="D2892" s="19"/>
      <c r="E2892" s="18" t="s">
        <v>26</v>
      </c>
      <c r="F2892" s="17"/>
      <c r="G2892" s="11">
        <v>5</v>
      </c>
      <c r="H2892" s="32" t="s">
        <v>168</v>
      </c>
      <c r="I2892" s="4" t="s">
        <v>168</v>
      </c>
      <c r="J2892" s="4" t="s">
        <v>168</v>
      </c>
      <c r="K2892" s="4" t="s">
        <v>168</v>
      </c>
      <c r="L2892" s="4" t="s">
        <v>168</v>
      </c>
      <c r="M2892" s="5">
        <v>20</v>
      </c>
      <c r="N2892" s="5">
        <v>80</v>
      </c>
      <c r="O2892" s="4" t="s">
        <v>168</v>
      </c>
      <c r="P2892" s="4" t="s">
        <v>168</v>
      </c>
      <c r="Q2892" s="30">
        <v>100</v>
      </c>
    </row>
    <row r="2893">
      <c r="D2893" s="19"/>
      <c r="E2893" s="18" t="s">
        <v>105</v>
      </c>
      <c r="F2893" s="17"/>
      <c r="G2893" s="7">
        <v>558</v>
      </c>
      <c r="H2893" s="52" t="s">
        <v>168</v>
      </c>
      <c r="I2893" s="10" t="s">
        <v>168</v>
      </c>
      <c r="J2893" s="2">
        <v>0.89605734767</v>
      </c>
      <c r="K2893" s="10" t="s">
        <v>168</v>
      </c>
      <c r="L2893" s="2">
        <v>2.6881720430109999</v>
      </c>
      <c r="M2893" s="2">
        <v>7.8853046594979999</v>
      </c>
      <c r="N2893" s="2">
        <v>81.720430107526994</v>
      </c>
      <c r="O2893" s="2">
        <v>6.8100358422939999</v>
      </c>
      <c r="P2893" s="10" t="s">
        <v>168</v>
      </c>
      <c r="Q2893" s="22">
        <v>93.189964157706001</v>
      </c>
    </row>
    <row r="2894">
      <c r="D2894" s="19"/>
      <c r="E2894" s="18" t="s">
        <v>106</v>
      </c>
      <c r="F2894" s="17"/>
      <c r="G2894" s="7">
        <v>530</v>
      </c>
      <c r="H2894" s="20">
        <v>0.18867924528300001</v>
      </c>
      <c r="I2894" s="2">
        <v>0.18867924528300001</v>
      </c>
      <c r="J2894" s="2">
        <v>0.94339622641499998</v>
      </c>
      <c r="K2894" s="2">
        <v>1.1320754716979999</v>
      </c>
      <c r="L2894" s="2">
        <v>3.7735849056599999</v>
      </c>
      <c r="M2894" s="2">
        <v>5.0943396226419999</v>
      </c>
      <c r="N2894" s="2">
        <v>80</v>
      </c>
      <c r="O2894" s="2">
        <v>8.6792452830190001</v>
      </c>
      <c r="P2894" s="10" t="s">
        <v>168</v>
      </c>
      <c r="Q2894" s="22">
        <v>91.320754716981</v>
      </c>
    </row>
    <row r="2895">
      <c r="D2895" s="15" t="s">
        <v>107</v>
      </c>
      <c r="E2895" s="14" t="s">
        <v>108</v>
      </c>
      <c r="F2895" s="16"/>
      <c r="G2895" s="33">
        <v>32</v>
      </c>
      <c r="H2895" s="72" t="s">
        <v>168</v>
      </c>
      <c r="I2895" s="25" t="s">
        <v>168</v>
      </c>
      <c r="J2895" s="25" t="s">
        <v>168</v>
      </c>
      <c r="K2895" s="25" t="s">
        <v>168</v>
      </c>
      <c r="L2895" s="25" t="s">
        <v>168</v>
      </c>
      <c r="M2895" s="13">
        <v>9.375</v>
      </c>
      <c r="N2895" s="13">
        <v>84.375</v>
      </c>
      <c r="O2895" s="13">
        <v>6.25</v>
      </c>
      <c r="P2895" s="25" t="s">
        <v>168</v>
      </c>
      <c r="Q2895" s="50">
        <v>93.75</v>
      </c>
    </row>
    <row r="2896">
      <c r="D2896" s="19"/>
      <c r="E2896" s="18" t="s">
        <v>109</v>
      </c>
      <c r="F2896" s="17"/>
      <c r="G2896" s="7">
        <v>715</v>
      </c>
      <c r="H2896" s="52" t="s">
        <v>168</v>
      </c>
      <c r="I2896" s="2">
        <v>0.13986013986000001</v>
      </c>
      <c r="J2896" s="2">
        <v>0.69930069930100003</v>
      </c>
      <c r="K2896" s="2">
        <v>0.55944055944100002</v>
      </c>
      <c r="L2896" s="2">
        <v>3.4965034965030002</v>
      </c>
      <c r="M2896" s="2">
        <v>8.1118881118879997</v>
      </c>
      <c r="N2896" s="2">
        <v>80.279720279719996</v>
      </c>
      <c r="O2896" s="2">
        <v>6.7132867132870002</v>
      </c>
      <c r="P2896" s="10" t="s">
        <v>168</v>
      </c>
      <c r="Q2896" s="22">
        <v>93.286713286712995</v>
      </c>
    </row>
    <row r="2897">
      <c r="D2897" s="19"/>
      <c r="E2897" s="18" t="s">
        <v>110</v>
      </c>
      <c r="F2897" s="17"/>
      <c r="G2897" s="7">
        <v>1003</v>
      </c>
      <c r="H2897" s="20">
        <v>0.099700897307999997</v>
      </c>
      <c r="I2897" s="2">
        <v>0.099700897307999997</v>
      </c>
      <c r="J2897" s="2">
        <v>0.89730807577299998</v>
      </c>
      <c r="K2897" s="2">
        <v>0.59820538384800004</v>
      </c>
      <c r="L2897" s="2">
        <v>3.1904287138580001</v>
      </c>
      <c r="M2897" s="2">
        <v>6.6799601196409997</v>
      </c>
      <c r="N2897" s="2">
        <v>80.957128614157995</v>
      </c>
      <c r="O2897" s="2">
        <v>7.477567298106</v>
      </c>
      <c r="P2897" s="10" t="s">
        <v>168</v>
      </c>
      <c r="Q2897" s="22">
        <v>92.522432701894004</v>
      </c>
    </row>
    <row r="2898">
      <c r="D2898" s="19"/>
      <c r="E2898" s="18" t="s">
        <v>111</v>
      </c>
      <c r="F2898" s="17"/>
      <c r="G2898" s="7">
        <v>921</v>
      </c>
      <c r="H2898" s="52" t="s">
        <v>168</v>
      </c>
      <c r="I2898" s="2">
        <v>0.108577633008</v>
      </c>
      <c r="J2898" s="2">
        <v>0.86862106406100004</v>
      </c>
      <c r="K2898" s="2">
        <v>0.43431053202999997</v>
      </c>
      <c r="L2898" s="2">
        <v>3.1487513572200001</v>
      </c>
      <c r="M2898" s="2">
        <v>6.2975027144410003</v>
      </c>
      <c r="N2898" s="2">
        <v>81.976112920738004</v>
      </c>
      <c r="O2898" s="2">
        <v>7.1661237785020004</v>
      </c>
      <c r="P2898" s="10" t="s">
        <v>168</v>
      </c>
      <c r="Q2898" s="22">
        <v>92.833876221498002</v>
      </c>
    </row>
    <row r="2899">
      <c r="D2899" s="19"/>
      <c r="E2899" s="18" t="s">
        <v>112</v>
      </c>
      <c r="F2899" s="17"/>
      <c r="G2899" s="7">
        <v>765</v>
      </c>
      <c r="H2899" s="52" t="s">
        <v>168</v>
      </c>
      <c r="I2899" s="2">
        <v>0.13071895424800001</v>
      </c>
      <c r="J2899" s="2">
        <v>0.65359477124200005</v>
      </c>
      <c r="K2899" s="2">
        <v>0.65359477124200005</v>
      </c>
      <c r="L2899" s="2">
        <v>3.5294117647059999</v>
      </c>
      <c r="M2899" s="2">
        <v>7.0588235294119999</v>
      </c>
      <c r="N2899" s="2">
        <v>80.653594771241998</v>
      </c>
      <c r="O2899" s="2">
        <v>7.320261437908</v>
      </c>
      <c r="P2899" s="10" t="s">
        <v>168</v>
      </c>
      <c r="Q2899" s="22">
        <v>92.679738562091998</v>
      </c>
    </row>
    <row r="2900">
      <c r="D2900" s="19"/>
      <c r="E2900" s="18" t="s">
        <v>113</v>
      </c>
      <c r="F2900" s="17"/>
      <c r="G2900" s="7">
        <v>197</v>
      </c>
      <c r="H2900" s="52" t="s">
        <v>168</v>
      </c>
      <c r="I2900" s="2">
        <v>0.50761421319800004</v>
      </c>
      <c r="J2900" s="2">
        <v>1.522842639594</v>
      </c>
      <c r="K2900" s="2">
        <v>0.50761421319800004</v>
      </c>
      <c r="L2900" s="2">
        <v>4.5685279187820003</v>
      </c>
      <c r="M2900" s="2">
        <v>7.6142131979699998</v>
      </c>
      <c r="N2900" s="2">
        <v>77.664974619288998</v>
      </c>
      <c r="O2900" s="2">
        <v>7.6142131979699998</v>
      </c>
      <c r="P2900" s="10" t="s">
        <v>168</v>
      </c>
      <c r="Q2900" s="22">
        <v>92.385786802029997</v>
      </c>
    </row>
    <row r="2901">
      <c r="D2901" s="19"/>
      <c r="E2901" s="18" t="s">
        <v>114</v>
      </c>
      <c r="F2901" s="17"/>
      <c r="G2901" s="7">
        <v>1029</v>
      </c>
      <c r="H2901" s="52" t="s">
        <v>168</v>
      </c>
      <c r="I2901" s="2">
        <v>0.097181729834999994</v>
      </c>
      <c r="J2901" s="2">
        <v>0.97181729834800001</v>
      </c>
      <c r="K2901" s="2">
        <v>0.58309037900899996</v>
      </c>
      <c r="L2901" s="2">
        <v>3.206997084548</v>
      </c>
      <c r="M2901" s="2">
        <v>6.8999028182700002</v>
      </c>
      <c r="N2901" s="2">
        <v>80.466472303206999</v>
      </c>
      <c r="O2901" s="2">
        <v>7.774538386783</v>
      </c>
      <c r="P2901" s="10" t="s">
        <v>168</v>
      </c>
      <c r="Q2901" s="22">
        <v>92.225461613217007</v>
      </c>
    </row>
    <row r="2902">
      <c r="D2902" s="19"/>
      <c r="E2902" s="18" t="s">
        <v>115</v>
      </c>
      <c r="F2902" s="17"/>
      <c r="G2902" s="7">
        <v>793</v>
      </c>
      <c r="H2902" s="52" t="s">
        <v>168</v>
      </c>
      <c r="I2902" s="10" t="s">
        <v>168</v>
      </c>
      <c r="J2902" s="2">
        <v>0.88272383354399997</v>
      </c>
      <c r="K2902" s="2">
        <v>0.37831021437599999</v>
      </c>
      <c r="L2902" s="2">
        <v>3.6569987389660001</v>
      </c>
      <c r="M2902" s="2">
        <v>6.3051702395960003</v>
      </c>
      <c r="N2902" s="2">
        <v>82.219419924337998</v>
      </c>
      <c r="O2902" s="2">
        <v>6.5573770491800003</v>
      </c>
      <c r="P2902" s="10" t="s">
        <v>168</v>
      </c>
      <c r="Q2902" s="22">
        <v>93.442622950819995</v>
      </c>
    </row>
    <row r="2903">
      <c r="D2903" s="19"/>
      <c r="E2903" s="18" t="s">
        <v>116</v>
      </c>
      <c r="F2903" s="17"/>
      <c r="G2903" s="7">
        <v>253</v>
      </c>
      <c r="H2903" s="52" t="s">
        <v>168</v>
      </c>
      <c r="I2903" s="10" t="s">
        <v>168</v>
      </c>
      <c r="J2903" s="2">
        <v>1.5810276679840001</v>
      </c>
      <c r="K2903" s="10" t="s">
        <v>168</v>
      </c>
      <c r="L2903" s="2">
        <v>3.557312252964</v>
      </c>
      <c r="M2903" s="2">
        <v>6.3241106719370004</v>
      </c>
      <c r="N2903" s="2">
        <v>83.794466403162005</v>
      </c>
      <c r="O2903" s="2">
        <v>4.7430830039530001</v>
      </c>
      <c r="P2903" s="10" t="s">
        <v>168</v>
      </c>
      <c r="Q2903" s="22">
        <v>95.256916996046996</v>
      </c>
    </row>
    <row r="2904">
      <c r="D2904" s="19"/>
      <c r="E2904" s="18" t="s">
        <v>117</v>
      </c>
      <c r="F2904" s="17"/>
      <c r="G2904" s="7">
        <v>200</v>
      </c>
      <c r="H2904" s="52" t="s">
        <v>168</v>
      </c>
      <c r="I2904" s="10" t="s">
        <v>168</v>
      </c>
      <c r="J2904" s="10" t="s">
        <v>168</v>
      </c>
      <c r="K2904" s="2">
        <v>1</v>
      </c>
      <c r="L2904" s="2">
        <v>4</v>
      </c>
      <c r="M2904" s="2">
        <v>6.5</v>
      </c>
      <c r="N2904" s="2">
        <v>81</v>
      </c>
      <c r="O2904" s="2">
        <v>7.5</v>
      </c>
      <c r="P2904" s="10" t="s">
        <v>168</v>
      </c>
      <c r="Q2904" s="22">
        <v>92.5</v>
      </c>
    </row>
    <row r="2905">
      <c r="D2905" s="19"/>
      <c r="E2905" s="18" t="s">
        <v>118</v>
      </c>
      <c r="F2905" s="17"/>
      <c r="G2905" s="11">
        <v>3</v>
      </c>
      <c r="H2905" s="32" t="s">
        <v>168</v>
      </c>
      <c r="I2905" s="4" t="s">
        <v>168</v>
      </c>
      <c r="J2905" s="4" t="s">
        <v>168</v>
      </c>
      <c r="K2905" s="4" t="s">
        <v>168</v>
      </c>
      <c r="L2905" s="5">
        <v>33.333333333333002</v>
      </c>
      <c r="M2905" s="4" t="s">
        <v>168</v>
      </c>
      <c r="N2905" s="5">
        <v>66.666666666666998</v>
      </c>
      <c r="O2905" s="4" t="s">
        <v>168</v>
      </c>
      <c r="P2905" s="4" t="s">
        <v>168</v>
      </c>
      <c r="Q2905" s="30">
        <v>100</v>
      </c>
    </row>
    <row r="2906">
      <c r="D2906" s="19"/>
      <c r="E2906" s="18" t="s">
        <v>26</v>
      </c>
      <c r="F2906" s="17"/>
      <c r="G2906" s="11">
        <v>1</v>
      </c>
      <c r="H2906" s="32" t="s">
        <v>168</v>
      </c>
      <c r="I2906" s="4" t="s">
        <v>168</v>
      </c>
      <c r="J2906" s="4" t="s">
        <v>168</v>
      </c>
      <c r="K2906" s="4" t="s">
        <v>168</v>
      </c>
      <c r="L2906" s="4" t="s">
        <v>168</v>
      </c>
      <c r="M2906" s="4" t="s">
        <v>168</v>
      </c>
      <c r="N2906" s="5">
        <v>100</v>
      </c>
      <c r="O2906" s="4" t="s">
        <v>168</v>
      </c>
      <c r="P2906" s="4" t="s">
        <v>168</v>
      </c>
      <c r="Q2906" s="30">
        <v>100</v>
      </c>
    </row>
    <row r="2907">
      <c r="D2907" s="19"/>
      <c r="E2907" s="18" t="s">
        <v>119</v>
      </c>
      <c r="F2907" s="17"/>
      <c r="G2907" s="7">
        <v>1080</v>
      </c>
      <c r="H2907" s="20">
        <v>0.092592592592999998</v>
      </c>
      <c r="I2907" s="2">
        <v>0.092592592592999998</v>
      </c>
      <c r="J2907" s="2">
        <v>0.92592592592599998</v>
      </c>
      <c r="K2907" s="2">
        <v>0.555555555556</v>
      </c>
      <c r="L2907" s="2">
        <v>3.148148148148</v>
      </c>
      <c r="M2907" s="2">
        <v>6.666666666667</v>
      </c>
      <c r="N2907" s="2">
        <v>80.925925925925995</v>
      </c>
      <c r="O2907" s="2">
        <v>7.5925925925930002</v>
      </c>
      <c r="P2907" s="10" t="s">
        <v>168</v>
      </c>
      <c r="Q2907" s="22">
        <v>92.407407407407007</v>
      </c>
    </row>
    <row r="2908">
      <c r="D2908" s="19"/>
      <c r="E2908" s="18" t="s">
        <v>120</v>
      </c>
      <c r="F2908" s="17"/>
      <c r="G2908" s="7">
        <v>1054</v>
      </c>
      <c r="H2908" s="52" t="s">
        <v>168</v>
      </c>
      <c r="I2908" s="2">
        <v>0.094876660341999999</v>
      </c>
      <c r="J2908" s="2">
        <v>0.94876660341600005</v>
      </c>
      <c r="K2908" s="2">
        <v>0.56925996204899998</v>
      </c>
      <c r="L2908" s="2">
        <v>3.1309297912709999</v>
      </c>
      <c r="M2908" s="2">
        <v>6.7362428842500002</v>
      </c>
      <c r="N2908" s="2">
        <v>80.834914611005999</v>
      </c>
      <c r="O2908" s="2">
        <v>7.685009487666</v>
      </c>
      <c r="P2908" s="10" t="s">
        <v>168</v>
      </c>
      <c r="Q2908" s="22">
        <v>92.314990512334006</v>
      </c>
    </row>
    <row r="2909">
      <c r="D2909" s="15" t="s">
        <v>121</v>
      </c>
      <c r="E2909" s="14" t="s">
        <v>122</v>
      </c>
      <c r="F2909" s="16"/>
      <c r="G2909" s="26">
        <v>564</v>
      </c>
      <c r="H2909" s="79" t="s">
        <v>168</v>
      </c>
      <c r="I2909" s="41" t="s">
        <v>168</v>
      </c>
      <c r="J2909" s="8">
        <v>0.35460992907799999</v>
      </c>
      <c r="K2909" s="8">
        <v>0.35460992907799999</v>
      </c>
      <c r="L2909" s="8">
        <v>2.4822695035460001</v>
      </c>
      <c r="M2909" s="8">
        <v>4.9645390070920001</v>
      </c>
      <c r="N2909" s="8">
        <v>82.446808510637993</v>
      </c>
      <c r="O2909" s="8">
        <v>9.3971631205670008</v>
      </c>
      <c r="P2909" s="41" t="s">
        <v>168</v>
      </c>
      <c r="Q2909" s="42">
        <v>90.602836879432999</v>
      </c>
    </row>
    <row r="2910">
      <c r="D2910" s="19"/>
      <c r="E2910" s="18" t="s">
        <v>123</v>
      </c>
      <c r="F2910" s="17"/>
      <c r="G2910" s="7">
        <v>396</v>
      </c>
      <c r="H2910" s="52" t="s">
        <v>168</v>
      </c>
      <c r="I2910" s="10" t="s">
        <v>168</v>
      </c>
      <c r="J2910" s="2">
        <v>0.75757575757600004</v>
      </c>
      <c r="K2910" s="2">
        <v>0.75757575757600004</v>
      </c>
      <c r="L2910" s="2">
        <v>3.535353535354</v>
      </c>
      <c r="M2910" s="2">
        <v>7.3232323232320002</v>
      </c>
      <c r="N2910" s="2">
        <v>80.808080808081002</v>
      </c>
      <c r="O2910" s="2">
        <v>6.8181818181820004</v>
      </c>
      <c r="P2910" s="10" t="s">
        <v>168</v>
      </c>
      <c r="Q2910" s="22">
        <v>93.181818181818002</v>
      </c>
    </row>
    <row r="2911">
      <c r="D2911" s="19"/>
      <c r="E2911" s="18" t="s">
        <v>124</v>
      </c>
      <c r="F2911" s="17"/>
      <c r="G2911" s="7">
        <v>69</v>
      </c>
      <c r="H2911" s="20">
        <v>1.449275362319</v>
      </c>
      <c r="I2911" s="10" t="s">
        <v>168</v>
      </c>
      <c r="J2911" s="2">
        <v>4.3478260869570002</v>
      </c>
      <c r="K2911" s="10" t="s">
        <v>168</v>
      </c>
      <c r="L2911" s="2">
        <v>4.3478260869570002</v>
      </c>
      <c r="M2911" s="2">
        <v>5.7971014492749999</v>
      </c>
      <c r="N2911" s="2">
        <v>79.710144927536007</v>
      </c>
      <c r="O2911" s="2">
        <v>4.3478260869570002</v>
      </c>
      <c r="P2911" s="10" t="s">
        <v>168</v>
      </c>
      <c r="Q2911" s="22">
        <v>95.652173913043001</v>
      </c>
    </row>
    <row r="2912">
      <c r="D2912" s="19"/>
      <c r="E2912" s="18" t="s">
        <v>125</v>
      </c>
      <c r="F2912" s="17"/>
      <c r="G2912" s="7">
        <v>50</v>
      </c>
      <c r="H2912" s="52" t="s">
        <v>168</v>
      </c>
      <c r="I2912" s="2">
        <v>2</v>
      </c>
      <c r="J2912" s="2">
        <v>4</v>
      </c>
      <c r="K2912" s="10" t="s">
        <v>168</v>
      </c>
      <c r="L2912" s="2">
        <v>6</v>
      </c>
      <c r="M2912" s="2">
        <v>20</v>
      </c>
      <c r="N2912" s="2">
        <v>66</v>
      </c>
      <c r="O2912" s="2">
        <v>2</v>
      </c>
      <c r="P2912" s="10" t="s">
        <v>168</v>
      </c>
      <c r="Q2912" s="22">
        <v>98</v>
      </c>
    </row>
    <row r="2913">
      <c r="D2913" s="19"/>
      <c r="E2913" s="18" t="s">
        <v>126</v>
      </c>
      <c r="F2913" s="17"/>
      <c r="G2913" s="11">
        <v>14</v>
      </c>
      <c r="H2913" s="32" t="s">
        <v>168</v>
      </c>
      <c r="I2913" s="4" t="s">
        <v>168</v>
      </c>
      <c r="J2913" s="4" t="s">
        <v>168</v>
      </c>
      <c r="K2913" s="5">
        <v>7.1428571428570002</v>
      </c>
      <c r="L2913" s="5">
        <v>7.1428571428570002</v>
      </c>
      <c r="M2913" s="5">
        <v>7.1428571428570002</v>
      </c>
      <c r="N2913" s="5">
        <v>78.571428571428996</v>
      </c>
      <c r="O2913" s="4" t="s">
        <v>168</v>
      </c>
      <c r="P2913" s="4" t="s">
        <v>168</v>
      </c>
      <c r="Q2913" s="30">
        <v>100</v>
      </c>
    </row>
    <row r="2914">
      <c r="D2914" s="19"/>
      <c r="E2914" s="18" t="s">
        <v>26</v>
      </c>
      <c r="F2914" s="17"/>
      <c r="G2914" s="11">
        <v>0</v>
      </c>
      <c r="H2914" s="32" t="s">
        <v>168</v>
      </c>
      <c r="I2914" s="4" t="s">
        <v>168</v>
      </c>
      <c r="J2914" s="4" t="s">
        <v>168</v>
      </c>
      <c r="K2914" s="4" t="s">
        <v>168</v>
      </c>
      <c r="L2914" s="4" t="s">
        <v>168</v>
      </c>
      <c r="M2914" s="4" t="s">
        <v>168</v>
      </c>
      <c r="N2914" s="4" t="s">
        <v>168</v>
      </c>
      <c r="O2914" s="4" t="s">
        <v>168</v>
      </c>
      <c r="P2914" s="4" t="s">
        <v>168</v>
      </c>
      <c r="Q2914" s="31" t="s">
        <v>168</v>
      </c>
    </row>
    <row r="2915">
      <c r="D2915" s="19"/>
      <c r="E2915" s="18" t="s">
        <v>127</v>
      </c>
      <c r="F2915" s="17"/>
      <c r="G2915" s="7">
        <v>960</v>
      </c>
      <c r="H2915" s="52" t="s">
        <v>168</v>
      </c>
      <c r="I2915" s="10" t="s">
        <v>168</v>
      </c>
      <c r="J2915" s="2">
        <v>0.52083333333299997</v>
      </c>
      <c r="K2915" s="2">
        <v>0.52083333333299997</v>
      </c>
      <c r="L2915" s="2">
        <v>2.916666666667</v>
      </c>
      <c r="M2915" s="2">
        <v>5.9375</v>
      </c>
      <c r="N2915" s="2">
        <v>81.770833333333002</v>
      </c>
      <c r="O2915" s="2">
        <v>8.333333333333</v>
      </c>
      <c r="P2915" s="10" t="s">
        <v>168</v>
      </c>
      <c r="Q2915" s="22">
        <v>91.666666666666998</v>
      </c>
    </row>
    <row r="2916">
      <c r="D2916" s="19"/>
      <c r="E2916" s="18" t="s">
        <v>128</v>
      </c>
      <c r="F2916" s="17"/>
      <c r="G2916" s="7">
        <v>64</v>
      </c>
      <c r="H2916" s="52" t="s">
        <v>168</v>
      </c>
      <c r="I2916" s="2">
        <v>1.5625</v>
      </c>
      <c r="J2916" s="2">
        <v>3.125</v>
      </c>
      <c r="K2916" s="2">
        <v>1.5625</v>
      </c>
      <c r="L2916" s="2">
        <v>6.25</v>
      </c>
      <c r="M2916" s="2">
        <v>17.1875</v>
      </c>
      <c r="N2916" s="2">
        <v>68.75</v>
      </c>
      <c r="O2916" s="2">
        <v>1.5625</v>
      </c>
      <c r="P2916" s="10" t="s">
        <v>168</v>
      </c>
      <c r="Q2916" s="22">
        <v>98.4375</v>
      </c>
    </row>
    <row r="2917">
      <c r="D2917" s="15" t="s">
        <v>129</v>
      </c>
      <c r="E2917" s="14" t="s">
        <v>130</v>
      </c>
      <c r="F2917" s="16"/>
      <c r="G2917" s="26">
        <v>130</v>
      </c>
      <c r="H2917" s="79" t="s">
        <v>168</v>
      </c>
      <c r="I2917" s="41" t="s">
        <v>168</v>
      </c>
      <c r="J2917" s="8">
        <v>0.76923076923099998</v>
      </c>
      <c r="K2917" s="41" t="s">
        <v>168</v>
      </c>
      <c r="L2917" s="8">
        <v>0.76923076923099998</v>
      </c>
      <c r="M2917" s="8">
        <v>6.1538461538459996</v>
      </c>
      <c r="N2917" s="8">
        <v>81.538461538462002</v>
      </c>
      <c r="O2917" s="8">
        <v>10.769230769230999</v>
      </c>
      <c r="P2917" s="41" t="s">
        <v>168</v>
      </c>
      <c r="Q2917" s="42">
        <v>89.230769230768999</v>
      </c>
    </row>
    <row r="2918">
      <c r="D2918" s="19"/>
      <c r="E2918" s="18" t="s">
        <v>131</v>
      </c>
      <c r="F2918" s="17"/>
      <c r="G2918" s="11">
        <v>32</v>
      </c>
      <c r="H2918" s="32" t="s">
        <v>168</v>
      </c>
      <c r="I2918" s="4" t="s">
        <v>168</v>
      </c>
      <c r="J2918" s="4" t="s">
        <v>168</v>
      </c>
      <c r="K2918" s="4" t="s">
        <v>168</v>
      </c>
      <c r="L2918" s="4" t="s">
        <v>168</v>
      </c>
      <c r="M2918" s="5">
        <v>15.625</v>
      </c>
      <c r="N2918" s="5">
        <v>78.125</v>
      </c>
      <c r="O2918" s="5">
        <v>6.25</v>
      </c>
      <c r="P2918" s="4" t="s">
        <v>168</v>
      </c>
      <c r="Q2918" s="30">
        <v>93.75</v>
      </c>
    </row>
    <row r="2919">
      <c r="D2919" s="19"/>
      <c r="E2919" s="18" t="s">
        <v>132</v>
      </c>
      <c r="F2919" s="17"/>
      <c r="G2919" s="7">
        <v>492</v>
      </c>
      <c r="H2919" s="52" t="s">
        <v>168</v>
      </c>
      <c r="I2919" s="10" t="s">
        <v>168</v>
      </c>
      <c r="J2919" s="2">
        <v>0.60975609756100002</v>
      </c>
      <c r="K2919" s="2">
        <v>0.40650406504100001</v>
      </c>
      <c r="L2919" s="2">
        <v>2.2357723577240001</v>
      </c>
      <c r="M2919" s="2">
        <v>6.7073170731709997</v>
      </c>
      <c r="N2919" s="2">
        <v>81.504065040650005</v>
      </c>
      <c r="O2919" s="2">
        <v>8.5365853658540001</v>
      </c>
      <c r="P2919" s="10" t="s">
        <v>168</v>
      </c>
      <c r="Q2919" s="22">
        <v>91.463414634146005</v>
      </c>
    </row>
    <row r="2920">
      <c r="D2920" s="19"/>
      <c r="E2920" s="18" t="s">
        <v>133</v>
      </c>
      <c r="F2920" s="17"/>
      <c r="G2920" s="7">
        <v>610</v>
      </c>
      <c r="H2920" s="52" t="s">
        <v>168</v>
      </c>
      <c r="I2920" s="2">
        <v>0.16393442623000001</v>
      </c>
      <c r="J2920" s="2">
        <v>1.1475409836070001</v>
      </c>
      <c r="K2920" s="2">
        <v>0.49180327868899998</v>
      </c>
      <c r="L2920" s="2">
        <v>2.7868852459019999</v>
      </c>
      <c r="M2920" s="2">
        <v>5.9016393442619997</v>
      </c>
      <c r="N2920" s="2">
        <v>81.639344262294998</v>
      </c>
      <c r="O2920" s="2">
        <v>7.8688524590159998</v>
      </c>
      <c r="P2920" s="10" t="s">
        <v>168</v>
      </c>
      <c r="Q2920" s="22">
        <v>92.131147540984003</v>
      </c>
    </row>
    <row r="2921">
      <c r="D2921" s="19"/>
      <c r="E2921" s="18" t="s">
        <v>134</v>
      </c>
      <c r="F2921" s="17"/>
      <c r="G2921" s="7">
        <v>869</v>
      </c>
      <c r="H2921" s="20">
        <v>0.115074798619</v>
      </c>
      <c r="I2921" s="2">
        <v>0.115074798619</v>
      </c>
      <c r="J2921" s="2">
        <v>0.80552359033400001</v>
      </c>
      <c r="K2921" s="2">
        <v>0.34522439585699999</v>
      </c>
      <c r="L2921" s="2">
        <v>3.1070195627160002</v>
      </c>
      <c r="M2921" s="2">
        <v>7.0195627157649998</v>
      </c>
      <c r="N2921" s="2">
        <v>82.278481012658006</v>
      </c>
      <c r="O2921" s="2">
        <v>6.2140391254320004</v>
      </c>
      <c r="P2921" s="10" t="s">
        <v>168</v>
      </c>
      <c r="Q2921" s="22">
        <v>93.785960874568005</v>
      </c>
    </row>
    <row r="2922">
      <c r="D2922" s="19"/>
      <c r="E2922" s="18" t="s">
        <v>135</v>
      </c>
      <c r="F2922" s="17"/>
      <c r="G2922" s="7">
        <v>842</v>
      </c>
      <c r="H2922" s="52" t="s">
        <v>168</v>
      </c>
      <c r="I2922" s="2">
        <v>0.11876484560599999</v>
      </c>
      <c r="J2922" s="2">
        <v>1.068883610451</v>
      </c>
      <c r="K2922" s="2">
        <v>0.475059382423</v>
      </c>
      <c r="L2922" s="2">
        <v>3.0878859857480001</v>
      </c>
      <c r="M2922" s="2">
        <v>6.2945368171020002</v>
      </c>
      <c r="N2922" s="2">
        <v>81.828978622327995</v>
      </c>
      <c r="O2922" s="2">
        <v>7.1258907363419999</v>
      </c>
      <c r="P2922" s="10" t="s">
        <v>168</v>
      </c>
      <c r="Q2922" s="22">
        <v>92.874109263657999</v>
      </c>
    </row>
    <row r="2923">
      <c r="D2923" s="19"/>
      <c r="E2923" s="18" t="s">
        <v>136</v>
      </c>
      <c r="F2923" s="17"/>
      <c r="G2923" s="7">
        <v>514</v>
      </c>
      <c r="H2923" s="52" t="s">
        <v>168</v>
      </c>
      <c r="I2923" s="10" t="s">
        <v>168</v>
      </c>
      <c r="J2923" s="2">
        <v>0.58365758754899999</v>
      </c>
      <c r="K2923" s="2">
        <v>0.58365758754899999</v>
      </c>
      <c r="L2923" s="2">
        <v>4.0856031128400003</v>
      </c>
      <c r="M2923" s="2">
        <v>7.3929961089490002</v>
      </c>
      <c r="N2923" s="2">
        <v>79.377431906615001</v>
      </c>
      <c r="O2923" s="2">
        <v>7.9766536964980004</v>
      </c>
      <c r="P2923" s="10" t="s">
        <v>168</v>
      </c>
      <c r="Q2923" s="22">
        <v>92.023346303501995</v>
      </c>
    </row>
    <row r="2924">
      <c r="D2924" s="19"/>
      <c r="E2924" s="18" t="s">
        <v>137</v>
      </c>
      <c r="F2924" s="17"/>
      <c r="G2924" s="7">
        <v>487</v>
      </c>
      <c r="H2924" s="52" t="s">
        <v>168</v>
      </c>
      <c r="I2924" s="10" t="s">
        <v>168</v>
      </c>
      <c r="J2924" s="2">
        <v>0.61601642710500004</v>
      </c>
      <c r="K2924" s="10" t="s">
        <v>168</v>
      </c>
      <c r="L2924" s="2">
        <v>2.6694045174540002</v>
      </c>
      <c r="M2924" s="2">
        <v>9.2402464065709999</v>
      </c>
      <c r="N2924" s="2">
        <v>81.519507186857993</v>
      </c>
      <c r="O2924" s="2">
        <v>5.9548254620119998</v>
      </c>
      <c r="P2924" s="10" t="s">
        <v>168</v>
      </c>
      <c r="Q2924" s="22">
        <v>94.045174537988004</v>
      </c>
    </row>
    <row r="2925">
      <c r="D2925" s="19"/>
      <c r="E2925" s="18" t="s">
        <v>138</v>
      </c>
      <c r="F2925" s="17"/>
      <c r="G2925" s="7">
        <v>480</v>
      </c>
      <c r="H2925" s="52" t="s">
        <v>168</v>
      </c>
      <c r="I2925" s="10" t="s">
        <v>168</v>
      </c>
      <c r="J2925" s="2">
        <v>0.41666666666699997</v>
      </c>
      <c r="K2925" s="2">
        <v>0.208333333333</v>
      </c>
      <c r="L2925" s="2">
        <v>2.916666666667</v>
      </c>
      <c r="M2925" s="2">
        <v>6.458333333333</v>
      </c>
      <c r="N2925" s="2">
        <v>83.333333333333002</v>
      </c>
      <c r="O2925" s="2">
        <v>6.666666666667</v>
      </c>
      <c r="P2925" s="10" t="s">
        <v>168</v>
      </c>
      <c r="Q2925" s="22">
        <v>93.333333333333002</v>
      </c>
    </row>
    <row r="2926">
      <c r="D2926" s="19"/>
      <c r="E2926" s="18" t="s">
        <v>139</v>
      </c>
      <c r="F2926" s="17"/>
      <c r="G2926" s="7">
        <v>624</v>
      </c>
      <c r="H2926" s="52" t="s">
        <v>168</v>
      </c>
      <c r="I2926" s="10" t="s">
        <v>168</v>
      </c>
      <c r="J2926" s="2">
        <v>0.64102564102600001</v>
      </c>
      <c r="K2926" s="2">
        <v>0.48076923076900002</v>
      </c>
      <c r="L2926" s="2">
        <v>2.4038461538460001</v>
      </c>
      <c r="M2926" s="2">
        <v>6.5705128205129997</v>
      </c>
      <c r="N2926" s="2">
        <v>82.532051282051</v>
      </c>
      <c r="O2926" s="2">
        <v>7.3717948717950001</v>
      </c>
      <c r="P2926" s="10" t="s">
        <v>168</v>
      </c>
      <c r="Q2926" s="22">
        <v>92.628205128204996</v>
      </c>
    </row>
    <row r="2927">
      <c r="D2927" s="19"/>
      <c r="E2927" s="18" t="s">
        <v>140</v>
      </c>
      <c r="F2927" s="17"/>
      <c r="G2927" s="7">
        <v>172</v>
      </c>
      <c r="H2927" s="52" t="s">
        <v>168</v>
      </c>
      <c r="I2927" s="10" t="s">
        <v>168</v>
      </c>
      <c r="J2927" s="10" t="s">
        <v>168</v>
      </c>
      <c r="K2927" s="2">
        <v>0.58139534883699995</v>
      </c>
      <c r="L2927" s="2">
        <v>2.3255813953489999</v>
      </c>
      <c r="M2927" s="2">
        <v>6.9767441860470001</v>
      </c>
      <c r="N2927" s="2">
        <v>76.744186046511999</v>
      </c>
      <c r="O2927" s="2">
        <v>13.372093023255999</v>
      </c>
      <c r="P2927" s="10" t="s">
        <v>168</v>
      </c>
      <c r="Q2927" s="22">
        <v>86.627906976744001</v>
      </c>
    </row>
    <row r="2928">
      <c r="D2928" s="19"/>
      <c r="E2928" s="18" t="s">
        <v>141</v>
      </c>
      <c r="F2928" s="17"/>
      <c r="G2928" s="7">
        <v>683</v>
      </c>
      <c r="H2928" s="52" t="s">
        <v>168</v>
      </c>
      <c r="I2928" s="2">
        <v>0.14641288433399999</v>
      </c>
      <c r="J2928" s="2">
        <v>0.878477306003</v>
      </c>
      <c r="K2928" s="2">
        <v>0.43923865300100001</v>
      </c>
      <c r="L2928" s="2">
        <v>2.196193265007</v>
      </c>
      <c r="M2928" s="2">
        <v>6.442166910688</v>
      </c>
      <c r="N2928" s="2">
        <v>81.99121522694</v>
      </c>
      <c r="O2928" s="2">
        <v>7.9062957540259999</v>
      </c>
      <c r="P2928" s="10" t="s">
        <v>168</v>
      </c>
      <c r="Q2928" s="22">
        <v>92.093704245973996</v>
      </c>
    </row>
    <row r="2929">
      <c r="D2929" s="19"/>
      <c r="E2929" s="18" t="s">
        <v>142</v>
      </c>
      <c r="F2929" s="17"/>
      <c r="G2929" s="7">
        <v>341</v>
      </c>
      <c r="H2929" s="52" t="s">
        <v>168</v>
      </c>
      <c r="I2929" s="10" t="s">
        <v>168</v>
      </c>
      <c r="J2929" s="2">
        <v>0.87976539589400005</v>
      </c>
      <c r="K2929" s="2">
        <v>0.29325513196500003</v>
      </c>
      <c r="L2929" s="2">
        <v>2.9325513196480002</v>
      </c>
      <c r="M2929" s="2">
        <v>6.7448680351909998</v>
      </c>
      <c r="N2929" s="2">
        <v>81.524926686217</v>
      </c>
      <c r="O2929" s="2">
        <v>7.6246334310849999</v>
      </c>
      <c r="P2929" s="10" t="s">
        <v>168</v>
      </c>
      <c r="Q2929" s="22">
        <v>92.375366568914998</v>
      </c>
    </row>
    <row r="2930">
      <c r="D2930" s="19"/>
      <c r="E2930" s="18" t="s">
        <v>143</v>
      </c>
      <c r="F2930" s="17"/>
      <c r="G2930" s="7">
        <v>185</v>
      </c>
      <c r="H2930" s="52" t="s">
        <v>168</v>
      </c>
      <c r="I2930" s="10" t="s">
        <v>168</v>
      </c>
      <c r="J2930" s="2">
        <v>0.54054054054099998</v>
      </c>
      <c r="K2930" s="2">
        <v>0.54054054054099998</v>
      </c>
      <c r="L2930" s="2">
        <v>1.6216216216220001</v>
      </c>
      <c r="M2930" s="2">
        <v>5.9459459459459998</v>
      </c>
      <c r="N2930" s="2">
        <v>80</v>
      </c>
      <c r="O2930" s="2">
        <v>11.351351351350999</v>
      </c>
      <c r="P2930" s="10" t="s">
        <v>168</v>
      </c>
      <c r="Q2930" s="22">
        <v>88.648648648649001</v>
      </c>
    </row>
    <row r="2931">
      <c r="D2931" s="19"/>
      <c r="E2931" s="18" t="s">
        <v>144</v>
      </c>
      <c r="F2931" s="17"/>
      <c r="G2931" s="7">
        <v>219</v>
      </c>
      <c r="H2931" s="52" t="s">
        <v>168</v>
      </c>
      <c r="I2931" s="10" t="s">
        <v>168</v>
      </c>
      <c r="J2931" s="2">
        <v>0.91324200913200004</v>
      </c>
      <c r="K2931" s="2">
        <v>0.91324200913200004</v>
      </c>
      <c r="L2931" s="2">
        <v>2.7397260273969999</v>
      </c>
      <c r="M2931" s="2">
        <v>6.3926940639270002</v>
      </c>
      <c r="N2931" s="2">
        <v>80.365296803652996</v>
      </c>
      <c r="O2931" s="2">
        <v>8.6757990867579995</v>
      </c>
      <c r="P2931" s="10" t="s">
        <v>168</v>
      </c>
      <c r="Q2931" s="22">
        <v>91.324200913241995</v>
      </c>
    </row>
    <row r="2932">
      <c r="D2932" s="19"/>
      <c r="E2932" s="18" t="s">
        <v>41</v>
      </c>
      <c r="F2932" s="17"/>
      <c r="G2932" s="11">
        <v>40</v>
      </c>
      <c r="H2932" s="32" t="s">
        <v>168</v>
      </c>
      <c r="I2932" s="4" t="s">
        <v>168</v>
      </c>
      <c r="J2932" s="4" t="s">
        <v>168</v>
      </c>
      <c r="K2932" s="5">
        <v>2.5</v>
      </c>
      <c r="L2932" s="5">
        <v>2.5</v>
      </c>
      <c r="M2932" s="5">
        <v>2.5</v>
      </c>
      <c r="N2932" s="5">
        <v>80</v>
      </c>
      <c r="O2932" s="5">
        <v>12.5</v>
      </c>
      <c r="P2932" s="4" t="s">
        <v>168</v>
      </c>
      <c r="Q2932" s="30">
        <v>87.5</v>
      </c>
    </row>
    <row r="2933">
      <c r="D2933" s="19"/>
      <c r="E2933" s="18" t="s">
        <v>145</v>
      </c>
      <c r="F2933" s="17"/>
      <c r="G2933" s="11">
        <v>19</v>
      </c>
      <c r="H2933" s="32" t="s">
        <v>168</v>
      </c>
      <c r="I2933" s="4" t="s">
        <v>168</v>
      </c>
      <c r="J2933" s="4" t="s">
        <v>168</v>
      </c>
      <c r="K2933" s="4" t="s">
        <v>168</v>
      </c>
      <c r="L2933" s="5">
        <v>5.2631578947369997</v>
      </c>
      <c r="M2933" s="4" t="s">
        <v>168</v>
      </c>
      <c r="N2933" s="5">
        <v>84.210526315788997</v>
      </c>
      <c r="O2933" s="5">
        <v>10.526315789473999</v>
      </c>
      <c r="P2933" s="4" t="s">
        <v>168</v>
      </c>
      <c r="Q2933" s="30">
        <v>89.473684210526002</v>
      </c>
    </row>
    <row r="2934">
      <c r="D2934" s="19"/>
      <c r="E2934" s="18" t="s">
        <v>26</v>
      </c>
      <c r="F2934" s="17"/>
      <c r="G2934" s="11">
        <v>0</v>
      </c>
      <c r="H2934" s="32" t="s">
        <v>168</v>
      </c>
      <c r="I2934" s="4" t="s">
        <v>168</v>
      </c>
      <c r="J2934" s="4" t="s">
        <v>168</v>
      </c>
      <c r="K2934" s="4" t="s">
        <v>168</v>
      </c>
      <c r="L2934" s="4" t="s">
        <v>168</v>
      </c>
      <c r="M2934" s="4" t="s">
        <v>168</v>
      </c>
      <c r="N2934" s="4" t="s">
        <v>168</v>
      </c>
      <c r="O2934" s="4" t="s">
        <v>168</v>
      </c>
      <c r="P2934" s="4" t="s">
        <v>168</v>
      </c>
      <c r="Q2934" s="31" t="s">
        <v>168</v>
      </c>
    </row>
    <row r="2935">
      <c r="D2935" s="15" t="s">
        <v>146</v>
      </c>
      <c r="E2935" s="14" t="s">
        <v>147</v>
      </c>
      <c r="F2935" s="16"/>
      <c r="G2935" s="26">
        <v>628</v>
      </c>
      <c r="H2935" s="79" t="s">
        <v>168</v>
      </c>
      <c r="I2935" s="41" t="s">
        <v>168</v>
      </c>
      <c r="J2935" s="8">
        <v>0.15923566879000001</v>
      </c>
      <c r="K2935" s="8">
        <v>0.31847133758000001</v>
      </c>
      <c r="L2935" s="8">
        <v>2.3885350318469998</v>
      </c>
      <c r="M2935" s="8">
        <v>5.2547770700639997</v>
      </c>
      <c r="N2935" s="8">
        <v>82.484076433121004</v>
      </c>
      <c r="O2935" s="8">
        <v>9.3949044585989991</v>
      </c>
      <c r="P2935" s="41" t="s">
        <v>168</v>
      </c>
      <c r="Q2935" s="42">
        <v>90.605095541400999</v>
      </c>
    </row>
    <row r="2936">
      <c r="D2936" s="19"/>
      <c r="E2936" s="18" t="s">
        <v>148</v>
      </c>
      <c r="F2936" s="17"/>
      <c r="G2936" s="7">
        <v>423</v>
      </c>
      <c r="H2936" s="52" t="s">
        <v>168</v>
      </c>
      <c r="I2936" s="2">
        <v>0.23640661938499999</v>
      </c>
      <c r="J2936" s="2">
        <v>1.654846335697</v>
      </c>
      <c r="K2936" s="2">
        <v>0.70921985815599997</v>
      </c>
      <c r="L2936" s="2">
        <v>4.0189125295509998</v>
      </c>
      <c r="M2936" s="2">
        <v>7.5650118203309997</v>
      </c>
      <c r="N2936" s="2">
        <v>80.141843971631005</v>
      </c>
      <c r="O2936" s="2">
        <v>5.6737588652479998</v>
      </c>
      <c r="P2936" s="10" t="s">
        <v>168</v>
      </c>
      <c r="Q2936" s="22">
        <v>94.326241134751996</v>
      </c>
    </row>
    <row r="2937">
      <c r="D2937" s="19"/>
      <c r="E2937" s="18" t="s">
        <v>149</v>
      </c>
      <c r="F2937" s="17"/>
      <c r="G2937" s="11">
        <v>36</v>
      </c>
      <c r="H2937" s="32" t="s">
        <v>168</v>
      </c>
      <c r="I2937" s="4" t="s">
        <v>168</v>
      </c>
      <c r="J2937" s="5">
        <v>5.5555555555560003</v>
      </c>
      <c r="K2937" s="4" t="s">
        <v>168</v>
      </c>
      <c r="L2937" s="5">
        <v>8.333333333333</v>
      </c>
      <c r="M2937" s="5">
        <v>13.888888888888999</v>
      </c>
      <c r="N2937" s="5">
        <v>69.444444444444002</v>
      </c>
      <c r="O2937" s="5">
        <v>2.7777777777780002</v>
      </c>
      <c r="P2937" s="4" t="s">
        <v>168</v>
      </c>
      <c r="Q2937" s="30">
        <v>97.222222222222001</v>
      </c>
    </row>
    <row r="2938">
      <c r="D2938" s="19"/>
      <c r="E2938" s="18" t="s">
        <v>150</v>
      </c>
      <c r="F2938" s="17"/>
      <c r="G2938" s="11">
        <v>6</v>
      </c>
      <c r="H2938" s="27">
        <v>16.666666666666998</v>
      </c>
      <c r="I2938" s="4" t="s">
        <v>168</v>
      </c>
      <c r="J2938" s="4" t="s">
        <v>168</v>
      </c>
      <c r="K2938" s="5">
        <v>16.666666666666998</v>
      </c>
      <c r="L2938" s="4" t="s">
        <v>168</v>
      </c>
      <c r="M2938" s="5">
        <v>33.333333333333002</v>
      </c>
      <c r="N2938" s="5">
        <v>33.333333333333002</v>
      </c>
      <c r="O2938" s="4" t="s">
        <v>168</v>
      </c>
      <c r="P2938" s="4" t="s">
        <v>168</v>
      </c>
      <c r="Q2938" s="30">
        <v>100</v>
      </c>
    </row>
    <row r="2939">
      <c r="D2939" s="19"/>
      <c r="E2939" s="18" t="s">
        <v>26</v>
      </c>
      <c r="F2939" s="17"/>
      <c r="G2939" s="11">
        <v>0</v>
      </c>
      <c r="H2939" s="32" t="s">
        <v>168</v>
      </c>
      <c r="I2939" s="4" t="s">
        <v>168</v>
      </c>
      <c r="J2939" s="4" t="s">
        <v>168</v>
      </c>
      <c r="K2939" s="4" t="s">
        <v>168</v>
      </c>
      <c r="L2939" s="4" t="s">
        <v>168</v>
      </c>
      <c r="M2939" s="4" t="s">
        <v>168</v>
      </c>
      <c r="N2939" s="4" t="s">
        <v>168</v>
      </c>
      <c r="O2939" s="4" t="s">
        <v>168</v>
      </c>
      <c r="P2939" s="4" t="s">
        <v>168</v>
      </c>
      <c r="Q2939" s="31" t="s">
        <v>168</v>
      </c>
    </row>
    <row r="2940">
      <c r="D2940" s="19"/>
      <c r="E2940" s="18" t="s">
        <v>151</v>
      </c>
      <c r="F2940" s="17"/>
      <c r="G2940" s="7">
        <v>1051</v>
      </c>
      <c r="H2940" s="52" t="s">
        <v>168</v>
      </c>
      <c r="I2940" s="2">
        <v>0.095147478591999998</v>
      </c>
      <c r="J2940" s="2">
        <v>0.76117982873500001</v>
      </c>
      <c r="K2940" s="2">
        <v>0.47573739295900003</v>
      </c>
      <c r="L2940" s="2">
        <v>3.0447193149379999</v>
      </c>
      <c r="M2940" s="2">
        <v>6.1845861084680003</v>
      </c>
      <c r="N2940" s="2">
        <v>81.541389153186998</v>
      </c>
      <c r="O2940" s="2">
        <v>7.8972407231209996</v>
      </c>
      <c r="P2940" s="10" t="s">
        <v>168</v>
      </c>
      <c r="Q2940" s="22">
        <v>92.102759276878999</v>
      </c>
    </row>
    <row r="2941">
      <c r="D2941" s="19"/>
      <c r="E2941" s="18" t="s">
        <v>152</v>
      </c>
      <c r="F2941" s="17"/>
      <c r="G2941" s="11">
        <v>42</v>
      </c>
      <c r="H2941" s="27">
        <v>2.3809523809519999</v>
      </c>
      <c r="I2941" s="4" t="s">
        <v>168</v>
      </c>
      <c r="J2941" s="5">
        <v>4.7619047619049999</v>
      </c>
      <c r="K2941" s="5">
        <v>2.3809523809519999</v>
      </c>
      <c r="L2941" s="5">
        <v>7.1428571428570002</v>
      </c>
      <c r="M2941" s="5">
        <v>16.666666666666998</v>
      </c>
      <c r="N2941" s="5">
        <v>64.285714285713993</v>
      </c>
      <c r="O2941" s="5">
        <v>2.3809523809519999</v>
      </c>
      <c r="P2941" s="4" t="s">
        <v>168</v>
      </c>
      <c r="Q2941" s="30">
        <v>97.619047619048004</v>
      </c>
    </row>
    <row r="2942">
      <c r="D2942" s="15" t="s">
        <v>153</v>
      </c>
      <c r="E2942" s="14" t="s">
        <v>154</v>
      </c>
      <c r="F2942" s="16"/>
      <c r="G2942" s="26">
        <v>596</v>
      </c>
      <c r="H2942" s="79" t="s">
        <v>168</v>
      </c>
      <c r="I2942" s="8">
        <v>0.16778523489899999</v>
      </c>
      <c r="J2942" s="8">
        <v>0.67114093959700005</v>
      </c>
      <c r="K2942" s="8">
        <v>0.16778523489899999</v>
      </c>
      <c r="L2942" s="8">
        <v>3.1879194630869998</v>
      </c>
      <c r="M2942" s="8">
        <v>6.2080536912750004</v>
      </c>
      <c r="N2942" s="8">
        <v>82.214765100671002</v>
      </c>
      <c r="O2942" s="8">
        <v>7.3825503355700004</v>
      </c>
      <c r="P2942" s="41" t="s">
        <v>168</v>
      </c>
      <c r="Q2942" s="42">
        <v>92.617449664429998</v>
      </c>
    </row>
    <row r="2943">
      <c r="D2943" s="19"/>
      <c r="E2943" s="18" t="s">
        <v>155</v>
      </c>
      <c r="F2943" s="17"/>
      <c r="G2943" s="7">
        <v>800</v>
      </c>
      <c r="H2943" s="52" t="s">
        <v>168</v>
      </c>
      <c r="I2943" s="2">
        <v>0.125</v>
      </c>
      <c r="J2943" s="2">
        <v>0.75</v>
      </c>
      <c r="K2943" s="2">
        <v>0.375</v>
      </c>
      <c r="L2943" s="2">
        <v>3</v>
      </c>
      <c r="M2943" s="2">
        <v>6.75</v>
      </c>
      <c r="N2943" s="2">
        <v>81.875</v>
      </c>
      <c r="O2943" s="2">
        <v>7.125</v>
      </c>
      <c r="P2943" s="10" t="s">
        <v>168</v>
      </c>
      <c r="Q2943" s="22">
        <v>92.875</v>
      </c>
    </row>
    <row r="2944">
      <c r="D2944" s="19"/>
      <c r="E2944" s="18" t="s">
        <v>156</v>
      </c>
      <c r="F2944" s="17"/>
      <c r="G2944" s="7">
        <v>449</v>
      </c>
      <c r="H2944" s="52" t="s">
        <v>168</v>
      </c>
      <c r="I2944" s="2">
        <v>0.22271714921999999</v>
      </c>
      <c r="J2944" s="2">
        <v>0.22271714921999999</v>
      </c>
      <c r="K2944" s="10" t="s">
        <v>168</v>
      </c>
      <c r="L2944" s="2">
        <v>3.3407572383069999</v>
      </c>
      <c r="M2944" s="2">
        <v>6.9042316258350001</v>
      </c>
      <c r="N2944" s="2">
        <v>81.959910913140007</v>
      </c>
      <c r="O2944" s="2">
        <v>7.3496659242759996</v>
      </c>
      <c r="P2944" s="10" t="s">
        <v>168</v>
      </c>
      <c r="Q2944" s="22">
        <v>92.650334075724004</v>
      </c>
    </row>
    <row r="2945">
      <c r="D2945" s="19"/>
      <c r="E2945" s="18" t="s">
        <v>157</v>
      </c>
      <c r="F2945" s="17"/>
      <c r="G2945" s="7">
        <v>867</v>
      </c>
      <c r="H2945" s="52" t="s">
        <v>168</v>
      </c>
      <c r="I2945" s="2">
        <v>0.115340253749</v>
      </c>
      <c r="J2945" s="2">
        <v>0.92272202998800001</v>
      </c>
      <c r="K2945" s="2">
        <v>0.57670126874299998</v>
      </c>
      <c r="L2945" s="2">
        <v>3.2295271049599998</v>
      </c>
      <c r="M2945" s="2">
        <v>6.9204152249130004</v>
      </c>
      <c r="N2945" s="2">
        <v>80.968858131488005</v>
      </c>
      <c r="O2945" s="2">
        <v>7.2664359861590002</v>
      </c>
      <c r="P2945" s="10" t="s">
        <v>168</v>
      </c>
      <c r="Q2945" s="22">
        <v>92.733564013841004</v>
      </c>
    </row>
    <row r="2946">
      <c r="D2946" s="19"/>
      <c r="E2946" s="18" t="s">
        <v>158</v>
      </c>
      <c r="F2946" s="17"/>
      <c r="G2946" s="7">
        <v>818</v>
      </c>
      <c r="H2946" s="52" t="s">
        <v>168</v>
      </c>
      <c r="I2946" s="2">
        <v>0.122249388753</v>
      </c>
      <c r="J2946" s="2">
        <v>0.61124694376499999</v>
      </c>
      <c r="K2946" s="2">
        <v>0.61124694376499999</v>
      </c>
      <c r="L2946" s="2">
        <v>3.4229828850859998</v>
      </c>
      <c r="M2946" s="2">
        <v>6.4792176039119997</v>
      </c>
      <c r="N2946" s="2">
        <v>82.151589242054001</v>
      </c>
      <c r="O2946" s="2">
        <v>6.6014669926650003</v>
      </c>
      <c r="P2946" s="10" t="s">
        <v>168</v>
      </c>
      <c r="Q2946" s="22">
        <v>93.398533007335004</v>
      </c>
    </row>
    <row r="2947">
      <c r="D2947" s="19"/>
      <c r="E2947" s="18" t="s">
        <v>159</v>
      </c>
      <c r="F2947" s="17"/>
      <c r="G2947" s="7">
        <v>595</v>
      </c>
      <c r="H2947" s="52" t="s">
        <v>168</v>
      </c>
      <c r="I2947" s="2">
        <v>0.16806722689100001</v>
      </c>
      <c r="J2947" s="2">
        <v>0.67226890756299995</v>
      </c>
      <c r="K2947" s="2">
        <v>0.16806722689100001</v>
      </c>
      <c r="L2947" s="2">
        <v>2.6890756302519998</v>
      </c>
      <c r="M2947" s="2">
        <v>7.3949579831929997</v>
      </c>
      <c r="N2947" s="2">
        <v>82.184873949579995</v>
      </c>
      <c r="O2947" s="2">
        <v>6.72268907563</v>
      </c>
      <c r="P2947" s="10" t="s">
        <v>168</v>
      </c>
      <c r="Q2947" s="22">
        <v>93.277310924369999</v>
      </c>
    </row>
    <row r="2948">
      <c r="D2948" s="19"/>
      <c r="E2948" s="18" t="s">
        <v>160</v>
      </c>
      <c r="F2948" s="17"/>
      <c r="G2948" s="7">
        <v>330</v>
      </c>
      <c r="H2948" s="52" t="s">
        <v>168</v>
      </c>
      <c r="I2948" s="2">
        <v>0.30303030303</v>
      </c>
      <c r="J2948" s="2">
        <v>0.90909090909099999</v>
      </c>
      <c r="K2948" s="10" t="s">
        <v>168</v>
      </c>
      <c r="L2948" s="2">
        <v>2.7272727272730002</v>
      </c>
      <c r="M2948" s="2">
        <v>8.1818181818180005</v>
      </c>
      <c r="N2948" s="2">
        <v>81.515151515151999</v>
      </c>
      <c r="O2948" s="2">
        <v>6.363636363636</v>
      </c>
      <c r="P2948" s="10" t="s">
        <v>168</v>
      </c>
      <c r="Q2948" s="22">
        <v>93.636363636363996</v>
      </c>
    </row>
    <row r="2949">
      <c r="D2949" s="19"/>
      <c r="E2949" s="18" t="s">
        <v>161</v>
      </c>
      <c r="F2949" s="17"/>
      <c r="G2949" s="7">
        <v>744</v>
      </c>
      <c r="H2949" s="52" t="s">
        <v>168</v>
      </c>
      <c r="I2949" s="2">
        <v>0.13440860215100001</v>
      </c>
      <c r="J2949" s="2">
        <v>0.67204301075299999</v>
      </c>
      <c r="K2949" s="2">
        <v>0.26881720430099998</v>
      </c>
      <c r="L2949" s="2">
        <v>3.091397849462</v>
      </c>
      <c r="M2949" s="2">
        <v>6.0483870967740003</v>
      </c>
      <c r="N2949" s="2">
        <v>82.526881720429998</v>
      </c>
      <c r="O2949" s="2">
        <v>7.2580645161290001</v>
      </c>
      <c r="P2949" s="10" t="s">
        <v>168</v>
      </c>
      <c r="Q2949" s="22">
        <v>92.741935483871004</v>
      </c>
    </row>
    <row r="2950">
      <c r="D2950" s="19"/>
      <c r="E2950" s="18" t="s">
        <v>162</v>
      </c>
      <c r="F2950" s="17"/>
      <c r="G2950" s="7">
        <v>519</v>
      </c>
      <c r="H2950" s="52" t="s">
        <v>168</v>
      </c>
      <c r="I2950" s="2">
        <v>0.19267822736000001</v>
      </c>
      <c r="J2950" s="2">
        <v>0.57803468208099995</v>
      </c>
      <c r="K2950" s="2">
        <v>0.385356454721</v>
      </c>
      <c r="L2950" s="2">
        <v>3.660886319846</v>
      </c>
      <c r="M2950" s="2">
        <v>7.321772639692</v>
      </c>
      <c r="N2950" s="2">
        <v>82.080924855491006</v>
      </c>
      <c r="O2950" s="2">
        <v>5.7803468208090001</v>
      </c>
      <c r="P2950" s="10" t="s">
        <v>168</v>
      </c>
      <c r="Q2950" s="22">
        <v>94.219653179190999</v>
      </c>
    </row>
    <row r="2951">
      <c r="D2951" s="19"/>
      <c r="E2951" s="18" t="s">
        <v>163</v>
      </c>
      <c r="F2951" s="17"/>
      <c r="G2951" s="7">
        <v>576</v>
      </c>
      <c r="H2951" s="52" t="s">
        <v>168</v>
      </c>
      <c r="I2951" s="2">
        <v>0.173611111111</v>
      </c>
      <c r="J2951" s="2">
        <v>0.694444444444</v>
      </c>
      <c r="K2951" s="2">
        <v>0.52083333333299997</v>
      </c>
      <c r="L2951" s="2">
        <v>2.7777777777780002</v>
      </c>
      <c r="M2951" s="2">
        <v>6.25</v>
      </c>
      <c r="N2951" s="2">
        <v>82.986111111111001</v>
      </c>
      <c r="O2951" s="2">
        <v>6.5972222222220003</v>
      </c>
      <c r="P2951" s="10" t="s">
        <v>168</v>
      </c>
      <c r="Q2951" s="22">
        <v>93.402777777777999</v>
      </c>
    </row>
    <row r="2952">
      <c r="D2952" s="19"/>
      <c r="E2952" s="18" t="s">
        <v>164</v>
      </c>
      <c r="F2952" s="17"/>
      <c r="G2952" s="7">
        <v>372</v>
      </c>
      <c r="H2952" s="52" t="s">
        <v>168</v>
      </c>
      <c r="I2952" s="2">
        <v>0.26881720430099998</v>
      </c>
      <c r="J2952" s="2">
        <v>0.80645161290300005</v>
      </c>
      <c r="K2952" s="2">
        <v>0.53763440860199996</v>
      </c>
      <c r="L2952" s="2">
        <v>3.7634408602149998</v>
      </c>
      <c r="M2952" s="2">
        <v>7.5268817204299996</v>
      </c>
      <c r="N2952" s="2">
        <v>81.720430107526994</v>
      </c>
      <c r="O2952" s="2">
        <v>5.3763440860219998</v>
      </c>
      <c r="P2952" s="10" t="s">
        <v>168</v>
      </c>
      <c r="Q2952" s="22">
        <v>94.623655913977998</v>
      </c>
    </row>
    <row r="2953">
      <c r="D2953" s="19"/>
      <c r="E2953" s="18" t="s">
        <v>165</v>
      </c>
      <c r="F2953" s="17"/>
      <c r="G2953" s="7">
        <v>520</v>
      </c>
      <c r="H2953" s="52" t="s">
        <v>168</v>
      </c>
      <c r="I2953" s="2">
        <v>0.19230769230799999</v>
      </c>
      <c r="J2953" s="2">
        <v>0.76923076923099998</v>
      </c>
      <c r="K2953" s="10" t="s">
        <v>168</v>
      </c>
      <c r="L2953" s="2">
        <v>3.6538461538460001</v>
      </c>
      <c r="M2953" s="2">
        <v>6.7307692307689999</v>
      </c>
      <c r="N2953" s="2">
        <v>81.923076923077005</v>
      </c>
      <c r="O2953" s="2">
        <v>6.7307692307689999</v>
      </c>
      <c r="P2953" s="10" t="s">
        <v>168</v>
      </c>
      <c r="Q2953" s="22">
        <v>93.269230769231001</v>
      </c>
    </row>
    <row r="2954">
      <c r="D2954" s="19"/>
      <c r="E2954" s="18" t="s">
        <v>166</v>
      </c>
      <c r="F2954" s="17"/>
      <c r="G2954" s="7">
        <v>445</v>
      </c>
      <c r="H2954" s="52" t="s">
        <v>168</v>
      </c>
      <c r="I2954" s="2">
        <v>0.22471910112400001</v>
      </c>
      <c r="J2954" s="2">
        <v>0.89887640449399997</v>
      </c>
      <c r="K2954" s="2">
        <v>0.44943820224699998</v>
      </c>
      <c r="L2954" s="2">
        <v>2.4719101123599998</v>
      </c>
      <c r="M2954" s="2">
        <v>8.0898876404489997</v>
      </c>
      <c r="N2954" s="2">
        <v>82.247191011235998</v>
      </c>
      <c r="O2954" s="2">
        <v>5.61797752809</v>
      </c>
      <c r="P2954" s="10" t="s">
        <v>168</v>
      </c>
      <c r="Q2954" s="22">
        <v>94.382022471910005</v>
      </c>
    </row>
    <row r="2955">
      <c r="D2955" s="19"/>
      <c r="E2955" s="18" t="s">
        <v>167</v>
      </c>
      <c r="F2955" s="17"/>
      <c r="G2955" s="7">
        <v>294</v>
      </c>
      <c r="H2955" s="52" t="s">
        <v>168</v>
      </c>
      <c r="I2955" s="10" t="s">
        <v>168</v>
      </c>
      <c r="J2955" s="2">
        <v>1.0204081632649999</v>
      </c>
      <c r="K2955" s="2">
        <v>0.68027210884400002</v>
      </c>
      <c r="L2955" s="2">
        <v>2.7210884353739999</v>
      </c>
      <c r="M2955" s="2">
        <v>7.4829931972789998</v>
      </c>
      <c r="N2955" s="2">
        <v>80.612244897959002</v>
      </c>
      <c r="O2955" s="2">
        <v>7.4829931972789998</v>
      </c>
      <c r="P2955" s="10" t="s">
        <v>168</v>
      </c>
      <c r="Q2955" s="22">
        <v>92.517006802720999</v>
      </c>
    </row>
    <row r="2956">
      <c r="D2956" s="19"/>
      <c r="E2956" s="18" t="s">
        <v>41</v>
      </c>
      <c r="F2956" s="17"/>
      <c r="G2956" s="7">
        <v>62</v>
      </c>
      <c r="H2956" s="52" t="s">
        <v>168</v>
      </c>
      <c r="I2956" s="10" t="s">
        <v>168</v>
      </c>
      <c r="J2956" s="2">
        <v>1.6129032258060001</v>
      </c>
      <c r="K2956" s="10" t="s">
        <v>168</v>
      </c>
      <c r="L2956" s="2">
        <v>6.4516129032259997</v>
      </c>
      <c r="M2956" s="2">
        <v>3.2258064516129998</v>
      </c>
      <c r="N2956" s="2">
        <v>79.032258064516</v>
      </c>
      <c r="O2956" s="2">
        <v>9.6774193548389995</v>
      </c>
      <c r="P2956" s="10" t="s">
        <v>168</v>
      </c>
      <c r="Q2956" s="22">
        <v>90.322580645160997</v>
      </c>
    </row>
    <row r="2957">
      <c r="D2957" s="57"/>
      <c r="E2957" s="54" t="s">
        <v>26</v>
      </c>
      <c r="F2957" s="62"/>
      <c r="G2957" s="59">
        <v>17</v>
      </c>
      <c r="H2957" s="78">
        <v>5.8823529411760003</v>
      </c>
      <c r="I2957" s="51" t="s">
        <v>168</v>
      </c>
      <c r="J2957" s="51" t="s">
        <v>168</v>
      </c>
      <c r="K2957" s="51" t="s">
        <v>168</v>
      </c>
      <c r="L2957" s="51" t="s">
        <v>168</v>
      </c>
      <c r="M2957" s="46">
        <v>11.764705882353001</v>
      </c>
      <c r="N2957" s="46">
        <v>70.588235294117993</v>
      </c>
      <c r="O2957" s="46">
        <v>11.764705882353001</v>
      </c>
      <c r="P2957" s="51" t="s">
        <v>168</v>
      </c>
      <c r="Q2957" s="77">
        <v>88.235294117647001</v>
      </c>
    </row>
    <row r="2959">
      <c r="B2959" s="63" t="str">
        <f ca="1" xml:space="preserve"> HYPERLINK("#'目次'!B25", "[19]")</f>
        <v>[19]</v>
      </c>
      <c r="C2959" s="49" t="s">
        <v>361</v>
      </c>
    </row>
    <row r="2960">
      <c r="C2960" s="89" t="s">
        <v>362</v>
      </c>
    </row>
    <row r="2962">
      <c r="C2962" s="49" t="s">
        <v>14</v>
      </c>
    </row>
    <row r="2963">
      <c r="D2963" s="64"/>
      <c r="E2963" s="47"/>
      <c r="F2963" s="47"/>
      <c r="G2963" s="61" t="s">
        <v>15</v>
      </c>
      <c r="H2963" s="66" t="s">
        <v>363</v>
      </c>
      <c r="I2963" s="28" t="s">
        <v>364</v>
      </c>
      <c r="J2963" s="28" t="s">
        <v>365</v>
      </c>
      <c r="K2963" s="28" t="s">
        <v>366</v>
      </c>
      <c r="L2963" s="28" t="s">
        <v>367</v>
      </c>
      <c r="M2963" s="28" t="s">
        <v>368</v>
      </c>
      <c r="N2963" s="28" t="s">
        <v>369</v>
      </c>
      <c r="O2963" s="28" t="s">
        <v>370</v>
      </c>
      <c r="P2963" s="28" t="s">
        <v>371</v>
      </c>
      <c r="Q2963" s="28" t="s">
        <v>41</v>
      </c>
      <c r="R2963" s="28" t="s">
        <v>372</v>
      </c>
      <c r="S2963" s="28" t="s">
        <v>26</v>
      </c>
      <c r="T2963" s="58" t="s">
        <v>373</v>
      </c>
    </row>
    <row r="2964">
      <c r="D2964" s="55"/>
      <c r="E2964" s="48"/>
      <c r="F2964" s="48"/>
      <c r="G2964" s="68"/>
      <c r="H2964" s="70"/>
      <c r="I2964" s="29"/>
      <c r="J2964" s="29"/>
      <c r="K2964" s="29"/>
      <c r="L2964" s="29"/>
      <c r="M2964" s="29"/>
      <c r="N2964" s="29"/>
      <c r="O2964" s="29"/>
      <c r="P2964" s="29"/>
      <c r="Q2964" s="29"/>
      <c r="R2964" s="29"/>
      <c r="S2964" s="29"/>
      <c r="T2964" s="65"/>
    </row>
    <row r="2965">
      <c r="D2965" s="56"/>
      <c r="E2965" s="60" t="s">
        <v>15</v>
      </c>
      <c r="F2965" s="67"/>
      <c r="G2965" s="69">
        <v>1009</v>
      </c>
      <c r="H2965" s="36">
        <v>4.06342913776</v>
      </c>
      <c r="I2965" s="36">
        <v>6.2438057482660003</v>
      </c>
      <c r="J2965" s="36">
        <v>1.486620416254</v>
      </c>
      <c r="K2965" s="36">
        <v>0.29732408325100002</v>
      </c>
      <c r="L2965" s="36">
        <v>12.586719524280999</v>
      </c>
      <c r="M2965" s="36">
        <v>20.614469772052001</v>
      </c>
      <c r="N2965" s="36">
        <v>0.59464816650100005</v>
      </c>
      <c r="O2965" s="36">
        <v>1.486620416254</v>
      </c>
      <c r="P2965" s="36">
        <v>4.7571853320119999</v>
      </c>
      <c r="Q2965" s="36">
        <v>5.9464816650149999</v>
      </c>
      <c r="R2965" s="36">
        <v>62.834489593656997</v>
      </c>
      <c r="S2965" s="36">
        <v>0.495540138751</v>
      </c>
      <c r="T2965" s="76">
        <v>36.669970267591999</v>
      </c>
    </row>
    <row r="2966">
      <c r="D2966" s="15" t="s">
        <v>20</v>
      </c>
      <c r="E2966" s="14" t="s">
        <v>21</v>
      </c>
      <c r="F2966" s="16"/>
      <c r="G2966" s="26">
        <v>170</v>
      </c>
      <c r="H2966" s="40">
        <v>1.764705882353</v>
      </c>
      <c r="I2966" s="8">
        <v>1.764705882353</v>
      </c>
      <c r="J2966" s="41" t="s">
        <v>168</v>
      </c>
      <c r="K2966" s="41" t="s">
        <v>168</v>
      </c>
      <c r="L2966" s="8">
        <v>7.647058823529</v>
      </c>
      <c r="M2966" s="8">
        <v>13.529411764705999</v>
      </c>
      <c r="N2966" s="41" t="s">
        <v>168</v>
      </c>
      <c r="O2966" s="41" t="s">
        <v>168</v>
      </c>
      <c r="P2966" s="8">
        <v>1.1764705882349999</v>
      </c>
      <c r="Q2966" s="8">
        <v>4.1176470588239997</v>
      </c>
      <c r="R2966" s="8">
        <v>78.823529411764994</v>
      </c>
      <c r="S2966" s="41" t="s">
        <v>168</v>
      </c>
      <c r="T2966" s="42">
        <v>21.176470588234999</v>
      </c>
    </row>
    <row r="2967">
      <c r="D2967" s="19"/>
      <c r="E2967" s="18" t="s">
        <v>22</v>
      </c>
      <c r="F2967" s="17"/>
      <c r="G2967" s="7">
        <v>507</v>
      </c>
      <c r="H2967" s="20">
        <v>3.9447731755420001</v>
      </c>
      <c r="I2967" s="2">
        <v>4.9309664694280002</v>
      </c>
      <c r="J2967" s="2">
        <v>0.78895463510800001</v>
      </c>
      <c r="K2967" s="2">
        <v>0.197238658777</v>
      </c>
      <c r="L2967" s="2">
        <v>12.031558185404</v>
      </c>
      <c r="M2967" s="2">
        <v>18.540433925049001</v>
      </c>
      <c r="N2967" s="2">
        <v>0.59171597633100004</v>
      </c>
      <c r="O2967" s="2">
        <v>0.98619329388599997</v>
      </c>
      <c r="P2967" s="2">
        <v>1.775147928994</v>
      </c>
      <c r="Q2967" s="2">
        <v>5.3254437869820004</v>
      </c>
      <c r="R2967" s="2">
        <v>66.469428007890002</v>
      </c>
      <c r="S2967" s="2">
        <v>0.59171597633100004</v>
      </c>
      <c r="T2967" s="22">
        <v>32.938856015779002</v>
      </c>
    </row>
    <row r="2968">
      <c r="D2968" s="19"/>
      <c r="E2968" s="18" t="s">
        <v>23</v>
      </c>
      <c r="F2968" s="17"/>
      <c r="G2968" s="7">
        <v>253</v>
      </c>
      <c r="H2968" s="20">
        <v>5.1383399209489999</v>
      </c>
      <c r="I2968" s="2">
        <v>8.6956521739130004</v>
      </c>
      <c r="J2968" s="2">
        <v>2.7667984189719999</v>
      </c>
      <c r="K2968" s="2">
        <v>0.39525691699600002</v>
      </c>
      <c r="L2968" s="2">
        <v>18.181818181817999</v>
      </c>
      <c r="M2968" s="2">
        <v>30.0395256917</v>
      </c>
      <c r="N2968" s="2">
        <v>0.39525691699600002</v>
      </c>
      <c r="O2968" s="2">
        <v>2.371541501976</v>
      </c>
      <c r="P2968" s="2">
        <v>9.0909090909089993</v>
      </c>
      <c r="Q2968" s="2">
        <v>7.9051383399209998</v>
      </c>
      <c r="R2968" s="2">
        <v>49.407114624506001</v>
      </c>
      <c r="S2968" s="2">
        <v>0.39525691699600002</v>
      </c>
      <c r="T2968" s="22">
        <v>50.197628458498002</v>
      </c>
    </row>
    <row r="2969">
      <c r="D2969" s="19"/>
      <c r="E2969" s="18" t="s">
        <v>24</v>
      </c>
      <c r="F2969" s="17"/>
      <c r="G2969" s="7">
        <v>73</v>
      </c>
      <c r="H2969" s="20">
        <v>6.8493150684930004</v>
      </c>
      <c r="I2969" s="2">
        <v>16.438356164384</v>
      </c>
      <c r="J2969" s="2">
        <v>5.4794520547949999</v>
      </c>
      <c r="K2969" s="2">
        <v>1.369863013699</v>
      </c>
      <c r="L2969" s="2">
        <v>9.5890410958899999</v>
      </c>
      <c r="M2969" s="2">
        <v>19.178082191781002</v>
      </c>
      <c r="N2969" s="2">
        <v>2.7397260273969999</v>
      </c>
      <c r="O2969" s="2">
        <v>5.4794520547949999</v>
      </c>
      <c r="P2969" s="2">
        <v>19.178082191781002</v>
      </c>
      <c r="Q2969" s="2">
        <v>5.4794520547949999</v>
      </c>
      <c r="R2969" s="2">
        <v>47.945205479452</v>
      </c>
      <c r="S2969" s="2">
        <v>1.369863013699</v>
      </c>
      <c r="T2969" s="22">
        <v>50.684931506848997</v>
      </c>
    </row>
    <row r="2970">
      <c r="D2970" s="19"/>
      <c r="E2970" s="18" t="s">
        <v>25</v>
      </c>
      <c r="F2970" s="17"/>
      <c r="G2970" s="11">
        <v>6</v>
      </c>
      <c r="H2970" s="32" t="s">
        <v>168</v>
      </c>
      <c r="I2970" s="5">
        <v>16.666666666666998</v>
      </c>
      <c r="J2970" s="4" t="s">
        <v>168</v>
      </c>
      <c r="K2970" s="4" t="s">
        <v>168</v>
      </c>
      <c r="L2970" s="4" t="s">
        <v>168</v>
      </c>
      <c r="M2970" s="5">
        <v>16.666666666666998</v>
      </c>
      <c r="N2970" s="4" t="s">
        <v>168</v>
      </c>
      <c r="O2970" s="4" t="s">
        <v>168</v>
      </c>
      <c r="P2970" s="4" t="s">
        <v>168</v>
      </c>
      <c r="Q2970" s="5">
        <v>33.333333333333002</v>
      </c>
      <c r="R2970" s="5">
        <v>50</v>
      </c>
      <c r="S2970" s="4" t="s">
        <v>168</v>
      </c>
      <c r="T2970" s="30">
        <v>50</v>
      </c>
    </row>
    <row r="2971">
      <c r="D2971" s="19"/>
      <c r="E2971" s="18" t="s">
        <v>26</v>
      </c>
      <c r="F2971" s="17"/>
      <c r="G2971" s="11">
        <v>0</v>
      </c>
      <c r="H2971" s="32" t="s">
        <v>168</v>
      </c>
      <c r="I2971" s="4" t="s">
        <v>168</v>
      </c>
      <c r="J2971" s="4" t="s">
        <v>168</v>
      </c>
      <c r="K2971" s="4" t="s">
        <v>168</v>
      </c>
      <c r="L2971" s="4" t="s">
        <v>168</v>
      </c>
      <c r="M2971" s="4" t="s">
        <v>168</v>
      </c>
      <c r="N2971" s="4" t="s">
        <v>168</v>
      </c>
      <c r="O2971" s="4" t="s">
        <v>168</v>
      </c>
      <c r="P2971" s="4" t="s">
        <v>168</v>
      </c>
      <c r="Q2971" s="4" t="s">
        <v>168</v>
      </c>
      <c r="R2971" s="4" t="s">
        <v>168</v>
      </c>
      <c r="S2971" s="4" t="s">
        <v>168</v>
      </c>
      <c r="T2971" s="31" t="s">
        <v>168</v>
      </c>
    </row>
    <row r="2972">
      <c r="D2972" s="19"/>
      <c r="E2972" s="18" t="s">
        <v>27</v>
      </c>
      <c r="F2972" s="17"/>
      <c r="G2972" s="7">
        <v>677</v>
      </c>
      <c r="H2972" s="20">
        <v>3.3973412112260002</v>
      </c>
      <c r="I2972" s="2">
        <v>4.1358936484489996</v>
      </c>
      <c r="J2972" s="2">
        <v>0.59084194977799998</v>
      </c>
      <c r="K2972" s="2">
        <v>0.14771048744500001</v>
      </c>
      <c r="L2972" s="2">
        <v>10.930576070900999</v>
      </c>
      <c r="M2972" s="2">
        <v>17.282127031019002</v>
      </c>
      <c r="N2972" s="2">
        <v>0.44313146233400003</v>
      </c>
      <c r="O2972" s="2">
        <v>0.73855243722300001</v>
      </c>
      <c r="P2972" s="2">
        <v>1.624815361891</v>
      </c>
      <c r="Q2972" s="2">
        <v>5.0221565731169999</v>
      </c>
      <c r="R2972" s="2">
        <v>69.571639586410996</v>
      </c>
      <c r="S2972" s="2">
        <v>0.44313146233400003</v>
      </c>
      <c r="T2972" s="22">
        <v>29.985228951256001</v>
      </c>
    </row>
    <row r="2973">
      <c r="D2973" s="19"/>
      <c r="E2973" s="18" t="s">
        <v>28</v>
      </c>
      <c r="F2973" s="17"/>
      <c r="G2973" s="7">
        <v>79</v>
      </c>
      <c r="H2973" s="20">
        <v>6.3291139240509997</v>
      </c>
      <c r="I2973" s="2">
        <v>16.455696202532</v>
      </c>
      <c r="J2973" s="2">
        <v>5.0632911392409996</v>
      </c>
      <c r="K2973" s="2">
        <v>1.2658227848100001</v>
      </c>
      <c r="L2973" s="2">
        <v>8.8607594936710008</v>
      </c>
      <c r="M2973" s="2">
        <v>18.987341772152</v>
      </c>
      <c r="N2973" s="2">
        <v>2.5316455696200002</v>
      </c>
      <c r="O2973" s="2">
        <v>5.0632911392409996</v>
      </c>
      <c r="P2973" s="2">
        <v>17.721518987342002</v>
      </c>
      <c r="Q2973" s="2">
        <v>7.5949367088609998</v>
      </c>
      <c r="R2973" s="2">
        <v>48.101265822785003</v>
      </c>
      <c r="S2973" s="2">
        <v>1.2658227848100001</v>
      </c>
      <c r="T2973" s="22">
        <v>50.632911392404999</v>
      </c>
    </row>
    <row r="2974">
      <c r="D2974" s="15" t="s">
        <v>29</v>
      </c>
      <c r="E2974" s="14" t="s">
        <v>30</v>
      </c>
      <c r="F2974" s="16"/>
      <c r="G2974" s="26">
        <v>762</v>
      </c>
      <c r="H2974" s="40">
        <v>3.674540682415</v>
      </c>
      <c r="I2974" s="8">
        <v>6.0367454068240001</v>
      </c>
      <c r="J2974" s="8">
        <v>1.1811023622050001</v>
      </c>
      <c r="K2974" s="8">
        <v>0.26246719160100002</v>
      </c>
      <c r="L2974" s="8">
        <v>12.860892388450999</v>
      </c>
      <c r="M2974" s="8">
        <v>20.997375328084001</v>
      </c>
      <c r="N2974" s="8">
        <v>0.65616797900299995</v>
      </c>
      <c r="O2974" s="8">
        <v>1.443569553806</v>
      </c>
      <c r="P2974" s="8">
        <v>4.5931758530179998</v>
      </c>
      <c r="Q2974" s="8">
        <v>5.6430446194229997</v>
      </c>
      <c r="R2974" s="8">
        <v>62.992125984251999</v>
      </c>
      <c r="S2974" s="8">
        <v>0.52493438320200003</v>
      </c>
      <c r="T2974" s="42">
        <v>36.482939632546</v>
      </c>
    </row>
    <row r="2975">
      <c r="D2975" s="19"/>
      <c r="E2975" s="18" t="s">
        <v>31</v>
      </c>
      <c r="F2975" s="17"/>
      <c r="G2975" s="7">
        <v>732</v>
      </c>
      <c r="H2975" s="20">
        <v>4.2349726775959997</v>
      </c>
      <c r="I2975" s="2">
        <v>6.2841530054639998</v>
      </c>
      <c r="J2975" s="2">
        <v>1.366120218579</v>
      </c>
      <c r="K2975" s="2">
        <v>0.27322404371600001</v>
      </c>
      <c r="L2975" s="2">
        <v>13.661202185792</v>
      </c>
      <c r="M2975" s="2">
        <v>21.857923497268001</v>
      </c>
      <c r="N2975" s="2">
        <v>0.54644808743200002</v>
      </c>
      <c r="O2975" s="2">
        <v>1.0928961748629999</v>
      </c>
      <c r="P2975" s="2">
        <v>4.0983606557380003</v>
      </c>
      <c r="Q2975" s="2">
        <v>5.6010928961750004</v>
      </c>
      <c r="R2975" s="2">
        <v>62.431693989071</v>
      </c>
      <c r="S2975" s="2">
        <v>0.54644808743200002</v>
      </c>
      <c r="T2975" s="22">
        <v>37.021857923497002</v>
      </c>
    </row>
    <row r="2976">
      <c r="D2976" s="19"/>
      <c r="E2976" s="18" t="s">
        <v>32</v>
      </c>
      <c r="F2976" s="17"/>
      <c r="G2976" s="7">
        <v>744</v>
      </c>
      <c r="H2976" s="20">
        <v>3.6290322580650001</v>
      </c>
      <c r="I2976" s="2">
        <v>5.3763440860219998</v>
      </c>
      <c r="J2976" s="2">
        <v>1.2096774193549999</v>
      </c>
      <c r="K2976" s="2">
        <v>0.26881720430099998</v>
      </c>
      <c r="L2976" s="2">
        <v>11.827956989246999</v>
      </c>
      <c r="M2976" s="2">
        <v>19.892473118280002</v>
      </c>
      <c r="N2976" s="2">
        <v>0.53763440860199996</v>
      </c>
      <c r="O2976" s="2">
        <v>1.0752688172039999</v>
      </c>
      <c r="P2976" s="2">
        <v>4.0322580645160002</v>
      </c>
      <c r="Q2976" s="2">
        <v>6.0483870967740003</v>
      </c>
      <c r="R2976" s="2">
        <v>63.978494623655997</v>
      </c>
      <c r="S2976" s="2">
        <v>0.67204301075299999</v>
      </c>
      <c r="T2976" s="22">
        <v>35.349462365591002</v>
      </c>
    </row>
    <row r="2977">
      <c r="D2977" s="19"/>
      <c r="E2977" s="18" t="s">
        <v>33</v>
      </c>
      <c r="F2977" s="17"/>
      <c r="G2977" s="7">
        <v>186</v>
      </c>
      <c r="H2977" s="20">
        <v>3.2258064516129998</v>
      </c>
      <c r="I2977" s="2">
        <v>9.1397849462370004</v>
      </c>
      <c r="J2977" s="2">
        <v>1.0752688172039999</v>
      </c>
      <c r="K2977" s="10" t="s">
        <v>168</v>
      </c>
      <c r="L2977" s="2">
        <v>12.903225806451999</v>
      </c>
      <c r="M2977" s="2">
        <v>23.655913978495001</v>
      </c>
      <c r="N2977" s="2">
        <v>0.53763440860199996</v>
      </c>
      <c r="O2977" s="2">
        <v>2.6881720430109999</v>
      </c>
      <c r="P2977" s="2">
        <v>6.9892473118279996</v>
      </c>
      <c r="Q2977" s="2">
        <v>5.3763440860219998</v>
      </c>
      <c r="R2977" s="2">
        <v>58.602150537634003</v>
      </c>
      <c r="S2977" s="2">
        <v>1.0752688172039999</v>
      </c>
      <c r="T2977" s="22">
        <v>40.322580645160997</v>
      </c>
    </row>
    <row r="2978">
      <c r="D2978" s="19"/>
      <c r="E2978" s="18" t="s">
        <v>34</v>
      </c>
      <c r="F2978" s="17"/>
      <c r="G2978" s="7">
        <v>477</v>
      </c>
      <c r="H2978" s="20">
        <v>4.1928721174000003</v>
      </c>
      <c r="I2978" s="2">
        <v>6.4989517819709999</v>
      </c>
      <c r="J2978" s="2">
        <v>1.2578616352200001</v>
      </c>
      <c r="K2978" s="2">
        <v>0.20964360587</v>
      </c>
      <c r="L2978" s="2">
        <v>11.949685534591</v>
      </c>
      <c r="M2978" s="2">
        <v>19.287211740042</v>
      </c>
      <c r="N2978" s="2">
        <v>0.41928721174</v>
      </c>
      <c r="O2978" s="2">
        <v>1.88679245283</v>
      </c>
      <c r="P2978" s="2">
        <v>4.6121593291399998</v>
      </c>
      <c r="Q2978" s="2">
        <v>5.4507337526209998</v>
      </c>
      <c r="R2978" s="2">
        <v>64.150943396225998</v>
      </c>
      <c r="S2978" s="2">
        <v>0.62893081761000003</v>
      </c>
      <c r="T2978" s="22">
        <v>35.220125786163997</v>
      </c>
    </row>
    <row r="2979">
      <c r="D2979" s="19"/>
      <c r="E2979" s="18" t="s">
        <v>35</v>
      </c>
      <c r="F2979" s="17"/>
      <c r="G2979" s="7">
        <v>140</v>
      </c>
      <c r="H2979" s="20">
        <v>5.7142857142860004</v>
      </c>
      <c r="I2979" s="2">
        <v>6.4285714285709998</v>
      </c>
      <c r="J2979" s="2">
        <v>0.71428571428599996</v>
      </c>
      <c r="K2979" s="2">
        <v>0.71428571428599996</v>
      </c>
      <c r="L2979" s="2">
        <v>14.285714285714</v>
      </c>
      <c r="M2979" s="2">
        <v>20.714285714286</v>
      </c>
      <c r="N2979" s="2">
        <v>0.71428571428599996</v>
      </c>
      <c r="O2979" s="2">
        <v>0.71428571428599996</v>
      </c>
      <c r="P2979" s="2">
        <v>5.7142857142860004</v>
      </c>
      <c r="Q2979" s="2">
        <v>7.8571428571429998</v>
      </c>
      <c r="R2979" s="2">
        <v>59.285714285714</v>
      </c>
      <c r="S2979" s="10" t="s">
        <v>168</v>
      </c>
      <c r="T2979" s="22">
        <v>40.714285714286</v>
      </c>
    </row>
    <row r="2980">
      <c r="D2980" s="19"/>
      <c r="E2980" s="18" t="s">
        <v>36</v>
      </c>
      <c r="F2980" s="17"/>
      <c r="G2980" s="7">
        <v>804</v>
      </c>
      <c r="H2980" s="20">
        <v>4.1044776119400002</v>
      </c>
      <c r="I2980" s="2">
        <v>5.8457711442790004</v>
      </c>
      <c r="J2980" s="2">
        <v>1.3681592039799999</v>
      </c>
      <c r="K2980" s="2">
        <v>0.24875621890499999</v>
      </c>
      <c r="L2980" s="2">
        <v>12.935323383085001</v>
      </c>
      <c r="M2980" s="2">
        <v>21.641791044775999</v>
      </c>
      <c r="N2980" s="2">
        <v>0.37313432835799998</v>
      </c>
      <c r="O2980" s="2">
        <v>0.99502487562200004</v>
      </c>
      <c r="P2980" s="2">
        <v>4.477611940299</v>
      </c>
      <c r="Q2980" s="2">
        <v>5.5970149253730002</v>
      </c>
      <c r="R2980" s="2">
        <v>62.686567164179003</v>
      </c>
      <c r="S2980" s="2">
        <v>0.37313432835799998</v>
      </c>
      <c r="T2980" s="22">
        <v>36.940298507462998</v>
      </c>
    </row>
    <row r="2981">
      <c r="D2981" s="19"/>
      <c r="E2981" s="18" t="s">
        <v>37</v>
      </c>
      <c r="F2981" s="17"/>
      <c r="G2981" s="7">
        <v>346</v>
      </c>
      <c r="H2981" s="20">
        <v>2.8901734104050001</v>
      </c>
      <c r="I2981" s="2">
        <v>6.6473988439309997</v>
      </c>
      <c r="J2981" s="2">
        <v>1.734104046243</v>
      </c>
      <c r="K2981" s="10" t="s">
        <v>168</v>
      </c>
      <c r="L2981" s="2">
        <v>15.028901734104</v>
      </c>
      <c r="M2981" s="2">
        <v>20.809248554913001</v>
      </c>
      <c r="N2981" s="2">
        <v>0.57803468208099995</v>
      </c>
      <c r="O2981" s="2">
        <v>0.57803468208099995</v>
      </c>
      <c r="P2981" s="2">
        <v>4.0462427745660001</v>
      </c>
      <c r="Q2981" s="2">
        <v>4.6242774566470004</v>
      </c>
      <c r="R2981" s="2">
        <v>63.005780346820998</v>
      </c>
      <c r="S2981" s="2">
        <v>0.28901734103999999</v>
      </c>
      <c r="T2981" s="22">
        <v>36.705202312139001</v>
      </c>
    </row>
    <row r="2982">
      <c r="D2982" s="19"/>
      <c r="E2982" s="18" t="s">
        <v>38</v>
      </c>
      <c r="F2982" s="17"/>
      <c r="G2982" s="7">
        <v>519</v>
      </c>
      <c r="H2982" s="20">
        <v>3.8535645472060001</v>
      </c>
      <c r="I2982" s="2">
        <v>7.1290944123309998</v>
      </c>
      <c r="J2982" s="2">
        <v>0.77071290944100002</v>
      </c>
      <c r="K2982" s="2">
        <v>0.19267822736000001</v>
      </c>
      <c r="L2982" s="2">
        <v>13.872832369942</v>
      </c>
      <c r="M2982" s="2">
        <v>20.616570327552999</v>
      </c>
      <c r="N2982" s="2">
        <v>0.57803468208099995</v>
      </c>
      <c r="O2982" s="2">
        <v>0.77071290944100002</v>
      </c>
      <c r="P2982" s="2">
        <v>5.0096339113679997</v>
      </c>
      <c r="Q2982" s="2">
        <v>5.2023121387279998</v>
      </c>
      <c r="R2982" s="2">
        <v>63.969171483621999</v>
      </c>
      <c r="S2982" s="2">
        <v>0.57803468208099995</v>
      </c>
      <c r="T2982" s="22">
        <v>35.452793834296997</v>
      </c>
    </row>
    <row r="2983">
      <c r="D2983" s="19"/>
      <c r="E2983" s="18" t="s">
        <v>39</v>
      </c>
      <c r="F2983" s="17"/>
      <c r="G2983" s="7">
        <v>470</v>
      </c>
      <c r="H2983" s="20">
        <v>3.1914893617020001</v>
      </c>
      <c r="I2983" s="2">
        <v>6.1702127659570003</v>
      </c>
      <c r="J2983" s="2">
        <v>1.702127659574</v>
      </c>
      <c r="K2983" s="2">
        <v>0.212765957447</v>
      </c>
      <c r="L2983" s="2">
        <v>11.914893617021001</v>
      </c>
      <c r="M2983" s="2">
        <v>20.638297872340001</v>
      </c>
      <c r="N2983" s="2">
        <v>0.85106382978700001</v>
      </c>
      <c r="O2983" s="2">
        <v>1.2765957446809999</v>
      </c>
      <c r="P2983" s="2">
        <v>4.8936170212769996</v>
      </c>
      <c r="Q2983" s="2">
        <v>5.9574468085110004</v>
      </c>
      <c r="R2983" s="2">
        <v>62.340425531915002</v>
      </c>
      <c r="S2983" s="2">
        <v>0.63829787234000002</v>
      </c>
      <c r="T2983" s="22">
        <v>37.021276595745</v>
      </c>
    </row>
    <row r="2984">
      <c r="D2984" s="19"/>
      <c r="E2984" s="18" t="s">
        <v>40</v>
      </c>
      <c r="F2984" s="17"/>
      <c r="G2984" s="7">
        <v>515</v>
      </c>
      <c r="H2984" s="20">
        <v>4.8543689320389998</v>
      </c>
      <c r="I2984" s="2">
        <v>6.0194174757279999</v>
      </c>
      <c r="J2984" s="2">
        <v>1.747572815534</v>
      </c>
      <c r="K2984" s="2">
        <v>0.582524271845</v>
      </c>
      <c r="L2984" s="2">
        <v>13.786407766989999</v>
      </c>
      <c r="M2984" s="2">
        <v>22.718446601941999</v>
      </c>
      <c r="N2984" s="2">
        <v>0.582524271845</v>
      </c>
      <c r="O2984" s="2">
        <v>1.5533980582519999</v>
      </c>
      <c r="P2984" s="2">
        <v>5.4368932038829998</v>
      </c>
      <c r="Q2984" s="2">
        <v>5.6310679611649999</v>
      </c>
      <c r="R2984" s="2">
        <v>61.359223300971003</v>
      </c>
      <c r="S2984" s="2">
        <v>0.582524271845</v>
      </c>
      <c r="T2984" s="22">
        <v>38.058252427184001</v>
      </c>
    </row>
    <row r="2985">
      <c r="D2985" s="19"/>
      <c r="E2985" s="18" t="s">
        <v>41</v>
      </c>
      <c r="F2985" s="17"/>
      <c r="G2985" s="7">
        <v>66</v>
      </c>
      <c r="H2985" s="20">
        <v>3.0303030303030001</v>
      </c>
      <c r="I2985" s="2">
        <v>4.5454545454549997</v>
      </c>
      <c r="J2985" s="10" t="s">
        <v>168</v>
      </c>
      <c r="K2985" s="2">
        <v>1.5151515151520001</v>
      </c>
      <c r="L2985" s="2">
        <v>6.0606060606060002</v>
      </c>
      <c r="M2985" s="2">
        <v>18.181818181817999</v>
      </c>
      <c r="N2985" s="10" t="s">
        <v>168</v>
      </c>
      <c r="O2985" s="2">
        <v>4.5454545454549997</v>
      </c>
      <c r="P2985" s="2">
        <v>1.5151515151520001</v>
      </c>
      <c r="Q2985" s="2">
        <v>12.121212121212</v>
      </c>
      <c r="R2985" s="2">
        <v>66.666666666666998</v>
      </c>
      <c r="S2985" s="10" t="s">
        <v>168</v>
      </c>
      <c r="T2985" s="22">
        <v>33.333333333333002</v>
      </c>
    </row>
    <row r="2986">
      <c r="D2986" s="19"/>
      <c r="E2986" s="18" t="s">
        <v>42</v>
      </c>
      <c r="F2986" s="17"/>
      <c r="G2986" s="11">
        <v>11</v>
      </c>
      <c r="H2986" s="32" t="s">
        <v>168</v>
      </c>
      <c r="I2986" s="5">
        <v>9.0909090909089993</v>
      </c>
      <c r="J2986" s="5">
        <v>9.0909090909089993</v>
      </c>
      <c r="K2986" s="4" t="s">
        <v>168</v>
      </c>
      <c r="L2986" s="4" t="s">
        <v>168</v>
      </c>
      <c r="M2986" s="5">
        <v>9.0909090909089993</v>
      </c>
      <c r="N2986" s="4" t="s">
        <v>168</v>
      </c>
      <c r="O2986" s="4" t="s">
        <v>168</v>
      </c>
      <c r="P2986" s="5">
        <v>9.0909090909089993</v>
      </c>
      <c r="Q2986" s="5">
        <v>9.0909090909089993</v>
      </c>
      <c r="R2986" s="5">
        <v>72.727272727273004</v>
      </c>
      <c r="S2986" s="4" t="s">
        <v>168</v>
      </c>
      <c r="T2986" s="30">
        <v>27.272727272727</v>
      </c>
    </row>
    <row r="2987">
      <c r="D2987" s="19"/>
      <c r="E2987" s="18" t="s">
        <v>26</v>
      </c>
      <c r="F2987" s="17"/>
      <c r="G2987" s="11">
        <v>2</v>
      </c>
      <c r="H2987" s="32" t="s">
        <v>168</v>
      </c>
      <c r="I2987" s="4" t="s">
        <v>168</v>
      </c>
      <c r="J2987" s="4" t="s">
        <v>168</v>
      </c>
      <c r="K2987" s="4" t="s">
        <v>168</v>
      </c>
      <c r="L2987" s="4" t="s">
        <v>168</v>
      </c>
      <c r="M2987" s="4" t="s">
        <v>168</v>
      </c>
      <c r="N2987" s="4" t="s">
        <v>168</v>
      </c>
      <c r="O2987" s="4" t="s">
        <v>168</v>
      </c>
      <c r="P2987" s="4" t="s">
        <v>168</v>
      </c>
      <c r="Q2987" s="4" t="s">
        <v>168</v>
      </c>
      <c r="R2987" s="5">
        <v>100</v>
      </c>
      <c r="S2987" s="4" t="s">
        <v>168</v>
      </c>
      <c r="T2987" s="31" t="s">
        <v>168</v>
      </c>
    </row>
    <row r="2988">
      <c r="D2988" s="19"/>
      <c r="E2988" s="18" t="s">
        <v>43</v>
      </c>
      <c r="F2988" s="17"/>
      <c r="G2988" s="7">
        <v>996</v>
      </c>
      <c r="H2988" s="20">
        <v>4.1164658634539997</v>
      </c>
      <c r="I2988" s="2">
        <v>6.2248995983939999</v>
      </c>
      <c r="J2988" s="2">
        <v>1.4056224899600001</v>
      </c>
      <c r="K2988" s="2">
        <v>0.30120481927699999</v>
      </c>
      <c r="L2988" s="2">
        <v>12.751004016064</v>
      </c>
      <c r="M2988" s="2">
        <v>20.78313253012</v>
      </c>
      <c r="N2988" s="2">
        <v>0.60240963855399998</v>
      </c>
      <c r="O2988" s="2">
        <v>1.5060240963860001</v>
      </c>
      <c r="P2988" s="2">
        <v>4.7188755020080002</v>
      </c>
      <c r="Q2988" s="2">
        <v>5.9236947791160004</v>
      </c>
      <c r="R2988" s="2">
        <v>62.650602409638999</v>
      </c>
      <c r="S2988" s="2">
        <v>0.50200803212900003</v>
      </c>
      <c r="T2988" s="22">
        <v>36.847389558232997</v>
      </c>
    </row>
    <row r="2989">
      <c r="D2989" s="15" t="s">
        <v>44</v>
      </c>
      <c r="E2989" s="14" t="s">
        <v>45</v>
      </c>
      <c r="F2989" s="16"/>
      <c r="G2989" s="33">
        <v>2</v>
      </c>
      <c r="H2989" s="72" t="s">
        <v>168</v>
      </c>
      <c r="I2989" s="25" t="s">
        <v>168</v>
      </c>
      <c r="J2989" s="25" t="s">
        <v>168</v>
      </c>
      <c r="K2989" s="25" t="s">
        <v>168</v>
      </c>
      <c r="L2989" s="25" t="s">
        <v>168</v>
      </c>
      <c r="M2989" s="25" t="s">
        <v>168</v>
      </c>
      <c r="N2989" s="25" t="s">
        <v>168</v>
      </c>
      <c r="O2989" s="25" t="s">
        <v>168</v>
      </c>
      <c r="P2989" s="25" t="s">
        <v>168</v>
      </c>
      <c r="Q2989" s="13">
        <v>50</v>
      </c>
      <c r="R2989" s="13">
        <v>50</v>
      </c>
      <c r="S2989" s="25" t="s">
        <v>168</v>
      </c>
      <c r="T2989" s="50">
        <v>50</v>
      </c>
    </row>
    <row r="2990">
      <c r="D2990" s="19"/>
      <c r="E2990" s="18" t="s">
        <v>46</v>
      </c>
      <c r="F2990" s="17"/>
      <c r="G2990" s="11">
        <v>11</v>
      </c>
      <c r="H2990" s="27">
        <v>18.181818181817999</v>
      </c>
      <c r="I2990" s="5">
        <v>18.181818181817999</v>
      </c>
      <c r="J2990" s="4" t="s">
        <v>168</v>
      </c>
      <c r="K2990" s="4" t="s">
        <v>168</v>
      </c>
      <c r="L2990" s="5">
        <v>27.272727272727</v>
      </c>
      <c r="M2990" s="5">
        <v>27.272727272727</v>
      </c>
      <c r="N2990" s="4" t="s">
        <v>168</v>
      </c>
      <c r="O2990" s="4" t="s">
        <v>168</v>
      </c>
      <c r="P2990" s="4" t="s">
        <v>168</v>
      </c>
      <c r="Q2990" s="5">
        <v>9.0909090909089993</v>
      </c>
      <c r="R2990" s="5">
        <v>45.454545454544999</v>
      </c>
      <c r="S2990" s="4" t="s">
        <v>168</v>
      </c>
      <c r="T2990" s="30">
        <v>54.545454545455001</v>
      </c>
    </row>
    <row r="2991">
      <c r="D2991" s="19"/>
      <c r="E2991" s="18" t="s">
        <v>47</v>
      </c>
      <c r="F2991" s="17"/>
      <c r="G2991" s="11">
        <v>24</v>
      </c>
      <c r="H2991" s="27">
        <v>4.166666666667</v>
      </c>
      <c r="I2991" s="5">
        <v>16.666666666666998</v>
      </c>
      <c r="J2991" s="5">
        <v>4.166666666667</v>
      </c>
      <c r="K2991" s="4" t="s">
        <v>168</v>
      </c>
      <c r="L2991" s="5">
        <v>20.833333333333002</v>
      </c>
      <c r="M2991" s="5">
        <v>25</v>
      </c>
      <c r="N2991" s="4" t="s">
        <v>168</v>
      </c>
      <c r="O2991" s="5">
        <v>8.333333333333</v>
      </c>
      <c r="P2991" s="4" t="s">
        <v>168</v>
      </c>
      <c r="Q2991" s="5">
        <v>4.166666666667</v>
      </c>
      <c r="R2991" s="5">
        <v>45.833333333333002</v>
      </c>
      <c r="S2991" s="5">
        <v>4.166666666667</v>
      </c>
      <c r="T2991" s="30">
        <v>50</v>
      </c>
    </row>
    <row r="2992">
      <c r="D2992" s="19"/>
      <c r="E2992" s="18" t="s">
        <v>48</v>
      </c>
      <c r="F2992" s="17"/>
      <c r="G2992" s="7">
        <v>146</v>
      </c>
      <c r="H2992" s="20">
        <v>8.2191780821920002</v>
      </c>
      <c r="I2992" s="2">
        <v>6.1643835616439997</v>
      </c>
      <c r="J2992" s="2">
        <v>2.054794520548</v>
      </c>
      <c r="K2992" s="10" t="s">
        <v>168</v>
      </c>
      <c r="L2992" s="2">
        <v>18.493150684932001</v>
      </c>
      <c r="M2992" s="2">
        <v>19.863013698629999</v>
      </c>
      <c r="N2992" s="2">
        <v>0.68493150684899995</v>
      </c>
      <c r="O2992" s="2">
        <v>0.68493150684899995</v>
      </c>
      <c r="P2992" s="2">
        <v>4.7945205479449999</v>
      </c>
      <c r="Q2992" s="2">
        <v>5.4794520547949999</v>
      </c>
      <c r="R2992" s="2">
        <v>58.219178082192002</v>
      </c>
      <c r="S2992" s="2">
        <v>0.68493150684899995</v>
      </c>
      <c r="T2992" s="22">
        <v>41.095890410959001</v>
      </c>
    </row>
    <row r="2993">
      <c r="D2993" s="19"/>
      <c r="E2993" s="18" t="s">
        <v>49</v>
      </c>
      <c r="F2993" s="17"/>
      <c r="G2993" s="7">
        <v>150</v>
      </c>
      <c r="H2993" s="20">
        <v>6.666666666667</v>
      </c>
      <c r="I2993" s="2">
        <v>8.666666666667</v>
      </c>
      <c r="J2993" s="2">
        <v>2.666666666667</v>
      </c>
      <c r="K2993" s="2">
        <v>0.66666666666700003</v>
      </c>
      <c r="L2993" s="2">
        <v>13.333333333333</v>
      </c>
      <c r="M2993" s="2">
        <v>23.333333333333002</v>
      </c>
      <c r="N2993" s="2">
        <v>0.66666666666700003</v>
      </c>
      <c r="O2993" s="2">
        <v>0.66666666666700003</v>
      </c>
      <c r="P2993" s="2">
        <v>6.666666666667</v>
      </c>
      <c r="Q2993" s="2">
        <v>3.333333333333</v>
      </c>
      <c r="R2993" s="2">
        <v>61.333333333333002</v>
      </c>
      <c r="S2993" s="2">
        <v>0.66666666666700003</v>
      </c>
      <c r="T2993" s="22">
        <v>38</v>
      </c>
    </row>
    <row r="2994">
      <c r="D2994" s="19"/>
      <c r="E2994" s="18" t="s">
        <v>50</v>
      </c>
      <c r="F2994" s="17"/>
      <c r="G2994" s="7">
        <v>118</v>
      </c>
      <c r="H2994" s="20">
        <v>3.3898305084749998</v>
      </c>
      <c r="I2994" s="2">
        <v>4.2372881355930003</v>
      </c>
      <c r="J2994" s="2">
        <v>1.6949152542370001</v>
      </c>
      <c r="K2994" s="10" t="s">
        <v>168</v>
      </c>
      <c r="L2994" s="2">
        <v>9.3220338983049995</v>
      </c>
      <c r="M2994" s="2">
        <v>16.949152542373</v>
      </c>
      <c r="N2994" s="10" t="s">
        <v>168</v>
      </c>
      <c r="O2994" s="2">
        <v>3.3898305084749998</v>
      </c>
      <c r="P2994" s="2">
        <v>5.0847457627120001</v>
      </c>
      <c r="Q2994" s="2">
        <v>2.542372881356</v>
      </c>
      <c r="R2994" s="2">
        <v>69.491525423729001</v>
      </c>
      <c r="S2994" s="10" t="s">
        <v>168</v>
      </c>
      <c r="T2994" s="22">
        <v>30.508474576270999</v>
      </c>
    </row>
    <row r="2995">
      <c r="D2995" s="19"/>
      <c r="E2995" s="18" t="s">
        <v>51</v>
      </c>
      <c r="F2995" s="17"/>
      <c r="G2995" s="7">
        <v>121</v>
      </c>
      <c r="H2995" s="20">
        <v>4.9586776859499997</v>
      </c>
      <c r="I2995" s="2">
        <v>4.9586776859499997</v>
      </c>
      <c r="J2995" s="2">
        <v>1.6528925619829999</v>
      </c>
      <c r="K2995" s="2">
        <v>0.82644628099200002</v>
      </c>
      <c r="L2995" s="2">
        <v>10.743801652893</v>
      </c>
      <c r="M2995" s="2">
        <v>19.008264462810001</v>
      </c>
      <c r="N2995" s="2">
        <v>2.4793388429749998</v>
      </c>
      <c r="O2995" s="2">
        <v>2.4793388429749998</v>
      </c>
      <c r="P2995" s="2">
        <v>5.7851239669419998</v>
      </c>
      <c r="Q2995" s="2">
        <v>9.9173553719009995</v>
      </c>
      <c r="R2995" s="2">
        <v>59.504132231405002</v>
      </c>
      <c r="S2995" s="10" t="s">
        <v>168</v>
      </c>
      <c r="T2995" s="22">
        <v>40.495867768594998</v>
      </c>
    </row>
    <row r="2996">
      <c r="D2996" s="19"/>
      <c r="E2996" s="18" t="s">
        <v>52</v>
      </c>
      <c r="F2996" s="17"/>
      <c r="G2996" s="7">
        <v>110</v>
      </c>
      <c r="H2996" s="20">
        <v>0.90909090909099999</v>
      </c>
      <c r="I2996" s="2">
        <v>5.4545454545450003</v>
      </c>
      <c r="J2996" s="2">
        <v>0.90909090909099999</v>
      </c>
      <c r="K2996" s="10" t="s">
        <v>168</v>
      </c>
      <c r="L2996" s="2">
        <v>12.727272727273</v>
      </c>
      <c r="M2996" s="2">
        <v>27.272727272727</v>
      </c>
      <c r="N2996" s="10" t="s">
        <v>168</v>
      </c>
      <c r="O2996" s="2">
        <v>1.818181818182</v>
      </c>
      <c r="P2996" s="2">
        <v>3.636363636364</v>
      </c>
      <c r="Q2996" s="2">
        <v>5.4545454545450003</v>
      </c>
      <c r="R2996" s="2">
        <v>60.909090909090999</v>
      </c>
      <c r="S2996" s="10" t="s">
        <v>168</v>
      </c>
      <c r="T2996" s="22">
        <v>39.090909090909001</v>
      </c>
    </row>
    <row r="2997">
      <c r="D2997" s="19"/>
      <c r="E2997" s="18" t="s">
        <v>53</v>
      </c>
      <c r="F2997" s="17"/>
      <c r="G2997" s="7">
        <v>82</v>
      </c>
      <c r="H2997" s="20">
        <v>2.4390243902440001</v>
      </c>
      <c r="I2997" s="2">
        <v>7.3170731707319998</v>
      </c>
      <c r="J2997" s="2">
        <v>1.219512195122</v>
      </c>
      <c r="K2997" s="2">
        <v>1.219512195122</v>
      </c>
      <c r="L2997" s="2">
        <v>10.975609756098001</v>
      </c>
      <c r="M2997" s="2">
        <v>14.634146341463</v>
      </c>
      <c r="N2997" s="2">
        <v>1.219512195122</v>
      </c>
      <c r="O2997" s="2">
        <v>2.4390243902440001</v>
      </c>
      <c r="P2997" s="2">
        <v>6.0975609756100004</v>
      </c>
      <c r="Q2997" s="2">
        <v>3.6585365853659999</v>
      </c>
      <c r="R2997" s="2">
        <v>69.512195121950995</v>
      </c>
      <c r="S2997" s="10" t="s">
        <v>168</v>
      </c>
      <c r="T2997" s="22">
        <v>30.487804878049001</v>
      </c>
    </row>
    <row r="2998">
      <c r="D2998" s="19"/>
      <c r="E2998" s="18" t="s">
        <v>54</v>
      </c>
      <c r="F2998" s="17"/>
      <c r="G2998" s="7">
        <v>235</v>
      </c>
      <c r="H2998" s="20">
        <v>0.85106382978700001</v>
      </c>
      <c r="I2998" s="2">
        <v>5.1063829787230004</v>
      </c>
      <c r="J2998" s="10" t="s">
        <v>168</v>
      </c>
      <c r="K2998" s="10" t="s">
        <v>168</v>
      </c>
      <c r="L2998" s="2">
        <v>10.212765957447001</v>
      </c>
      <c r="M2998" s="2">
        <v>20.425531914894002</v>
      </c>
      <c r="N2998" s="10" t="s">
        <v>168</v>
      </c>
      <c r="O2998" s="10" t="s">
        <v>168</v>
      </c>
      <c r="P2998" s="2">
        <v>3.8297872340430001</v>
      </c>
      <c r="Q2998" s="2">
        <v>7.6595744680850002</v>
      </c>
      <c r="R2998" s="2">
        <v>66.382978723403994</v>
      </c>
      <c r="S2998" s="2">
        <v>0.85106382978700001</v>
      </c>
      <c r="T2998" s="22">
        <v>32.765957446808997</v>
      </c>
    </row>
    <row r="2999">
      <c r="D2999" s="19"/>
      <c r="E2999" s="18" t="s">
        <v>55</v>
      </c>
      <c r="F2999" s="17"/>
      <c r="G2999" s="11">
        <v>0</v>
      </c>
      <c r="H2999" s="32" t="s">
        <v>168</v>
      </c>
      <c r="I2999" s="4" t="s">
        <v>168</v>
      </c>
      <c r="J2999" s="4" t="s">
        <v>168</v>
      </c>
      <c r="K2999" s="4" t="s">
        <v>168</v>
      </c>
      <c r="L2999" s="4" t="s">
        <v>168</v>
      </c>
      <c r="M2999" s="4" t="s">
        <v>168</v>
      </c>
      <c r="N2999" s="4" t="s">
        <v>168</v>
      </c>
      <c r="O2999" s="4" t="s">
        <v>168</v>
      </c>
      <c r="P2999" s="4" t="s">
        <v>168</v>
      </c>
      <c r="Q2999" s="4" t="s">
        <v>168</v>
      </c>
      <c r="R2999" s="4" t="s">
        <v>168</v>
      </c>
      <c r="S2999" s="4" t="s">
        <v>168</v>
      </c>
      <c r="T2999" s="31" t="s">
        <v>168</v>
      </c>
    </row>
    <row r="3000">
      <c r="D3000" s="19"/>
      <c r="E3000" s="18" t="s">
        <v>26</v>
      </c>
      <c r="F3000" s="17"/>
      <c r="G3000" s="11">
        <v>10</v>
      </c>
      <c r="H3000" s="27">
        <v>10</v>
      </c>
      <c r="I3000" s="4" t="s">
        <v>168</v>
      </c>
      <c r="J3000" s="5">
        <v>10</v>
      </c>
      <c r="K3000" s="4" t="s">
        <v>168</v>
      </c>
      <c r="L3000" s="5">
        <v>10</v>
      </c>
      <c r="M3000" s="5">
        <v>20</v>
      </c>
      <c r="N3000" s="4" t="s">
        <v>168</v>
      </c>
      <c r="O3000" s="4" t="s">
        <v>168</v>
      </c>
      <c r="P3000" s="4" t="s">
        <v>168</v>
      </c>
      <c r="Q3000" s="5">
        <v>20</v>
      </c>
      <c r="R3000" s="5">
        <v>60</v>
      </c>
      <c r="S3000" s="4" t="s">
        <v>168</v>
      </c>
      <c r="T3000" s="30">
        <v>40</v>
      </c>
    </row>
    <row r="3001">
      <c r="D3001" s="15" t="s">
        <v>56</v>
      </c>
      <c r="E3001" s="14" t="s">
        <v>57</v>
      </c>
      <c r="F3001" s="16"/>
      <c r="G3001" s="33">
        <v>14</v>
      </c>
      <c r="H3001" s="45">
        <v>21.428571428571001</v>
      </c>
      <c r="I3001" s="13">
        <v>7.1428571428570002</v>
      </c>
      <c r="J3001" s="25" t="s">
        <v>168</v>
      </c>
      <c r="K3001" s="13">
        <v>14.285714285714</v>
      </c>
      <c r="L3001" s="13">
        <v>14.285714285714</v>
      </c>
      <c r="M3001" s="13">
        <v>42.857142857143003</v>
      </c>
      <c r="N3001" s="25" t="s">
        <v>168</v>
      </c>
      <c r="O3001" s="13">
        <v>21.428571428571001</v>
      </c>
      <c r="P3001" s="13">
        <v>28.571428571428999</v>
      </c>
      <c r="Q3001" s="25" t="s">
        <v>168</v>
      </c>
      <c r="R3001" s="13">
        <v>28.571428571428999</v>
      </c>
      <c r="S3001" s="25" t="s">
        <v>168</v>
      </c>
      <c r="T3001" s="50">
        <v>71.428571428571004</v>
      </c>
    </row>
    <row r="3002">
      <c r="D3002" s="19"/>
      <c r="E3002" s="18" t="s">
        <v>58</v>
      </c>
      <c r="F3002" s="17"/>
      <c r="G3002" s="7">
        <v>106</v>
      </c>
      <c r="H3002" s="20">
        <v>15.094339622642</v>
      </c>
      <c r="I3002" s="2">
        <v>8.4905660377360004</v>
      </c>
      <c r="J3002" s="2">
        <v>3.7735849056599999</v>
      </c>
      <c r="K3002" s="2">
        <v>0.94339622641499998</v>
      </c>
      <c r="L3002" s="2">
        <v>19.811320754716998</v>
      </c>
      <c r="M3002" s="2">
        <v>24.528301886792001</v>
      </c>
      <c r="N3002" s="2">
        <v>2.8301886792449999</v>
      </c>
      <c r="O3002" s="2">
        <v>5.660377358491</v>
      </c>
      <c r="P3002" s="2">
        <v>5.660377358491</v>
      </c>
      <c r="Q3002" s="2">
        <v>6.6037735849060004</v>
      </c>
      <c r="R3002" s="2">
        <v>44.339622641509003</v>
      </c>
      <c r="S3002" s="2">
        <v>0.94339622641499998</v>
      </c>
      <c r="T3002" s="22">
        <v>54.716981132074999</v>
      </c>
    </row>
    <row r="3003">
      <c r="D3003" s="19"/>
      <c r="E3003" s="18" t="s">
        <v>59</v>
      </c>
      <c r="F3003" s="17"/>
      <c r="G3003" s="7">
        <v>377</v>
      </c>
      <c r="H3003" s="20">
        <v>4.7745358090190004</v>
      </c>
      <c r="I3003" s="2">
        <v>7.4270557029180004</v>
      </c>
      <c r="J3003" s="2">
        <v>2.1220159151189999</v>
      </c>
      <c r="K3003" s="10" t="s">
        <v>168</v>
      </c>
      <c r="L3003" s="2">
        <v>14.588859416446001</v>
      </c>
      <c r="M3003" s="2">
        <v>20.689655172414</v>
      </c>
      <c r="N3003" s="2">
        <v>0.79575596817000005</v>
      </c>
      <c r="O3003" s="2">
        <v>0.79575596817000005</v>
      </c>
      <c r="P3003" s="2">
        <v>5.8355437665779997</v>
      </c>
      <c r="Q3003" s="2">
        <v>6.6312997347479996</v>
      </c>
      <c r="R3003" s="2">
        <v>61.538461538462002</v>
      </c>
      <c r="S3003" s="2">
        <v>0.26525198939</v>
      </c>
      <c r="T3003" s="22">
        <v>38.196286472148998</v>
      </c>
    </row>
    <row r="3004">
      <c r="D3004" s="19"/>
      <c r="E3004" s="18" t="s">
        <v>60</v>
      </c>
      <c r="F3004" s="17"/>
      <c r="G3004" s="7">
        <v>511</v>
      </c>
      <c r="H3004" s="20">
        <v>0.78277886497100002</v>
      </c>
      <c r="I3004" s="2">
        <v>4.8923679060670002</v>
      </c>
      <c r="J3004" s="2">
        <v>0.58708414872799997</v>
      </c>
      <c r="K3004" s="10" t="s">
        <v>168</v>
      </c>
      <c r="L3004" s="2">
        <v>9.5890410958899999</v>
      </c>
      <c r="M3004" s="2">
        <v>19.178082191781002</v>
      </c>
      <c r="N3004" s="10" t="s">
        <v>168</v>
      </c>
      <c r="O3004" s="2">
        <v>0.58708414872799997</v>
      </c>
      <c r="P3004" s="2">
        <v>3.131115459883</v>
      </c>
      <c r="Q3004" s="2">
        <v>5.4794520547949999</v>
      </c>
      <c r="R3004" s="2">
        <v>68.493150684932004</v>
      </c>
      <c r="S3004" s="2">
        <v>0.58708414872799997</v>
      </c>
      <c r="T3004" s="22">
        <v>30.919765166341001</v>
      </c>
    </row>
    <row r="3005">
      <c r="D3005" s="19"/>
      <c r="E3005" s="18" t="s">
        <v>26</v>
      </c>
      <c r="F3005" s="17"/>
      <c r="G3005" s="11">
        <v>1</v>
      </c>
      <c r="H3005" s="32" t="s">
        <v>168</v>
      </c>
      <c r="I3005" s="4" t="s">
        <v>168</v>
      </c>
      <c r="J3005" s="4" t="s">
        <v>168</v>
      </c>
      <c r="K3005" s="4" t="s">
        <v>168</v>
      </c>
      <c r="L3005" s="4" t="s">
        <v>168</v>
      </c>
      <c r="M3005" s="4" t="s">
        <v>168</v>
      </c>
      <c r="N3005" s="4" t="s">
        <v>168</v>
      </c>
      <c r="O3005" s="4" t="s">
        <v>168</v>
      </c>
      <c r="P3005" s="4" t="s">
        <v>168</v>
      </c>
      <c r="Q3005" s="4" t="s">
        <v>168</v>
      </c>
      <c r="R3005" s="5">
        <v>100</v>
      </c>
      <c r="S3005" s="4" t="s">
        <v>168</v>
      </c>
      <c r="T3005" s="31" t="s">
        <v>168</v>
      </c>
    </row>
    <row r="3006">
      <c r="D3006" s="19"/>
      <c r="E3006" s="18" t="s">
        <v>61</v>
      </c>
      <c r="F3006" s="17"/>
      <c r="G3006" s="7">
        <v>120</v>
      </c>
      <c r="H3006" s="20">
        <v>15.833333333333</v>
      </c>
      <c r="I3006" s="2">
        <v>8.333333333333</v>
      </c>
      <c r="J3006" s="2">
        <v>3.333333333333</v>
      </c>
      <c r="K3006" s="2">
        <v>2.5</v>
      </c>
      <c r="L3006" s="2">
        <v>19.166666666666998</v>
      </c>
      <c r="M3006" s="2">
        <v>26.666666666666998</v>
      </c>
      <c r="N3006" s="2">
        <v>2.5</v>
      </c>
      <c r="O3006" s="2">
        <v>7.5</v>
      </c>
      <c r="P3006" s="2">
        <v>8.333333333333</v>
      </c>
      <c r="Q3006" s="2">
        <v>5.833333333333</v>
      </c>
      <c r="R3006" s="2">
        <v>42.5</v>
      </c>
      <c r="S3006" s="2">
        <v>0.83333333333299997</v>
      </c>
      <c r="T3006" s="22">
        <v>56.666666666666998</v>
      </c>
    </row>
    <row r="3007">
      <c r="D3007" s="19"/>
      <c r="E3007" s="18" t="s">
        <v>62</v>
      </c>
      <c r="F3007" s="17"/>
      <c r="G3007" s="7">
        <v>888</v>
      </c>
      <c r="H3007" s="20">
        <v>2.4774774774770001</v>
      </c>
      <c r="I3007" s="2">
        <v>5.9684684684680001</v>
      </c>
      <c r="J3007" s="2">
        <v>1.2387387387390001</v>
      </c>
      <c r="K3007" s="10" t="s">
        <v>168</v>
      </c>
      <c r="L3007" s="2">
        <v>11.711711711712001</v>
      </c>
      <c r="M3007" s="2">
        <v>19.819819819820001</v>
      </c>
      <c r="N3007" s="2">
        <v>0.33783783783799998</v>
      </c>
      <c r="O3007" s="2">
        <v>0.67567567567599995</v>
      </c>
      <c r="P3007" s="2">
        <v>4.2792792792789998</v>
      </c>
      <c r="Q3007" s="2">
        <v>5.9684684684680001</v>
      </c>
      <c r="R3007" s="2">
        <v>65.540540540541002</v>
      </c>
      <c r="S3007" s="2">
        <v>0.45045045044999998</v>
      </c>
      <c r="T3007" s="22">
        <v>34.009009009008999</v>
      </c>
    </row>
    <row r="3008">
      <c r="D3008" s="15" t="s">
        <v>63</v>
      </c>
      <c r="E3008" s="14" t="s">
        <v>64</v>
      </c>
      <c r="F3008" s="16"/>
      <c r="G3008" s="33">
        <v>16</v>
      </c>
      <c r="H3008" s="45">
        <v>6.25</v>
      </c>
      <c r="I3008" s="13">
        <v>6.25</v>
      </c>
      <c r="J3008" s="13">
        <v>6.25</v>
      </c>
      <c r="K3008" s="25" t="s">
        <v>168</v>
      </c>
      <c r="L3008" s="25" t="s">
        <v>168</v>
      </c>
      <c r="M3008" s="13">
        <v>6.25</v>
      </c>
      <c r="N3008" s="25" t="s">
        <v>168</v>
      </c>
      <c r="O3008" s="25" t="s">
        <v>168</v>
      </c>
      <c r="P3008" s="13">
        <v>6.25</v>
      </c>
      <c r="Q3008" s="13">
        <v>12.5</v>
      </c>
      <c r="R3008" s="13">
        <v>68.75</v>
      </c>
      <c r="S3008" s="25" t="s">
        <v>168</v>
      </c>
      <c r="T3008" s="50">
        <v>31.25</v>
      </c>
    </row>
    <row r="3009">
      <c r="D3009" s="19"/>
      <c r="E3009" s="18" t="s">
        <v>65</v>
      </c>
      <c r="F3009" s="17"/>
      <c r="G3009" s="11">
        <v>35</v>
      </c>
      <c r="H3009" s="32" t="s">
        <v>168</v>
      </c>
      <c r="I3009" s="5">
        <v>5.7142857142860004</v>
      </c>
      <c r="J3009" s="4" t="s">
        <v>168</v>
      </c>
      <c r="K3009" s="4" t="s">
        <v>168</v>
      </c>
      <c r="L3009" s="5">
        <v>22.857142857143</v>
      </c>
      <c r="M3009" s="5">
        <v>22.857142857143</v>
      </c>
      <c r="N3009" s="4" t="s">
        <v>168</v>
      </c>
      <c r="O3009" s="4" t="s">
        <v>168</v>
      </c>
      <c r="P3009" s="5">
        <v>2.8571428571430002</v>
      </c>
      <c r="Q3009" s="5">
        <v>11.428571428571001</v>
      </c>
      <c r="R3009" s="5">
        <v>60</v>
      </c>
      <c r="S3009" s="4" t="s">
        <v>168</v>
      </c>
      <c r="T3009" s="30">
        <v>40</v>
      </c>
    </row>
    <row r="3010">
      <c r="D3010" s="19"/>
      <c r="E3010" s="18" t="s">
        <v>66</v>
      </c>
      <c r="F3010" s="17"/>
      <c r="G3010" s="11">
        <v>13</v>
      </c>
      <c r="H3010" s="32" t="s">
        <v>168</v>
      </c>
      <c r="I3010" s="4" t="s">
        <v>168</v>
      </c>
      <c r="J3010" s="4" t="s">
        <v>168</v>
      </c>
      <c r="K3010" s="4" t="s">
        <v>168</v>
      </c>
      <c r="L3010" s="5">
        <v>7.6923076923079998</v>
      </c>
      <c r="M3010" s="5">
        <v>15.384615384615</v>
      </c>
      <c r="N3010" s="4" t="s">
        <v>168</v>
      </c>
      <c r="O3010" s="4" t="s">
        <v>168</v>
      </c>
      <c r="P3010" s="4" t="s">
        <v>168</v>
      </c>
      <c r="Q3010" s="5">
        <v>23.076923076922998</v>
      </c>
      <c r="R3010" s="5">
        <v>69.230769230768999</v>
      </c>
      <c r="S3010" s="4" t="s">
        <v>168</v>
      </c>
      <c r="T3010" s="30">
        <v>30.769230769231001</v>
      </c>
    </row>
    <row r="3011">
      <c r="D3011" s="19"/>
      <c r="E3011" s="18" t="s">
        <v>67</v>
      </c>
      <c r="F3011" s="17"/>
      <c r="G3011" s="7">
        <v>83</v>
      </c>
      <c r="H3011" s="20">
        <v>3.6144578313250002</v>
      </c>
      <c r="I3011" s="2">
        <v>2.409638554217</v>
      </c>
      <c r="J3011" s="2">
        <v>1.204819277108</v>
      </c>
      <c r="K3011" s="2">
        <v>1.204819277108</v>
      </c>
      <c r="L3011" s="2">
        <v>9.638554216867</v>
      </c>
      <c r="M3011" s="2">
        <v>22.89156626506</v>
      </c>
      <c r="N3011" s="10" t="s">
        <v>168</v>
      </c>
      <c r="O3011" s="10" t="s">
        <v>168</v>
      </c>
      <c r="P3011" s="2">
        <v>4.819277108434</v>
      </c>
      <c r="Q3011" s="2">
        <v>7.2289156626509996</v>
      </c>
      <c r="R3011" s="2">
        <v>62.650602409638999</v>
      </c>
      <c r="S3011" s="2">
        <v>1.204819277108</v>
      </c>
      <c r="T3011" s="22">
        <v>36.144578313253</v>
      </c>
    </row>
    <row r="3012">
      <c r="D3012" s="19"/>
      <c r="E3012" s="18" t="s">
        <v>68</v>
      </c>
      <c r="F3012" s="17"/>
      <c r="G3012" s="7">
        <v>70</v>
      </c>
      <c r="H3012" s="20">
        <v>4.2857142857139996</v>
      </c>
      <c r="I3012" s="2">
        <v>2.8571428571430002</v>
      </c>
      <c r="J3012" s="10" t="s">
        <v>168</v>
      </c>
      <c r="K3012" s="10" t="s">
        <v>168</v>
      </c>
      <c r="L3012" s="2">
        <v>15.714285714286</v>
      </c>
      <c r="M3012" s="2">
        <v>18.571428571428999</v>
      </c>
      <c r="N3012" s="10" t="s">
        <v>168</v>
      </c>
      <c r="O3012" s="10" t="s">
        <v>168</v>
      </c>
      <c r="P3012" s="2">
        <v>5.7142857142860004</v>
      </c>
      <c r="Q3012" s="2">
        <v>4.2857142857139996</v>
      </c>
      <c r="R3012" s="2">
        <v>68.571428571428996</v>
      </c>
      <c r="S3012" s="10" t="s">
        <v>168</v>
      </c>
      <c r="T3012" s="22">
        <v>31.428571428571001</v>
      </c>
    </row>
    <row r="3013">
      <c r="D3013" s="19"/>
      <c r="E3013" s="18" t="s">
        <v>69</v>
      </c>
      <c r="F3013" s="17"/>
      <c r="G3013" s="7">
        <v>788</v>
      </c>
      <c r="H3013" s="20">
        <v>4.1878172588830003</v>
      </c>
      <c r="I3013" s="2">
        <v>7.1065989847719999</v>
      </c>
      <c r="J3013" s="2">
        <v>1.649746192893</v>
      </c>
      <c r="K3013" s="2">
        <v>0.25380710659900002</v>
      </c>
      <c r="L3013" s="2">
        <v>12.56345177665</v>
      </c>
      <c r="M3013" s="2">
        <v>20.939086294416001</v>
      </c>
      <c r="N3013" s="2">
        <v>0.76142131979700001</v>
      </c>
      <c r="O3013" s="2">
        <v>1.9035532994919999</v>
      </c>
      <c r="P3013" s="2">
        <v>4.8223350253810002</v>
      </c>
      <c r="Q3013" s="2">
        <v>5.3299492385790002</v>
      </c>
      <c r="R3013" s="2">
        <v>62.182741116750996</v>
      </c>
      <c r="S3013" s="2">
        <v>0.50761421319800004</v>
      </c>
      <c r="T3013" s="22">
        <v>37.309644670051</v>
      </c>
    </row>
    <row r="3014">
      <c r="D3014" s="19"/>
      <c r="E3014" s="18" t="s">
        <v>26</v>
      </c>
      <c r="F3014" s="17"/>
      <c r="G3014" s="11">
        <v>4</v>
      </c>
      <c r="H3014" s="27">
        <v>25</v>
      </c>
      <c r="I3014" s="4" t="s">
        <v>168</v>
      </c>
      <c r="J3014" s="4" t="s">
        <v>168</v>
      </c>
      <c r="K3014" s="4" t="s">
        <v>168</v>
      </c>
      <c r="L3014" s="4" t="s">
        <v>168</v>
      </c>
      <c r="M3014" s="4" t="s">
        <v>168</v>
      </c>
      <c r="N3014" s="4" t="s">
        <v>168</v>
      </c>
      <c r="O3014" s="4" t="s">
        <v>168</v>
      </c>
      <c r="P3014" s="4" t="s">
        <v>168</v>
      </c>
      <c r="Q3014" s="4" t="s">
        <v>168</v>
      </c>
      <c r="R3014" s="5">
        <v>75</v>
      </c>
      <c r="S3014" s="4" t="s">
        <v>168</v>
      </c>
      <c r="T3014" s="30">
        <v>25</v>
      </c>
    </row>
    <row r="3015">
      <c r="D3015" s="19"/>
      <c r="E3015" s="18" t="s">
        <v>70</v>
      </c>
      <c r="F3015" s="17"/>
      <c r="G3015" s="7">
        <v>217</v>
      </c>
      <c r="H3015" s="20">
        <v>3.2258064516129998</v>
      </c>
      <c r="I3015" s="2">
        <v>3.2258064516129998</v>
      </c>
      <c r="J3015" s="2">
        <v>0.92165898617499997</v>
      </c>
      <c r="K3015" s="2">
        <v>0.46082949308799998</v>
      </c>
      <c r="L3015" s="2">
        <v>12.903225806451999</v>
      </c>
      <c r="M3015" s="2">
        <v>19.815668202765</v>
      </c>
      <c r="N3015" s="10" t="s">
        <v>168</v>
      </c>
      <c r="O3015" s="10" t="s">
        <v>168</v>
      </c>
      <c r="P3015" s="2">
        <v>4.6082949308760002</v>
      </c>
      <c r="Q3015" s="2">
        <v>8.2949308755760001</v>
      </c>
      <c r="R3015" s="2">
        <v>64.976958525346006</v>
      </c>
      <c r="S3015" s="2">
        <v>0.46082949308799998</v>
      </c>
      <c r="T3015" s="22">
        <v>34.562211981567003</v>
      </c>
    </row>
    <row r="3016">
      <c r="D3016" s="15" t="s">
        <v>71</v>
      </c>
      <c r="E3016" s="14" t="s">
        <v>64</v>
      </c>
      <c r="F3016" s="16"/>
      <c r="G3016" s="33">
        <v>14</v>
      </c>
      <c r="H3016" s="72" t="s">
        <v>168</v>
      </c>
      <c r="I3016" s="13">
        <v>7.1428571428570002</v>
      </c>
      <c r="J3016" s="13">
        <v>7.1428571428570002</v>
      </c>
      <c r="K3016" s="25" t="s">
        <v>168</v>
      </c>
      <c r="L3016" s="25" t="s">
        <v>168</v>
      </c>
      <c r="M3016" s="13">
        <v>7.1428571428570002</v>
      </c>
      <c r="N3016" s="25" t="s">
        <v>168</v>
      </c>
      <c r="O3016" s="25" t="s">
        <v>168</v>
      </c>
      <c r="P3016" s="13">
        <v>7.1428571428570002</v>
      </c>
      <c r="Q3016" s="13">
        <v>7.1428571428570002</v>
      </c>
      <c r="R3016" s="13">
        <v>71.428571428571004</v>
      </c>
      <c r="S3016" s="25" t="s">
        <v>168</v>
      </c>
      <c r="T3016" s="50">
        <v>28.571428571428999</v>
      </c>
    </row>
    <row r="3017">
      <c r="D3017" s="19"/>
      <c r="E3017" s="18" t="s">
        <v>65</v>
      </c>
      <c r="F3017" s="17"/>
      <c r="G3017" s="7">
        <v>50</v>
      </c>
      <c r="H3017" s="20">
        <v>2</v>
      </c>
      <c r="I3017" s="2">
        <v>2</v>
      </c>
      <c r="J3017" s="2">
        <v>2</v>
      </c>
      <c r="K3017" s="10" t="s">
        <v>168</v>
      </c>
      <c r="L3017" s="2">
        <v>12</v>
      </c>
      <c r="M3017" s="2">
        <v>22</v>
      </c>
      <c r="N3017" s="10" t="s">
        <v>168</v>
      </c>
      <c r="O3017" s="2">
        <v>2</v>
      </c>
      <c r="P3017" s="2">
        <v>4</v>
      </c>
      <c r="Q3017" s="2">
        <v>10</v>
      </c>
      <c r="R3017" s="2">
        <v>62</v>
      </c>
      <c r="S3017" s="10" t="s">
        <v>168</v>
      </c>
      <c r="T3017" s="22">
        <v>38</v>
      </c>
    </row>
    <row r="3018">
      <c r="D3018" s="19"/>
      <c r="E3018" s="18" t="s">
        <v>66</v>
      </c>
      <c r="F3018" s="17"/>
      <c r="G3018" s="7">
        <v>109</v>
      </c>
      <c r="H3018" s="20">
        <v>4.5871559633030001</v>
      </c>
      <c r="I3018" s="2">
        <v>5.5045871559629997</v>
      </c>
      <c r="J3018" s="10" t="s">
        <v>168</v>
      </c>
      <c r="K3018" s="2">
        <v>0.91743119266100004</v>
      </c>
      <c r="L3018" s="2">
        <v>9.1743119266060003</v>
      </c>
      <c r="M3018" s="2">
        <v>22.935779816514</v>
      </c>
      <c r="N3018" s="2">
        <v>0.91743119266100004</v>
      </c>
      <c r="O3018" s="10" t="s">
        <v>168</v>
      </c>
      <c r="P3018" s="2">
        <v>2.7522935779819999</v>
      </c>
      <c r="Q3018" s="2">
        <v>7.339449541284</v>
      </c>
      <c r="R3018" s="2">
        <v>62.385321100916997</v>
      </c>
      <c r="S3018" s="2">
        <v>0.91743119266100004</v>
      </c>
      <c r="T3018" s="22">
        <v>36.697247706421997</v>
      </c>
    </row>
    <row r="3019">
      <c r="D3019" s="19"/>
      <c r="E3019" s="18" t="s">
        <v>67</v>
      </c>
      <c r="F3019" s="17"/>
      <c r="G3019" s="7">
        <v>772</v>
      </c>
      <c r="H3019" s="20">
        <v>4.1450777202070004</v>
      </c>
      <c r="I3019" s="2">
        <v>6.2176165803109997</v>
      </c>
      <c r="J3019" s="2">
        <v>1.4248704663209999</v>
      </c>
      <c r="K3019" s="2">
        <v>0.25906735751299997</v>
      </c>
      <c r="L3019" s="2">
        <v>13.601036269430001</v>
      </c>
      <c r="M3019" s="2">
        <v>20.854922279793001</v>
      </c>
      <c r="N3019" s="2">
        <v>0.64766839378200003</v>
      </c>
      <c r="O3019" s="2">
        <v>1.4248704663209999</v>
      </c>
      <c r="P3019" s="2">
        <v>5.0518134715030003</v>
      </c>
      <c r="Q3019" s="2">
        <v>5.5699481865280003</v>
      </c>
      <c r="R3019" s="2">
        <v>62.305699481864998</v>
      </c>
      <c r="S3019" s="2">
        <v>0.51813471502599995</v>
      </c>
      <c r="T3019" s="22">
        <v>37.176165803109001</v>
      </c>
    </row>
    <row r="3020">
      <c r="D3020" s="19"/>
      <c r="E3020" s="18" t="s">
        <v>68</v>
      </c>
      <c r="F3020" s="17"/>
      <c r="G3020" s="7">
        <v>56</v>
      </c>
      <c r="H3020" s="20">
        <v>3.5714285714290002</v>
      </c>
      <c r="I3020" s="2">
        <v>10.714285714286</v>
      </c>
      <c r="J3020" s="2">
        <v>3.5714285714290002</v>
      </c>
      <c r="K3020" s="10" t="s">
        <v>168</v>
      </c>
      <c r="L3020" s="2">
        <v>10.714285714286</v>
      </c>
      <c r="M3020" s="2">
        <v>17.857142857143</v>
      </c>
      <c r="N3020" s="10" t="s">
        <v>168</v>
      </c>
      <c r="O3020" s="2">
        <v>5.3571428571429998</v>
      </c>
      <c r="P3020" s="2">
        <v>5.3571428571429998</v>
      </c>
      <c r="Q3020" s="2">
        <v>5.3571428571429998</v>
      </c>
      <c r="R3020" s="2">
        <v>67.857142857143003</v>
      </c>
      <c r="S3020" s="10" t="s">
        <v>168</v>
      </c>
      <c r="T3020" s="22">
        <v>32.142857142856997</v>
      </c>
    </row>
    <row r="3021">
      <c r="D3021" s="19"/>
      <c r="E3021" s="18" t="s">
        <v>72</v>
      </c>
      <c r="F3021" s="17"/>
      <c r="G3021" s="11">
        <v>4</v>
      </c>
      <c r="H3021" s="32" t="s">
        <v>168</v>
      </c>
      <c r="I3021" s="4" t="s">
        <v>168</v>
      </c>
      <c r="J3021" s="4" t="s">
        <v>168</v>
      </c>
      <c r="K3021" s="4" t="s">
        <v>168</v>
      </c>
      <c r="L3021" s="4" t="s">
        <v>168</v>
      </c>
      <c r="M3021" s="4" t="s">
        <v>168</v>
      </c>
      <c r="N3021" s="4" t="s">
        <v>168</v>
      </c>
      <c r="O3021" s="4" t="s">
        <v>168</v>
      </c>
      <c r="P3021" s="4" t="s">
        <v>168</v>
      </c>
      <c r="Q3021" s="4" t="s">
        <v>168</v>
      </c>
      <c r="R3021" s="5">
        <v>100</v>
      </c>
      <c r="S3021" s="4" t="s">
        <v>168</v>
      </c>
      <c r="T3021" s="31" t="s">
        <v>168</v>
      </c>
    </row>
    <row r="3022">
      <c r="D3022" s="19"/>
      <c r="E3022" s="18" t="s">
        <v>26</v>
      </c>
      <c r="F3022" s="17"/>
      <c r="G3022" s="11">
        <v>4</v>
      </c>
      <c r="H3022" s="27">
        <v>25</v>
      </c>
      <c r="I3022" s="5">
        <v>25</v>
      </c>
      <c r="J3022" s="4" t="s">
        <v>168</v>
      </c>
      <c r="K3022" s="4" t="s">
        <v>168</v>
      </c>
      <c r="L3022" s="4" t="s">
        <v>168</v>
      </c>
      <c r="M3022" s="4" t="s">
        <v>168</v>
      </c>
      <c r="N3022" s="4" t="s">
        <v>168</v>
      </c>
      <c r="O3022" s="4" t="s">
        <v>168</v>
      </c>
      <c r="P3022" s="4" t="s">
        <v>168</v>
      </c>
      <c r="Q3022" s="4" t="s">
        <v>168</v>
      </c>
      <c r="R3022" s="5">
        <v>50</v>
      </c>
      <c r="S3022" s="4" t="s">
        <v>168</v>
      </c>
      <c r="T3022" s="30">
        <v>50</v>
      </c>
    </row>
    <row r="3023">
      <c r="D3023" s="19"/>
      <c r="E3023" s="18" t="s">
        <v>73</v>
      </c>
      <c r="F3023" s="17"/>
      <c r="G3023" s="7">
        <v>1001</v>
      </c>
      <c r="H3023" s="20">
        <v>3.9960039960040001</v>
      </c>
      <c r="I3023" s="2">
        <v>6.1938061938060001</v>
      </c>
      <c r="J3023" s="2">
        <v>1.4985014985009999</v>
      </c>
      <c r="K3023" s="2">
        <v>0.29970029970000001</v>
      </c>
      <c r="L3023" s="2">
        <v>12.687312687313</v>
      </c>
      <c r="M3023" s="2">
        <v>20.779220779220999</v>
      </c>
      <c r="N3023" s="2">
        <v>0.59940059940099999</v>
      </c>
      <c r="O3023" s="2">
        <v>1.4985014985009999</v>
      </c>
      <c r="P3023" s="2">
        <v>4.7952047952049996</v>
      </c>
      <c r="Q3023" s="2">
        <v>5.9940059940059998</v>
      </c>
      <c r="R3023" s="2">
        <v>62.737262737263002</v>
      </c>
      <c r="S3023" s="2">
        <v>0.49950049949999997</v>
      </c>
      <c r="T3023" s="22">
        <v>36.763236763237003</v>
      </c>
    </row>
    <row r="3024">
      <c r="D3024" s="15" t="s">
        <v>74</v>
      </c>
      <c r="E3024" s="14" t="s">
        <v>75</v>
      </c>
      <c r="F3024" s="16"/>
      <c r="G3024" s="26">
        <v>295</v>
      </c>
      <c r="H3024" s="40">
        <v>3.728813559322</v>
      </c>
      <c r="I3024" s="8">
        <v>6.1016949152539999</v>
      </c>
      <c r="J3024" s="8">
        <v>0.67796610169500005</v>
      </c>
      <c r="K3024" s="8">
        <v>0.33898305084699998</v>
      </c>
      <c r="L3024" s="8">
        <v>11.525423728813999</v>
      </c>
      <c r="M3024" s="8">
        <v>17.966101694915</v>
      </c>
      <c r="N3024" s="8">
        <v>0.67796610169500005</v>
      </c>
      <c r="O3024" s="8">
        <v>0.67796610169500005</v>
      </c>
      <c r="P3024" s="8">
        <v>4.7457627118639998</v>
      </c>
      <c r="Q3024" s="8">
        <v>6.1016949152539999</v>
      </c>
      <c r="R3024" s="8">
        <v>65.084745762712004</v>
      </c>
      <c r="S3024" s="8">
        <v>0.33898305084699998</v>
      </c>
      <c r="T3024" s="42">
        <v>34.576271186440998</v>
      </c>
    </row>
    <row r="3025">
      <c r="D3025" s="19"/>
      <c r="E3025" s="18" t="s">
        <v>76</v>
      </c>
      <c r="F3025" s="17"/>
      <c r="G3025" s="7">
        <v>75</v>
      </c>
      <c r="H3025" s="20">
        <v>2.666666666667</v>
      </c>
      <c r="I3025" s="2">
        <v>2.666666666667</v>
      </c>
      <c r="J3025" s="10" t="s">
        <v>168</v>
      </c>
      <c r="K3025" s="10" t="s">
        <v>168</v>
      </c>
      <c r="L3025" s="2">
        <v>16</v>
      </c>
      <c r="M3025" s="2">
        <v>18.666666666666998</v>
      </c>
      <c r="N3025" s="2">
        <v>1.333333333333</v>
      </c>
      <c r="O3025" s="2">
        <v>1.333333333333</v>
      </c>
      <c r="P3025" s="2">
        <v>5.333333333333</v>
      </c>
      <c r="Q3025" s="2">
        <v>4</v>
      </c>
      <c r="R3025" s="2">
        <v>66.666666666666998</v>
      </c>
      <c r="S3025" s="10" t="s">
        <v>168</v>
      </c>
      <c r="T3025" s="22">
        <v>33.333333333333002</v>
      </c>
    </row>
    <row r="3026">
      <c r="D3026" s="19"/>
      <c r="E3026" s="18" t="s">
        <v>77</v>
      </c>
      <c r="F3026" s="17"/>
      <c r="G3026" s="7">
        <v>276</v>
      </c>
      <c r="H3026" s="20">
        <v>5.4347826086959996</v>
      </c>
      <c r="I3026" s="2">
        <v>6.8840579710140002</v>
      </c>
      <c r="J3026" s="2">
        <v>0.72463768115899996</v>
      </c>
      <c r="K3026" s="2">
        <v>0.72463768115899996</v>
      </c>
      <c r="L3026" s="2">
        <v>15.942028985506999</v>
      </c>
      <c r="M3026" s="2">
        <v>23.188405797101002</v>
      </c>
      <c r="N3026" s="2">
        <v>1.449275362319</v>
      </c>
      <c r="O3026" s="2">
        <v>1.449275362319</v>
      </c>
      <c r="P3026" s="2">
        <v>6.1594202898550003</v>
      </c>
      <c r="Q3026" s="2">
        <v>3.9855072463769998</v>
      </c>
      <c r="R3026" s="2">
        <v>57.971014492754001</v>
      </c>
      <c r="S3026" s="2">
        <v>0.36231884058000002</v>
      </c>
      <c r="T3026" s="22">
        <v>41.666666666666998</v>
      </c>
    </row>
    <row r="3027">
      <c r="D3027" s="19"/>
      <c r="E3027" s="18" t="s">
        <v>78</v>
      </c>
      <c r="F3027" s="17"/>
      <c r="G3027" s="11">
        <v>10</v>
      </c>
      <c r="H3027" s="32" t="s">
        <v>168</v>
      </c>
      <c r="I3027" s="4" t="s">
        <v>168</v>
      </c>
      <c r="J3027" s="4" t="s">
        <v>168</v>
      </c>
      <c r="K3027" s="4" t="s">
        <v>168</v>
      </c>
      <c r="L3027" s="4" t="s">
        <v>168</v>
      </c>
      <c r="M3027" s="4" t="s">
        <v>168</v>
      </c>
      <c r="N3027" s="4" t="s">
        <v>168</v>
      </c>
      <c r="O3027" s="5">
        <v>10</v>
      </c>
      <c r="P3027" s="4" t="s">
        <v>168</v>
      </c>
      <c r="Q3027" s="5">
        <v>10</v>
      </c>
      <c r="R3027" s="5">
        <v>80</v>
      </c>
      <c r="S3027" s="4" t="s">
        <v>168</v>
      </c>
      <c r="T3027" s="30">
        <v>20</v>
      </c>
    </row>
    <row r="3028">
      <c r="D3028" s="19"/>
      <c r="E3028" s="18" t="s">
        <v>79</v>
      </c>
      <c r="F3028" s="17"/>
      <c r="G3028" s="7">
        <v>113</v>
      </c>
      <c r="H3028" s="20">
        <v>3.53982300885</v>
      </c>
      <c r="I3028" s="2">
        <v>7.0796460176989999</v>
      </c>
      <c r="J3028" s="2">
        <v>1.769911504425</v>
      </c>
      <c r="K3028" s="10" t="s">
        <v>168</v>
      </c>
      <c r="L3028" s="2">
        <v>15.044247787611001</v>
      </c>
      <c r="M3028" s="2">
        <v>22.123893805310001</v>
      </c>
      <c r="N3028" s="2">
        <v>0.88495575221199996</v>
      </c>
      <c r="O3028" s="2">
        <v>2.654867256637</v>
      </c>
      <c r="P3028" s="2">
        <v>10.619469026549</v>
      </c>
      <c r="Q3028" s="2">
        <v>4.424778761062</v>
      </c>
      <c r="R3028" s="2">
        <v>55.752212389381</v>
      </c>
      <c r="S3028" s="2">
        <v>0.88495575221199996</v>
      </c>
      <c r="T3028" s="22">
        <v>43.362831858406999</v>
      </c>
    </row>
    <row r="3029">
      <c r="D3029" s="19"/>
      <c r="E3029" s="18" t="s">
        <v>80</v>
      </c>
      <c r="F3029" s="17"/>
      <c r="G3029" s="7">
        <v>166</v>
      </c>
      <c r="H3029" s="20">
        <v>4.2168674698800004</v>
      </c>
      <c r="I3029" s="2">
        <v>5.4216867469879997</v>
      </c>
      <c r="J3029" s="2">
        <v>0.60240963855399998</v>
      </c>
      <c r="K3029" s="2">
        <v>0.60240963855399998</v>
      </c>
      <c r="L3029" s="2">
        <v>13.253012048193</v>
      </c>
      <c r="M3029" s="2">
        <v>20.481927710842999</v>
      </c>
      <c r="N3029" s="2">
        <v>1.204819277108</v>
      </c>
      <c r="O3029" s="10" t="s">
        <v>168</v>
      </c>
      <c r="P3029" s="2">
        <v>6.0240963855420002</v>
      </c>
      <c r="Q3029" s="2">
        <v>7.2289156626509996</v>
      </c>
      <c r="R3029" s="2">
        <v>62.650602409638999</v>
      </c>
      <c r="S3029" s="2">
        <v>0.60240963855399998</v>
      </c>
      <c r="T3029" s="22">
        <v>36.746987951807</v>
      </c>
    </row>
    <row r="3030">
      <c r="D3030" s="19"/>
      <c r="E3030" s="18" t="s">
        <v>81</v>
      </c>
      <c r="F3030" s="17"/>
      <c r="G3030" s="7">
        <v>838</v>
      </c>
      <c r="H3030" s="20">
        <v>4.2959427207639997</v>
      </c>
      <c r="I3030" s="2">
        <v>6.4439140811459996</v>
      </c>
      <c r="J3030" s="2">
        <v>1.4319809069210001</v>
      </c>
      <c r="K3030" s="2">
        <v>0.238663484487</v>
      </c>
      <c r="L3030" s="2">
        <v>12.768496420048001</v>
      </c>
      <c r="M3030" s="2">
        <v>21.002386634844999</v>
      </c>
      <c r="N3030" s="2">
        <v>0.59665871121699998</v>
      </c>
      <c r="O3030" s="2">
        <v>1.3126491646780001</v>
      </c>
      <c r="P3030" s="2">
        <v>4.415274463007</v>
      </c>
      <c r="Q3030" s="2">
        <v>5.4892601431979999</v>
      </c>
      <c r="R3030" s="2">
        <v>63.365155131264999</v>
      </c>
      <c r="S3030" s="2">
        <v>0.35799522673</v>
      </c>
      <c r="T3030" s="22">
        <v>36.276849642004997</v>
      </c>
    </row>
    <row r="3031">
      <c r="D3031" s="19"/>
      <c r="E3031" s="18" t="s">
        <v>41</v>
      </c>
      <c r="F3031" s="17"/>
      <c r="G3031" s="11">
        <v>24</v>
      </c>
      <c r="H3031" s="27">
        <v>4.166666666667</v>
      </c>
      <c r="I3031" s="5">
        <v>4.166666666667</v>
      </c>
      <c r="J3031" s="5">
        <v>8.333333333333</v>
      </c>
      <c r="K3031" s="4" t="s">
        <v>168</v>
      </c>
      <c r="L3031" s="5">
        <v>8.333333333333</v>
      </c>
      <c r="M3031" s="5">
        <v>20.833333333333002</v>
      </c>
      <c r="N3031" s="4" t="s">
        <v>168</v>
      </c>
      <c r="O3031" s="4" t="s">
        <v>168</v>
      </c>
      <c r="P3031" s="4" t="s">
        <v>168</v>
      </c>
      <c r="Q3031" s="5">
        <v>8.333333333333</v>
      </c>
      <c r="R3031" s="5">
        <v>70.833333333333002</v>
      </c>
      <c r="S3031" s="4" t="s">
        <v>168</v>
      </c>
      <c r="T3031" s="30">
        <v>29.166666666666998</v>
      </c>
    </row>
    <row r="3032">
      <c r="D3032" s="19"/>
      <c r="E3032" s="18" t="s">
        <v>82</v>
      </c>
      <c r="F3032" s="17"/>
      <c r="G3032" s="7">
        <v>89</v>
      </c>
      <c r="H3032" s="20">
        <v>3.3707865168539999</v>
      </c>
      <c r="I3032" s="2">
        <v>7.8651685393259996</v>
      </c>
      <c r="J3032" s="2">
        <v>1.123595505618</v>
      </c>
      <c r="K3032" s="2">
        <v>1.123595505618</v>
      </c>
      <c r="L3032" s="2">
        <v>14.606741573034</v>
      </c>
      <c r="M3032" s="2">
        <v>25.842696629212998</v>
      </c>
      <c r="N3032" s="2">
        <v>1.123595505618</v>
      </c>
      <c r="O3032" s="2">
        <v>3.3707865168539999</v>
      </c>
      <c r="P3032" s="2">
        <v>6.7415730337079998</v>
      </c>
      <c r="Q3032" s="2">
        <v>8.9887640449440003</v>
      </c>
      <c r="R3032" s="2">
        <v>52.808988764044997</v>
      </c>
      <c r="S3032" s="2">
        <v>2.2471910112360001</v>
      </c>
      <c r="T3032" s="22">
        <v>44.943820224718998</v>
      </c>
    </row>
    <row r="3033">
      <c r="D3033" s="19"/>
      <c r="E3033" s="18" t="s">
        <v>26</v>
      </c>
      <c r="F3033" s="17"/>
      <c r="G3033" s="11">
        <v>0</v>
      </c>
      <c r="H3033" s="32" t="s">
        <v>168</v>
      </c>
      <c r="I3033" s="4" t="s">
        <v>168</v>
      </c>
      <c r="J3033" s="4" t="s">
        <v>168</v>
      </c>
      <c r="K3033" s="4" t="s">
        <v>168</v>
      </c>
      <c r="L3033" s="4" t="s">
        <v>168</v>
      </c>
      <c r="M3033" s="4" t="s">
        <v>168</v>
      </c>
      <c r="N3033" s="4" t="s">
        <v>168</v>
      </c>
      <c r="O3033" s="4" t="s">
        <v>168</v>
      </c>
      <c r="P3033" s="4" t="s">
        <v>168</v>
      </c>
      <c r="Q3033" s="4" t="s">
        <v>168</v>
      </c>
      <c r="R3033" s="4" t="s">
        <v>168</v>
      </c>
      <c r="S3033" s="4" t="s">
        <v>168</v>
      </c>
      <c r="T3033" s="31" t="s">
        <v>168</v>
      </c>
    </row>
    <row r="3034">
      <c r="D3034" s="19"/>
      <c r="E3034" s="18" t="s">
        <v>83</v>
      </c>
      <c r="F3034" s="17"/>
      <c r="G3034" s="7">
        <v>920</v>
      </c>
      <c r="H3034" s="20">
        <v>4.130434782609</v>
      </c>
      <c r="I3034" s="2">
        <v>6.0869565217390003</v>
      </c>
      <c r="J3034" s="2">
        <v>1.5217391304350001</v>
      </c>
      <c r="K3034" s="2">
        <v>0.217391304348</v>
      </c>
      <c r="L3034" s="2">
        <v>12.391304347826001</v>
      </c>
      <c r="M3034" s="2">
        <v>20.108695652173999</v>
      </c>
      <c r="N3034" s="2">
        <v>0.54347826086999995</v>
      </c>
      <c r="O3034" s="2">
        <v>1.3043478260870001</v>
      </c>
      <c r="P3034" s="2">
        <v>4.5652173913040004</v>
      </c>
      <c r="Q3034" s="2">
        <v>5.6521739130429998</v>
      </c>
      <c r="R3034" s="2">
        <v>63.804347826087003</v>
      </c>
      <c r="S3034" s="2">
        <v>0.32608695652199998</v>
      </c>
      <c r="T3034" s="22">
        <v>35.869565217390999</v>
      </c>
    </row>
    <row r="3035">
      <c r="D3035" s="15" t="s">
        <v>84</v>
      </c>
      <c r="E3035" s="14" t="s">
        <v>85</v>
      </c>
      <c r="F3035" s="16"/>
      <c r="G3035" s="26">
        <v>356</v>
      </c>
      <c r="H3035" s="40">
        <v>3.0898876404490001</v>
      </c>
      <c r="I3035" s="8">
        <v>4.2134831460670004</v>
      </c>
      <c r="J3035" s="8">
        <v>0.84269662921300004</v>
      </c>
      <c r="K3035" s="8">
        <v>0.28089887640400002</v>
      </c>
      <c r="L3035" s="8">
        <v>10.674157303371</v>
      </c>
      <c r="M3035" s="8">
        <v>15.168539325843</v>
      </c>
      <c r="N3035" s="8">
        <v>0.28089887640400002</v>
      </c>
      <c r="O3035" s="8">
        <v>0.56179775280900002</v>
      </c>
      <c r="P3035" s="8">
        <v>2.808988764045</v>
      </c>
      <c r="Q3035" s="8">
        <v>7.0224719101120003</v>
      </c>
      <c r="R3035" s="8">
        <v>71.067415730337004</v>
      </c>
      <c r="S3035" s="8">
        <v>0.56179775280900002</v>
      </c>
      <c r="T3035" s="42">
        <v>28.370786516854</v>
      </c>
    </row>
    <row r="3036">
      <c r="D3036" s="19"/>
      <c r="E3036" s="18" t="s">
        <v>86</v>
      </c>
      <c r="F3036" s="17"/>
      <c r="G3036" s="7">
        <v>368</v>
      </c>
      <c r="H3036" s="20">
        <v>4.3478260869570002</v>
      </c>
      <c r="I3036" s="2">
        <v>6.7934782608699997</v>
      </c>
      <c r="J3036" s="2">
        <v>1.3586956521739999</v>
      </c>
      <c r="K3036" s="2">
        <v>0.27173913043499998</v>
      </c>
      <c r="L3036" s="2">
        <v>13.04347826087</v>
      </c>
      <c r="M3036" s="2">
        <v>21.195652173913</v>
      </c>
      <c r="N3036" s="2">
        <v>0.54347826086999995</v>
      </c>
      <c r="O3036" s="2">
        <v>1.086956521739</v>
      </c>
      <c r="P3036" s="2">
        <v>5.4347826086959996</v>
      </c>
      <c r="Q3036" s="2">
        <v>5.1630434782609997</v>
      </c>
      <c r="R3036" s="2">
        <v>61.956521739129997</v>
      </c>
      <c r="S3036" s="2">
        <v>0.54347826086999995</v>
      </c>
      <c r="T3036" s="22">
        <v>37.5</v>
      </c>
    </row>
    <row r="3037">
      <c r="D3037" s="19"/>
      <c r="E3037" s="18" t="s">
        <v>87</v>
      </c>
      <c r="F3037" s="17"/>
      <c r="G3037" s="7">
        <v>235</v>
      </c>
      <c r="H3037" s="20">
        <v>5.1063829787230004</v>
      </c>
      <c r="I3037" s="2">
        <v>8.0851063829789993</v>
      </c>
      <c r="J3037" s="2">
        <v>1.702127659574</v>
      </c>
      <c r="K3037" s="10" t="s">
        <v>168</v>
      </c>
      <c r="L3037" s="2">
        <v>13.617021276596001</v>
      </c>
      <c r="M3037" s="2">
        <v>26.382978723404001</v>
      </c>
      <c r="N3037" s="2">
        <v>0.85106382978700001</v>
      </c>
      <c r="O3037" s="2">
        <v>2.9787234042550002</v>
      </c>
      <c r="P3037" s="2">
        <v>4.2553191489359996</v>
      </c>
      <c r="Q3037" s="2">
        <v>5.9574468085110004</v>
      </c>
      <c r="R3037" s="2">
        <v>53.617021276595999</v>
      </c>
      <c r="S3037" s="2">
        <v>0.425531914894</v>
      </c>
      <c r="T3037" s="22">
        <v>45.957446808511001</v>
      </c>
    </row>
    <row r="3038">
      <c r="D3038" s="19"/>
      <c r="E3038" s="18" t="s">
        <v>88</v>
      </c>
      <c r="F3038" s="17"/>
      <c r="G3038" s="11">
        <v>45</v>
      </c>
      <c r="H3038" s="27">
        <v>4.4444444444439997</v>
      </c>
      <c r="I3038" s="5">
        <v>6.666666666667</v>
      </c>
      <c r="J3038" s="5">
        <v>6.666666666667</v>
      </c>
      <c r="K3038" s="5">
        <v>2.2222222222219998</v>
      </c>
      <c r="L3038" s="5">
        <v>20</v>
      </c>
      <c r="M3038" s="5">
        <v>26.666666666666998</v>
      </c>
      <c r="N3038" s="4" t="s">
        <v>168</v>
      </c>
      <c r="O3038" s="5">
        <v>2.2222222222219998</v>
      </c>
      <c r="P3038" s="5">
        <v>13.333333333333</v>
      </c>
      <c r="Q3038" s="5">
        <v>4.4444444444439997</v>
      </c>
      <c r="R3038" s="5">
        <v>55.555555555555998</v>
      </c>
      <c r="S3038" s="4" t="s">
        <v>168</v>
      </c>
      <c r="T3038" s="30">
        <v>44.444444444444002</v>
      </c>
    </row>
    <row r="3039">
      <c r="D3039" s="19"/>
      <c r="E3039" s="18" t="s">
        <v>89</v>
      </c>
      <c r="F3039" s="17"/>
      <c r="G3039" s="11">
        <v>5</v>
      </c>
      <c r="H3039" s="32" t="s">
        <v>168</v>
      </c>
      <c r="I3039" s="5">
        <v>20</v>
      </c>
      <c r="J3039" s="4" t="s">
        <v>168</v>
      </c>
      <c r="K3039" s="4" t="s">
        <v>168</v>
      </c>
      <c r="L3039" s="4" t="s">
        <v>168</v>
      </c>
      <c r="M3039" s="5">
        <v>40</v>
      </c>
      <c r="N3039" s="5">
        <v>20</v>
      </c>
      <c r="O3039" s="5">
        <v>20</v>
      </c>
      <c r="P3039" s="5">
        <v>40</v>
      </c>
      <c r="Q3039" s="4" t="s">
        <v>168</v>
      </c>
      <c r="R3039" s="5">
        <v>40</v>
      </c>
      <c r="S3039" s="4" t="s">
        <v>168</v>
      </c>
      <c r="T3039" s="30">
        <v>60</v>
      </c>
    </row>
    <row r="3040">
      <c r="D3040" s="19"/>
      <c r="E3040" s="18" t="s">
        <v>26</v>
      </c>
      <c r="F3040" s="17"/>
      <c r="G3040" s="11">
        <v>0</v>
      </c>
      <c r="H3040" s="32" t="s">
        <v>168</v>
      </c>
      <c r="I3040" s="4" t="s">
        <v>168</v>
      </c>
      <c r="J3040" s="4" t="s">
        <v>168</v>
      </c>
      <c r="K3040" s="4" t="s">
        <v>168</v>
      </c>
      <c r="L3040" s="4" t="s">
        <v>168</v>
      </c>
      <c r="M3040" s="4" t="s">
        <v>168</v>
      </c>
      <c r="N3040" s="4" t="s">
        <v>168</v>
      </c>
      <c r="O3040" s="4" t="s">
        <v>168</v>
      </c>
      <c r="P3040" s="4" t="s">
        <v>168</v>
      </c>
      <c r="Q3040" s="4" t="s">
        <v>168</v>
      </c>
      <c r="R3040" s="4" t="s">
        <v>168</v>
      </c>
      <c r="S3040" s="4" t="s">
        <v>168</v>
      </c>
      <c r="T3040" s="31" t="s">
        <v>168</v>
      </c>
    </row>
    <row r="3041">
      <c r="D3041" s="19"/>
      <c r="E3041" s="18" t="s">
        <v>90</v>
      </c>
      <c r="F3041" s="17"/>
      <c r="G3041" s="7">
        <v>724</v>
      </c>
      <c r="H3041" s="20">
        <v>3.729281767956</v>
      </c>
      <c r="I3041" s="2">
        <v>5.5248618784529997</v>
      </c>
      <c r="J3041" s="2">
        <v>1.1049723756909999</v>
      </c>
      <c r="K3041" s="2">
        <v>0.276243093923</v>
      </c>
      <c r="L3041" s="2">
        <v>11.878453038673999</v>
      </c>
      <c r="M3041" s="2">
        <v>18.232044198895</v>
      </c>
      <c r="N3041" s="2">
        <v>0.41436464088399999</v>
      </c>
      <c r="O3041" s="2">
        <v>0.82872928176799998</v>
      </c>
      <c r="P3041" s="2">
        <v>4.1436464088399996</v>
      </c>
      <c r="Q3041" s="2">
        <v>6.0773480662979997</v>
      </c>
      <c r="R3041" s="2">
        <v>66.436464088397997</v>
      </c>
      <c r="S3041" s="2">
        <v>0.55248618784500003</v>
      </c>
      <c r="T3041" s="22">
        <v>33.011049723756997</v>
      </c>
    </row>
    <row r="3042">
      <c r="D3042" s="19"/>
      <c r="E3042" s="18" t="s">
        <v>91</v>
      </c>
      <c r="F3042" s="17"/>
      <c r="G3042" s="7">
        <v>285</v>
      </c>
      <c r="H3042" s="20">
        <v>4.9122807017539998</v>
      </c>
      <c r="I3042" s="2">
        <v>8.0701754385959994</v>
      </c>
      <c r="J3042" s="2">
        <v>2.4561403508769999</v>
      </c>
      <c r="K3042" s="2">
        <v>0.35087719298199999</v>
      </c>
      <c r="L3042" s="2">
        <v>14.385964912281</v>
      </c>
      <c r="M3042" s="2">
        <v>26.666666666666998</v>
      </c>
      <c r="N3042" s="2">
        <v>1.052631578947</v>
      </c>
      <c r="O3042" s="2">
        <v>3.1578947368420001</v>
      </c>
      <c r="P3042" s="2">
        <v>6.3157894736840001</v>
      </c>
      <c r="Q3042" s="2">
        <v>5.6140350877190004</v>
      </c>
      <c r="R3042" s="2">
        <v>53.684210526316001</v>
      </c>
      <c r="S3042" s="2">
        <v>0.35087719298199999</v>
      </c>
      <c r="T3042" s="22">
        <v>45.964912280702002</v>
      </c>
    </row>
    <row r="3043">
      <c r="D3043" s="15" t="s">
        <v>92</v>
      </c>
      <c r="E3043" s="14" t="s">
        <v>93</v>
      </c>
      <c r="F3043" s="16"/>
      <c r="G3043" s="33">
        <v>40</v>
      </c>
      <c r="H3043" s="45">
        <v>5</v>
      </c>
      <c r="I3043" s="13">
        <v>2.5</v>
      </c>
      <c r="J3043" s="25" t="s">
        <v>168</v>
      </c>
      <c r="K3043" s="25" t="s">
        <v>168</v>
      </c>
      <c r="L3043" s="13">
        <v>5</v>
      </c>
      <c r="M3043" s="13">
        <v>22.5</v>
      </c>
      <c r="N3043" s="25" t="s">
        <v>168</v>
      </c>
      <c r="O3043" s="25" t="s">
        <v>168</v>
      </c>
      <c r="P3043" s="13">
        <v>5</v>
      </c>
      <c r="Q3043" s="13">
        <v>2.5</v>
      </c>
      <c r="R3043" s="13">
        <v>60</v>
      </c>
      <c r="S3043" s="13">
        <v>2.5</v>
      </c>
      <c r="T3043" s="50">
        <v>37.5</v>
      </c>
    </row>
    <row r="3044">
      <c r="D3044" s="19"/>
      <c r="E3044" s="18" t="s">
        <v>94</v>
      </c>
      <c r="F3044" s="17"/>
      <c r="G3044" s="7">
        <v>178</v>
      </c>
      <c r="H3044" s="20">
        <v>2.808988764045</v>
      </c>
      <c r="I3044" s="2">
        <v>4.4943820224720001</v>
      </c>
      <c r="J3044" s="10" t="s">
        <v>168</v>
      </c>
      <c r="K3044" s="10" t="s">
        <v>168</v>
      </c>
      <c r="L3044" s="2">
        <v>14.044943820225001</v>
      </c>
      <c r="M3044" s="2">
        <v>23.595505617977999</v>
      </c>
      <c r="N3044" s="2">
        <v>1.123595505618</v>
      </c>
      <c r="O3044" s="2">
        <v>0.56179775280900002</v>
      </c>
      <c r="P3044" s="2">
        <v>5.61797752809</v>
      </c>
      <c r="Q3044" s="2">
        <v>3.9325842696629998</v>
      </c>
      <c r="R3044" s="2">
        <v>60.674157303370997</v>
      </c>
      <c r="S3044" s="2">
        <v>0.56179775280900002</v>
      </c>
      <c r="T3044" s="22">
        <v>38.764044943819997</v>
      </c>
    </row>
    <row r="3045">
      <c r="D3045" s="19"/>
      <c r="E3045" s="18" t="s">
        <v>95</v>
      </c>
      <c r="F3045" s="17"/>
      <c r="G3045" s="7">
        <v>66</v>
      </c>
      <c r="H3045" s="20">
        <v>6.0606060606060002</v>
      </c>
      <c r="I3045" s="2">
        <v>1.5151515151520001</v>
      </c>
      <c r="J3045" s="2">
        <v>1.5151515151520001</v>
      </c>
      <c r="K3045" s="10" t="s">
        <v>168</v>
      </c>
      <c r="L3045" s="2">
        <v>6.0606060606060002</v>
      </c>
      <c r="M3045" s="2">
        <v>16.666666666666998</v>
      </c>
      <c r="N3045" s="10" t="s">
        <v>168</v>
      </c>
      <c r="O3045" s="2">
        <v>3.0303030303030001</v>
      </c>
      <c r="P3045" s="2">
        <v>7.5757575757579998</v>
      </c>
      <c r="Q3045" s="2">
        <v>6.0606060606060002</v>
      </c>
      <c r="R3045" s="2">
        <v>68.181818181818002</v>
      </c>
      <c r="S3045" s="10" t="s">
        <v>168</v>
      </c>
      <c r="T3045" s="22">
        <v>31.818181818182001</v>
      </c>
    </row>
    <row r="3046">
      <c r="D3046" s="19"/>
      <c r="E3046" s="18" t="s">
        <v>96</v>
      </c>
      <c r="F3046" s="17"/>
      <c r="G3046" s="11">
        <v>21</v>
      </c>
      <c r="H3046" s="32" t="s">
        <v>168</v>
      </c>
      <c r="I3046" s="4" t="s">
        <v>168</v>
      </c>
      <c r="J3046" s="4" t="s">
        <v>168</v>
      </c>
      <c r="K3046" s="4" t="s">
        <v>168</v>
      </c>
      <c r="L3046" s="5">
        <v>23.809523809523998</v>
      </c>
      <c r="M3046" s="5">
        <v>19.047619047619001</v>
      </c>
      <c r="N3046" s="4" t="s">
        <v>168</v>
      </c>
      <c r="O3046" s="4" t="s">
        <v>168</v>
      </c>
      <c r="P3046" s="5">
        <v>4.7619047619049999</v>
      </c>
      <c r="Q3046" s="5">
        <v>23.809523809523998</v>
      </c>
      <c r="R3046" s="5">
        <v>47.619047619047997</v>
      </c>
      <c r="S3046" s="4" t="s">
        <v>168</v>
      </c>
      <c r="T3046" s="30">
        <v>52.380952380952003</v>
      </c>
    </row>
    <row r="3047">
      <c r="D3047" s="19"/>
      <c r="E3047" s="18" t="s">
        <v>97</v>
      </c>
      <c r="F3047" s="17"/>
      <c r="G3047" s="11">
        <v>38</v>
      </c>
      <c r="H3047" s="32" t="s">
        <v>168</v>
      </c>
      <c r="I3047" s="4" t="s">
        <v>168</v>
      </c>
      <c r="J3047" s="4" t="s">
        <v>168</v>
      </c>
      <c r="K3047" s="4" t="s">
        <v>168</v>
      </c>
      <c r="L3047" s="5">
        <v>10.526315789473999</v>
      </c>
      <c r="M3047" s="5">
        <v>28.947368421053</v>
      </c>
      <c r="N3047" s="5">
        <v>2.6315789473679998</v>
      </c>
      <c r="O3047" s="5">
        <v>2.6315789473679998</v>
      </c>
      <c r="P3047" s="5">
        <v>2.6315789473679998</v>
      </c>
      <c r="Q3047" s="5">
        <v>7.8947368421049999</v>
      </c>
      <c r="R3047" s="5">
        <v>57.894736842104997</v>
      </c>
      <c r="S3047" s="5">
        <v>2.6315789473679998</v>
      </c>
      <c r="T3047" s="30">
        <v>39.473684210526002</v>
      </c>
    </row>
    <row r="3048">
      <c r="D3048" s="19"/>
      <c r="E3048" s="18" t="s">
        <v>98</v>
      </c>
      <c r="F3048" s="17"/>
      <c r="G3048" s="7">
        <v>57</v>
      </c>
      <c r="H3048" s="20">
        <v>1.7543859649119999</v>
      </c>
      <c r="I3048" s="2">
        <v>7.0175438596489998</v>
      </c>
      <c r="J3048" s="2">
        <v>3.508771929825</v>
      </c>
      <c r="K3048" s="10" t="s">
        <v>168</v>
      </c>
      <c r="L3048" s="2">
        <v>15.789473684211</v>
      </c>
      <c r="M3048" s="2">
        <v>24.561403508771999</v>
      </c>
      <c r="N3048" s="10" t="s">
        <v>168</v>
      </c>
      <c r="O3048" s="2">
        <v>1.7543859649119999</v>
      </c>
      <c r="P3048" s="2">
        <v>10.526315789473999</v>
      </c>
      <c r="Q3048" s="2">
        <v>5.2631578947369997</v>
      </c>
      <c r="R3048" s="2">
        <v>57.894736842104997</v>
      </c>
      <c r="S3048" s="2">
        <v>1.7543859649119999</v>
      </c>
      <c r="T3048" s="22">
        <v>40.350877192981997</v>
      </c>
    </row>
    <row r="3049">
      <c r="D3049" s="19"/>
      <c r="E3049" s="18" t="s">
        <v>99</v>
      </c>
      <c r="F3049" s="17"/>
      <c r="G3049" s="11">
        <v>19</v>
      </c>
      <c r="H3049" s="27">
        <v>5.2631578947369997</v>
      </c>
      <c r="I3049" s="4" t="s">
        <v>168</v>
      </c>
      <c r="J3049" s="4" t="s">
        <v>168</v>
      </c>
      <c r="K3049" s="4" t="s">
        <v>168</v>
      </c>
      <c r="L3049" s="5">
        <v>15.789473684211</v>
      </c>
      <c r="M3049" s="5">
        <v>15.789473684211</v>
      </c>
      <c r="N3049" s="4" t="s">
        <v>168</v>
      </c>
      <c r="O3049" s="4" t="s">
        <v>168</v>
      </c>
      <c r="P3049" s="5">
        <v>5.2631578947369997</v>
      </c>
      <c r="Q3049" s="5">
        <v>5.2631578947369997</v>
      </c>
      <c r="R3049" s="5">
        <v>63.157894736842003</v>
      </c>
      <c r="S3049" s="4" t="s">
        <v>168</v>
      </c>
      <c r="T3049" s="30">
        <v>36.842105263157997</v>
      </c>
    </row>
    <row r="3050">
      <c r="D3050" s="19"/>
      <c r="E3050" s="18" t="s">
        <v>100</v>
      </c>
      <c r="F3050" s="17"/>
      <c r="G3050" s="11">
        <v>39</v>
      </c>
      <c r="H3050" s="27">
        <v>2.564102564103</v>
      </c>
      <c r="I3050" s="5">
        <v>7.6923076923079998</v>
      </c>
      <c r="J3050" s="4" t="s">
        <v>168</v>
      </c>
      <c r="K3050" s="4" t="s">
        <v>168</v>
      </c>
      <c r="L3050" s="5">
        <v>12.820512820513001</v>
      </c>
      <c r="M3050" s="5">
        <v>23.076923076922998</v>
      </c>
      <c r="N3050" s="4" t="s">
        <v>168</v>
      </c>
      <c r="O3050" s="5">
        <v>2.564102564103</v>
      </c>
      <c r="P3050" s="5">
        <v>5.1282051282049999</v>
      </c>
      <c r="Q3050" s="5">
        <v>15.384615384615</v>
      </c>
      <c r="R3050" s="5">
        <v>61.538461538462002</v>
      </c>
      <c r="S3050" s="4" t="s">
        <v>168</v>
      </c>
      <c r="T3050" s="30">
        <v>38.461538461537998</v>
      </c>
    </row>
    <row r="3051">
      <c r="D3051" s="19"/>
      <c r="E3051" s="18" t="s">
        <v>101</v>
      </c>
      <c r="F3051" s="17"/>
      <c r="G3051" s="7">
        <v>142</v>
      </c>
      <c r="H3051" s="20">
        <v>2.8169014084509998</v>
      </c>
      <c r="I3051" s="2">
        <v>2.8169014084509998</v>
      </c>
      <c r="J3051" s="2">
        <v>1.4084507042250001</v>
      </c>
      <c r="K3051" s="10" t="s">
        <v>168</v>
      </c>
      <c r="L3051" s="2">
        <v>12.676056338027999</v>
      </c>
      <c r="M3051" s="2">
        <v>21.12676056338</v>
      </c>
      <c r="N3051" s="2">
        <v>1.4084507042250001</v>
      </c>
      <c r="O3051" s="2">
        <v>1.4084507042250001</v>
      </c>
      <c r="P3051" s="2">
        <v>4.2253521126760001</v>
      </c>
      <c r="Q3051" s="2">
        <v>8.4507042253520002</v>
      </c>
      <c r="R3051" s="2">
        <v>65.492957746478993</v>
      </c>
      <c r="S3051" s="2">
        <v>0.70422535211299997</v>
      </c>
      <c r="T3051" s="22">
        <v>33.802816901408001</v>
      </c>
    </row>
    <row r="3052">
      <c r="D3052" s="19"/>
      <c r="E3052" s="18" t="s">
        <v>102</v>
      </c>
      <c r="F3052" s="17"/>
      <c r="G3052" s="7">
        <v>75</v>
      </c>
      <c r="H3052" s="20">
        <v>4</v>
      </c>
      <c r="I3052" s="2">
        <v>4</v>
      </c>
      <c r="J3052" s="2">
        <v>1.333333333333</v>
      </c>
      <c r="K3052" s="10" t="s">
        <v>168</v>
      </c>
      <c r="L3052" s="2">
        <v>20</v>
      </c>
      <c r="M3052" s="2">
        <v>25.333333333333002</v>
      </c>
      <c r="N3052" s="2">
        <v>1.333333333333</v>
      </c>
      <c r="O3052" s="2">
        <v>2.666666666667</v>
      </c>
      <c r="P3052" s="2">
        <v>5.333333333333</v>
      </c>
      <c r="Q3052" s="2">
        <v>4</v>
      </c>
      <c r="R3052" s="2">
        <v>61.333333333333002</v>
      </c>
      <c r="S3052" s="10" t="s">
        <v>168</v>
      </c>
      <c r="T3052" s="22">
        <v>38.666666666666998</v>
      </c>
    </row>
    <row r="3053">
      <c r="D3053" s="19"/>
      <c r="E3053" s="18" t="s">
        <v>41</v>
      </c>
      <c r="F3053" s="17"/>
      <c r="G3053" s="7">
        <v>149</v>
      </c>
      <c r="H3053" s="20">
        <v>5.3691275167789998</v>
      </c>
      <c r="I3053" s="2">
        <v>10.067114093960001</v>
      </c>
      <c r="J3053" s="2">
        <v>1.342281879195</v>
      </c>
      <c r="K3053" s="2">
        <v>0.67114093959700005</v>
      </c>
      <c r="L3053" s="2">
        <v>19.463087248322001</v>
      </c>
      <c r="M3053" s="2">
        <v>24.832214765101</v>
      </c>
      <c r="N3053" s="2">
        <v>1.342281879195</v>
      </c>
      <c r="O3053" s="2">
        <v>3.355704697987</v>
      </c>
      <c r="P3053" s="2">
        <v>3.355704697987</v>
      </c>
      <c r="Q3053" s="2">
        <v>8.0536912751679992</v>
      </c>
      <c r="R3053" s="2">
        <v>53.020134228187999</v>
      </c>
      <c r="S3053" s="2">
        <v>0.67114093959700005</v>
      </c>
      <c r="T3053" s="22">
        <v>46.308724832214999</v>
      </c>
    </row>
    <row r="3054">
      <c r="D3054" s="19"/>
      <c r="E3054" s="18" t="s">
        <v>103</v>
      </c>
      <c r="F3054" s="17"/>
      <c r="G3054" s="7">
        <v>205</v>
      </c>
      <c r="H3054" s="20">
        <v>3.90243902439</v>
      </c>
      <c r="I3054" s="2">
        <v>10.243902439024</v>
      </c>
      <c r="J3054" s="2">
        <v>2.4390243902440001</v>
      </c>
      <c r="K3054" s="2">
        <v>0.48780487804900002</v>
      </c>
      <c r="L3054" s="2">
        <v>8.7804878048779997</v>
      </c>
      <c r="M3054" s="2">
        <v>18.536585365853998</v>
      </c>
      <c r="N3054" s="10" t="s">
        <v>168</v>
      </c>
      <c r="O3054" s="2">
        <v>0.48780487804900002</v>
      </c>
      <c r="P3054" s="2">
        <v>6.8292682926830004</v>
      </c>
      <c r="Q3054" s="2">
        <v>5.3658536585369996</v>
      </c>
      <c r="R3054" s="2">
        <v>62.926829268292998</v>
      </c>
      <c r="S3054" s="2">
        <v>0.48780487804900002</v>
      </c>
      <c r="T3054" s="22">
        <v>36.585365853658999</v>
      </c>
    </row>
    <row r="3055">
      <c r="D3055" s="19"/>
      <c r="E3055" s="18" t="s">
        <v>104</v>
      </c>
      <c r="F3055" s="17"/>
      <c r="G3055" s="7">
        <v>279</v>
      </c>
      <c r="H3055" s="20">
        <v>4.659498207885</v>
      </c>
      <c r="I3055" s="2">
        <v>3.9426523297489999</v>
      </c>
      <c r="J3055" s="2">
        <v>1.0752688172039999</v>
      </c>
      <c r="K3055" s="2">
        <v>0.35842293906799999</v>
      </c>
      <c r="L3055" s="2">
        <v>10.752688172042999</v>
      </c>
      <c r="M3055" s="2">
        <v>18.996415770609001</v>
      </c>
      <c r="N3055" s="2">
        <v>0.35842293906799999</v>
      </c>
      <c r="O3055" s="2">
        <v>2.1505376344089999</v>
      </c>
      <c r="P3055" s="2">
        <v>2.1505376344089999</v>
      </c>
      <c r="Q3055" s="2">
        <v>6.0931899641580003</v>
      </c>
      <c r="R3055" s="2">
        <v>65.949820788530005</v>
      </c>
      <c r="S3055" s="2">
        <v>0.35842293906799999</v>
      </c>
      <c r="T3055" s="22">
        <v>33.691756272401001</v>
      </c>
    </row>
    <row r="3056">
      <c r="D3056" s="19"/>
      <c r="E3056" s="18" t="s">
        <v>26</v>
      </c>
      <c r="F3056" s="17"/>
      <c r="G3056" s="11">
        <v>5</v>
      </c>
      <c r="H3056" s="27">
        <v>20</v>
      </c>
      <c r="I3056" s="5">
        <v>20</v>
      </c>
      <c r="J3056" s="4" t="s">
        <v>168</v>
      </c>
      <c r="K3056" s="4" t="s">
        <v>168</v>
      </c>
      <c r="L3056" s="5">
        <v>100</v>
      </c>
      <c r="M3056" s="5">
        <v>40</v>
      </c>
      <c r="N3056" s="4" t="s">
        <v>168</v>
      </c>
      <c r="O3056" s="4" t="s">
        <v>168</v>
      </c>
      <c r="P3056" s="4" t="s">
        <v>168</v>
      </c>
      <c r="Q3056" s="4" t="s">
        <v>168</v>
      </c>
      <c r="R3056" s="4" t="s">
        <v>168</v>
      </c>
      <c r="S3056" s="4" t="s">
        <v>168</v>
      </c>
      <c r="T3056" s="30">
        <v>100</v>
      </c>
    </row>
    <row r="3057">
      <c r="D3057" s="19"/>
      <c r="E3057" s="18" t="s">
        <v>105</v>
      </c>
      <c r="F3057" s="17"/>
      <c r="G3057" s="7">
        <v>520</v>
      </c>
      <c r="H3057" s="20">
        <v>3.6538461538460001</v>
      </c>
      <c r="I3057" s="2">
        <v>5.7692307692310001</v>
      </c>
      <c r="J3057" s="2">
        <v>1.3461538461539999</v>
      </c>
      <c r="K3057" s="2">
        <v>0.19230769230799999</v>
      </c>
      <c r="L3057" s="2">
        <v>14.230769230769001</v>
      </c>
      <c r="M3057" s="2">
        <v>22.115384615385</v>
      </c>
      <c r="N3057" s="2">
        <v>0.96153846153800004</v>
      </c>
      <c r="O3057" s="2">
        <v>1.538461538462</v>
      </c>
      <c r="P3057" s="2">
        <v>5.3846153846150004</v>
      </c>
      <c r="Q3057" s="2">
        <v>6.1538461538459996</v>
      </c>
      <c r="R3057" s="2">
        <v>61.730769230768999</v>
      </c>
      <c r="S3057" s="2">
        <v>0.57692307692300004</v>
      </c>
      <c r="T3057" s="22">
        <v>37.692307692307999</v>
      </c>
    </row>
    <row r="3058">
      <c r="D3058" s="19"/>
      <c r="E3058" s="18" t="s">
        <v>106</v>
      </c>
      <c r="F3058" s="17"/>
      <c r="G3058" s="7">
        <v>484</v>
      </c>
      <c r="H3058" s="20">
        <v>4.3388429752070001</v>
      </c>
      <c r="I3058" s="2">
        <v>6.6115702479339999</v>
      </c>
      <c r="J3058" s="2">
        <v>1.6528925619829999</v>
      </c>
      <c r="K3058" s="2">
        <v>0.41322314049600001</v>
      </c>
      <c r="L3058" s="2">
        <v>9.9173553719009995</v>
      </c>
      <c r="M3058" s="2">
        <v>18.801652892562</v>
      </c>
      <c r="N3058" s="2">
        <v>0.206611570248</v>
      </c>
      <c r="O3058" s="2">
        <v>1.446280991736</v>
      </c>
      <c r="P3058" s="2">
        <v>4.1322314049589997</v>
      </c>
      <c r="Q3058" s="2">
        <v>5.7851239669419998</v>
      </c>
      <c r="R3058" s="2">
        <v>64.669421487603003</v>
      </c>
      <c r="S3058" s="2">
        <v>0.41322314049600001</v>
      </c>
      <c r="T3058" s="22">
        <v>34.917355371901003</v>
      </c>
    </row>
    <row r="3059">
      <c r="D3059" s="15" t="s">
        <v>107</v>
      </c>
      <c r="E3059" s="14" t="s">
        <v>108</v>
      </c>
      <c r="F3059" s="16"/>
      <c r="G3059" s="33">
        <v>30</v>
      </c>
      <c r="H3059" s="45">
        <v>3.333333333333</v>
      </c>
      <c r="I3059" s="13">
        <v>3.333333333333</v>
      </c>
      <c r="J3059" s="25" t="s">
        <v>168</v>
      </c>
      <c r="K3059" s="13">
        <v>3.333333333333</v>
      </c>
      <c r="L3059" s="13">
        <v>3.333333333333</v>
      </c>
      <c r="M3059" s="13">
        <v>10</v>
      </c>
      <c r="N3059" s="25" t="s">
        <v>168</v>
      </c>
      <c r="O3059" s="25" t="s">
        <v>168</v>
      </c>
      <c r="P3059" s="13">
        <v>3.333333333333</v>
      </c>
      <c r="Q3059" s="13">
        <v>3.333333333333</v>
      </c>
      <c r="R3059" s="13">
        <v>86.666666666666998</v>
      </c>
      <c r="S3059" s="25" t="s">
        <v>168</v>
      </c>
      <c r="T3059" s="50">
        <v>13.333333333333</v>
      </c>
    </row>
    <row r="3060">
      <c r="D3060" s="19"/>
      <c r="E3060" s="18" t="s">
        <v>109</v>
      </c>
      <c r="F3060" s="17"/>
      <c r="G3060" s="7">
        <v>667</v>
      </c>
      <c r="H3060" s="20">
        <v>3.7481259370309998</v>
      </c>
      <c r="I3060" s="2">
        <v>6.4467766116940002</v>
      </c>
      <c r="J3060" s="2">
        <v>0.89955022488799996</v>
      </c>
      <c r="K3060" s="2">
        <v>0.29985007496299998</v>
      </c>
      <c r="L3060" s="2">
        <v>11.694152923538001</v>
      </c>
      <c r="M3060" s="2">
        <v>22.488755622189</v>
      </c>
      <c r="N3060" s="2">
        <v>0.74962518740600004</v>
      </c>
      <c r="O3060" s="2">
        <v>1.19940029985</v>
      </c>
      <c r="P3060" s="2">
        <v>4.3478260869570002</v>
      </c>
      <c r="Q3060" s="2">
        <v>5.9970014992499996</v>
      </c>
      <c r="R3060" s="2">
        <v>62.518740629684999</v>
      </c>
      <c r="S3060" s="2">
        <v>0.44977511244399998</v>
      </c>
      <c r="T3060" s="22">
        <v>37.031484257871</v>
      </c>
    </row>
    <row r="3061">
      <c r="D3061" s="19"/>
      <c r="E3061" s="18" t="s">
        <v>110</v>
      </c>
      <c r="F3061" s="17"/>
      <c r="G3061" s="7">
        <v>928</v>
      </c>
      <c r="H3061" s="20">
        <v>4.0948275862069998</v>
      </c>
      <c r="I3061" s="2">
        <v>6.25</v>
      </c>
      <c r="J3061" s="2">
        <v>1.4008620689660001</v>
      </c>
      <c r="K3061" s="2">
        <v>0.323275862069</v>
      </c>
      <c r="L3061" s="2">
        <v>13.146551724138</v>
      </c>
      <c r="M3061" s="2">
        <v>20.797413793103001</v>
      </c>
      <c r="N3061" s="2">
        <v>0.64655172413799999</v>
      </c>
      <c r="O3061" s="2">
        <v>1.5086206896550001</v>
      </c>
      <c r="P3061" s="2">
        <v>4.6336206896550003</v>
      </c>
      <c r="Q3061" s="2">
        <v>5.7112068965520004</v>
      </c>
      <c r="R3061" s="2">
        <v>62.607758620689999</v>
      </c>
      <c r="S3061" s="2">
        <v>0.53879310344800002</v>
      </c>
      <c r="T3061" s="22">
        <v>36.853448275862</v>
      </c>
    </row>
    <row r="3062">
      <c r="D3062" s="19"/>
      <c r="E3062" s="18" t="s">
        <v>111</v>
      </c>
      <c r="F3062" s="17"/>
      <c r="G3062" s="7">
        <v>855</v>
      </c>
      <c r="H3062" s="20">
        <v>3.9766081871350001</v>
      </c>
      <c r="I3062" s="2">
        <v>6.1988304093569999</v>
      </c>
      <c r="J3062" s="2">
        <v>1.5204678362570001</v>
      </c>
      <c r="K3062" s="2">
        <v>0.35087719298199999</v>
      </c>
      <c r="L3062" s="2">
        <v>13.567251461988</v>
      </c>
      <c r="M3062" s="2">
        <v>21.87134502924</v>
      </c>
      <c r="N3062" s="2">
        <v>0.58479532163699999</v>
      </c>
      <c r="O3062" s="2">
        <v>1.637426900585</v>
      </c>
      <c r="P3062" s="2">
        <v>5.0292397660820001</v>
      </c>
      <c r="Q3062" s="2">
        <v>6.1988304093569999</v>
      </c>
      <c r="R3062" s="2">
        <v>60.935672514620002</v>
      </c>
      <c r="S3062" s="2">
        <v>0.58479532163699999</v>
      </c>
      <c r="T3062" s="22">
        <v>38.479532163743002</v>
      </c>
    </row>
    <row r="3063">
      <c r="D3063" s="19"/>
      <c r="E3063" s="18" t="s">
        <v>112</v>
      </c>
      <c r="F3063" s="17"/>
      <c r="G3063" s="7">
        <v>709</v>
      </c>
      <c r="H3063" s="20">
        <v>3.6671368124120001</v>
      </c>
      <c r="I3063" s="2">
        <v>7.0521861777149999</v>
      </c>
      <c r="J3063" s="2">
        <v>1.692524682652</v>
      </c>
      <c r="K3063" s="2">
        <v>0.42313117066299999</v>
      </c>
      <c r="L3063" s="2">
        <v>13.11706629055</v>
      </c>
      <c r="M3063" s="2">
        <v>21.438645980254002</v>
      </c>
      <c r="N3063" s="2">
        <v>0.84626234132599998</v>
      </c>
      <c r="O3063" s="2">
        <v>2.1156558533149998</v>
      </c>
      <c r="P3063" s="2">
        <v>5.5007052186180001</v>
      </c>
      <c r="Q3063" s="2">
        <v>5.923836389281</v>
      </c>
      <c r="R3063" s="2">
        <v>61.071932299013</v>
      </c>
      <c r="S3063" s="2">
        <v>0.42313117066299999</v>
      </c>
      <c r="T3063" s="22">
        <v>38.504936530324002</v>
      </c>
    </row>
    <row r="3064">
      <c r="D3064" s="19"/>
      <c r="E3064" s="18" t="s">
        <v>113</v>
      </c>
      <c r="F3064" s="17"/>
      <c r="G3064" s="7">
        <v>182</v>
      </c>
      <c r="H3064" s="20">
        <v>4.3956043956039998</v>
      </c>
      <c r="I3064" s="2">
        <v>6.0439560439560003</v>
      </c>
      <c r="J3064" s="2">
        <v>2.1978021978019999</v>
      </c>
      <c r="K3064" s="2">
        <v>0.54945054945100003</v>
      </c>
      <c r="L3064" s="2">
        <v>9.3406593406590002</v>
      </c>
      <c r="M3064" s="2">
        <v>21.978021978021999</v>
      </c>
      <c r="N3064" s="2">
        <v>0.54945054945100003</v>
      </c>
      <c r="O3064" s="2">
        <v>2.7472527472529999</v>
      </c>
      <c r="P3064" s="2">
        <v>6.0439560439560003</v>
      </c>
      <c r="Q3064" s="2">
        <v>6.5934065934069999</v>
      </c>
      <c r="R3064" s="2">
        <v>63.186813186812998</v>
      </c>
      <c r="S3064" s="2">
        <v>0.54945054945100003</v>
      </c>
      <c r="T3064" s="22">
        <v>36.263736263736</v>
      </c>
    </row>
    <row r="3065">
      <c r="D3065" s="19"/>
      <c r="E3065" s="18" t="s">
        <v>114</v>
      </c>
      <c r="F3065" s="17"/>
      <c r="G3065" s="7">
        <v>949</v>
      </c>
      <c r="H3065" s="20">
        <v>3.898840885142</v>
      </c>
      <c r="I3065" s="2">
        <v>6.4278187565860003</v>
      </c>
      <c r="J3065" s="2">
        <v>1.4752370916749999</v>
      </c>
      <c r="K3065" s="2">
        <v>0.31612223393</v>
      </c>
      <c r="L3065" s="2">
        <v>12.961011591148999</v>
      </c>
      <c r="M3065" s="2">
        <v>20.969441517387001</v>
      </c>
      <c r="N3065" s="2">
        <v>0.63224446786099997</v>
      </c>
      <c r="O3065" s="2">
        <v>1.580611169652</v>
      </c>
      <c r="P3065" s="2">
        <v>5.0579557428869997</v>
      </c>
      <c r="Q3065" s="2">
        <v>5.4794520547949999</v>
      </c>
      <c r="R3065" s="2">
        <v>62.381454162276</v>
      </c>
      <c r="S3065" s="2">
        <v>0.52687038988400003</v>
      </c>
      <c r="T3065" s="22">
        <v>37.091675447839997</v>
      </c>
    </row>
    <row r="3066">
      <c r="D3066" s="19"/>
      <c r="E3066" s="18" t="s">
        <v>115</v>
      </c>
      <c r="F3066" s="17"/>
      <c r="G3066" s="7">
        <v>741</v>
      </c>
      <c r="H3066" s="20">
        <v>3.9136302294199998</v>
      </c>
      <c r="I3066" s="2">
        <v>6.342780026991</v>
      </c>
      <c r="J3066" s="2">
        <v>0.944669365722</v>
      </c>
      <c r="K3066" s="2">
        <v>0.26990553306300002</v>
      </c>
      <c r="L3066" s="2">
        <v>12.280701754386</v>
      </c>
      <c r="M3066" s="2">
        <v>21.052631578947</v>
      </c>
      <c r="N3066" s="2">
        <v>0.40485829959500003</v>
      </c>
      <c r="O3066" s="2">
        <v>1.4844804318489999</v>
      </c>
      <c r="P3066" s="2">
        <v>4.5883940620779997</v>
      </c>
      <c r="Q3066" s="2">
        <v>5.668016194332</v>
      </c>
      <c r="R3066" s="2">
        <v>62.348178137651999</v>
      </c>
      <c r="S3066" s="2">
        <v>0.53981106612700003</v>
      </c>
      <c r="T3066" s="22">
        <v>37.112010796221</v>
      </c>
    </row>
    <row r="3067">
      <c r="D3067" s="19"/>
      <c r="E3067" s="18" t="s">
        <v>116</v>
      </c>
      <c r="F3067" s="17"/>
      <c r="G3067" s="7">
        <v>241</v>
      </c>
      <c r="H3067" s="20">
        <v>3.3195020746889998</v>
      </c>
      <c r="I3067" s="2">
        <v>4.5643153526970002</v>
      </c>
      <c r="J3067" s="2">
        <v>1.6597510373440001</v>
      </c>
      <c r="K3067" s="10" t="s">
        <v>168</v>
      </c>
      <c r="L3067" s="2">
        <v>11.618257261410999</v>
      </c>
      <c r="M3067" s="2">
        <v>21.161825726141</v>
      </c>
      <c r="N3067" s="10" t="s">
        <v>168</v>
      </c>
      <c r="O3067" s="2">
        <v>0.82987551867200005</v>
      </c>
      <c r="P3067" s="2">
        <v>4.1493775933609998</v>
      </c>
      <c r="Q3067" s="2">
        <v>7.0539419087140001</v>
      </c>
      <c r="R3067" s="2">
        <v>62.655601659750999</v>
      </c>
      <c r="S3067" s="10" t="s">
        <v>168</v>
      </c>
      <c r="T3067" s="22">
        <v>37.344398340249001</v>
      </c>
    </row>
    <row r="3068">
      <c r="D3068" s="19"/>
      <c r="E3068" s="18" t="s">
        <v>117</v>
      </c>
      <c r="F3068" s="17"/>
      <c r="G3068" s="7">
        <v>185</v>
      </c>
      <c r="H3068" s="20">
        <v>3.783783783784</v>
      </c>
      <c r="I3068" s="2">
        <v>7.5675675675680001</v>
      </c>
      <c r="J3068" s="2">
        <v>1.0810810810810001</v>
      </c>
      <c r="K3068" s="10" t="s">
        <v>168</v>
      </c>
      <c r="L3068" s="2">
        <v>15.675675675676001</v>
      </c>
      <c r="M3068" s="2">
        <v>21.081081081080999</v>
      </c>
      <c r="N3068" s="2">
        <v>0.54054054054099998</v>
      </c>
      <c r="O3068" s="2">
        <v>1.6216216216220001</v>
      </c>
      <c r="P3068" s="2">
        <v>7.0270270270269997</v>
      </c>
      <c r="Q3068" s="2">
        <v>4.3243243243240004</v>
      </c>
      <c r="R3068" s="2">
        <v>60</v>
      </c>
      <c r="S3068" s="2">
        <v>1.0810810810810001</v>
      </c>
      <c r="T3068" s="22">
        <v>38.918918918918997</v>
      </c>
    </row>
    <row r="3069">
      <c r="D3069" s="19"/>
      <c r="E3069" s="18" t="s">
        <v>118</v>
      </c>
      <c r="F3069" s="17"/>
      <c r="G3069" s="11">
        <v>3</v>
      </c>
      <c r="H3069" s="32" t="s">
        <v>168</v>
      </c>
      <c r="I3069" s="4" t="s">
        <v>168</v>
      </c>
      <c r="J3069" s="4" t="s">
        <v>168</v>
      </c>
      <c r="K3069" s="4" t="s">
        <v>168</v>
      </c>
      <c r="L3069" s="4" t="s">
        <v>168</v>
      </c>
      <c r="M3069" s="4" t="s">
        <v>168</v>
      </c>
      <c r="N3069" s="4" t="s">
        <v>168</v>
      </c>
      <c r="O3069" s="4" t="s">
        <v>168</v>
      </c>
      <c r="P3069" s="4" t="s">
        <v>168</v>
      </c>
      <c r="Q3069" s="5">
        <v>33.333333333333002</v>
      </c>
      <c r="R3069" s="5">
        <v>66.666666666666998</v>
      </c>
      <c r="S3069" s="4" t="s">
        <v>168</v>
      </c>
      <c r="T3069" s="30">
        <v>33.333333333333002</v>
      </c>
    </row>
    <row r="3070">
      <c r="D3070" s="19"/>
      <c r="E3070" s="18" t="s">
        <v>26</v>
      </c>
      <c r="F3070" s="17"/>
      <c r="G3070" s="11">
        <v>1</v>
      </c>
      <c r="H3070" s="32" t="s">
        <v>168</v>
      </c>
      <c r="I3070" s="4" t="s">
        <v>168</v>
      </c>
      <c r="J3070" s="4" t="s">
        <v>168</v>
      </c>
      <c r="K3070" s="4" t="s">
        <v>168</v>
      </c>
      <c r="L3070" s="4" t="s">
        <v>168</v>
      </c>
      <c r="M3070" s="4" t="s">
        <v>168</v>
      </c>
      <c r="N3070" s="4" t="s">
        <v>168</v>
      </c>
      <c r="O3070" s="4" t="s">
        <v>168</v>
      </c>
      <c r="P3070" s="4" t="s">
        <v>168</v>
      </c>
      <c r="Q3070" s="4" t="s">
        <v>168</v>
      </c>
      <c r="R3070" s="5">
        <v>100</v>
      </c>
      <c r="S3070" s="4" t="s">
        <v>168</v>
      </c>
      <c r="T3070" s="31" t="s">
        <v>168</v>
      </c>
    </row>
    <row r="3071">
      <c r="D3071" s="19"/>
      <c r="E3071" s="18" t="s">
        <v>119</v>
      </c>
      <c r="F3071" s="17"/>
      <c r="G3071" s="7">
        <v>998</v>
      </c>
      <c r="H3071" s="20">
        <v>4.1082164328659996</v>
      </c>
      <c r="I3071" s="2">
        <v>6.3126252505010001</v>
      </c>
      <c r="J3071" s="2">
        <v>1.5030060120240001</v>
      </c>
      <c r="K3071" s="2">
        <v>0.30060120240499999</v>
      </c>
      <c r="L3071" s="2">
        <v>12.725450901804001</v>
      </c>
      <c r="M3071" s="2">
        <v>20.841683366733001</v>
      </c>
      <c r="N3071" s="2">
        <v>0.60120240480999998</v>
      </c>
      <c r="O3071" s="2">
        <v>1.5030060120240001</v>
      </c>
      <c r="P3071" s="2">
        <v>4.8096192384769996</v>
      </c>
      <c r="Q3071" s="2">
        <v>5.9118236472949999</v>
      </c>
      <c r="R3071" s="2">
        <v>62.525050100199998</v>
      </c>
      <c r="S3071" s="2">
        <v>0.50100200400799999</v>
      </c>
      <c r="T3071" s="22">
        <v>36.973947895792001</v>
      </c>
    </row>
    <row r="3072">
      <c r="D3072" s="19"/>
      <c r="E3072" s="18" t="s">
        <v>120</v>
      </c>
      <c r="F3072" s="17"/>
      <c r="G3072" s="7">
        <v>973</v>
      </c>
      <c r="H3072" s="20">
        <v>3.9054470709150002</v>
      </c>
      <c r="I3072" s="2">
        <v>6.3720452209660001</v>
      </c>
      <c r="J3072" s="2">
        <v>1.541623843782</v>
      </c>
      <c r="K3072" s="2">
        <v>0.30832476875600001</v>
      </c>
      <c r="L3072" s="2">
        <v>12.846865364851</v>
      </c>
      <c r="M3072" s="2">
        <v>20.863309352518002</v>
      </c>
      <c r="N3072" s="2">
        <v>0.616649537513</v>
      </c>
      <c r="O3072" s="2">
        <v>1.541623843782</v>
      </c>
      <c r="P3072" s="2">
        <v>4.9331963001029999</v>
      </c>
      <c r="Q3072" s="2">
        <v>5.549845837616</v>
      </c>
      <c r="R3072" s="2">
        <v>62.589928057553998</v>
      </c>
      <c r="S3072" s="2">
        <v>0.51387461459399997</v>
      </c>
      <c r="T3072" s="22">
        <v>36.896197327852001</v>
      </c>
    </row>
    <row r="3073">
      <c r="D3073" s="15" t="s">
        <v>121</v>
      </c>
      <c r="E3073" s="14" t="s">
        <v>122</v>
      </c>
      <c r="F3073" s="16"/>
      <c r="G3073" s="26">
        <v>511</v>
      </c>
      <c r="H3073" s="40">
        <v>2.7397260273969999</v>
      </c>
      <c r="I3073" s="8">
        <v>3.7181996086110001</v>
      </c>
      <c r="J3073" s="8">
        <v>0.78277886497100002</v>
      </c>
      <c r="K3073" s="8">
        <v>0.195694716243</v>
      </c>
      <c r="L3073" s="8">
        <v>10.958904109589</v>
      </c>
      <c r="M3073" s="8">
        <v>15.45988258317</v>
      </c>
      <c r="N3073" s="8">
        <v>0.195694716243</v>
      </c>
      <c r="O3073" s="8">
        <v>0.97847358121299999</v>
      </c>
      <c r="P3073" s="8">
        <v>2.9354207436399999</v>
      </c>
      <c r="Q3073" s="8">
        <v>4.6966731898239997</v>
      </c>
      <c r="R3073" s="8">
        <v>70.645792563601006</v>
      </c>
      <c r="S3073" s="8">
        <v>0.58708414872799997</v>
      </c>
      <c r="T3073" s="42">
        <v>28.767123287671001</v>
      </c>
    </row>
    <row r="3074">
      <c r="D3074" s="19"/>
      <c r="E3074" s="18" t="s">
        <v>123</v>
      </c>
      <c r="F3074" s="17"/>
      <c r="G3074" s="7">
        <v>369</v>
      </c>
      <c r="H3074" s="20">
        <v>4.8780487804880002</v>
      </c>
      <c r="I3074" s="2">
        <v>7.8590785907859999</v>
      </c>
      <c r="J3074" s="2">
        <v>1.084010840108</v>
      </c>
      <c r="K3074" s="10" t="s">
        <v>168</v>
      </c>
      <c r="L3074" s="2">
        <v>14.905149051491</v>
      </c>
      <c r="M3074" s="2">
        <v>26.016260162601998</v>
      </c>
      <c r="N3074" s="2">
        <v>0.81300813008100004</v>
      </c>
      <c r="O3074" s="2">
        <v>1.084010840108</v>
      </c>
      <c r="P3074" s="2">
        <v>4.6070460704610001</v>
      </c>
      <c r="Q3074" s="2">
        <v>6.7750677506779997</v>
      </c>
      <c r="R3074" s="2">
        <v>56.368563685637</v>
      </c>
      <c r="S3074" s="2">
        <v>0.27100271002699999</v>
      </c>
      <c r="T3074" s="22">
        <v>43.360433604336002</v>
      </c>
    </row>
    <row r="3075">
      <c r="D3075" s="19"/>
      <c r="E3075" s="18" t="s">
        <v>124</v>
      </c>
      <c r="F3075" s="17"/>
      <c r="G3075" s="7">
        <v>66</v>
      </c>
      <c r="H3075" s="20">
        <v>9.0909090909089993</v>
      </c>
      <c r="I3075" s="2">
        <v>12.121212121212</v>
      </c>
      <c r="J3075" s="2">
        <v>7.5757575757579998</v>
      </c>
      <c r="K3075" s="2">
        <v>3.0303030303030001</v>
      </c>
      <c r="L3075" s="2">
        <v>15.151515151515</v>
      </c>
      <c r="M3075" s="2">
        <v>27.272727272727</v>
      </c>
      <c r="N3075" s="2">
        <v>1.5151515151520001</v>
      </c>
      <c r="O3075" s="2">
        <v>4.5454545454549997</v>
      </c>
      <c r="P3075" s="2">
        <v>12.121212121212</v>
      </c>
      <c r="Q3075" s="2">
        <v>3.0303030303030001</v>
      </c>
      <c r="R3075" s="2">
        <v>54.545454545455001</v>
      </c>
      <c r="S3075" s="2">
        <v>1.5151515151520001</v>
      </c>
      <c r="T3075" s="22">
        <v>43.939393939394002</v>
      </c>
    </row>
    <row r="3076">
      <c r="D3076" s="19"/>
      <c r="E3076" s="18" t="s">
        <v>125</v>
      </c>
      <c r="F3076" s="17"/>
      <c r="G3076" s="11">
        <v>49</v>
      </c>
      <c r="H3076" s="27">
        <v>4.0816326530609999</v>
      </c>
      <c r="I3076" s="5">
        <v>8.1632653061219997</v>
      </c>
      <c r="J3076" s="5">
        <v>4.0816326530609999</v>
      </c>
      <c r="K3076" s="4" t="s">
        <v>168</v>
      </c>
      <c r="L3076" s="5">
        <v>12.244897959184</v>
      </c>
      <c r="M3076" s="5">
        <v>26.530612244897998</v>
      </c>
      <c r="N3076" s="4" t="s">
        <v>168</v>
      </c>
      <c r="O3076" s="5">
        <v>4.0816326530609999</v>
      </c>
      <c r="P3076" s="5">
        <v>14.285714285714</v>
      </c>
      <c r="Q3076" s="5">
        <v>14.285714285714</v>
      </c>
      <c r="R3076" s="5">
        <v>42.857142857143003</v>
      </c>
      <c r="S3076" s="4" t="s">
        <v>168</v>
      </c>
      <c r="T3076" s="30">
        <v>57.142857142856997</v>
      </c>
    </row>
    <row r="3077">
      <c r="D3077" s="19"/>
      <c r="E3077" s="18" t="s">
        <v>126</v>
      </c>
      <c r="F3077" s="17"/>
      <c r="G3077" s="11">
        <v>14</v>
      </c>
      <c r="H3077" s="27">
        <v>7.1428571428570002</v>
      </c>
      <c r="I3077" s="5">
        <v>21.428571428571001</v>
      </c>
      <c r="J3077" s="4" t="s">
        <v>168</v>
      </c>
      <c r="K3077" s="4" t="s">
        <v>168</v>
      </c>
      <c r="L3077" s="4" t="s">
        <v>168</v>
      </c>
      <c r="M3077" s="5">
        <v>14.285714285714</v>
      </c>
      <c r="N3077" s="5">
        <v>7.1428571428570002</v>
      </c>
      <c r="O3077" s="5">
        <v>7.1428571428570002</v>
      </c>
      <c r="P3077" s="5">
        <v>7.1428571428570002</v>
      </c>
      <c r="Q3077" s="5">
        <v>14.285714285714</v>
      </c>
      <c r="R3077" s="5">
        <v>57.142857142856997</v>
      </c>
      <c r="S3077" s="4" t="s">
        <v>168</v>
      </c>
      <c r="T3077" s="30">
        <v>42.857142857143003</v>
      </c>
    </row>
    <row r="3078">
      <c r="D3078" s="19"/>
      <c r="E3078" s="18" t="s">
        <v>26</v>
      </c>
      <c r="F3078" s="17"/>
      <c r="G3078" s="11">
        <v>0</v>
      </c>
      <c r="H3078" s="32" t="s">
        <v>168</v>
      </c>
      <c r="I3078" s="4" t="s">
        <v>168</v>
      </c>
      <c r="J3078" s="4" t="s">
        <v>168</v>
      </c>
      <c r="K3078" s="4" t="s">
        <v>168</v>
      </c>
      <c r="L3078" s="4" t="s">
        <v>168</v>
      </c>
      <c r="M3078" s="4" t="s">
        <v>168</v>
      </c>
      <c r="N3078" s="4" t="s">
        <v>168</v>
      </c>
      <c r="O3078" s="4" t="s">
        <v>168</v>
      </c>
      <c r="P3078" s="4" t="s">
        <v>168</v>
      </c>
      <c r="Q3078" s="4" t="s">
        <v>168</v>
      </c>
      <c r="R3078" s="4" t="s">
        <v>168</v>
      </c>
      <c r="S3078" s="4" t="s">
        <v>168</v>
      </c>
      <c r="T3078" s="31" t="s">
        <v>168</v>
      </c>
    </row>
    <row r="3079">
      <c r="D3079" s="19"/>
      <c r="E3079" s="18" t="s">
        <v>127</v>
      </c>
      <c r="F3079" s="17"/>
      <c r="G3079" s="7">
        <v>880</v>
      </c>
      <c r="H3079" s="20">
        <v>3.636363636364</v>
      </c>
      <c r="I3079" s="2">
        <v>5.4545454545450003</v>
      </c>
      <c r="J3079" s="2">
        <v>0.90909090909099999</v>
      </c>
      <c r="K3079" s="2">
        <v>0.11363636363600001</v>
      </c>
      <c r="L3079" s="2">
        <v>12.613636363635999</v>
      </c>
      <c r="M3079" s="2">
        <v>19.886363636363999</v>
      </c>
      <c r="N3079" s="2">
        <v>0.45454545454500001</v>
      </c>
      <c r="O3079" s="2">
        <v>1.022727272727</v>
      </c>
      <c r="P3079" s="2">
        <v>3.636363636364</v>
      </c>
      <c r="Q3079" s="2">
        <v>5.5681818181820004</v>
      </c>
      <c r="R3079" s="2">
        <v>64.659090909091006</v>
      </c>
      <c r="S3079" s="2">
        <v>0.45454545454500001</v>
      </c>
      <c r="T3079" s="22">
        <v>34.886363636364003</v>
      </c>
    </row>
    <row r="3080">
      <c r="D3080" s="19"/>
      <c r="E3080" s="18" t="s">
        <v>128</v>
      </c>
      <c r="F3080" s="17"/>
      <c r="G3080" s="7">
        <v>63</v>
      </c>
      <c r="H3080" s="20">
        <v>4.7619047619049999</v>
      </c>
      <c r="I3080" s="2">
        <v>11.111111111111001</v>
      </c>
      <c r="J3080" s="2">
        <v>3.1746031746029999</v>
      </c>
      <c r="K3080" s="10" t="s">
        <v>168</v>
      </c>
      <c r="L3080" s="2">
        <v>9.5238095238099998</v>
      </c>
      <c r="M3080" s="2">
        <v>23.809523809523998</v>
      </c>
      <c r="N3080" s="2">
        <v>1.587301587302</v>
      </c>
      <c r="O3080" s="2">
        <v>4.7619047619049999</v>
      </c>
      <c r="P3080" s="2">
        <v>12.698412698413</v>
      </c>
      <c r="Q3080" s="2">
        <v>14.285714285714</v>
      </c>
      <c r="R3080" s="2">
        <v>46.031746031746003</v>
      </c>
      <c r="S3080" s="10" t="s">
        <v>168</v>
      </c>
      <c r="T3080" s="22">
        <v>53.968253968253997</v>
      </c>
    </row>
    <row r="3081">
      <c r="D3081" s="15" t="s">
        <v>129</v>
      </c>
      <c r="E3081" s="14" t="s">
        <v>130</v>
      </c>
      <c r="F3081" s="16"/>
      <c r="G3081" s="26">
        <v>116</v>
      </c>
      <c r="H3081" s="79" t="s">
        <v>168</v>
      </c>
      <c r="I3081" s="8">
        <v>0.86206896551699996</v>
      </c>
      <c r="J3081" s="41" t="s">
        <v>168</v>
      </c>
      <c r="K3081" s="41" t="s">
        <v>168</v>
      </c>
      <c r="L3081" s="8">
        <v>11.206896551724</v>
      </c>
      <c r="M3081" s="8">
        <v>16.379310344827999</v>
      </c>
      <c r="N3081" s="41" t="s">
        <v>168</v>
      </c>
      <c r="O3081" s="8">
        <v>0.86206896551699996</v>
      </c>
      <c r="P3081" s="8">
        <v>2.586206896552</v>
      </c>
      <c r="Q3081" s="8">
        <v>8.6206896551720007</v>
      </c>
      <c r="R3081" s="8">
        <v>69.827586206896996</v>
      </c>
      <c r="S3081" s="8">
        <v>0.86206896551699996</v>
      </c>
      <c r="T3081" s="42">
        <v>29.310344827586</v>
      </c>
    </row>
    <row r="3082">
      <c r="D3082" s="19"/>
      <c r="E3082" s="18" t="s">
        <v>131</v>
      </c>
      <c r="F3082" s="17"/>
      <c r="G3082" s="11">
        <v>30</v>
      </c>
      <c r="H3082" s="32" t="s">
        <v>168</v>
      </c>
      <c r="I3082" s="5">
        <v>6.666666666667</v>
      </c>
      <c r="J3082" s="4" t="s">
        <v>168</v>
      </c>
      <c r="K3082" s="5">
        <v>3.333333333333</v>
      </c>
      <c r="L3082" s="5">
        <v>13.333333333333</v>
      </c>
      <c r="M3082" s="5">
        <v>26.666666666666998</v>
      </c>
      <c r="N3082" s="4" t="s">
        <v>168</v>
      </c>
      <c r="O3082" s="5">
        <v>6.666666666667</v>
      </c>
      <c r="P3082" s="5">
        <v>3.333333333333</v>
      </c>
      <c r="Q3082" s="5">
        <v>13.333333333333</v>
      </c>
      <c r="R3082" s="5">
        <v>50</v>
      </c>
      <c r="S3082" s="5">
        <v>3.333333333333</v>
      </c>
      <c r="T3082" s="30">
        <v>46.666666666666998</v>
      </c>
    </row>
    <row r="3083">
      <c r="D3083" s="19"/>
      <c r="E3083" s="18" t="s">
        <v>132</v>
      </c>
      <c r="F3083" s="17"/>
      <c r="G3083" s="7">
        <v>450</v>
      </c>
      <c r="H3083" s="20">
        <v>3.5555555555559999</v>
      </c>
      <c r="I3083" s="2">
        <v>6.2222222222220003</v>
      </c>
      <c r="J3083" s="2">
        <v>1.5555555555559999</v>
      </c>
      <c r="K3083" s="10" t="s">
        <v>168</v>
      </c>
      <c r="L3083" s="2">
        <v>13.111111111111001</v>
      </c>
      <c r="M3083" s="2">
        <v>21.555555555556001</v>
      </c>
      <c r="N3083" s="2">
        <v>0.444444444444</v>
      </c>
      <c r="O3083" s="2">
        <v>1.333333333333</v>
      </c>
      <c r="P3083" s="2">
        <v>5.5555555555560003</v>
      </c>
      <c r="Q3083" s="2">
        <v>6</v>
      </c>
      <c r="R3083" s="2">
        <v>60.444444444444002</v>
      </c>
      <c r="S3083" s="2">
        <v>0.222222222222</v>
      </c>
      <c r="T3083" s="22">
        <v>39.333333333333002</v>
      </c>
    </row>
    <row r="3084">
      <c r="D3084" s="19"/>
      <c r="E3084" s="18" t="s">
        <v>133</v>
      </c>
      <c r="F3084" s="17"/>
      <c r="G3084" s="7">
        <v>562</v>
      </c>
      <c r="H3084" s="20">
        <v>3.0249110320280002</v>
      </c>
      <c r="I3084" s="2">
        <v>7.1174377224200001</v>
      </c>
      <c r="J3084" s="2">
        <v>1.4234875444840001</v>
      </c>
      <c r="K3084" s="2">
        <v>0.35587188612100001</v>
      </c>
      <c r="L3084" s="2">
        <v>12.277580071174</v>
      </c>
      <c r="M3084" s="2">
        <v>20.284697508897001</v>
      </c>
      <c r="N3084" s="2">
        <v>0.533807829181</v>
      </c>
      <c r="O3084" s="2">
        <v>0.88967971530199996</v>
      </c>
      <c r="P3084" s="2">
        <v>4.6263345195729997</v>
      </c>
      <c r="Q3084" s="2">
        <v>5.338078291815</v>
      </c>
      <c r="R3084" s="2">
        <v>65.302491103202996</v>
      </c>
      <c r="S3084" s="2">
        <v>0.17793594305999999</v>
      </c>
      <c r="T3084" s="22">
        <v>34.519572953736997</v>
      </c>
    </row>
    <row r="3085">
      <c r="D3085" s="19"/>
      <c r="E3085" s="18" t="s">
        <v>134</v>
      </c>
      <c r="F3085" s="17"/>
      <c r="G3085" s="7">
        <v>815</v>
      </c>
      <c r="H3085" s="20">
        <v>3.558282208589</v>
      </c>
      <c r="I3085" s="2">
        <v>6.1349693251530004</v>
      </c>
      <c r="J3085" s="2">
        <v>1.59509202454</v>
      </c>
      <c r="K3085" s="2">
        <v>0.36809815950899999</v>
      </c>
      <c r="L3085" s="2">
        <v>12.39263803681</v>
      </c>
      <c r="M3085" s="2">
        <v>19.754601226994001</v>
      </c>
      <c r="N3085" s="2">
        <v>0.61349693251500004</v>
      </c>
      <c r="O3085" s="2">
        <v>1.3496932515340001</v>
      </c>
      <c r="P3085" s="2">
        <v>4.4171779141099998</v>
      </c>
      <c r="Q3085" s="2">
        <v>6.2576687116559997</v>
      </c>
      <c r="R3085" s="2">
        <v>64.294478527606998</v>
      </c>
      <c r="S3085" s="2">
        <v>0.24539877300599999</v>
      </c>
      <c r="T3085" s="22">
        <v>35.460122699387</v>
      </c>
    </row>
    <row r="3086">
      <c r="D3086" s="19"/>
      <c r="E3086" s="18" t="s">
        <v>135</v>
      </c>
      <c r="F3086" s="17"/>
      <c r="G3086" s="7">
        <v>782</v>
      </c>
      <c r="H3086" s="20">
        <v>4.2199488491050001</v>
      </c>
      <c r="I3086" s="2">
        <v>5.498721227621</v>
      </c>
      <c r="J3086" s="2">
        <v>1.023017902813</v>
      </c>
      <c r="K3086" s="2">
        <v>0.25575447570299997</v>
      </c>
      <c r="L3086" s="2">
        <v>12.531969309462999</v>
      </c>
      <c r="M3086" s="2">
        <v>20.460358056265999</v>
      </c>
      <c r="N3086" s="2">
        <v>0.63938618925799995</v>
      </c>
      <c r="O3086" s="2">
        <v>1.5345268542199999</v>
      </c>
      <c r="P3086" s="2">
        <v>4.3478260869570002</v>
      </c>
      <c r="Q3086" s="2">
        <v>6.3938618925829998</v>
      </c>
      <c r="R3086" s="2">
        <v>63.171355498720999</v>
      </c>
      <c r="S3086" s="2">
        <v>0.51150895140700003</v>
      </c>
      <c r="T3086" s="22">
        <v>36.317135549871999</v>
      </c>
    </row>
    <row r="3087">
      <c r="D3087" s="19"/>
      <c r="E3087" s="18" t="s">
        <v>136</v>
      </c>
      <c r="F3087" s="17"/>
      <c r="G3087" s="7">
        <v>473</v>
      </c>
      <c r="H3087" s="20">
        <v>4.2283298097250004</v>
      </c>
      <c r="I3087" s="2">
        <v>4.8625792811839998</v>
      </c>
      <c r="J3087" s="2">
        <v>1.9027484143760001</v>
      </c>
      <c r="K3087" s="10" t="s">
        <v>168</v>
      </c>
      <c r="L3087" s="2">
        <v>11.416490486258001</v>
      </c>
      <c r="M3087" s="2">
        <v>19.873150105708</v>
      </c>
      <c r="N3087" s="2">
        <v>0.211416490486</v>
      </c>
      <c r="O3087" s="2">
        <v>1.69133192389</v>
      </c>
      <c r="P3087" s="2">
        <v>3.594080338266</v>
      </c>
      <c r="Q3087" s="2">
        <v>5.4968287526430002</v>
      </c>
      <c r="R3087" s="2">
        <v>63.213530655390997</v>
      </c>
      <c r="S3087" s="2">
        <v>1.0570824524310001</v>
      </c>
      <c r="T3087" s="22">
        <v>35.729386892177999</v>
      </c>
    </row>
    <row r="3088">
      <c r="D3088" s="19"/>
      <c r="E3088" s="18" t="s">
        <v>137</v>
      </c>
      <c r="F3088" s="17"/>
      <c r="G3088" s="7">
        <v>458</v>
      </c>
      <c r="H3088" s="20">
        <v>4.1484716157210002</v>
      </c>
      <c r="I3088" s="2">
        <v>5.8951965065499996</v>
      </c>
      <c r="J3088" s="2">
        <v>1.091703056769</v>
      </c>
      <c r="K3088" s="10" t="s">
        <v>168</v>
      </c>
      <c r="L3088" s="2">
        <v>14.192139737991001</v>
      </c>
      <c r="M3088" s="2">
        <v>19.43231441048</v>
      </c>
      <c r="N3088" s="2">
        <v>0.87336244541499997</v>
      </c>
      <c r="O3088" s="2">
        <v>0.87336244541499997</v>
      </c>
      <c r="P3088" s="2">
        <v>4.366812227074</v>
      </c>
      <c r="Q3088" s="2">
        <v>5.8951965065499996</v>
      </c>
      <c r="R3088" s="2">
        <v>63.537117903930003</v>
      </c>
      <c r="S3088" s="2">
        <v>0.21834061135400001</v>
      </c>
      <c r="T3088" s="22">
        <v>36.244541484716002</v>
      </c>
    </row>
    <row r="3089">
      <c r="D3089" s="19"/>
      <c r="E3089" s="18" t="s">
        <v>138</v>
      </c>
      <c r="F3089" s="17"/>
      <c r="G3089" s="7">
        <v>448</v>
      </c>
      <c r="H3089" s="20">
        <v>2.901785714286</v>
      </c>
      <c r="I3089" s="2">
        <v>6.4732142857139996</v>
      </c>
      <c r="J3089" s="2">
        <v>1.339285714286</v>
      </c>
      <c r="K3089" s="2">
        <v>0.22321428571400001</v>
      </c>
      <c r="L3089" s="2">
        <v>13.169642857143</v>
      </c>
      <c r="M3089" s="2">
        <v>21.205357142857</v>
      </c>
      <c r="N3089" s="2">
        <v>0.66964285714299998</v>
      </c>
      <c r="O3089" s="2">
        <v>1.339285714286</v>
      </c>
      <c r="P3089" s="2">
        <v>4.2410714285709998</v>
      </c>
      <c r="Q3089" s="2">
        <v>5.8035714285709998</v>
      </c>
      <c r="R3089" s="2">
        <v>63.839285714286</v>
      </c>
      <c r="S3089" s="2">
        <v>0.66964285714299998</v>
      </c>
      <c r="T3089" s="22">
        <v>35.491071428570997</v>
      </c>
    </row>
    <row r="3090">
      <c r="D3090" s="19"/>
      <c r="E3090" s="18" t="s">
        <v>139</v>
      </c>
      <c r="F3090" s="17"/>
      <c r="G3090" s="7">
        <v>578</v>
      </c>
      <c r="H3090" s="20">
        <v>4.6712802768169999</v>
      </c>
      <c r="I3090" s="2">
        <v>6.7474048442910002</v>
      </c>
      <c r="J3090" s="2">
        <v>1.0380622837369999</v>
      </c>
      <c r="K3090" s="2">
        <v>0.173010380623</v>
      </c>
      <c r="L3090" s="2">
        <v>12.110726643599</v>
      </c>
      <c r="M3090" s="2">
        <v>21.626297577854999</v>
      </c>
      <c r="N3090" s="2">
        <v>0.69204152249100004</v>
      </c>
      <c r="O3090" s="2">
        <v>1.903114186851</v>
      </c>
      <c r="P3090" s="2">
        <v>5.5363321799309997</v>
      </c>
      <c r="Q3090" s="2">
        <v>6.4013840830450004</v>
      </c>
      <c r="R3090" s="2">
        <v>61.072664359862003</v>
      </c>
      <c r="S3090" s="2">
        <v>0.51903114186900001</v>
      </c>
      <c r="T3090" s="22">
        <v>38.408304498269999</v>
      </c>
    </row>
    <row r="3091">
      <c r="D3091" s="19"/>
      <c r="E3091" s="18" t="s">
        <v>140</v>
      </c>
      <c r="F3091" s="17"/>
      <c r="G3091" s="7">
        <v>149</v>
      </c>
      <c r="H3091" s="20">
        <v>6.0402684563760003</v>
      </c>
      <c r="I3091" s="2">
        <v>5.3691275167789998</v>
      </c>
      <c r="J3091" s="2">
        <v>0.67114093959700005</v>
      </c>
      <c r="K3091" s="2">
        <v>1.342281879195</v>
      </c>
      <c r="L3091" s="2">
        <v>15.436241610738</v>
      </c>
      <c r="M3091" s="2">
        <v>20.805369127517</v>
      </c>
      <c r="N3091" s="2">
        <v>0.67114093959700005</v>
      </c>
      <c r="O3091" s="2">
        <v>0.67114093959700005</v>
      </c>
      <c r="P3091" s="2">
        <v>4.6979865771810001</v>
      </c>
      <c r="Q3091" s="2">
        <v>9.3959731543620002</v>
      </c>
      <c r="R3091" s="2">
        <v>58.389261744965999</v>
      </c>
      <c r="S3091" s="2">
        <v>1.342281879195</v>
      </c>
      <c r="T3091" s="22">
        <v>40.268456375839001</v>
      </c>
    </row>
    <row r="3092">
      <c r="D3092" s="19"/>
      <c r="E3092" s="18" t="s">
        <v>141</v>
      </c>
      <c r="F3092" s="17"/>
      <c r="G3092" s="7">
        <v>629</v>
      </c>
      <c r="H3092" s="20">
        <v>3.4976152623210002</v>
      </c>
      <c r="I3092" s="2">
        <v>5.5643879173290003</v>
      </c>
      <c r="J3092" s="2">
        <v>1.1128775834660001</v>
      </c>
      <c r="K3092" s="2">
        <v>0.15898251192400001</v>
      </c>
      <c r="L3092" s="2">
        <v>12.082670906200001</v>
      </c>
      <c r="M3092" s="2">
        <v>19.713831478536999</v>
      </c>
      <c r="N3092" s="2">
        <v>0.47694753577100002</v>
      </c>
      <c r="O3092" s="2">
        <v>1.1128775834660001</v>
      </c>
      <c r="P3092" s="2">
        <v>3.8155802861689998</v>
      </c>
      <c r="Q3092" s="2">
        <v>5.0874403815580003</v>
      </c>
      <c r="R3092" s="2">
        <v>64.387917329093995</v>
      </c>
      <c r="S3092" s="2">
        <v>0.47694753577100002</v>
      </c>
      <c r="T3092" s="22">
        <v>35.135135135135002</v>
      </c>
    </row>
    <row r="3093">
      <c r="D3093" s="19"/>
      <c r="E3093" s="18" t="s">
        <v>142</v>
      </c>
      <c r="F3093" s="17"/>
      <c r="G3093" s="7">
        <v>315</v>
      </c>
      <c r="H3093" s="20">
        <v>4.1269841269840004</v>
      </c>
      <c r="I3093" s="2">
        <v>5.3968253968250002</v>
      </c>
      <c r="J3093" s="2">
        <v>0.63492063492100004</v>
      </c>
      <c r="K3093" s="10" t="s">
        <v>168</v>
      </c>
      <c r="L3093" s="2">
        <v>13.968253968254</v>
      </c>
      <c r="M3093" s="2">
        <v>21.269841269840999</v>
      </c>
      <c r="N3093" s="2">
        <v>0.63492063492100004</v>
      </c>
      <c r="O3093" s="2">
        <v>0.95238095238099996</v>
      </c>
      <c r="P3093" s="2">
        <v>3.492063492063</v>
      </c>
      <c r="Q3093" s="2">
        <v>3.8095238095239998</v>
      </c>
      <c r="R3093" s="2">
        <v>64.761904761905001</v>
      </c>
      <c r="S3093" s="2">
        <v>0.31746031745999997</v>
      </c>
      <c r="T3093" s="22">
        <v>34.920634920635003</v>
      </c>
    </row>
    <row r="3094">
      <c r="D3094" s="19"/>
      <c r="E3094" s="18" t="s">
        <v>143</v>
      </c>
      <c r="F3094" s="17"/>
      <c r="G3094" s="7">
        <v>164</v>
      </c>
      <c r="H3094" s="20">
        <v>1.829268292683</v>
      </c>
      <c r="I3094" s="2">
        <v>6.0975609756100004</v>
      </c>
      <c r="J3094" s="2">
        <v>2.4390243902440001</v>
      </c>
      <c r="K3094" s="10" t="s">
        <v>168</v>
      </c>
      <c r="L3094" s="2">
        <v>6.0975609756100004</v>
      </c>
      <c r="M3094" s="2">
        <v>13.414634146340999</v>
      </c>
      <c r="N3094" s="2">
        <v>0.60975609756100002</v>
      </c>
      <c r="O3094" s="2">
        <v>2.4390243902440001</v>
      </c>
      <c r="P3094" s="2">
        <v>3.6585365853659999</v>
      </c>
      <c r="Q3094" s="2">
        <v>9.1463414634150002</v>
      </c>
      <c r="R3094" s="2">
        <v>70.121951219511999</v>
      </c>
      <c r="S3094" s="2">
        <v>1.829268292683</v>
      </c>
      <c r="T3094" s="22">
        <v>28.048780487805001</v>
      </c>
    </row>
    <row r="3095">
      <c r="D3095" s="19"/>
      <c r="E3095" s="18" t="s">
        <v>144</v>
      </c>
      <c r="F3095" s="17"/>
      <c r="G3095" s="7">
        <v>200</v>
      </c>
      <c r="H3095" s="20">
        <v>4</v>
      </c>
      <c r="I3095" s="2">
        <v>9.5</v>
      </c>
      <c r="J3095" s="2">
        <v>2.5</v>
      </c>
      <c r="K3095" s="2">
        <v>0.5</v>
      </c>
      <c r="L3095" s="2">
        <v>13</v>
      </c>
      <c r="M3095" s="2">
        <v>19</v>
      </c>
      <c r="N3095" s="2">
        <v>0.5</v>
      </c>
      <c r="O3095" s="2">
        <v>1</v>
      </c>
      <c r="P3095" s="2">
        <v>6</v>
      </c>
      <c r="Q3095" s="2">
        <v>4</v>
      </c>
      <c r="R3095" s="2">
        <v>64</v>
      </c>
      <c r="S3095" s="2">
        <v>0.5</v>
      </c>
      <c r="T3095" s="22">
        <v>35.5</v>
      </c>
    </row>
    <row r="3096">
      <c r="D3096" s="19"/>
      <c r="E3096" s="18" t="s">
        <v>41</v>
      </c>
      <c r="F3096" s="17"/>
      <c r="G3096" s="11">
        <v>35</v>
      </c>
      <c r="H3096" s="27">
        <v>5.7142857142860004</v>
      </c>
      <c r="I3096" s="5">
        <v>5.7142857142860004</v>
      </c>
      <c r="J3096" s="5">
        <v>2.8571428571430002</v>
      </c>
      <c r="K3096" s="4" t="s">
        <v>168</v>
      </c>
      <c r="L3096" s="5">
        <v>11.428571428571001</v>
      </c>
      <c r="M3096" s="5">
        <v>22.857142857143</v>
      </c>
      <c r="N3096" s="5">
        <v>2.8571428571430002</v>
      </c>
      <c r="O3096" s="5">
        <v>2.8571428571430002</v>
      </c>
      <c r="P3096" s="4" t="s">
        <v>168</v>
      </c>
      <c r="Q3096" s="5">
        <v>5.7142857142860004</v>
      </c>
      <c r="R3096" s="5">
        <v>65.714285714286007</v>
      </c>
      <c r="S3096" s="4" t="s">
        <v>168</v>
      </c>
      <c r="T3096" s="30">
        <v>34.285714285714</v>
      </c>
    </row>
    <row r="3097">
      <c r="D3097" s="19"/>
      <c r="E3097" s="18" t="s">
        <v>145</v>
      </c>
      <c r="F3097" s="17"/>
      <c r="G3097" s="11">
        <v>17</v>
      </c>
      <c r="H3097" s="27">
        <v>5.8823529411760003</v>
      </c>
      <c r="I3097" s="5">
        <v>11.764705882353001</v>
      </c>
      <c r="J3097" s="4" t="s">
        <v>168</v>
      </c>
      <c r="K3097" s="4" t="s">
        <v>168</v>
      </c>
      <c r="L3097" s="5">
        <v>17.647058823529001</v>
      </c>
      <c r="M3097" s="5">
        <v>23.529411764706001</v>
      </c>
      <c r="N3097" s="5">
        <v>5.8823529411760003</v>
      </c>
      <c r="O3097" s="5">
        <v>5.8823529411760003</v>
      </c>
      <c r="P3097" s="5">
        <v>5.8823529411760003</v>
      </c>
      <c r="Q3097" s="4" t="s">
        <v>168</v>
      </c>
      <c r="R3097" s="5">
        <v>64.705882352941003</v>
      </c>
      <c r="S3097" s="4" t="s">
        <v>168</v>
      </c>
      <c r="T3097" s="30">
        <v>35.294117647058997</v>
      </c>
    </row>
    <row r="3098">
      <c r="D3098" s="19"/>
      <c r="E3098" s="18" t="s">
        <v>26</v>
      </c>
      <c r="F3098" s="17"/>
      <c r="G3098" s="11">
        <v>0</v>
      </c>
      <c r="H3098" s="32" t="s">
        <v>168</v>
      </c>
      <c r="I3098" s="4" t="s">
        <v>168</v>
      </c>
      <c r="J3098" s="4" t="s">
        <v>168</v>
      </c>
      <c r="K3098" s="4" t="s">
        <v>168</v>
      </c>
      <c r="L3098" s="4" t="s">
        <v>168</v>
      </c>
      <c r="M3098" s="4" t="s">
        <v>168</v>
      </c>
      <c r="N3098" s="4" t="s">
        <v>168</v>
      </c>
      <c r="O3098" s="4" t="s">
        <v>168</v>
      </c>
      <c r="P3098" s="4" t="s">
        <v>168</v>
      </c>
      <c r="Q3098" s="4" t="s">
        <v>168</v>
      </c>
      <c r="R3098" s="4" t="s">
        <v>168</v>
      </c>
      <c r="S3098" s="4" t="s">
        <v>168</v>
      </c>
      <c r="T3098" s="31" t="s">
        <v>168</v>
      </c>
    </row>
    <row r="3099">
      <c r="D3099" s="15" t="s">
        <v>146</v>
      </c>
      <c r="E3099" s="14" t="s">
        <v>147</v>
      </c>
      <c r="F3099" s="16"/>
      <c r="G3099" s="26">
        <v>569</v>
      </c>
      <c r="H3099" s="40">
        <v>2.9876977152899999</v>
      </c>
      <c r="I3099" s="8">
        <v>4.2179261862919999</v>
      </c>
      <c r="J3099" s="8">
        <v>0.878734622144</v>
      </c>
      <c r="K3099" s="8">
        <v>0.175746924429</v>
      </c>
      <c r="L3099" s="8">
        <v>11.423550087873</v>
      </c>
      <c r="M3099" s="8">
        <v>16.168717047451999</v>
      </c>
      <c r="N3099" s="41" t="s">
        <v>168</v>
      </c>
      <c r="O3099" s="8">
        <v>0.70298769771500003</v>
      </c>
      <c r="P3099" s="8">
        <v>2.2847100175750001</v>
      </c>
      <c r="Q3099" s="8">
        <v>5.7996485061509997</v>
      </c>
      <c r="R3099" s="8">
        <v>70.298769771528995</v>
      </c>
      <c r="S3099" s="8">
        <v>0.351493848858</v>
      </c>
      <c r="T3099" s="42">
        <v>29.349736379612999</v>
      </c>
    </row>
    <row r="3100">
      <c r="D3100" s="19"/>
      <c r="E3100" s="18" t="s">
        <v>148</v>
      </c>
      <c r="F3100" s="17"/>
      <c r="G3100" s="7">
        <v>399</v>
      </c>
      <c r="H3100" s="20">
        <v>5.7644110275690004</v>
      </c>
      <c r="I3100" s="2">
        <v>8.7719298245609991</v>
      </c>
      <c r="J3100" s="2">
        <v>2.255639097744</v>
      </c>
      <c r="K3100" s="2">
        <v>0.50125313283200001</v>
      </c>
      <c r="L3100" s="2">
        <v>14.536340852129999</v>
      </c>
      <c r="M3100" s="2">
        <v>27.318295739347999</v>
      </c>
      <c r="N3100" s="2">
        <v>1.2531328320799999</v>
      </c>
      <c r="O3100" s="2">
        <v>2.0050125313280001</v>
      </c>
      <c r="P3100" s="2">
        <v>7.2681704260649997</v>
      </c>
      <c r="Q3100" s="2">
        <v>5.5137844611529996</v>
      </c>
      <c r="R3100" s="2">
        <v>53.634085213033003</v>
      </c>
      <c r="S3100" s="2">
        <v>0.50125313283200001</v>
      </c>
      <c r="T3100" s="22">
        <v>45.864661654134999</v>
      </c>
    </row>
    <row r="3101">
      <c r="D3101" s="19"/>
      <c r="E3101" s="18" t="s">
        <v>149</v>
      </c>
      <c r="F3101" s="17"/>
      <c r="G3101" s="11">
        <v>35</v>
      </c>
      <c r="H3101" s="27">
        <v>2.8571428571430002</v>
      </c>
      <c r="I3101" s="5">
        <v>5.7142857142860004</v>
      </c>
      <c r="J3101" s="5">
        <v>2.8571428571430002</v>
      </c>
      <c r="K3101" s="4" t="s">
        <v>168</v>
      </c>
      <c r="L3101" s="5">
        <v>11.428571428571001</v>
      </c>
      <c r="M3101" s="5">
        <v>14.285714285714</v>
      </c>
      <c r="N3101" s="4" t="s">
        <v>168</v>
      </c>
      <c r="O3101" s="5">
        <v>5.7142857142860004</v>
      </c>
      <c r="P3101" s="5">
        <v>11.428571428571001</v>
      </c>
      <c r="Q3101" s="5">
        <v>11.428571428571001</v>
      </c>
      <c r="R3101" s="5">
        <v>51.428571428570997</v>
      </c>
      <c r="S3101" s="5">
        <v>2.8571428571430002</v>
      </c>
      <c r="T3101" s="30">
        <v>45.714285714286</v>
      </c>
    </row>
    <row r="3102">
      <c r="D3102" s="19"/>
      <c r="E3102" s="18" t="s">
        <v>150</v>
      </c>
      <c r="F3102" s="17"/>
      <c r="G3102" s="11">
        <v>6</v>
      </c>
      <c r="H3102" s="32" t="s">
        <v>168</v>
      </c>
      <c r="I3102" s="5">
        <v>33.333333333333002</v>
      </c>
      <c r="J3102" s="4" t="s">
        <v>168</v>
      </c>
      <c r="K3102" s="4" t="s">
        <v>168</v>
      </c>
      <c r="L3102" s="4" t="s">
        <v>168</v>
      </c>
      <c r="M3102" s="5">
        <v>33.333333333333002</v>
      </c>
      <c r="N3102" s="5">
        <v>16.666666666666998</v>
      </c>
      <c r="O3102" s="5">
        <v>16.666666666666998</v>
      </c>
      <c r="P3102" s="5">
        <v>33.333333333333002</v>
      </c>
      <c r="Q3102" s="5">
        <v>16.666666666666998</v>
      </c>
      <c r="R3102" s="5">
        <v>33.333333333333002</v>
      </c>
      <c r="S3102" s="4" t="s">
        <v>168</v>
      </c>
      <c r="T3102" s="30">
        <v>66.666666666666998</v>
      </c>
    </row>
    <row r="3103">
      <c r="D3103" s="19"/>
      <c r="E3103" s="18" t="s">
        <v>26</v>
      </c>
      <c r="F3103" s="17"/>
      <c r="G3103" s="11">
        <v>0</v>
      </c>
      <c r="H3103" s="32" t="s">
        <v>168</v>
      </c>
      <c r="I3103" s="4" t="s">
        <v>168</v>
      </c>
      <c r="J3103" s="4" t="s">
        <v>168</v>
      </c>
      <c r="K3103" s="4" t="s">
        <v>168</v>
      </c>
      <c r="L3103" s="4" t="s">
        <v>168</v>
      </c>
      <c r="M3103" s="4" t="s">
        <v>168</v>
      </c>
      <c r="N3103" s="4" t="s">
        <v>168</v>
      </c>
      <c r="O3103" s="4" t="s">
        <v>168</v>
      </c>
      <c r="P3103" s="4" t="s">
        <v>168</v>
      </c>
      <c r="Q3103" s="4" t="s">
        <v>168</v>
      </c>
      <c r="R3103" s="4" t="s">
        <v>168</v>
      </c>
      <c r="S3103" s="4" t="s">
        <v>168</v>
      </c>
      <c r="T3103" s="31" t="s">
        <v>168</v>
      </c>
    </row>
    <row r="3104">
      <c r="D3104" s="19"/>
      <c r="E3104" s="18" t="s">
        <v>151</v>
      </c>
      <c r="F3104" s="17"/>
      <c r="G3104" s="7">
        <v>968</v>
      </c>
      <c r="H3104" s="20">
        <v>4.1322314049589997</v>
      </c>
      <c r="I3104" s="2">
        <v>6.0950413223139996</v>
      </c>
      <c r="J3104" s="2">
        <v>1.446280991736</v>
      </c>
      <c r="K3104" s="2">
        <v>0.30991735537199999</v>
      </c>
      <c r="L3104" s="2">
        <v>12.706611570248</v>
      </c>
      <c r="M3104" s="2">
        <v>20.764462809916999</v>
      </c>
      <c r="N3104" s="2">
        <v>0.51652892561999997</v>
      </c>
      <c r="O3104" s="2">
        <v>1.239669421488</v>
      </c>
      <c r="P3104" s="2">
        <v>4.3388429752070001</v>
      </c>
      <c r="Q3104" s="2">
        <v>5.6818181818179996</v>
      </c>
      <c r="R3104" s="2">
        <v>63.429752066116002</v>
      </c>
      <c r="S3104" s="2">
        <v>0.41322314049600001</v>
      </c>
      <c r="T3104" s="22">
        <v>36.157024793387997</v>
      </c>
    </row>
    <row r="3105">
      <c r="D3105" s="19"/>
      <c r="E3105" s="18" t="s">
        <v>152</v>
      </c>
      <c r="F3105" s="17"/>
      <c r="G3105" s="11">
        <v>41</v>
      </c>
      <c r="H3105" s="27">
        <v>2.4390243902440001</v>
      </c>
      <c r="I3105" s="5">
        <v>9.7560975609760003</v>
      </c>
      <c r="J3105" s="5">
        <v>2.4390243902440001</v>
      </c>
      <c r="K3105" s="4" t="s">
        <v>168</v>
      </c>
      <c r="L3105" s="5">
        <v>9.7560975609760003</v>
      </c>
      <c r="M3105" s="5">
        <v>17.073170731706998</v>
      </c>
      <c r="N3105" s="5">
        <v>2.4390243902440001</v>
      </c>
      <c r="O3105" s="5">
        <v>7.3170731707319998</v>
      </c>
      <c r="P3105" s="5">
        <v>14.634146341463</v>
      </c>
      <c r="Q3105" s="5">
        <v>12.195121951220001</v>
      </c>
      <c r="R3105" s="5">
        <v>48.780487804878</v>
      </c>
      <c r="S3105" s="5">
        <v>2.4390243902440001</v>
      </c>
      <c r="T3105" s="30">
        <v>48.780487804878</v>
      </c>
    </row>
    <row r="3106">
      <c r="D3106" s="15" t="s">
        <v>153</v>
      </c>
      <c r="E3106" s="14" t="s">
        <v>154</v>
      </c>
      <c r="F3106" s="16"/>
      <c r="G3106" s="26">
        <v>552</v>
      </c>
      <c r="H3106" s="40">
        <v>2.898550724638</v>
      </c>
      <c r="I3106" s="8">
        <v>5.7971014492749999</v>
      </c>
      <c r="J3106" s="8">
        <v>1.268115942029</v>
      </c>
      <c r="K3106" s="41" t="s">
        <v>168</v>
      </c>
      <c r="L3106" s="8">
        <v>12.86231884058</v>
      </c>
      <c r="M3106" s="8">
        <v>20.289855072464</v>
      </c>
      <c r="N3106" s="8">
        <v>0.54347826086999995</v>
      </c>
      <c r="O3106" s="8">
        <v>1.630434782609</v>
      </c>
      <c r="P3106" s="8">
        <v>5.4347826086959996</v>
      </c>
      <c r="Q3106" s="8">
        <v>7.4275362318839999</v>
      </c>
      <c r="R3106" s="8">
        <v>62.5</v>
      </c>
      <c r="S3106" s="8">
        <v>0.72463768115899996</v>
      </c>
      <c r="T3106" s="42">
        <v>36.775362318840997</v>
      </c>
    </row>
    <row r="3107">
      <c r="D3107" s="19"/>
      <c r="E3107" s="18" t="s">
        <v>155</v>
      </c>
      <c r="F3107" s="17"/>
      <c r="G3107" s="7">
        <v>743</v>
      </c>
      <c r="H3107" s="20">
        <v>4.1722745625839996</v>
      </c>
      <c r="I3107" s="2">
        <v>6.0565275908479999</v>
      </c>
      <c r="J3107" s="2">
        <v>0.94212651413199999</v>
      </c>
      <c r="K3107" s="2">
        <v>0.26917900403799999</v>
      </c>
      <c r="L3107" s="2">
        <v>13.189771197847</v>
      </c>
      <c r="M3107" s="2">
        <v>21.399730820996002</v>
      </c>
      <c r="N3107" s="2">
        <v>0.53835800807500001</v>
      </c>
      <c r="O3107" s="2">
        <v>1.749663526245</v>
      </c>
      <c r="P3107" s="2">
        <v>5.2489905787350004</v>
      </c>
      <c r="Q3107" s="2">
        <v>6.460296096904</v>
      </c>
      <c r="R3107" s="2">
        <v>61.103633916554998</v>
      </c>
      <c r="S3107" s="2">
        <v>0.53835800807500001</v>
      </c>
      <c r="T3107" s="22">
        <v>38.358008075370002</v>
      </c>
    </row>
    <row r="3108">
      <c r="D3108" s="19"/>
      <c r="E3108" s="18" t="s">
        <v>156</v>
      </c>
      <c r="F3108" s="17"/>
      <c r="G3108" s="7">
        <v>416</v>
      </c>
      <c r="H3108" s="20">
        <v>3.125</v>
      </c>
      <c r="I3108" s="2">
        <v>6.0096153846150004</v>
      </c>
      <c r="J3108" s="2">
        <v>1.442307692308</v>
      </c>
      <c r="K3108" s="2">
        <v>0.240384615385</v>
      </c>
      <c r="L3108" s="2">
        <v>11.778846153846001</v>
      </c>
      <c r="M3108" s="2">
        <v>24.038461538461998</v>
      </c>
      <c r="N3108" s="2">
        <v>0.240384615385</v>
      </c>
      <c r="O3108" s="2">
        <v>1.201923076923</v>
      </c>
      <c r="P3108" s="2">
        <v>4.0865384615379998</v>
      </c>
      <c r="Q3108" s="2">
        <v>6.4903846153850004</v>
      </c>
      <c r="R3108" s="2">
        <v>61.778846153845997</v>
      </c>
      <c r="S3108" s="2">
        <v>0.240384615385</v>
      </c>
      <c r="T3108" s="22">
        <v>37.980769230768999</v>
      </c>
    </row>
    <row r="3109">
      <c r="D3109" s="19"/>
      <c r="E3109" s="18" t="s">
        <v>157</v>
      </c>
      <c r="F3109" s="17"/>
      <c r="G3109" s="7">
        <v>804</v>
      </c>
      <c r="H3109" s="20">
        <v>4.1044776119400002</v>
      </c>
      <c r="I3109" s="2">
        <v>7.0895522388060002</v>
      </c>
      <c r="J3109" s="2">
        <v>1.243781094527</v>
      </c>
      <c r="K3109" s="2">
        <v>0.37313432835799998</v>
      </c>
      <c r="L3109" s="2">
        <v>13.432835820896001</v>
      </c>
      <c r="M3109" s="2">
        <v>22.885572139303001</v>
      </c>
      <c r="N3109" s="2">
        <v>0.74626865671599996</v>
      </c>
      <c r="O3109" s="2">
        <v>1.492537313433</v>
      </c>
      <c r="P3109" s="2">
        <v>5.7213930348259998</v>
      </c>
      <c r="Q3109" s="2">
        <v>6.3432835820899998</v>
      </c>
      <c r="R3109" s="2">
        <v>59.452736318408</v>
      </c>
      <c r="S3109" s="2">
        <v>0.37313432835799998</v>
      </c>
      <c r="T3109" s="22">
        <v>40.174129353234001</v>
      </c>
    </row>
    <row r="3110">
      <c r="D3110" s="19"/>
      <c r="E3110" s="18" t="s">
        <v>158</v>
      </c>
      <c r="F3110" s="17"/>
      <c r="G3110" s="7">
        <v>764</v>
      </c>
      <c r="H3110" s="20">
        <v>4.0575916230370002</v>
      </c>
      <c r="I3110" s="2">
        <v>6.9371727748690004</v>
      </c>
      <c r="J3110" s="2">
        <v>1.178010471204</v>
      </c>
      <c r="K3110" s="2">
        <v>0.26178010471199997</v>
      </c>
      <c r="L3110" s="2">
        <v>13.743455497382</v>
      </c>
      <c r="M3110" s="2">
        <v>22.513089005236001</v>
      </c>
      <c r="N3110" s="2">
        <v>0.78534031413600003</v>
      </c>
      <c r="O3110" s="2">
        <v>1.8324607329839999</v>
      </c>
      <c r="P3110" s="2">
        <v>5.235602094241</v>
      </c>
      <c r="Q3110" s="2">
        <v>5.8900523560210001</v>
      </c>
      <c r="R3110" s="2">
        <v>60.340314136125997</v>
      </c>
      <c r="S3110" s="2">
        <v>0.39267015706800001</v>
      </c>
      <c r="T3110" s="22">
        <v>39.267015706805999</v>
      </c>
    </row>
    <row r="3111">
      <c r="D3111" s="19"/>
      <c r="E3111" s="18" t="s">
        <v>159</v>
      </c>
      <c r="F3111" s="17"/>
      <c r="G3111" s="7">
        <v>555</v>
      </c>
      <c r="H3111" s="20">
        <v>3.6036036036039998</v>
      </c>
      <c r="I3111" s="2">
        <v>6.3063063063060003</v>
      </c>
      <c r="J3111" s="2">
        <v>1.0810810810810001</v>
      </c>
      <c r="K3111" s="2">
        <v>0.18018018018000001</v>
      </c>
      <c r="L3111" s="2">
        <v>13.693693693694</v>
      </c>
      <c r="M3111" s="2">
        <v>21.081081081080999</v>
      </c>
      <c r="N3111" s="2">
        <v>0.36036036036000002</v>
      </c>
      <c r="O3111" s="2">
        <v>1.0810810810810001</v>
      </c>
      <c r="P3111" s="2">
        <v>4.5045045045050003</v>
      </c>
      <c r="Q3111" s="2">
        <v>5.9459459459459998</v>
      </c>
      <c r="R3111" s="2">
        <v>62.522522522522998</v>
      </c>
      <c r="S3111" s="2">
        <v>0.54054054054099998</v>
      </c>
      <c r="T3111" s="22">
        <v>36.936936936937002</v>
      </c>
    </row>
    <row r="3112">
      <c r="D3112" s="19"/>
      <c r="E3112" s="18" t="s">
        <v>160</v>
      </c>
      <c r="F3112" s="17"/>
      <c r="G3112" s="7">
        <v>309</v>
      </c>
      <c r="H3112" s="20">
        <v>2.9126213592229999</v>
      </c>
      <c r="I3112" s="2">
        <v>6.1488673139159999</v>
      </c>
      <c r="J3112" s="2">
        <v>0.97087378640800004</v>
      </c>
      <c r="K3112" s="2">
        <v>0.32362459546900002</v>
      </c>
      <c r="L3112" s="2">
        <v>15.533980582524</v>
      </c>
      <c r="M3112" s="2">
        <v>22.977346278317</v>
      </c>
      <c r="N3112" s="10" t="s">
        <v>168</v>
      </c>
      <c r="O3112" s="2">
        <v>0.97087378640800004</v>
      </c>
      <c r="P3112" s="2">
        <v>5.5016181229769998</v>
      </c>
      <c r="Q3112" s="2">
        <v>6.1488673139159999</v>
      </c>
      <c r="R3112" s="2">
        <v>61.812297734627997</v>
      </c>
      <c r="S3112" s="2">
        <v>0.64724919093900002</v>
      </c>
      <c r="T3112" s="22">
        <v>37.540453074433998</v>
      </c>
    </row>
    <row r="3113">
      <c r="D3113" s="19"/>
      <c r="E3113" s="18" t="s">
        <v>161</v>
      </c>
      <c r="F3113" s="17"/>
      <c r="G3113" s="7">
        <v>690</v>
      </c>
      <c r="H3113" s="20">
        <v>4.0579710144929999</v>
      </c>
      <c r="I3113" s="2">
        <v>6.2318840579710004</v>
      </c>
      <c r="J3113" s="2">
        <v>1.3043478260870001</v>
      </c>
      <c r="K3113" s="2">
        <v>0.144927536232</v>
      </c>
      <c r="L3113" s="2">
        <v>13.478260869565</v>
      </c>
      <c r="M3113" s="2">
        <v>22.753623188405999</v>
      </c>
      <c r="N3113" s="2">
        <v>0.86956521739100001</v>
      </c>
      <c r="O3113" s="2">
        <v>1.7391304347829999</v>
      </c>
      <c r="P3113" s="2">
        <v>4.2028985507250001</v>
      </c>
      <c r="Q3113" s="2">
        <v>6.5217391304349999</v>
      </c>
      <c r="R3113" s="2">
        <v>61.159420289854999</v>
      </c>
      <c r="S3113" s="2">
        <v>0.289855072464</v>
      </c>
      <c r="T3113" s="22">
        <v>38.550724637681</v>
      </c>
    </row>
    <row r="3114">
      <c r="D3114" s="19"/>
      <c r="E3114" s="18" t="s">
        <v>162</v>
      </c>
      <c r="F3114" s="17"/>
      <c r="G3114" s="7">
        <v>489</v>
      </c>
      <c r="H3114" s="20">
        <v>3.8854805725969999</v>
      </c>
      <c r="I3114" s="2">
        <v>6.7484662576690004</v>
      </c>
      <c r="J3114" s="2">
        <v>1.022494887526</v>
      </c>
      <c r="K3114" s="2">
        <v>0.40899795501000002</v>
      </c>
      <c r="L3114" s="2">
        <v>14.928425357873</v>
      </c>
      <c r="M3114" s="2">
        <v>21.676891615542001</v>
      </c>
      <c r="N3114" s="2">
        <v>1.022494887526</v>
      </c>
      <c r="O3114" s="2">
        <v>1.635991820041</v>
      </c>
      <c r="P3114" s="2">
        <v>4.4989775051120002</v>
      </c>
      <c r="Q3114" s="2">
        <v>6.1349693251530004</v>
      </c>
      <c r="R3114" s="2">
        <v>60.940695296523998</v>
      </c>
      <c r="S3114" s="2">
        <v>0.40899795501000002</v>
      </c>
      <c r="T3114" s="22">
        <v>38.650306748466001</v>
      </c>
    </row>
    <row r="3115">
      <c r="D3115" s="19"/>
      <c r="E3115" s="18" t="s">
        <v>163</v>
      </c>
      <c r="F3115" s="17"/>
      <c r="G3115" s="7">
        <v>538</v>
      </c>
      <c r="H3115" s="20">
        <v>4.0892193308550002</v>
      </c>
      <c r="I3115" s="2">
        <v>6.1338289962830004</v>
      </c>
      <c r="J3115" s="2">
        <v>1.1152416356879999</v>
      </c>
      <c r="K3115" s="2">
        <v>0.18587360594800001</v>
      </c>
      <c r="L3115" s="2">
        <v>14.126394052045001</v>
      </c>
      <c r="M3115" s="2">
        <v>22.304832713755001</v>
      </c>
      <c r="N3115" s="2">
        <v>0.74349442379200004</v>
      </c>
      <c r="O3115" s="2">
        <v>1.4869888475840001</v>
      </c>
      <c r="P3115" s="2">
        <v>4.2750929368030004</v>
      </c>
      <c r="Q3115" s="2">
        <v>5.5762081784389999</v>
      </c>
      <c r="R3115" s="2">
        <v>60.594795539033001</v>
      </c>
      <c r="S3115" s="2">
        <v>0.37174721189600002</v>
      </c>
      <c r="T3115" s="22">
        <v>39.033457249070999</v>
      </c>
    </row>
    <row r="3116">
      <c r="D3116" s="19"/>
      <c r="E3116" s="18" t="s">
        <v>164</v>
      </c>
      <c r="F3116" s="17"/>
      <c r="G3116" s="7">
        <v>352</v>
      </c>
      <c r="H3116" s="20">
        <v>4.8295454545450003</v>
      </c>
      <c r="I3116" s="2">
        <v>7.6704545454549997</v>
      </c>
      <c r="J3116" s="2">
        <v>1.136363636364</v>
      </c>
      <c r="K3116" s="2">
        <v>0.56818181818199998</v>
      </c>
      <c r="L3116" s="2">
        <v>14.772727272727</v>
      </c>
      <c r="M3116" s="2">
        <v>25</v>
      </c>
      <c r="N3116" s="2">
        <v>0.85227272727299996</v>
      </c>
      <c r="O3116" s="2">
        <v>1.4204545454549999</v>
      </c>
      <c r="P3116" s="2">
        <v>5.113636363636</v>
      </c>
      <c r="Q3116" s="2">
        <v>7.6704545454549997</v>
      </c>
      <c r="R3116" s="2">
        <v>56.534090909090999</v>
      </c>
      <c r="S3116" s="2">
        <v>0.56818181818199998</v>
      </c>
      <c r="T3116" s="22">
        <v>42.897727272727003</v>
      </c>
    </row>
    <row r="3117">
      <c r="D3117" s="19"/>
      <c r="E3117" s="18" t="s">
        <v>165</v>
      </c>
      <c r="F3117" s="17"/>
      <c r="G3117" s="7">
        <v>485</v>
      </c>
      <c r="H3117" s="20">
        <v>3.2989690721649998</v>
      </c>
      <c r="I3117" s="2">
        <v>6.8041237113399999</v>
      </c>
      <c r="J3117" s="2">
        <v>0.82474226804100004</v>
      </c>
      <c r="K3117" s="10" t="s">
        <v>168</v>
      </c>
      <c r="L3117" s="2">
        <v>13.60824742268</v>
      </c>
      <c r="M3117" s="2">
        <v>21.237113402062</v>
      </c>
      <c r="N3117" s="2">
        <v>0.61855670103100002</v>
      </c>
      <c r="O3117" s="2">
        <v>1.6494845360820001</v>
      </c>
      <c r="P3117" s="2">
        <v>4.3298969072159998</v>
      </c>
      <c r="Q3117" s="2">
        <v>6.1855670103089997</v>
      </c>
      <c r="R3117" s="2">
        <v>61.030927835051997</v>
      </c>
      <c r="S3117" s="2">
        <v>0.61855670103100002</v>
      </c>
      <c r="T3117" s="22">
        <v>38.350515463918001</v>
      </c>
    </row>
    <row r="3118">
      <c r="D3118" s="19"/>
      <c r="E3118" s="18" t="s">
        <v>166</v>
      </c>
      <c r="F3118" s="17"/>
      <c r="G3118" s="7">
        <v>420</v>
      </c>
      <c r="H3118" s="20">
        <v>4.0476190476190004</v>
      </c>
      <c r="I3118" s="2">
        <v>7.6190476190479997</v>
      </c>
      <c r="J3118" s="2">
        <v>0.71428571428599996</v>
      </c>
      <c r="K3118" s="2">
        <v>0.23809523809499999</v>
      </c>
      <c r="L3118" s="2">
        <v>14.285714285714</v>
      </c>
      <c r="M3118" s="2">
        <v>24.285714285714</v>
      </c>
      <c r="N3118" s="2">
        <v>0.71428571428599996</v>
      </c>
      <c r="O3118" s="2">
        <v>1.666666666667</v>
      </c>
      <c r="P3118" s="2">
        <v>5.7142857142860004</v>
      </c>
      <c r="Q3118" s="2">
        <v>6.666666666667</v>
      </c>
      <c r="R3118" s="2">
        <v>57.857142857143003</v>
      </c>
      <c r="S3118" s="2">
        <v>0.47619047618999999</v>
      </c>
      <c r="T3118" s="22">
        <v>41.666666666666998</v>
      </c>
    </row>
    <row r="3119">
      <c r="D3119" s="19"/>
      <c r="E3119" s="18" t="s">
        <v>167</v>
      </c>
      <c r="F3119" s="17"/>
      <c r="G3119" s="7">
        <v>272</v>
      </c>
      <c r="H3119" s="20">
        <v>4.0441176470590001</v>
      </c>
      <c r="I3119" s="2">
        <v>5.5147058823529997</v>
      </c>
      <c r="J3119" s="2">
        <v>1.4705882352940001</v>
      </c>
      <c r="K3119" s="2">
        <v>0.36764705882400001</v>
      </c>
      <c r="L3119" s="2">
        <v>13.970588235294001</v>
      </c>
      <c r="M3119" s="2">
        <v>25.735294117647001</v>
      </c>
      <c r="N3119" s="2">
        <v>1.102941176471</v>
      </c>
      <c r="O3119" s="2">
        <v>1.838235294118</v>
      </c>
      <c r="P3119" s="2">
        <v>5.147058823529</v>
      </c>
      <c r="Q3119" s="2">
        <v>6.9852941176470003</v>
      </c>
      <c r="R3119" s="2">
        <v>59.191176470587997</v>
      </c>
      <c r="S3119" s="10" t="s">
        <v>168</v>
      </c>
      <c r="T3119" s="22">
        <v>40.808823529412003</v>
      </c>
    </row>
    <row r="3120">
      <c r="D3120" s="19"/>
      <c r="E3120" s="18" t="s">
        <v>41</v>
      </c>
      <c r="F3120" s="17"/>
      <c r="G3120" s="7">
        <v>56</v>
      </c>
      <c r="H3120" s="20">
        <v>7.1428571428570002</v>
      </c>
      <c r="I3120" s="2">
        <v>8.9285714285710007</v>
      </c>
      <c r="J3120" s="2">
        <v>5.3571428571429998</v>
      </c>
      <c r="K3120" s="10" t="s">
        <v>168</v>
      </c>
      <c r="L3120" s="2">
        <v>16.071428571428999</v>
      </c>
      <c r="M3120" s="2">
        <v>17.857142857143</v>
      </c>
      <c r="N3120" s="10" t="s">
        <v>168</v>
      </c>
      <c r="O3120" s="2">
        <v>1.785714285714</v>
      </c>
      <c r="P3120" s="2">
        <v>1.785714285714</v>
      </c>
      <c r="Q3120" s="2">
        <v>5.3571428571429998</v>
      </c>
      <c r="R3120" s="2">
        <v>67.857142857143003</v>
      </c>
      <c r="S3120" s="10" t="s">
        <v>168</v>
      </c>
      <c r="T3120" s="22">
        <v>32.142857142856997</v>
      </c>
    </row>
    <row r="3121">
      <c r="D3121" s="57"/>
      <c r="E3121" s="54" t="s">
        <v>26</v>
      </c>
      <c r="F3121" s="62"/>
      <c r="G3121" s="59">
        <v>15</v>
      </c>
      <c r="H3121" s="83" t="s">
        <v>168</v>
      </c>
      <c r="I3121" s="51" t="s">
        <v>168</v>
      </c>
      <c r="J3121" s="46">
        <v>6.666666666667</v>
      </c>
      <c r="K3121" s="51" t="s">
        <v>168</v>
      </c>
      <c r="L3121" s="46">
        <v>6.666666666667</v>
      </c>
      <c r="M3121" s="51" t="s">
        <v>168</v>
      </c>
      <c r="N3121" s="51" t="s">
        <v>168</v>
      </c>
      <c r="O3121" s="51" t="s">
        <v>168</v>
      </c>
      <c r="P3121" s="51" t="s">
        <v>168</v>
      </c>
      <c r="Q3121" s="51" t="s">
        <v>168</v>
      </c>
      <c r="R3121" s="46">
        <v>86.666666666666998</v>
      </c>
      <c r="S3121" s="51" t="s">
        <v>168</v>
      </c>
      <c r="T3121" s="77">
        <v>13.333333333333</v>
      </c>
    </row>
    <row r="3123">
      <c r="B3123" s="63" t="str">
        <f ca="1" xml:space="preserve"> HYPERLINK("#'目次'!B26", "[20]")</f>
        <v>[20]</v>
      </c>
      <c r="C3123" s="49" t="s">
        <v>377</v>
      </c>
    </row>
    <row r="3126">
      <c r="C3126" s="49" t="s">
        <v>14</v>
      </c>
    </row>
    <row r="3127">
      <c r="D3127" s="64"/>
      <c r="E3127" s="47"/>
      <c r="F3127" s="47"/>
      <c r="G3127" s="61" t="s">
        <v>15</v>
      </c>
      <c r="H3127" s="66" t="s">
        <v>378</v>
      </c>
      <c r="I3127" s="28" t="s">
        <v>379</v>
      </c>
      <c r="J3127" s="28" t="s">
        <v>380</v>
      </c>
      <c r="K3127" s="28" t="s">
        <v>381</v>
      </c>
      <c r="L3127" s="28" t="s">
        <v>382</v>
      </c>
      <c r="M3127" s="28" t="s">
        <v>383</v>
      </c>
      <c r="N3127" s="28" t="s">
        <v>384</v>
      </c>
      <c r="O3127" s="28" t="s">
        <v>41</v>
      </c>
      <c r="P3127" s="28" t="s">
        <v>145</v>
      </c>
      <c r="Q3127" s="58" t="s">
        <v>26</v>
      </c>
    </row>
    <row r="3128">
      <c r="D3128" s="55"/>
      <c r="E3128" s="48"/>
      <c r="F3128" s="48"/>
      <c r="G3128" s="68"/>
      <c r="H3128" s="70"/>
      <c r="I3128" s="29"/>
      <c r="J3128" s="29"/>
      <c r="K3128" s="29"/>
      <c r="L3128" s="29"/>
      <c r="M3128" s="29"/>
      <c r="N3128" s="29"/>
      <c r="O3128" s="29"/>
      <c r="P3128" s="29"/>
      <c r="Q3128" s="65"/>
    </row>
    <row r="3129">
      <c r="D3129" s="56"/>
      <c r="E3129" s="60" t="s">
        <v>15</v>
      </c>
      <c r="F3129" s="67"/>
      <c r="G3129" s="69">
        <v>1093</v>
      </c>
      <c r="H3129" s="36">
        <v>46.020128087831999</v>
      </c>
      <c r="I3129" s="36">
        <v>58.188472095150999</v>
      </c>
      <c r="J3129" s="36">
        <v>14.730100640439</v>
      </c>
      <c r="K3129" s="36">
        <v>10.612991765782001</v>
      </c>
      <c r="L3129" s="36">
        <v>0.73193046660600003</v>
      </c>
      <c r="M3129" s="36">
        <v>1.0978956999089999</v>
      </c>
      <c r="N3129" s="36">
        <v>24.794144556267</v>
      </c>
      <c r="O3129" s="36">
        <v>2.1957913998169998</v>
      </c>
      <c r="P3129" s="36">
        <v>6.1299176578230004</v>
      </c>
      <c r="Q3129" s="85" t="s">
        <v>168</v>
      </c>
    </row>
    <row r="3130">
      <c r="D3130" s="15" t="s">
        <v>20</v>
      </c>
      <c r="E3130" s="14" t="s">
        <v>21</v>
      </c>
      <c r="F3130" s="16"/>
      <c r="G3130" s="26">
        <v>211</v>
      </c>
      <c r="H3130" s="40">
        <v>54.976303317536001</v>
      </c>
      <c r="I3130" s="8">
        <v>59.241706161137003</v>
      </c>
      <c r="J3130" s="8">
        <v>15.165876777251</v>
      </c>
      <c r="K3130" s="8">
        <v>12.322274881517</v>
      </c>
      <c r="L3130" s="8">
        <v>0.94786729857800001</v>
      </c>
      <c r="M3130" s="8">
        <v>1.421800947867</v>
      </c>
      <c r="N3130" s="8">
        <v>14.691943127962</v>
      </c>
      <c r="O3130" s="8">
        <v>1.421800947867</v>
      </c>
      <c r="P3130" s="8">
        <v>6.635071090047</v>
      </c>
      <c r="Q3130" s="71" t="s">
        <v>168</v>
      </c>
    </row>
    <row r="3131">
      <c r="D3131" s="19"/>
      <c r="E3131" s="18" t="s">
        <v>22</v>
      </c>
      <c r="F3131" s="17"/>
      <c r="G3131" s="7">
        <v>539</v>
      </c>
      <c r="H3131" s="20">
        <v>46.011131725417002</v>
      </c>
      <c r="I3131" s="2">
        <v>61.78107606679</v>
      </c>
      <c r="J3131" s="2">
        <v>14.656771799629</v>
      </c>
      <c r="K3131" s="2">
        <v>9.8330241187380008</v>
      </c>
      <c r="L3131" s="2">
        <v>0.92764378478700005</v>
      </c>
      <c r="M3131" s="2">
        <v>1.484230055659</v>
      </c>
      <c r="N3131" s="2">
        <v>23.747680890538</v>
      </c>
      <c r="O3131" s="2">
        <v>2.2263450834879999</v>
      </c>
      <c r="P3131" s="2">
        <v>6.3079777365489997</v>
      </c>
      <c r="Q3131" s="34" t="s">
        <v>168</v>
      </c>
    </row>
    <row r="3132">
      <c r="D3132" s="19"/>
      <c r="E3132" s="18" t="s">
        <v>23</v>
      </c>
      <c r="F3132" s="17"/>
      <c r="G3132" s="7">
        <v>263</v>
      </c>
      <c r="H3132" s="20">
        <v>40.684410646388002</v>
      </c>
      <c r="I3132" s="2">
        <v>51.330798479087001</v>
      </c>
      <c r="J3132" s="2">
        <v>11.406844106464</v>
      </c>
      <c r="K3132" s="2">
        <v>10.266159695817</v>
      </c>
      <c r="L3132" s="10" t="s">
        <v>168</v>
      </c>
      <c r="M3132" s="2">
        <v>0.38022813688200002</v>
      </c>
      <c r="N3132" s="2">
        <v>33.840304182510003</v>
      </c>
      <c r="O3132" s="2">
        <v>1.9011406844109999</v>
      </c>
      <c r="P3132" s="2">
        <v>6.4638783269960003</v>
      </c>
      <c r="Q3132" s="34" t="s">
        <v>168</v>
      </c>
    </row>
    <row r="3133">
      <c r="D3133" s="19"/>
      <c r="E3133" s="18" t="s">
        <v>24</v>
      </c>
      <c r="F3133" s="17"/>
      <c r="G3133" s="7">
        <v>74</v>
      </c>
      <c r="H3133" s="20">
        <v>39.189189189189001</v>
      </c>
      <c r="I3133" s="2">
        <v>55.405405405404998</v>
      </c>
      <c r="J3133" s="2">
        <v>27.027027027027</v>
      </c>
      <c r="K3133" s="2">
        <v>13.513513513514001</v>
      </c>
      <c r="L3133" s="2">
        <v>1.351351351351</v>
      </c>
      <c r="M3133" s="10" t="s">
        <v>168</v>
      </c>
      <c r="N3133" s="2">
        <v>29.72972972973</v>
      </c>
      <c r="O3133" s="2">
        <v>5.4054054054050003</v>
      </c>
      <c r="P3133" s="2">
        <v>1.351351351351</v>
      </c>
      <c r="Q3133" s="34" t="s">
        <v>168</v>
      </c>
    </row>
    <row r="3134">
      <c r="D3134" s="19"/>
      <c r="E3134" s="18" t="s">
        <v>25</v>
      </c>
      <c r="F3134" s="17"/>
      <c r="G3134" s="11">
        <v>6</v>
      </c>
      <c r="H3134" s="27">
        <v>50</v>
      </c>
      <c r="I3134" s="5">
        <v>33.333333333333002</v>
      </c>
      <c r="J3134" s="4" t="s">
        <v>168</v>
      </c>
      <c r="K3134" s="4" t="s">
        <v>168</v>
      </c>
      <c r="L3134" s="4" t="s">
        <v>168</v>
      </c>
      <c r="M3134" s="4" t="s">
        <v>168</v>
      </c>
      <c r="N3134" s="5">
        <v>16.666666666666998</v>
      </c>
      <c r="O3134" s="4" t="s">
        <v>168</v>
      </c>
      <c r="P3134" s="5">
        <v>16.666666666666998</v>
      </c>
      <c r="Q3134" s="31" t="s">
        <v>168</v>
      </c>
    </row>
    <row r="3135">
      <c r="D3135" s="19"/>
      <c r="E3135" s="18" t="s">
        <v>26</v>
      </c>
      <c r="F3135" s="17"/>
      <c r="G3135" s="11">
        <v>0</v>
      </c>
      <c r="H3135" s="32" t="s">
        <v>168</v>
      </c>
      <c r="I3135" s="4" t="s">
        <v>168</v>
      </c>
      <c r="J3135" s="4" t="s">
        <v>168</v>
      </c>
      <c r="K3135" s="4" t="s">
        <v>168</v>
      </c>
      <c r="L3135" s="4" t="s">
        <v>168</v>
      </c>
      <c r="M3135" s="4" t="s">
        <v>168</v>
      </c>
      <c r="N3135" s="4" t="s">
        <v>168</v>
      </c>
      <c r="O3135" s="4" t="s">
        <v>168</v>
      </c>
      <c r="P3135" s="4" t="s">
        <v>168</v>
      </c>
      <c r="Q3135" s="31" t="s">
        <v>168</v>
      </c>
    </row>
    <row r="3136">
      <c r="D3136" s="19"/>
      <c r="E3136" s="18" t="s">
        <v>27</v>
      </c>
      <c r="F3136" s="17"/>
      <c r="G3136" s="7">
        <v>750</v>
      </c>
      <c r="H3136" s="20">
        <v>48.533333333332997</v>
      </c>
      <c r="I3136" s="2">
        <v>61.066666666666997</v>
      </c>
      <c r="J3136" s="2">
        <v>14.800000000000001</v>
      </c>
      <c r="K3136" s="2">
        <v>10.533333333332999</v>
      </c>
      <c r="L3136" s="2">
        <v>0.93333333333299995</v>
      </c>
      <c r="M3136" s="2">
        <v>1.4666666666670001</v>
      </c>
      <c r="N3136" s="2">
        <v>21.199999999999999</v>
      </c>
      <c r="O3136" s="2">
        <v>2</v>
      </c>
      <c r="P3136" s="2">
        <v>6.4000000000000004</v>
      </c>
      <c r="Q3136" s="34" t="s">
        <v>168</v>
      </c>
    </row>
    <row r="3137">
      <c r="D3137" s="19"/>
      <c r="E3137" s="18" t="s">
        <v>28</v>
      </c>
      <c r="F3137" s="17"/>
      <c r="G3137" s="7">
        <v>80</v>
      </c>
      <c r="H3137" s="20">
        <v>40</v>
      </c>
      <c r="I3137" s="2">
        <v>53.75</v>
      </c>
      <c r="J3137" s="2">
        <v>25</v>
      </c>
      <c r="K3137" s="2">
        <v>12.5</v>
      </c>
      <c r="L3137" s="2">
        <v>1.25</v>
      </c>
      <c r="M3137" s="10" t="s">
        <v>168</v>
      </c>
      <c r="N3137" s="2">
        <v>28.75</v>
      </c>
      <c r="O3137" s="2">
        <v>5</v>
      </c>
      <c r="P3137" s="2">
        <v>2.5</v>
      </c>
      <c r="Q3137" s="34" t="s">
        <v>168</v>
      </c>
    </row>
    <row r="3138">
      <c r="D3138" s="15" t="s">
        <v>29</v>
      </c>
      <c r="E3138" s="14" t="s">
        <v>30</v>
      </c>
      <c r="F3138" s="16"/>
      <c r="G3138" s="26">
        <v>823</v>
      </c>
      <c r="H3138" s="40">
        <v>48.116646415552999</v>
      </c>
      <c r="I3138" s="8">
        <v>60.145808019440999</v>
      </c>
      <c r="J3138" s="8">
        <v>16.281895504253001</v>
      </c>
      <c r="K3138" s="8">
        <v>11.786148238153</v>
      </c>
      <c r="L3138" s="8">
        <v>0.850546780073</v>
      </c>
      <c r="M3138" s="8">
        <v>0.97205346293999995</v>
      </c>
      <c r="N3138" s="8">
        <v>23.693803159173999</v>
      </c>
      <c r="O3138" s="8">
        <v>1.944106925881</v>
      </c>
      <c r="P3138" s="8">
        <v>6.1968408262450003</v>
      </c>
      <c r="Q3138" s="71" t="s">
        <v>168</v>
      </c>
    </row>
    <row r="3139">
      <c r="D3139" s="19"/>
      <c r="E3139" s="18" t="s">
        <v>31</v>
      </c>
      <c r="F3139" s="17"/>
      <c r="G3139" s="7">
        <v>798</v>
      </c>
      <c r="H3139" s="20">
        <v>45.739348370926997</v>
      </c>
      <c r="I3139" s="2">
        <v>59.273182957392997</v>
      </c>
      <c r="J3139" s="2">
        <v>17.167919799499</v>
      </c>
      <c r="K3139" s="2">
        <v>10.025062656642</v>
      </c>
      <c r="L3139" s="2">
        <v>1.002506265664</v>
      </c>
      <c r="M3139" s="2">
        <v>1.127819548872</v>
      </c>
      <c r="N3139" s="2">
        <v>26.065162907268</v>
      </c>
      <c r="O3139" s="2">
        <v>2.0050125313280001</v>
      </c>
      <c r="P3139" s="2">
        <v>6.2656641604010002</v>
      </c>
      <c r="Q3139" s="34" t="s">
        <v>168</v>
      </c>
    </row>
    <row r="3140">
      <c r="D3140" s="19"/>
      <c r="E3140" s="18" t="s">
        <v>32</v>
      </c>
      <c r="F3140" s="17"/>
      <c r="G3140" s="7">
        <v>808</v>
      </c>
      <c r="H3140" s="20">
        <v>46.658415841584002</v>
      </c>
      <c r="I3140" s="2">
        <v>60.643564356436002</v>
      </c>
      <c r="J3140" s="2">
        <v>16.831683168316999</v>
      </c>
      <c r="K3140" s="2">
        <v>10.891089108911</v>
      </c>
      <c r="L3140" s="2">
        <v>0.86633663366299996</v>
      </c>
      <c r="M3140" s="2">
        <v>1.1138613861390001</v>
      </c>
      <c r="N3140" s="2">
        <v>23.514851485148998</v>
      </c>
      <c r="O3140" s="2">
        <v>2.5990099009900001</v>
      </c>
      <c r="P3140" s="2">
        <v>5.940594059406</v>
      </c>
      <c r="Q3140" s="34" t="s">
        <v>168</v>
      </c>
    </row>
    <row r="3141">
      <c r="D3141" s="19"/>
      <c r="E3141" s="18" t="s">
        <v>33</v>
      </c>
      <c r="F3141" s="17"/>
      <c r="G3141" s="7">
        <v>206</v>
      </c>
      <c r="H3141" s="20">
        <v>50.485436893204003</v>
      </c>
      <c r="I3141" s="2">
        <v>55.825242718447001</v>
      </c>
      <c r="J3141" s="2">
        <v>16.019417475728002</v>
      </c>
      <c r="K3141" s="2">
        <v>15.533980582524</v>
      </c>
      <c r="L3141" s="2">
        <v>2.4271844660189998</v>
      </c>
      <c r="M3141" s="2">
        <v>1.9417475728160001</v>
      </c>
      <c r="N3141" s="2">
        <v>24.757281553397998</v>
      </c>
      <c r="O3141" s="2">
        <v>2.4271844660189998</v>
      </c>
      <c r="P3141" s="2">
        <v>7.2815533980579996</v>
      </c>
      <c r="Q3141" s="34" t="s">
        <v>168</v>
      </c>
    </row>
    <row r="3142">
      <c r="D3142" s="19"/>
      <c r="E3142" s="18" t="s">
        <v>34</v>
      </c>
      <c r="F3142" s="17"/>
      <c r="G3142" s="7">
        <v>488</v>
      </c>
      <c r="H3142" s="20">
        <v>45.696721311475002</v>
      </c>
      <c r="I3142" s="2">
        <v>62.704918032786999</v>
      </c>
      <c r="J3142" s="2">
        <v>16.188524590164</v>
      </c>
      <c r="K3142" s="2">
        <v>12.5</v>
      </c>
      <c r="L3142" s="2">
        <v>1.229508196721</v>
      </c>
      <c r="M3142" s="2">
        <v>0.81967213114799997</v>
      </c>
      <c r="N3142" s="2">
        <v>23.155737704918</v>
      </c>
      <c r="O3142" s="2">
        <v>2.459016393443</v>
      </c>
      <c r="P3142" s="2">
        <v>4.3032786885250003</v>
      </c>
      <c r="Q3142" s="34" t="s">
        <v>168</v>
      </c>
    </row>
    <row r="3143">
      <c r="D3143" s="19"/>
      <c r="E3143" s="18" t="s">
        <v>35</v>
      </c>
      <c r="F3143" s="17"/>
      <c r="G3143" s="7">
        <v>154</v>
      </c>
      <c r="H3143" s="20">
        <v>44.155844155844001</v>
      </c>
      <c r="I3143" s="2">
        <v>59.740259740260001</v>
      </c>
      <c r="J3143" s="2">
        <v>17.532467532468001</v>
      </c>
      <c r="K3143" s="2">
        <v>16.883116883117001</v>
      </c>
      <c r="L3143" s="2">
        <v>1.948051948052</v>
      </c>
      <c r="M3143" s="2">
        <v>2.5974025974030002</v>
      </c>
      <c r="N3143" s="2">
        <v>29.220779220779001</v>
      </c>
      <c r="O3143" s="2">
        <v>5.844155844156</v>
      </c>
      <c r="P3143" s="2">
        <v>5.844155844156</v>
      </c>
      <c r="Q3143" s="34" t="s">
        <v>168</v>
      </c>
    </row>
    <row r="3144">
      <c r="D3144" s="19"/>
      <c r="E3144" s="18" t="s">
        <v>36</v>
      </c>
      <c r="F3144" s="17"/>
      <c r="G3144" s="7">
        <v>871</v>
      </c>
      <c r="H3144" s="20">
        <v>48.564867967852997</v>
      </c>
      <c r="I3144" s="2">
        <v>59.931113662457001</v>
      </c>
      <c r="J3144" s="2">
        <v>15.843857634901999</v>
      </c>
      <c r="K3144" s="2">
        <v>10.677382319173001</v>
      </c>
      <c r="L3144" s="2">
        <v>0.918484500574</v>
      </c>
      <c r="M3144" s="2">
        <v>1.148105625718</v>
      </c>
      <c r="N3144" s="2">
        <v>24.454649827783999</v>
      </c>
      <c r="O3144" s="2">
        <v>2.2962112514349999</v>
      </c>
      <c r="P3144" s="2">
        <v>5.7405281285880001</v>
      </c>
      <c r="Q3144" s="34" t="s">
        <v>168</v>
      </c>
    </row>
    <row r="3145">
      <c r="D3145" s="19"/>
      <c r="E3145" s="18" t="s">
        <v>37</v>
      </c>
      <c r="F3145" s="17"/>
      <c r="G3145" s="7">
        <v>366</v>
      </c>
      <c r="H3145" s="20">
        <v>42.896174863387998</v>
      </c>
      <c r="I3145" s="2">
        <v>64.480874316940003</v>
      </c>
      <c r="J3145" s="2">
        <v>19.125683060109001</v>
      </c>
      <c r="K3145" s="2">
        <v>12.295081967212999</v>
      </c>
      <c r="L3145" s="2">
        <v>0.54644808743200002</v>
      </c>
      <c r="M3145" s="2">
        <v>0.81967213114799997</v>
      </c>
      <c r="N3145" s="2">
        <v>28.688524590164</v>
      </c>
      <c r="O3145" s="2">
        <v>1.6393442622950001</v>
      </c>
      <c r="P3145" s="2">
        <v>3.8251366120219998</v>
      </c>
      <c r="Q3145" s="34" t="s">
        <v>168</v>
      </c>
    </row>
    <row r="3146">
      <c r="D3146" s="19"/>
      <c r="E3146" s="18" t="s">
        <v>38</v>
      </c>
      <c r="F3146" s="17"/>
      <c r="G3146" s="7">
        <v>552</v>
      </c>
      <c r="H3146" s="20">
        <v>46.920289855071999</v>
      </c>
      <c r="I3146" s="2">
        <v>59.601449275362</v>
      </c>
      <c r="J3146" s="2">
        <v>18.115942028986002</v>
      </c>
      <c r="K3146" s="2">
        <v>12.86231884058</v>
      </c>
      <c r="L3146" s="2">
        <v>0.54347826086999995</v>
      </c>
      <c r="M3146" s="2">
        <v>1.449275362319</v>
      </c>
      <c r="N3146" s="2">
        <v>25.724637681158999</v>
      </c>
      <c r="O3146" s="2">
        <v>2.536231884058</v>
      </c>
      <c r="P3146" s="2">
        <v>5.7971014492749999</v>
      </c>
      <c r="Q3146" s="34" t="s">
        <v>168</v>
      </c>
    </row>
    <row r="3147">
      <c r="D3147" s="19"/>
      <c r="E3147" s="18" t="s">
        <v>39</v>
      </c>
      <c r="F3147" s="17"/>
      <c r="G3147" s="7">
        <v>514</v>
      </c>
      <c r="H3147" s="20">
        <v>46.303501945524999</v>
      </c>
      <c r="I3147" s="2">
        <v>60.505836575875001</v>
      </c>
      <c r="J3147" s="2">
        <v>16.342412451362001</v>
      </c>
      <c r="K3147" s="2">
        <v>14.007782101167001</v>
      </c>
      <c r="L3147" s="2">
        <v>1.1673151750969999</v>
      </c>
      <c r="M3147" s="2">
        <v>1.36186770428</v>
      </c>
      <c r="N3147" s="2">
        <v>23.929961089494</v>
      </c>
      <c r="O3147" s="2">
        <v>2.1400778210119999</v>
      </c>
      <c r="P3147" s="2">
        <v>5.4474708171210002</v>
      </c>
      <c r="Q3147" s="34" t="s">
        <v>168</v>
      </c>
    </row>
    <row r="3148">
      <c r="D3148" s="19"/>
      <c r="E3148" s="18" t="s">
        <v>40</v>
      </c>
      <c r="F3148" s="17"/>
      <c r="G3148" s="7">
        <v>559</v>
      </c>
      <c r="H3148" s="20">
        <v>47.406082289803003</v>
      </c>
      <c r="I3148" s="2">
        <v>61.717352415027001</v>
      </c>
      <c r="J3148" s="2">
        <v>16.457960644006999</v>
      </c>
      <c r="K3148" s="2">
        <v>11.806797853309</v>
      </c>
      <c r="L3148" s="2">
        <v>0.53667262969600005</v>
      </c>
      <c r="M3148" s="2">
        <v>1.0733452593920001</v>
      </c>
      <c r="N3148" s="2">
        <v>26.654740608229002</v>
      </c>
      <c r="O3148" s="2">
        <v>2.8622540250449999</v>
      </c>
      <c r="P3148" s="2">
        <v>5.3667262969590004</v>
      </c>
      <c r="Q3148" s="34" t="s">
        <v>168</v>
      </c>
    </row>
    <row r="3149">
      <c r="D3149" s="19"/>
      <c r="E3149" s="18" t="s">
        <v>41</v>
      </c>
      <c r="F3149" s="17"/>
      <c r="G3149" s="7">
        <v>71</v>
      </c>
      <c r="H3149" s="20">
        <v>47.887323943661997</v>
      </c>
      <c r="I3149" s="2">
        <v>70.422535211267999</v>
      </c>
      <c r="J3149" s="2">
        <v>19.718309859154999</v>
      </c>
      <c r="K3149" s="2">
        <v>8.4507042253520002</v>
      </c>
      <c r="L3149" s="2">
        <v>2.8169014084509998</v>
      </c>
      <c r="M3149" s="2">
        <v>4.2253521126760001</v>
      </c>
      <c r="N3149" s="2">
        <v>15.492957746479</v>
      </c>
      <c r="O3149" s="2">
        <v>2.8169014084509998</v>
      </c>
      <c r="P3149" s="2">
        <v>5.6338028169010004</v>
      </c>
      <c r="Q3149" s="34" t="s">
        <v>168</v>
      </c>
    </row>
    <row r="3150">
      <c r="D3150" s="19"/>
      <c r="E3150" s="18" t="s">
        <v>42</v>
      </c>
      <c r="F3150" s="17"/>
      <c r="G3150" s="11">
        <v>11</v>
      </c>
      <c r="H3150" s="27">
        <v>36.363636363635997</v>
      </c>
      <c r="I3150" s="5">
        <v>36.363636363635997</v>
      </c>
      <c r="J3150" s="5">
        <v>9.0909090909089993</v>
      </c>
      <c r="K3150" s="5">
        <v>9.0909090909089993</v>
      </c>
      <c r="L3150" s="4" t="s">
        <v>168</v>
      </c>
      <c r="M3150" s="4" t="s">
        <v>168</v>
      </c>
      <c r="N3150" s="5">
        <v>18.181818181817999</v>
      </c>
      <c r="O3150" s="5">
        <v>9.0909090909089993</v>
      </c>
      <c r="P3150" s="5">
        <v>18.181818181817999</v>
      </c>
      <c r="Q3150" s="31" t="s">
        <v>168</v>
      </c>
    </row>
    <row r="3151">
      <c r="D3151" s="19"/>
      <c r="E3151" s="18" t="s">
        <v>26</v>
      </c>
      <c r="F3151" s="17"/>
      <c r="G3151" s="11">
        <v>2</v>
      </c>
      <c r="H3151" s="32" t="s">
        <v>168</v>
      </c>
      <c r="I3151" s="5">
        <v>50</v>
      </c>
      <c r="J3151" s="4" t="s">
        <v>168</v>
      </c>
      <c r="K3151" s="4" t="s">
        <v>168</v>
      </c>
      <c r="L3151" s="4" t="s">
        <v>168</v>
      </c>
      <c r="M3151" s="4" t="s">
        <v>168</v>
      </c>
      <c r="N3151" s="5">
        <v>50</v>
      </c>
      <c r="O3151" s="4" t="s">
        <v>168</v>
      </c>
      <c r="P3151" s="4" t="s">
        <v>168</v>
      </c>
      <c r="Q3151" s="31" t="s">
        <v>168</v>
      </c>
    </row>
    <row r="3152">
      <c r="D3152" s="19"/>
      <c r="E3152" s="18" t="s">
        <v>43</v>
      </c>
      <c r="F3152" s="17"/>
      <c r="G3152" s="7">
        <v>1080</v>
      </c>
      <c r="H3152" s="20">
        <v>46.203703703704001</v>
      </c>
      <c r="I3152" s="2">
        <v>58.425925925926002</v>
      </c>
      <c r="J3152" s="2">
        <v>14.814814814815</v>
      </c>
      <c r="K3152" s="2">
        <v>10.648148148148</v>
      </c>
      <c r="L3152" s="2">
        <v>0.74074074074100005</v>
      </c>
      <c r="M3152" s="2">
        <v>1.1111111111109999</v>
      </c>
      <c r="N3152" s="2">
        <v>24.814814814815001</v>
      </c>
      <c r="O3152" s="2">
        <v>2.1296296296300001</v>
      </c>
      <c r="P3152" s="2">
        <v>6.0185185185190004</v>
      </c>
      <c r="Q3152" s="34" t="s">
        <v>168</v>
      </c>
    </row>
    <row r="3153">
      <c r="D3153" s="15" t="s">
        <v>44</v>
      </c>
      <c r="E3153" s="14" t="s">
        <v>45</v>
      </c>
      <c r="F3153" s="16"/>
      <c r="G3153" s="33">
        <v>3</v>
      </c>
      <c r="H3153" s="45">
        <v>66.666666666666998</v>
      </c>
      <c r="I3153" s="13">
        <v>66.666666666666998</v>
      </c>
      <c r="J3153" s="25" t="s">
        <v>168</v>
      </c>
      <c r="K3153" s="25" t="s">
        <v>168</v>
      </c>
      <c r="L3153" s="25" t="s">
        <v>168</v>
      </c>
      <c r="M3153" s="13">
        <v>33.333333333333002</v>
      </c>
      <c r="N3153" s="25" t="s">
        <v>168</v>
      </c>
      <c r="O3153" s="25" t="s">
        <v>168</v>
      </c>
      <c r="P3153" s="25" t="s">
        <v>168</v>
      </c>
      <c r="Q3153" s="53" t="s">
        <v>168</v>
      </c>
    </row>
    <row r="3154">
      <c r="D3154" s="19"/>
      <c r="E3154" s="18" t="s">
        <v>46</v>
      </c>
      <c r="F3154" s="17"/>
      <c r="G3154" s="11">
        <v>11</v>
      </c>
      <c r="H3154" s="27">
        <v>36.363636363635997</v>
      </c>
      <c r="I3154" s="5">
        <v>81.818181818181998</v>
      </c>
      <c r="J3154" s="5">
        <v>27.272727272727</v>
      </c>
      <c r="K3154" s="5">
        <v>18.181818181817999</v>
      </c>
      <c r="L3154" s="4" t="s">
        <v>168</v>
      </c>
      <c r="M3154" s="4" t="s">
        <v>168</v>
      </c>
      <c r="N3154" s="5">
        <v>36.363636363635997</v>
      </c>
      <c r="O3154" s="5">
        <v>9.0909090909089993</v>
      </c>
      <c r="P3154" s="4" t="s">
        <v>168</v>
      </c>
      <c r="Q3154" s="31" t="s">
        <v>168</v>
      </c>
    </row>
    <row r="3155">
      <c r="D3155" s="19"/>
      <c r="E3155" s="18" t="s">
        <v>47</v>
      </c>
      <c r="F3155" s="17"/>
      <c r="G3155" s="11">
        <v>25</v>
      </c>
      <c r="H3155" s="27">
        <v>24</v>
      </c>
      <c r="I3155" s="5">
        <v>56</v>
      </c>
      <c r="J3155" s="5">
        <v>20</v>
      </c>
      <c r="K3155" s="5">
        <v>8</v>
      </c>
      <c r="L3155" s="4" t="s">
        <v>168</v>
      </c>
      <c r="M3155" s="4" t="s">
        <v>168</v>
      </c>
      <c r="N3155" s="5">
        <v>16</v>
      </c>
      <c r="O3155" s="4" t="s">
        <v>168</v>
      </c>
      <c r="P3155" s="5">
        <v>16</v>
      </c>
      <c r="Q3155" s="31" t="s">
        <v>168</v>
      </c>
    </row>
    <row r="3156">
      <c r="D3156" s="19"/>
      <c r="E3156" s="18" t="s">
        <v>48</v>
      </c>
      <c r="F3156" s="17"/>
      <c r="G3156" s="7">
        <v>160</v>
      </c>
      <c r="H3156" s="20">
        <v>35.625</v>
      </c>
      <c r="I3156" s="2">
        <v>48.125</v>
      </c>
      <c r="J3156" s="2">
        <v>16.25</v>
      </c>
      <c r="K3156" s="2">
        <v>5.625</v>
      </c>
      <c r="L3156" s="10" t="s">
        <v>168</v>
      </c>
      <c r="M3156" s="2">
        <v>1.875</v>
      </c>
      <c r="N3156" s="2">
        <v>30</v>
      </c>
      <c r="O3156" s="2">
        <v>3.75</v>
      </c>
      <c r="P3156" s="2">
        <v>6.875</v>
      </c>
      <c r="Q3156" s="34" t="s">
        <v>168</v>
      </c>
    </row>
    <row r="3157">
      <c r="D3157" s="19"/>
      <c r="E3157" s="18" t="s">
        <v>49</v>
      </c>
      <c r="F3157" s="17"/>
      <c r="G3157" s="7">
        <v>166</v>
      </c>
      <c r="H3157" s="20">
        <v>41.566265060241001</v>
      </c>
      <c r="I3157" s="2">
        <v>58.433734939758999</v>
      </c>
      <c r="J3157" s="2">
        <v>18.674698795181001</v>
      </c>
      <c r="K3157" s="2">
        <v>11.44578313253</v>
      </c>
      <c r="L3157" s="2">
        <v>0.60240963855399998</v>
      </c>
      <c r="M3157" s="2">
        <v>1.204819277108</v>
      </c>
      <c r="N3157" s="2">
        <v>28.915662650601998</v>
      </c>
      <c r="O3157" s="2">
        <v>2.409638554217</v>
      </c>
      <c r="P3157" s="2">
        <v>4.819277108434</v>
      </c>
      <c r="Q3157" s="34" t="s">
        <v>168</v>
      </c>
    </row>
    <row r="3158">
      <c r="D3158" s="19"/>
      <c r="E3158" s="18" t="s">
        <v>50</v>
      </c>
      <c r="F3158" s="17"/>
      <c r="G3158" s="7">
        <v>129</v>
      </c>
      <c r="H3158" s="20">
        <v>45.736434108527</v>
      </c>
      <c r="I3158" s="2">
        <v>59.689922480619998</v>
      </c>
      <c r="J3158" s="2">
        <v>19.37984496124</v>
      </c>
      <c r="K3158" s="2">
        <v>13.953488372093</v>
      </c>
      <c r="L3158" s="2">
        <v>0.77519379845000003</v>
      </c>
      <c r="M3158" s="2">
        <v>0.77519379845000003</v>
      </c>
      <c r="N3158" s="2">
        <v>31.007751937984001</v>
      </c>
      <c r="O3158" s="2">
        <v>1.550387596899</v>
      </c>
      <c r="P3158" s="2">
        <v>3.1007751937979999</v>
      </c>
      <c r="Q3158" s="34" t="s">
        <v>168</v>
      </c>
    </row>
    <row r="3159">
      <c r="D3159" s="19"/>
      <c r="E3159" s="18" t="s">
        <v>51</v>
      </c>
      <c r="F3159" s="17"/>
      <c r="G3159" s="7">
        <v>124</v>
      </c>
      <c r="H3159" s="20">
        <v>46.774193548386997</v>
      </c>
      <c r="I3159" s="2">
        <v>58.064516129032</v>
      </c>
      <c r="J3159" s="2">
        <v>9.6774193548389995</v>
      </c>
      <c r="K3159" s="2">
        <v>8.8709677419350008</v>
      </c>
      <c r="L3159" s="10" t="s">
        <v>168</v>
      </c>
      <c r="M3159" s="10" t="s">
        <v>168</v>
      </c>
      <c r="N3159" s="2">
        <v>19.354838709677001</v>
      </c>
      <c r="O3159" s="2">
        <v>3.2258064516129998</v>
      </c>
      <c r="P3159" s="2">
        <v>7.2580645161290001</v>
      </c>
      <c r="Q3159" s="34" t="s">
        <v>168</v>
      </c>
    </row>
    <row r="3160">
      <c r="D3160" s="19"/>
      <c r="E3160" s="18" t="s">
        <v>52</v>
      </c>
      <c r="F3160" s="17"/>
      <c r="G3160" s="7">
        <v>114</v>
      </c>
      <c r="H3160" s="20">
        <v>44.736842105263001</v>
      </c>
      <c r="I3160" s="2">
        <v>62.280701754386001</v>
      </c>
      <c r="J3160" s="2">
        <v>12.280701754386</v>
      </c>
      <c r="K3160" s="2">
        <v>17.543859649123</v>
      </c>
      <c r="L3160" s="2">
        <v>1.7543859649119999</v>
      </c>
      <c r="M3160" s="2">
        <v>1.7543859649119999</v>
      </c>
      <c r="N3160" s="2">
        <v>21.929824561404001</v>
      </c>
      <c r="O3160" s="2">
        <v>0.87719298245599997</v>
      </c>
      <c r="P3160" s="2">
        <v>2.6315789473679998</v>
      </c>
      <c r="Q3160" s="34" t="s">
        <v>168</v>
      </c>
    </row>
    <row r="3161">
      <c r="D3161" s="19"/>
      <c r="E3161" s="18" t="s">
        <v>53</v>
      </c>
      <c r="F3161" s="17"/>
      <c r="G3161" s="7">
        <v>95</v>
      </c>
      <c r="H3161" s="20">
        <v>54.736842105263001</v>
      </c>
      <c r="I3161" s="2">
        <v>56.842105263157997</v>
      </c>
      <c r="J3161" s="2">
        <v>12.631578947368</v>
      </c>
      <c r="K3161" s="2">
        <v>8.4210526315790002</v>
      </c>
      <c r="L3161" s="10" t="s">
        <v>168</v>
      </c>
      <c r="M3161" s="2">
        <v>1.052631578947</v>
      </c>
      <c r="N3161" s="2">
        <v>24.210526315789</v>
      </c>
      <c r="O3161" s="2">
        <v>2.1052631578950001</v>
      </c>
      <c r="P3161" s="2">
        <v>7.3684210526319998</v>
      </c>
      <c r="Q3161" s="34" t="s">
        <v>168</v>
      </c>
    </row>
    <row r="3162">
      <c r="D3162" s="19"/>
      <c r="E3162" s="18" t="s">
        <v>54</v>
      </c>
      <c r="F3162" s="17"/>
      <c r="G3162" s="7">
        <v>253</v>
      </c>
      <c r="H3162" s="20">
        <v>55.731225296443</v>
      </c>
      <c r="I3162" s="2">
        <v>62.055335968378998</v>
      </c>
      <c r="J3162" s="2">
        <v>12.648221343874001</v>
      </c>
      <c r="K3162" s="2">
        <v>9.8814229249010008</v>
      </c>
      <c r="L3162" s="2">
        <v>1.5810276679840001</v>
      </c>
      <c r="M3162" s="2">
        <v>0.79051383399200004</v>
      </c>
      <c r="N3162" s="2">
        <v>19.762845849802002</v>
      </c>
      <c r="O3162" s="2">
        <v>1.5810276679840001</v>
      </c>
      <c r="P3162" s="2">
        <v>7.1146245059290001</v>
      </c>
      <c r="Q3162" s="34" t="s">
        <v>168</v>
      </c>
    </row>
    <row r="3163">
      <c r="D3163" s="19"/>
      <c r="E3163" s="18" t="s">
        <v>55</v>
      </c>
      <c r="F3163" s="17"/>
      <c r="G3163" s="11">
        <v>1</v>
      </c>
      <c r="H3163" s="32" t="s">
        <v>168</v>
      </c>
      <c r="I3163" s="4" t="s">
        <v>168</v>
      </c>
      <c r="J3163" s="4" t="s">
        <v>168</v>
      </c>
      <c r="K3163" s="4" t="s">
        <v>168</v>
      </c>
      <c r="L3163" s="4" t="s">
        <v>168</v>
      </c>
      <c r="M3163" s="4" t="s">
        <v>168</v>
      </c>
      <c r="N3163" s="4" t="s">
        <v>168</v>
      </c>
      <c r="O3163" s="4" t="s">
        <v>168</v>
      </c>
      <c r="P3163" s="5">
        <v>100</v>
      </c>
      <c r="Q3163" s="31" t="s">
        <v>168</v>
      </c>
    </row>
    <row r="3164">
      <c r="D3164" s="19"/>
      <c r="E3164" s="18" t="s">
        <v>26</v>
      </c>
      <c r="F3164" s="17"/>
      <c r="G3164" s="11">
        <v>12</v>
      </c>
      <c r="H3164" s="27">
        <v>33.333333333333002</v>
      </c>
      <c r="I3164" s="5">
        <v>50</v>
      </c>
      <c r="J3164" s="5">
        <v>8.333333333333</v>
      </c>
      <c r="K3164" s="5">
        <v>16.666666666666998</v>
      </c>
      <c r="L3164" s="4" t="s">
        <v>168</v>
      </c>
      <c r="M3164" s="4" t="s">
        <v>168</v>
      </c>
      <c r="N3164" s="5">
        <v>41.666666666666998</v>
      </c>
      <c r="O3164" s="4" t="s">
        <v>168</v>
      </c>
      <c r="P3164" s="5">
        <v>16.666666666666998</v>
      </c>
      <c r="Q3164" s="31" t="s">
        <v>168</v>
      </c>
    </row>
    <row r="3165">
      <c r="D3165" s="15" t="s">
        <v>56</v>
      </c>
      <c r="E3165" s="14" t="s">
        <v>57</v>
      </c>
      <c r="F3165" s="16"/>
      <c r="G3165" s="33">
        <v>15</v>
      </c>
      <c r="H3165" s="45">
        <v>53.333333333333002</v>
      </c>
      <c r="I3165" s="13">
        <v>60</v>
      </c>
      <c r="J3165" s="13">
        <v>20</v>
      </c>
      <c r="K3165" s="13">
        <v>26.666666666666998</v>
      </c>
      <c r="L3165" s="25" t="s">
        <v>168</v>
      </c>
      <c r="M3165" s="25" t="s">
        <v>168</v>
      </c>
      <c r="N3165" s="13">
        <v>40</v>
      </c>
      <c r="O3165" s="25" t="s">
        <v>168</v>
      </c>
      <c r="P3165" s="25" t="s">
        <v>168</v>
      </c>
      <c r="Q3165" s="53" t="s">
        <v>168</v>
      </c>
    </row>
    <row r="3166">
      <c r="D3166" s="19"/>
      <c r="E3166" s="18" t="s">
        <v>58</v>
      </c>
      <c r="F3166" s="17"/>
      <c r="G3166" s="7">
        <v>111</v>
      </c>
      <c r="H3166" s="20">
        <v>45.045045045045001</v>
      </c>
      <c r="I3166" s="2">
        <v>56.756756756756999</v>
      </c>
      <c r="J3166" s="2">
        <v>9.9099099099100005</v>
      </c>
      <c r="K3166" s="2">
        <v>11.711711711712001</v>
      </c>
      <c r="L3166" s="10" t="s">
        <v>168</v>
      </c>
      <c r="M3166" s="2">
        <v>2.7027027027030002</v>
      </c>
      <c r="N3166" s="2">
        <v>24.324324324323999</v>
      </c>
      <c r="O3166" s="2">
        <v>3.6036036036039998</v>
      </c>
      <c r="P3166" s="2">
        <v>4.5045045045050003</v>
      </c>
      <c r="Q3166" s="34" t="s">
        <v>168</v>
      </c>
    </row>
    <row r="3167">
      <c r="D3167" s="19"/>
      <c r="E3167" s="18" t="s">
        <v>59</v>
      </c>
      <c r="F3167" s="17"/>
      <c r="G3167" s="7">
        <v>404</v>
      </c>
      <c r="H3167" s="20">
        <v>46.782178217822</v>
      </c>
      <c r="I3167" s="2">
        <v>56.683168316832003</v>
      </c>
      <c r="J3167" s="2">
        <v>18.811881188118999</v>
      </c>
      <c r="K3167" s="2">
        <v>10.39603960396</v>
      </c>
      <c r="L3167" s="2">
        <v>0.99009900990099997</v>
      </c>
      <c r="M3167" s="2">
        <v>0.74257425742600003</v>
      </c>
      <c r="N3167" s="2">
        <v>25.990099009901002</v>
      </c>
      <c r="O3167" s="2">
        <v>2.970297029703</v>
      </c>
      <c r="P3167" s="2">
        <v>6.9306930693069999</v>
      </c>
      <c r="Q3167" s="34" t="s">
        <v>168</v>
      </c>
    </row>
    <row r="3168">
      <c r="D3168" s="19"/>
      <c r="E3168" s="18" t="s">
        <v>60</v>
      </c>
      <c r="F3168" s="17"/>
      <c r="G3168" s="7">
        <v>562</v>
      </c>
      <c r="H3168" s="20">
        <v>45.373665480427</v>
      </c>
      <c r="I3168" s="2">
        <v>59.608540925267</v>
      </c>
      <c r="J3168" s="2">
        <v>12.633451957295</v>
      </c>
      <c r="K3168" s="2">
        <v>10.142348754447999</v>
      </c>
      <c r="L3168" s="2">
        <v>0.71174377224200003</v>
      </c>
      <c r="M3168" s="2">
        <v>1.0676156583630001</v>
      </c>
      <c r="N3168" s="2">
        <v>23.665480427045999</v>
      </c>
      <c r="O3168" s="2">
        <v>1.2455516014229999</v>
      </c>
      <c r="P3168" s="2">
        <v>6.0498220640570004</v>
      </c>
      <c r="Q3168" s="34" t="s">
        <v>168</v>
      </c>
    </row>
    <row r="3169">
      <c r="D3169" s="19"/>
      <c r="E3169" s="18" t="s">
        <v>26</v>
      </c>
      <c r="F3169" s="17"/>
      <c r="G3169" s="11">
        <v>1</v>
      </c>
      <c r="H3169" s="27">
        <v>100</v>
      </c>
      <c r="I3169" s="4" t="s">
        <v>168</v>
      </c>
      <c r="J3169" s="4" t="s">
        <v>168</v>
      </c>
      <c r="K3169" s="4" t="s">
        <v>168</v>
      </c>
      <c r="L3169" s="4" t="s">
        <v>168</v>
      </c>
      <c r="M3169" s="4" t="s">
        <v>168</v>
      </c>
      <c r="N3169" s="4" t="s">
        <v>168</v>
      </c>
      <c r="O3169" s="5">
        <v>100</v>
      </c>
      <c r="P3169" s="4" t="s">
        <v>168</v>
      </c>
      <c r="Q3169" s="31" t="s">
        <v>168</v>
      </c>
    </row>
    <row r="3170">
      <c r="D3170" s="19"/>
      <c r="E3170" s="18" t="s">
        <v>61</v>
      </c>
      <c r="F3170" s="17"/>
      <c r="G3170" s="7">
        <v>126</v>
      </c>
      <c r="H3170" s="20">
        <v>46.031746031746003</v>
      </c>
      <c r="I3170" s="2">
        <v>57.142857142856997</v>
      </c>
      <c r="J3170" s="2">
        <v>11.111111111111001</v>
      </c>
      <c r="K3170" s="2">
        <v>13.492063492063</v>
      </c>
      <c r="L3170" s="10" t="s">
        <v>168</v>
      </c>
      <c r="M3170" s="2">
        <v>2.3809523809519999</v>
      </c>
      <c r="N3170" s="2">
        <v>26.190476190476002</v>
      </c>
      <c r="O3170" s="2">
        <v>3.1746031746029999</v>
      </c>
      <c r="P3170" s="2">
        <v>3.9682539682539999</v>
      </c>
      <c r="Q3170" s="34" t="s">
        <v>168</v>
      </c>
    </row>
    <row r="3171">
      <c r="D3171" s="19"/>
      <c r="E3171" s="18" t="s">
        <v>62</v>
      </c>
      <c r="F3171" s="17"/>
      <c r="G3171" s="7">
        <v>966</v>
      </c>
      <c r="H3171" s="20">
        <v>45.962732919254996</v>
      </c>
      <c r="I3171" s="2">
        <v>58.385093167702003</v>
      </c>
      <c r="J3171" s="2">
        <v>15.217391304348</v>
      </c>
      <c r="K3171" s="2">
        <v>10.248447204969001</v>
      </c>
      <c r="L3171" s="2">
        <v>0.82815734989599998</v>
      </c>
      <c r="M3171" s="2">
        <v>0.93167701863399999</v>
      </c>
      <c r="N3171" s="2">
        <v>24.637681159420001</v>
      </c>
      <c r="O3171" s="2">
        <v>1.966873706004</v>
      </c>
      <c r="P3171" s="2">
        <v>6.4182194616980004</v>
      </c>
      <c r="Q3171" s="34" t="s">
        <v>168</v>
      </c>
    </row>
    <row r="3172">
      <c r="D3172" s="15" t="s">
        <v>63</v>
      </c>
      <c r="E3172" s="14" t="s">
        <v>64</v>
      </c>
      <c r="F3172" s="16"/>
      <c r="G3172" s="33">
        <v>17</v>
      </c>
      <c r="H3172" s="45">
        <v>35.294117647058997</v>
      </c>
      <c r="I3172" s="13">
        <v>64.705882352941003</v>
      </c>
      <c r="J3172" s="13">
        <v>11.764705882353001</v>
      </c>
      <c r="K3172" s="25" t="s">
        <v>168</v>
      </c>
      <c r="L3172" s="25" t="s">
        <v>168</v>
      </c>
      <c r="M3172" s="25" t="s">
        <v>168</v>
      </c>
      <c r="N3172" s="13">
        <v>35.294117647058997</v>
      </c>
      <c r="O3172" s="13">
        <v>5.8823529411760003</v>
      </c>
      <c r="P3172" s="13">
        <v>5.8823529411760003</v>
      </c>
      <c r="Q3172" s="53" t="s">
        <v>168</v>
      </c>
    </row>
    <row r="3173">
      <c r="D3173" s="19"/>
      <c r="E3173" s="18" t="s">
        <v>65</v>
      </c>
      <c r="F3173" s="17"/>
      <c r="G3173" s="11">
        <v>38</v>
      </c>
      <c r="H3173" s="27">
        <v>47.368421052632002</v>
      </c>
      <c r="I3173" s="5">
        <v>47.368421052632002</v>
      </c>
      <c r="J3173" s="5">
        <v>15.789473684211</v>
      </c>
      <c r="K3173" s="5">
        <v>2.6315789473679998</v>
      </c>
      <c r="L3173" s="4" t="s">
        <v>168</v>
      </c>
      <c r="M3173" s="4" t="s">
        <v>168</v>
      </c>
      <c r="N3173" s="5">
        <v>28.947368421053</v>
      </c>
      <c r="O3173" s="5">
        <v>2.6315789473679998</v>
      </c>
      <c r="P3173" s="5">
        <v>7.8947368421049999</v>
      </c>
      <c r="Q3173" s="31" t="s">
        <v>168</v>
      </c>
    </row>
    <row r="3174">
      <c r="D3174" s="19"/>
      <c r="E3174" s="18" t="s">
        <v>66</v>
      </c>
      <c r="F3174" s="17"/>
      <c r="G3174" s="11">
        <v>14</v>
      </c>
      <c r="H3174" s="27">
        <v>57.142857142856997</v>
      </c>
      <c r="I3174" s="5">
        <v>71.428571428571004</v>
      </c>
      <c r="J3174" s="4" t="s">
        <v>168</v>
      </c>
      <c r="K3174" s="5">
        <v>7.1428571428570002</v>
      </c>
      <c r="L3174" s="5">
        <v>7.1428571428570002</v>
      </c>
      <c r="M3174" s="4" t="s">
        <v>168</v>
      </c>
      <c r="N3174" s="5">
        <v>7.1428571428570002</v>
      </c>
      <c r="O3174" s="5">
        <v>7.1428571428570002</v>
      </c>
      <c r="P3174" s="5">
        <v>14.285714285714</v>
      </c>
      <c r="Q3174" s="31" t="s">
        <v>168</v>
      </c>
    </row>
    <row r="3175">
      <c r="D3175" s="19"/>
      <c r="E3175" s="18" t="s">
        <v>67</v>
      </c>
      <c r="F3175" s="17"/>
      <c r="G3175" s="7">
        <v>95</v>
      </c>
      <c r="H3175" s="20">
        <v>54.736842105263001</v>
      </c>
      <c r="I3175" s="2">
        <v>61.052631578947</v>
      </c>
      <c r="J3175" s="2">
        <v>6.3157894736840001</v>
      </c>
      <c r="K3175" s="2">
        <v>11.578947368421</v>
      </c>
      <c r="L3175" s="10" t="s">
        <v>168</v>
      </c>
      <c r="M3175" s="2">
        <v>2.1052631578950001</v>
      </c>
      <c r="N3175" s="2">
        <v>17.894736842105001</v>
      </c>
      <c r="O3175" s="2">
        <v>1.052631578947</v>
      </c>
      <c r="P3175" s="2">
        <v>6.3157894736840001</v>
      </c>
      <c r="Q3175" s="34" t="s">
        <v>168</v>
      </c>
    </row>
    <row r="3176">
      <c r="D3176" s="19"/>
      <c r="E3176" s="18" t="s">
        <v>68</v>
      </c>
      <c r="F3176" s="17"/>
      <c r="G3176" s="7">
        <v>81</v>
      </c>
      <c r="H3176" s="20">
        <v>59.259259259258997</v>
      </c>
      <c r="I3176" s="2">
        <v>58.024691358025002</v>
      </c>
      <c r="J3176" s="2">
        <v>17.283950617283999</v>
      </c>
      <c r="K3176" s="2">
        <v>13.58024691358</v>
      </c>
      <c r="L3176" s="2">
        <v>2.4691358024690002</v>
      </c>
      <c r="M3176" s="2">
        <v>1.2345679012349999</v>
      </c>
      <c r="N3176" s="2">
        <v>14.814814814815</v>
      </c>
      <c r="O3176" s="2">
        <v>2.4691358024690002</v>
      </c>
      <c r="P3176" s="2">
        <v>7.4074074074069998</v>
      </c>
      <c r="Q3176" s="34" t="s">
        <v>168</v>
      </c>
    </row>
    <row r="3177">
      <c r="D3177" s="19"/>
      <c r="E3177" s="18" t="s">
        <v>69</v>
      </c>
      <c r="F3177" s="17"/>
      <c r="G3177" s="7">
        <v>844</v>
      </c>
      <c r="H3177" s="20">
        <v>43.483412322275001</v>
      </c>
      <c r="I3177" s="2">
        <v>58.293838862558999</v>
      </c>
      <c r="J3177" s="2">
        <v>15.758293838863001</v>
      </c>
      <c r="K3177" s="2">
        <v>10.900473933649</v>
      </c>
      <c r="L3177" s="2">
        <v>0.59241706161100005</v>
      </c>
      <c r="M3177" s="2">
        <v>1.0663507109000001</v>
      </c>
      <c r="N3177" s="2">
        <v>26.54028436019</v>
      </c>
      <c r="O3177" s="2">
        <v>2.1327014218009999</v>
      </c>
      <c r="P3177" s="2">
        <v>5.8056872037909999</v>
      </c>
      <c r="Q3177" s="34" t="s">
        <v>168</v>
      </c>
    </row>
    <row r="3178">
      <c r="D3178" s="19"/>
      <c r="E3178" s="18" t="s">
        <v>26</v>
      </c>
      <c r="F3178" s="17"/>
      <c r="G3178" s="11">
        <v>4</v>
      </c>
      <c r="H3178" s="27">
        <v>100</v>
      </c>
      <c r="I3178" s="4" t="s">
        <v>168</v>
      </c>
      <c r="J3178" s="4" t="s">
        <v>168</v>
      </c>
      <c r="K3178" s="4" t="s">
        <v>168</v>
      </c>
      <c r="L3178" s="4" t="s">
        <v>168</v>
      </c>
      <c r="M3178" s="4" t="s">
        <v>168</v>
      </c>
      <c r="N3178" s="4" t="s">
        <v>168</v>
      </c>
      <c r="O3178" s="4" t="s">
        <v>168</v>
      </c>
      <c r="P3178" s="4" t="s">
        <v>168</v>
      </c>
      <c r="Q3178" s="31" t="s">
        <v>168</v>
      </c>
    </row>
    <row r="3179">
      <c r="D3179" s="19"/>
      <c r="E3179" s="18" t="s">
        <v>70</v>
      </c>
      <c r="F3179" s="17"/>
      <c r="G3179" s="7">
        <v>245</v>
      </c>
      <c r="H3179" s="20">
        <v>53.877551020407999</v>
      </c>
      <c r="I3179" s="2">
        <v>58.775510204082003</v>
      </c>
      <c r="J3179" s="2">
        <v>11.428571428571001</v>
      </c>
      <c r="K3179" s="2">
        <v>9.7959183673469994</v>
      </c>
      <c r="L3179" s="2">
        <v>1.2244897959179999</v>
      </c>
      <c r="M3179" s="2">
        <v>1.2244897959179999</v>
      </c>
      <c r="N3179" s="2">
        <v>19.183673469388001</v>
      </c>
      <c r="O3179" s="2">
        <v>2.4489795918369999</v>
      </c>
      <c r="P3179" s="2">
        <v>7.34693877551</v>
      </c>
      <c r="Q3179" s="34" t="s">
        <v>168</v>
      </c>
    </row>
    <row r="3180">
      <c r="D3180" s="15" t="s">
        <v>71</v>
      </c>
      <c r="E3180" s="14" t="s">
        <v>64</v>
      </c>
      <c r="F3180" s="16"/>
      <c r="G3180" s="33">
        <v>15</v>
      </c>
      <c r="H3180" s="45">
        <v>26.666666666666998</v>
      </c>
      <c r="I3180" s="13">
        <v>66.666666666666998</v>
      </c>
      <c r="J3180" s="13">
        <v>13.333333333333</v>
      </c>
      <c r="K3180" s="25" t="s">
        <v>168</v>
      </c>
      <c r="L3180" s="25" t="s">
        <v>168</v>
      </c>
      <c r="M3180" s="25" t="s">
        <v>168</v>
      </c>
      <c r="N3180" s="13">
        <v>33.333333333333002</v>
      </c>
      <c r="O3180" s="25" t="s">
        <v>168</v>
      </c>
      <c r="P3180" s="13">
        <v>6.666666666667</v>
      </c>
      <c r="Q3180" s="53" t="s">
        <v>168</v>
      </c>
    </row>
    <row r="3181">
      <c r="D3181" s="19"/>
      <c r="E3181" s="18" t="s">
        <v>65</v>
      </c>
      <c r="F3181" s="17"/>
      <c r="G3181" s="7">
        <v>58</v>
      </c>
      <c r="H3181" s="20">
        <v>44.827586206897003</v>
      </c>
      <c r="I3181" s="2">
        <v>62.068965517240997</v>
      </c>
      <c r="J3181" s="2">
        <v>20.689655172414</v>
      </c>
      <c r="K3181" s="2">
        <v>10.344827586207</v>
      </c>
      <c r="L3181" s="10" t="s">
        <v>168</v>
      </c>
      <c r="M3181" s="2">
        <v>1.7241379310339999</v>
      </c>
      <c r="N3181" s="2">
        <v>22.413793103448</v>
      </c>
      <c r="O3181" s="2">
        <v>1.7241379310339999</v>
      </c>
      <c r="P3181" s="2">
        <v>5.1724137931029999</v>
      </c>
      <c r="Q3181" s="34" t="s">
        <v>168</v>
      </c>
    </row>
    <row r="3182">
      <c r="D3182" s="19"/>
      <c r="E3182" s="18" t="s">
        <v>66</v>
      </c>
      <c r="F3182" s="17"/>
      <c r="G3182" s="7">
        <v>113</v>
      </c>
      <c r="H3182" s="20">
        <v>47.787610619469</v>
      </c>
      <c r="I3182" s="2">
        <v>67.256637168142007</v>
      </c>
      <c r="J3182" s="2">
        <v>10.619469026549</v>
      </c>
      <c r="K3182" s="2">
        <v>8.8495575221239999</v>
      </c>
      <c r="L3182" s="2">
        <v>1.769911504425</v>
      </c>
      <c r="M3182" s="2">
        <v>1.769911504425</v>
      </c>
      <c r="N3182" s="2">
        <v>18.584070796460001</v>
      </c>
      <c r="O3182" s="2">
        <v>0.88495575221199996</v>
      </c>
      <c r="P3182" s="2">
        <v>4.424778761062</v>
      </c>
      <c r="Q3182" s="34" t="s">
        <v>168</v>
      </c>
    </row>
    <row r="3183">
      <c r="D3183" s="19"/>
      <c r="E3183" s="18" t="s">
        <v>67</v>
      </c>
      <c r="F3183" s="17"/>
      <c r="G3183" s="7">
        <v>837</v>
      </c>
      <c r="H3183" s="20">
        <v>45.639187574670999</v>
      </c>
      <c r="I3183" s="2">
        <v>57.706093189964001</v>
      </c>
      <c r="J3183" s="2">
        <v>14.934289127837999</v>
      </c>
      <c r="K3183" s="2">
        <v>10.872162485065999</v>
      </c>
      <c r="L3183" s="2">
        <v>0.59737156511400002</v>
      </c>
      <c r="M3183" s="2">
        <v>0.83632019115900003</v>
      </c>
      <c r="N3183" s="2">
        <v>25.806451612903</v>
      </c>
      <c r="O3183" s="2">
        <v>2.2700119474310001</v>
      </c>
      <c r="P3183" s="2">
        <v>6.0931899641580003</v>
      </c>
      <c r="Q3183" s="34" t="s">
        <v>168</v>
      </c>
    </row>
    <row r="3184">
      <c r="D3184" s="19"/>
      <c r="E3184" s="18" t="s">
        <v>68</v>
      </c>
      <c r="F3184" s="17"/>
      <c r="G3184" s="7">
        <v>61</v>
      </c>
      <c r="H3184" s="20">
        <v>52.459016393443001</v>
      </c>
      <c r="I3184" s="2">
        <v>45.901639344262001</v>
      </c>
      <c r="J3184" s="2">
        <v>13.114754098361001</v>
      </c>
      <c r="K3184" s="2">
        <v>14.754098360656</v>
      </c>
      <c r="L3184" s="2">
        <v>1.6393442622950001</v>
      </c>
      <c r="M3184" s="2">
        <v>1.6393442622950001</v>
      </c>
      <c r="N3184" s="2">
        <v>22.950819672131001</v>
      </c>
      <c r="O3184" s="2">
        <v>4.918032786885</v>
      </c>
      <c r="P3184" s="2">
        <v>9.83606557377</v>
      </c>
      <c r="Q3184" s="34" t="s">
        <v>168</v>
      </c>
    </row>
    <row r="3185">
      <c r="D3185" s="19"/>
      <c r="E3185" s="18" t="s">
        <v>72</v>
      </c>
      <c r="F3185" s="17"/>
      <c r="G3185" s="11">
        <v>5</v>
      </c>
      <c r="H3185" s="27">
        <v>60</v>
      </c>
      <c r="I3185" s="5">
        <v>20</v>
      </c>
      <c r="J3185" s="5">
        <v>20</v>
      </c>
      <c r="K3185" s="4" t="s">
        <v>168</v>
      </c>
      <c r="L3185" s="4" t="s">
        <v>168</v>
      </c>
      <c r="M3185" s="5">
        <v>20</v>
      </c>
      <c r="N3185" s="5">
        <v>20</v>
      </c>
      <c r="O3185" s="4" t="s">
        <v>168</v>
      </c>
      <c r="P3185" s="5">
        <v>20</v>
      </c>
      <c r="Q3185" s="31" t="s">
        <v>168</v>
      </c>
    </row>
    <row r="3186">
      <c r="D3186" s="19"/>
      <c r="E3186" s="18" t="s">
        <v>26</v>
      </c>
      <c r="F3186" s="17"/>
      <c r="G3186" s="11">
        <v>4</v>
      </c>
      <c r="H3186" s="27">
        <v>50</v>
      </c>
      <c r="I3186" s="5">
        <v>50</v>
      </c>
      <c r="J3186" s="5">
        <v>25</v>
      </c>
      <c r="K3186" s="4" t="s">
        <v>168</v>
      </c>
      <c r="L3186" s="4" t="s">
        <v>168</v>
      </c>
      <c r="M3186" s="4" t="s">
        <v>168</v>
      </c>
      <c r="N3186" s="5">
        <v>25</v>
      </c>
      <c r="O3186" s="4" t="s">
        <v>168</v>
      </c>
      <c r="P3186" s="4" t="s">
        <v>168</v>
      </c>
      <c r="Q3186" s="31" t="s">
        <v>168</v>
      </c>
    </row>
    <row r="3187">
      <c r="D3187" s="19"/>
      <c r="E3187" s="18" t="s">
        <v>73</v>
      </c>
      <c r="F3187" s="17"/>
      <c r="G3187" s="7">
        <v>1084</v>
      </c>
      <c r="H3187" s="20">
        <v>45.940959409594001</v>
      </c>
      <c r="I3187" s="2">
        <v>58.394833948338999</v>
      </c>
      <c r="J3187" s="2">
        <v>14.667896678967001</v>
      </c>
      <c r="K3187" s="2">
        <v>10.70110701107</v>
      </c>
      <c r="L3187" s="2">
        <v>0.73800738007400002</v>
      </c>
      <c r="M3187" s="2">
        <v>1.014760147601</v>
      </c>
      <c r="N3187" s="2">
        <v>24.815498154981999</v>
      </c>
      <c r="O3187" s="2">
        <v>2.2140221402210001</v>
      </c>
      <c r="P3187" s="2">
        <v>6.0885608856089997</v>
      </c>
      <c r="Q3187" s="34" t="s">
        <v>168</v>
      </c>
    </row>
    <row r="3188">
      <c r="D3188" s="15" t="s">
        <v>74</v>
      </c>
      <c r="E3188" s="14" t="s">
        <v>75</v>
      </c>
      <c r="F3188" s="16"/>
      <c r="G3188" s="26">
        <v>315</v>
      </c>
      <c r="H3188" s="40">
        <v>47.301587301586999</v>
      </c>
      <c r="I3188" s="8">
        <v>60.952380952380999</v>
      </c>
      <c r="J3188" s="8">
        <v>16.825396825397</v>
      </c>
      <c r="K3188" s="8">
        <v>11.111111111111001</v>
      </c>
      <c r="L3188" s="8">
        <v>1.587301587302</v>
      </c>
      <c r="M3188" s="8">
        <v>0.95238095238099996</v>
      </c>
      <c r="N3188" s="8">
        <v>22.222222222222001</v>
      </c>
      <c r="O3188" s="8">
        <v>1.9047619047619999</v>
      </c>
      <c r="P3188" s="8">
        <v>6.3492063492059998</v>
      </c>
      <c r="Q3188" s="71" t="s">
        <v>168</v>
      </c>
    </row>
    <row r="3189">
      <c r="D3189" s="19"/>
      <c r="E3189" s="18" t="s">
        <v>76</v>
      </c>
      <c r="F3189" s="17"/>
      <c r="G3189" s="7">
        <v>78</v>
      </c>
      <c r="H3189" s="20">
        <v>44.871794871794997</v>
      </c>
      <c r="I3189" s="2">
        <v>65.384615384615003</v>
      </c>
      <c r="J3189" s="2">
        <v>17.948717948717999</v>
      </c>
      <c r="K3189" s="2">
        <v>5.1282051282049999</v>
      </c>
      <c r="L3189" s="2">
        <v>1.2820512820509999</v>
      </c>
      <c r="M3189" s="2">
        <v>1.2820512820509999</v>
      </c>
      <c r="N3189" s="2">
        <v>19.230769230768999</v>
      </c>
      <c r="O3189" s="2">
        <v>2.564102564103</v>
      </c>
      <c r="P3189" s="2">
        <v>5.1282051282049999</v>
      </c>
      <c r="Q3189" s="34" t="s">
        <v>168</v>
      </c>
    </row>
    <row r="3190">
      <c r="D3190" s="19"/>
      <c r="E3190" s="18" t="s">
        <v>77</v>
      </c>
      <c r="F3190" s="17"/>
      <c r="G3190" s="7">
        <v>297</v>
      </c>
      <c r="H3190" s="20">
        <v>47.138047138047</v>
      </c>
      <c r="I3190" s="2">
        <v>69.023569023568996</v>
      </c>
      <c r="J3190" s="2">
        <v>20.202020202020002</v>
      </c>
      <c r="K3190" s="2">
        <v>12.457912457912</v>
      </c>
      <c r="L3190" s="2">
        <v>1.3468013468010001</v>
      </c>
      <c r="M3190" s="2">
        <v>2.0202020202019999</v>
      </c>
      <c r="N3190" s="2">
        <v>24.579124579125001</v>
      </c>
      <c r="O3190" s="2">
        <v>1.683501683502</v>
      </c>
      <c r="P3190" s="2">
        <v>5.3872053872050003</v>
      </c>
      <c r="Q3190" s="34" t="s">
        <v>168</v>
      </c>
    </row>
    <row r="3191">
      <c r="D3191" s="19"/>
      <c r="E3191" s="18" t="s">
        <v>78</v>
      </c>
      <c r="F3191" s="17"/>
      <c r="G3191" s="11">
        <v>12</v>
      </c>
      <c r="H3191" s="27">
        <v>58.333333333333002</v>
      </c>
      <c r="I3191" s="5">
        <v>75</v>
      </c>
      <c r="J3191" s="5">
        <v>33.333333333333002</v>
      </c>
      <c r="K3191" s="5">
        <v>33.333333333333002</v>
      </c>
      <c r="L3191" s="4" t="s">
        <v>168</v>
      </c>
      <c r="M3191" s="4" t="s">
        <v>168</v>
      </c>
      <c r="N3191" s="4" t="s">
        <v>168</v>
      </c>
      <c r="O3191" s="4" t="s">
        <v>168</v>
      </c>
      <c r="P3191" s="5">
        <v>8.333333333333</v>
      </c>
      <c r="Q3191" s="31" t="s">
        <v>168</v>
      </c>
    </row>
    <row r="3192">
      <c r="D3192" s="19"/>
      <c r="E3192" s="18" t="s">
        <v>79</v>
      </c>
      <c r="F3192" s="17"/>
      <c r="G3192" s="7">
        <v>116</v>
      </c>
      <c r="H3192" s="20">
        <v>50</v>
      </c>
      <c r="I3192" s="2">
        <v>61.206896551724</v>
      </c>
      <c r="J3192" s="2">
        <v>15.517241379310001</v>
      </c>
      <c r="K3192" s="2">
        <v>12.931034482758999</v>
      </c>
      <c r="L3192" s="2">
        <v>0.86206896551699996</v>
      </c>
      <c r="M3192" s="10" t="s">
        <v>168</v>
      </c>
      <c r="N3192" s="2">
        <v>25</v>
      </c>
      <c r="O3192" s="2">
        <v>2.586206896552</v>
      </c>
      <c r="P3192" s="2">
        <v>4.3103448275860003</v>
      </c>
      <c r="Q3192" s="34" t="s">
        <v>168</v>
      </c>
    </row>
    <row r="3193">
      <c r="D3193" s="19"/>
      <c r="E3193" s="18" t="s">
        <v>80</v>
      </c>
      <c r="F3193" s="17"/>
      <c r="G3193" s="7">
        <v>175</v>
      </c>
      <c r="H3193" s="20">
        <v>48.571428571429003</v>
      </c>
      <c r="I3193" s="2">
        <v>64.571428571428996</v>
      </c>
      <c r="J3193" s="2">
        <v>13.714285714286</v>
      </c>
      <c r="K3193" s="2">
        <v>13.142857142857</v>
      </c>
      <c r="L3193" s="2">
        <v>0.57142857142900005</v>
      </c>
      <c r="M3193" s="2">
        <v>1.142857142857</v>
      </c>
      <c r="N3193" s="2">
        <v>24</v>
      </c>
      <c r="O3193" s="2">
        <v>2.8571428571430002</v>
      </c>
      <c r="P3193" s="2">
        <v>5.1428571428570002</v>
      </c>
      <c r="Q3193" s="34" t="s">
        <v>168</v>
      </c>
    </row>
    <row r="3194">
      <c r="D3194" s="19"/>
      <c r="E3194" s="18" t="s">
        <v>81</v>
      </c>
      <c r="F3194" s="17"/>
      <c r="G3194" s="7">
        <v>908</v>
      </c>
      <c r="H3194" s="20">
        <v>46.696035242291003</v>
      </c>
      <c r="I3194" s="2">
        <v>60.242290748899002</v>
      </c>
      <c r="J3194" s="2">
        <v>15.308370044053</v>
      </c>
      <c r="K3194" s="2">
        <v>10.352422907489</v>
      </c>
      <c r="L3194" s="2">
        <v>0.66079295154200002</v>
      </c>
      <c r="M3194" s="2">
        <v>0.88105726872199996</v>
      </c>
      <c r="N3194" s="2">
        <v>25</v>
      </c>
      <c r="O3194" s="2">
        <v>2.0925110132159999</v>
      </c>
      <c r="P3194" s="2">
        <v>5.8370044052859997</v>
      </c>
      <c r="Q3194" s="34" t="s">
        <v>168</v>
      </c>
    </row>
    <row r="3195">
      <c r="D3195" s="19"/>
      <c r="E3195" s="18" t="s">
        <v>41</v>
      </c>
      <c r="F3195" s="17"/>
      <c r="G3195" s="11">
        <v>26</v>
      </c>
      <c r="H3195" s="27">
        <v>42.307692307692001</v>
      </c>
      <c r="I3195" s="5">
        <v>53.846153846154003</v>
      </c>
      <c r="J3195" s="5">
        <v>15.384615384615</v>
      </c>
      <c r="K3195" s="5">
        <v>7.6923076923079998</v>
      </c>
      <c r="L3195" s="4" t="s">
        <v>168</v>
      </c>
      <c r="M3195" s="4" t="s">
        <v>168</v>
      </c>
      <c r="N3195" s="5">
        <v>34.615384615384997</v>
      </c>
      <c r="O3195" s="5">
        <v>3.8461538461539999</v>
      </c>
      <c r="P3195" s="5">
        <v>11.538461538462</v>
      </c>
      <c r="Q3195" s="31" t="s">
        <v>168</v>
      </c>
    </row>
    <row r="3196">
      <c r="D3196" s="19"/>
      <c r="E3196" s="18" t="s">
        <v>82</v>
      </c>
      <c r="F3196" s="17"/>
      <c r="G3196" s="7">
        <v>96</v>
      </c>
      <c r="H3196" s="20">
        <v>44.791666666666998</v>
      </c>
      <c r="I3196" s="2">
        <v>43.75</v>
      </c>
      <c r="J3196" s="2">
        <v>13.541666666667</v>
      </c>
      <c r="K3196" s="2">
        <v>10.416666666667</v>
      </c>
      <c r="L3196" s="2">
        <v>1.041666666667</v>
      </c>
      <c r="M3196" s="2">
        <v>1.041666666667</v>
      </c>
      <c r="N3196" s="2">
        <v>30.208333333333002</v>
      </c>
      <c r="O3196" s="2">
        <v>1.041666666667</v>
      </c>
      <c r="P3196" s="2">
        <v>8.333333333333</v>
      </c>
      <c r="Q3196" s="34" t="s">
        <v>168</v>
      </c>
    </row>
    <row r="3197">
      <c r="D3197" s="19"/>
      <c r="E3197" s="18" t="s">
        <v>26</v>
      </c>
      <c r="F3197" s="17"/>
      <c r="G3197" s="11">
        <v>0</v>
      </c>
      <c r="H3197" s="32" t="s">
        <v>168</v>
      </c>
      <c r="I3197" s="4" t="s">
        <v>168</v>
      </c>
      <c r="J3197" s="4" t="s">
        <v>168</v>
      </c>
      <c r="K3197" s="4" t="s">
        <v>168</v>
      </c>
      <c r="L3197" s="4" t="s">
        <v>168</v>
      </c>
      <c r="M3197" s="4" t="s">
        <v>168</v>
      </c>
      <c r="N3197" s="4" t="s">
        <v>168</v>
      </c>
      <c r="O3197" s="4" t="s">
        <v>168</v>
      </c>
      <c r="P3197" s="4" t="s">
        <v>168</v>
      </c>
      <c r="Q3197" s="31" t="s">
        <v>168</v>
      </c>
    </row>
    <row r="3198">
      <c r="D3198" s="19"/>
      <c r="E3198" s="18" t="s">
        <v>83</v>
      </c>
      <c r="F3198" s="17"/>
      <c r="G3198" s="7">
        <v>997</v>
      </c>
      <c r="H3198" s="20">
        <v>46.138415245737001</v>
      </c>
      <c r="I3198" s="2">
        <v>59.578736208625998</v>
      </c>
      <c r="J3198" s="2">
        <v>14.844533600802</v>
      </c>
      <c r="K3198" s="2">
        <v>10.631895687061</v>
      </c>
      <c r="L3198" s="2">
        <v>0.70210631895700004</v>
      </c>
      <c r="M3198" s="2">
        <v>1.1033099297890001</v>
      </c>
      <c r="N3198" s="2">
        <v>24.272818455366</v>
      </c>
      <c r="O3198" s="2">
        <v>2.306920762287</v>
      </c>
      <c r="P3198" s="2">
        <v>5.9177532597790004</v>
      </c>
      <c r="Q3198" s="34" t="s">
        <v>168</v>
      </c>
    </row>
    <row r="3199">
      <c r="D3199" s="15" t="s">
        <v>84</v>
      </c>
      <c r="E3199" s="14" t="s">
        <v>85</v>
      </c>
      <c r="F3199" s="16"/>
      <c r="G3199" s="26">
        <v>394</v>
      </c>
      <c r="H3199" s="40">
        <v>47.969543147208</v>
      </c>
      <c r="I3199" s="8">
        <v>57.868020304569001</v>
      </c>
      <c r="J3199" s="8">
        <v>12.690355329949</v>
      </c>
      <c r="K3199" s="8">
        <v>8.1218274111680007</v>
      </c>
      <c r="L3199" s="8">
        <v>0.50761421319800004</v>
      </c>
      <c r="M3199" s="8">
        <v>0.50761421319800004</v>
      </c>
      <c r="N3199" s="8">
        <v>21.827411167512999</v>
      </c>
      <c r="O3199" s="8">
        <v>1.776649746193</v>
      </c>
      <c r="P3199" s="8">
        <v>5.8375634517770001</v>
      </c>
      <c r="Q3199" s="71" t="s">
        <v>168</v>
      </c>
    </row>
    <row r="3200">
      <c r="D3200" s="19"/>
      <c r="E3200" s="18" t="s">
        <v>86</v>
      </c>
      <c r="F3200" s="17"/>
      <c r="G3200" s="7">
        <v>401</v>
      </c>
      <c r="H3200" s="20">
        <v>43.142144638403998</v>
      </c>
      <c r="I3200" s="2">
        <v>58.603491271819998</v>
      </c>
      <c r="J3200" s="2">
        <v>14.463840399002001</v>
      </c>
      <c r="K3200" s="2">
        <v>12.219451371570999</v>
      </c>
      <c r="L3200" s="2">
        <v>0.99750623441399999</v>
      </c>
      <c r="M3200" s="2">
        <v>1.745635910224</v>
      </c>
      <c r="N3200" s="2">
        <v>27.431421446384</v>
      </c>
      <c r="O3200" s="2">
        <v>2.4937655860349999</v>
      </c>
      <c r="P3200" s="2">
        <v>6.9825436408980002</v>
      </c>
      <c r="Q3200" s="34" t="s">
        <v>168</v>
      </c>
    </row>
    <row r="3201">
      <c r="D3201" s="19"/>
      <c r="E3201" s="18" t="s">
        <v>87</v>
      </c>
      <c r="F3201" s="17"/>
      <c r="G3201" s="7">
        <v>247</v>
      </c>
      <c r="H3201" s="20">
        <v>46.558704453441003</v>
      </c>
      <c r="I3201" s="2">
        <v>60.728744939271003</v>
      </c>
      <c r="J3201" s="2">
        <v>16.599190283401001</v>
      </c>
      <c r="K3201" s="2">
        <v>12.145748987854001</v>
      </c>
      <c r="L3201" s="2">
        <v>0.80971659919000005</v>
      </c>
      <c r="M3201" s="2">
        <v>1.214574898785</v>
      </c>
      <c r="N3201" s="2">
        <v>23.886639676112999</v>
      </c>
      <c r="O3201" s="2">
        <v>1.214574898785</v>
      </c>
      <c r="P3201" s="2">
        <v>5.2631578947369997</v>
      </c>
      <c r="Q3201" s="34" t="s">
        <v>168</v>
      </c>
    </row>
    <row r="3202">
      <c r="D3202" s="19"/>
      <c r="E3202" s="18" t="s">
        <v>88</v>
      </c>
      <c r="F3202" s="17"/>
      <c r="G3202" s="11">
        <v>46</v>
      </c>
      <c r="H3202" s="27">
        <v>52.173913043478002</v>
      </c>
      <c r="I3202" s="5">
        <v>47.826086956521998</v>
      </c>
      <c r="J3202" s="5">
        <v>26.086956521739001</v>
      </c>
      <c r="K3202" s="5">
        <v>10.869565217390999</v>
      </c>
      <c r="L3202" s="4" t="s">
        <v>168</v>
      </c>
      <c r="M3202" s="4" t="s">
        <v>168</v>
      </c>
      <c r="N3202" s="5">
        <v>28.260869565217</v>
      </c>
      <c r="O3202" s="5">
        <v>8.6956521739130004</v>
      </c>
      <c r="P3202" s="5">
        <v>4.3478260869570002</v>
      </c>
      <c r="Q3202" s="31" t="s">
        <v>168</v>
      </c>
    </row>
    <row r="3203">
      <c r="D3203" s="19"/>
      <c r="E3203" s="18" t="s">
        <v>89</v>
      </c>
      <c r="F3203" s="17"/>
      <c r="G3203" s="11">
        <v>5</v>
      </c>
      <c r="H3203" s="27">
        <v>40</v>
      </c>
      <c r="I3203" s="5">
        <v>20</v>
      </c>
      <c r="J3203" s="4" t="s">
        <v>168</v>
      </c>
      <c r="K3203" s="4" t="s">
        <v>168</v>
      </c>
      <c r="L3203" s="4" t="s">
        <v>168</v>
      </c>
      <c r="M3203" s="4" t="s">
        <v>168</v>
      </c>
      <c r="N3203" s="5">
        <v>60</v>
      </c>
      <c r="O3203" s="4" t="s">
        <v>168</v>
      </c>
      <c r="P3203" s="5">
        <v>20</v>
      </c>
      <c r="Q3203" s="31" t="s">
        <v>168</v>
      </c>
    </row>
    <row r="3204">
      <c r="D3204" s="19"/>
      <c r="E3204" s="18" t="s">
        <v>26</v>
      </c>
      <c r="F3204" s="17"/>
      <c r="G3204" s="11">
        <v>0</v>
      </c>
      <c r="H3204" s="32" t="s">
        <v>168</v>
      </c>
      <c r="I3204" s="4" t="s">
        <v>168</v>
      </c>
      <c r="J3204" s="4" t="s">
        <v>168</v>
      </c>
      <c r="K3204" s="4" t="s">
        <v>168</v>
      </c>
      <c r="L3204" s="4" t="s">
        <v>168</v>
      </c>
      <c r="M3204" s="4" t="s">
        <v>168</v>
      </c>
      <c r="N3204" s="4" t="s">
        <v>168</v>
      </c>
      <c r="O3204" s="4" t="s">
        <v>168</v>
      </c>
      <c r="P3204" s="4" t="s">
        <v>168</v>
      </c>
      <c r="Q3204" s="31" t="s">
        <v>168</v>
      </c>
    </row>
    <row r="3205">
      <c r="D3205" s="19"/>
      <c r="E3205" s="18" t="s">
        <v>90</v>
      </c>
      <c r="F3205" s="17"/>
      <c r="G3205" s="7">
        <v>795</v>
      </c>
      <c r="H3205" s="20">
        <v>45.534591194969003</v>
      </c>
      <c r="I3205" s="2">
        <v>58.238993710692</v>
      </c>
      <c r="J3205" s="2">
        <v>13.584905660377</v>
      </c>
      <c r="K3205" s="2">
        <v>10.188679245283</v>
      </c>
      <c r="L3205" s="2">
        <v>0.75471698113200003</v>
      </c>
      <c r="M3205" s="2">
        <v>1.1320754716979999</v>
      </c>
      <c r="N3205" s="2">
        <v>24.654088050314002</v>
      </c>
      <c r="O3205" s="2">
        <v>2.1383647798740002</v>
      </c>
      <c r="P3205" s="2">
        <v>6.4150943396229998</v>
      </c>
      <c r="Q3205" s="34" t="s">
        <v>168</v>
      </c>
    </row>
    <row r="3206">
      <c r="D3206" s="19"/>
      <c r="E3206" s="18" t="s">
        <v>91</v>
      </c>
      <c r="F3206" s="17"/>
      <c r="G3206" s="7">
        <v>298</v>
      </c>
      <c r="H3206" s="20">
        <v>47.315436241611003</v>
      </c>
      <c r="I3206" s="2">
        <v>58.053691275167999</v>
      </c>
      <c r="J3206" s="2">
        <v>17.785234899329001</v>
      </c>
      <c r="K3206" s="2">
        <v>11.744966442953</v>
      </c>
      <c r="L3206" s="2">
        <v>0.67114093959700005</v>
      </c>
      <c r="M3206" s="2">
        <v>1.0067114093959999</v>
      </c>
      <c r="N3206" s="2">
        <v>25.167785234899</v>
      </c>
      <c r="O3206" s="2">
        <v>2.3489932885910001</v>
      </c>
      <c r="P3206" s="2">
        <v>5.3691275167789998</v>
      </c>
      <c r="Q3206" s="34" t="s">
        <v>168</v>
      </c>
    </row>
    <row r="3207">
      <c r="D3207" s="15" t="s">
        <v>92</v>
      </c>
      <c r="E3207" s="14" t="s">
        <v>93</v>
      </c>
      <c r="F3207" s="16"/>
      <c r="G3207" s="33">
        <v>46</v>
      </c>
      <c r="H3207" s="45">
        <v>41.304347826087003</v>
      </c>
      <c r="I3207" s="13">
        <v>52.173913043478002</v>
      </c>
      <c r="J3207" s="13">
        <v>23.913043478260999</v>
      </c>
      <c r="K3207" s="13">
        <v>8.6956521739130004</v>
      </c>
      <c r="L3207" s="25" t="s">
        <v>168</v>
      </c>
      <c r="M3207" s="25" t="s">
        <v>168</v>
      </c>
      <c r="N3207" s="13">
        <v>32.608695652173999</v>
      </c>
      <c r="O3207" s="13">
        <v>2.1739130434780001</v>
      </c>
      <c r="P3207" s="13">
        <v>8.6956521739130004</v>
      </c>
      <c r="Q3207" s="53" t="s">
        <v>168</v>
      </c>
    </row>
    <row r="3208">
      <c r="D3208" s="19"/>
      <c r="E3208" s="18" t="s">
        <v>94</v>
      </c>
      <c r="F3208" s="17"/>
      <c r="G3208" s="7">
        <v>189</v>
      </c>
      <c r="H3208" s="20">
        <v>41.798941798942003</v>
      </c>
      <c r="I3208" s="2">
        <v>68.783068783068998</v>
      </c>
      <c r="J3208" s="2">
        <v>14.285714285714</v>
      </c>
      <c r="K3208" s="2">
        <v>11.640211640212</v>
      </c>
      <c r="L3208" s="2">
        <v>1.058201058201</v>
      </c>
      <c r="M3208" s="2">
        <v>1.058201058201</v>
      </c>
      <c r="N3208" s="2">
        <v>25.925925925925998</v>
      </c>
      <c r="O3208" s="2">
        <v>1.587301587302</v>
      </c>
      <c r="P3208" s="2">
        <v>5.2910052910049998</v>
      </c>
      <c r="Q3208" s="34" t="s">
        <v>168</v>
      </c>
    </row>
    <row r="3209">
      <c r="D3209" s="19"/>
      <c r="E3209" s="18" t="s">
        <v>95</v>
      </c>
      <c r="F3209" s="17"/>
      <c r="G3209" s="7">
        <v>69</v>
      </c>
      <c r="H3209" s="20">
        <v>49.275362318840997</v>
      </c>
      <c r="I3209" s="2">
        <v>63.768115942028999</v>
      </c>
      <c r="J3209" s="2">
        <v>23.188405797101002</v>
      </c>
      <c r="K3209" s="2">
        <v>14.492753623187999</v>
      </c>
      <c r="L3209" s="2">
        <v>1.449275362319</v>
      </c>
      <c r="M3209" s="2">
        <v>2.898550724638</v>
      </c>
      <c r="N3209" s="2">
        <v>27.536231884058001</v>
      </c>
      <c r="O3209" s="2">
        <v>2.898550724638</v>
      </c>
      <c r="P3209" s="2">
        <v>1.449275362319</v>
      </c>
      <c r="Q3209" s="34" t="s">
        <v>168</v>
      </c>
    </row>
    <row r="3210">
      <c r="D3210" s="19"/>
      <c r="E3210" s="18" t="s">
        <v>96</v>
      </c>
      <c r="F3210" s="17"/>
      <c r="G3210" s="11">
        <v>21</v>
      </c>
      <c r="H3210" s="27">
        <v>33.333333333333002</v>
      </c>
      <c r="I3210" s="5">
        <v>76.190476190476005</v>
      </c>
      <c r="J3210" s="5">
        <v>9.5238095238099998</v>
      </c>
      <c r="K3210" s="5">
        <v>19.047619047619001</v>
      </c>
      <c r="L3210" s="5">
        <v>4.7619047619049999</v>
      </c>
      <c r="M3210" s="5">
        <v>4.7619047619049999</v>
      </c>
      <c r="N3210" s="5">
        <v>23.809523809523998</v>
      </c>
      <c r="O3210" s="5">
        <v>4.7619047619049999</v>
      </c>
      <c r="P3210" s="5">
        <v>4.7619047619049999</v>
      </c>
      <c r="Q3210" s="31" t="s">
        <v>168</v>
      </c>
    </row>
    <row r="3211">
      <c r="D3211" s="19"/>
      <c r="E3211" s="18" t="s">
        <v>97</v>
      </c>
      <c r="F3211" s="17"/>
      <c r="G3211" s="11">
        <v>40</v>
      </c>
      <c r="H3211" s="27">
        <v>42.5</v>
      </c>
      <c r="I3211" s="5">
        <v>80</v>
      </c>
      <c r="J3211" s="5">
        <v>25</v>
      </c>
      <c r="K3211" s="5">
        <v>7.5</v>
      </c>
      <c r="L3211" s="4" t="s">
        <v>168</v>
      </c>
      <c r="M3211" s="4" t="s">
        <v>168</v>
      </c>
      <c r="N3211" s="5">
        <v>22.5</v>
      </c>
      <c r="O3211" s="5">
        <v>2.5</v>
      </c>
      <c r="P3211" s="4" t="s">
        <v>168</v>
      </c>
      <c r="Q3211" s="31" t="s">
        <v>168</v>
      </c>
    </row>
    <row r="3212">
      <c r="D3212" s="19"/>
      <c r="E3212" s="18" t="s">
        <v>98</v>
      </c>
      <c r="F3212" s="17"/>
      <c r="G3212" s="7">
        <v>62</v>
      </c>
      <c r="H3212" s="20">
        <v>53.225806451613003</v>
      </c>
      <c r="I3212" s="2">
        <v>67.741935483871004</v>
      </c>
      <c r="J3212" s="2">
        <v>27.419354838709999</v>
      </c>
      <c r="K3212" s="2">
        <v>19.354838709677001</v>
      </c>
      <c r="L3212" s="10" t="s">
        <v>168</v>
      </c>
      <c r="M3212" s="2">
        <v>1.6129032258060001</v>
      </c>
      <c r="N3212" s="2">
        <v>25.806451612903</v>
      </c>
      <c r="O3212" s="2">
        <v>3.2258064516129998</v>
      </c>
      <c r="P3212" s="2">
        <v>1.6129032258060001</v>
      </c>
      <c r="Q3212" s="34" t="s">
        <v>168</v>
      </c>
    </row>
    <row r="3213">
      <c r="D3213" s="19"/>
      <c r="E3213" s="18" t="s">
        <v>99</v>
      </c>
      <c r="F3213" s="17"/>
      <c r="G3213" s="11">
        <v>20</v>
      </c>
      <c r="H3213" s="27">
        <v>45</v>
      </c>
      <c r="I3213" s="5">
        <v>65</v>
      </c>
      <c r="J3213" s="5">
        <v>15</v>
      </c>
      <c r="K3213" s="5">
        <v>5</v>
      </c>
      <c r="L3213" s="4" t="s">
        <v>168</v>
      </c>
      <c r="M3213" s="4" t="s">
        <v>168</v>
      </c>
      <c r="N3213" s="5">
        <v>50</v>
      </c>
      <c r="O3213" s="4" t="s">
        <v>168</v>
      </c>
      <c r="P3213" s="5">
        <v>10</v>
      </c>
      <c r="Q3213" s="31" t="s">
        <v>168</v>
      </c>
    </row>
    <row r="3214">
      <c r="D3214" s="19"/>
      <c r="E3214" s="18" t="s">
        <v>100</v>
      </c>
      <c r="F3214" s="17"/>
      <c r="G3214" s="11">
        <v>39</v>
      </c>
      <c r="H3214" s="27">
        <v>33.333333333333002</v>
      </c>
      <c r="I3214" s="5">
        <v>69.230769230768999</v>
      </c>
      <c r="J3214" s="5">
        <v>25.641025641026001</v>
      </c>
      <c r="K3214" s="5">
        <v>23.076923076922998</v>
      </c>
      <c r="L3214" s="4" t="s">
        <v>168</v>
      </c>
      <c r="M3214" s="5">
        <v>2.564102564103</v>
      </c>
      <c r="N3214" s="5">
        <v>25.641025641026001</v>
      </c>
      <c r="O3214" s="4" t="s">
        <v>168</v>
      </c>
      <c r="P3214" s="5">
        <v>2.564102564103</v>
      </c>
      <c r="Q3214" s="31" t="s">
        <v>168</v>
      </c>
    </row>
    <row r="3215">
      <c r="D3215" s="19"/>
      <c r="E3215" s="18" t="s">
        <v>101</v>
      </c>
      <c r="F3215" s="17"/>
      <c r="G3215" s="7">
        <v>148</v>
      </c>
      <c r="H3215" s="20">
        <v>39.864864864864998</v>
      </c>
      <c r="I3215" s="2">
        <v>66.891891891892001</v>
      </c>
      <c r="J3215" s="2">
        <v>15.540540540541</v>
      </c>
      <c r="K3215" s="2">
        <v>18.243243243243001</v>
      </c>
      <c r="L3215" s="10" t="s">
        <v>168</v>
      </c>
      <c r="M3215" s="10" t="s">
        <v>168</v>
      </c>
      <c r="N3215" s="2">
        <v>24.324324324323999</v>
      </c>
      <c r="O3215" s="2">
        <v>3.3783783783780001</v>
      </c>
      <c r="P3215" s="2">
        <v>2.7027027027030002</v>
      </c>
      <c r="Q3215" s="34" t="s">
        <v>168</v>
      </c>
    </row>
    <row r="3216">
      <c r="D3216" s="19"/>
      <c r="E3216" s="18" t="s">
        <v>102</v>
      </c>
      <c r="F3216" s="17"/>
      <c r="G3216" s="7">
        <v>82</v>
      </c>
      <c r="H3216" s="20">
        <v>41.463414634145998</v>
      </c>
      <c r="I3216" s="2">
        <v>64.634146341462994</v>
      </c>
      <c r="J3216" s="2">
        <v>17.073170731706998</v>
      </c>
      <c r="K3216" s="2">
        <v>6.0975609756100004</v>
      </c>
      <c r="L3216" s="2">
        <v>1.219512195122</v>
      </c>
      <c r="M3216" s="2">
        <v>4.8780487804880002</v>
      </c>
      <c r="N3216" s="2">
        <v>31.707317073171001</v>
      </c>
      <c r="O3216" s="2">
        <v>3.6585365853659999</v>
      </c>
      <c r="P3216" s="2">
        <v>3.6585365853659999</v>
      </c>
      <c r="Q3216" s="34" t="s">
        <v>168</v>
      </c>
    </row>
    <row r="3217">
      <c r="D3217" s="19"/>
      <c r="E3217" s="18" t="s">
        <v>41</v>
      </c>
      <c r="F3217" s="17"/>
      <c r="G3217" s="7">
        <v>161</v>
      </c>
      <c r="H3217" s="20">
        <v>42.236024844719999</v>
      </c>
      <c r="I3217" s="2">
        <v>59.006211180123998</v>
      </c>
      <c r="J3217" s="2">
        <v>12.422360248446999</v>
      </c>
      <c r="K3217" s="2">
        <v>11.801242236025001</v>
      </c>
      <c r="L3217" s="10" t="s">
        <v>168</v>
      </c>
      <c r="M3217" s="2">
        <v>0.62111801242200004</v>
      </c>
      <c r="N3217" s="2">
        <v>24.844720496893999</v>
      </c>
      <c r="O3217" s="2">
        <v>2.4844720496889998</v>
      </c>
      <c r="P3217" s="2">
        <v>9.3167701863350008</v>
      </c>
      <c r="Q3217" s="34" t="s">
        <v>168</v>
      </c>
    </row>
    <row r="3218">
      <c r="D3218" s="19"/>
      <c r="E3218" s="18" t="s">
        <v>103</v>
      </c>
      <c r="F3218" s="17"/>
      <c r="G3218" s="7">
        <v>211</v>
      </c>
      <c r="H3218" s="20">
        <v>47.867298578198998</v>
      </c>
      <c r="I3218" s="2">
        <v>57.345971563981003</v>
      </c>
      <c r="J3218" s="2">
        <v>14.691943127962</v>
      </c>
      <c r="K3218" s="2">
        <v>6.635071090047</v>
      </c>
      <c r="L3218" s="2">
        <v>0.473933649289</v>
      </c>
      <c r="M3218" s="10" t="s">
        <v>168</v>
      </c>
      <c r="N3218" s="2">
        <v>25.118483412322</v>
      </c>
      <c r="O3218" s="2">
        <v>1.895734597156</v>
      </c>
      <c r="P3218" s="2">
        <v>6.161137440758</v>
      </c>
      <c r="Q3218" s="34" t="s">
        <v>168</v>
      </c>
    </row>
    <row r="3219">
      <c r="D3219" s="19"/>
      <c r="E3219" s="18" t="s">
        <v>104</v>
      </c>
      <c r="F3219" s="17"/>
      <c r="G3219" s="7">
        <v>319</v>
      </c>
      <c r="H3219" s="20">
        <v>48.275862068965999</v>
      </c>
      <c r="I3219" s="2">
        <v>51.724137931034001</v>
      </c>
      <c r="J3219" s="2">
        <v>14.420062695924999</v>
      </c>
      <c r="K3219" s="2">
        <v>10.031347962382</v>
      </c>
      <c r="L3219" s="2">
        <v>1.253918495298</v>
      </c>
      <c r="M3219" s="2">
        <v>1.5673981191220001</v>
      </c>
      <c r="N3219" s="2">
        <v>23.824451410658</v>
      </c>
      <c r="O3219" s="2">
        <v>1.5673981191220001</v>
      </c>
      <c r="P3219" s="2">
        <v>7.2100313479620004</v>
      </c>
      <c r="Q3219" s="34" t="s">
        <v>168</v>
      </c>
    </row>
    <row r="3220">
      <c r="D3220" s="19"/>
      <c r="E3220" s="18" t="s">
        <v>26</v>
      </c>
      <c r="F3220" s="17"/>
      <c r="G3220" s="11">
        <v>5</v>
      </c>
      <c r="H3220" s="27">
        <v>20</v>
      </c>
      <c r="I3220" s="5">
        <v>20</v>
      </c>
      <c r="J3220" s="5">
        <v>20</v>
      </c>
      <c r="K3220" s="4" t="s">
        <v>168</v>
      </c>
      <c r="L3220" s="4" t="s">
        <v>168</v>
      </c>
      <c r="M3220" s="4" t="s">
        <v>168</v>
      </c>
      <c r="N3220" s="5">
        <v>60</v>
      </c>
      <c r="O3220" s="4" t="s">
        <v>168</v>
      </c>
      <c r="P3220" s="4" t="s">
        <v>168</v>
      </c>
      <c r="Q3220" s="31" t="s">
        <v>168</v>
      </c>
    </row>
    <row r="3221">
      <c r="D3221" s="19"/>
      <c r="E3221" s="18" t="s">
        <v>105</v>
      </c>
      <c r="F3221" s="17"/>
      <c r="G3221" s="7">
        <v>558</v>
      </c>
      <c r="H3221" s="20">
        <v>44.265232974909999</v>
      </c>
      <c r="I3221" s="2">
        <v>62.544802867384</v>
      </c>
      <c r="J3221" s="2">
        <v>14.874551971325999</v>
      </c>
      <c r="K3221" s="2">
        <v>12.544802867384</v>
      </c>
      <c r="L3221" s="2">
        <v>0.53763440860199996</v>
      </c>
      <c r="M3221" s="2">
        <v>1.254480286738</v>
      </c>
      <c r="N3221" s="2">
        <v>24.910394265232998</v>
      </c>
      <c r="O3221" s="2">
        <v>2.6881720430109999</v>
      </c>
      <c r="P3221" s="2">
        <v>5.5555555555560003</v>
      </c>
      <c r="Q3221" s="34" t="s">
        <v>168</v>
      </c>
    </row>
    <row r="3222">
      <c r="D3222" s="19"/>
      <c r="E3222" s="18" t="s">
        <v>106</v>
      </c>
      <c r="F3222" s="17"/>
      <c r="G3222" s="7">
        <v>530</v>
      </c>
      <c r="H3222" s="20">
        <v>48.113207547169999</v>
      </c>
      <c r="I3222" s="2">
        <v>53.962264150943</v>
      </c>
      <c r="J3222" s="2">
        <v>14.528301886792001</v>
      </c>
      <c r="K3222" s="2">
        <v>8.6792452830190001</v>
      </c>
      <c r="L3222" s="2">
        <v>0.94339622641499998</v>
      </c>
      <c r="M3222" s="2">
        <v>0.94339622641499998</v>
      </c>
      <c r="N3222" s="2">
        <v>24.339622641508999</v>
      </c>
      <c r="O3222" s="2">
        <v>1.698113207547</v>
      </c>
      <c r="P3222" s="2">
        <v>6.7924528301890001</v>
      </c>
      <c r="Q3222" s="34" t="s">
        <v>168</v>
      </c>
    </row>
    <row r="3223">
      <c r="D3223" s="15" t="s">
        <v>107</v>
      </c>
      <c r="E3223" s="14" t="s">
        <v>108</v>
      </c>
      <c r="F3223" s="16"/>
      <c r="G3223" s="33">
        <v>32</v>
      </c>
      <c r="H3223" s="45">
        <v>31.25</v>
      </c>
      <c r="I3223" s="13">
        <v>50</v>
      </c>
      <c r="J3223" s="13">
        <v>18.75</v>
      </c>
      <c r="K3223" s="13">
        <v>6.25</v>
      </c>
      <c r="L3223" s="25" t="s">
        <v>168</v>
      </c>
      <c r="M3223" s="13">
        <v>3.125</v>
      </c>
      <c r="N3223" s="13">
        <v>18.75</v>
      </c>
      <c r="O3223" s="25" t="s">
        <v>168</v>
      </c>
      <c r="P3223" s="13">
        <v>9.375</v>
      </c>
      <c r="Q3223" s="53" t="s">
        <v>168</v>
      </c>
    </row>
    <row r="3224">
      <c r="D3224" s="19"/>
      <c r="E3224" s="18" t="s">
        <v>109</v>
      </c>
      <c r="F3224" s="17"/>
      <c r="G3224" s="7">
        <v>715</v>
      </c>
      <c r="H3224" s="20">
        <v>45.594405594405998</v>
      </c>
      <c r="I3224" s="2">
        <v>60.979020979021001</v>
      </c>
      <c r="J3224" s="2">
        <v>15.804195804196</v>
      </c>
      <c r="K3224" s="2">
        <v>10.20979020979</v>
      </c>
      <c r="L3224" s="2">
        <v>0.69930069930100003</v>
      </c>
      <c r="M3224" s="2">
        <v>1.1188811188809999</v>
      </c>
      <c r="N3224" s="2">
        <v>24.895104895105</v>
      </c>
      <c r="O3224" s="2">
        <v>2.5174825174829998</v>
      </c>
      <c r="P3224" s="2">
        <v>5.3146853146849997</v>
      </c>
      <c r="Q3224" s="34" t="s">
        <v>168</v>
      </c>
    </row>
    <row r="3225">
      <c r="D3225" s="19"/>
      <c r="E3225" s="18" t="s">
        <v>110</v>
      </c>
      <c r="F3225" s="17"/>
      <c r="G3225" s="7">
        <v>1003</v>
      </c>
      <c r="H3225" s="20">
        <v>47.258225324027997</v>
      </c>
      <c r="I3225" s="2">
        <v>59.820538384845001</v>
      </c>
      <c r="J3225" s="2">
        <v>15.054835493519001</v>
      </c>
      <c r="K3225" s="2">
        <v>11.166500498504</v>
      </c>
      <c r="L3225" s="2">
        <v>0.79760717846499996</v>
      </c>
      <c r="M3225" s="2">
        <v>0.89730807577299998</v>
      </c>
      <c r="N3225" s="2">
        <v>25.224327018943001</v>
      </c>
      <c r="O3225" s="2">
        <v>1.994017946162</v>
      </c>
      <c r="P3225" s="2">
        <v>5.583250249252</v>
      </c>
      <c r="Q3225" s="34" t="s">
        <v>168</v>
      </c>
    </row>
    <row r="3226">
      <c r="D3226" s="19"/>
      <c r="E3226" s="18" t="s">
        <v>111</v>
      </c>
      <c r="F3226" s="17"/>
      <c r="G3226" s="7">
        <v>921</v>
      </c>
      <c r="H3226" s="20">
        <v>48.425624321390004</v>
      </c>
      <c r="I3226" s="2">
        <v>60.152008686210998</v>
      </c>
      <c r="J3226" s="2">
        <v>15.200868621064</v>
      </c>
      <c r="K3226" s="2">
        <v>11.943539630836</v>
      </c>
      <c r="L3226" s="2">
        <v>0.86862106406100004</v>
      </c>
      <c r="M3226" s="2">
        <v>1.0857763300759999</v>
      </c>
      <c r="N3226" s="2">
        <v>24.321389793702</v>
      </c>
      <c r="O3226" s="2">
        <v>2.1715526601519999</v>
      </c>
      <c r="P3226" s="2">
        <v>5.5374592833880003</v>
      </c>
      <c r="Q3226" s="34" t="s">
        <v>168</v>
      </c>
    </row>
    <row r="3227">
      <c r="D3227" s="19"/>
      <c r="E3227" s="18" t="s">
        <v>112</v>
      </c>
      <c r="F3227" s="17"/>
      <c r="G3227" s="7">
        <v>765</v>
      </c>
      <c r="H3227" s="20">
        <v>47.97385620915</v>
      </c>
      <c r="I3227" s="2">
        <v>59.607843137255003</v>
      </c>
      <c r="J3227" s="2">
        <v>15.032679738562001</v>
      </c>
      <c r="K3227" s="2">
        <v>12.549019607843</v>
      </c>
      <c r="L3227" s="2">
        <v>0.78431372549</v>
      </c>
      <c r="M3227" s="2">
        <v>1.0457516339870001</v>
      </c>
      <c r="N3227" s="2">
        <v>23.660130718954001</v>
      </c>
      <c r="O3227" s="2">
        <v>1.830065359477</v>
      </c>
      <c r="P3227" s="2">
        <v>6.013071895425</v>
      </c>
      <c r="Q3227" s="34" t="s">
        <v>168</v>
      </c>
    </row>
    <row r="3228">
      <c r="D3228" s="19"/>
      <c r="E3228" s="18" t="s">
        <v>113</v>
      </c>
      <c r="F3228" s="17"/>
      <c r="G3228" s="7">
        <v>197</v>
      </c>
      <c r="H3228" s="20">
        <v>45.177664974618999</v>
      </c>
      <c r="I3228" s="2">
        <v>63.451776649746002</v>
      </c>
      <c r="J3228" s="2">
        <v>19.289340101522999</v>
      </c>
      <c r="K3228" s="2">
        <v>11.675126903553</v>
      </c>
      <c r="L3228" s="2">
        <v>1.522842639594</v>
      </c>
      <c r="M3228" s="2">
        <v>2.0304568527920002</v>
      </c>
      <c r="N3228" s="2">
        <v>26.395939086294</v>
      </c>
      <c r="O3228" s="2">
        <v>2.5380710659900001</v>
      </c>
      <c r="P3228" s="2">
        <v>5.5837563451780001</v>
      </c>
      <c r="Q3228" s="34" t="s">
        <v>168</v>
      </c>
    </row>
    <row r="3229">
      <c r="D3229" s="19"/>
      <c r="E3229" s="18" t="s">
        <v>114</v>
      </c>
      <c r="F3229" s="17"/>
      <c r="G3229" s="7">
        <v>1029</v>
      </c>
      <c r="H3229" s="20">
        <v>46.550048590865003</v>
      </c>
      <c r="I3229" s="2">
        <v>58.989310009717997</v>
      </c>
      <c r="J3229" s="2">
        <v>15.160349854227</v>
      </c>
      <c r="K3229" s="2">
        <v>11.078717201166</v>
      </c>
      <c r="L3229" s="2">
        <v>0.777453838678</v>
      </c>
      <c r="M3229" s="2">
        <v>0.87463556851299995</v>
      </c>
      <c r="N3229" s="2">
        <v>25.364431486880001</v>
      </c>
      <c r="O3229" s="2">
        <v>2.1379980563649998</v>
      </c>
      <c r="P3229" s="2">
        <v>5.8309037900870004</v>
      </c>
      <c r="Q3229" s="34" t="s">
        <v>168</v>
      </c>
    </row>
    <row r="3230">
      <c r="D3230" s="19"/>
      <c r="E3230" s="18" t="s">
        <v>115</v>
      </c>
      <c r="F3230" s="17"/>
      <c r="G3230" s="7">
        <v>793</v>
      </c>
      <c r="H3230" s="20">
        <v>48.297604035309</v>
      </c>
      <c r="I3230" s="2">
        <v>63.051702395965002</v>
      </c>
      <c r="J3230" s="2">
        <v>14.754098360656</v>
      </c>
      <c r="K3230" s="2">
        <v>11.853720050441</v>
      </c>
      <c r="L3230" s="2">
        <v>1.0088272383350001</v>
      </c>
      <c r="M3230" s="2">
        <v>1.2610340479190001</v>
      </c>
      <c r="N3230" s="2">
        <v>24.211853720050001</v>
      </c>
      <c r="O3230" s="2">
        <v>2.1437578814629998</v>
      </c>
      <c r="P3230" s="2">
        <v>5.170239596469</v>
      </c>
      <c r="Q3230" s="34" t="s">
        <v>168</v>
      </c>
    </row>
    <row r="3231">
      <c r="D3231" s="19"/>
      <c r="E3231" s="18" t="s">
        <v>116</v>
      </c>
      <c r="F3231" s="17"/>
      <c r="G3231" s="7">
        <v>253</v>
      </c>
      <c r="H3231" s="20">
        <v>54.150197628458002</v>
      </c>
      <c r="I3231" s="2">
        <v>71.146245059289001</v>
      </c>
      <c r="J3231" s="2">
        <v>15.415019762846001</v>
      </c>
      <c r="K3231" s="2">
        <v>17.391304347826001</v>
      </c>
      <c r="L3231" s="2">
        <v>0.79051383399200004</v>
      </c>
      <c r="M3231" s="2">
        <v>1.5810276679840001</v>
      </c>
      <c r="N3231" s="2">
        <v>18.181818181817999</v>
      </c>
      <c r="O3231" s="2">
        <v>3.1620553359680001</v>
      </c>
      <c r="P3231" s="2">
        <v>4.3478260869570002</v>
      </c>
      <c r="Q3231" s="34" t="s">
        <v>168</v>
      </c>
    </row>
    <row r="3232">
      <c r="D3232" s="19"/>
      <c r="E3232" s="18" t="s">
        <v>117</v>
      </c>
      <c r="F3232" s="17"/>
      <c r="G3232" s="7">
        <v>200</v>
      </c>
      <c r="H3232" s="20">
        <v>51</v>
      </c>
      <c r="I3232" s="2">
        <v>57.5</v>
      </c>
      <c r="J3232" s="2">
        <v>17.5</v>
      </c>
      <c r="K3232" s="2">
        <v>17.5</v>
      </c>
      <c r="L3232" s="10" t="s">
        <v>168</v>
      </c>
      <c r="M3232" s="2">
        <v>1.5</v>
      </c>
      <c r="N3232" s="2">
        <v>27.5</v>
      </c>
      <c r="O3232" s="2">
        <v>1</v>
      </c>
      <c r="P3232" s="2">
        <v>4</v>
      </c>
      <c r="Q3232" s="34" t="s">
        <v>168</v>
      </c>
    </row>
    <row r="3233">
      <c r="D3233" s="19"/>
      <c r="E3233" s="18" t="s">
        <v>118</v>
      </c>
      <c r="F3233" s="17"/>
      <c r="G3233" s="11">
        <v>3</v>
      </c>
      <c r="H3233" s="32" t="s">
        <v>168</v>
      </c>
      <c r="I3233" s="5">
        <v>33.333333333333002</v>
      </c>
      <c r="J3233" s="4" t="s">
        <v>168</v>
      </c>
      <c r="K3233" s="4" t="s">
        <v>168</v>
      </c>
      <c r="L3233" s="4" t="s">
        <v>168</v>
      </c>
      <c r="M3233" s="4" t="s">
        <v>168</v>
      </c>
      <c r="N3233" s="4" t="s">
        <v>168</v>
      </c>
      <c r="O3233" s="4" t="s">
        <v>168</v>
      </c>
      <c r="P3233" s="5">
        <v>66.666666666666998</v>
      </c>
      <c r="Q3233" s="31" t="s">
        <v>168</v>
      </c>
    </row>
    <row r="3234">
      <c r="D3234" s="19"/>
      <c r="E3234" s="18" t="s">
        <v>26</v>
      </c>
      <c r="F3234" s="17"/>
      <c r="G3234" s="11">
        <v>1</v>
      </c>
      <c r="H3234" s="32" t="s">
        <v>168</v>
      </c>
      <c r="I3234" s="5">
        <v>100</v>
      </c>
      <c r="J3234" s="4" t="s">
        <v>168</v>
      </c>
      <c r="K3234" s="4" t="s">
        <v>168</v>
      </c>
      <c r="L3234" s="4" t="s">
        <v>168</v>
      </c>
      <c r="M3234" s="4" t="s">
        <v>168</v>
      </c>
      <c r="N3234" s="4" t="s">
        <v>168</v>
      </c>
      <c r="O3234" s="4" t="s">
        <v>168</v>
      </c>
      <c r="P3234" s="4" t="s">
        <v>168</v>
      </c>
      <c r="Q3234" s="31" t="s">
        <v>168</v>
      </c>
    </row>
    <row r="3235">
      <c r="D3235" s="19"/>
      <c r="E3235" s="18" t="s">
        <v>119</v>
      </c>
      <c r="F3235" s="17"/>
      <c r="G3235" s="7">
        <v>1080</v>
      </c>
      <c r="H3235" s="20">
        <v>46.388888888888999</v>
      </c>
      <c r="I3235" s="2">
        <v>58.425925925926002</v>
      </c>
      <c r="J3235" s="2">
        <v>14.907407407407</v>
      </c>
      <c r="K3235" s="2">
        <v>10.740740740741</v>
      </c>
      <c r="L3235" s="2">
        <v>0.74074074074100005</v>
      </c>
      <c r="M3235" s="2">
        <v>0.92592592592599998</v>
      </c>
      <c r="N3235" s="2">
        <v>24.907407407407</v>
      </c>
      <c r="O3235" s="2">
        <v>2.2222222222219998</v>
      </c>
      <c r="P3235" s="2">
        <v>5.9259259259260002</v>
      </c>
      <c r="Q3235" s="34" t="s">
        <v>168</v>
      </c>
    </row>
    <row r="3236">
      <c r="D3236" s="19"/>
      <c r="E3236" s="18" t="s">
        <v>120</v>
      </c>
      <c r="F3236" s="17"/>
      <c r="G3236" s="7">
        <v>1054</v>
      </c>
      <c r="H3236" s="20">
        <v>46.584440227704</v>
      </c>
      <c r="I3236" s="2">
        <v>58.918406072106002</v>
      </c>
      <c r="J3236" s="2">
        <v>15.085388994306999</v>
      </c>
      <c r="K3236" s="2">
        <v>10.815939278937</v>
      </c>
      <c r="L3236" s="2">
        <v>0.75901328273199997</v>
      </c>
      <c r="M3236" s="2">
        <v>0.85388994307400001</v>
      </c>
      <c r="N3236" s="2">
        <v>25.047438330171001</v>
      </c>
      <c r="O3236" s="2">
        <v>2.1821631878560002</v>
      </c>
      <c r="P3236" s="2">
        <v>5.7874762808350004</v>
      </c>
      <c r="Q3236" s="34" t="s">
        <v>168</v>
      </c>
    </row>
    <row r="3237">
      <c r="D3237" s="15" t="s">
        <v>121</v>
      </c>
      <c r="E3237" s="14" t="s">
        <v>122</v>
      </c>
      <c r="F3237" s="16"/>
      <c r="G3237" s="26">
        <v>564</v>
      </c>
      <c r="H3237" s="40">
        <v>47.695035460992997</v>
      </c>
      <c r="I3237" s="8">
        <v>62.41134751773</v>
      </c>
      <c r="J3237" s="8">
        <v>14.361702127659999</v>
      </c>
      <c r="K3237" s="8">
        <v>11.524822695035001</v>
      </c>
      <c r="L3237" s="8">
        <v>0.88652482269499999</v>
      </c>
      <c r="M3237" s="8">
        <v>1.77304964539</v>
      </c>
      <c r="N3237" s="8">
        <v>21.808510638297999</v>
      </c>
      <c r="O3237" s="8">
        <v>1.5957446808510001</v>
      </c>
      <c r="P3237" s="8">
        <v>5.6737588652479998</v>
      </c>
      <c r="Q3237" s="71" t="s">
        <v>168</v>
      </c>
    </row>
    <row r="3238">
      <c r="D3238" s="19"/>
      <c r="E3238" s="18" t="s">
        <v>123</v>
      </c>
      <c r="F3238" s="17"/>
      <c r="G3238" s="7">
        <v>396</v>
      </c>
      <c r="H3238" s="20">
        <v>45.202020202020002</v>
      </c>
      <c r="I3238" s="2">
        <v>55.555555555555998</v>
      </c>
      <c r="J3238" s="2">
        <v>16.161616161615999</v>
      </c>
      <c r="K3238" s="2">
        <v>10.353535353534999</v>
      </c>
      <c r="L3238" s="2">
        <v>0.50505050505100002</v>
      </c>
      <c r="M3238" s="2">
        <v>0.50505050505100002</v>
      </c>
      <c r="N3238" s="2">
        <v>28.030303030302999</v>
      </c>
      <c r="O3238" s="2">
        <v>2.7777777777780002</v>
      </c>
      <c r="P3238" s="2">
        <v>6.3131313131309996</v>
      </c>
      <c r="Q3238" s="34" t="s">
        <v>168</v>
      </c>
    </row>
    <row r="3239">
      <c r="D3239" s="19"/>
      <c r="E3239" s="18" t="s">
        <v>124</v>
      </c>
      <c r="F3239" s="17"/>
      <c r="G3239" s="7">
        <v>69</v>
      </c>
      <c r="H3239" s="20">
        <v>40.579710144928001</v>
      </c>
      <c r="I3239" s="2">
        <v>53.623188405797002</v>
      </c>
      <c r="J3239" s="2">
        <v>5.7971014492749999</v>
      </c>
      <c r="K3239" s="2">
        <v>4.3478260869570002</v>
      </c>
      <c r="L3239" s="2">
        <v>1.449275362319</v>
      </c>
      <c r="M3239" s="10" t="s">
        <v>168</v>
      </c>
      <c r="N3239" s="2">
        <v>21.739130434783</v>
      </c>
      <c r="O3239" s="2">
        <v>2.898550724638</v>
      </c>
      <c r="P3239" s="2">
        <v>10.144927536232</v>
      </c>
      <c r="Q3239" s="34" t="s">
        <v>168</v>
      </c>
    </row>
    <row r="3240">
      <c r="D3240" s="19"/>
      <c r="E3240" s="18" t="s">
        <v>125</v>
      </c>
      <c r="F3240" s="17"/>
      <c r="G3240" s="7">
        <v>50</v>
      </c>
      <c r="H3240" s="20">
        <v>36</v>
      </c>
      <c r="I3240" s="2">
        <v>44</v>
      </c>
      <c r="J3240" s="2">
        <v>20</v>
      </c>
      <c r="K3240" s="2">
        <v>14</v>
      </c>
      <c r="L3240" s="10" t="s">
        <v>168</v>
      </c>
      <c r="M3240" s="10" t="s">
        <v>168</v>
      </c>
      <c r="N3240" s="2">
        <v>38</v>
      </c>
      <c r="O3240" s="2">
        <v>4</v>
      </c>
      <c r="P3240" s="2">
        <v>2</v>
      </c>
      <c r="Q3240" s="34" t="s">
        <v>168</v>
      </c>
    </row>
    <row r="3241">
      <c r="D3241" s="19"/>
      <c r="E3241" s="18" t="s">
        <v>126</v>
      </c>
      <c r="F3241" s="17"/>
      <c r="G3241" s="11">
        <v>14</v>
      </c>
      <c r="H3241" s="27">
        <v>64.285714285713993</v>
      </c>
      <c r="I3241" s="5">
        <v>35.714285714286</v>
      </c>
      <c r="J3241" s="5">
        <v>14.285714285714</v>
      </c>
      <c r="K3241" s="4" t="s">
        <v>168</v>
      </c>
      <c r="L3241" s="4" t="s">
        <v>168</v>
      </c>
      <c r="M3241" s="4" t="s">
        <v>168</v>
      </c>
      <c r="N3241" s="5">
        <v>21.428571428571001</v>
      </c>
      <c r="O3241" s="4" t="s">
        <v>168</v>
      </c>
      <c r="P3241" s="5">
        <v>14.285714285714</v>
      </c>
      <c r="Q3241" s="31" t="s">
        <v>168</v>
      </c>
    </row>
    <row r="3242">
      <c r="D3242" s="19"/>
      <c r="E3242" s="18" t="s">
        <v>26</v>
      </c>
      <c r="F3242" s="17"/>
      <c r="G3242" s="11">
        <v>0</v>
      </c>
      <c r="H3242" s="32" t="s">
        <v>168</v>
      </c>
      <c r="I3242" s="4" t="s">
        <v>168</v>
      </c>
      <c r="J3242" s="4" t="s">
        <v>168</v>
      </c>
      <c r="K3242" s="4" t="s">
        <v>168</v>
      </c>
      <c r="L3242" s="4" t="s">
        <v>168</v>
      </c>
      <c r="M3242" s="4" t="s">
        <v>168</v>
      </c>
      <c r="N3242" s="4" t="s">
        <v>168</v>
      </c>
      <c r="O3242" s="4" t="s">
        <v>168</v>
      </c>
      <c r="P3242" s="4" t="s">
        <v>168</v>
      </c>
      <c r="Q3242" s="31" t="s">
        <v>168</v>
      </c>
    </row>
    <row r="3243">
      <c r="D3243" s="19"/>
      <c r="E3243" s="18" t="s">
        <v>127</v>
      </c>
      <c r="F3243" s="17"/>
      <c r="G3243" s="7">
        <v>960</v>
      </c>
      <c r="H3243" s="20">
        <v>46.666666666666998</v>
      </c>
      <c r="I3243" s="2">
        <v>59.583333333333002</v>
      </c>
      <c r="J3243" s="2">
        <v>15.104166666667</v>
      </c>
      <c r="K3243" s="2">
        <v>11.041666666667</v>
      </c>
      <c r="L3243" s="2">
        <v>0.72916666666700003</v>
      </c>
      <c r="M3243" s="2">
        <v>1.25</v>
      </c>
      <c r="N3243" s="2">
        <v>24.375</v>
      </c>
      <c r="O3243" s="2">
        <v>2.083333333333</v>
      </c>
      <c r="P3243" s="2">
        <v>5.9375</v>
      </c>
      <c r="Q3243" s="34" t="s">
        <v>168</v>
      </c>
    </row>
    <row r="3244">
      <c r="D3244" s="19"/>
      <c r="E3244" s="18" t="s">
        <v>128</v>
      </c>
      <c r="F3244" s="17"/>
      <c r="G3244" s="7">
        <v>64</v>
      </c>
      <c r="H3244" s="20">
        <v>42.1875</v>
      </c>
      <c r="I3244" s="2">
        <v>42.1875</v>
      </c>
      <c r="J3244" s="2">
        <v>18.75</v>
      </c>
      <c r="K3244" s="2">
        <v>10.9375</v>
      </c>
      <c r="L3244" s="10" t="s">
        <v>168</v>
      </c>
      <c r="M3244" s="10" t="s">
        <v>168</v>
      </c>
      <c r="N3244" s="2">
        <v>34.375</v>
      </c>
      <c r="O3244" s="2">
        <v>3.125</v>
      </c>
      <c r="P3244" s="2">
        <v>4.6875</v>
      </c>
      <c r="Q3244" s="34" t="s">
        <v>168</v>
      </c>
    </row>
    <row r="3245">
      <c r="D3245" s="15" t="s">
        <v>129</v>
      </c>
      <c r="E3245" s="14" t="s">
        <v>130</v>
      </c>
      <c r="F3245" s="16"/>
      <c r="G3245" s="26">
        <v>130</v>
      </c>
      <c r="H3245" s="40">
        <v>47.692307692307999</v>
      </c>
      <c r="I3245" s="8">
        <v>57.692307692307999</v>
      </c>
      <c r="J3245" s="8">
        <v>14.615384615385</v>
      </c>
      <c r="K3245" s="8">
        <v>11.538461538462</v>
      </c>
      <c r="L3245" s="8">
        <v>1.538461538462</v>
      </c>
      <c r="M3245" s="8">
        <v>1.538461538462</v>
      </c>
      <c r="N3245" s="8">
        <v>27.692307692307999</v>
      </c>
      <c r="O3245" s="8">
        <v>3.0769230769229998</v>
      </c>
      <c r="P3245" s="8">
        <v>5.3846153846150004</v>
      </c>
      <c r="Q3245" s="71" t="s">
        <v>168</v>
      </c>
    </row>
    <row r="3246">
      <c r="D3246" s="19"/>
      <c r="E3246" s="18" t="s">
        <v>131</v>
      </c>
      <c r="F3246" s="17"/>
      <c r="G3246" s="11">
        <v>32</v>
      </c>
      <c r="H3246" s="27">
        <v>46.875</v>
      </c>
      <c r="I3246" s="5">
        <v>62.5</v>
      </c>
      <c r="J3246" s="5">
        <v>18.75</v>
      </c>
      <c r="K3246" s="5">
        <v>12.5</v>
      </c>
      <c r="L3246" s="5">
        <v>9.375</v>
      </c>
      <c r="M3246" s="5">
        <v>3.125</v>
      </c>
      <c r="N3246" s="5">
        <v>21.875</v>
      </c>
      <c r="O3246" s="5">
        <v>6.25</v>
      </c>
      <c r="P3246" s="5">
        <v>3.125</v>
      </c>
      <c r="Q3246" s="31" t="s">
        <v>168</v>
      </c>
    </row>
    <row r="3247">
      <c r="D3247" s="19"/>
      <c r="E3247" s="18" t="s">
        <v>132</v>
      </c>
      <c r="F3247" s="17"/>
      <c r="G3247" s="7">
        <v>492</v>
      </c>
      <c r="H3247" s="20">
        <v>48.983739837397998</v>
      </c>
      <c r="I3247" s="2">
        <v>61.382113821137999</v>
      </c>
      <c r="J3247" s="2">
        <v>16.260162601626</v>
      </c>
      <c r="K3247" s="2">
        <v>12.398373983740001</v>
      </c>
      <c r="L3247" s="2">
        <v>0.81300813008100004</v>
      </c>
      <c r="M3247" s="2">
        <v>1.219512195122</v>
      </c>
      <c r="N3247" s="2">
        <v>26.422764227641999</v>
      </c>
      <c r="O3247" s="2">
        <v>1.829268292683</v>
      </c>
      <c r="P3247" s="2">
        <v>3.8617886178859999</v>
      </c>
      <c r="Q3247" s="34" t="s">
        <v>168</v>
      </c>
    </row>
    <row r="3248">
      <c r="D3248" s="19"/>
      <c r="E3248" s="18" t="s">
        <v>133</v>
      </c>
      <c r="F3248" s="17"/>
      <c r="G3248" s="7">
        <v>610</v>
      </c>
      <c r="H3248" s="20">
        <v>48.360655737705002</v>
      </c>
      <c r="I3248" s="2">
        <v>61.803278688524998</v>
      </c>
      <c r="J3248" s="2">
        <v>14.590163934426</v>
      </c>
      <c r="K3248" s="2">
        <v>10.819672131148</v>
      </c>
      <c r="L3248" s="2">
        <v>0.65573770491799999</v>
      </c>
      <c r="M3248" s="2">
        <v>1.1475409836070001</v>
      </c>
      <c r="N3248" s="2">
        <v>23.278688524589999</v>
      </c>
      <c r="O3248" s="2">
        <v>1.6393442622950001</v>
      </c>
      <c r="P3248" s="2">
        <v>5.5737704918029998</v>
      </c>
      <c r="Q3248" s="34" t="s">
        <v>168</v>
      </c>
    </row>
    <row r="3249">
      <c r="D3249" s="19"/>
      <c r="E3249" s="18" t="s">
        <v>134</v>
      </c>
      <c r="F3249" s="17"/>
      <c r="G3249" s="7">
        <v>869</v>
      </c>
      <c r="H3249" s="20">
        <v>46.950517836594003</v>
      </c>
      <c r="I3249" s="2">
        <v>60.299194476410001</v>
      </c>
      <c r="J3249" s="2">
        <v>17.031070195626999</v>
      </c>
      <c r="K3249" s="2">
        <v>10.932105868815</v>
      </c>
      <c r="L3249" s="2">
        <v>0.92059838895299995</v>
      </c>
      <c r="M3249" s="2">
        <v>0.80552359033400001</v>
      </c>
      <c r="N3249" s="2">
        <v>24.165707710012001</v>
      </c>
      <c r="O3249" s="2">
        <v>1.9562715765250001</v>
      </c>
      <c r="P3249" s="2">
        <v>5.5235903337170003</v>
      </c>
      <c r="Q3249" s="34" t="s">
        <v>168</v>
      </c>
    </row>
    <row r="3250">
      <c r="D3250" s="19"/>
      <c r="E3250" s="18" t="s">
        <v>135</v>
      </c>
      <c r="F3250" s="17"/>
      <c r="G3250" s="7">
        <v>842</v>
      </c>
      <c r="H3250" s="20">
        <v>46.080760095012003</v>
      </c>
      <c r="I3250" s="2">
        <v>61.757719714963997</v>
      </c>
      <c r="J3250" s="2">
        <v>16.033254156769999</v>
      </c>
      <c r="K3250" s="2">
        <v>11.757719714964001</v>
      </c>
      <c r="L3250" s="2">
        <v>0.71258907363400004</v>
      </c>
      <c r="M3250" s="2">
        <v>1.068883610451</v>
      </c>
      <c r="N3250" s="2">
        <v>24.703087885986001</v>
      </c>
      <c r="O3250" s="2">
        <v>2.0190023752970001</v>
      </c>
      <c r="P3250" s="2">
        <v>5.1068883610449998</v>
      </c>
      <c r="Q3250" s="34" t="s">
        <v>168</v>
      </c>
    </row>
    <row r="3251">
      <c r="D3251" s="19"/>
      <c r="E3251" s="18" t="s">
        <v>136</v>
      </c>
      <c r="F3251" s="17"/>
      <c r="G3251" s="7">
        <v>514</v>
      </c>
      <c r="H3251" s="20">
        <v>46.303501945524999</v>
      </c>
      <c r="I3251" s="2">
        <v>57.392996108948999</v>
      </c>
      <c r="J3251" s="2">
        <v>18.093385214007998</v>
      </c>
      <c r="K3251" s="2">
        <v>9.9221789883269995</v>
      </c>
      <c r="L3251" s="2">
        <v>0.38910505836600001</v>
      </c>
      <c r="M3251" s="2">
        <v>0.77821011673200002</v>
      </c>
      <c r="N3251" s="2">
        <v>27.042801556419999</v>
      </c>
      <c r="O3251" s="2">
        <v>2.1400778210119999</v>
      </c>
      <c r="P3251" s="2">
        <v>4.6692607003889997</v>
      </c>
      <c r="Q3251" s="34" t="s">
        <v>168</v>
      </c>
    </row>
    <row r="3252">
      <c r="D3252" s="19"/>
      <c r="E3252" s="18" t="s">
        <v>137</v>
      </c>
      <c r="F3252" s="17"/>
      <c r="G3252" s="7">
        <v>487</v>
      </c>
      <c r="H3252" s="20">
        <v>47.022587268994002</v>
      </c>
      <c r="I3252" s="2">
        <v>66.735112936345004</v>
      </c>
      <c r="J3252" s="2">
        <v>18.069815195072</v>
      </c>
      <c r="K3252" s="2">
        <v>13.347022587269</v>
      </c>
      <c r="L3252" s="2">
        <v>1.026694045175</v>
      </c>
      <c r="M3252" s="2">
        <v>1.232032854209</v>
      </c>
      <c r="N3252" s="2">
        <v>24.845995893224</v>
      </c>
      <c r="O3252" s="2">
        <v>1.8480492813139999</v>
      </c>
      <c r="P3252" s="2">
        <v>4.3121149897329998</v>
      </c>
      <c r="Q3252" s="34" t="s">
        <v>168</v>
      </c>
    </row>
    <row r="3253">
      <c r="D3253" s="19"/>
      <c r="E3253" s="18" t="s">
        <v>138</v>
      </c>
      <c r="F3253" s="17"/>
      <c r="G3253" s="7">
        <v>480</v>
      </c>
      <c r="H3253" s="20">
        <v>53.75</v>
      </c>
      <c r="I3253" s="2">
        <v>64.166666666666998</v>
      </c>
      <c r="J3253" s="2">
        <v>16.458333333333002</v>
      </c>
      <c r="K3253" s="2">
        <v>12.291666666667</v>
      </c>
      <c r="L3253" s="2">
        <v>0.41666666666699997</v>
      </c>
      <c r="M3253" s="2">
        <v>1.458333333333</v>
      </c>
      <c r="N3253" s="2">
        <v>21.25</v>
      </c>
      <c r="O3253" s="2">
        <v>2.083333333333</v>
      </c>
      <c r="P3253" s="2">
        <v>4.583333333333</v>
      </c>
      <c r="Q3253" s="34" t="s">
        <v>168</v>
      </c>
    </row>
    <row r="3254">
      <c r="D3254" s="19"/>
      <c r="E3254" s="18" t="s">
        <v>139</v>
      </c>
      <c r="F3254" s="17"/>
      <c r="G3254" s="7">
        <v>624</v>
      </c>
      <c r="H3254" s="20">
        <v>46.955128205127998</v>
      </c>
      <c r="I3254" s="2">
        <v>64.743589743589993</v>
      </c>
      <c r="J3254" s="2">
        <v>18.429487179487001</v>
      </c>
      <c r="K3254" s="2">
        <v>12.5</v>
      </c>
      <c r="L3254" s="2">
        <v>0.48076923076900002</v>
      </c>
      <c r="M3254" s="2">
        <v>1.1217948717949999</v>
      </c>
      <c r="N3254" s="2">
        <v>25.320512820512999</v>
      </c>
      <c r="O3254" s="2">
        <v>1.7628205128209999</v>
      </c>
      <c r="P3254" s="2">
        <v>4.8076923076920002</v>
      </c>
      <c r="Q3254" s="34" t="s">
        <v>168</v>
      </c>
    </row>
    <row r="3255">
      <c r="D3255" s="19"/>
      <c r="E3255" s="18" t="s">
        <v>140</v>
      </c>
      <c r="F3255" s="17"/>
      <c r="G3255" s="7">
        <v>172</v>
      </c>
      <c r="H3255" s="20">
        <v>48.255813953488001</v>
      </c>
      <c r="I3255" s="2">
        <v>63.372093023255999</v>
      </c>
      <c r="J3255" s="2">
        <v>15.697674418605001</v>
      </c>
      <c r="K3255" s="2">
        <v>12.790697674419</v>
      </c>
      <c r="L3255" s="2">
        <v>0.58139534883699995</v>
      </c>
      <c r="M3255" s="2">
        <v>2.3255813953489999</v>
      </c>
      <c r="N3255" s="2">
        <v>27.325581395349001</v>
      </c>
      <c r="O3255" s="2">
        <v>2.9069767441860002</v>
      </c>
      <c r="P3255" s="2">
        <v>4.6511627906979998</v>
      </c>
      <c r="Q3255" s="34" t="s">
        <v>168</v>
      </c>
    </row>
    <row r="3256">
      <c r="D3256" s="19"/>
      <c r="E3256" s="18" t="s">
        <v>141</v>
      </c>
      <c r="F3256" s="17"/>
      <c r="G3256" s="7">
        <v>683</v>
      </c>
      <c r="H3256" s="20">
        <v>47.291361639823997</v>
      </c>
      <c r="I3256" s="2">
        <v>60.614934114202001</v>
      </c>
      <c r="J3256" s="2">
        <v>16.398243045388</v>
      </c>
      <c r="K3256" s="2">
        <v>11.273792093703999</v>
      </c>
      <c r="L3256" s="2">
        <v>0.29282576866799997</v>
      </c>
      <c r="M3256" s="2">
        <v>1.317715959004</v>
      </c>
      <c r="N3256" s="2">
        <v>24.304538799414001</v>
      </c>
      <c r="O3256" s="2">
        <v>2.0497803806729999</v>
      </c>
      <c r="P3256" s="2">
        <v>4.5387994143480004</v>
      </c>
      <c r="Q3256" s="34" t="s">
        <v>168</v>
      </c>
    </row>
    <row r="3257">
      <c r="D3257" s="19"/>
      <c r="E3257" s="18" t="s">
        <v>142</v>
      </c>
      <c r="F3257" s="17"/>
      <c r="G3257" s="7">
        <v>341</v>
      </c>
      <c r="H3257" s="20">
        <v>45.454545454544999</v>
      </c>
      <c r="I3257" s="2">
        <v>67.448680351906006</v>
      </c>
      <c r="J3257" s="2">
        <v>18.181818181817999</v>
      </c>
      <c r="K3257" s="2">
        <v>14.076246334311</v>
      </c>
      <c r="L3257" s="2">
        <v>0.87976539589400005</v>
      </c>
      <c r="M3257" s="2">
        <v>1.4662756598240001</v>
      </c>
      <c r="N3257" s="2">
        <v>20.527859237537001</v>
      </c>
      <c r="O3257" s="2">
        <v>2.6392961876830001</v>
      </c>
      <c r="P3257" s="2">
        <v>5.5718475073310003</v>
      </c>
      <c r="Q3257" s="34" t="s">
        <v>168</v>
      </c>
    </row>
    <row r="3258">
      <c r="D3258" s="19"/>
      <c r="E3258" s="18" t="s">
        <v>143</v>
      </c>
      <c r="F3258" s="17"/>
      <c r="G3258" s="7">
        <v>185</v>
      </c>
      <c r="H3258" s="20">
        <v>46.486486486486001</v>
      </c>
      <c r="I3258" s="2">
        <v>67.567567567568005</v>
      </c>
      <c r="J3258" s="2">
        <v>22.702702702703</v>
      </c>
      <c r="K3258" s="2">
        <v>18.918918918919001</v>
      </c>
      <c r="L3258" s="2">
        <v>0.54054054054099998</v>
      </c>
      <c r="M3258" s="2">
        <v>2.7027027027030002</v>
      </c>
      <c r="N3258" s="2">
        <v>23.243243243243001</v>
      </c>
      <c r="O3258" s="2">
        <v>2.1621621621620002</v>
      </c>
      <c r="P3258" s="2">
        <v>4.3243243243240004</v>
      </c>
      <c r="Q3258" s="34" t="s">
        <v>168</v>
      </c>
    </row>
    <row r="3259">
      <c r="D3259" s="19"/>
      <c r="E3259" s="18" t="s">
        <v>144</v>
      </c>
      <c r="F3259" s="17"/>
      <c r="G3259" s="7">
        <v>219</v>
      </c>
      <c r="H3259" s="20">
        <v>54.794520547944998</v>
      </c>
      <c r="I3259" s="2">
        <v>61.643835616437997</v>
      </c>
      <c r="J3259" s="2">
        <v>13.24200913242</v>
      </c>
      <c r="K3259" s="2">
        <v>12.785388127854</v>
      </c>
      <c r="L3259" s="2">
        <v>1.369863013699</v>
      </c>
      <c r="M3259" s="2">
        <v>1.369863013699</v>
      </c>
      <c r="N3259" s="2">
        <v>21.917808219177999</v>
      </c>
      <c r="O3259" s="2">
        <v>1.826484018265</v>
      </c>
      <c r="P3259" s="2">
        <v>7.3059360730589997</v>
      </c>
      <c r="Q3259" s="34" t="s">
        <v>168</v>
      </c>
    </row>
    <row r="3260">
      <c r="D3260" s="19"/>
      <c r="E3260" s="18" t="s">
        <v>41</v>
      </c>
      <c r="F3260" s="17"/>
      <c r="G3260" s="11">
        <v>40</v>
      </c>
      <c r="H3260" s="27">
        <v>50</v>
      </c>
      <c r="I3260" s="5">
        <v>67.5</v>
      </c>
      <c r="J3260" s="5">
        <v>15</v>
      </c>
      <c r="K3260" s="5">
        <v>17.5</v>
      </c>
      <c r="L3260" s="4" t="s">
        <v>168</v>
      </c>
      <c r="M3260" s="5">
        <v>2.5</v>
      </c>
      <c r="N3260" s="5">
        <v>15</v>
      </c>
      <c r="O3260" s="5">
        <v>10</v>
      </c>
      <c r="P3260" s="5">
        <v>10</v>
      </c>
      <c r="Q3260" s="31" t="s">
        <v>168</v>
      </c>
    </row>
    <row r="3261">
      <c r="D3261" s="19"/>
      <c r="E3261" s="18" t="s">
        <v>145</v>
      </c>
      <c r="F3261" s="17"/>
      <c r="G3261" s="11">
        <v>19</v>
      </c>
      <c r="H3261" s="27">
        <v>26.315789473683999</v>
      </c>
      <c r="I3261" s="5">
        <v>21.052631578947</v>
      </c>
      <c r="J3261" s="4" t="s">
        <v>168</v>
      </c>
      <c r="K3261" s="4" t="s">
        <v>168</v>
      </c>
      <c r="L3261" s="4" t="s">
        <v>168</v>
      </c>
      <c r="M3261" s="4" t="s">
        <v>168</v>
      </c>
      <c r="N3261" s="5">
        <v>31.578947368421002</v>
      </c>
      <c r="O3261" s="4" t="s">
        <v>168</v>
      </c>
      <c r="P3261" s="5">
        <v>36.842105263157997</v>
      </c>
      <c r="Q3261" s="31" t="s">
        <v>168</v>
      </c>
    </row>
    <row r="3262">
      <c r="D3262" s="19"/>
      <c r="E3262" s="18" t="s">
        <v>26</v>
      </c>
      <c r="F3262" s="17"/>
      <c r="G3262" s="11">
        <v>0</v>
      </c>
      <c r="H3262" s="32" t="s">
        <v>168</v>
      </c>
      <c r="I3262" s="4" t="s">
        <v>168</v>
      </c>
      <c r="J3262" s="4" t="s">
        <v>168</v>
      </c>
      <c r="K3262" s="4" t="s">
        <v>168</v>
      </c>
      <c r="L3262" s="4" t="s">
        <v>168</v>
      </c>
      <c r="M3262" s="4" t="s">
        <v>168</v>
      </c>
      <c r="N3262" s="4" t="s">
        <v>168</v>
      </c>
      <c r="O3262" s="4" t="s">
        <v>168</v>
      </c>
      <c r="P3262" s="4" t="s">
        <v>168</v>
      </c>
      <c r="Q3262" s="31" t="s">
        <v>168</v>
      </c>
    </row>
    <row r="3263">
      <c r="D3263" s="15" t="s">
        <v>146</v>
      </c>
      <c r="E3263" s="14" t="s">
        <v>147</v>
      </c>
      <c r="F3263" s="16"/>
      <c r="G3263" s="26">
        <v>628</v>
      </c>
      <c r="H3263" s="40">
        <v>48.089171974522003</v>
      </c>
      <c r="I3263" s="8">
        <v>61.464968152866</v>
      </c>
      <c r="J3263" s="8">
        <v>14.649681528662001</v>
      </c>
      <c r="K3263" s="8">
        <v>10.509554140126999</v>
      </c>
      <c r="L3263" s="8">
        <v>0.95541401273899995</v>
      </c>
      <c r="M3263" s="8">
        <v>1.4331210191079999</v>
      </c>
      <c r="N3263" s="8">
        <v>21.656050955413999</v>
      </c>
      <c r="O3263" s="8">
        <v>1.9108280254779999</v>
      </c>
      <c r="P3263" s="8">
        <v>5.5732484076429998</v>
      </c>
      <c r="Q3263" s="71" t="s">
        <v>168</v>
      </c>
    </row>
    <row r="3264">
      <c r="D3264" s="19"/>
      <c r="E3264" s="18" t="s">
        <v>148</v>
      </c>
      <c r="F3264" s="17"/>
      <c r="G3264" s="7">
        <v>423</v>
      </c>
      <c r="H3264" s="20">
        <v>43.026004728132001</v>
      </c>
      <c r="I3264" s="2">
        <v>55.082742316785001</v>
      </c>
      <c r="J3264" s="2">
        <v>15.130023640661999</v>
      </c>
      <c r="K3264" s="2">
        <v>11.111111111111001</v>
      </c>
      <c r="L3264" s="2">
        <v>0.47281323877100001</v>
      </c>
      <c r="M3264" s="2">
        <v>0.70921985815599997</v>
      </c>
      <c r="N3264" s="2">
        <v>28.841607565012001</v>
      </c>
      <c r="O3264" s="2">
        <v>2.3640661938530001</v>
      </c>
      <c r="P3264" s="2">
        <v>7.3286052009459999</v>
      </c>
      <c r="Q3264" s="34" t="s">
        <v>168</v>
      </c>
    </row>
    <row r="3265">
      <c r="D3265" s="19"/>
      <c r="E3265" s="18" t="s">
        <v>149</v>
      </c>
      <c r="F3265" s="17"/>
      <c r="G3265" s="11">
        <v>36</v>
      </c>
      <c r="H3265" s="27">
        <v>41.666666666666998</v>
      </c>
      <c r="I3265" s="5">
        <v>44.444444444444002</v>
      </c>
      <c r="J3265" s="5">
        <v>11.111111111111001</v>
      </c>
      <c r="K3265" s="5">
        <v>8.333333333333</v>
      </c>
      <c r="L3265" s="4" t="s">
        <v>168</v>
      </c>
      <c r="M3265" s="4" t="s">
        <v>168</v>
      </c>
      <c r="N3265" s="5">
        <v>33.333333333333002</v>
      </c>
      <c r="O3265" s="5">
        <v>2.7777777777780002</v>
      </c>
      <c r="P3265" s="5">
        <v>2.7777777777780002</v>
      </c>
      <c r="Q3265" s="31" t="s">
        <v>168</v>
      </c>
    </row>
    <row r="3266">
      <c r="D3266" s="19"/>
      <c r="E3266" s="18" t="s">
        <v>150</v>
      </c>
      <c r="F3266" s="17"/>
      <c r="G3266" s="11">
        <v>6</v>
      </c>
      <c r="H3266" s="27">
        <v>66.666666666666998</v>
      </c>
      <c r="I3266" s="5">
        <v>16.666666666666998</v>
      </c>
      <c r="J3266" s="5">
        <v>16.666666666666998</v>
      </c>
      <c r="K3266" s="4" t="s">
        <v>168</v>
      </c>
      <c r="L3266" s="4" t="s">
        <v>168</v>
      </c>
      <c r="M3266" s="4" t="s">
        <v>168</v>
      </c>
      <c r="N3266" s="5">
        <v>16.666666666666998</v>
      </c>
      <c r="O3266" s="5">
        <v>16.666666666666998</v>
      </c>
      <c r="P3266" s="4" t="s">
        <v>168</v>
      </c>
      <c r="Q3266" s="31" t="s">
        <v>168</v>
      </c>
    </row>
    <row r="3267">
      <c r="D3267" s="19"/>
      <c r="E3267" s="18" t="s">
        <v>26</v>
      </c>
      <c r="F3267" s="17"/>
      <c r="G3267" s="11">
        <v>0</v>
      </c>
      <c r="H3267" s="32" t="s">
        <v>168</v>
      </c>
      <c r="I3267" s="4" t="s">
        <v>168</v>
      </c>
      <c r="J3267" s="4" t="s">
        <v>168</v>
      </c>
      <c r="K3267" s="4" t="s">
        <v>168</v>
      </c>
      <c r="L3267" s="4" t="s">
        <v>168</v>
      </c>
      <c r="M3267" s="4" t="s">
        <v>168</v>
      </c>
      <c r="N3267" s="4" t="s">
        <v>168</v>
      </c>
      <c r="O3267" s="4" t="s">
        <v>168</v>
      </c>
      <c r="P3267" s="4" t="s">
        <v>168</v>
      </c>
      <c r="Q3267" s="31" t="s">
        <v>168</v>
      </c>
    </row>
    <row r="3268">
      <c r="D3268" s="19"/>
      <c r="E3268" s="18" t="s">
        <v>151</v>
      </c>
      <c r="F3268" s="17"/>
      <c r="G3268" s="7">
        <v>1051</v>
      </c>
      <c r="H3268" s="20">
        <v>46.051379638439997</v>
      </c>
      <c r="I3268" s="2">
        <v>58.896289248335002</v>
      </c>
      <c r="J3268" s="2">
        <v>14.843006660324001</v>
      </c>
      <c r="K3268" s="2">
        <v>10.751665080875</v>
      </c>
      <c r="L3268" s="2">
        <v>0.76117982873500001</v>
      </c>
      <c r="M3268" s="2">
        <v>1.141769743102</v>
      </c>
      <c r="N3268" s="2">
        <v>24.548049476688998</v>
      </c>
      <c r="O3268" s="2">
        <v>2.0932445290200001</v>
      </c>
      <c r="P3268" s="2">
        <v>6.27973358706</v>
      </c>
      <c r="Q3268" s="34" t="s">
        <v>168</v>
      </c>
    </row>
    <row r="3269">
      <c r="D3269" s="19"/>
      <c r="E3269" s="18" t="s">
        <v>152</v>
      </c>
      <c r="F3269" s="17"/>
      <c r="G3269" s="11">
        <v>42</v>
      </c>
      <c r="H3269" s="27">
        <v>45.238095238094999</v>
      </c>
      <c r="I3269" s="5">
        <v>40.476190476189998</v>
      </c>
      <c r="J3269" s="5">
        <v>11.904761904761999</v>
      </c>
      <c r="K3269" s="5">
        <v>7.1428571428570002</v>
      </c>
      <c r="L3269" s="4" t="s">
        <v>168</v>
      </c>
      <c r="M3269" s="4" t="s">
        <v>168</v>
      </c>
      <c r="N3269" s="5">
        <v>30.952380952380999</v>
      </c>
      <c r="O3269" s="5">
        <v>4.7619047619049999</v>
      </c>
      <c r="P3269" s="5">
        <v>2.3809523809519999</v>
      </c>
      <c r="Q3269" s="31" t="s">
        <v>168</v>
      </c>
    </row>
    <row r="3270">
      <c r="D3270" s="15" t="s">
        <v>153</v>
      </c>
      <c r="E3270" s="14" t="s">
        <v>154</v>
      </c>
      <c r="F3270" s="16"/>
      <c r="G3270" s="26">
        <v>596</v>
      </c>
      <c r="H3270" s="40">
        <v>52.852348993288999</v>
      </c>
      <c r="I3270" s="8">
        <v>62.416107382550003</v>
      </c>
      <c r="J3270" s="8">
        <v>16.275167785234999</v>
      </c>
      <c r="K3270" s="8">
        <v>12.248322147651001</v>
      </c>
      <c r="L3270" s="8">
        <v>0.83892617449700002</v>
      </c>
      <c r="M3270" s="8">
        <v>1.174496644295</v>
      </c>
      <c r="N3270" s="8">
        <v>22.651006711409</v>
      </c>
      <c r="O3270" s="8">
        <v>2.3489932885910001</v>
      </c>
      <c r="P3270" s="8">
        <v>4.530201342282</v>
      </c>
      <c r="Q3270" s="71" t="s">
        <v>168</v>
      </c>
    </row>
    <row r="3271">
      <c r="D3271" s="19"/>
      <c r="E3271" s="18" t="s">
        <v>155</v>
      </c>
      <c r="F3271" s="17"/>
      <c r="G3271" s="7">
        <v>800</v>
      </c>
      <c r="H3271" s="20">
        <v>48.25</v>
      </c>
      <c r="I3271" s="2">
        <v>60</v>
      </c>
      <c r="J3271" s="2">
        <v>15.375</v>
      </c>
      <c r="K3271" s="2">
        <v>11.75</v>
      </c>
      <c r="L3271" s="2">
        <v>0.125</v>
      </c>
      <c r="M3271" s="2">
        <v>0.75</v>
      </c>
      <c r="N3271" s="2">
        <v>25.375</v>
      </c>
      <c r="O3271" s="2">
        <v>2</v>
      </c>
      <c r="P3271" s="2">
        <v>5.375</v>
      </c>
      <c r="Q3271" s="34" t="s">
        <v>168</v>
      </c>
    </row>
    <row r="3272">
      <c r="D3272" s="19"/>
      <c r="E3272" s="18" t="s">
        <v>156</v>
      </c>
      <c r="F3272" s="17"/>
      <c r="G3272" s="7">
        <v>449</v>
      </c>
      <c r="H3272" s="20">
        <v>52.561247216036001</v>
      </c>
      <c r="I3272" s="2">
        <v>63.251670378619004</v>
      </c>
      <c r="J3272" s="2">
        <v>13.80846325167</v>
      </c>
      <c r="K3272" s="2">
        <v>11.804008908686001</v>
      </c>
      <c r="L3272" s="2">
        <v>1.113585746102</v>
      </c>
      <c r="M3272" s="2">
        <v>1.3363028953230001</v>
      </c>
      <c r="N3272" s="2">
        <v>24.721603563474002</v>
      </c>
      <c r="O3272" s="2">
        <v>1.7817371937640001</v>
      </c>
      <c r="P3272" s="2">
        <v>4.4543429844100002</v>
      </c>
      <c r="Q3272" s="34" t="s">
        <v>168</v>
      </c>
    </row>
    <row r="3273">
      <c r="D3273" s="19"/>
      <c r="E3273" s="18" t="s">
        <v>157</v>
      </c>
      <c r="F3273" s="17"/>
      <c r="G3273" s="7">
        <v>867</v>
      </c>
      <c r="H3273" s="20">
        <v>48.442906574394001</v>
      </c>
      <c r="I3273" s="2">
        <v>59.746251441753003</v>
      </c>
      <c r="J3273" s="2">
        <v>14.878892733563999</v>
      </c>
      <c r="K3273" s="2">
        <v>11.764705882353001</v>
      </c>
      <c r="L3273" s="2">
        <v>0.57670126874299998</v>
      </c>
      <c r="M3273" s="2">
        <v>1.2687427912339999</v>
      </c>
      <c r="N3273" s="2">
        <v>24.798154555939998</v>
      </c>
      <c r="O3273" s="2">
        <v>1.8454440599769999</v>
      </c>
      <c r="P3273" s="2">
        <v>5.4209919261820003</v>
      </c>
      <c r="Q3273" s="34" t="s">
        <v>168</v>
      </c>
    </row>
    <row r="3274">
      <c r="D3274" s="19"/>
      <c r="E3274" s="18" t="s">
        <v>158</v>
      </c>
      <c r="F3274" s="17"/>
      <c r="G3274" s="7">
        <v>818</v>
      </c>
      <c r="H3274" s="20">
        <v>49.266503667481999</v>
      </c>
      <c r="I3274" s="2">
        <v>61.858190709045999</v>
      </c>
      <c r="J3274" s="2">
        <v>15.525672371638001</v>
      </c>
      <c r="K3274" s="2">
        <v>11.858190709045999</v>
      </c>
      <c r="L3274" s="2">
        <v>0.61124694376499999</v>
      </c>
      <c r="M3274" s="2">
        <v>1.2224938875310001</v>
      </c>
      <c r="N3274" s="2">
        <v>24.205378973104999</v>
      </c>
      <c r="O3274" s="2">
        <v>2.322738386308</v>
      </c>
      <c r="P3274" s="2">
        <v>4.8899755501220001</v>
      </c>
      <c r="Q3274" s="34" t="s">
        <v>168</v>
      </c>
    </row>
    <row r="3275">
      <c r="D3275" s="19"/>
      <c r="E3275" s="18" t="s">
        <v>159</v>
      </c>
      <c r="F3275" s="17"/>
      <c r="G3275" s="7">
        <v>595</v>
      </c>
      <c r="H3275" s="20">
        <v>50.924369747899</v>
      </c>
      <c r="I3275" s="2">
        <v>64.033613445377995</v>
      </c>
      <c r="J3275" s="2">
        <v>17.142857142857</v>
      </c>
      <c r="K3275" s="2">
        <v>13.445378151261</v>
      </c>
      <c r="L3275" s="2">
        <v>0.67226890756299995</v>
      </c>
      <c r="M3275" s="2">
        <v>1.0084033613450001</v>
      </c>
      <c r="N3275" s="2">
        <v>22.521008403361002</v>
      </c>
      <c r="O3275" s="2">
        <v>1.3445378151259999</v>
      </c>
      <c r="P3275" s="2">
        <v>4.8739495798319998</v>
      </c>
      <c r="Q3275" s="34" t="s">
        <v>168</v>
      </c>
    </row>
    <row r="3276">
      <c r="D3276" s="19"/>
      <c r="E3276" s="18" t="s">
        <v>160</v>
      </c>
      <c r="F3276" s="17"/>
      <c r="G3276" s="7">
        <v>330</v>
      </c>
      <c r="H3276" s="20">
        <v>54.242424242424001</v>
      </c>
      <c r="I3276" s="2">
        <v>65.151515151515</v>
      </c>
      <c r="J3276" s="2">
        <v>17.575757575758001</v>
      </c>
      <c r="K3276" s="2">
        <v>14.242424242424001</v>
      </c>
      <c r="L3276" s="2">
        <v>0.90909090909099999</v>
      </c>
      <c r="M3276" s="2">
        <v>2.1212121212119999</v>
      </c>
      <c r="N3276" s="2">
        <v>23.636363636363999</v>
      </c>
      <c r="O3276" s="2">
        <v>2.1212121212119999</v>
      </c>
      <c r="P3276" s="2">
        <v>3.9393939393939998</v>
      </c>
      <c r="Q3276" s="34" t="s">
        <v>168</v>
      </c>
    </row>
    <row r="3277">
      <c r="D3277" s="19"/>
      <c r="E3277" s="18" t="s">
        <v>161</v>
      </c>
      <c r="F3277" s="17"/>
      <c r="G3277" s="7">
        <v>744</v>
      </c>
      <c r="H3277" s="20">
        <v>51.209677419355003</v>
      </c>
      <c r="I3277" s="2">
        <v>62.231182795698999</v>
      </c>
      <c r="J3277" s="2">
        <v>16.263440860214999</v>
      </c>
      <c r="K3277" s="2">
        <v>12.096774193548001</v>
      </c>
      <c r="L3277" s="2">
        <v>0.67204301075299999</v>
      </c>
      <c r="M3277" s="2">
        <v>1.4784946236559999</v>
      </c>
      <c r="N3277" s="2">
        <v>23.118279569892</v>
      </c>
      <c r="O3277" s="2">
        <v>2.2849462365590001</v>
      </c>
      <c r="P3277" s="2">
        <v>4.5698924731180002</v>
      </c>
      <c r="Q3277" s="34" t="s">
        <v>168</v>
      </c>
    </row>
    <row r="3278">
      <c r="D3278" s="19"/>
      <c r="E3278" s="18" t="s">
        <v>162</v>
      </c>
      <c r="F3278" s="17"/>
      <c r="G3278" s="7">
        <v>519</v>
      </c>
      <c r="H3278" s="20">
        <v>52.215799614643998</v>
      </c>
      <c r="I3278" s="2">
        <v>65.510597302505005</v>
      </c>
      <c r="J3278" s="2">
        <v>17.533718689788</v>
      </c>
      <c r="K3278" s="2">
        <v>15.028901734104</v>
      </c>
      <c r="L3278" s="2">
        <v>0.57803468208099995</v>
      </c>
      <c r="M3278" s="2">
        <v>1.1560693641619999</v>
      </c>
      <c r="N3278" s="2">
        <v>22.543352601155998</v>
      </c>
      <c r="O3278" s="2">
        <v>2.1194605009630001</v>
      </c>
      <c r="P3278" s="2">
        <v>4.6242774566470004</v>
      </c>
      <c r="Q3278" s="34" t="s">
        <v>168</v>
      </c>
    </row>
    <row r="3279">
      <c r="D3279" s="19"/>
      <c r="E3279" s="18" t="s">
        <v>163</v>
      </c>
      <c r="F3279" s="17"/>
      <c r="G3279" s="7">
        <v>576</v>
      </c>
      <c r="H3279" s="20">
        <v>50.694444444444002</v>
      </c>
      <c r="I3279" s="2">
        <v>60.243055555555998</v>
      </c>
      <c r="J3279" s="2">
        <v>17.361111111111001</v>
      </c>
      <c r="K3279" s="2">
        <v>14.0625</v>
      </c>
      <c r="L3279" s="2">
        <v>0.694444444444</v>
      </c>
      <c r="M3279" s="2">
        <v>1.3888888888890001</v>
      </c>
      <c r="N3279" s="2">
        <v>23.958333333333002</v>
      </c>
      <c r="O3279" s="2">
        <v>1.7361111111109999</v>
      </c>
      <c r="P3279" s="2">
        <v>4.166666666667</v>
      </c>
      <c r="Q3279" s="34" t="s">
        <v>168</v>
      </c>
    </row>
    <row r="3280">
      <c r="D3280" s="19"/>
      <c r="E3280" s="18" t="s">
        <v>164</v>
      </c>
      <c r="F3280" s="17"/>
      <c r="G3280" s="7">
        <v>372</v>
      </c>
      <c r="H3280" s="20">
        <v>51.344086021504999</v>
      </c>
      <c r="I3280" s="2">
        <v>66.666666666666998</v>
      </c>
      <c r="J3280" s="2">
        <v>18.548387096774</v>
      </c>
      <c r="K3280" s="2">
        <v>15.053763440859999</v>
      </c>
      <c r="L3280" s="10" t="s">
        <v>168</v>
      </c>
      <c r="M3280" s="2">
        <v>1.3440860215049999</v>
      </c>
      <c r="N3280" s="2">
        <v>22.580645161290001</v>
      </c>
      <c r="O3280" s="2">
        <v>2.4193548387099999</v>
      </c>
      <c r="P3280" s="2">
        <v>3.7634408602149998</v>
      </c>
      <c r="Q3280" s="34" t="s">
        <v>168</v>
      </c>
    </row>
    <row r="3281">
      <c r="D3281" s="19"/>
      <c r="E3281" s="18" t="s">
        <v>165</v>
      </c>
      <c r="F3281" s="17"/>
      <c r="G3281" s="7">
        <v>520</v>
      </c>
      <c r="H3281" s="20">
        <v>53.846153846154003</v>
      </c>
      <c r="I3281" s="2">
        <v>64.423076923077005</v>
      </c>
      <c r="J3281" s="2">
        <v>18.076923076922998</v>
      </c>
      <c r="K3281" s="2">
        <v>14.807692307691999</v>
      </c>
      <c r="L3281" s="2">
        <v>0.96153846153800004</v>
      </c>
      <c r="M3281" s="2">
        <v>1.3461538461539999</v>
      </c>
      <c r="N3281" s="2">
        <v>22.115384615385</v>
      </c>
      <c r="O3281" s="2">
        <v>1.923076923077</v>
      </c>
      <c r="P3281" s="2">
        <v>4.2307692307689999</v>
      </c>
      <c r="Q3281" s="34" t="s">
        <v>168</v>
      </c>
    </row>
    <row r="3282">
      <c r="D3282" s="19"/>
      <c r="E3282" s="18" t="s">
        <v>166</v>
      </c>
      <c r="F3282" s="17"/>
      <c r="G3282" s="7">
        <v>445</v>
      </c>
      <c r="H3282" s="20">
        <v>50.337078651684998</v>
      </c>
      <c r="I3282" s="2">
        <v>62.921348314607002</v>
      </c>
      <c r="J3282" s="2">
        <v>21.123595505617999</v>
      </c>
      <c r="K3282" s="2">
        <v>16.179775280899001</v>
      </c>
      <c r="L3282" s="2">
        <v>0.67415730337099999</v>
      </c>
      <c r="M3282" s="2">
        <v>1.797752808989</v>
      </c>
      <c r="N3282" s="2">
        <v>24.943820224719001</v>
      </c>
      <c r="O3282" s="2">
        <v>2.4719101123599998</v>
      </c>
      <c r="P3282" s="2">
        <v>3.3707865168539999</v>
      </c>
      <c r="Q3282" s="34" t="s">
        <v>168</v>
      </c>
    </row>
    <row r="3283">
      <c r="D3283" s="19"/>
      <c r="E3283" s="18" t="s">
        <v>167</v>
      </c>
      <c r="F3283" s="17"/>
      <c r="G3283" s="7">
        <v>294</v>
      </c>
      <c r="H3283" s="20">
        <v>54.081632653061</v>
      </c>
      <c r="I3283" s="2">
        <v>64.625850340135997</v>
      </c>
      <c r="J3283" s="2">
        <v>18.027210884354002</v>
      </c>
      <c r="K3283" s="2">
        <v>16.326530612245001</v>
      </c>
      <c r="L3283" s="2">
        <v>0.34013605442200001</v>
      </c>
      <c r="M3283" s="2">
        <v>1.360544217687</v>
      </c>
      <c r="N3283" s="2">
        <v>22.448979591836999</v>
      </c>
      <c r="O3283" s="2">
        <v>2.040816326531</v>
      </c>
      <c r="P3283" s="2">
        <v>3.0612244897959999</v>
      </c>
      <c r="Q3283" s="34" t="s">
        <v>168</v>
      </c>
    </row>
    <row r="3284">
      <c r="D3284" s="19"/>
      <c r="E3284" s="18" t="s">
        <v>41</v>
      </c>
      <c r="F3284" s="17"/>
      <c r="G3284" s="7">
        <v>62</v>
      </c>
      <c r="H3284" s="20">
        <v>37.096774193548001</v>
      </c>
      <c r="I3284" s="2">
        <v>41.935483870968</v>
      </c>
      <c r="J3284" s="2">
        <v>6.4516129032259997</v>
      </c>
      <c r="K3284" s="2">
        <v>9.6774193548389995</v>
      </c>
      <c r="L3284" s="2">
        <v>1.6129032258060001</v>
      </c>
      <c r="M3284" s="10" t="s">
        <v>168</v>
      </c>
      <c r="N3284" s="2">
        <v>32.258064516128997</v>
      </c>
      <c r="O3284" s="2">
        <v>8.0645161290320004</v>
      </c>
      <c r="P3284" s="2">
        <v>9.6774193548389995</v>
      </c>
      <c r="Q3284" s="34" t="s">
        <v>168</v>
      </c>
    </row>
    <row r="3285">
      <c r="D3285" s="57"/>
      <c r="E3285" s="54" t="s">
        <v>26</v>
      </c>
      <c r="F3285" s="62"/>
      <c r="G3285" s="59">
        <v>17</v>
      </c>
      <c r="H3285" s="78">
        <v>23.529411764706001</v>
      </c>
      <c r="I3285" s="46">
        <v>70.588235294117993</v>
      </c>
      <c r="J3285" s="46">
        <v>17.647058823529001</v>
      </c>
      <c r="K3285" s="51" t="s">
        <v>168</v>
      </c>
      <c r="L3285" s="51" t="s">
        <v>168</v>
      </c>
      <c r="M3285" s="51" t="s">
        <v>168</v>
      </c>
      <c r="N3285" s="46">
        <v>17.647058823529001</v>
      </c>
      <c r="O3285" s="51" t="s">
        <v>168</v>
      </c>
      <c r="P3285" s="46">
        <v>11.764705882353001</v>
      </c>
      <c r="Q3285" s="82" t="s">
        <v>168</v>
      </c>
    </row>
    <row r="3287">
      <c r="B3287" s="63" t="str">
        <f ca="1" xml:space="preserve"> HYPERLINK("#'目次'!B27", "[21]")</f>
        <v>[21]</v>
      </c>
      <c r="C3287" s="49" t="s">
        <v>387</v>
      </c>
    </row>
    <row r="3290">
      <c r="C3290" s="49" t="s">
        <v>14</v>
      </c>
    </row>
    <row r="3291">
      <c r="D3291" s="64"/>
      <c r="E3291" s="47"/>
      <c r="F3291" s="47"/>
      <c r="G3291" s="61" t="s">
        <v>15</v>
      </c>
      <c r="H3291" s="66" t="s">
        <v>388</v>
      </c>
      <c r="I3291" s="28" t="s">
        <v>389</v>
      </c>
      <c r="J3291" s="28" t="s">
        <v>390</v>
      </c>
      <c r="K3291" s="28" t="s">
        <v>391</v>
      </c>
      <c r="L3291" s="28" t="s">
        <v>392</v>
      </c>
      <c r="M3291" s="28" t="s">
        <v>393</v>
      </c>
      <c r="N3291" s="28" t="s">
        <v>394</v>
      </c>
      <c r="O3291" s="28" t="s">
        <v>41</v>
      </c>
      <c r="P3291" s="58" t="s">
        <v>26</v>
      </c>
    </row>
    <row r="3292">
      <c r="D3292" s="55"/>
      <c r="E3292" s="48"/>
      <c r="F3292" s="48"/>
      <c r="G3292" s="68"/>
      <c r="H3292" s="70"/>
      <c r="I3292" s="29"/>
      <c r="J3292" s="29"/>
      <c r="K3292" s="29"/>
      <c r="L3292" s="29"/>
      <c r="M3292" s="29"/>
      <c r="N3292" s="29"/>
      <c r="O3292" s="29"/>
      <c r="P3292" s="65"/>
    </row>
    <row r="3293">
      <c r="D3293" s="56"/>
      <c r="E3293" s="60" t="s">
        <v>15</v>
      </c>
      <c r="F3293" s="67"/>
      <c r="G3293" s="69">
        <v>1093</v>
      </c>
      <c r="H3293" s="36">
        <v>11.436413540714</v>
      </c>
      <c r="I3293" s="36">
        <v>70.722781335773007</v>
      </c>
      <c r="J3293" s="36">
        <v>10.887465690759001</v>
      </c>
      <c r="K3293" s="36">
        <v>2.4702653247940001</v>
      </c>
      <c r="L3293" s="36">
        <v>2.0128087831660002</v>
      </c>
      <c r="M3293" s="36">
        <v>0.091491308325999998</v>
      </c>
      <c r="N3293" s="36">
        <v>0.27447392497700002</v>
      </c>
      <c r="O3293" s="36">
        <v>1.555352241537</v>
      </c>
      <c r="P3293" s="76">
        <v>0.54894784995400003</v>
      </c>
    </row>
    <row r="3294">
      <c r="D3294" s="15" t="s">
        <v>20</v>
      </c>
      <c r="E3294" s="14" t="s">
        <v>21</v>
      </c>
      <c r="F3294" s="16"/>
      <c r="G3294" s="26">
        <v>211</v>
      </c>
      <c r="H3294" s="40">
        <v>16.113744075829</v>
      </c>
      <c r="I3294" s="8">
        <v>65.876777251185004</v>
      </c>
      <c r="J3294" s="8">
        <v>10.900473933649</v>
      </c>
      <c r="K3294" s="8">
        <v>1.421800947867</v>
      </c>
      <c r="L3294" s="8">
        <v>3.7914691943130001</v>
      </c>
      <c r="M3294" s="41" t="s">
        <v>168</v>
      </c>
      <c r="N3294" s="41" t="s">
        <v>168</v>
      </c>
      <c r="O3294" s="8">
        <v>0.94786729857800001</v>
      </c>
      <c r="P3294" s="42">
        <v>0.94786729857800001</v>
      </c>
    </row>
    <row r="3295">
      <c r="D3295" s="19"/>
      <c r="E3295" s="18" t="s">
        <v>22</v>
      </c>
      <c r="F3295" s="17"/>
      <c r="G3295" s="7">
        <v>539</v>
      </c>
      <c r="H3295" s="20">
        <v>13.172541743969999</v>
      </c>
      <c r="I3295" s="2">
        <v>69.016697588125993</v>
      </c>
      <c r="J3295" s="2">
        <v>11.873840445269</v>
      </c>
      <c r="K3295" s="2">
        <v>2.7829313543600001</v>
      </c>
      <c r="L3295" s="2">
        <v>2.040816326531</v>
      </c>
      <c r="M3295" s="10" t="s">
        <v>168</v>
      </c>
      <c r="N3295" s="2">
        <v>0.185528756957</v>
      </c>
      <c r="O3295" s="2">
        <v>0.92764378478700005</v>
      </c>
      <c r="P3295" s="34" t="s">
        <v>168</v>
      </c>
    </row>
    <row r="3296">
      <c r="D3296" s="19"/>
      <c r="E3296" s="18" t="s">
        <v>23</v>
      </c>
      <c r="F3296" s="17"/>
      <c r="G3296" s="7">
        <v>263</v>
      </c>
      <c r="H3296" s="20">
        <v>4.9429657794680004</v>
      </c>
      <c r="I3296" s="2">
        <v>80.988593155893994</v>
      </c>
      <c r="J3296" s="2">
        <v>7.9847908745250002</v>
      </c>
      <c r="K3296" s="2">
        <v>1.9011406844109999</v>
      </c>
      <c r="L3296" s="2">
        <v>0.76045627376400005</v>
      </c>
      <c r="M3296" s="10" t="s">
        <v>168</v>
      </c>
      <c r="N3296" s="2">
        <v>0.38022813688200002</v>
      </c>
      <c r="O3296" s="2">
        <v>1.520912547529</v>
      </c>
      <c r="P3296" s="22">
        <v>1.520912547529</v>
      </c>
    </row>
    <row r="3297">
      <c r="D3297" s="19"/>
      <c r="E3297" s="18" t="s">
        <v>24</v>
      </c>
      <c r="F3297" s="17"/>
      <c r="G3297" s="7">
        <v>74</v>
      </c>
      <c r="H3297" s="20">
        <v>9.4594594594589996</v>
      </c>
      <c r="I3297" s="2">
        <v>62.162162162161998</v>
      </c>
      <c r="J3297" s="2">
        <v>13.513513513514001</v>
      </c>
      <c r="K3297" s="2">
        <v>4.0540540540540002</v>
      </c>
      <c r="L3297" s="2">
        <v>1.351351351351</v>
      </c>
      <c r="M3297" s="10" t="s">
        <v>168</v>
      </c>
      <c r="N3297" s="2">
        <v>1.351351351351</v>
      </c>
      <c r="O3297" s="2">
        <v>8.1081081081080004</v>
      </c>
      <c r="P3297" s="34" t="s">
        <v>168</v>
      </c>
    </row>
    <row r="3298">
      <c r="D3298" s="19"/>
      <c r="E3298" s="18" t="s">
        <v>25</v>
      </c>
      <c r="F3298" s="17"/>
      <c r="G3298" s="11">
        <v>6</v>
      </c>
      <c r="H3298" s="32" t="s">
        <v>168</v>
      </c>
      <c r="I3298" s="5">
        <v>50</v>
      </c>
      <c r="J3298" s="5">
        <v>16.666666666666998</v>
      </c>
      <c r="K3298" s="5">
        <v>16.666666666666998</v>
      </c>
      <c r="L3298" s="4" t="s">
        <v>168</v>
      </c>
      <c r="M3298" s="5">
        <v>16.666666666666998</v>
      </c>
      <c r="N3298" s="4" t="s">
        <v>168</v>
      </c>
      <c r="O3298" s="4" t="s">
        <v>168</v>
      </c>
      <c r="P3298" s="31" t="s">
        <v>168</v>
      </c>
    </row>
    <row r="3299">
      <c r="D3299" s="19"/>
      <c r="E3299" s="18" t="s">
        <v>26</v>
      </c>
      <c r="F3299" s="17"/>
      <c r="G3299" s="11">
        <v>0</v>
      </c>
      <c r="H3299" s="32" t="s">
        <v>168</v>
      </c>
      <c r="I3299" s="4" t="s">
        <v>168</v>
      </c>
      <c r="J3299" s="4" t="s">
        <v>168</v>
      </c>
      <c r="K3299" s="4" t="s">
        <v>168</v>
      </c>
      <c r="L3299" s="4" t="s">
        <v>168</v>
      </c>
      <c r="M3299" s="4" t="s">
        <v>168</v>
      </c>
      <c r="N3299" s="4" t="s">
        <v>168</v>
      </c>
      <c r="O3299" s="4" t="s">
        <v>168</v>
      </c>
      <c r="P3299" s="31" t="s">
        <v>168</v>
      </c>
    </row>
    <row r="3300">
      <c r="D3300" s="19"/>
      <c r="E3300" s="18" t="s">
        <v>27</v>
      </c>
      <c r="F3300" s="17"/>
      <c r="G3300" s="7">
        <v>750</v>
      </c>
      <c r="H3300" s="20">
        <v>14</v>
      </c>
      <c r="I3300" s="2">
        <v>68.133333333332999</v>
      </c>
      <c r="J3300" s="2">
        <v>11.6</v>
      </c>
      <c r="K3300" s="2">
        <v>2.3999999999999999</v>
      </c>
      <c r="L3300" s="2">
        <v>2.5333333333330001</v>
      </c>
      <c r="M3300" s="10" t="s">
        <v>168</v>
      </c>
      <c r="N3300" s="2">
        <v>0.13333333333299999</v>
      </c>
      <c r="O3300" s="2">
        <v>0.93333333333299995</v>
      </c>
      <c r="P3300" s="22">
        <v>0.26666666666700001</v>
      </c>
    </row>
    <row r="3301">
      <c r="D3301" s="19"/>
      <c r="E3301" s="18" t="s">
        <v>28</v>
      </c>
      <c r="F3301" s="17"/>
      <c r="G3301" s="7">
        <v>80</v>
      </c>
      <c r="H3301" s="20">
        <v>8.75</v>
      </c>
      <c r="I3301" s="2">
        <v>61.25</v>
      </c>
      <c r="J3301" s="2">
        <v>13.75</v>
      </c>
      <c r="K3301" s="2">
        <v>5</v>
      </c>
      <c r="L3301" s="2">
        <v>1.25</v>
      </c>
      <c r="M3301" s="2">
        <v>1.25</v>
      </c>
      <c r="N3301" s="2">
        <v>1.25</v>
      </c>
      <c r="O3301" s="2">
        <v>7.5</v>
      </c>
      <c r="P3301" s="34" t="s">
        <v>168</v>
      </c>
    </row>
    <row r="3302">
      <c r="D3302" s="15" t="s">
        <v>29</v>
      </c>
      <c r="E3302" s="14" t="s">
        <v>30</v>
      </c>
      <c r="F3302" s="16"/>
      <c r="G3302" s="26">
        <v>823</v>
      </c>
      <c r="H3302" s="40">
        <v>11.421628189550001</v>
      </c>
      <c r="I3302" s="8">
        <v>69.866342648846</v>
      </c>
      <c r="J3302" s="8">
        <v>10.935601458080001</v>
      </c>
      <c r="K3302" s="8">
        <v>2.6731470230859999</v>
      </c>
      <c r="L3302" s="8">
        <v>2.187120291616</v>
      </c>
      <c r="M3302" s="8">
        <v>0.121506682868</v>
      </c>
      <c r="N3302" s="8">
        <v>0.36452004860300002</v>
      </c>
      <c r="O3302" s="8">
        <v>1.8226002430129999</v>
      </c>
      <c r="P3302" s="42">
        <v>0.60753341433800001</v>
      </c>
    </row>
    <row r="3303">
      <c r="D3303" s="19"/>
      <c r="E3303" s="18" t="s">
        <v>31</v>
      </c>
      <c r="F3303" s="17"/>
      <c r="G3303" s="7">
        <v>798</v>
      </c>
      <c r="H3303" s="20">
        <v>11.152882205514</v>
      </c>
      <c r="I3303" s="2">
        <v>71.303258145363003</v>
      </c>
      <c r="J3303" s="2">
        <v>11.027568922305999</v>
      </c>
      <c r="K3303" s="2">
        <v>2.6315789473679998</v>
      </c>
      <c r="L3303" s="2">
        <v>2.0050125313280001</v>
      </c>
      <c r="M3303" s="10" t="s">
        <v>168</v>
      </c>
      <c r="N3303" s="2">
        <v>0.25062656641600001</v>
      </c>
      <c r="O3303" s="2">
        <v>1.127819548872</v>
      </c>
      <c r="P3303" s="22">
        <v>0.50125313283200001</v>
      </c>
    </row>
    <row r="3304">
      <c r="D3304" s="19"/>
      <c r="E3304" s="18" t="s">
        <v>32</v>
      </c>
      <c r="F3304" s="17"/>
      <c r="G3304" s="7">
        <v>808</v>
      </c>
      <c r="H3304" s="20">
        <v>11.014851485149</v>
      </c>
      <c r="I3304" s="2">
        <v>71.039603960395993</v>
      </c>
      <c r="J3304" s="2">
        <v>11.138613861386</v>
      </c>
      <c r="K3304" s="2">
        <v>2.4752475247520001</v>
      </c>
      <c r="L3304" s="2">
        <v>2.3514851485150001</v>
      </c>
      <c r="M3304" s="2">
        <v>0.123762376238</v>
      </c>
      <c r="N3304" s="2">
        <v>0.247524752475</v>
      </c>
      <c r="O3304" s="2">
        <v>0.99009900990099997</v>
      </c>
      <c r="P3304" s="22">
        <v>0.61881188118800001</v>
      </c>
    </row>
    <row r="3305">
      <c r="D3305" s="19"/>
      <c r="E3305" s="18" t="s">
        <v>33</v>
      </c>
      <c r="F3305" s="17"/>
      <c r="G3305" s="7">
        <v>206</v>
      </c>
      <c r="H3305" s="20">
        <v>15.533980582524</v>
      </c>
      <c r="I3305" s="2">
        <v>71.844660194175006</v>
      </c>
      <c r="J3305" s="2">
        <v>6.796116504854</v>
      </c>
      <c r="K3305" s="2">
        <v>2.4271844660189998</v>
      </c>
      <c r="L3305" s="2">
        <v>0.48543689320400002</v>
      </c>
      <c r="M3305" s="10" t="s">
        <v>168</v>
      </c>
      <c r="N3305" s="10" t="s">
        <v>168</v>
      </c>
      <c r="O3305" s="2">
        <v>2.4271844660189998</v>
      </c>
      <c r="P3305" s="22">
        <v>0.48543689320400002</v>
      </c>
    </row>
    <row r="3306">
      <c r="D3306" s="19"/>
      <c r="E3306" s="18" t="s">
        <v>34</v>
      </c>
      <c r="F3306" s="17"/>
      <c r="G3306" s="7">
        <v>488</v>
      </c>
      <c r="H3306" s="20">
        <v>8.6065573770490005</v>
      </c>
      <c r="I3306" s="2">
        <v>71.516393442622999</v>
      </c>
      <c r="J3306" s="2">
        <v>12.295081967212999</v>
      </c>
      <c r="K3306" s="2">
        <v>3.4836065573770001</v>
      </c>
      <c r="L3306" s="2">
        <v>2.0491803278690002</v>
      </c>
      <c r="M3306" s="2">
        <v>0.20491803278699999</v>
      </c>
      <c r="N3306" s="2">
        <v>0.20491803278699999</v>
      </c>
      <c r="O3306" s="2">
        <v>1.229508196721</v>
      </c>
      <c r="P3306" s="22">
        <v>0.40983606557399999</v>
      </c>
    </row>
    <row r="3307">
      <c r="D3307" s="19"/>
      <c r="E3307" s="18" t="s">
        <v>35</v>
      </c>
      <c r="F3307" s="17"/>
      <c r="G3307" s="7">
        <v>154</v>
      </c>
      <c r="H3307" s="20">
        <v>11.038961038961</v>
      </c>
      <c r="I3307" s="2">
        <v>70.12987012987</v>
      </c>
      <c r="J3307" s="2">
        <v>10.38961038961</v>
      </c>
      <c r="K3307" s="2">
        <v>2.5974025974030002</v>
      </c>
      <c r="L3307" s="2">
        <v>2.5974025974030002</v>
      </c>
      <c r="M3307" s="10" t="s">
        <v>168</v>
      </c>
      <c r="N3307" s="2">
        <v>0.64935064935099995</v>
      </c>
      <c r="O3307" s="2">
        <v>1.948051948052</v>
      </c>
      <c r="P3307" s="22">
        <v>0.64935064935099995</v>
      </c>
    </row>
    <row r="3308">
      <c r="D3308" s="19"/>
      <c r="E3308" s="18" t="s">
        <v>36</v>
      </c>
      <c r="F3308" s="17"/>
      <c r="G3308" s="7">
        <v>871</v>
      </c>
      <c r="H3308" s="20">
        <v>11.251435132032</v>
      </c>
      <c r="I3308" s="2">
        <v>70.723306544202003</v>
      </c>
      <c r="J3308" s="2">
        <v>11.251435132032</v>
      </c>
      <c r="K3308" s="2">
        <v>2.5258323765789998</v>
      </c>
      <c r="L3308" s="2">
        <v>2.181400688863</v>
      </c>
      <c r="M3308" s="10" t="s">
        <v>168</v>
      </c>
      <c r="N3308" s="2">
        <v>0.11481056257199999</v>
      </c>
      <c r="O3308" s="2">
        <v>1.377726750861</v>
      </c>
      <c r="P3308" s="22">
        <v>0.57405281285900001</v>
      </c>
    </row>
    <row r="3309">
      <c r="D3309" s="19"/>
      <c r="E3309" s="18" t="s">
        <v>37</v>
      </c>
      <c r="F3309" s="17"/>
      <c r="G3309" s="7">
        <v>366</v>
      </c>
      <c r="H3309" s="20">
        <v>6.2841530054639998</v>
      </c>
      <c r="I3309" s="2">
        <v>77.049180327868996</v>
      </c>
      <c r="J3309" s="2">
        <v>9.83606557377</v>
      </c>
      <c r="K3309" s="2">
        <v>2.732240437158</v>
      </c>
      <c r="L3309" s="2">
        <v>2.459016393443</v>
      </c>
      <c r="M3309" s="10" t="s">
        <v>168</v>
      </c>
      <c r="N3309" s="2">
        <v>0.54644808743200002</v>
      </c>
      <c r="O3309" s="2">
        <v>0.54644808743200002</v>
      </c>
      <c r="P3309" s="22">
        <v>0.54644808743200002</v>
      </c>
    </row>
    <row r="3310">
      <c r="D3310" s="19"/>
      <c r="E3310" s="18" t="s">
        <v>38</v>
      </c>
      <c r="F3310" s="17"/>
      <c r="G3310" s="7">
        <v>552</v>
      </c>
      <c r="H3310" s="20">
        <v>10.507246376812001</v>
      </c>
      <c r="I3310" s="2">
        <v>71.557971014493006</v>
      </c>
      <c r="J3310" s="2">
        <v>10.869565217390999</v>
      </c>
      <c r="K3310" s="2">
        <v>2.536231884058</v>
      </c>
      <c r="L3310" s="2">
        <v>1.9927536231880001</v>
      </c>
      <c r="M3310" s="2">
        <v>0.18115942029000001</v>
      </c>
      <c r="N3310" s="2">
        <v>0.54347826086999995</v>
      </c>
      <c r="O3310" s="2">
        <v>1.449275362319</v>
      </c>
      <c r="P3310" s="22">
        <v>0.36231884058000002</v>
      </c>
    </row>
    <row r="3311">
      <c r="D3311" s="19"/>
      <c r="E3311" s="18" t="s">
        <v>39</v>
      </c>
      <c r="F3311" s="17"/>
      <c r="G3311" s="7">
        <v>514</v>
      </c>
      <c r="H3311" s="20">
        <v>10.505836575875</v>
      </c>
      <c r="I3311" s="2">
        <v>71.984435797665</v>
      </c>
      <c r="J3311" s="2">
        <v>10.700389105057999</v>
      </c>
      <c r="K3311" s="2">
        <v>3.3073929961089998</v>
      </c>
      <c r="L3311" s="2">
        <v>1.556420233463</v>
      </c>
      <c r="M3311" s="10" t="s">
        <v>168</v>
      </c>
      <c r="N3311" s="2">
        <v>0.19455252918300001</v>
      </c>
      <c r="O3311" s="2">
        <v>1.36186770428</v>
      </c>
      <c r="P3311" s="22">
        <v>0.38910505836600001</v>
      </c>
    </row>
    <row r="3312">
      <c r="D3312" s="19"/>
      <c r="E3312" s="18" t="s">
        <v>40</v>
      </c>
      <c r="F3312" s="17"/>
      <c r="G3312" s="7">
        <v>559</v>
      </c>
      <c r="H3312" s="20">
        <v>7.871198568873</v>
      </c>
      <c r="I3312" s="2">
        <v>74.418604651162994</v>
      </c>
      <c r="J3312" s="2">
        <v>11.091234347047999</v>
      </c>
      <c r="K3312" s="2">
        <v>2.8622540250449999</v>
      </c>
      <c r="L3312" s="2">
        <v>1.6100178890879999</v>
      </c>
      <c r="M3312" s="10" t="s">
        <v>168</v>
      </c>
      <c r="N3312" s="2">
        <v>0.178890876565</v>
      </c>
      <c r="O3312" s="2">
        <v>1.252236135957</v>
      </c>
      <c r="P3312" s="22">
        <v>0.71556350626099996</v>
      </c>
    </row>
    <row r="3313">
      <c r="D3313" s="19"/>
      <c r="E3313" s="18" t="s">
        <v>41</v>
      </c>
      <c r="F3313" s="17"/>
      <c r="G3313" s="7">
        <v>71</v>
      </c>
      <c r="H3313" s="20">
        <v>18.309859154929999</v>
      </c>
      <c r="I3313" s="2">
        <v>59.154929577464998</v>
      </c>
      <c r="J3313" s="2">
        <v>15.492957746479</v>
      </c>
      <c r="K3313" s="10" t="s">
        <v>168</v>
      </c>
      <c r="L3313" s="2">
        <v>1.4084507042250001</v>
      </c>
      <c r="M3313" s="10" t="s">
        <v>168</v>
      </c>
      <c r="N3313" s="10" t="s">
        <v>168</v>
      </c>
      <c r="O3313" s="2">
        <v>4.2253521126760001</v>
      </c>
      <c r="P3313" s="22">
        <v>1.4084507042250001</v>
      </c>
    </row>
    <row r="3314">
      <c r="D3314" s="19"/>
      <c r="E3314" s="18" t="s">
        <v>42</v>
      </c>
      <c r="F3314" s="17"/>
      <c r="G3314" s="11">
        <v>11</v>
      </c>
      <c r="H3314" s="27">
        <v>18.181818181817999</v>
      </c>
      <c r="I3314" s="5">
        <v>54.545454545455001</v>
      </c>
      <c r="J3314" s="5">
        <v>27.272727272727</v>
      </c>
      <c r="K3314" s="4" t="s">
        <v>168</v>
      </c>
      <c r="L3314" s="4" t="s">
        <v>168</v>
      </c>
      <c r="M3314" s="4" t="s">
        <v>168</v>
      </c>
      <c r="N3314" s="4" t="s">
        <v>168</v>
      </c>
      <c r="O3314" s="4" t="s">
        <v>168</v>
      </c>
      <c r="P3314" s="31" t="s">
        <v>168</v>
      </c>
    </row>
    <row r="3315">
      <c r="D3315" s="19"/>
      <c r="E3315" s="18" t="s">
        <v>26</v>
      </c>
      <c r="F3315" s="17"/>
      <c r="G3315" s="11">
        <v>2</v>
      </c>
      <c r="H3315" s="32" t="s">
        <v>168</v>
      </c>
      <c r="I3315" s="5">
        <v>50</v>
      </c>
      <c r="J3315" s="5">
        <v>50</v>
      </c>
      <c r="K3315" s="4" t="s">
        <v>168</v>
      </c>
      <c r="L3315" s="4" t="s">
        <v>168</v>
      </c>
      <c r="M3315" s="4" t="s">
        <v>168</v>
      </c>
      <c r="N3315" s="4" t="s">
        <v>168</v>
      </c>
      <c r="O3315" s="4" t="s">
        <v>168</v>
      </c>
      <c r="P3315" s="31" t="s">
        <v>168</v>
      </c>
    </row>
    <row r="3316">
      <c r="D3316" s="19"/>
      <c r="E3316" s="18" t="s">
        <v>43</v>
      </c>
      <c r="F3316" s="17"/>
      <c r="G3316" s="7">
        <v>1080</v>
      </c>
      <c r="H3316" s="20">
        <v>11.388888888888999</v>
      </c>
      <c r="I3316" s="2">
        <v>70.925925925925995</v>
      </c>
      <c r="J3316" s="2">
        <v>10.648148148148</v>
      </c>
      <c r="K3316" s="2">
        <v>2.5</v>
      </c>
      <c r="L3316" s="2">
        <v>2.0370370370369999</v>
      </c>
      <c r="M3316" s="2">
        <v>0.092592592592999998</v>
      </c>
      <c r="N3316" s="2">
        <v>0.277777777778</v>
      </c>
      <c r="O3316" s="2">
        <v>1.574074074074</v>
      </c>
      <c r="P3316" s="22">
        <v>0.555555555556</v>
      </c>
    </row>
    <row r="3317">
      <c r="D3317" s="15" t="s">
        <v>44</v>
      </c>
      <c r="E3317" s="14" t="s">
        <v>45</v>
      </c>
      <c r="F3317" s="16"/>
      <c r="G3317" s="33">
        <v>3</v>
      </c>
      <c r="H3317" s="72" t="s">
        <v>168</v>
      </c>
      <c r="I3317" s="13">
        <v>66.666666666666998</v>
      </c>
      <c r="J3317" s="13">
        <v>33.333333333333002</v>
      </c>
      <c r="K3317" s="25" t="s">
        <v>168</v>
      </c>
      <c r="L3317" s="25" t="s">
        <v>168</v>
      </c>
      <c r="M3317" s="25" t="s">
        <v>168</v>
      </c>
      <c r="N3317" s="25" t="s">
        <v>168</v>
      </c>
      <c r="O3317" s="25" t="s">
        <v>168</v>
      </c>
      <c r="P3317" s="53" t="s">
        <v>168</v>
      </c>
    </row>
    <row r="3318">
      <c r="D3318" s="19"/>
      <c r="E3318" s="18" t="s">
        <v>46</v>
      </c>
      <c r="F3318" s="17"/>
      <c r="G3318" s="11">
        <v>11</v>
      </c>
      <c r="H3318" s="27">
        <v>9.0909090909089993</v>
      </c>
      <c r="I3318" s="5">
        <v>81.818181818181998</v>
      </c>
      <c r="J3318" s="5">
        <v>9.0909090909089993</v>
      </c>
      <c r="K3318" s="4" t="s">
        <v>168</v>
      </c>
      <c r="L3318" s="4" t="s">
        <v>168</v>
      </c>
      <c r="M3318" s="4" t="s">
        <v>168</v>
      </c>
      <c r="N3318" s="4" t="s">
        <v>168</v>
      </c>
      <c r="O3318" s="4" t="s">
        <v>168</v>
      </c>
      <c r="P3318" s="31" t="s">
        <v>168</v>
      </c>
    </row>
    <row r="3319">
      <c r="D3319" s="19"/>
      <c r="E3319" s="18" t="s">
        <v>47</v>
      </c>
      <c r="F3319" s="17"/>
      <c r="G3319" s="11">
        <v>25</v>
      </c>
      <c r="H3319" s="32" t="s">
        <v>168</v>
      </c>
      <c r="I3319" s="5">
        <v>76</v>
      </c>
      <c r="J3319" s="5">
        <v>4</v>
      </c>
      <c r="K3319" s="5">
        <v>4</v>
      </c>
      <c r="L3319" s="4" t="s">
        <v>168</v>
      </c>
      <c r="M3319" s="4" t="s">
        <v>168</v>
      </c>
      <c r="N3319" s="5">
        <v>4</v>
      </c>
      <c r="O3319" s="5">
        <v>12</v>
      </c>
      <c r="P3319" s="31" t="s">
        <v>168</v>
      </c>
    </row>
    <row r="3320">
      <c r="D3320" s="19"/>
      <c r="E3320" s="18" t="s">
        <v>48</v>
      </c>
      <c r="F3320" s="17"/>
      <c r="G3320" s="7">
        <v>160</v>
      </c>
      <c r="H3320" s="20">
        <v>0.625</v>
      </c>
      <c r="I3320" s="2">
        <v>90</v>
      </c>
      <c r="J3320" s="2">
        <v>1.875</v>
      </c>
      <c r="K3320" s="2">
        <v>3.125</v>
      </c>
      <c r="L3320" s="2">
        <v>1.25</v>
      </c>
      <c r="M3320" s="2">
        <v>0.625</v>
      </c>
      <c r="N3320" s="10" t="s">
        <v>168</v>
      </c>
      <c r="O3320" s="2">
        <v>2.5</v>
      </c>
      <c r="P3320" s="34" t="s">
        <v>168</v>
      </c>
    </row>
    <row r="3321">
      <c r="D3321" s="19"/>
      <c r="E3321" s="18" t="s">
        <v>49</v>
      </c>
      <c r="F3321" s="17"/>
      <c r="G3321" s="7">
        <v>166</v>
      </c>
      <c r="H3321" s="20">
        <v>3.6144578313250002</v>
      </c>
      <c r="I3321" s="2">
        <v>87.951807228915996</v>
      </c>
      <c r="J3321" s="2">
        <v>4.2168674698800004</v>
      </c>
      <c r="K3321" s="2">
        <v>2.409638554217</v>
      </c>
      <c r="L3321" s="2">
        <v>0.60240963855399998</v>
      </c>
      <c r="M3321" s="10" t="s">
        <v>168</v>
      </c>
      <c r="N3321" s="2">
        <v>1.204819277108</v>
      </c>
      <c r="O3321" s="10" t="s">
        <v>168</v>
      </c>
      <c r="P3321" s="34" t="s">
        <v>168</v>
      </c>
    </row>
    <row r="3322">
      <c r="D3322" s="19"/>
      <c r="E3322" s="18" t="s">
        <v>50</v>
      </c>
      <c r="F3322" s="17"/>
      <c r="G3322" s="7">
        <v>129</v>
      </c>
      <c r="H3322" s="20">
        <v>7.7519379844960001</v>
      </c>
      <c r="I3322" s="2">
        <v>83.720930232558004</v>
      </c>
      <c r="J3322" s="2">
        <v>3.8759689922480001</v>
      </c>
      <c r="K3322" s="2">
        <v>2.3255813953489999</v>
      </c>
      <c r="L3322" s="2">
        <v>1.550387596899</v>
      </c>
      <c r="M3322" s="10" t="s">
        <v>168</v>
      </c>
      <c r="N3322" s="10" t="s">
        <v>168</v>
      </c>
      <c r="O3322" s="10" t="s">
        <v>168</v>
      </c>
      <c r="P3322" s="22">
        <v>0.77519379845000003</v>
      </c>
    </row>
    <row r="3323">
      <c r="D3323" s="19"/>
      <c r="E3323" s="18" t="s">
        <v>51</v>
      </c>
      <c r="F3323" s="17"/>
      <c r="G3323" s="7">
        <v>124</v>
      </c>
      <c r="H3323" s="20">
        <v>10.483870967742</v>
      </c>
      <c r="I3323" s="2">
        <v>75</v>
      </c>
      <c r="J3323" s="2">
        <v>5.6451612903230002</v>
      </c>
      <c r="K3323" s="2">
        <v>4.8387096774189997</v>
      </c>
      <c r="L3323" s="2">
        <v>2.4193548387099999</v>
      </c>
      <c r="M3323" s="10" t="s">
        <v>168</v>
      </c>
      <c r="N3323" s="10" t="s">
        <v>168</v>
      </c>
      <c r="O3323" s="2">
        <v>1.6129032258060001</v>
      </c>
      <c r="P3323" s="34" t="s">
        <v>168</v>
      </c>
    </row>
    <row r="3324">
      <c r="D3324" s="19"/>
      <c r="E3324" s="18" t="s">
        <v>52</v>
      </c>
      <c r="F3324" s="17"/>
      <c r="G3324" s="7">
        <v>114</v>
      </c>
      <c r="H3324" s="20">
        <v>9.6491228070179993</v>
      </c>
      <c r="I3324" s="2">
        <v>76.315789473684006</v>
      </c>
      <c r="J3324" s="2">
        <v>8.7719298245609991</v>
      </c>
      <c r="K3324" s="2">
        <v>1.7543859649119999</v>
      </c>
      <c r="L3324" s="2">
        <v>1.7543859649119999</v>
      </c>
      <c r="M3324" s="10" t="s">
        <v>168</v>
      </c>
      <c r="N3324" s="10" t="s">
        <v>168</v>
      </c>
      <c r="O3324" s="2">
        <v>1.7543859649119999</v>
      </c>
      <c r="P3324" s="34" t="s">
        <v>168</v>
      </c>
    </row>
    <row r="3325">
      <c r="D3325" s="19"/>
      <c r="E3325" s="18" t="s">
        <v>53</v>
      </c>
      <c r="F3325" s="17"/>
      <c r="G3325" s="7">
        <v>95</v>
      </c>
      <c r="H3325" s="20">
        <v>15.789473684211</v>
      </c>
      <c r="I3325" s="2">
        <v>63.157894736842003</v>
      </c>
      <c r="J3325" s="2">
        <v>16.842105263158</v>
      </c>
      <c r="K3325" s="2">
        <v>1.052631578947</v>
      </c>
      <c r="L3325" s="2">
        <v>3.1578947368420001</v>
      </c>
      <c r="M3325" s="10" t="s">
        <v>168</v>
      </c>
      <c r="N3325" s="10" t="s">
        <v>168</v>
      </c>
      <c r="O3325" s="10" t="s">
        <v>168</v>
      </c>
      <c r="P3325" s="34" t="s">
        <v>168</v>
      </c>
    </row>
    <row r="3326">
      <c r="D3326" s="19"/>
      <c r="E3326" s="18" t="s">
        <v>54</v>
      </c>
      <c r="F3326" s="17"/>
      <c r="G3326" s="7">
        <v>253</v>
      </c>
      <c r="H3326" s="20">
        <v>26.482213438734998</v>
      </c>
      <c r="I3326" s="2">
        <v>39.525691699604998</v>
      </c>
      <c r="J3326" s="2">
        <v>26.482213438734998</v>
      </c>
      <c r="K3326" s="2">
        <v>1.9762845849799999</v>
      </c>
      <c r="L3326" s="2">
        <v>3.557312252964</v>
      </c>
      <c r="M3326" s="10" t="s">
        <v>168</v>
      </c>
      <c r="N3326" s="10" t="s">
        <v>168</v>
      </c>
      <c r="O3326" s="2">
        <v>1.9762845849799999</v>
      </c>
      <c r="P3326" s="34" t="s">
        <v>168</v>
      </c>
    </row>
    <row r="3327">
      <c r="D3327" s="19"/>
      <c r="E3327" s="18" t="s">
        <v>55</v>
      </c>
      <c r="F3327" s="17"/>
      <c r="G3327" s="11">
        <v>1</v>
      </c>
      <c r="H3327" s="32" t="s">
        <v>168</v>
      </c>
      <c r="I3327" s="4" t="s">
        <v>168</v>
      </c>
      <c r="J3327" s="4" t="s">
        <v>168</v>
      </c>
      <c r="K3327" s="4" t="s">
        <v>168</v>
      </c>
      <c r="L3327" s="4" t="s">
        <v>168</v>
      </c>
      <c r="M3327" s="4" t="s">
        <v>168</v>
      </c>
      <c r="N3327" s="4" t="s">
        <v>168</v>
      </c>
      <c r="O3327" s="5">
        <v>100</v>
      </c>
      <c r="P3327" s="31" t="s">
        <v>168</v>
      </c>
    </row>
    <row r="3328">
      <c r="D3328" s="19"/>
      <c r="E3328" s="18" t="s">
        <v>26</v>
      </c>
      <c r="F3328" s="17"/>
      <c r="G3328" s="11">
        <v>12</v>
      </c>
      <c r="H3328" s="27">
        <v>8.333333333333</v>
      </c>
      <c r="I3328" s="5">
        <v>41.666666666666998</v>
      </c>
      <c r="J3328" s="5">
        <v>8.333333333333</v>
      </c>
      <c r="K3328" s="4" t="s">
        <v>168</v>
      </c>
      <c r="L3328" s="4" t="s">
        <v>168</v>
      </c>
      <c r="M3328" s="4" t="s">
        <v>168</v>
      </c>
      <c r="N3328" s="4" t="s">
        <v>168</v>
      </c>
      <c r="O3328" s="4" t="s">
        <v>168</v>
      </c>
      <c r="P3328" s="30">
        <v>41.666666666666998</v>
      </c>
    </row>
    <row r="3329">
      <c r="D3329" s="15" t="s">
        <v>56</v>
      </c>
      <c r="E3329" s="14" t="s">
        <v>57</v>
      </c>
      <c r="F3329" s="16"/>
      <c r="G3329" s="33">
        <v>15</v>
      </c>
      <c r="H3329" s="45">
        <v>13.333333333333</v>
      </c>
      <c r="I3329" s="13">
        <v>40</v>
      </c>
      <c r="J3329" s="25" t="s">
        <v>168</v>
      </c>
      <c r="K3329" s="13">
        <v>6.666666666667</v>
      </c>
      <c r="L3329" s="13">
        <v>13.333333333333</v>
      </c>
      <c r="M3329" s="25" t="s">
        <v>168</v>
      </c>
      <c r="N3329" s="13">
        <v>6.666666666667</v>
      </c>
      <c r="O3329" s="13">
        <v>20</v>
      </c>
      <c r="P3329" s="53" t="s">
        <v>168</v>
      </c>
    </row>
    <row r="3330">
      <c r="D3330" s="19"/>
      <c r="E3330" s="18" t="s">
        <v>58</v>
      </c>
      <c r="F3330" s="17"/>
      <c r="G3330" s="7">
        <v>111</v>
      </c>
      <c r="H3330" s="20">
        <v>7.2072072072070004</v>
      </c>
      <c r="I3330" s="2">
        <v>79.279279279278995</v>
      </c>
      <c r="J3330" s="2">
        <v>4.5045045045050003</v>
      </c>
      <c r="K3330" s="2">
        <v>1.8018018018019999</v>
      </c>
      <c r="L3330" s="10" t="s">
        <v>168</v>
      </c>
      <c r="M3330" s="10" t="s">
        <v>168</v>
      </c>
      <c r="N3330" s="2">
        <v>0.90090090090099995</v>
      </c>
      <c r="O3330" s="2">
        <v>4.5045045045050003</v>
      </c>
      <c r="P3330" s="22">
        <v>1.8018018018019999</v>
      </c>
    </row>
    <row r="3331">
      <c r="D3331" s="19"/>
      <c r="E3331" s="18" t="s">
        <v>59</v>
      </c>
      <c r="F3331" s="17"/>
      <c r="G3331" s="7">
        <v>404</v>
      </c>
      <c r="H3331" s="20">
        <v>11.633663366337</v>
      </c>
      <c r="I3331" s="2">
        <v>76.732673267327002</v>
      </c>
      <c r="J3331" s="2">
        <v>6.4356435643559999</v>
      </c>
      <c r="K3331" s="2">
        <v>1.732673267327</v>
      </c>
      <c r="L3331" s="2">
        <v>0.99009900990099997</v>
      </c>
      <c r="M3331" s="2">
        <v>0.247524752475</v>
      </c>
      <c r="N3331" s="2">
        <v>0.247524752475</v>
      </c>
      <c r="O3331" s="2">
        <v>1.237623762376</v>
      </c>
      <c r="P3331" s="22">
        <v>0.74257425742600003</v>
      </c>
    </row>
    <row r="3332">
      <c r="D3332" s="19"/>
      <c r="E3332" s="18" t="s">
        <v>60</v>
      </c>
      <c r="F3332" s="17"/>
      <c r="G3332" s="7">
        <v>562</v>
      </c>
      <c r="H3332" s="20">
        <v>12.099644128114001</v>
      </c>
      <c r="I3332" s="2">
        <v>65.480427046263003</v>
      </c>
      <c r="J3332" s="2">
        <v>15.658362989324001</v>
      </c>
      <c r="K3332" s="2">
        <v>3.0249110320280002</v>
      </c>
      <c r="L3332" s="2">
        <v>2.8469750889680001</v>
      </c>
      <c r="M3332" s="10" t="s">
        <v>168</v>
      </c>
      <c r="N3332" s="10" t="s">
        <v>168</v>
      </c>
      <c r="O3332" s="2">
        <v>0.71174377224200003</v>
      </c>
      <c r="P3332" s="22">
        <v>0.17793594305999999</v>
      </c>
    </row>
    <row r="3333">
      <c r="D3333" s="19"/>
      <c r="E3333" s="18" t="s">
        <v>26</v>
      </c>
      <c r="F3333" s="17"/>
      <c r="G3333" s="11">
        <v>1</v>
      </c>
      <c r="H3333" s="32" t="s">
        <v>168</v>
      </c>
      <c r="I3333" s="5">
        <v>100</v>
      </c>
      <c r="J3333" s="4" t="s">
        <v>168</v>
      </c>
      <c r="K3333" s="4" t="s">
        <v>168</v>
      </c>
      <c r="L3333" s="4" t="s">
        <v>168</v>
      </c>
      <c r="M3333" s="4" t="s">
        <v>168</v>
      </c>
      <c r="N3333" s="4" t="s">
        <v>168</v>
      </c>
      <c r="O3333" s="4" t="s">
        <v>168</v>
      </c>
      <c r="P3333" s="31" t="s">
        <v>168</v>
      </c>
    </row>
    <row r="3334">
      <c r="D3334" s="19"/>
      <c r="E3334" s="18" t="s">
        <v>61</v>
      </c>
      <c r="F3334" s="17"/>
      <c r="G3334" s="7">
        <v>126</v>
      </c>
      <c r="H3334" s="20">
        <v>7.9365079365079998</v>
      </c>
      <c r="I3334" s="2">
        <v>74.603174603175006</v>
      </c>
      <c r="J3334" s="2">
        <v>3.9682539682539999</v>
      </c>
      <c r="K3334" s="2">
        <v>2.3809523809519999</v>
      </c>
      <c r="L3334" s="2">
        <v>1.587301587302</v>
      </c>
      <c r="M3334" s="10" t="s">
        <v>168</v>
      </c>
      <c r="N3334" s="2">
        <v>1.587301587302</v>
      </c>
      <c r="O3334" s="2">
        <v>6.3492063492059998</v>
      </c>
      <c r="P3334" s="22">
        <v>1.587301587302</v>
      </c>
    </row>
    <row r="3335">
      <c r="D3335" s="19"/>
      <c r="E3335" s="18" t="s">
        <v>62</v>
      </c>
      <c r="F3335" s="17"/>
      <c r="G3335" s="7">
        <v>966</v>
      </c>
      <c r="H3335" s="20">
        <v>11.904761904761999</v>
      </c>
      <c r="I3335" s="2">
        <v>70.186335403727</v>
      </c>
      <c r="J3335" s="2">
        <v>11.801242236025001</v>
      </c>
      <c r="K3335" s="2">
        <v>2.4844720496889998</v>
      </c>
      <c r="L3335" s="2">
        <v>2.0703933747410002</v>
      </c>
      <c r="M3335" s="2">
        <v>0.103519668737</v>
      </c>
      <c r="N3335" s="2">
        <v>0.103519668737</v>
      </c>
      <c r="O3335" s="2">
        <v>0.93167701863399999</v>
      </c>
      <c r="P3335" s="22">
        <v>0.41407867494799999</v>
      </c>
    </row>
    <row r="3336">
      <c r="D3336" s="15" t="s">
        <v>63</v>
      </c>
      <c r="E3336" s="14" t="s">
        <v>64</v>
      </c>
      <c r="F3336" s="16"/>
      <c r="G3336" s="33">
        <v>17</v>
      </c>
      <c r="H3336" s="45">
        <v>17.647058823529001</v>
      </c>
      <c r="I3336" s="13">
        <v>47.058823529412003</v>
      </c>
      <c r="J3336" s="13">
        <v>23.529411764706001</v>
      </c>
      <c r="K3336" s="25" t="s">
        <v>168</v>
      </c>
      <c r="L3336" s="13">
        <v>11.764705882353001</v>
      </c>
      <c r="M3336" s="25" t="s">
        <v>168</v>
      </c>
      <c r="N3336" s="25" t="s">
        <v>168</v>
      </c>
      <c r="O3336" s="25" t="s">
        <v>168</v>
      </c>
      <c r="P3336" s="53" t="s">
        <v>168</v>
      </c>
    </row>
    <row r="3337">
      <c r="D3337" s="19"/>
      <c r="E3337" s="18" t="s">
        <v>65</v>
      </c>
      <c r="F3337" s="17"/>
      <c r="G3337" s="11">
        <v>38</v>
      </c>
      <c r="H3337" s="27">
        <v>39.473684210526002</v>
      </c>
      <c r="I3337" s="5">
        <v>34.210526315788996</v>
      </c>
      <c r="J3337" s="5">
        <v>13.157894736842</v>
      </c>
      <c r="K3337" s="5">
        <v>5.2631578947369997</v>
      </c>
      <c r="L3337" s="5">
        <v>5.2631578947369997</v>
      </c>
      <c r="M3337" s="4" t="s">
        <v>168</v>
      </c>
      <c r="N3337" s="4" t="s">
        <v>168</v>
      </c>
      <c r="O3337" s="4" t="s">
        <v>168</v>
      </c>
      <c r="P3337" s="30">
        <v>2.6315789473679998</v>
      </c>
    </row>
    <row r="3338">
      <c r="D3338" s="19"/>
      <c r="E3338" s="18" t="s">
        <v>66</v>
      </c>
      <c r="F3338" s="17"/>
      <c r="G3338" s="11">
        <v>14</v>
      </c>
      <c r="H3338" s="27">
        <v>50</v>
      </c>
      <c r="I3338" s="5">
        <v>28.571428571428999</v>
      </c>
      <c r="J3338" s="5">
        <v>14.285714285714</v>
      </c>
      <c r="K3338" s="4" t="s">
        <v>168</v>
      </c>
      <c r="L3338" s="4" t="s">
        <v>168</v>
      </c>
      <c r="M3338" s="4" t="s">
        <v>168</v>
      </c>
      <c r="N3338" s="4" t="s">
        <v>168</v>
      </c>
      <c r="O3338" s="5">
        <v>7.1428571428570002</v>
      </c>
      <c r="P3338" s="31" t="s">
        <v>168</v>
      </c>
    </row>
    <row r="3339">
      <c r="D3339" s="19"/>
      <c r="E3339" s="18" t="s">
        <v>67</v>
      </c>
      <c r="F3339" s="17"/>
      <c r="G3339" s="7">
        <v>95</v>
      </c>
      <c r="H3339" s="20">
        <v>80</v>
      </c>
      <c r="I3339" s="2">
        <v>14.736842105262999</v>
      </c>
      <c r="J3339" s="2">
        <v>2.1052631578950001</v>
      </c>
      <c r="K3339" s="10" t="s">
        <v>168</v>
      </c>
      <c r="L3339" s="2">
        <v>2.1052631578950001</v>
      </c>
      <c r="M3339" s="10" t="s">
        <v>168</v>
      </c>
      <c r="N3339" s="10" t="s">
        <v>168</v>
      </c>
      <c r="O3339" s="10" t="s">
        <v>168</v>
      </c>
      <c r="P3339" s="22">
        <v>1.052631578947</v>
      </c>
    </row>
    <row r="3340">
      <c r="D3340" s="19"/>
      <c r="E3340" s="18" t="s">
        <v>68</v>
      </c>
      <c r="F3340" s="17"/>
      <c r="G3340" s="7">
        <v>81</v>
      </c>
      <c r="H3340" s="20">
        <v>29.629629629629999</v>
      </c>
      <c r="I3340" s="2">
        <v>59.259259259258997</v>
      </c>
      <c r="J3340" s="2">
        <v>3.7037037037039999</v>
      </c>
      <c r="K3340" s="2">
        <v>1.2345679012349999</v>
      </c>
      <c r="L3340" s="2">
        <v>2.4691358024690002</v>
      </c>
      <c r="M3340" s="10" t="s">
        <v>168</v>
      </c>
      <c r="N3340" s="2">
        <v>1.2345679012349999</v>
      </c>
      <c r="O3340" s="2">
        <v>2.4691358024690002</v>
      </c>
      <c r="P3340" s="34" t="s">
        <v>168</v>
      </c>
    </row>
    <row r="3341">
      <c r="D3341" s="19"/>
      <c r="E3341" s="18" t="s">
        <v>69</v>
      </c>
      <c r="F3341" s="17"/>
      <c r="G3341" s="7">
        <v>844</v>
      </c>
      <c r="H3341" s="52" t="s">
        <v>168</v>
      </c>
      <c r="I3341" s="2">
        <v>80.924170616113997</v>
      </c>
      <c r="J3341" s="2">
        <v>12.203791469194</v>
      </c>
      <c r="K3341" s="2">
        <v>2.843601895735</v>
      </c>
      <c r="L3341" s="2">
        <v>1.658767772512</v>
      </c>
      <c r="M3341" s="2">
        <v>0.11848341232200001</v>
      </c>
      <c r="N3341" s="2">
        <v>0.23696682464499999</v>
      </c>
      <c r="O3341" s="2">
        <v>1.658767772512</v>
      </c>
      <c r="P3341" s="22">
        <v>0.35545023696700001</v>
      </c>
    </row>
    <row r="3342">
      <c r="D3342" s="19"/>
      <c r="E3342" s="18" t="s">
        <v>26</v>
      </c>
      <c r="F3342" s="17"/>
      <c r="G3342" s="11">
        <v>4</v>
      </c>
      <c r="H3342" s="32" t="s">
        <v>168</v>
      </c>
      <c r="I3342" s="5">
        <v>75</v>
      </c>
      <c r="J3342" s="4" t="s">
        <v>168</v>
      </c>
      <c r="K3342" s="4" t="s">
        <v>168</v>
      </c>
      <c r="L3342" s="4" t="s">
        <v>168</v>
      </c>
      <c r="M3342" s="4" t="s">
        <v>168</v>
      </c>
      <c r="N3342" s="4" t="s">
        <v>168</v>
      </c>
      <c r="O3342" s="4" t="s">
        <v>168</v>
      </c>
      <c r="P3342" s="30">
        <v>25</v>
      </c>
    </row>
    <row r="3343">
      <c r="D3343" s="19"/>
      <c r="E3343" s="18" t="s">
        <v>70</v>
      </c>
      <c r="F3343" s="17"/>
      <c r="G3343" s="7">
        <v>245</v>
      </c>
      <c r="H3343" s="20">
        <v>51.020408163265003</v>
      </c>
      <c r="I3343" s="2">
        <v>35.510204081632999</v>
      </c>
      <c r="J3343" s="2">
        <v>6.5306122448980002</v>
      </c>
      <c r="K3343" s="2">
        <v>1.2244897959179999</v>
      </c>
      <c r="L3343" s="2">
        <v>3.2653061224490001</v>
      </c>
      <c r="M3343" s="10" t="s">
        <v>168</v>
      </c>
      <c r="N3343" s="2">
        <v>0.408163265306</v>
      </c>
      <c r="O3343" s="2">
        <v>1.2244897959179999</v>
      </c>
      <c r="P3343" s="22">
        <v>0.816326530612</v>
      </c>
    </row>
    <row r="3344">
      <c r="D3344" s="15" t="s">
        <v>71</v>
      </c>
      <c r="E3344" s="14" t="s">
        <v>64</v>
      </c>
      <c r="F3344" s="16"/>
      <c r="G3344" s="33">
        <v>15</v>
      </c>
      <c r="H3344" s="45">
        <v>13.333333333333</v>
      </c>
      <c r="I3344" s="13">
        <v>66.666666666666998</v>
      </c>
      <c r="J3344" s="13">
        <v>13.333333333333</v>
      </c>
      <c r="K3344" s="25" t="s">
        <v>168</v>
      </c>
      <c r="L3344" s="13">
        <v>6.666666666667</v>
      </c>
      <c r="M3344" s="25" t="s">
        <v>168</v>
      </c>
      <c r="N3344" s="25" t="s">
        <v>168</v>
      </c>
      <c r="O3344" s="25" t="s">
        <v>168</v>
      </c>
      <c r="P3344" s="53" t="s">
        <v>168</v>
      </c>
    </row>
    <row r="3345">
      <c r="D3345" s="19"/>
      <c r="E3345" s="18" t="s">
        <v>65</v>
      </c>
      <c r="F3345" s="17"/>
      <c r="G3345" s="7">
        <v>58</v>
      </c>
      <c r="H3345" s="20">
        <v>24.137931034483</v>
      </c>
      <c r="I3345" s="2">
        <v>46.551724137930997</v>
      </c>
      <c r="J3345" s="2">
        <v>17.241379310345</v>
      </c>
      <c r="K3345" s="2">
        <v>6.8965517241379999</v>
      </c>
      <c r="L3345" s="2">
        <v>3.4482758620689999</v>
      </c>
      <c r="M3345" s="10" t="s">
        <v>168</v>
      </c>
      <c r="N3345" s="10" t="s">
        <v>168</v>
      </c>
      <c r="O3345" s="10" t="s">
        <v>168</v>
      </c>
      <c r="P3345" s="22">
        <v>1.7241379310339999</v>
      </c>
    </row>
    <row r="3346">
      <c r="D3346" s="19"/>
      <c r="E3346" s="18" t="s">
        <v>66</v>
      </c>
      <c r="F3346" s="17"/>
      <c r="G3346" s="7">
        <v>113</v>
      </c>
      <c r="H3346" s="20">
        <v>7.964601769912</v>
      </c>
      <c r="I3346" s="2">
        <v>53.097345132743001</v>
      </c>
      <c r="J3346" s="2">
        <v>31.858407079646</v>
      </c>
      <c r="K3346" s="2">
        <v>2.654867256637</v>
      </c>
      <c r="L3346" s="2">
        <v>2.654867256637</v>
      </c>
      <c r="M3346" s="10" t="s">
        <v>168</v>
      </c>
      <c r="N3346" s="10" t="s">
        <v>168</v>
      </c>
      <c r="O3346" s="2">
        <v>0.88495575221199996</v>
      </c>
      <c r="P3346" s="22">
        <v>0.88495575221199996</v>
      </c>
    </row>
    <row r="3347">
      <c r="D3347" s="19"/>
      <c r="E3347" s="18" t="s">
        <v>67</v>
      </c>
      <c r="F3347" s="17"/>
      <c r="G3347" s="7">
        <v>837</v>
      </c>
      <c r="H3347" s="20">
        <v>10.872162485065999</v>
      </c>
      <c r="I3347" s="2">
        <v>73.835125448029004</v>
      </c>
      <c r="J3347" s="2">
        <v>8.3632019115889999</v>
      </c>
      <c r="K3347" s="2">
        <v>2.3894862604539999</v>
      </c>
      <c r="L3347" s="2">
        <v>1.9115890083630001</v>
      </c>
      <c r="M3347" s="2">
        <v>0.119474313023</v>
      </c>
      <c r="N3347" s="2">
        <v>0.35842293906799999</v>
      </c>
      <c r="O3347" s="2">
        <v>1.6726403823180001</v>
      </c>
      <c r="P3347" s="22">
        <v>0.47789725209099998</v>
      </c>
    </row>
    <row r="3348">
      <c r="D3348" s="19"/>
      <c r="E3348" s="18" t="s">
        <v>68</v>
      </c>
      <c r="F3348" s="17"/>
      <c r="G3348" s="7">
        <v>61</v>
      </c>
      <c r="H3348" s="20">
        <v>14.754098360656</v>
      </c>
      <c r="I3348" s="2">
        <v>80.327868852459005</v>
      </c>
      <c r="J3348" s="2">
        <v>1.6393442622950001</v>
      </c>
      <c r="K3348" s="10" t="s">
        <v>168</v>
      </c>
      <c r="L3348" s="10" t="s">
        <v>168</v>
      </c>
      <c r="M3348" s="10" t="s">
        <v>168</v>
      </c>
      <c r="N3348" s="10" t="s">
        <v>168</v>
      </c>
      <c r="O3348" s="2">
        <v>3.2786885245900002</v>
      </c>
      <c r="P3348" s="34" t="s">
        <v>168</v>
      </c>
    </row>
    <row r="3349">
      <c r="D3349" s="19"/>
      <c r="E3349" s="18" t="s">
        <v>72</v>
      </c>
      <c r="F3349" s="17"/>
      <c r="G3349" s="11">
        <v>5</v>
      </c>
      <c r="H3349" s="32" t="s">
        <v>168</v>
      </c>
      <c r="I3349" s="5">
        <v>100</v>
      </c>
      <c r="J3349" s="4" t="s">
        <v>168</v>
      </c>
      <c r="K3349" s="4" t="s">
        <v>168</v>
      </c>
      <c r="L3349" s="4" t="s">
        <v>168</v>
      </c>
      <c r="M3349" s="4" t="s">
        <v>168</v>
      </c>
      <c r="N3349" s="4" t="s">
        <v>168</v>
      </c>
      <c r="O3349" s="4" t="s">
        <v>168</v>
      </c>
      <c r="P3349" s="31" t="s">
        <v>168</v>
      </c>
    </row>
    <row r="3350">
      <c r="D3350" s="19"/>
      <c r="E3350" s="18" t="s">
        <v>26</v>
      </c>
      <c r="F3350" s="17"/>
      <c r="G3350" s="11">
        <v>4</v>
      </c>
      <c r="H3350" s="32" t="s">
        <v>168</v>
      </c>
      <c r="I3350" s="5">
        <v>100</v>
      </c>
      <c r="J3350" s="4" t="s">
        <v>168</v>
      </c>
      <c r="K3350" s="4" t="s">
        <v>168</v>
      </c>
      <c r="L3350" s="4" t="s">
        <v>168</v>
      </c>
      <c r="M3350" s="4" t="s">
        <v>168</v>
      </c>
      <c r="N3350" s="4" t="s">
        <v>168</v>
      </c>
      <c r="O3350" s="4" t="s">
        <v>168</v>
      </c>
      <c r="P3350" s="31" t="s">
        <v>168</v>
      </c>
    </row>
    <row r="3351">
      <c r="D3351" s="19"/>
      <c r="E3351" s="18" t="s">
        <v>73</v>
      </c>
      <c r="F3351" s="17"/>
      <c r="G3351" s="7">
        <v>1084</v>
      </c>
      <c r="H3351" s="20">
        <v>11.531365313653</v>
      </c>
      <c r="I3351" s="2">
        <v>70.479704797048001</v>
      </c>
      <c r="J3351" s="2">
        <v>10.977859778598001</v>
      </c>
      <c r="K3351" s="2">
        <v>2.490774907749</v>
      </c>
      <c r="L3351" s="2">
        <v>2.029520295203</v>
      </c>
      <c r="M3351" s="2">
        <v>0.092250922508999994</v>
      </c>
      <c r="N3351" s="2">
        <v>0.27675276752799999</v>
      </c>
      <c r="O3351" s="2">
        <v>1.5682656826570001</v>
      </c>
      <c r="P3351" s="22">
        <v>0.553505535055</v>
      </c>
    </row>
    <row r="3352">
      <c r="D3352" s="15" t="s">
        <v>74</v>
      </c>
      <c r="E3352" s="14" t="s">
        <v>75</v>
      </c>
      <c r="F3352" s="16"/>
      <c r="G3352" s="26">
        <v>315</v>
      </c>
      <c r="H3352" s="40">
        <v>8.2539682539680008</v>
      </c>
      <c r="I3352" s="8">
        <v>73.015873015872998</v>
      </c>
      <c r="J3352" s="8">
        <v>12.698412698413</v>
      </c>
      <c r="K3352" s="8">
        <v>2.2222222222219998</v>
      </c>
      <c r="L3352" s="8">
        <v>1.9047619047619999</v>
      </c>
      <c r="M3352" s="41" t="s">
        <v>168</v>
      </c>
      <c r="N3352" s="41" t="s">
        <v>168</v>
      </c>
      <c r="O3352" s="8">
        <v>1.9047619047619999</v>
      </c>
      <c r="P3352" s="71" t="s">
        <v>168</v>
      </c>
    </row>
    <row r="3353">
      <c r="D3353" s="19"/>
      <c r="E3353" s="18" t="s">
        <v>76</v>
      </c>
      <c r="F3353" s="17"/>
      <c r="G3353" s="7">
        <v>78</v>
      </c>
      <c r="H3353" s="20">
        <v>11.538461538462</v>
      </c>
      <c r="I3353" s="2">
        <v>76.923076923077005</v>
      </c>
      <c r="J3353" s="2">
        <v>7.6923076923079998</v>
      </c>
      <c r="K3353" s="2">
        <v>2.564102564103</v>
      </c>
      <c r="L3353" s="2">
        <v>1.2820512820509999</v>
      </c>
      <c r="M3353" s="10" t="s">
        <v>168</v>
      </c>
      <c r="N3353" s="10" t="s">
        <v>168</v>
      </c>
      <c r="O3353" s="10" t="s">
        <v>168</v>
      </c>
      <c r="P3353" s="34" t="s">
        <v>168</v>
      </c>
    </row>
    <row r="3354">
      <c r="D3354" s="19"/>
      <c r="E3354" s="18" t="s">
        <v>77</v>
      </c>
      <c r="F3354" s="17"/>
      <c r="G3354" s="7">
        <v>297</v>
      </c>
      <c r="H3354" s="20">
        <v>11.784511784512</v>
      </c>
      <c r="I3354" s="2">
        <v>69.696969696970001</v>
      </c>
      <c r="J3354" s="2">
        <v>10.774410774411001</v>
      </c>
      <c r="K3354" s="2">
        <v>2.6936026936030002</v>
      </c>
      <c r="L3354" s="2">
        <v>2.0202020202019999</v>
      </c>
      <c r="M3354" s="10" t="s">
        <v>168</v>
      </c>
      <c r="N3354" s="10" t="s">
        <v>168</v>
      </c>
      <c r="O3354" s="2">
        <v>2.6936026936030002</v>
      </c>
      <c r="P3354" s="22">
        <v>0.33670033669999999</v>
      </c>
    </row>
    <row r="3355">
      <c r="D3355" s="19"/>
      <c r="E3355" s="18" t="s">
        <v>78</v>
      </c>
      <c r="F3355" s="17"/>
      <c r="G3355" s="11">
        <v>12</v>
      </c>
      <c r="H3355" s="27">
        <v>16.666666666666998</v>
      </c>
      <c r="I3355" s="5">
        <v>66.666666666666998</v>
      </c>
      <c r="J3355" s="5">
        <v>8.333333333333</v>
      </c>
      <c r="K3355" s="4" t="s">
        <v>168</v>
      </c>
      <c r="L3355" s="5">
        <v>8.333333333333</v>
      </c>
      <c r="M3355" s="4" t="s">
        <v>168</v>
      </c>
      <c r="N3355" s="4" t="s">
        <v>168</v>
      </c>
      <c r="O3355" s="4" t="s">
        <v>168</v>
      </c>
      <c r="P3355" s="31" t="s">
        <v>168</v>
      </c>
    </row>
    <row r="3356">
      <c r="D3356" s="19"/>
      <c r="E3356" s="18" t="s">
        <v>79</v>
      </c>
      <c r="F3356" s="17"/>
      <c r="G3356" s="7">
        <v>116</v>
      </c>
      <c r="H3356" s="20">
        <v>9.4827586206899994</v>
      </c>
      <c r="I3356" s="2">
        <v>75</v>
      </c>
      <c r="J3356" s="2">
        <v>8.6206896551720007</v>
      </c>
      <c r="K3356" s="2">
        <v>1.7241379310339999</v>
      </c>
      <c r="L3356" s="2">
        <v>0.86206896551699996</v>
      </c>
      <c r="M3356" s="10" t="s">
        <v>168</v>
      </c>
      <c r="N3356" s="10" t="s">
        <v>168</v>
      </c>
      <c r="O3356" s="2">
        <v>4.3103448275860003</v>
      </c>
      <c r="P3356" s="34" t="s">
        <v>168</v>
      </c>
    </row>
    <row r="3357">
      <c r="D3357" s="19"/>
      <c r="E3357" s="18" t="s">
        <v>80</v>
      </c>
      <c r="F3357" s="17"/>
      <c r="G3357" s="7">
        <v>175</v>
      </c>
      <c r="H3357" s="20">
        <v>10.285714285714</v>
      </c>
      <c r="I3357" s="2">
        <v>73.142857142856997</v>
      </c>
      <c r="J3357" s="2">
        <v>8.5714285714289993</v>
      </c>
      <c r="K3357" s="2">
        <v>2.285714285714</v>
      </c>
      <c r="L3357" s="2">
        <v>1.714285714286</v>
      </c>
      <c r="M3357" s="10" t="s">
        <v>168</v>
      </c>
      <c r="N3357" s="10" t="s">
        <v>168</v>
      </c>
      <c r="O3357" s="2">
        <v>4</v>
      </c>
      <c r="P3357" s="34" t="s">
        <v>168</v>
      </c>
    </row>
    <row r="3358">
      <c r="D3358" s="19"/>
      <c r="E3358" s="18" t="s">
        <v>81</v>
      </c>
      <c r="F3358" s="17"/>
      <c r="G3358" s="7">
        <v>908</v>
      </c>
      <c r="H3358" s="20">
        <v>10.352422907489</v>
      </c>
      <c r="I3358" s="2">
        <v>71.585903083700003</v>
      </c>
      <c r="J3358" s="2">
        <v>11.343612334802</v>
      </c>
      <c r="K3358" s="2">
        <v>2.4229074889870001</v>
      </c>
      <c r="L3358" s="2">
        <v>1.8722466960349999</v>
      </c>
      <c r="M3358" s="2">
        <v>0.11013215859</v>
      </c>
      <c r="N3358" s="2">
        <v>0.11013215859</v>
      </c>
      <c r="O3358" s="2">
        <v>1.5418502202640001</v>
      </c>
      <c r="P3358" s="22">
        <v>0.66079295154200002</v>
      </c>
    </row>
    <row r="3359">
      <c r="D3359" s="19"/>
      <c r="E3359" s="18" t="s">
        <v>41</v>
      </c>
      <c r="F3359" s="17"/>
      <c r="G3359" s="11">
        <v>26</v>
      </c>
      <c r="H3359" s="27">
        <v>15.384615384615</v>
      </c>
      <c r="I3359" s="5">
        <v>69.230769230768999</v>
      </c>
      <c r="J3359" s="5">
        <v>11.538461538462</v>
      </c>
      <c r="K3359" s="4" t="s">
        <v>168</v>
      </c>
      <c r="L3359" s="4" t="s">
        <v>168</v>
      </c>
      <c r="M3359" s="4" t="s">
        <v>168</v>
      </c>
      <c r="N3359" s="4" t="s">
        <v>168</v>
      </c>
      <c r="O3359" s="5">
        <v>3.8461538461539999</v>
      </c>
      <c r="P3359" s="31" t="s">
        <v>168</v>
      </c>
    </row>
    <row r="3360">
      <c r="D3360" s="19"/>
      <c r="E3360" s="18" t="s">
        <v>82</v>
      </c>
      <c r="F3360" s="17"/>
      <c r="G3360" s="7">
        <v>96</v>
      </c>
      <c r="H3360" s="20">
        <v>21.875</v>
      </c>
      <c r="I3360" s="2">
        <v>62.5</v>
      </c>
      <c r="J3360" s="2">
        <v>6.25</v>
      </c>
      <c r="K3360" s="2">
        <v>3.125</v>
      </c>
      <c r="L3360" s="2">
        <v>3.125</v>
      </c>
      <c r="M3360" s="10" t="s">
        <v>168</v>
      </c>
      <c r="N3360" s="2">
        <v>2.083333333333</v>
      </c>
      <c r="O3360" s="2">
        <v>1.041666666667</v>
      </c>
      <c r="P3360" s="34" t="s">
        <v>168</v>
      </c>
    </row>
    <row r="3361">
      <c r="D3361" s="19"/>
      <c r="E3361" s="18" t="s">
        <v>26</v>
      </c>
      <c r="F3361" s="17"/>
      <c r="G3361" s="11">
        <v>0</v>
      </c>
      <c r="H3361" s="32" t="s">
        <v>168</v>
      </c>
      <c r="I3361" s="4" t="s">
        <v>168</v>
      </c>
      <c r="J3361" s="4" t="s">
        <v>168</v>
      </c>
      <c r="K3361" s="4" t="s">
        <v>168</v>
      </c>
      <c r="L3361" s="4" t="s">
        <v>168</v>
      </c>
      <c r="M3361" s="4" t="s">
        <v>168</v>
      </c>
      <c r="N3361" s="4" t="s">
        <v>168</v>
      </c>
      <c r="O3361" s="4" t="s">
        <v>168</v>
      </c>
      <c r="P3361" s="31" t="s">
        <v>168</v>
      </c>
    </row>
    <row r="3362">
      <c r="D3362" s="19"/>
      <c r="E3362" s="18" t="s">
        <v>83</v>
      </c>
      <c r="F3362" s="17"/>
      <c r="G3362" s="7">
        <v>997</v>
      </c>
      <c r="H3362" s="20">
        <v>10.431293881645001</v>
      </c>
      <c r="I3362" s="2">
        <v>71.514543630893002</v>
      </c>
      <c r="J3362" s="2">
        <v>11.334002006018</v>
      </c>
      <c r="K3362" s="2">
        <v>2.4072216649949998</v>
      </c>
      <c r="L3362" s="2">
        <v>1.9057171514539999</v>
      </c>
      <c r="M3362" s="2">
        <v>0.100300902708</v>
      </c>
      <c r="N3362" s="2">
        <v>0.100300902708</v>
      </c>
      <c r="O3362" s="2">
        <v>1.60481444333</v>
      </c>
      <c r="P3362" s="22">
        <v>0.60180541624899997</v>
      </c>
    </row>
    <row r="3363">
      <c r="D3363" s="15" t="s">
        <v>84</v>
      </c>
      <c r="E3363" s="14" t="s">
        <v>85</v>
      </c>
      <c r="F3363" s="16"/>
      <c r="G3363" s="26">
        <v>394</v>
      </c>
      <c r="H3363" s="40">
        <v>11.928934010152</v>
      </c>
      <c r="I3363" s="8">
        <v>69.035532994923997</v>
      </c>
      <c r="J3363" s="8">
        <v>13.705583756345</v>
      </c>
      <c r="K3363" s="8">
        <v>2.2842639593910001</v>
      </c>
      <c r="L3363" s="8">
        <v>1.776649746193</v>
      </c>
      <c r="M3363" s="41" t="s">
        <v>168</v>
      </c>
      <c r="N3363" s="41" t="s">
        <v>168</v>
      </c>
      <c r="O3363" s="8">
        <v>1.269035532995</v>
      </c>
      <c r="P3363" s="71" t="s">
        <v>168</v>
      </c>
    </row>
    <row r="3364">
      <c r="D3364" s="19"/>
      <c r="E3364" s="18" t="s">
        <v>86</v>
      </c>
      <c r="F3364" s="17"/>
      <c r="G3364" s="7">
        <v>401</v>
      </c>
      <c r="H3364" s="20">
        <v>10.972568578554</v>
      </c>
      <c r="I3364" s="2">
        <v>73.067331670822995</v>
      </c>
      <c r="J3364" s="2">
        <v>8.7281795511220004</v>
      </c>
      <c r="K3364" s="2">
        <v>2.743142144638</v>
      </c>
      <c r="L3364" s="2">
        <v>1.745635910224</v>
      </c>
      <c r="M3364" s="10" t="s">
        <v>168</v>
      </c>
      <c r="N3364" s="2">
        <v>0.24937655860300001</v>
      </c>
      <c r="O3364" s="2">
        <v>1.745635910224</v>
      </c>
      <c r="P3364" s="22">
        <v>0.74812967581000001</v>
      </c>
    </row>
    <row r="3365">
      <c r="D3365" s="19"/>
      <c r="E3365" s="18" t="s">
        <v>87</v>
      </c>
      <c r="F3365" s="17"/>
      <c r="G3365" s="7">
        <v>247</v>
      </c>
      <c r="H3365" s="20">
        <v>12.145748987854001</v>
      </c>
      <c r="I3365" s="2">
        <v>69.230769230768999</v>
      </c>
      <c r="J3365" s="2">
        <v>10.526315789473999</v>
      </c>
      <c r="K3365" s="2">
        <v>2.4291497975710001</v>
      </c>
      <c r="L3365" s="2">
        <v>2.4291497975710001</v>
      </c>
      <c r="M3365" s="10" t="s">
        <v>168</v>
      </c>
      <c r="N3365" s="2">
        <v>0.80971659919000005</v>
      </c>
      <c r="O3365" s="2">
        <v>1.619433198381</v>
      </c>
      <c r="P3365" s="22">
        <v>0.80971659919000005</v>
      </c>
    </row>
    <row r="3366">
      <c r="D3366" s="19"/>
      <c r="E3366" s="18" t="s">
        <v>88</v>
      </c>
      <c r="F3366" s="17"/>
      <c r="G3366" s="11">
        <v>46</v>
      </c>
      <c r="H3366" s="27">
        <v>8.6956521739130004</v>
      </c>
      <c r="I3366" s="5">
        <v>71.739130434782993</v>
      </c>
      <c r="J3366" s="5">
        <v>6.5217391304349999</v>
      </c>
      <c r="K3366" s="5">
        <v>2.1739130434780001</v>
      </c>
      <c r="L3366" s="5">
        <v>4.3478260869570002</v>
      </c>
      <c r="M3366" s="5">
        <v>2.1739130434780001</v>
      </c>
      <c r="N3366" s="4" t="s">
        <v>168</v>
      </c>
      <c r="O3366" s="5">
        <v>2.1739130434780001</v>
      </c>
      <c r="P3366" s="30">
        <v>2.1739130434780001</v>
      </c>
    </row>
    <row r="3367">
      <c r="D3367" s="19"/>
      <c r="E3367" s="18" t="s">
        <v>89</v>
      </c>
      <c r="F3367" s="17"/>
      <c r="G3367" s="11">
        <v>5</v>
      </c>
      <c r="H3367" s="32" t="s">
        <v>168</v>
      </c>
      <c r="I3367" s="5">
        <v>80</v>
      </c>
      <c r="J3367" s="5">
        <v>20</v>
      </c>
      <c r="K3367" s="4" t="s">
        <v>168</v>
      </c>
      <c r="L3367" s="4" t="s">
        <v>168</v>
      </c>
      <c r="M3367" s="4" t="s">
        <v>168</v>
      </c>
      <c r="N3367" s="4" t="s">
        <v>168</v>
      </c>
      <c r="O3367" s="4" t="s">
        <v>168</v>
      </c>
      <c r="P3367" s="31" t="s">
        <v>168</v>
      </c>
    </row>
    <row r="3368">
      <c r="D3368" s="19"/>
      <c r="E3368" s="18" t="s">
        <v>26</v>
      </c>
      <c r="F3368" s="17"/>
      <c r="G3368" s="11">
        <v>0</v>
      </c>
      <c r="H3368" s="32" t="s">
        <v>168</v>
      </c>
      <c r="I3368" s="4" t="s">
        <v>168</v>
      </c>
      <c r="J3368" s="4" t="s">
        <v>168</v>
      </c>
      <c r="K3368" s="4" t="s">
        <v>168</v>
      </c>
      <c r="L3368" s="4" t="s">
        <v>168</v>
      </c>
      <c r="M3368" s="4" t="s">
        <v>168</v>
      </c>
      <c r="N3368" s="4" t="s">
        <v>168</v>
      </c>
      <c r="O3368" s="4" t="s">
        <v>168</v>
      </c>
      <c r="P3368" s="31" t="s">
        <v>168</v>
      </c>
    </row>
    <row r="3369">
      <c r="D3369" s="19"/>
      <c r="E3369" s="18" t="s">
        <v>90</v>
      </c>
      <c r="F3369" s="17"/>
      <c r="G3369" s="7">
        <v>795</v>
      </c>
      <c r="H3369" s="20">
        <v>11.446540880502999</v>
      </c>
      <c r="I3369" s="2">
        <v>71.069182389936998</v>
      </c>
      <c r="J3369" s="2">
        <v>11.194968553459001</v>
      </c>
      <c r="K3369" s="2">
        <v>2.5157232704400001</v>
      </c>
      <c r="L3369" s="2">
        <v>1.7610062893080001</v>
      </c>
      <c r="M3369" s="10" t="s">
        <v>168</v>
      </c>
      <c r="N3369" s="2">
        <v>0.12578616352200001</v>
      </c>
      <c r="O3369" s="2">
        <v>1.5094339622640001</v>
      </c>
      <c r="P3369" s="22">
        <v>0.37735849056600002</v>
      </c>
    </row>
    <row r="3370">
      <c r="D3370" s="19"/>
      <c r="E3370" s="18" t="s">
        <v>91</v>
      </c>
      <c r="F3370" s="17"/>
      <c r="G3370" s="7">
        <v>298</v>
      </c>
      <c r="H3370" s="20">
        <v>11.409395973154</v>
      </c>
      <c r="I3370" s="2">
        <v>69.798657718121007</v>
      </c>
      <c r="J3370" s="2">
        <v>10.067114093960001</v>
      </c>
      <c r="K3370" s="2">
        <v>2.3489932885910001</v>
      </c>
      <c r="L3370" s="2">
        <v>2.6845637583889999</v>
      </c>
      <c r="M3370" s="2">
        <v>0.33557046979900002</v>
      </c>
      <c r="N3370" s="2">
        <v>0.67114093959700005</v>
      </c>
      <c r="O3370" s="2">
        <v>1.677852348993</v>
      </c>
      <c r="P3370" s="22">
        <v>1.0067114093959999</v>
      </c>
    </row>
    <row r="3371">
      <c r="D3371" s="15" t="s">
        <v>92</v>
      </c>
      <c r="E3371" s="14" t="s">
        <v>93</v>
      </c>
      <c r="F3371" s="16"/>
      <c r="G3371" s="33">
        <v>46</v>
      </c>
      <c r="H3371" s="45">
        <v>6.5217391304349999</v>
      </c>
      <c r="I3371" s="13">
        <v>71.739130434782993</v>
      </c>
      <c r="J3371" s="13">
        <v>10.869565217390999</v>
      </c>
      <c r="K3371" s="13">
        <v>2.1739130434780001</v>
      </c>
      <c r="L3371" s="13">
        <v>6.5217391304349999</v>
      </c>
      <c r="M3371" s="25" t="s">
        <v>168</v>
      </c>
      <c r="N3371" s="25" t="s">
        <v>168</v>
      </c>
      <c r="O3371" s="25" t="s">
        <v>168</v>
      </c>
      <c r="P3371" s="50">
        <v>2.1739130434780001</v>
      </c>
    </row>
    <row r="3372">
      <c r="D3372" s="19"/>
      <c r="E3372" s="18" t="s">
        <v>94</v>
      </c>
      <c r="F3372" s="17"/>
      <c r="G3372" s="7">
        <v>189</v>
      </c>
      <c r="H3372" s="20">
        <v>6.3492063492059998</v>
      </c>
      <c r="I3372" s="2">
        <v>74.603174603175006</v>
      </c>
      <c r="J3372" s="2">
        <v>14.285714285714</v>
      </c>
      <c r="K3372" s="2">
        <v>2.1164021164019999</v>
      </c>
      <c r="L3372" s="2">
        <v>1.058201058201</v>
      </c>
      <c r="M3372" s="10" t="s">
        <v>168</v>
      </c>
      <c r="N3372" s="2">
        <v>0.52910052910100003</v>
      </c>
      <c r="O3372" s="2">
        <v>0.52910052910100003</v>
      </c>
      <c r="P3372" s="22">
        <v>0.52910052910100003</v>
      </c>
    </row>
    <row r="3373">
      <c r="D3373" s="19"/>
      <c r="E3373" s="18" t="s">
        <v>95</v>
      </c>
      <c r="F3373" s="17"/>
      <c r="G3373" s="7">
        <v>69</v>
      </c>
      <c r="H3373" s="20">
        <v>8.6956521739130004</v>
      </c>
      <c r="I3373" s="2">
        <v>79.710144927536007</v>
      </c>
      <c r="J3373" s="2">
        <v>1.449275362319</v>
      </c>
      <c r="K3373" s="2">
        <v>1.449275362319</v>
      </c>
      <c r="L3373" s="2">
        <v>5.7971014492749999</v>
      </c>
      <c r="M3373" s="10" t="s">
        <v>168</v>
      </c>
      <c r="N3373" s="10" t="s">
        <v>168</v>
      </c>
      <c r="O3373" s="2">
        <v>1.449275362319</v>
      </c>
      <c r="P3373" s="22">
        <v>1.449275362319</v>
      </c>
    </row>
    <row r="3374">
      <c r="D3374" s="19"/>
      <c r="E3374" s="18" t="s">
        <v>96</v>
      </c>
      <c r="F3374" s="17"/>
      <c r="G3374" s="11">
        <v>21</v>
      </c>
      <c r="H3374" s="27">
        <v>14.285714285714</v>
      </c>
      <c r="I3374" s="5">
        <v>47.619047619047997</v>
      </c>
      <c r="J3374" s="5">
        <v>33.333333333333002</v>
      </c>
      <c r="K3374" s="5">
        <v>4.7619047619049999</v>
      </c>
      <c r="L3374" s="4" t="s">
        <v>168</v>
      </c>
      <c r="M3374" s="4" t="s">
        <v>168</v>
      </c>
      <c r="N3374" s="4" t="s">
        <v>168</v>
      </c>
      <c r="O3374" s="4" t="s">
        <v>168</v>
      </c>
      <c r="P3374" s="31" t="s">
        <v>168</v>
      </c>
    </row>
    <row r="3375">
      <c r="D3375" s="19"/>
      <c r="E3375" s="18" t="s">
        <v>97</v>
      </c>
      <c r="F3375" s="17"/>
      <c r="G3375" s="11">
        <v>40</v>
      </c>
      <c r="H3375" s="27">
        <v>12.5</v>
      </c>
      <c r="I3375" s="5">
        <v>72.5</v>
      </c>
      <c r="J3375" s="5">
        <v>12.5</v>
      </c>
      <c r="K3375" s="4" t="s">
        <v>168</v>
      </c>
      <c r="L3375" s="5">
        <v>2.5</v>
      </c>
      <c r="M3375" s="4" t="s">
        <v>168</v>
      </c>
      <c r="N3375" s="4" t="s">
        <v>168</v>
      </c>
      <c r="O3375" s="4" t="s">
        <v>168</v>
      </c>
      <c r="P3375" s="31" t="s">
        <v>168</v>
      </c>
    </row>
    <row r="3376">
      <c r="D3376" s="19"/>
      <c r="E3376" s="18" t="s">
        <v>98</v>
      </c>
      <c r="F3376" s="17"/>
      <c r="G3376" s="7">
        <v>62</v>
      </c>
      <c r="H3376" s="20">
        <v>9.6774193548389995</v>
      </c>
      <c r="I3376" s="2">
        <v>77.419354838710007</v>
      </c>
      <c r="J3376" s="2">
        <v>9.6774193548389995</v>
      </c>
      <c r="K3376" s="10" t="s">
        <v>168</v>
      </c>
      <c r="L3376" s="10" t="s">
        <v>168</v>
      </c>
      <c r="M3376" s="10" t="s">
        <v>168</v>
      </c>
      <c r="N3376" s="10" t="s">
        <v>168</v>
      </c>
      <c r="O3376" s="2">
        <v>1.6129032258060001</v>
      </c>
      <c r="P3376" s="22">
        <v>1.6129032258060001</v>
      </c>
    </row>
    <row r="3377">
      <c r="D3377" s="19"/>
      <c r="E3377" s="18" t="s">
        <v>99</v>
      </c>
      <c r="F3377" s="17"/>
      <c r="G3377" s="11">
        <v>20</v>
      </c>
      <c r="H3377" s="27">
        <v>5</v>
      </c>
      <c r="I3377" s="5">
        <v>80</v>
      </c>
      <c r="J3377" s="5">
        <v>10</v>
      </c>
      <c r="K3377" s="4" t="s">
        <v>168</v>
      </c>
      <c r="L3377" s="5">
        <v>5</v>
      </c>
      <c r="M3377" s="4" t="s">
        <v>168</v>
      </c>
      <c r="N3377" s="4" t="s">
        <v>168</v>
      </c>
      <c r="O3377" s="4" t="s">
        <v>168</v>
      </c>
      <c r="P3377" s="31" t="s">
        <v>168</v>
      </c>
    </row>
    <row r="3378">
      <c r="D3378" s="19"/>
      <c r="E3378" s="18" t="s">
        <v>100</v>
      </c>
      <c r="F3378" s="17"/>
      <c r="G3378" s="11">
        <v>39</v>
      </c>
      <c r="H3378" s="27">
        <v>12.820512820513001</v>
      </c>
      <c r="I3378" s="5">
        <v>64.102564102564003</v>
      </c>
      <c r="J3378" s="5">
        <v>20.512820512821001</v>
      </c>
      <c r="K3378" s="4" t="s">
        <v>168</v>
      </c>
      <c r="L3378" s="5">
        <v>2.564102564103</v>
      </c>
      <c r="M3378" s="4" t="s">
        <v>168</v>
      </c>
      <c r="N3378" s="4" t="s">
        <v>168</v>
      </c>
      <c r="O3378" s="4" t="s">
        <v>168</v>
      </c>
      <c r="P3378" s="31" t="s">
        <v>168</v>
      </c>
    </row>
    <row r="3379">
      <c r="D3379" s="19"/>
      <c r="E3379" s="18" t="s">
        <v>101</v>
      </c>
      <c r="F3379" s="17"/>
      <c r="G3379" s="7">
        <v>148</v>
      </c>
      <c r="H3379" s="20">
        <v>14.864864864865</v>
      </c>
      <c r="I3379" s="2">
        <v>62.837837837838002</v>
      </c>
      <c r="J3379" s="2">
        <v>11.486486486485999</v>
      </c>
      <c r="K3379" s="2">
        <v>3.3783783783780001</v>
      </c>
      <c r="L3379" s="2">
        <v>4.0540540540540002</v>
      </c>
      <c r="M3379" s="10" t="s">
        <v>168</v>
      </c>
      <c r="N3379" s="2">
        <v>1.351351351351</v>
      </c>
      <c r="O3379" s="2">
        <v>1.351351351351</v>
      </c>
      <c r="P3379" s="22">
        <v>0.67567567567599995</v>
      </c>
    </row>
    <row r="3380">
      <c r="D3380" s="19"/>
      <c r="E3380" s="18" t="s">
        <v>102</v>
      </c>
      <c r="F3380" s="17"/>
      <c r="G3380" s="7">
        <v>82</v>
      </c>
      <c r="H3380" s="20">
        <v>3.6585365853659999</v>
      </c>
      <c r="I3380" s="2">
        <v>82.926829268293005</v>
      </c>
      <c r="J3380" s="2">
        <v>10.975609756098001</v>
      </c>
      <c r="K3380" s="2">
        <v>1.219512195122</v>
      </c>
      <c r="L3380" s="2">
        <v>1.219512195122</v>
      </c>
      <c r="M3380" s="10" t="s">
        <v>168</v>
      </c>
      <c r="N3380" s="10" t="s">
        <v>168</v>
      </c>
      <c r="O3380" s="10" t="s">
        <v>168</v>
      </c>
      <c r="P3380" s="34" t="s">
        <v>168</v>
      </c>
    </row>
    <row r="3381">
      <c r="D3381" s="19"/>
      <c r="E3381" s="18" t="s">
        <v>41</v>
      </c>
      <c r="F3381" s="17"/>
      <c r="G3381" s="7">
        <v>161</v>
      </c>
      <c r="H3381" s="20">
        <v>9.9378881987579994</v>
      </c>
      <c r="I3381" s="2">
        <v>72.049689440994001</v>
      </c>
      <c r="J3381" s="2">
        <v>12.422360248446999</v>
      </c>
      <c r="K3381" s="2">
        <v>1.8633540372670001</v>
      </c>
      <c r="L3381" s="2">
        <v>1.242236024845</v>
      </c>
      <c r="M3381" s="10" t="s">
        <v>168</v>
      </c>
      <c r="N3381" s="2">
        <v>0.62111801242200004</v>
      </c>
      <c r="O3381" s="2">
        <v>0.62111801242200004</v>
      </c>
      <c r="P3381" s="22">
        <v>1.242236024845</v>
      </c>
    </row>
    <row r="3382">
      <c r="D3382" s="19"/>
      <c r="E3382" s="18" t="s">
        <v>103</v>
      </c>
      <c r="F3382" s="17"/>
      <c r="G3382" s="7">
        <v>211</v>
      </c>
      <c r="H3382" s="20">
        <v>9.9526066350709996</v>
      </c>
      <c r="I3382" s="2">
        <v>71.090047393364998</v>
      </c>
      <c r="J3382" s="2">
        <v>10.900473933649</v>
      </c>
      <c r="K3382" s="2">
        <v>3.7914691943130001</v>
      </c>
      <c r="L3382" s="2">
        <v>0.94786729857800001</v>
      </c>
      <c r="M3382" s="2">
        <v>0.473933649289</v>
      </c>
      <c r="N3382" s="10" t="s">
        <v>168</v>
      </c>
      <c r="O3382" s="2">
        <v>1.895734597156</v>
      </c>
      <c r="P3382" s="22">
        <v>0.94786729857800001</v>
      </c>
    </row>
    <row r="3383">
      <c r="D3383" s="19"/>
      <c r="E3383" s="18" t="s">
        <v>104</v>
      </c>
      <c r="F3383" s="17"/>
      <c r="G3383" s="7">
        <v>319</v>
      </c>
      <c r="H3383" s="20">
        <v>15.360501567398</v>
      </c>
      <c r="I3383" s="2">
        <v>67.398119122257</v>
      </c>
      <c r="J3383" s="2">
        <v>9.7178683385580005</v>
      </c>
      <c r="K3383" s="2">
        <v>2.1943573667709999</v>
      </c>
      <c r="L3383" s="2">
        <v>1.5673981191220001</v>
      </c>
      <c r="M3383" s="10" t="s">
        <v>168</v>
      </c>
      <c r="N3383" s="2">
        <v>0.31347962382400002</v>
      </c>
      <c r="O3383" s="2">
        <v>3.1347962382449999</v>
      </c>
      <c r="P3383" s="22">
        <v>0.31347962382400002</v>
      </c>
    </row>
    <row r="3384">
      <c r="D3384" s="19"/>
      <c r="E3384" s="18" t="s">
        <v>26</v>
      </c>
      <c r="F3384" s="17"/>
      <c r="G3384" s="11">
        <v>5</v>
      </c>
      <c r="H3384" s="27">
        <v>20</v>
      </c>
      <c r="I3384" s="5">
        <v>80</v>
      </c>
      <c r="J3384" s="4" t="s">
        <v>168</v>
      </c>
      <c r="K3384" s="4" t="s">
        <v>168</v>
      </c>
      <c r="L3384" s="4" t="s">
        <v>168</v>
      </c>
      <c r="M3384" s="4" t="s">
        <v>168</v>
      </c>
      <c r="N3384" s="4" t="s">
        <v>168</v>
      </c>
      <c r="O3384" s="4" t="s">
        <v>168</v>
      </c>
      <c r="P3384" s="31" t="s">
        <v>168</v>
      </c>
    </row>
    <row r="3385">
      <c r="D3385" s="19"/>
      <c r="E3385" s="18" t="s">
        <v>105</v>
      </c>
      <c r="F3385" s="17"/>
      <c r="G3385" s="7">
        <v>558</v>
      </c>
      <c r="H3385" s="20">
        <v>9.6774193548389995</v>
      </c>
      <c r="I3385" s="2">
        <v>72.401433691755997</v>
      </c>
      <c r="J3385" s="2">
        <v>11.648745519713</v>
      </c>
      <c r="K3385" s="2">
        <v>2.1505376344089999</v>
      </c>
      <c r="L3385" s="2">
        <v>2.6881720430109999</v>
      </c>
      <c r="M3385" s="10" t="s">
        <v>168</v>
      </c>
      <c r="N3385" s="2">
        <v>0.35842293906799999</v>
      </c>
      <c r="O3385" s="2">
        <v>0.53763440860199996</v>
      </c>
      <c r="P3385" s="22">
        <v>0.53763440860199996</v>
      </c>
    </row>
    <row r="3386">
      <c r="D3386" s="19"/>
      <c r="E3386" s="18" t="s">
        <v>106</v>
      </c>
      <c r="F3386" s="17"/>
      <c r="G3386" s="7">
        <v>530</v>
      </c>
      <c r="H3386" s="20">
        <v>13.207547169811001</v>
      </c>
      <c r="I3386" s="2">
        <v>68.867924528301998</v>
      </c>
      <c r="J3386" s="2">
        <v>10.188679245283</v>
      </c>
      <c r="K3386" s="2">
        <v>2.8301886792449999</v>
      </c>
      <c r="L3386" s="2">
        <v>1.3207547169810001</v>
      </c>
      <c r="M3386" s="2">
        <v>0.18867924528300001</v>
      </c>
      <c r="N3386" s="2">
        <v>0.18867924528300001</v>
      </c>
      <c r="O3386" s="2">
        <v>2.6415094339620002</v>
      </c>
      <c r="P3386" s="22">
        <v>0.56603773584899997</v>
      </c>
    </row>
    <row r="3387">
      <c r="D3387" s="15" t="s">
        <v>107</v>
      </c>
      <c r="E3387" s="14" t="s">
        <v>108</v>
      </c>
      <c r="F3387" s="16"/>
      <c r="G3387" s="33">
        <v>32</v>
      </c>
      <c r="H3387" s="45">
        <v>12.5</v>
      </c>
      <c r="I3387" s="13">
        <v>75</v>
      </c>
      <c r="J3387" s="13">
        <v>9.375</v>
      </c>
      <c r="K3387" s="13">
        <v>3.125</v>
      </c>
      <c r="L3387" s="25" t="s">
        <v>168</v>
      </c>
      <c r="M3387" s="25" t="s">
        <v>168</v>
      </c>
      <c r="N3387" s="25" t="s">
        <v>168</v>
      </c>
      <c r="O3387" s="25" t="s">
        <v>168</v>
      </c>
      <c r="P3387" s="53" t="s">
        <v>168</v>
      </c>
    </row>
    <row r="3388">
      <c r="D3388" s="19"/>
      <c r="E3388" s="18" t="s">
        <v>109</v>
      </c>
      <c r="F3388" s="17"/>
      <c r="G3388" s="7">
        <v>715</v>
      </c>
      <c r="H3388" s="20">
        <v>9.2307692307690008</v>
      </c>
      <c r="I3388" s="2">
        <v>72.727272727273004</v>
      </c>
      <c r="J3388" s="2">
        <v>11.328671328671</v>
      </c>
      <c r="K3388" s="2">
        <v>2.5174825174829998</v>
      </c>
      <c r="L3388" s="2">
        <v>2.2377622377619999</v>
      </c>
      <c r="M3388" s="2">
        <v>0.13986013986000001</v>
      </c>
      <c r="N3388" s="2">
        <v>0.27972027972000002</v>
      </c>
      <c r="O3388" s="2">
        <v>0.97902097902100005</v>
      </c>
      <c r="P3388" s="22">
        <v>0.55944055944100002</v>
      </c>
    </row>
    <row r="3389">
      <c r="D3389" s="19"/>
      <c r="E3389" s="18" t="s">
        <v>110</v>
      </c>
      <c r="F3389" s="17"/>
      <c r="G3389" s="7">
        <v>1003</v>
      </c>
      <c r="H3389" s="20">
        <v>11.864406779661</v>
      </c>
      <c r="I3389" s="2">
        <v>70.887337986041999</v>
      </c>
      <c r="J3389" s="2">
        <v>10.169491525424</v>
      </c>
      <c r="K3389" s="2">
        <v>2.5922233300099999</v>
      </c>
      <c r="L3389" s="2">
        <v>2.09371884347</v>
      </c>
      <c r="M3389" s="2">
        <v>0.099700897307999997</v>
      </c>
      <c r="N3389" s="2">
        <v>0.29910269192400002</v>
      </c>
      <c r="O3389" s="2">
        <v>1.595214356929</v>
      </c>
      <c r="P3389" s="22">
        <v>0.39880358923199999</v>
      </c>
    </row>
    <row r="3390">
      <c r="D3390" s="19"/>
      <c r="E3390" s="18" t="s">
        <v>111</v>
      </c>
      <c r="F3390" s="17"/>
      <c r="G3390" s="7">
        <v>921</v>
      </c>
      <c r="H3390" s="20">
        <v>11.292073832790001</v>
      </c>
      <c r="I3390" s="2">
        <v>70.901194353963007</v>
      </c>
      <c r="J3390" s="2">
        <v>10.85776330076</v>
      </c>
      <c r="K3390" s="2">
        <v>2.1715526601519999</v>
      </c>
      <c r="L3390" s="2">
        <v>2.1715526601519999</v>
      </c>
      <c r="M3390" s="2">
        <v>0.108577633008</v>
      </c>
      <c r="N3390" s="2">
        <v>0.32573289902300001</v>
      </c>
      <c r="O3390" s="2">
        <v>1.520086862106</v>
      </c>
      <c r="P3390" s="22">
        <v>0.65146579804600002</v>
      </c>
    </row>
    <row r="3391">
      <c r="D3391" s="19"/>
      <c r="E3391" s="18" t="s">
        <v>112</v>
      </c>
      <c r="F3391" s="17"/>
      <c r="G3391" s="7">
        <v>765</v>
      </c>
      <c r="H3391" s="20">
        <v>12.418300653595001</v>
      </c>
      <c r="I3391" s="2">
        <v>70.065359477124005</v>
      </c>
      <c r="J3391" s="2">
        <v>10.718954248366</v>
      </c>
      <c r="K3391" s="2">
        <v>2.352941176471</v>
      </c>
      <c r="L3391" s="2">
        <v>1.830065359477</v>
      </c>
      <c r="M3391" s="2">
        <v>0.13071895424800001</v>
      </c>
      <c r="N3391" s="2">
        <v>0.13071895424800001</v>
      </c>
      <c r="O3391" s="2">
        <v>1.830065359477</v>
      </c>
      <c r="P3391" s="22">
        <v>0.52287581699300001</v>
      </c>
    </row>
    <row r="3392">
      <c r="D3392" s="19"/>
      <c r="E3392" s="18" t="s">
        <v>113</v>
      </c>
      <c r="F3392" s="17"/>
      <c r="G3392" s="7">
        <v>197</v>
      </c>
      <c r="H3392" s="20">
        <v>11.675126903553</v>
      </c>
      <c r="I3392" s="2">
        <v>69.035532994923997</v>
      </c>
      <c r="J3392" s="2">
        <v>12.182741116751</v>
      </c>
      <c r="K3392" s="2">
        <v>3.045685279188</v>
      </c>
      <c r="L3392" s="2">
        <v>3.045685279188</v>
      </c>
      <c r="M3392" s="10" t="s">
        <v>168</v>
      </c>
      <c r="N3392" s="10" t="s">
        <v>168</v>
      </c>
      <c r="O3392" s="2">
        <v>0.50761421319800004</v>
      </c>
      <c r="P3392" s="22">
        <v>0.50761421319800004</v>
      </c>
    </row>
    <row r="3393">
      <c r="D3393" s="19"/>
      <c r="E3393" s="18" t="s">
        <v>114</v>
      </c>
      <c r="F3393" s="17"/>
      <c r="G3393" s="7">
        <v>1029</v>
      </c>
      <c r="H3393" s="20">
        <v>11.078717201166</v>
      </c>
      <c r="I3393" s="2">
        <v>70.553935860058004</v>
      </c>
      <c r="J3393" s="2">
        <v>10.981535471331</v>
      </c>
      <c r="K3393" s="2">
        <v>2.623906705539</v>
      </c>
      <c r="L3393" s="2">
        <v>2.1379980563649998</v>
      </c>
      <c r="M3393" s="2">
        <v>0.097181729834999994</v>
      </c>
      <c r="N3393" s="2">
        <v>0.29154518950399999</v>
      </c>
      <c r="O3393" s="2">
        <v>1.6520894071909999</v>
      </c>
      <c r="P3393" s="22">
        <v>0.58309037900899996</v>
      </c>
    </row>
    <row r="3394">
      <c r="D3394" s="19"/>
      <c r="E3394" s="18" t="s">
        <v>115</v>
      </c>
      <c r="F3394" s="17"/>
      <c r="G3394" s="7">
        <v>793</v>
      </c>
      <c r="H3394" s="20">
        <v>11.979823455232999</v>
      </c>
      <c r="I3394" s="2">
        <v>68.726355611602003</v>
      </c>
      <c r="J3394" s="2">
        <v>11.979823455232999</v>
      </c>
      <c r="K3394" s="2">
        <v>2.3959646910469998</v>
      </c>
      <c r="L3394" s="2">
        <v>2.2698612862549998</v>
      </c>
      <c r="M3394" s="2">
        <v>0.126103404792</v>
      </c>
      <c r="N3394" s="2">
        <v>0.37831021437599999</v>
      </c>
      <c r="O3394" s="2">
        <v>1.7654476670870001</v>
      </c>
      <c r="P3394" s="22">
        <v>0.37831021437599999</v>
      </c>
    </row>
    <row r="3395">
      <c r="D3395" s="19"/>
      <c r="E3395" s="18" t="s">
        <v>116</v>
      </c>
      <c r="F3395" s="17"/>
      <c r="G3395" s="7">
        <v>253</v>
      </c>
      <c r="H3395" s="20">
        <v>14.624505928853999</v>
      </c>
      <c r="I3395" s="2">
        <v>67.193675889328006</v>
      </c>
      <c r="J3395" s="2">
        <v>13.438735177866</v>
      </c>
      <c r="K3395" s="2">
        <v>1.5810276679840001</v>
      </c>
      <c r="L3395" s="2">
        <v>1.185770750988</v>
      </c>
      <c r="M3395" s="2">
        <v>0.39525691699600002</v>
      </c>
      <c r="N3395" s="10" t="s">
        <v>168</v>
      </c>
      <c r="O3395" s="2">
        <v>1.185770750988</v>
      </c>
      <c r="P3395" s="22">
        <v>0.39525691699600002</v>
      </c>
    </row>
    <row r="3396">
      <c r="D3396" s="19"/>
      <c r="E3396" s="18" t="s">
        <v>117</v>
      </c>
      <c r="F3396" s="17"/>
      <c r="G3396" s="7">
        <v>200</v>
      </c>
      <c r="H3396" s="20">
        <v>12</v>
      </c>
      <c r="I3396" s="2">
        <v>69</v>
      </c>
      <c r="J3396" s="2">
        <v>8</v>
      </c>
      <c r="K3396" s="2">
        <v>4.5</v>
      </c>
      <c r="L3396" s="2">
        <v>3</v>
      </c>
      <c r="M3396" s="10" t="s">
        <v>168</v>
      </c>
      <c r="N3396" s="2">
        <v>0.5</v>
      </c>
      <c r="O3396" s="2">
        <v>2.5</v>
      </c>
      <c r="P3396" s="22">
        <v>0.5</v>
      </c>
    </row>
    <row r="3397">
      <c r="D3397" s="19"/>
      <c r="E3397" s="18" t="s">
        <v>118</v>
      </c>
      <c r="F3397" s="17"/>
      <c r="G3397" s="11">
        <v>3</v>
      </c>
      <c r="H3397" s="27">
        <v>33.333333333333002</v>
      </c>
      <c r="I3397" s="5">
        <v>33.333333333333002</v>
      </c>
      <c r="J3397" s="5">
        <v>33.333333333333002</v>
      </c>
      <c r="K3397" s="4" t="s">
        <v>168</v>
      </c>
      <c r="L3397" s="4" t="s">
        <v>168</v>
      </c>
      <c r="M3397" s="4" t="s">
        <v>168</v>
      </c>
      <c r="N3397" s="4" t="s">
        <v>168</v>
      </c>
      <c r="O3397" s="4" t="s">
        <v>168</v>
      </c>
      <c r="P3397" s="31" t="s">
        <v>168</v>
      </c>
    </row>
    <row r="3398">
      <c r="D3398" s="19"/>
      <c r="E3398" s="18" t="s">
        <v>26</v>
      </c>
      <c r="F3398" s="17"/>
      <c r="G3398" s="11">
        <v>1</v>
      </c>
      <c r="H3398" s="27">
        <v>100</v>
      </c>
      <c r="I3398" s="4" t="s">
        <v>168</v>
      </c>
      <c r="J3398" s="4" t="s">
        <v>168</v>
      </c>
      <c r="K3398" s="4" t="s">
        <v>168</v>
      </c>
      <c r="L3398" s="4" t="s">
        <v>168</v>
      </c>
      <c r="M3398" s="4" t="s">
        <v>168</v>
      </c>
      <c r="N3398" s="4" t="s">
        <v>168</v>
      </c>
      <c r="O3398" s="4" t="s">
        <v>168</v>
      </c>
      <c r="P3398" s="31" t="s">
        <v>168</v>
      </c>
    </row>
    <row r="3399">
      <c r="D3399" s="19"/>
      <c r="E3399" s="18" t="s">
        <v>119</v>
      </c>
      <c r="F3399" s="17"/>
      <c r="G3399" s="7">
        <v>1080</v>
      </c>
      <c r="H3399" s="20">
        <v>11.296296296295999</v>
      </c>
      <c r="I3399" s="2">
        <v>70.925925925925995</v>
      </c>
      <c r="J3399" s="2">
        <v>10.740740740741</v>
      </c>
      <c r="K3399" s="2">
        <v>2.5</v>
      </c>
      <c r="L3399" s="2">
        <v>2.0370370370369999</v>
      </c>
      <c r="M3399" s="2">
        <v>0.092592592592999998</v>
      </c>
      <c r="N3399" s="2">
        <v>0.277777777778</v>
      </c>
      <c r="O3399" s="2">
        <v>1.574074074074</v>
      </c>
      <c r="P3399" s="22">
        <v>0.555555555556</v>
      </c>
    </row>
    <row r="3400">
      <c r="D3400" s="19"/>
      <c r="E3400" s="18" t="s">
        <v>120</v>
      </c>
      <c r="F3400" s="17"/>
      <c r="G3400" s="7">
        <v>1054</v>
      </c>
      <c r="H3400" s="20">
        <v>11.290322580645</v>
      </c>
      <c r="I3400" s="2">
        <v>70.683111954458994</v>
      </c>
      <c r="J3400" s="2">
        <v>10.815939278937</v>
      </c>
      <c r="K3400" s="2">
        <v>2.5616698292220001</v>
      </c>
      <c r="L3400" s="2">
        <v>2.0872865275139998</v>
      </c>
      <c r="M3400" s="2">
        <v>0.094876660341999999</v>
      </c>
      <c r="N3400" s="2">
        <v>0.28462998102499998</v>
      </c>
      <c r="O3400" s="2">
        <v>1.6129032258060001</v>
      </c>
      <c r="P3400" s="22">
        <v>0.56925996204899998</v>
      </c>
    </row>
    <row r="3401">
      <c r="D3401" s="15" t="s">
        <v>121</v>
      </c>
      <c r="E3401" s="14" t="s">
        <v>122</v>
      </c>
      <c r="F3401" s="16"/>
      <c r="G3401" s="26">
        <v>564</v>
      </c>
      <c r="H3401" s="40">
        <v>12.056737588652</v>
      </c>
      <c r="I3401" s="8">
        <v>70.212765957447004</v>
      </c>
      <c r="J3401" s="8">
        <v>11.524822695035001</v>
      </c>
      <c r="K3401" s="8">
        <v>2.3049645390069999</v>
      </c>
      <c r="L3401" s="8">
        <v>2.3049645390069999</v>
      </c>
      <c r="M3401" s="41" t="s">
        <v>168</v>
      </c>
      <c r="N3401" s="8">
        <v>0.17730496453899999</v>
      </c>
      <c r="O3401" s="8">
        <v>1.241134751773</v>
      </c>
      <c r="P3401" s="42">
        <v>0.17730496453899999</v>
      </c>
    </row>
    <row r="3402">
      <c r="D3402" s="19"/>
      <c r="E3402" s="18" t="s">
        <v>123</v>
      </c>
      <c r="F3402" s="17"/>
      <c r="G3402" s="7">
        <v>396</v>
      </c>
      <c r="H3402" s="20">
        <v>10.606060606061</v>
      </c>
      <c r="I3402" s="2">
        <v>70.707070707070997</v>
      </c>
      <c r="J3402" s="2">
        <v>11.111111111111001</v>
      </c>
      <c r="K3402" s="2">
        <v>3.282828282828</v>
      </c>
      <c r="L3402" s="2">
        <v>2.0202020202019999</v>
      </c>
      <c r="M3402" s="10" t="s">
        <v>168</v>
      </c>
      <c r="N3402" s="10" t="s">
        <v>168</v>
      </c>
      <c r="O3402" s="2">
        <v>1.5151515151520001</v>
      </c>
      <c r="P3402" s="22">
        <v>0.75757575757600004</v>
      </c>
    </row>
    <row r="3403">
      <c r="D3403" s="19"/>
      <c r="E3403" s="18" t="s">
        <v>124</v>
      </c>
      <c r="F3403" s="17"/>
      <c r="G3403" s="7">
        <v>69</v>
      </c>
      <c r="H3403" s="20">
        <v>7.2463768115939997</v>
      </c>
      <c r="I3403" s="2">
        <v>81.159420289855007</v>
      </c>
      <c r="J3403" s="2">
        <v>7.2463768115939997</v>
      </c>
      <c r="K3403" s="2">
        <v>1.449275362319</v>
      </c>
      <c r="L3403" s="10" t="s">
        <v>168</v>
      </c>
      <c r="M3403" s="10" t="s">
        <v>168</v>
      </c>
      <c r="N3403" s="10" t="s">
        <v>168</v>
      </c>
      <c r="O3403" s="2">
        <v>1.449275362319</v>
      </c>
      <c r="P3403" s="22">
        <v>1.449275362319</v>
      </c>
    </row>
    <row r="3404">
      <c r="D3404" s="19"/>
      <c r="E3404" s="18" t="s">
        <v>125</v>
      </c>
      <c r="F3404" s="17"/>
      <c r="G3404" s="7">
        <v>50</v>
      </c>
      <c r="H3404" s="20">
        <v>16</v>
      </c>
      <c r="I3404" s="2">
        <v>64</v>
      </c>
      <c r="J3404" s="2">
        <v>4</v>
      </c>
      <c r="K3404" s="10" t="s">
        <v>168</v>
      </c>
      <c r="L3404" s="2">
        <v>2</v>
      </c>
      <c r="M3404" s="2">
        <v>2</v>
      </c>
      <c r="N3404" s="2">
        <v>4</v>
      </c>
      <c r="O3404" s="2">
        <v>6</v>
      </c>
      <c r="P3404" s="22">
        <v>2</v>
      </c>
    </row>
    <row r="3405">
      <c r="D3405" s="19"/>
      <c r="E3405" s="18" t="s">
        <v>126</v>
      </c>
      <c r="F3405" s="17"/>
      <c r="G3405" s="11">
        <v>14</v>
      </c>
      <c r="H3405" s="27">
        <v>14.285714285714</v>
      </c>
      <c r="I3405" s="5">
        <v>64.285714285713993</v>
      </c>
      <c r="J3405" s="5">
        <v>21.428571428571001</v>
      </c>
      <c r="K3405" s="4" t="s">
        <v>168</v>
      </c>
      <c r="L3405" s="4" t="s">
        <v>168</v>
      </c>
      <c r="M3405" s="4" t="s">
        <v>168</v>
      </c>
      <c r="N3405" s="4" t="s">
        <v>168</v>
      </c>
      <c r="O3405" s="4" t="s">
        <v>168</v>
      </c>
      <c r="P3405" s="31" t="s">
        <v>168</v>
      </c>
    </row>
    <row r="3406">
      <c r="D3406" s="19"/>
      <c r="E3406" s="18" t="s">
        <v>26</v>
      </c>
      <c r="F3406" s="17"/>
      <c r="G3406" s="11">
        <v>0</v>
      </c>
      <c r="H3406" s="32" t="s">
        <v>168</v>
      </c>
      <c r="I3406" s="4" t="s">
        <v>168</v>
      </c>
      <c r="J3406" s="4" t="s">
        <v>168</v>
      </c>
      <c r="K3406" s="4" t="s">
        <v>168</v>
      </c>
      <c r="L3406" s="4" t="s">
        <v>168</v>
      </c>
      <c r="M3406" s="4" t="s">
        <v>168</v>
      </c>
      <c r="N3406" s="4" t="s">
        <v>168</v>
      </c>
      <c r="O3406" s="4" t="s">
        <v>168</v>
      </c>
      <c r="P3406" s="31" t="s">
        <v>168</v>
      </c>
    </row>
    <row r="3407">
      <c r="D3407" s="19"/>
      <c r="E3407" s="18" t="s">
        <v>127</v>
      </c>
      <c r="F3407" s="17"/>
      <c r="G3407" s="7">
        <v>960</v>
      </c>
      <c r="H3407" s="20">
        <v>11.458333333333</v>
      </c>
      <c r="I3407" s="2">
        <v>70.416666666666998</v>
      </c>
      <c r="J3407" s="2">
        <v>11.354166666667</v>
      </c>
      <c r="K3407" s="2">
        <v>2.708333333333</v>
      </c>
      <c r="L3407" s="2">
        <v>2.1875</v>
      </c>
      <c r="M3407" s="10" t="s">
        <v>168</v>
      </c>
      <c r="N3407" s="2">
        <v>0.104166666667</v>
      </c>
      <c r="O3407" s="2">
        <v>1.354166666667</v>
      </c>
      <c r="P3407" s="22">
        <v>0.41666666666699997</v>
      </c>
    </row>
    <row r="3408">
      <c r="D3408" s="19"/>
      <c r="E3408" s="18" t="s">
        <v>128</v>
      </c>
      <c r="F3408" s="17"/>
      <c r="G3408" s="7">
        <v>64</v>
      </c>
      <c r="H3408" s="20">
        <v>15.625</v>
      </c>
      <c r="I3408" s="2">
        <v>64.0625</v>
      </c>
      <c r="J3408" s="2">
        <v>7.8125</v>
      </c>
      <c r="K3408" s="10" t="s">
        <v>168</v>
      </c>
      <c r="L3408" s="2">
        <v>1.5625</v>
      </c>
      <c r="M3408" s="2">
        <v>1.5625</v>
      </c>
      <c r="N3408" s="2">
        <v>3.125</v>
      </c>
      <c r="O3408" s="2">
        <v>4.6875</v>
      </c>
      <c r="P3408" s="22">
        <v>1.5625</v>
      </c>
    </row>
    <row r="3409">
      <c r="D3409" s="15" t="s">
        <v>129</v>
      </c>
      <c r="E3409" s="14" t="s">
        <v>130</v>
      </c>
      <c r="F3409" s="16"/>
      <c r="G3409" s="26">
        <v>130</v>
      </c>
      <c r="H3409" s="40">
        <v>37.692307692307999</v>
      </c>
      <c r="I3409" s="8">
        <v>42.307692307692001</v>
      </c>
      <c r="J3409" s="8">
        <v>13.846153846153999</v>
      </c>
      <c r="K3409" s="8">
        <v>1.538461538462</v>
      </c>
      <c r="L3409" s="8">
        <v>2.3076923076920002</v>
      </c>
      <c r="M3409" s="41" t="s">
        <v>168</v>
      </c>
      <c r="N3409" s="8">
        <v>0.76923076923099998</v>
      </c>
      <c r="O3409" s="8">
        <v>1.538461538462</v>
      </c>
      <c r="P3409" s="71" t="s">
        <v>168</v>
      </c>
    </row>
    <row r="3410">
      <c r="D3410" s="19"/>
      <c r="E3410" s="18" t="s">
        <v>131</v>
      </c>
      <c r="F3410" s="17"/>
      <c r="G3410" s="11">
        <v>32</v>
      </c>
      <c r="H3410" s="27">
        <v>9.375</v>
      </c>
      <c r="I3410" s="5">
        <v>84.375</v>
      </c>
      <c r="J3410" s="5">
        <v>6.25</v>
      </c>
      <c r="K3410" s="4" t="s">
        <v>168</v>
      </c>
      <c r="L3410" s="4" t="s">
        <v>168</v>
      </c>
      <c r="M3410" s="4" t="s">
        <v>168</v>
      </c>
      <c r="N3410" s="4" t="s">
        <v>168</v>
      </c>
      <c r="O3410" s="4" t="s">
        <v>168</v>
      </c>
      <c r="P3410" s="31" t="s">
        <v>168</v>
      </c>
    </row>
    <row r="3411">
      <c r="D3411" s="19"/>
      <c r="E3411" s="18" t="s">
        <v>132</v>
      </c>
      <c r="F3411" s="17"/>
      <c r="G3411" s="7">
        <v>492</v>
      </c>
      <c r="H3411" s="20">
        <v>11.585365853659001</v>
      </c>
      <c r="I3411" s="2">
        <v>70.325203252033006</v>
      </c>
      <c r="J3411" s="2">
        <v>11.178861788618001</v>
      </c>
      <c r="K3411" s="2">
        <v>2.6422764227640001</v>
      </c>
      <c r="L3411" s="2">
        <v>1.829268292683</v>
      </c>
      <c r="M3411" s="10" t="s">
        <v>168</v>
      </c>
      <c r="N3411" s="10" t="s">
        <v>168</v>
      </c>
      <c r="O3411" s="2">
        <v>1.6260162601629999</v>
      </c>
      <c r="P3411" s="22">
        <v>0.81300813008100004</v>
      </c>
    </row>
    <row r="3412">
      <c r="D3412" s="19"/>
      <c r="E3412" s="18" t="s">
        <v>133</v>
      </c>
      <c r="F3412" s="17"/>
      <c r="G3412" s="7">
        <v>610</v>
      </c>
      <c r="H3412" s="20">
        <v>12.295081967212999</v>
      </c>
      <c r="I3412" s="2">
        <v>67.377049180328001</v>
      </c>
      <c r="J3412" s="2">
        <v>13.606557377049</v>
      </c>
      <c r="K3412" s="2">
        <v>2.459016393443</v>
      </c>
      <c r="L3412" s="2">
        <v>2.1311475409840002</v>
      </c>
      <c r="M3412" s="2">
        <v>0.16393442623000001</v>
      </c>
      <c r="N3412" s="10" t="s">
        <v>168</v>
      </c>
      <c r="O3412" s="2">
        <v>1.311475409836</v>
      </c>
      <c r="P3412" s="22">
        <v>0.65573770491799999</v>
      </c>
    </row>
    <row r="3413">
      <c r="D3413" s="19"/>
      <c r="E3413" s="18" t="s">
        <v>134</v>
      </c>
      <c r="F3413" s="17"/>
      <c r="G3413" s="7">
        <v>869</v>
      </c>
      <c r="H3413" s="20">
        <v>10.701956271577</v>
      </c>
      <c r="I3413" s="2">
        <v>71.461449942463005</v>
      </c>
      <c r="J3413" s="2">
        <v>11.162255466053001</v>
      </c>
      <c r="K3413" s="2">
        <v>2.6467203682389999</v>
      </c>
      <c r="L3413" s="2">
        <v>2.1864211737630002</v>
      </c>
      <c r="M3413" s="2">
        <v>0.115074798619</v>
      </c>
      <c r="N3413" s="2">
        <v>0.115074798619</v>
      </c>
      <c r="O3413" s="2">
        <v>1.1507479861909999</v>
      </c>
      <c r="P3413" s="22">
        <v>0.46029919447599998</v>
      </c>
    </row>
    <row r="3414">
      <c r="D3414" s="19"/>
      <c r="E3414" s="18" t="s">
        <v>135</v>
      </c>
      <c r="F3414" s="17"/>
      <c r="G3414" s="7">
        <v>842</v>
      </c>
      <c r="H3414" s="20">
        <v>10.21377672209</v>
      </c>
      <c r="I3414" s="2">
        <v>72.209026128266004</v>
      </c>
      <c r="J3414" s="2">
        <v>10.570071258906999</v>
      </c>
      <c r="K3414" s="2">
        <v>2.7315914489309998</v>
      </c>
      <c r="L3414" s="2">
        <v>1.9002375296909999</v>
      </c>
      <c r="M3414" s="2">
        <v>0.11876484560599999</v>
      </c>
      <c r="N3414" s="2">
        <v>0.23752969121100001</v>
      </c>
      <c r="O3414" s="2">
        <v>1.5439429928740001</v>
      </c>
      <c r="P3414" s="22">
        <v>0.475059382423</v>
      </c>
    </row>
    <row r="3415">
      <c r="D3415" s="19"/>
      <c r="E3415" s="18" t="s">
        <v>136</v>
      </c>
      <c r="F3415" s="17"/>
      <c r="G3415" s="7">
        <v>514</v>
      </c>
      <c r="H3415" s="20">
        <v>7.3929961089490002</v>
      </c>
      <c r="I3415" s="2">
        <v>76.653696498054003</v>
      </c>
      <c r="J3415" s="2">
        <v>9.1439688715949998</v>
      </c>
      <c r="K3415" s="2">
        <v>3.1128404669259999</v>
      </c>
      <c r="L3415" s="2">
        <v>1.556420233463</v>
      </c>
      <c r="M3415" s="10" t="s">
        <v>168</v>
      </c>
      <c r="N3415" s="2">
        <v>0.38910505836600001</v>
      </c>
      <c r="O3415" s="2">
        <v>1.556420233463</v>
      </c>
      <c r="P3415" s="22">
        <v>0.19455252918300001</v>
      </c>
    </row>
    <row r="3416">
      <c r="D3416" s="19"/>
      <c r="E3416" s="18" t="s">
        <v>137</v>
      </c>
      <c r="F3416" s="17"/>
      <c r="G3416" s="7">
        <v>487</v>
      </c>
      <c r="H3416" s="20">
        <v>7.5975359342919999</v>
      </c>
      <c r="I3416" s="2">
        <v>74.948665297741002</v>
      </c>
      <c r="J3416" s="2">
        <v>10.472279260780001</v>
      </c>
      <c r="K3416" s="2">
        <v>2.4640657084190001</v>
      </c>
      <c r="L3416" s="2">
        <v>2.6694045174540002</v>
      </c>
      <c r="M3416" s="10" t="s">
        <v>168</v>
      </c>
      <c r="N3416" s="2">
        <v>0.20533880903499999</v>
      </c>
      <c r="O3416" s="2">
        <v>1.232032854209</v>
      </c>
      <c r="P3416" s="22">
        <v>0.41067761806999997</v>
      </c>
    </row>
    <row r="3417">
      <c r="D3417" s="19"/>
      <c r="E3417" s="18" t="s">
        <v>138</v>
      </c>
      <c r="F3417" s="17"/>
      <c r="G3417" s="7">
        <v>480</v>
      </c>
      <c r="H3417" s="20">
        <v>16.25</v>
      </c>
      <c r="I3417" s="2">
        <v>64.583333333333002</v>
      </c>
      <c r="J3417" s="2">
        <v>12.083333333333</v>
      </c>
      <c r="K3417" s="2">
        <v>2.5</v>
      </c>
      <c r="L3417" s="2">
        <v>2.291666666667</v>
      </c>
      <c r="M3417" s="10" t="s">
        <v>168</v>
      </c>
      <c r="N3417" s="10" t="s">
        <v>168</v>
      </c>
      <c r="O3417" s="2">
        <v>1.458333333333</v>
      </c>
      <c r="P3417" s="22">
        <v>0.83333333333299997</v>
      </c>
    </row>
    <row r="3418">
      <c r="D3418" s="19"/>
      <c r="E3418" s="18" t="s">
        <v>139</v>
      </c>
      <c r="F3418" s="17"/>
      <c r="G3418" s="7">
        <v>624</v>
      </c>
      <c r="H3418" s="20">
        <v>12.019230769230999</v>
      </c>
      <c r="I3418" s="2">
        <v>70.512820512820994</v>
      </c>
      <c r="J3418" s="2">
        <v>9.9358974358969991</v>
      </c>
      <c r="K3418" s="2">
        <v>2.884615384615</v>
      </c>
      <c r="L3418" s="2">
        <v>2.4038461538460001</v>
      </c>
      <c r="M3418" s="10" t="s">
        <v>168</v>
      </c>
      <c r="N3418" s="2">
        <v>0.16025641025599999</v>
      </c>
      <c r="O3418" s="2">
        <v>1.6025641025640001</v>
      </c>
      <c r="P3418" s="22">
        <v>0.48076923076900002</v>
      </c>
    </row>
    <row r="3419">
      <c r="D3419" s="19"/>
      <c r="E3419" s="18" t="s">
        <v>140</v>
      </c>
      <c r="F3419" s="17"/>
      <c r="G3419" s="7">
        <v>172</v>
      </c>
      <c r="H3419" s="20">
        <v>20.930232558139998</v>
      </c>
      <c r="I3419" s="2">
        <v>55.813953488372</v>
      </c>
      <c r="J3419" s="2">
        <v>9.8837209302330002</v>
      </c>
      <c r="K3419" s="2">
        <v>3.488372093023</v>
      </c>
      <c r="L3419" s="2">
        <v>4.0697674418599998</v>
      </c>
      <c r="M3419" s="10" t="s">
        <v>168</v>
      </c>
      <c r="N3419" s="10" t="s">
        <v>168</v>
      </c>
      <c r="O3419" s="2">
        <v>4.0697674418599998</v>
      </c>
      <c r="P3419" s="22">
        <v>1.744186046512</v>
      </c>
    </row>
    <row r="3420">
      <c r="D3420" s="19"/>
      <c r="E3420" s="18" t="s">
        <v>141</v>
      </c>
      <c r="F3420" s="17"/>
      <c r="G3420" s="7">
        <v>683</v>
      </c>
      <c r="H3420" s="20">
        <v>10.248901903367001</v>
      </c>
      <c r="I3420" s="2">
        <v>70.278184480234003</v>
      </c>
      <c r="J3420" s="2">
        <v>12.298682284041</v>
      </c>
      <c r="K3420" s="2">
        <v>2.781844802343</v>
      </c>
      <c r="L3420" s="2">
        <v>2.0497803806729999</v>
      </c>
      <c r="M3420" s="2">
        <v>0.14641288433399999</v>
      </c>
      <c r="N3420" s="2">
        <v>0.14641288433399999</v>
      </c>
      <c r="O3420" s="2">
        <v>1.610541727672</v>
      </c>
      <c r="P3420" s="22">
        <v>0.43923865300100001</v>
      </c>
    </row>
    <row r="3421">
      <c r="D3421" s="19"/>
      <c r="E3421" s="18" t="s">
        <v>142</v>
      </c>
      <c r="F3421" s="17"/>
      <c r="G3421" s="7">
        <v>341</v>
      </c>
      <c r="H3421" s="20">
        <v>8.7976539589440002</v>
      </c>
      <c r="I3421" s="2">
        <v>74.193548387096996</v>
      </c>
      <c r="J3421" s="2">
        <v>10.850439882698</v>
      </c>
      <c r="K3421" s="2">
        <v>3.2258064516129998</v>
      </c>
      <c r="L3421" s="2">
        <v>1.173020527859</v>
      </c>
      <c r="M3421" s="10" t="s">
        <v>168</v>
      </c>
      <c r="N3421" s="10" t="s">
        <v>168</v>
      </c>
      <c r="O3421" s="2">
        <v>1.4662756598240001</v>
      </c>
      <c r="P3421" s="22">
        <v>0.29325513196500003</v>
      </c>
    </row>
    <row r="3422">
      <c r="D3422" s="19"/>
      <c r="E3422" s="18" t="s">
        <v>143</v>
      </c>
      <c r="F3422" s="17"/>
      <c r="G3422" s="7">
        <v>185</v>
      </c>
      <c r="H3422" s="20">
        <v>8.1081081081080004</v>
      </c>
      <c r="I3422" s="2">
        <v>74.054054054054006</v>
      </c>
      <c r="J3422" s="2">
        <v>10.27027027027</v>
      </c>
      <c r="K3422" s="2">
        <v>3.2432432432430001</v>
      </c>
      <c r="L3422" s="2">
        <v>2.7027027027030002</v>
      </c>
      <c r="M3422" s="10" t="s">
        <v>168</v>
      </c>
      <c r="N3422" s="10" t="s">
        <v>168</v>
      </c>
      <c r="O3422" s="2">
        <v>0.54054054054099998</v>
      </c>
      <c r="P3422" s="22">
        <v>1.0810810810810001</v>
      </c>
    </row>
    <row r="3423">
      <c r="D3423" s="19"/>
      <c r="E3423" s="18" t="s">
        <v>144</v>
      </c>
      <c r="F3423" s="17"/>
      <c r="G3423" s="7">
        <v>219</v>
      </c>
      <c r="H3423" s="20">
        <v>15.981735159816999</v>
      </c>
      <c r="I3423" s="2">
        <v>65.296803652967995</v>
      </c>
      <c r="J3423" s="2">
        <v>10.958904109589</v>
      </c>
      <c r="K3423" s="2">
        <v>2.7397260273969999</v>
      </c>
      <c r="L3423" s="2">
        <v>1.826484018265</v>
      </c>
      <c r="M3423" s="10" t="s">
        <v>168</v>
      </c>
      <c r="N3423" s="2">
        <v>0.45662100456600002</v>
      </c>
      <c r="O3423" s="2">
        <v>2.2831050228310001</v>
      </c>
      <c r="P3423" s="22">
        <v>0.45662100456600002</v>
      </c>
    </row>
    <row r="3424">
      <c r="D3424" s="19"/>
      <c r="E3424" s="18" t="s">
        <v>41</v>
      </c>
      <c r="F3424" s="17"/>
      <c r="G3424" s="11">
        <v>40</v>
      </c>
      <c r="H3424" s="27">
        <v>10</v>
      </c>
      <c r="I3424" s="5">
        <v>65</v>
      </c>
      <c r="J3424" s="5">
        <v>12.5</v>
      </c>
      <c r="K3424" s="5">
        <v>5</v>
      </c>
      <c r="L3424" s="5">
        <v>2.5</v>
      </c>
      <c r="M3424" s="4" t="s">
        <v>168</v>
      </c>
      <c r="N3424" s="4" t="s">
        <v>168</v>
      </c>
      <c r="O3424" s="5">
        <v>2.5</v>
      </c>
      <c r="P3424" s="30">
        <v>2.5</v>
      </c>
    </row>
    <row r="3425">
      <c r="D3425" s="19"/>
      <c r="E3425" s="18" t="s">
        <v>145</v>
      </c>
      <c r="F3425" s="17"/>
      <c r="G3425" s="11">
        <v>19</v>
      </c>
      <c r="H3425" s="27">
        <v>5.2631578947369997</v>
      </c>
      <c r="I3425" s="5">
        <v>73.684210526315994</v>
      </c>
      <c r="J3425" s="5">
        <v>10.526315789473999</v>
      </c>
      <c r="K3425" s="5">
        <v>5.2631578947369997</v>
      </c>
      <c r="L3425" s="4" t="s">
        <v>168</v>
      </c>
      <c r="M3425" s="4" t="s">
        <v>168</v>
      </c>
      <c r="N3425" s="4" t="s">
        <v>168</v>
      </c>
      <c r="O3425" s="5">
        <v>5.2631578947369997</v>
      </c>
      <c r="P3425" s="31" t="s">
        <v>168</v>
      </c>
    </row>
    <row r="3426">
      <c r="D3426" s="19"/>
      <c r="E3426" s="18" t="s">
        <v>26</v>
      </c>
      <c r="F3426" s="17"/>
      <c r="G3426" s="11">
        <v>0</v>
      </c>
      <c r="H3426" s="32" t="s">
        <v>168</v>
      </c>
      <c r="I3426" s="4" t="s">
        <v>168</v>
      </c>
      <c r="J3426" s="4" t="s">
        <v>168</v>
      </c>
      <c r="K3426" s="4" t="s">
        <v>168</v>
      </c>
      <c r="L3426" s="4" t="s">
        <v>168</v>
      </c>
      <c r="M3426" s="4" t="s">
        <v>168</v>
      </c>
      <c r="N3426" s="4" t="s">
        <v>168</v>
      </c>
      <c r="O3426" s="4" t="s">
        <v>168</v>
      </c>
      <c r="P3426" s="31" t="s">
        <v>168</v>
      </c>
    </row>
    <row r="3427">
      <c r="D3427" s="15" t="s">
        <v>146</v>
      </c>
      <c r="E3427" s="14" t="s">
        <v>147</v>
      </c>
      <c r="F3427" s="16"/>
      <c r="G3427" s="26">
        <v>628</v>
      </c>
      <c r="H3427" s="40">
        <v>11.942675159236</v>
      </c>
      <c r="I3427" s="8">
        <v>70.382165605096006</v>
      </c>
      <c r="J3427" s="8">
        <v>11.942675159236</v>
      </c>
      <c r="K3427" s="8">
        <v>2.2292993630570002</v>
      </c>
      <c r="L3427" s="8">
        <v>2.2292993630570002</v>
      </c>
      <c r="M3427" s="41" t="s">
        <v>168</v>
      </c>
      <c r="N3427" s="41" t="s">
        <v>168</v>
      </c>
      <c r="O3427" s="8">
        <v>0.95541401273899995</v>
      </c>
      <c r="P3427" s="42">
        <v>0.31847133758000001</v>
      </c>
    </row>
    <row r="3428">
      <c r="D3428" s="19"/>
      <c r="E3428" s="18" t="s">
        <v>148</v>
      </c>
      <c r="F3428" s="17"/>
      <c r="G3428" s="7">
        <v>423</v>
      </c>
      <c r="H3428" s="20">
        <v>10.401891252955</v>
      </c>
      <c r="I3428" s="2">
        <v>71.867612293144006</v>
      </c>
      <c r="J3428" s="2">
        <v>9.6926713947989995</v>
      </c>
      <c r="K3428" s="2">
        <v>2.8368794326239999</v>
      </c>
      <c r="L3428" s="2">
        <v>1.654846335697</v>
      </c>
      <c r="M3428" s="10" t="s">
        <v>168</v>
      </c>
      <c r="N3428" s="2">
        <v>0.70921985815599997</v>
      </c>
      <c r="O3428" s="2">
        <v>2.1276595744679998</v>
      </c>
      <c r="P3428" s="22">
        <v>0.70921985815599997</v>
      </c>
    </row>
    <row r="3429">
      <c r="D3429" s="19"/>
      <c r="E3429" s="18" t="s">
        <v>149</v>
      </c>
      <c r="F3429" s="17"/>
      <c r="G3429" s="11">
        <v>36</v>
      </c>
      <c r="H3429" s="27">
        <v>16.666666666666998</v>
      </c>
      <c r="I3429" s="5">
        <v>61.111111111111001</v>
      </c>
      <c r="J3429" s="5">
        <v>5.5555555555560003</v>
      </c>
      <c r="K3429" s="5">
        <v>2.7777777777780002</v>
      </c>
      <c r="L3429" s="5">
        <v>2.7777777777780002</v>
      </c>
      <c r="M3429" s="5">
        <v>2.7777777777780002</v>
      </c>
      <c r="N3429" s="4" t="s">
        <v>168</v>
      </c>
      <c r="O3429" s="5">
        <v>5.5555555555560003</v>
      </c>
      <c r="P3429" s="30">
        <v>2.7777777777780002</v>
      </c>
    </row>
    <row r="3430">
      <c r="D3430" s="19"/>
      <c r="E3430" s="18" t="s">
        <v>150</v>
      </c>
      <c r="F3430" s="17"/>
      <c r="G3430" s="11">
        <v>6</v>
      </c>
      <c r="H3430" s="32" t="s">
        <v>168</v>
      </c>
      <c r="I3430" s="5">
        <v>83.333333333333002</v>
      </c>
      <c r="J3430" s="5">
        <v>16.666666666666998</v>
      </c>
      <c r="K3430" s="4" t="s">
        <v>168</v>
      </c>
      <c r="L3430" s="4" t="s">
        <v>168</v>
      </c>
      <c r="M3430" s="4" t="s">
        <v>168</v>
      </c>
      <c r="N3430" s="4" t="s">
        <v>168</v>
      </c>
      <c r="O3430" s="4" t="s">
        <v>168</v>
      </c>
      <c r="P3430" s="31" t="s">
        <v>168</v>
      </c>
    </row>
    <row r="3431">
      <c r="D3431" s="19"/>
      <c r="E3431" s="18" t="s">
        <v>26</v>
      </c>
      <c r="F3431" s="17"/>
      <c r="G3431" s="11">
        <v>0</v>
      </c>
      <c r="H3431" s="32" t="s">
        <v>168</v>
      </c>
      <c r="I3431" s="4" t="s">
        <v>168</v>
      </c>
      <c r="J3431" s="4" t="s">
        <v>168</v>
      </c>
      <c r="K3431" s="4" t="s">
        <v>168</v>
      </c>
      <c r="L3431" s="4" t="s">
        <v>168</v>
      </c>
      <c r="M3431" s="4" t="s">
        <v>168</v>
      </c>
      <c r="N3431" s="4" t="s">
        <v>168</v>
      </c>
      <c r="O3431" s="4" t="s">
        <v>168</v>
      </c>
      <c r="P3431" s="31" t="s">
        <v>168</v>
      </c>
    </row>
    <row r="3432">
      <c r="D3432" s="19"/>
      <c r="E3432" s="18" t="s">
        <v>151</v>
      </c>
      <c r="F3432" s="17"/>
      <c r="G3432" s="7">
        <v>1051</v>
      </c>
      <c r="H3432" s="20">
        <v>11.322549952426</v>
      </c>
      <c r="I3432" s="2">
        <v>70.980019029496006</v>
      </c>
      <c r="J3432" s="2">
        <v>11.037107516651</v>
      </c>
      <c r="K3432" s="2">
        <v>2.4738344433870001</v>
      </c>
      <c r="L3432" s="2">
        <v>1.998097050428</v>
      </c>
      <c r="M3432" s="10" t="s">
        <v>168</v>
      </c>
      <c r="N3432" s="2">
        <v>0.285442435775</v>
      </c>
      <c r="O3432" s="2">
        <v>1.427212178877</v>
      </c>
      <c r="P3432" s="22">
        <v>0.47573739295900003</v>
      </c>
    </row>
    <row r="3433">
      <c r="D3433" s="19"/>
      <c r="E3433" s="18" t="s">
        <v>152</v>
      </c>
      <c r="F3433" s="17"/>
      <c r="G3433" s="11">
        <v>42</v>
      </c>
      <c r="H3433" s="27">
        <v>14.285714285714</v>
      </c>
      <c r="I3433" s="5">
        <v>64.285714285713993</v>
      </c>
      <c r="J3433" s="5">
        <v>7.1428571428570002</v>
      </c>
      <c r="K3433" s="5">
        <v>2.3809523809519999</v>
      </c>
      <c r="L3433" s="5">
        <v>2.3809523809519999</v>
      </c>
      <c r="M3433" s="5">
        <v>2.3809523809519999</v>
      </c>
      <c r="N3433" s="4" t="s">
        <v>168</v>
      </c>
      <c r="O3433" s="5">
        <v>4.7619047619049999</v>
      </c>
      <c r="P3433" s="30">
        <v>2.3809523809519999</v>
      </c>
    </row>
    <row r="3434">
      <c r="D3434" s="15" t="s">
        <v>153</v>
      </c>
      <c r="E3434" s="14" t="s">
        <v>154</v>
      </c>
      <c r="F3434" s="16"/>
      <c r="G3434" s="26">
        <v>596</v>
      </c>
      <c r="H3434" s="40">
        <v>12.751677852348999</v>
      </c>
      <c r="I3434" s="8">
        <v>67.114093959732003</v>
      </c>
      <c r="J3434" s="8">
        <v>12.919463087247999</v>
      </c>
      <c r="K3434" s="8">
        <v>2.6845637583889999</v>
      </c>
      <c r="L3434" s="8">
        <v>1.8456375838929999</v>
      </c>
      <c r="M3434" s="8">
        <v>0.16778523489899999</v>
      </c>
      <c r="N3434" s="8">
        <v>0.33557046979900002</v>
      </c>
      <c r="O3434" s="8">
        <v>1.677852348993</v>
      </c>
      <c r="P3434" s="42">
        <v>0.50335570469799995</v>
      </c>
    </row>
    <row r="3435">
      <c r="D3435" s="19"/>
      <c r="E3435" s="18" t="s">
        <v>155</v>
      </c>
      <c r="F3435" s="17"/>
      <c r="G3435" s="7">
        <v>800</v>
      </c>
      <c r="H3435" s="20">
        <v>11.5</v>
      </c>
      <c r="I3435" s="2">
        <v>71.125</v>
      </c>
      <c r="J3435" s="2">
        <v>10.125</v>
      </c>
      <c r="K3435" s="2">
        <v>2.75</v>
      </c>
      <c r="L3435" s="2">
        <v>2</v>
      </c>
      <c r="M3435" s="2">
        <v>0.125</v>
      </c>
      <c r="N3435" s="2">
        <v>0.25</v>
      </c>
      <c r="O3435" s="2">
        <v>1.75</v>
      </c>
      <c r="P3435" s="22">
        <v>0.375</v>
      </c>
    </row>
    <row r="3436">
      <c r="D3436" s="19"/>
      <c r="E3436" s="18" t="s">
        <v>156</v>
      </c>
      <c r="F3436" s="17"/>
      <c r="G3436" s="7">
        <v>449</v>
      </c>
      <c r="H3436" s="20">
        <v>12.026726057906</v>
      </c>
      <c r="I3436" s="2">
        <v>65.924276169264999</v>
      </c>
      <c r="J3436" s="2">
        <v>15.144766146993</v>
      </c>
      <c r="K3436" s="2">
        <v>3.1180400890870001</v>
      </c>
      <c r="L3436" s="2">
        <v>2.6726057906460001</v>
      </c>
      <c r="M3436" s="10" t="s">
        <v>168</v>
      </c>
      <c r="N3436" s="10" t="s">
        <v>168</v>
      </c>
      <c r="O3436" s="2">
        <v>0.89086859688200004</v>
      </c>
      <c r="P3436" s="22">
        <v>0.22271714921999999</v>
      </c>
    </row>
    <row r="3437">
      <c r="D3437" s="19"/>
      <c r="E3437" s="18" t="s">
        <v>157</v>
      </c>
      <c r="F3437" s="17"/>
      <c r="G3437" s="7">
        <v>867</v>
      </c>
      <c r="H3437" s="20">
        <v>11.880046136101001</v>
      </c>
      <c r="I3437" s="2">
        <v>70.126874279123001</v>
      </c>
      <c r="J3437" s="2">
        <v>10.841983852364001</v>
      </c>
      <c r="K3437" s="2">
        <v>2.6528258362170001</v>
      </c>
      <c r="L3437" s="2">
        <v>2.4221453287200001</v>
      </c>
      <c r="M3437" s="10" t="s">
        <v>168</v>
      </c>
      <c r="N3437" s="2">
        <v>0.34602076124600001</v>
      </c>
      <c r="O3437" s="2">
        <v>1.2687427912339999</v>
      </c>
      <c r="P3437" s="22">
        <v>0.46136101499400001</v>
      </c>
    </row>
    <row r="3438">
      <c r="D3438" s="19"/>
      <c r="E3438" s="18" t="s">
        <v>158</v>
      </c>
      <c r="F3438" s="17"/>
      <c r="G3438" s="7">
        <v>818</v>
      </c>
      <c r="H3438" s="20">
        <v>11.61369193154</v>
      </c>
      <c r="I3438" s="2">
        <v>71.393643031785004</v>
      </c>
      <c r="J3438" s="2">
        <v>9.902200488998</v>
      </c>
      <c r="K3438" s="2">
        <v>2.4449877750610001</v>
      </c>
      <c r="L3438" s="2">
        <v>2.4449877750610001</v>
      </c>
      <c r="M3438" s="10" t="s">
        <v>168</v>
      </c>
      <c r="N3438" s="2">
        <v>0.36674816625899997</v>
      </c>
      <c r="O3438" s="2">
        <v>1.466992665037</v>
      </c>
      <c r="P3438" s="22">
        <v>0.36674816625899997</v>
      </c>
    </row>
    <row r="3439">
      <c r="D3439" s="19"/>
      <c r="E3439" s="18" t="s">
        <v>159</v>
      </c>
      <c r="F3439" s="17"/>
      <c r="G3439" s="7">
        <v>595</v>
      </c>
      <c r="H3439" s="20">
        <v>11.932773109244</v>
      </c>
      <c r="I3439" s="2">
        <v>70.084033613445001</v>
      </c>
      <c r="J3439" s="2">
        <v>10.420168067226999</v>
      </c>
      <c r="K3439" s="2">
        <v>2.5210084033609999</v>
      </c>
      <c r="L3439" s="2">
        <v>2.352941176471</v>
      </c>
      <c r="M3439" s="10" t="s">
        <v>168</v>
      </c>
      <c r="N3439" s="2">
        <v>0.33613445378200002</v>
      </c>
      <c r="O3439" s="2">
        <v>2.0168067226890001</v>
      </c>
      <c r="P3439" s="22">
        <v>0.33613445378200002</v>
      </c>
    </row>
    <row r="3440">
      <c r="D3440" s="19"/>
      <c r="E3440" s="18" t="s">
        <v>160</v>
      </c>
      <c r="F3440" s="17"/>
      <c r="G3440" s="7">
        <v>330</v>
      </c>
      <c r="H3440" s="20">
        <v>12.424242424241999</v>
      </c>
      <c r="I3440" s="2">
        <v>67.878787878788003</v>
      </c>
      <c r="J3440" s="2">
        <v>12.424242424241999</v>
      </c>
      <c r="K3440" s="2">
        <v>3.0303030303030001</v>
      </c>
      <c r="L3440" s="2">
        <v>2.1212121212119999</v>
      </c>
      <c r="M3440" s="10" t="s">
        <v>168</v>
      </c>
      <c r="N3440" s="10" t="s">
        <v>168</v>
      </c>
      <c r="O3440" s="2">
        <v>1.5151515151520001</v>
      </c>
      <c r="P3440" s="22">
        <v>0.60606060606099998</v>
      </c>
    </row>
    <row r="3441">
      <c r="D3441" s="19"/>
      <c r="E3441" s="18" t="s">
        <v>161</v>
      </c>
      <c r="F3441" s="17"/>
      <c r="G3441" s="7">
        <v>744</v>
      </c>
      <c r="H3441" s="20">
        <v>12.231182795699</v>
      </c>
      <c r="I3441" s="2">
        <v>70.295698924730999</v>
      </c>
      <c r="J3441" s="2">
        <v>10.752688172042999</v>
      </c>
      <c r="K3441" s="2">
        <v>2.5537634408600001</v>
      </c>
      <c r="L3441" s="2">
        <v>2.2849462365590001</v>
      </c>
      <c r="M3441" s="2">
        <v>0.13440860215100001</v>
      </c>
      <c r="N3441" s="2">
        <v>0.40322580645200001</v>
      </c>
      <c r="O3441" s="2">
        <v>1.2096774193549999</v>
      </c>
      <c r="P3441" s="22">
        <v>0.13440860215100001</v>
      </c>
    </row>
    <row r="3442">
      <c r="D3442" s="19"/>
      <c r="E3442" s="18" t="s">
        <v>162</v>
      </c>
      <c r="F3442" s="17"/>
      <c r="G3442" s="7">
        <v>519</v>
      </c>
      <c r="H3442" s="20">
        <v>12.331406551060001</v>
      </c>
      <c r="I3442" s="2">
        <v>69.942196531792007</v>
      </c>
      <c r="J3442" s="2">
        <v>9.4412331406549992</v>
      </c>
      <c r="K3442" s="2">
        <v>3.8535645472060001</v>
      </c>
      <c r="L3442" s="2">
        <v>2.8901734104050001</v>
      </c>
      <c r="M3442" s="10" t="s">
        <v>168</v>
      </c>
      <c r="N3442" s="2">
        <v>0.19267822736000001</v>
      </c>
      <c r="O3442" s="2">
        <v>1.1560693641619999</v>
      </c>
      <c r="P3442" s="22">
        <v>0.19267822736000001</v>
      </c>
    </row>
    <row r="3443">
      <c r="D3443" s="19"/>
      <c r="E3443" s="18" t="s">
        <v>163</v>
      </c>
      <c r="F3443" s="17"/>
      <c r="G3443" s="7">
        <v>576</v>
      </c>
      <c r="H3443" s="20">
        <v>11.458333333333</v>
      </c>
      <c r="I3443" s="2">
        <v>68.75</v>
      </c>
      <c r="J3443" s="2">
        <v>12.847222222221999</v>
      </c>
      <c r="K3443" s="2">
        <v>3.125</v>
      </c>
      <c r="L3443" s="2">
        <v>2.2569444444440001</v>
      </c>
      <c r="M3443" s="10" t="s">
        <v>168</v>
      </c>
      <c r="N3443" s="2">
        <v>0.173611111111</v>
      </c>
      <c r="O3443" s="2">
        <v>1.3888888888890001</v>
      </c>
      <c r="P3443" s="34" t="s">
        <v>168</v>
      </c>
    </row>
    <row r="3444">
      <c r="D3444" s="19"/>
      <c r="E3444" s="18" t="s">
        <v>164</v>
      </c>
      <c r="F3444" s="17"/>
      <c r="G3444" s="7">
        <v>372</v>
      </c>
      <c r="H3444" s="20">
        <v>11.021505376344001</v>
      </c>
      <c r="I3444" s="2">
        <v>70.161290322580996</v>
      </c>
      <c r="J3444" s="2">
        <v>11.290322580645</v>
      </c>
      <c r="K3444" s="2">
        <v>3.7634408602149998</v>
      </c>
      <c r="L3444" s="2">
        <v>1.6129032258060001</v>
      </c>
      <c r="M3444" s="10" t="s">
        <v>168</v>
      </c>
      <c r="N3444" s="2">
        <v>0.53763440860199996</v>
      </c>
      <c r="O3444" s="2">
        <v>1.6129032258060001</v>
      </c>
      <c r="P3444" s="34" t="s">
        <v>168</v>
      </c>
    </row>
    <row r="3445">
      <c r="D3445" s="19"/>
      <c r="E3445" s="18" t="s">
        <v>165</v>
      </c>
      <c r="F3445" s="17"/>
      <c r="G3445" s="7">
        <v>520</v>
      </c>
      <c r="H3445" s="20">
        <v>13.653846153846001</v>
      </c>
      <c r="I3445" s="2">
        <v>67.884615384615003</v>
      </c>
      <c r="J3445" s="2">
        <v>10.192307692308001</v>
      </c>
      <c r="K3445" s="2">
        <v>3.0769230769229998</v>
      </c>
      <c r="L3445" s="2">
        <v>2.6923076923079998</v>
      </c>
      <c r="M3445" s="10" t="s">
        <v>168</v>
      </c>
      <c r="N3445" s="2">
        <v>0.19230769230799999</v>
      </c>
      <c r="O3445" s="2">
        <v>2.115384615385</v>
      </c>
      <c r="P3445" s="22">
        <v>0.19230769230799999</v>
      </c>
    </row>
    <row r="3446">
      <c r="D3446" s="19"/>
      <c r="E3446" s="18" t="s">
        <v>166</v>
      </c>
      <c r="F3446" s="17"/>
      <c r="G3446" s="7">
        <v>445</v>
      </c>
      <c r="H3446" s="20">
        <v>10.337078651684999</v>
      </c>
      <c r="I3446" s="2">
        <v>70.786516853932994</v>
      </c>
      <c r="J3446" s="2">
        <v>10.337078651684999</v>
      </c>
      <c r="K3446" s="2">
        <v>3.8202247191010001</v>
      </c>
      <c r="L3446" s="2">
        <v>2.0224719101119999</v>
      </c>
      <c r="M3446" s="10" t="s">
        <v>168</v>
      </c>
      <c r="N3446" s="2">
        <v>0.44943820224699998</v>
      </c>
      <c r="O3446" s="2">
        <v>2.0224719101119999</v>
      </c>
      <c r="P3446" s="22">
        <v>0.22471910112400001</v>
      </c>
    </row>
    <row r="3447">
      <c r="D3447" s="19"/>
      <c r="E3447" s="18" t="s">
        <v>167</v>
      </c>
      <c r="F3447" s="17"/>
      <c r="G3447" s="7">
        <v>294</v>
      </c>
      <c r="H3447" s="20">
        <v>11.904761904761999</v>
      </c>
      <c r="I3447" s="2">
        <v>69.387755102040998</v>
      </c>
      <c r="J3447" s="2">
        <v>10.544217687074999</v>
      </c>
      <c r="K3447" s="2">
        <v>4.4217687074830003</v>
      </c>
      <c r="L3447" s="2">
        <v>2.7210884353739999</v>
      </c>
      <c r="M3447" s="10" t="s">
        <v>168</v>
      </c>
      <c r="N3447" s="10" t="s">
        <v>168</v>
      </c>
      <c r="O3447" s="2">
        <v>1.0204081632649999</v>
      </c>
      <c r="P3447" s="34" t="s">
        <v>168</v>
      </c>
    </row>
    <row r="3448">
      <c r="D3448" s="19"/>
      <c r="E3448" s="18" t="s">
        <v>41</v>
      </c>
      <c r="F3448" s="17"/>
      <c r="G3448" s="7">
        <v>62</v>
      </c>
      <c r="H3448" s="20">
        <v>14.516129032258</v>
      </c>
      <c r="I3448" s="2">
        <v>69.354838709676997</v>
      </c>
      <c r="J3448" s="2">
        <v>9.6774193548389995</v>
      </c>
      <c r="K3448" s="2">
        <v>1.6129032258060001</v>
      </c>
      <c r="L3448" s="10" t="s">
        <v>168</v>
      </c>
      <c r="M3448" s="10" t="s">
        <v>168</v>
      </c>
      <c r="N3448" s="10" t="s">
        <v>168</v>
      </c>
      <c r="O3448" s="2">
        <v>3.2258064516129998</v>
      </c>
      <c r="P3448" s="22">
        <v>1.6129032258060001</v>
      </c>
    </row>
    <row r="3449">
      <c r="D3449" s="57"/>
      <c r="E3449" s="54" t="s">
        <v>26</v>
      </c>
      <c r="F3449" s="62"/>
      <c r="G3449" s="59">
        <v>17</v>
      </c>
      <c r="H3449" s="83" t="s">
        <v>168</v>
      </c>
      <c r="I3449" s="46">
        <v>88.235294117647001</v>
      </c>
      <c r="J3449" s="46">
        <v>11.764705882353001</v>
      </c>
      <c r="K3449" s="51" t="s">
        <v>168</v>
      </c>
      <c r="L3449" s="51" t="s">
        <v>168</v>
      </c>
      <c r="M3449" s="51" t="s">
        <v>168</v>
      </c>
      <c r="N3449" s="51" t="s">
        <v>168</v>
      </c>
      <c r="O3449" s="51" t="s">
        <v>168</v>
      </c>
      <c r="P3449" s="82" t="s">
        <v>168</v>
      </c>
    </row>
    <row r="3451">
      <c r="B3451" s="63" t="str">
        <f ca="1" xml:space="preserve"> HYPERLINK("#'目次'!B28", "[22]")</f>
        <v>[22]</v>
      </c>
      <c r="C3451" s="49" t="s">
        <v>397</v>
      </c>
    </row>
    <row r="3454">
      <c r="C3454" s="49" t="s">
        <v>14</v>
      </c>
    </row>
    <row r="3455">
      <c r="D3455" s="64"/>
      <c r="E3455" s="47"/>
      <c r="F3455" s="47"/>
      <c r="G3455" s="61" t="s">
        <v>15</v>
      </c>
      <c r="H3455" s="66" t="s">
        <v>45</v>
      </c>
      <c r="I3455" s="28" t="s">
        <v>46</v>
      </c>
      <c r="J3455" s="28" t="s">
        <v>47</v>
      </c>
      <c r="K3455" s="28" t="s">
        <v>48</v>
      </c>
      <c r="L3455" s="28" t="s">
        <v>49</v>
      </c>
      <c r="M3455" s="28" t="s">
        <v>50</v>
      </c>
      <c r="N3455" s="28" t="s">
        <v>51</v>
      </c>
      <c r="O3455" s="28" t="s">
        <v>52</v>
      </c>
      <c r="P3455" s="28" t="s">
        <v>53</v>
      </c>
      <c r="Q3455" s="28" t="s">
        <v>54</v>
      </c>
      <c r="R3455" s="28" t="s">
        <v>55</v>
      </c>
      <c r="S3455" s="28" t="s">
        <v>26</v>
      </c>
      <c r="T3455" s="28" t="s">
        <v>398</v>
      </c>
      <c r="U3455" s="58" t="s">
        <v>399</v>
      </c>
    </row>
    <row r="3456">
      <c r="D3456" s="55"/>
      <c r="E3456" s="48"/>
      <c r="F3456" s="48"/>
      <c r="G3456" s="68"/>
      <c r="H3456" s="93" t="s">
        <v>400</v>
      </c>
      <c r="I3456" s="81" t="s">
        <v>401</v>
      </c>
      <c r="J3456" s="81" t="s">
        <v>402</v>
      </c>
      <c r="K3456" s="81" t="s">
        <v>403</v>
      </c>
      <c r="L3456" s="81" t="s">
        <v>404</v>
      </c>
      <c r="M3456" s="81" t="s">
        <v>405</v>
      </c>
      <c r="N3456" s="81" t="s">
        <v>406</v>
      </c>
      <c r="O3456" s="81" t="s">
        <v>407</v>
      </c>
      <c r="P3456" s="81" t="s">
        <v>408</v>
      </c>
      <c r="Q3456" s="81" t="s">
        <v>409</v>
      </c>
      <c r="R3456" s="81" t="s">
        <v>410</v>
      </c>
      <c r="S3456" s="29"/>
      <c r="T3456" s="29"/>
      <c r="U3456" s="65"/>
    </row>
    <row r="3457">
      <c r="D3457" s="56"/>
      <c r="E3457" s="60" t="s">
        <v>15</v>
      </c>
      <c r="F3457" s="67"/>
      <c r="G3457" s="69">
        <v>1093</v>
      </c>
      <c r="H3457" s="36">
        <v>0.27447392497700002</v>
      </c>
      <c r="I3457" s="36">
        <v>1.0064043915830001</v>
      </c>
      <c r="J3457" s="36">
        <v>2.2872827081430001</v>
      </c>
      <c r="K3457" s="36">
        <v>14.638609332113001</v>
      </c>
      <c r="L3457" s="36">
        <v>15.187557182068</v>
      </c>
      <c r="M3457" s="36">
        <v>11.802378774016001</v>
      </c>
      <c r="N3457" s="36">
        <v>11.344922232388001</v>
      </c>
      <c r="O3457" s="36">
        <v>10.430009149130999</v>
      </c>
      <c r="P3457" s="36">
        <v>8.6916742909420002</v>
      </c>
      <c r="Q3457" s="36">
        <v>23.147301006404</v>
      </c>
      <c r="R3457" s="36">
        <v>0.091491308325999998</v>
      </c>
      <c r="S3457" s="36">
        <v>1.0978956999089999</v>
      </c>
      <c r="T3457" s="36">
        <v>56.278908418131003</v>
      </c>
      <c r="U3457" s="76">
        <v>55</v>
      </c>
    </row>
    <row r="3458">
      <c r="D3458" s="15" t="s">
        <v>20</v>
      </c>
      <c r="E3458" s="14" t="s">
        <v>21</v>
      </c>
      <c r="F3458" s="16"/>
      <c r="G3458" s="26">
        <v>211</v>
      </c>
      <c r="H3458" s="40">
        <v>0.94786729857800001</v>
      </c>
      <c r="I3458" s="8">
        <v>0.94786729857800001</v>
      </c>
      <c r="J3458" s="8">
        <v>1.421800947867</v>
      </c>
      <c r="K3458" s="8">
        <v>10.42654028436</v>
      </c>
      <c r="L3458" s="8">
        <v>13.270142180095</v>
      </c>
      <c r="M3458" s="8">
        <v>10.42654028436</v>
      </c>
      <c r="N3458" s="8">
        <v>11.374407582938</v>
      </c>
      <c r="O3458" s="8">
        <v>9.9526066350709996</v>
      </c>
      <c r="P3458" s="8">
        <v>6.635071090047</v>
      </c>
      <c r="Q3458" s="8">
        <v>33.649289099526001</v>
      </c>
      <c r="R3458" s="41" t="s">
        <v>168</v>
      </c>
      <c r="S3458" s="8">
        <v>0.94786729857800001</v>
      </c>
      <c r="T3458" s="8">
        <v>61.662679425836998</v>
      </c>
      <c r="U3458" s="42">
        <v>65</v>
      </c>
    </row>
    <row r="3459">
      <c r="D3459" s="19"/>
      <c r="E3459" s="18" t="s">
        <v>22</v>
      </c>
      <c r="F3459" s="17"/>
      <c r="G3459" s="7">
        <v>539</v>
      </c>
      <c r="H3459" s="20">
        <v>0.185528756957</v>
      </c>
      <c r="I3459" s="2">
        <v>0.92764378478700005</v>
      </c>
      <c r="J3459" s="2">
        <v>1.6697588126159999</v>
      </c>
      <c r="K3459" s="2">
        <v>14.656771799629</v>
      </c>
      <c r="L3459" s="2">
        <v>13.358070500927999</v>
      </c>
      <c r="M3459" s="2">
        <v>11.873840445269</v>
      </c>
      <c r="N3459" s="2">
        <v>10.204081632653001</v>
      </c>
      <c r="O3459" s="2">
        <v>10.575139146568</v>
      </c>
      <c r="P3459" s="2">
        <v>10.575139146568</v>
      </c>
      <c r="Q3459" s="2">
        <v>25.417439703153999</v>
      </c>
      <c r="R3459" s="10" t="s">
        <v>168</v>
      </c>
      <c r="S3459" s="2">
        <v>0.55658627087199997</v>
      </c>
      <c r="T3459" s="2">
        <v>58.260261194030001</v>
      </c>
      <c r="U3459" s="22">
        <v>55</v>
      </c>
    </row>
    <row r="3460">
      <c r="D3460" s="19"/>
      <c r="E3460" s="18" t="s">
        <v>23</v>
      </c>
      <c r="F3460" s="17"/>
      <c r="G3460" s="7">
        <v>263</v>
      </c>
      <c r="H3460" s="52" t="s">
        <v>168</v>
      </c>
      <c r="I3460" s="2">
        <v>1.1406844106459999</v>
      </c>
      <c r="J3460" s="2">
        <v>3.422053231939</v>
      </c>
      <c r="K3460" s="2">
        <v>15.969581749049</v>
      </c>
      <c r="L3460" s="2">
        <v>19.011406844105998</v>
      </c>
      <c r="M3460" s="2">
        <v>12.927756653992001</v>
      </c>
      <c r="N3460" s="2">
        <v>13.307984790875</v>
      </c>
      <c r="O3460" s="2">
        <v>10.6463878327</v>
      </c>
      <c r="P3460" s="2">
        <v>7.6045627376429996</v>
      </c>
      <c r="Q3460" s="2">
        <v>12.927756653992001</v>
      </c>
      <c r="R3460" s="2">
        <v>0.38022813688200002</v>
      </c>
      <c r="S3460" s="2">
        <v>2.6615969581750001</v>
      </c>
      <c r="T3460" s="2">
        <v>50.302734375</v>
      </c>
      <c r="U3460" s="22">
        <v>45</v>
      </c>
    </row>
    <row r="3461">
      <c r="D3461" s="19"/>
      <c r="E3461" s="18" t="s">
        <v>24</v>
      </c>
      <c r="F3461" s="17"/>
      <c r="G3461" s="7">
        <v>74</v>
      </c>
      <c r="H3461" s="52" t="s">
        <v>168</v>
      </c>
      <c r="I3461" s="2">
        <v>1.351351351351</v>
      </c>
      <c r="J3461" s="2">
        <v>5.4054054054050003</v>
      </c>
      <c r="K3461" s="2">
        <v>20.27027027027</v>
      </c>
      <c r="L3461" s="2">
        <v>21.621621621622001</v>
      </c>
      <c r="M3461" s="2">
        <v>12.162162162162</v>
      </c>
      <c r="N3461" s="2">
        <v>9.4594594594589996</v>
      </c>
      <c r="O3461" s="2">
        <v>10.810810810811001</v>
      </c>
      <c r="P3461" s="2">
        <v>5.4054054054050003</v>
      </c>
      <c r="Q3461" s="2">
        <v>13.513513513514001</v>
      </c>
      <c r="R3461" s="10" t="s">
        <v>168</v>
      </c>
      <c r="S3461" s="10" t="s">
        <v>168</v>
      </c>
      <c r="T3461" s="2">
        <v>47.804054054053999</v>
      </c>
      <c r="U3461" s="22">
        <v>45</v>
      </c>
    </row>
    <row r="3462">
      <c r="D3462" s="19"/>
      <c r="E3462" s="18" t="s">
        <v>25</v>
      </c>
      <c r="F3462" s="17"/>
      <c r="G3462" s="11">
        <v>6</v>
      </c>
      <c r="H3462" s="32" t="s">
        <v>168</v>
      </c>
      <c r="I3462" s="4" t="s">
        <v>168</v>
      </c>
      <c r="J3462" s="4" t="s">
        <v>168</v>
      </c>
      <c r="K3462" s="5">
        <v>33.333333333333002</v>
      </c>
      <c r="L3462" s="4" t="s">
        <v>168</v>
      </c>
      <c r="M3462" s="4" t="s">
        <v>168</v>
      </c>
      <c r="N3462" s="5">
        <v>50</v>
      </c>
      <c r="O3462" s="4" t="s">
        <v>168</v>
      </c>
      <c r="P3462" s="4" t="s">
        <v>168</v>
      </c>
      <c r="Q3462" s="5">
        <v>16.666666666666998</v>
      </c>
      <c r="R3462" s="4" t="s">
        <v>168</v>
      </c>
      <c r="S3462" s="4" t="s">
        <v>168</v>
      </c>
      <c r="T3462" s="5">
        <v>51.25</v>
      </c>
      <c r="U3462" s="30">
        <v>55</v>
      </c>
    </row>
    <row r="3463">
      <c r="D3463" s="19"/>
      <c r="E3463" s="18" t="s">
        <v>26</v>
      </c>
      <c r="F3463" s="17"/>
      <c r="G3463" s="11">
        <v>0</v>
      </c>
      <c r="H3463" s="32" t="s">
        <v>168</v>
      </c>
      <c r="I3463" s="4" t="s">
        <v>168</v>
      </c>
      <c r="J3463" s="4" t="s">
        <v>168</v>
      </c>
      <c r="K3463" s="4" t="s">
        <v>168</v>
      </c>
      <c r="L3463" s="4" t="s">
        <v>168</v>
      </c>
      <c r="M3463" s="4" t="s">
        <v>168</v>
      </c>
      <c r="N3463" s="4" t="s">
        <v>168</v>
      </c>
      <c r="O3463" s="4" t="s">
        <v>168</v>
      </c>
      <c r="P3463" s="4" t="s">
        <v>168</v>
      </c>
      <c r="Q3463" s="4" t="s">
        <v>168</v>
      </c>
      <c r="R3463" s="4" t="s">
        <v>168</v>
      </c>
      <c r="S3463" s="4" t="s">
        <v>168</v>
      </c>
      <c r="T3463" s="4" t="s">
        <v>168</v>
      </c>
      <c r="U3463" s="31" t="s">
        <v>168</v>
      </c>
    </row>
    <row r="3464">
      <c r="D3464" s="19"/>
      <c r="E3464" s="18" t="s">
        <v>27</v>
      </c>
      <c r="F3464" s="17"/>
      <c r="G3464" s="7">
        <v>750</v>
      </c>
      <c r="H3464" s="20">
        <v>0.40000000000000002</v>
      </c>
      <c r="I3464" s="2">
        <v>0.93333333333299995</v>
      </c>
      <c r="J3464" s="2">
        <v>1.6000000000000001</v>
      </c>
      <c r="K3464" s="2">
        <v>13.466666666667001</v>
      </c>
      <c r="L3464" s="2">
        <v>13.333333333333</v>
      </c>
      <c r="M3464" s="2">
        <v>11.466666666667001</v>
      </c>
      <c r="N3464" s="2">
        <v>10.533333333332999</v>
      </c>
      <c r="O3464" s="2">
        <v>10.4</v>
      </c>
      <c r="P3464" s="2">
        <v>9.4666666666670007</v>
      </c>
      <c r="Q3464" s="2">
        <v>27.733333333333</v>
      </c>
      <c r="R3464" s="10" t="s">
        <v>168</v>
      </c>
      <c r="S3464" s="2">
        <v>0.66666666666700003</v>
      </c>
      <c r="T3464" s="2">
        <v>59.214765100671002</v>
      </c>
      <c r="U3464" s="22">
        <v>55</v>
      </c>
    </row>
    <row r="3465">
      <c r="D3465" s="19"/>
      <c r="E3465" s="18" t="s">
        <v>28</v>
      </c>
      <c r="F3465" s="17"/>
      <c r="G3465" s="7">
        <v>80</v>
      </c>
      <c r="H3465" s="52" t="s">
        <v>168</v>
      </c>
      <c r="I3465" s="2">
        <v>1.25</v>
      </c>
      <c r="J3465" s="2">
        <v>5</v>
      </c>
      <c r="K3465" s="2">
        <v>21.25</v>
      </c>
      <c r="L3465" s="2">
        <v>20</v>
      </c>
      <c r="M3465" s="2">
        <v>11.25</v>
      </c>
      <c r="N3465" s="2">
        <v>12.5</v>
      </c>
      <c r="O3465" s="2">
        <v>10</v>
      </c>
      <c r="P3465" s="2">
        <v>5</v>
      </c>
      <c r="Q3465" s="2">
        <v>13.75</v>
      </c>
      <c r="R3465" s="10" t="s">
        <v>168</v>
      </c>
      <c r="S3465" s="10" t="s">
        <v>168</v>
      </c>
      <c r="T3465" s="2">
        <v>48.0625</v>
      </c>
      <c r="U3465" s="22">
        <v>45</v>
      </c>
    </row>
    <row r="3466">
      <c r="D3466" s="15" t="s">
        <v>29</v>
      </c>
      <c r="E3466" s="14" t="s">
        <v>30</v>
      </c>
      <c r="F3466" s="16"/>
      <c r="G3466" s="26">
        <v>823</v>
      </c>
      <c r="H3466" s="40">
        <v>0.121506682868</v>
      </c>
      <c r="I3466" s="8">
        <v>0.850546780073</v>
      </c>
      <c r="J3466" s="8">
        <v>2.0656136087479999</v>
      </c>
      <c r="K3466" s="8">
        <v>13.244228432564</v>
      </c>
      <c r="L3466" s="8">
        <v>14.823815309842001</v>
      </c>
      <c r="M3466" s="8">
        <v>12.758201701094</v>
      </c>
      <c r="N3466" s="8">
        <v>11.421628189550001</v>
      </c>
      <c r="O3466" s="8">
        <v>10.935601458080001</v>
      </c>
      <c r="P3466" s="8">
        <v>8.5054678007290008</v>
      </c>
      <c r="Q3466" s="8">
        <v>24.058323207775999</v>
      </c>
      <c r="R3466" s="8">
        <v>0.121506682868</v>
      </c>
      <c r="S3466" s="8">
        <v>1.093560145808</v>
      </c>
      <c r="T3466" s="8">
        <v>57.266584766584998</v>
      </c>
      <c r="U3466" s="42">
        <v>55</v>
      </c>
    </row>
    <row r="3467">
      <c r="D3467" s="19"/>
      <c r="E3467" s="18" t="s">
        <v>31</v>
      </c>
      <c r="F3467" s="17"/>
      <c r="G3467" s="7">
        <v>798</v>
      </c>
      <c r="H3467" s="20">
        <v>0.125313283208</v>
      </c>
      <c r="I3467" s="2">
        <v>1.2531328320799999</v>
      </c>
      <c r="J3467" s="2">
        <v>2.5062656641599999</v>
      </c>
      <c r="K3467" s="2">
        <v>13.90977443609</v>
      </c>
      <c r="L3467" s="2">
        <v>14.786967418546</v>
      </c>
      <c r="M3467" s="2">
        <v>13.032581453634</v>
      </c>
      <c r="N3467" s="2">
        <v>9.8997493734340001</v>
      </c>
      <c r="O3467" s="2">
        <v>10.025062656642</v>
      </c>
      <c r="P3467" s="2">
        <v>9.3984962406020003</v>
      </c>
      <c r="Q3467" s="2">
        <v>24.060150375940001</v>
      </c>
      <c r="R3467" s="10" t="s">
        <v>168</v>
      </c>
      <c r="S3467" s="2">
        <v>1.002506265664</v>
      </c>
      <c r="T3467" s="2">
        <v>56.825949367089002</v>
      </c>
      <c r="U3467" s="22">
        <v>55</v>
      </c>
    </row>
    <row r="3468">
      <c r="D3468" s="19"/>
      <c r="E3468" s="18" t="s">
        <v>32</v>
      </c>
      <c r="F3468" s="17"/>
      <c r="G3468" s="7">
        <v>808</v>
      </c>
      <c r="H3468" s="20">
        <v>0.247524752475</v>
      </c>
      <c r="I3468" s="2">
        <v>0.49504950495</v>
      </c>
      <c r="J3468" s="2">
        <v>1.485148514851</v>
      </c>
      <c r="K3468" s="2">
        <v>13.366336633663</v>
      </c>
      <c r="L3468" s="2">
        <v>14.108910891089</v>
      </c>
      <c r="M3468" s="2">
        <v>12.747524752475</v>
      </c>
      <c r="N3468" s="2">
        <v>12.00495049505</v>
      </c>
      <c r="O3468" s="2">
        <v>10.519801980198</v>
      </c>
      <c r="P3468" s="2">
        <v>8.5396039603960006</v>
      </c>
      <c r="Q3468" s="2">
        <v>25.49504950495</v>
      </c>
      <c r="R3468" s="10" t="s">
        <v>168</v>
      </c>
      <c r="S3468" s="2">
        <v>0.99009900990099997</v>
      </c>
      <c r="T3468" s="2">
        <v>58.287500000000001</v>
      </c>
      <c r="U3468" s="22">
        <v>55</v>
      </c>
    </row>
    <row r="3469">
      <c r="D3469" s="19"/>
      <c r="E3469" s="18" t="s">
        <v>33</v>
      </c>
      <c r="F3469" s="17"/>
      <c r="G3469" s="7">
        <v>206</v>
      </c>
      <c r="H3469" s="52" t="s">
        <v>168</v>
      </c>
      <c r="I3469" s="2">
        <v>0.48543689320400002</v>
      </c>
      <c r="J3469" s="2">
        <v>1.9417475728160001</v>
      </c>
      <c r="K3469" s="2">
        <v>14.077669902913</v>
      </c>
      <c r="L3469" s="2">
        <v>16.019417475728002</v>
      </c>
      <c r="M3469" s="2">
        <v>11.165048543689</v>
      </c>
      <c r="N3469" s="2">
        <v>8.2524271844660007</v>
      </c>
      <c r="O3469" s="2">
        <v>9.7087378640779995</v>
      </c>
      <c r="P3469" s="2">
        <v>13.106796116505</v>
      </c>
      <c r="Q3469" s="2">
        <v>24.757281553397998</v>
      </c>
      <c r="R3469" s="10" t="s">
        <v>168</v>
      </c>
      <c r="S3469" s="2">
        <v>0.48543689320400002</v>
      </c>
      <c r="T3469" s="2">
        <v>58.341463414633999</v>
      </c>
      <c r="U3469" s="22">
        <v>55</v>
      </c>
    </row>
    <row r="3470">
      <c r="D3470" s="19"/>
      <c r="E3470" s="18" t="s">
        <v>34</v>
      </c>
      <c r="F3470" s="17"/>
      <c r="G3470" s="7">
        <v>488</v>
      </c>
      <c r="H3470" s="20">
        <v>0.20491803278699999</v>
      </c>
      <c r="I3470" s="2">
        <v>1.229508196721</v>
      </c>
      <c r="J3470" s="2">
        <v>2.2540983606560001</v>
      </c>
      <c r="K3470" s="2">
        <v>12.704918032787001</v>
      </c>
      <c r="L3470" s="2">
        <v>15.778688524590001</v>
      </c>
      <c r="M3470" s="2">
        <v>11.270491803279</v>
      </c>
      <c r="N3470" s="2">
        <v>11.065573770492</v>
      </c>
      <c r="O3470" s="2">
        <v>10.655737704918</v>
      </c>
      <c r="P3470" s="2">
        <v>9.6311475409839993</v>
      </c>
      <c r="Q3470" s="2">
        <v>24.590163934425998</v>
      </c>
      <c r="R3470" s="10" t="s">
        <v>168</v>
      </c>
      <c r="S3470" s="2">
        <v>0.61475409836100003</v>
      </c>
      <c r="T3470" s="2">
        <v>57.541237113401998</v>
      </c>
      <c r="U3470" s="22">
        <v>55</v>
      </c>
    </row>
    <row r="3471">
      <c r="D3471" s="19"/>
      <c r="E3471" s="18" t="s">
        <v>35</v>
      </c>
      <c r="F3471" s="17"/>
      <c r="G3471" s="7">
        <v>154</v>
      </c>
      <c r="H3471" s="52" t="s">
        <v>168</v>
      </c>
      <c r="I3471" s="2">
        <v>0.64935064935099995</v>
      </c>
      <c r="J3471" s="2">
        <v>3.896103896104</v>
      </c>
      <c r="K3471" s="2">
        <v>14.935064935065</v>
      </c>
      <c r="L3471" s="2">
        <v>11.038961038961</v>
      </c>
      <c r="M3471" s="2">
        <v>14.935064935065</v>
      </c>
      <c r="N3471" s="2">
        <v>15.584415584416</v>
      </c>
      <c r="O3471" s="2">
        <v>11.688311688312</v>
      </c>
      <c r="P3471" s="2">
        <v>9.7402597402600009</v>
      </c>
      <c r="Q3471" s="2">
        <v>16.883116883117001</v>
      </c>
      <c r="R3471" s="10" t="s">
        <v>168</v>
      </c>
      <c r="S3471" s="2">
        <v>0.64935064935099995</v>
      </c>
      <c r="T3471" s="2">
        <v>54.395424836601002</v>
      </c>
      <c r="U3471" s="22">
        <v>55</v>
      </c>
    </row>
    <row r="3472">
      <c r="D3472" s="19"/>
      <c r="E3472" s="18" t="s">
        <v>36</v>
      </c>
      <c r="F3472" s="17"/>
      <c r="G3472" s="7">
        <v>871</v>
      </c>
      <c r="H3472" s="20">
        <v>0.34443168771499999</v>
      </c>
      <c r="I3472" s="2">
        <v>1.0332950631460001</v>
      </c>
      <c r="J3472" s="2">
        <v>2.2962112514349999</v>
      </c>
      <c r="K3472" s="2">
        <v>13.662456946039001</v>
      </c>
      <c r="L3472" s="2">
        <v>15.384615384615</v>
      </c>
      <c r="M3472" s="2">
        <v>10.677382319173001</v>
      </c>
      <c r="N3472" s="2">
        <v>10.447761194030001</v>
      </c>
      <c r="O3472" s="2">
        <v>10.562571756602001</v>
      </c>
      <c r="P3472" s="2">
        <v>9.1848450057409998</v>
      </c>
      <c r="Q3472" s="2">
        <v>25.258323765785999</v>
      </c>
      <c r="R3472" s="2">
        <v>0.11481056257199999</v>
      </c>
      <c r="S3472" s="2">
        <v>1.0332950631460001</v>
      </c>
      <c r="T3472" s="2">
        <v>57.494199535962998</v>
      </c>
      <c r="U3472" s="22">
        <v>55</v>
      </c>
    </row>
    <row r="3473">
      <c r="D3473" s="19"/>
      <c r="E3473" s="18" t="s">
        <v>37</v>
      </c>
      <c r="F3473" s="17"/>
      <c r="G3473" s="7">
        <v>366</v>
      </c>
      <c r="H3473" s="20">
        <v>0.27322404371600001</v>
      </c>
      <c r="I3473" s="2">
        <v>1.0928961748629999</v>
      </c>
      <c r="J3473" s="2">
        <v>2.185792349727</v>
      </c>
      <c r="K3473" s="2">
        <v>18.579234972678002</v>
      </c>
      <c r="L3473" s="2">
        <v>15.846994535519</v>
      </c>
      <c r="M3473" s="2">
        <v>13.387978142076999</v>
      </c>
      <c r="N3473" s="2">
        <v>9.83606557377</v>
      </c>
      <c r="O3473" s="2">
        <v>9.0163934426230004</v>
      </c>
      <c r="P3473" s="2">
        <v>8.7431693989069998</v>
      </c>
      <c r="Q3473" s="2">
        <v>20.491803278689002</v>
      </c>
      <c r="R3473" s="10" t="s">
        <v>168</v>
      </c>
      <c r="S3473" s="2">
        <v>0.54644808743200002</v>
      </c>
      <c r="T3473" s="2">
        <v>53.708791208790998</v>
      </c>
      <c r="U3473" s="22">
        <v>45</v>
      </c>
    </row>
    <row r="3474">
      <c r="D3474" s="19"/>
      <c r="E3474" s="18" t="s">
        <v>38</v>
      </c>
      <c r="F3474" s="17"/>
      <c r="G3474" s="7">
        <v>552</v>
      </c>
      <c r="H3474" s="20">
        <v>0.18115942029000001</v>
      </c>
      <c r="I3474" s="2">
        <v>1.268115942029</v>
      </c>
      <c r="J3474" s="2">
        <v>2.536231884058</v>
      </c>
      <c r="K3474" s="2">
        <v>15.398550724638</v>
      </c>
      <c r="L3474" s="2">
        <v>15.036231884057999</v>
      </c>
      <c r="M3474" s="2">
        <v>13.586956521738999</v>
      </c>
      <c r="N3474" s="2">
        <v>10.688405797101</v>
      </c>
      <c r="O3474" s="2">
        <v>9.9637681159420008</v>
      </c>
      <c r="P3474" s="2">
        <v>7.6086956521740001</v>
      </c>
      <c r="Q3474" s="2">
        <v>22.826086956522001</v>
      </c>
      <c r="R3474" s="10" t="s">
        <v>168</v>
      </c>
      <c r="S3474" s="2">
        <v>0.90579710144900005</v>
      </c>
      <c r="T3474" s="2">
        <v>55.383912248629002</v>
      </c>
      <c r="U3474" s="22">
        <v>55</v>
      </c>
    </row>
    <row r="3475">
      <c r="D3475" s="19"/>
      <c r="E3475" s="18" t="s">
        <v>39</v>
      </c>
      <c r="F3475" s="17"/>
      <c r="G3475" s="7">
        <v>514</v>
      </c>
      <c r="H3475" s="20">
        <v>0.38910505836600001</v>
      </c>
      <c r="I3475" s="2">
        <v>1.1673151750969999</v>
      </c>
      <c r="J3475" s="2">
        <v>2.1400778210119999</v>
      </c>
      <c r="K3475" s="2">
        <v>15.369649805447001</v>
      </c>
      <c r="L3475" s="2">
        <v>14.980544747082</v>
      </c>
      <c r="M3475" s="2">
        <v>11.673151750973</v>
      </c>
      <c r="N3475" s="2">
        <v>10.505836575875</v>
      </c>
      <c r="O3475" s="2">
        <v>9.3385214007779993</v>
      </c>
      <c r="P3475" s="2">
        <v>9.1439688715949998</v>
      </c>
      <c r="Q3475" s="2">
        <v>24.124513618677</v>
      </c>
      <c r="R3475" s="10" t="s">
        <v>168</v>
      </c>
      <c r="S3475" s="2">
        <v>1.1673151750969999</v>
      </c>
      <c r="T3475" s="2">
        <v>56.437007874015997</v>
      </c>
      <c r="U3475" s="22">
        <v>55</v>
      </c>
    </row>
    <row r="3476">
      <c r="D3476" s="19"/>
      <c r="E3476" s="18" t="s">
        <v>40</v>
      </c>
      <c r="F3476" s="17"/>
      <c r="G3476" s="7">
        <v>559</v>
      </c>
      <c r="H3476" s="20">
        <v>0.35778175313100002</v>
      </c>
      <c r="I3476" s="2">
        <v>1.6100178890879999</v>
      </c>
      <c r="J3476" s="2">
        <v>2.504472271914</v>
      </c>
      <c r="K3476" s="2">
        <v>15.742397137746</v>
      </c>
      <c r="L3476" s="2">
        <v>16.815742397137999</v>
      </c>
      <c r="M3476" s="2">
        <v>11.985688729874999</v>
      </c>
      <c r="N3476" s="2">
        <v>9.1234347048300002</v>
      </c>
      <c r="O3476" s="2">
        <v>9.3023255813949994</v>
      </c>
      <c r="P3476" s="2">
        <v>8.7656529516989998</v>
      </c>
      <c r="Q3476" s="2">
        <v>22.719141323792002</v>
      </c>
      <c r="R3476" s="10" t="s">
        <v>168</v>
      </c>
      <c r="S3476" s="2">
        <v>1.0733452593920001</v>
      </c>
      <c r="T3476" s="2">
        <v>54.963833634719997</v>
      </c>
      <c r="U3476" s="22">
        <v>55</v>
      </c>
    </row>
    <row r="3477">
      <c r="D3477" s="19"/>
      <c r="E3477" s="18" t="s">
        <v>41</v>
      </c>
      <c r="F3477" s="17"/>
      <c r="G3477" s="7">
        <v>71</v>
      </c>
      <c r="H3477" s="52" t="s">
        <v>168</v>
      </c>
      <c r="I3477" s="2">
        <v>1.4084507042250001</v>
      </c>
      <c r="J3477" s="10" t="s">
        <v>168</v>
      </c>
      <c r="K3477" s="2">
        <v>5.6338028169010004</v>
      </c>
      <c r="L3477" s="2">
        <v>12.676056338027999</v>
      </c>
      <c r="M3477" s="2">
        <v>9.8591549295770005</v>
      </c>
      <c r="N3477" s="2">
        <v>12.676056338027999</v>
      </c>
      <c r="O3477" s="2">
        <v>15.492957746479</v>
      </c>
      <c r="P3477" s="2">
        <v>14.084507042254</v>
      </c>
      <c r="Q3477" s="2">
        <v>26.760563380282001</v>
      </c>
      <c r="R3477" s="10" t="s">
        <v>168</v>
      </c>
      <c r="S3477" s="2">
        <v>1.4084507042250001</v>
      </c>
      <c r="T3477" s="2">
        <v>63.642857142856997</v>
      </c>
      <c r="U3477" s="22">
        <v>65</v>
      </c>
    </row>
    <row r="3478">
      <c r="D3478" s="19"/>
      <c r="E3478" s="18" t="s">
        <v>42</v>
      </c>
      <c r="F3478" s="17"/>
      <c r="G3478" s="11">
        <v>11</v>
      </c>
      <c r="H3478" s="32" t="s">
        <v>168</v>
      </c>
      <c r="I3478" s="4" t="s">
        <v>168</v>
      </c>
      <c r="J3478" s="4" t="s">
        <v>168</v>
      </c>
      <c r="K3478" s="5">
        <v>9.0909090909089993</v>
      </c>
      <c r="L3478" s="5">
        <v>9.0909090909089993</v>
      </c>
      <c r="M3478" s="5">
        <v>9.0909090909089993</v>
      </c>
      <c r="N3478" s="5">
        <v>18.181818181817999</v>
      </c>
      <c r="O3478" s="5">
        <v>18.181818181817999</v>
      </c>
      <c r="P3478" s="4" t="s">
        <v>168</v>
      </c>
      <c r="Q3478" s="5">
        <v>27.272727272727</v>
      </c>
      <c r="R3478" s="4" t="s">
        <v>168</v>
      </c>
      <c r="S3478" s="5">
        <v>9.0909090909089993</v>
      </c>
      <c r="T3478" s="5">
        <v>62.25</v>
      </c>
      <c r="U3478" s="30">
        <v>60</v>
      </c>
    </row>
    <row r="3479">
      <c r="D3479" s="19"/>
      <c r="E3479" s="18" t="s">
        <v>26</v>
      </c>
      <c r="F3479" s="17"/>
      <c r="G3479" s="11">
        <v>2</v>
      </c>
      <c r="H3479" s="32" t="s">
        <v>168</v>
      </c>
      <c r="I3479" s="4" t="s">
        <v>168</v>
      </c>
      <c r="J3479" s="4" t="s">
        <v>168</v>
      </c>
      <c r="K3479" s="4" t="s">
        <v>168</v>
      </c>
      <c r="L3479" s="5">
        <v>50</v>
      </c>
      <c r="M3479" s="4" t="s">
        <v>168</v>
      </c>
      <c r="N3479" s="4" t="s">
        <v>168</v>
      </c>
      <c r="O3479" s="4" t="s">
        <v>168</v>
      </c>
      <c r="P3479" s="4" t="s">
        <v>168</v>
      </c>
      <c r="Q3479" s="5">
        <v>50</v>
      </c>
      <c r="R3479" s="4" t="s">
        <v>168</v>
      </c>
      <c r="S3479" s="4" t="s">
        <v>168</v>
      </c>
      <c r="T3479" s="5">
        <v>63.75</v>
      </c>
      <c r="U3479" s="30">
        <v>63.75</v>
      </c>
    </row>
    <row r="3480">
      <c r="D3480" s="19"/>
      <c r="E3480" s="18" t="s">
        <v>43</v>
      </c>
      <c r="F3480" s="17"/>
      <c r="G3480" s="7">
        <v>1080</v>
      </c>
      <c r="H3480" s="20">
        <v>0.277777777778</v>
      </c>
      <c r="I3480" s="2">
        <v>1.018518518519</v>
      </c>
      <c r="J3480" s="2">
        <v>2.3148148148150001</v>
      </c>
      <c r="K3480" s="2">
        <v>14.722222222221999</v>
      </c>
      <c r="L3480" s="2">
        <v>15.185185185185</v>
      </c>
      <c r="M3480" s="2">
        <v>11.851851851852</v>
      </c>
      <c r="N3480" s="2">
        <v>11.296296296295999</v>
      </c>
      <c r="O3480" s="2">
        <v>10.370370370370001</v>
      </c>
      <c r="P3480" s="2">
        <v>8.7962962962959992</v>
      </c>
      <c r="Q3480" s="2">
        <v>23.055555555556001</v>
      </c>
      <c r="R3480" s="2">
        <v>0.092592592592999998</v>
      </c>
      <c r="S3480" s="2">
        <v>1.018518518519</v>
      </c>
      <c r="T3480" s="2">
        <v>56.209073900842</v>
      </c>
      <c r="U3480" s="22">
        <v>55</v>
      </c>
    </row>
    <row r="3481">
      <c r="D3481" s="15" t="s">
        <v>44</v>
      </c>
      <c r="E3481" s="14" t="s">
        <v>45</v>
      </c>
      <c r="F3481" s="16"/>
      <c r="G3481" s="33">
        <v>3</v>
      </c>
      <c r="H3481" s="45">
        <v>100</v>
      </c>
      <c r="I3481" s="25" t="s">
        <v>168</v>
      </c>
      <c r="J3481" s="25" t="s">
        <v>168</v>
      </c>
      <c r="K3481" s="25" t="s">
        <v>168</v>
      </c>
      <c r="L3481" s="25" t="s">
        <v>168</v>
      </c>
      <c r="M3481" s="25" t="s">
        <v>168</v>
      </c>
      <c r="N3481" s="25" t="s">
        <v>168</v>
      </c>
      <c r="O3481" s="25" t="s">
        <v>168</v>
      </c>
      <c r="P3481" s="25" t="s">
        <v>168</v>
      </c>
      <c r="Q3481" s="25" t="s">
        <v>168</v>
      </c>
      <c r="R3481" s="25" t="s">
        <v>168</v>
      </c>
      <c r="S3481" s="25" t="s">
        <v>168</v>
      </c>
      <c r="T3481" s="13">
        <v>2.5</v>
      </c>
      <c r="U3481" s="50">
        <v>2.5</v>
      </c>
    </row>
    <row r="3482">
      <c r="D3482" s="19"/>
      <c r="E3482" s="18" t="s">
        <v>46</v>
      </c>
      <c r="F3482" s="17"/>
      <c r="G3482" s="11">
        <v>11</v>
      </c>
      <c r="H3482" s="32" t="s">
        <v>168</v>
      </c>
      <c r="I3482" s="5">
        <v>100</v>
      </c>
      <c r="J3482" s="4" t="s">
        <v>168</v>
      </c>
      <c r="K3482" s="4" t="s">
        <v>168</v>
      </c>
      <c r="L3482" s="4" t="s">
        <v>168</v>
      </c>
      <c r="M3482" s="4" t="s">
        <v>168</v>
      </c>
      <c r="N3482" s="4" t="s">
        <v>168</v>
      </c>
      <c r="O3482" s="4" t="s">
        <v>168</v>
      </c>
      <c r="P3482" s="4" t="s">
        <v>168</v>
      </c>
      <c r="Q3482" s="4" t="s">
        <v>168</v>
      </c>
      <c r="R3482" s="4" t="s">
        <v>168</v>
      </c>
      <c r="S3482" s="4" t="s">
        <v>168</v>
      </c>
      <c r="T3482" s="5">
        <v>7.5</v>
      </c>
      <c r="U3482" s="30">
        <v>7.5</v>
      </c>
    </row>
    <row r="3483">
      <c r="D3483" s="19"/>
      <c r="E3483" s="18" t="s">
        <v>47</v>
      </c>
      <c r="F3483" s="17"/>
      <c r="G3483" s="11">
        <v>25</v>
      </c>
      <c r="H3483" s="32" t="s">
        <v>168</v>
      </c>
      <c r="I3483" s="4" t="s">
        <v>168</v>
      </c>
      <c r="J3483" s="5">
        <v>100</v>
      </c>
      <c r="K3483" s="4" t="s">
        <v>168</v>
      </c>
      <c r="L3483" s="4" t="s">
        <v>168</v>
      </c>
      <c r="M3483" s="4" t="s">
        <v>168</v>
      </c>
      <c r="N3483" s="4" t="s">
        <v>168</v>
      </c>
      <c r="O3483" s="4" t="s">
        <v>168</v>
      </c>
      <c r="P3483" s="4" t="s">
        <v>168</v>
      </c>
      <c r="Q3483" s="4" t="s">
        <v>168</v>
      </c>
      <c r="R3483" s="4" t="s">
        <v>168</v>
      </c>
      <c r="S3483" s="4" t="s">
        <v>168</v>
      </c>
      <c r="T3483" s="5">
        <v>15</v>
      </c>
      <c r="U3483" s="30">
        <v>15</v>
      </c>
    </row>
    <row r="3484">
      <c r="D3484" s="19"/>
      <c r="E3484" s="18" t="s">
        <v>48</v>
      </c>
      <c r="F3484" s="17"/>
      <c r="G3484" s="7">
        <v>160</v>
      </c>
      <c r="H3484" s="52" t="s">
        <v>168</v>
      </c>
      <c r="I3484" s="10" t="s">
        <v>168</v>
      </c>
      <c r="J3484" s="10" t="s">
        <v>168</v>
      </c>
      <c r="K3484" s="2">
        <v>100</v>
      </c>
      <c r="L3484" s="10" t="s">
        <v>168</v>
      </c>
      <c r="M3484" s="10" t="s">
        <v>168</v>
      </c>
      <c r="N3484" s="10" t="s">
        <v>168</v>
      </c>
      <c r="O3484" s="10" t="s">
        <v>168</v>
      </c>
      <c r="P3484" s="10" t="s">
        <v>168</v>
      </c>
      <c r="Q3484" s="10" t="s">
        <v>168</v>
      </c>
      <c r="R3484" s="10" t="s">
        <v>168</v>
      </c>
      <c r="S3484" s="10" t="s">
        <v>168</v>
      </c>
      <c r="T3484" s="2">
        <v>25</v>
      </c>
      <c r="U3484" s="22">
        <v>25</v>
      </c>
    </row>
    <row r="3485">
      <c r="D3485" s="19"/>
      <c r="E3485" s="18" t="s">
        <v>49</v>
      </c>
      <c r="F3485" s="17"/>
      <c r="G3485" s="7">
        <v>166</v>
      </c>
      <c r="H3485" s="52" t="s">
        <v>168</v>
      </c>
      <c r="I3485" s="10" t="s">
        <v>168</v>
      </c>
      <c r="J3485" s="10" t="s">
        <v>168</v>
      </c>
      <c r="K3485" s="10" t="s">
        <v>168</v>
      </c>
      <c r="L3485" s="2">
        <v>100</v>
      </c>
      <c r="M3485" s="10" t="s">
        <v>168</v>
      </c>
      <c r="N3485" s="10" t="s">
        <v>168</v>
      </c>
      <c r="O3485" s="10" t="s">
        <v>168</v>
      </c>
      <c r="P3485" s="10" t="s">
        <v>168</v>
      </c>
      <c r="Q3485" s="10" t="s">
        <v>168</v>
      </c>
      <c r="R3485" s="10" t="s">
        <v>168</v>
      </c>
      <c r="S3485" s="10" t="s">
        <v>168</v>
      </c>
      <c r="T3485" s="2">
        <v>35</v>
      </c>
      <c r="U3485" s="22">
        <v>35</v>
      </c>
    </row>
    <row r="3486">
      <c r="D3486" s="19"/>
      <c r="E3486" s="18" t="s">
        <v>50</v>
      </c>
      <c r="F3486" s="17"/>
      <c r="G3486" s="7">
        <v>129</v>
      </c>
      <c r="H3486" s="52" t="s">
        <v>168</v>
      </c>
      <c r="I3486" s="10" t="s">
        <v>168</v>
      </c>
      <c r="J3486" s="10" t="s">
        <v>168</v>
      </c>
      <c r="K3486" s="10" t="s">
        <v>168</v>
      </c>
      <c r="L3486" s="10" t="s">
        <v>168</v>
      </c>
      <c r="M3486" s="2">
        <v>100</v>
      </c>
      <c r="N3486" s="10" t="s">
        <v>168</v>
      </c>
      <c r="O3486" s="10" t="s">
        <v>168</v>
      </c>
      <c r="P3486" s="10" t="s">
        <v>168</v>
      </c>
      <c r="Q3486" s="10" t="s">
        <v>168</v>
      </c>
      <c r="R3486" s="10" t="s">
        <v>168</v>
      </c>
      <c r="S3486" s="10" t="s">
        <v>168</v>
      </c>
      <c r="T3486" s="2">
        <v>45</v>
      </c>
      <c r="U3486" s="22">
        <v>45</v>
      </c>
    </row>
    <row r="3487">
      <c r="D3487" s="19"/>
      <c r="E3487" s="18" t="s">
        <v>51</v>
      </c>
      <c r="F3487" s="17"/>
      <c r="G3487" s="7">
        <v>124</v>
      </c>
      <c r="H3487" s="52" t="s">
        <v>168</v>
      </c>
      <c r="I3487" s="10" t="s">
        <v>168</v>
      </c>
      <c r="J3487" s="10" t="s">
        <v>168</v>
      </c>
      <c r="K3487" s="10" t="s">
        <v>168</v>
      </c>
      <c r="L3487" s="10" t="s">
        <v>168</v>
      </c>
      <c r="M3487" s="10" t="s">
        <v>168</v>
      </c>
      <c r="N3487" s="2">
        <v>100</v>
      </c>
      <c r="O3487" s="10" t="s">
        <v>168</v>
      </c>
      <c r="P3487" s="10" t="s">
        <v>168</v>
      </c>
      <c r="Q3487" s="10" t="s">
        <v>168</v>
      </c>
      <c r="R3487" s="10" t="s">
        <v>168</v>
      </c>
      <c r="S3487" s="10" t="s">
        <v>168</v>
      </c>
      <c r="T3487" s="2">
        <v>55</v>
      </c>
      <c r="U3487" s="22">
        <v>55</v>
      </c>
    </row>
    <row r="3488">
      <c r="D3488" s="19"/>
      <c r="E3488" s="18" t="s">
        <v>52</v>
      </c>
      <c r="F3488" s="17"/>
      <c r="G3488" s="7">
        <v>114</v>
      </c>
      <c r="H3488" s="52" t="s">
        <v>168</v>
      </c>
      <c r="I3488" s="10" t="s">
        <v>168</v>
      </c>
      <c r="J3488" s="10" t="s">
        <v>168</v>
      </c>
      <c r="K3488" s="10" t="s">
        <v>168</v>
      </c>
      <c r="L3488" s="10" t="s">
        <v>168</v>
      </c>
      <c r="M3488" s="10" t="s">
        <v>168</v>
      </c>
      <c r="N3488" s="10" t="s">
        <v>168</v>
      </c>
      <c r="O3488" s="2">
        <v>100</v>
      </c>
      <c r="P3488" s="10" t="s">
        <v>168</v>
      </c>
      <c r="Q3488" s="10" t="s">
        <v>168</v>
      </c>
      <c r="R3488" s="10" t="s">
        <v>168</v>
      </c>
      <c r="S3488" s="10" t="s">
        <v>168</v>
      </c>
      <c r="T3488" s="2">
        <v>65</v>
      </c>
      <c r="U3488" s="22">
        <v>65</v>
      </c>
    </row>
    <row r="3489">
      <c r="D3489" s="19"/>
      <c r="E3489" s="18" t="s">
        <v>53</v>
      </c>
      <c r="F3489" s="17"/>
      <c r="G3489" s="7">
        <v>95</v>
      </c>
      <c r="H3489" s="52" t="s">
        <v>168</v>
      </c>
      <c r="I3489" s="10" t="s">
        <v>168</v>
      </c>
      <c r="J3489" s="10" t="s">
        <v>168</v>
      </c>
      <c r="K3489" s="10" t="s">
        <v>168</v>
      </c>
      <c r="L3489" s="10" t="s">
        <v>168</v>
      </c>
      <c r="M3489" s="10" t="s">
        <v>168</v>
      </c>
      <c r="N3489" s="10" t="s">
        <v>168</v>
      </c>
      <c r="O3489" s="10" t="s">
        <v>168</v>
      </c>
      <c r="P3489" s="2">
        <v>100</v>
      </c>
      <c r="Q3489" s="10" t="s">
        <v>168</v>
      </c>
      <c r="R3489" s="10" t="s">
        <v>168</v>
      </c>
      <c r="S3489" s="10" t="s">
        <v>168</v>
      </c>
      <c r="T3489" s="2">
        <v>75</v>
      </c>
      <c r="U3489" s="22">
        <v>75</v>
      </c>
    </row>
    <row r="3490">
      <c r="D3490" s="19"/>
      <c r="E3490" s="18" t="s">
        <v>54</v>
      </c>
      <c r="F3490" s="17"/>
      <c r="G3490" s="7">
        <v>253</v>
      </c>
      <c r="H3490" s="52" t="s">
        <v>168</v>
      </c>
      <c r="I3490" s="10" t="s">
        <v>168</v>
      </c>
      <c r="J3490" s="10" t="s">
        <v>168</v>
      </c>
      <c r="K3490" s="10" t="s">
        <v>168</v>
      </c>
      <c r="L3490" s="10" t="s">
        <v>168</v>
      </c>
      <c r="M3490" s="10" t="s">
        <v>168</v>
      </c>
      <c r="N3490" s="10" t="s">
        <v>168</v>
      </c>
      <c r="O3490" s="10" t="s">
        <v>168</v>
      </c>
      <c r="P3490" s="10" t="s">
        <v>168</v>
      </c>
      <c r="Q3490" s="2">
        <v>100</v>
      </c>
      <c r="R3490" s="10" t="s">
        <v>168</v>
      </c>
      <c r="S3490" s="10" t="s">
        <v>168</v>
      </c>
      <c r="T3490" s="2">
        <v>92.5</v>
      </c>
      <c r="U3490" s="22">
        <v>92.5</v>
      </c>
    </row>
    <row r="3491">
      <c r="D3491" s="19"/>
      <c r="E3491" s="18" t="s">
        <v>55</v>
      </c>
      <c r="F3491" s="17"/>
      <c r="G3491" s="11">
        <v>1</v>
      </c>
      <c r="H3491" s="32" t="s">
        <v>168</v>
      </c>
      <c r="I3491" s="4" t="s">
        <v>168</v>
      </c>
      <c r="J3491" s="4" t="s">
        <v>168</v>
      </c>
      <c r="K3491" s="4" t="s">
        <v>168</v>
      </c>
      <c r="L3491" s="4" t="s">
        <v>168</v>
      </c>
      <c r="M3491" s="4" t="s">
        <v>168</v>
      </c>
      <c r="N3491" s="4" t="s">
        <v>168</v>
      </c>
      <c r="O3491" s="4" t="s">
        <v>168</v>
      </c>
      <c r="P3491" s="4" t="s">
        <v>168</v>
      </c>
      <c r="Q3491" s="4" t="s">
        <v>168</v>
      </c>
      <c r="R3491" s="5">
        <v>100</v>
      </c>
      <c r="S3491" s="4" t="s">
        <v>168</v>
      </c>
      <c r="T3491" s="5">
        <v>0</v>
      </c>
      <c r="U3491" s="30">
        <v>0</v>
      </c>
    </row>
    <row r="3492">
      <c r="D3492" s="19"/>
      <c r="E3492" s="18" t="s">
        <v>26</v>
      </c>
      <c r="F3492" s="17"/>
      <c r="G3492" s="11">
        <v>12</v>
      </c>
      <c r="H3492" s="32" t="s">
        <v>168</v>
      </c>
      <c r="I3492" s="4" t="s">
        <v>168</v>
      </c>
      <c r="J3492" s="4" t="s">
        <v>168</v>
      </c>
      <c r="K3492" s="4" t="s">
        <v>168</v>
      </c>
      <c r="L3492" s="4" t="s">
        <v>168</v>
      </c>
      <c r="M3492" s="4" t="s">
        <v>168</v>
      </c>
      <c r="N3492" s="4" t="s">
        <v>168</v>
      </c>
      <c r="O3492" s="4" t="s">
        <v>168</v>
      </c>
      <c r="P3492" s="4" t="s">
        <v>168</v>
      </c>
      <c r="Q3492" s="4" t="s">
        <v>168</v>
      </c>
      <c r="R3492" s="4" t="s">
        <v>168</v>
      </c>
      <c r="S3492" s="5">
        <v>100</v>
      </c>
      <c r="T3492" s="5">
        <v>0</v>
      </c>
      <c r="U3492" s="30">
        <v>0</v>
      </c>
    </row>
    <row r="3493">
      <c r="D3493" s="15" t="s">
        <v>56</v>
      </c>
      <c r="E3493" s="14" t="s">
        <v>57</v>
      </c>
      <c r="F3493" s="16"/>
      <c r="G3493" s="33">
        <v>15</v>
      </c>
      <c r="H3493" s="72" t="s">
        <v>168</v>
      </c>
      <c r="I3493" s="25" t="s">
        <v>168</v>
      </c>
      <c r="J3493" s="13">
        <v>13.333333333333</v>
      </c>
      <c r="K3493" s="13">
        <v>33.333333333333002</v>
      </c>
      <c r="L3493" s="13">
        <v>20</v>
      </c>
      <c r="M3493" s="25" t="s">
        <v>168</v>
      </c>
      <c r="N3493" s="13">
        <v>6.666666666667</v>
      </c>
      <c r="O3493" s="13">
        <v>13.333333333333</v>
      </c>
      <c r="P3493" s="25" t="s">
        <v>168</v>
      </c>
      <c r="Q3493" s="13">
        <v>13.333333333333</v>
      </c>
      <c r="R3493" s="25" t="s">
        <v>168</v>
      </c>
      <c r="S3493" s="25" t="s">
        <v>168</v>
      </c>
      <c r="T3493" s="13">
        <v>42</v>
      </c>
      <c r="U3493" s="50">
        <v>35</v>
      </c>
    </row>
    <row r="3494">
      <c r="D3494" s="19"/>
      <c r="E3494" s="18" t="s">
        <v>58</v>
      </c>
      <c r="F3494" s="17"/>
      <c r="G3494" s="7">
        <v>111</v>
      </c>
      <c r="H3494" s="20">
        <v>0.90090090090099995</v>
      </c>
      <c r="I3494" s="2">
        <v>1.8018018018019999</v>
      </c>
      <c r="J3494" s="2">
        <v>8.1081081081080004</v>
      </c>
      <c r="K3494" s="2">
        <v>33.333333333333002</v>
      </c>
      <c r="L3494" s="2">
        <v>26.126126126126</v>
      </c>
      <c r="M3494" s="2">
        <v>9.0090090090090005</v>
      </c>
      <c r="N3494" s="2">
        <v>6.3063063063060003</v>
      </c>
      <c r="O3494" s="2">
        <v>4.5045045045050003</v>
      </c>
      <c r="P3494" s="2">
        <v>3.6036036036039998</v>
      </c>
      <c r="Q3494" s="2">
        <v>5.4054054054050003</v>
      </c>
      <c r="R3494" s="10" t="s">
        <v>168</v>
      </c>
      <c r="S3494" s="2">
        <v>0.90090090090099995</v>
      </c>
      <c r="T3494" s="2">
        <v>37.340909090909001</v>
      </c>
      <c r="U3494" s="22">
        <v>35</v>
      </c>
    </row>
    <row r="3495">
      <c r="D3495" s="19"/>
      <c r="E3495" s="18" t="s">
        <v>59</v>
      </c>
      <c r="F3495" s="17"/>
      <c r="G3495" s="7">
        <v>404</v>
      </c>
      <c r="H3495" s="20">
        <v>0.247524752475</v>
      </c>
      <c r="I3495" s="2">
        <v>1.237623762376</v>
      </c>
      <c r="J3495" s="2">
        <v>2.4752475247520001</v>
      </c>
      <c r="K3495" s="2">
        <v>18.069306930692999</v>
      </c>
      <c r="L3495" s="2">
        <v>16.831683168316999</v>
      </c>
      <c r="M3495" s="2">
        <v>15.594059405941</v>
      </c>
      <c r="N3495" s="2">
        <v>12.623762376238</v>
      </c>
      <c r="O3495" s="2">
        <v>9.6534653465350004</v>
      </c>
      <c r="P3495" s="2">
        <v>9.4059405940590004</v>
      </c>
      <c r="Q3495" s="2">
        <v>12.376237623762</v>
      </c>
      <c r="R3495" s="10" t="s">
        <v>168</v>
      </c>
      <c r="S3495" s="2">
        <v>1.485148514851</v>
      </c>
      <c r="T3495" s="2">
        <v>50.364321608040001</v>
      </c>
      <c r="U3495" s="22">
        <v>45</v>
      </c>
    </row>
    <row r="3496">
      <c r="D3496" s="19"/>
      <c r="E3496" s="18" t="s">
        <v>60</v>
      </c>
      <c r="F3496" s="17"/>
      <c r="G3496" s="7">
        <v>562</v>
      </c>
      <c r="H3496" s="20">
        <v>0.17793594305999999</v>
      </c>
      <c r="I3496" s="2">
        <v>0.71174377224200003</v>
      </c>
      <c r="J3496" s="2">
        <v>0.71174377224200003</v>
      </c>
      <c r="K3496" s="2">
        <v>8.007117437722</v>
      </c>
      <c r="L3496" s="2">
        <v>11.565836298932</v>
      </c>
      <c r="M3496" s="2">
        <v>9.9644128113879997</v>
      </c>
      <c r="N3496" s="2">
        <v>11.565836298932</v>
      </c>
      <c r="O3496" s="2">
        <v>12.099644128114001</v>
      </c>
      <c r="P3496" s="2">
        <v>9.4306049822060007</v>
      </c>
      <c r="Q3496" s="2">
        <v>34.697508896796997</v>
      </c>
      <c r="R3496" s="2">
        <v>0.17793594305999999</v>
      </c>
      <c r="S3496" s="2">
        <v>0.88967971530199996</v>
      </c>
      <c r="T3496" s="2">
        <v>64.667863554758</v>
      </c>
      <c r="U3496" s="22">
        <v>65</v>
      </c>
    </row>
    <row r="3497">
      <c r="D3497" s="19"/>
      <c r="E3497" s="18" t="s">
        <v>26</v>
      </c>
      <c r="F3497" s="17"/>
      <c r="G3497" s="11">
        <v>1</v>
      </c>
      <c r="H3497" s="32" t="s">
        <v>168</v>
      </c>
      <c r="I3497" s="4" t="s">
        <v>168</v>
      </c>
      <c r="J3497" s="4" t="s">
        <v>168</v>
      </c>
      <c r="K3497" s="4" t="s">
        <v>168</v>
      </c>
      <c r="L3497" s="5">
        <v>100</v>
      </c>
      <c r="M3497" s="4" t="s">
        <v>168</v>
      </c>
      <c r="N3497" s="4" t="s">
        <v>168</v>
      </c>
      <c r="O3497" s="4" t="s">
        <v>168</v>
      </c>
      <c r="P3497" s="4" t="s">
        <v>168</v>
      </c>
      <c r="Q3497" s="4" t="s">
        <v>168</v>
      </c>
      <c r="R3497" s="4" t="s">
        <v>168</v>
      </c>
      <c r="S3497" s="4" t="s">
        <v>168</v>
      </c>
      <c r="T3497" s="5">
        <v>35</v>
      </c>
      <c r="U3497" s="30">
        <v>35</v>
      </c>
    </row>
    <row r="3498">
      <c r="D3498" s="19"/>
      <c r="E3498" s="18" t="s">
        <v>61</v>
      </c>
      <c r="F3498" s="17"/>
      <c r="G3498" s="7">
        <v>126</v>
      </c>
      <c r="H3498" s="20">
        <v>0.793650793651</v>
      </c>
      <c r="I3498" s="2">
        <v>1.587301587302</v>
      </c>
      <c r="J3498" s="2">
        <v>8.7301587301589993</v>
      </c>
      <c r="K3498" s="2">
        <v>33.333333333333002</v>
      </c>
      <c r="L3498" s="2">
        <v>25.396825396825001</v>
      </c>
      <c r="M3498" s="2">
        <v>7.9365079365079998</v>
      </c>
      <c r="N3498" s="2">
        <v>6.3492063492059998</v>
      </c>
      <c r="O3498" s="2">
        <v>5.5555555555560003</v>
      </c>
      <c r="P3498" s="2">
        <v>3.1746031746029999</v>
      </c>
      <c r="Q3498" s="2">
        <v>6.3492063492059998</v>
      </c>
      <c r="R3498" s="10" t="s">
        <v>168</v>
      </c>
      <c r="S3498" s="2">
        <v>0.793650793651</v>
      </c>
      <c r="T3498" s="2">
        <v>37.899999999999999</v>
      </c>
      <c r="U3498" s="22">
        <v>35</v>
      </c>
    </row>
    <row r="3499">
      <c r="D3499" s="19"/>
      <c r="E3499" s="18" t="s">
        <v>62</v>
      </c>
      <c r="F3499" s="17"/>
      <c r="G3499" s="7">
        <v>966</v>
      </c>
      <c r="H3499" s="20">
        <v>0.207039337474</v>
      </c>
      <c r="I3499" s="2">
        <v>0.93167701863399999</v>
      </c>
      <c r="J3499" s="2">
        <v>1.449275362319</v>
      </c>
      <c r="K3499" s="2">
        <v>12.215320910973</v>
      </c>
      <c r="L3499" s="2">
        <v>13.768115942029</v>
      </c>
      <c r="M3499" s="2">
        <v>12.318840579710001</v>
      </c>
      <c r="N3499" s="2">
        <v>12.008281573499</v>
      </c>
      <c r="O3499" s="2">
        <v>11.076604554865</v>
      </c>
      <c r="P3499" s="2">
        <v>9.4202898550719993</v>
      </c>
      <c r="Q3499" s="2">
        <v>25.362318840579999</v>
      </c>
      <c r="R3499" s="2">
        <v>0.103519668737</v>
      </c>
      <c r="S3499" s="2">
        <v>1.138716356108</v>
      </c>
      <c r="T3499" s="2">
        <v>58.706806282723001</v>
      </c>
      <c r="U3499" s="22">
        <v>55</v>
      </c>
    </row>
    <row r="3500">
      <c r="D3500" s="15" t="s">
        <v>63</v>
      </c>
      <c r="E3500" s="14" t="s">
        <v>64</v>
      </c>
      <c r="F3500" s="16"/>
      <c r="G3500" s="33">
        <v>17</v>
      </c>
      <c r="H3500" s="72" t="s">
        <v>168</v>
      </c>
      <c r="I3500" s="25" t="s">
        <v>168</v>
      </c>
      <c r="J3500" s="13">
        <v>5.8823529411760003</v>
      </c>
      <c r="K3500" s="13">
        <v>17.647058823529001</v>
      </c>
      <c r="L3500" s="25" t="s">
        <v>168</v>
      </c>
      <c r="M3500" s="13">
        <v>5.8823529411760003</v>
      </c>
      <c r="N3500" s="13">
        <v>5.8823529411760003</v>
      </c>
      <c r="O3500" s="13">
        <v>11.764705882353001</v>
      </c>
      <c r="P3500" s="13">
        <v>29.411764705882</v>
      </c>
      <c r="Q3500" s="13">
        <v>23.529411764706001</v>
      </c>
      <c r="R3500" s="25" t="s">
        <v>168</v>
      </c>
      <c r="S3500" s="25" t="s">
        <v>168</v>
      </c>
      <c r="T3500" s="13">
        <v>62.647058823529001</v>
      </c>
      <c r="U3500" s="50">
        <v>75</v>
      </c>
    </row>
    <row r="3501">
      <c r="D3501" s="19"/>
      <c r="E3501" s="18" t="s">
        <v>65</v>
      </c>
      <c r="F3501" s="17"/>
      <c r="G3501" s="11">
        <v>38</v>
      </c>
      <c r="H3501" s="32" t="s">
        <v>168</v>
      </c>
      <c r="I3501" s="4" t="s">
        <v>168</v>
      </c>
      <c r="J3501" s="4" t="s">
        <v>168</v>
      </c>
      <c r="K3501" s="5">
        <v>7.8947368421049999</v>
      </c>
      <c r="L3501" s="5">
        <v>13.157894736842</v>
      </c>
      <c r="M3501" s="5">
        <v>7.8947368421049999</v>
      </c>
      <c r="N3501" s="5">
        <v>7.8947368421049999</v>
      </c>
      <c r="O3501" s="5">
        <v>2.6315789473679998</v>
      </c>
      <c r="P3501" s="5">
        <v>7.8947368421049999</v>
      </c>
      <c r="Q3501" s="5">
        <v>50</v>
      </c>
      <c r="R3501" s="4" t="s">
        <v>168</v>
      </c>
      <c r="S3501" s="5">
        <v>2.6315789473679998</v>
      </c>
      <c r="T3501" s="5">
        <v>70.202702702702993</v>
      </c>
      <c r="U3501" s="30">
        <v>92.5</v>
      </c>
    </row>
    <row r="3502">
      <c r="D3502" s="19"/>
      <c r="E3502" s="18" t="s">
        <v>66</v>
      </c>
      <c r="F3502" s="17"/>
      <c r="G3502" s="11">
        <v>14</v>
      </c>
      <c r="H3502" s="32" t="s">
        <v>168</v>
      </c>
      <c r="I3502" s="4" t="s">
        <v>168</v>
      </c>
      <c r="J3502" s="4" t="s">
        <v>168</v>
      </c>
      <c r="K3502" s="5">
        <v>7.1428571428570002</v>
      </c>
      <c r="L3502" s="4" t="s">
        <v>168</v>
      </c>
      <c r="M3502" s="4" t="s">
        <v>168</v>
      </c>
      <c r="N3502" s="5">
        <v>14.285714285714</v>
      </c>
      <c r="O3502" s="5">
        <v>7.1428571428570002</v>
      </c>
      <c r="P3502" s="4" t="s">
        <v>168</v>
      </c>
      <c r="Q3502" s="5">
        <v>71.428571428571004</v>
      </c>
      <c r="R3502" s="4" t="s">
        <v>168</v>
      </c>
      <c r="S3502" s="4" t="s">
        <v>168</v>
      </c>
      <c r="T3502" s="5">
        <v>80.357142857143003</v>
      </c>
      <c r="U3502" s="30">
        <v>92.5</v>
      </c>
    </row>
    <row r="3503">
      <c r="D3503" s="19"/>
      <c r="E3503" s="18" t="s">
        <v>67</v>
      </c>
      <c r="F3503" s="17"/>
      <c r="G3503" s="7">
        <v>95</v>
      </c>
      <c r="H3503" s="52" t="s">
        <v>168</v>
      </c>
      <c r="I3503" s="2">
        <v>1.052631578947</v>
      </c>
      <c r="J3503" s="10" t="s">
        <v>168</v>
      </c>
      <c r="K3503" s="2">
        <v>3.1578947368420001</v>
      </c>
      <c r="L3503" s="2">
        <v>8.4210526315790002</v>
      </c>
      <c r="M3503" s="2">
        <v>7.3684210526319998</v>
      </c>
      <c r="N3503" s="2">
        <v>13.684210526316001</v>
      </c>
      <c r="O3503" s="2">
        <v>9.4736842105260006</v>
      </c>
      <c r="P3503" s="2">
        <v>11.578947368421</v>
      </c>
      <c r="Q3503" s="2">
        <v>43.157894736842003</v>
      </c>
      <c r="R3503" s="10" t="s">
        <v>168</v>
      </c>
      <c r="S3503" s="2">
        <v>2.1052631578950001</v>
      </c>
      <c r="T3503" s="2">
        <v>70.913978494624004</v>
      </c>
      <c r="U3503" s="22">
        <v>75</v>
      </c>
    </row>
    <row r="3504">
      <c r="D3504" s="19"/>
      <c r="E3504" s="18" t="s">
        <v>68</v>
      </c>
      <c r="F3504" s="17"/>
      <c r="G3504" s="7">
        <v>81</v>
      </c>
      <c r="H3504" s="20">
        <v>1.2345679012349999</v>
      </c>
      <c r="I3504" s="10" t="s">
        <v>168</v>
      </c>
      <c r="J3504" s="2">
        <v>2.4691358024690002</v>
      </c>
      <c r="K3504" s="2">
        <v>8.6419753086419995</v>
      </c>
      <c r="L3504" s="2">
        <v>9.8765432098769992</v>
      </c>
      <c r="M3504" s="2">
        <v>11.111111111111001</v>
      </c>
      <c r="N3504" s="2">
        <v>13.58024691358</v>
      </c>
      <c r="O3504" s="2">
        <v>12.345679012346</v>
      </c>
      <c r="P3504" s="2">
        <v>9.8765432098769992</v>
      </c>
      <c r="Q3504" s="2">
        <v>30.864197530864001</v>
      </c>
      <c r="R3504" s="10" t="s">
        <v>168</v>
      </c>
      <c r="S3504" s="10" t="s">
        <v>168</v>
      </c>
      <c r="T3504" s="2">
        <v>62.469135802468998</v>
      </c>
      <c r="U3504" s="22">
        <v>65</v>
      </c>
    </row>
    <row r="3505">
      <c r="D3505" s="19"/>
      <c r="E3505" s="18" t="s">
        <v>69</v>
      </c>
      <c r="F3505" s="17"/>
      <c r="G3505" s="7">
        <v>844</v>
      </c>
      <c r="H3505" s="20">
        <v>0.23696682464499999</v>
      </c>
      <c r="I3505" s="2">
        <v>1.184834123223</v>
      </c>
      <c r="J3505" s="2">
        <v>2.6066350710899999</v>
      </c>
      <c r="K3505" s="2">
        <v>16.943127962085001</v>
      </c>
      <c r="L3505" s="2">
        <v>17.061611374407999</v>
      </c>
      <c r="M3505" s="2">
        <v>12.796208530806</v>
      </c>
      <c r="N3505" s="2">
        <v>10.900473933649</v>
      </c>
      <c r="O3505" s="2">
        <v>10.781990521327</v>
      </c>
      <c r="P3505" s="2">
        <v>8.0568720379149994</v>
      </c>
      <c r="Q3505" s="2">
        <v>18.246445497629999</v>
      </c>
      <c r="R3505" s="2">
        <v>0.11848341232200001</v>
      </c>
      <c r="S3505" s="2">
        <v>1.0663507109000001</v>
      </c>
      <c r="T3505" s="2">
        <v>52.940119760479</v>
      </c>
      <c r="U3505" s="22">
        <v>45</v>
      </c>
    </row>
    <row r="3506">
      <c r="D3506" s="19"/>
      <c r="E3506" s="18" t="s">
        <v>26</v>
      </c>
      <c r="F3506" s="17"/>
      <c r="G3506" s="11">
        <v>4</v>
      </c>
      <c r="H3506" s="32" t="s">
        <v>168</v>
      </c>
      <c r="I3506" s="4" t="s">
        <v>168</v>
      </c>
      <c r="J3506" s="4" t="s">
        <v>168</v>
      </c>
      <c r="K3506" s="4" t="s">
        <v>168</v>
      </c>
      <c r="L3506" s="5">
        <v>25</v>
      </c>
      <c r="M3506" s="5">
        <v>25</v>
      </c>
      <c r="N3506" s="5">
        <v>50</v>
      </c>
      <c r="O3506" s="4" t="s">
        <v>168</v>
      </c>
      <c r="P3506" s="4" t="s">
        <v>168</v>
      </c>
      <c r="Q3506" s="4" t="s">
        <v>168</v>
      </c>
      <c r="R3506" s="4" t="s">
        <v>168</v>
      </c>
      <c r="S3506" s="4" t="s">
        <v>168</v>
      </c>
      <c r="T3506" s="5">
        <v>47.5</v>
      </c>
      <c r="U3506" s="30">
        <v>50</v>
      </c>
    </row>
    <row r="3507">
      <c r="D3507" s="19"/>
      <c r="E3507" s="18" t="s">
        <v>70</v>
      </c>
      <c r="F3507" s="17"/>
      <c r="G3507" s="7">
        <v>245</v>
      </c>
      <c r="H3507" s="20">
        <v>0.408163265306</v>
      </c>
      <c r="I3507" s="2">
        <v>0.408163265306</v>
      </c>
      <c r="J3507" s="2">
        <v>1.2244897959179999</v>
      </c>
      <c r="K3507" s="2">
        <v>6.9387755102039996</v>
      </c>
      <c r="L3507" s="2">
        <v>8.5714285714289993</v>
      </c>
      <c r="M3507" s="2">
        <v>8.1632653061219997</v>
      </c>
      <c r="N3507" s="2">
        <v>12.244897959184</v>
      </c>
      <c r="O3507" s="2">
        <v>9.3877551020409999</v>
      </c>
      <c r="P3507" s="2">
        <v>11.020408163265</v>
      </c>
      <c r="Q3507" s="2">
        <v>40.408163265306001</v>
      </c>
      <c r="R3507" s="10" t="s">
        <v>168</v>
      </c>
      <c r="S3507" s="2">
        <v>1.2244897959179999</v>
      </c>
      <c r="T3507" s="2">
        <v>67.944214876033001</v>
      </c>
      <c r="U3507" s="22">
        <v>75</v>
      </c>
    </row>
    <row r="3508">
      <c r="D3508" s="15" t="s">
        <v>71</v>
      </c>
      <c r="E3508" s="14" t="s">
        <v>64</v>
      </c>
      <c r="F3508" s="16"/>
      <c r="G3508" s="33">
        <v>15</v>
      </c>
      <c r="H3508" s="72" t="s">
        <v>168</v>
      </c>
      <c r="I3508" s="13">
        <v>6.666666666667</v>
      </c>
      <c r="J3508" s="13">
        <v>6.666666666667</v>
      </c>
      <c r="K3508" s="13">
        <v>26.666666666666998</v>
      </c>
      <c r="L3508" s="13">
        <v>6.666666666667</v>
      </c>
      <c r="M3508" s="13">
        <v>6.666666666667</v>
      </c>
      <c r="N3508" s="13">
        <v>13.333333333333</v>
      </c>
      <c r="O3508" s="13">
        <v>6.666666666667</v>
      </c>
      <c r="P3508" s="13">
        <v>20</v>
      </c>
      <c r="Q3508" s="13">
        <v>6.666666666667</v>
      </c>
      <c r="R3508" s="25" t="s">
        <v>168</v>
      </c>
      <c r="S3508" s="25" t="s">
        <v>168</v>
      </c>
      <c r="T3508" s="13">
        <v>46.333333333333002</v>
      </c>
      <c r="U3508" s="50">
        <v>45</v>
      </c>
    </row>
    <row r="3509">
      <c r="D3509" s="19"/>
      <c r="E3509" s="18" t="s">
        <v>65</v>
      </c>
      <c r="F3509" s="17"/>
      <c r="G3509" s="7">
        <v>58</v>
      </c>
      <c r="H3509" s="52" t="s">
        <v>168</v>
      </c>
      <c r="I3509" s="10" t="s">
        <v>168</v>
      </c>
      <c r="J3509" s="2">
        <v>3.4482758620689999</v>
      </c>
      <c r="K3509" s="2">
        <v>10.344827586207</v>
      </c>
      <c r="L3509" s="2">
        <v>20.689655172414</v>
      </c>
      <c r="M3509" s="2">
        <v>10.344827586207</v>
      </c>
      <c r="N3509" s="2">
        <v>10.344827586207</v>
      </c>
      <c r="O3509" s="2">
        <v>10.344827586207</v>
      </c>
      <c r="P3509" s="2">
        <v>6.8965517241379999</v>
      </c>
      <c r="Q3509" s="2">
        <v>25.862068965517</v>
      </c>
      <c r="R3509" s="10" t="s">
        <v>168</v>
      </c>
      <c r="S3509" s="2">
        <v>1.7241379310339999</v>
      </c>
      <c r="T3509" s="2">
        <v>57.5</v>
      </c>
      <c r="U3509" s="22">
        <v>55</v>
      </c>
    </row>
    <row r="3510">
      <c r="D3510" s="19"/>
      <c r="E3510" s="18" t="s">
        <v>66</v>
      </c>
      <c r="F3510" s="17"/>
      <c r="G3510" s="7">
        <v>113</v>
      </c>
      <c r="H3510" s="52" t="s">
        <v>168</v>
      </c>
      <c r="I3510" s="10" t="s">
        <v>168</v>
      </c>
      <c r="J3510" s="2">
        <v>0.88495575221199996</v>
      </c>
      <c r="K3510" s="2">
        <v>7.0796460176989999</v>
      </c>
      <c r="L3510" s="2">
        <v>5.3097345132739999</v>
      </c>
      <c r="M3510" s="2">
        <v>7.0796460176989999</v>
      </c>
      <c r="N3510" s="2">
        <v>8.8495575221239999</v>
      </c>
      <c r="O3510" s="2">
        <v>9.7345132743360008</v>
      </c>
      <c r="P3510" s="2">
        <v>12.389380530973</v>
      </c>
      <c r="Q3510" s="2">
        <v>47.787610619469</v>
      </c>
      <c r="R3510" s="10" t="s">
        <v>168</v>
      </c>
      <c r="S3510" s="2">
        <v>0.88495575221199996</v>
      </c>
      <c r="T3510" s="2">
        <v>72.276785714286007</v>
      </c>
      <c r="U3510" s="22">
        <v>75</v>
      </c>
    </row>
    <row r="3511">
      <c r="D3511" s="19"/>
      <c r="E3511" s="18" t="s">
        <v>67</v>
      </c>
      <c r="F3511" s="17"/>
      <c r="G3511" s="7">
        <v>837</v>
      </c>
      <c r="H3511" s="20">
        <v>0.35842293906799999</v>
      </c>
      <c r="I3511" s="2">
        <v>1.194743130227</v>
      </c>
      <c r="J3511" s="2">
        <v>1.9115890083630001</v>
      </c>
      <c r="K3511" s="2">
        <v>14.456391875747</v>
      </c>
      <c r="L3511" s="2">
        <v>16.248506571086999</v>
      </c>
      <c r="M3511" s="2">
        <v>12.305854241338</v>
      </c>
      <c r="N3511" s="2">
        <v>11.708482676225</v>
      </c>
      <c r="O3511" s="2">
        <v>11.111111111111001</v>
      </c>
      <c r="P3511" s="2">
        <v>8.6021505376339995</v>
      </c>
      <c r="Q3511" s="2">
        <v>20.78853046595</v>
      </c>
      <c r="R3511" s="2">
        <v>0.119474313023</v>
      </c>
      <c r="S3511" s="2">
        <v>1.194743130227</v>
      </c>
      <c r="T3511" s="2">
        <v>55.226723095525998</v>
      </c>
      <c r="U3511" s="22">
        <v>55</v>
      </c>
    </row>
    <row r="3512">
      <c r="D3512" s="19"/>
      <c r="E3512" s="18" t="s">
        <v>68</v>
      </c>
      <c r="F3512" s="17"/>
      <c r="G3512" s="7">
        <v>61</v>
      </c>
      <c r="H3512" s="52" t="s">
        <v>168</v>
      </c>
      <c r="I3512" s="10" t="s">
        <v>168</v>
      </c>
      <c r="J3512" s="2">
        <v>6.5573770491800003</v>
      </c>
      <c r="K3512" s="2">
        <v>32.786885245901999</v>
      </c>
      <c r="L3512" s="2">
        <v>13.114754098361001</v>
      </c>
      <c r="M3512" s="2">
        <v>13.114754098361001</v>
      </c>
      <c r="N3512" s="2">
        <v>11.475409836066</v>
      </c>
      <c r="O3512" s="2">
        <v>4.918032786885</v>
      </c>
      <c r="P3512" s="2">
        <v>3.2786885245900002</v>
      </c>
      <c r="Q3512" s="2">
        <v>14.754098360656</v>
      </c>
      <c r="R3512" s="10" t="s">
        <v>168</v>
      </c>
      <c r="S3512" s="10" t="s">
        <v>168</v>
      </c>
      <c r="T3512" s="2">
        <v>45.286885245901999</v>
      </c>
      <c r="U3512" s="22">
        <v>35</v>
      </c>
    </row>
    <row r="3513">
      <c r="D3513" s="19"/>
      <c r="E3513" s="18" t="s">
        <v>72</v>
      </c>
      <c r="F3513" s="17"/>
      <c r="G3513" s="11">
        <v>5</v>
      </c>
      <c r="H3513" s="32" t="s">
        <v>168</v>
      </c>
      <c r="I3513" s="4" t="s">
        <v>168</v>
      </c>
      <c r="J3513" s="4" t="s">
        <v>168</v>
      </c>
      <c r="K3513" s="4" t="s">
        <v>168</v>
      </c>
      <c r="L3513" s="5">
        <v>60</v>
      </c>
      <c r="M3513" s="5">
        <v>20</v>
      </c>
      <c r="N3513" s="5">
        <v>20</v>
      </c>
      <c r="O3513" s="4" t="s">
        <v>168</v>
      </c>
      <c r="P3513" s="4" t="s">
        <v>168</v>
      </c>
      <c r="Q3513" s="4" t="s">
        <v>168</v>
      </c>
      <c r="R3513" s="4" t="s">
        <v>168</v>
      </c>
      <c r="S3513" s="4" t="s">
        <v>168</v>
      </c>
      <c r="T3513" s="5">
        <v>41</v>
      </c>
      <c r="U3513" s="30">
        <v>35</v>
      </c>
    </row>
    <row r="3514">
      <c r="D3514" s="19"/>
      <c r="E3514" s="18" t="s">
        <v>26</v>
      </c>
      <c r="F3514" s="17"/>
      <c r="G3514" s="11">
        <v>4</v>
      </c>
      <c r="H3514" s="32" t="s">
        <v>168</v>
      </c>
      <c r="I3514" s="4" t="s">
        <v>168</v>
      </c>
      <c r="J3514" s="5">
        <v>25</v>
      </c>
      <c r="K3514" s="5">
        <v>25</v>
      </c>
      <c r="L3514" s="4" t="s">
        <v>168</v>
      </c>
      <c r="M3514" s="5">
        <v>50</v>
      </c>
      <c r="N3514" s="4" t="s">
        <v>168</v>
      </c>
      <c r="O3514" s="4" t="s">
        <v>168</v>
      </c>
      <c r="P3514" s="4" t="s">
        <v>168</v>
      </c>
      <c r="Q3514" s="4" t="s">
        <v>168</v>
      </c>
      <c r="R3514" s="4" t="s">
        <v>168</v>
      </c>
      <c r="S3514" s="4" t="s">
        <v>168</v>
      </c>
      <c r="T3514" s="5">
        <v>32.5</v>
      </c>
      <c r="U3514" s="30">
        <v>35</v>
      </c>
    </row>
    <row r="3515">
      <c r="D3515" s="19"/>
      <c r="E3515" s="18" t="s">
        <v>73</v>
      </c>
      <c r="F3515" s="17"/>
      <c r="G3515" s="7">
        <v>1084</v>
      </c>
      <c r="H3515" s="20">
        <v>0.27675276752799999</v>
      </c>
      <c r="I3515" s="2">
        <v>1.014760147601</v>
      </c>
      <c r="J3515" s="2">
        <v>2.2140221402210001</v>
      </c>
      <c r="K3515" s="2">
        <v>14.667896678967001</v>
      </c>
      <c r="L3515" s="2">
        <v>15.036900369004</v>
      </c>
      <c r="M3515" s="2">
        <v>11.623616236162</v>
      </c>
      <c r="N3515" s="2">
        <v>11.346863468635</v>
      </c>
      <c r="O3515" s="2">
        <v>10.516605166052001</v>
      </c>
      <c r="P3515" s="2">
        <v>8.7638376383759997</v>
      </c>
      <c r="Q3515" s="2">
        <v>23.339483394834001</v>
      </c>
      <c r="R3515" s="2">
        <v>0.092250922508999994</v>
      </c>
      <c r="S3515" s="2">
        <v>1.1070110701110001</v>
      </c>
      <c r="T3515" s="2">
        <v>56.438899253731002</v>
      </c>
      <c r="U3515" s="22">
        <v>55</v>
      </c>
    </row>
    <row r="3516">
      <c r="D3516" s="15" t="s">
        <v>74</v>
      </c>
      <c r="E3516" s="14" t="s">
        <v>75</v>
      </c>
      <c r="F3516" s="16"/>
      <c r="G3516" s="26">
        <v>315</v>
      </c>
      <c r="H3516" s="79" t="s">
        <v>168</v>
      </c>
      <c r="I3516" s="8">
        <v>0.95238095238099996</v>
      </c>
      <c r="J3516" s="8">
        <v>1.9047619047619999</v>
      </c>
      <c r="K3516" s="8">
        <v>13.333333333333</v>
      </c>
      <c r="L3516" s="8">
        <v>15.555555555555999</v>
      </c>
      <c r="M3516" s="8">
        <v>10.47619047619</v>
      </c>
      <c r="N3516" s="8">
        <v>10.47619047619</v>
      </c>
      <c r="O3516" s="8">
        <v>7.3015873015870003</v>
      </c>
      <c r="P3516" s="8">
        <v>10.793650793651</v>
      </c>
      <c r="Q3516" s="8">
        <v>28.888888888888999</v>
      </c>
      <c r="R3516" s="41" t="s">
        <v>168</v>
      </c>
      <c r="S3516" s="8">
        <v>0.31746031745999997</v>
      </c>
      <c r="T3516" s="8">
        <v>59.363057324841002</v>
      </c>
      <c r="U3516" s="42">
        <v>55</v>
      </c>
    </row>
    <row r="3517">
      <c r="D3517" s="19"/>
      <c r="E3517" s="18" t="s">
        <v>76</v>
      </c>
      <c r="F3517" s="17"/>
      <c r="G3517" s="7">
        <v>78</v>
      </c>
      <c r="H3517" s="52" t="s">
        <v>168</v>
      </c>
      <c r="I3517" s="10" t="s">
        <v>168</v>
      </c>
      <c r="J3517" s="2">
        <v>2.564102564103</v>
      </c>
      <c r="K3517" s="2">
        <v>14.102564102563999</v>
      </c>
      <c r="L3517" s="2">
        <v>14.102564102563999</v>
      </c>
      <c r="M3517" s="2">
        <v>10.25641025641</v>
      </c>
      <c r="N3517" s="2">
        <v>8.9743589743589993</v>
      </c>
      <c r="O3517" s="2">
        <v>6.4102564102560002</v>
      </c>
      <c r="P3517" s="2">
        <v>11.538461538462</v>
      </c>
      <c r="Q3517" s="2">
        <v>32.051282051282001</v>
      </c>
      <c r="R3517" s="10" t="s">
        <v>168</v>
      </c>
      <c r="S3517" s="10" t="s">
        <v>168</v>
      </c>
      <c r="T3517" s="2">
        <v>60.865384615384997</v>
      </c>
      <c r="U3517" s="22">
        <v>60</v>
      </c>
    </row>
    <row r="3518">
      <c r="D3518" s="19"/>
      <c r="E3518" s="18" t="s">
        <v>77</v>
      </c>
      <c r="F3518" s="17"/>
      <c r="G3518" s="7">
        <v>297</v>
      </c>
      <c r="H3518" s="20">
        <v>0.33670033669999999</v>
      </c>
      <c r="I3518" s="2">
        <v>1.010101010101</v>
      </c>
      <c r="J3518" s="2">
        <v>1.3468013468010001</v>
      </c>
      <c r="K3518" s="2">
        <v>11.784511784512</v>
      </c>
      <c r="L3518" s="2">
        <v>12.794612794613</v>
      </c>
      <c r="M3518" s="2">
        <v>12.794612794613</v>
      </c>
      <c r="N3518" s="2">
        <v>12.794612794613</v>
      </c>
      <c r="O3518" s="2">
        <v>9.4276094276089992</v>
      </c>
      <c r="P3518" s="2">
        <v>10.437710437710001</v>
      </c>
      <c r="Q3518" s="2">
        <v>26.262626262626</v>
      </c>
      <c r="R3518" s="10" t="s">
        <v>168</v>
      </c>
      <c r="S3518" s="2">
        <v>1.010101010101</v>
      </c>
      <c r="T3518" s="2">
        <v>59.353741496599</v>
      </c>
      <c r="U3518" s="22">
        <v>55</v>
      </c>
    </row>
    <row r="3519">
      <c r="D3519" s="19"/>
      <c r="E3519" s="18" t="s">
        <v>78</v>
      </c>
      <c r="F3519" s="17"/>
      <c r="G3519" s="11">
        <v>12</v>
      </c>
      <c r="H3519" s="32" t="s">
        <v>168</v>
      </c>
      <c r="I3519" s="4" t="s">
        <v>168</v>
      </c>
      <c r="J3519" s="5">
        <v>8.333333333333</v>
      </c>
      <c r="K3519" s="5">
        <v>8.333333333333</v>
      </c>
      <c r="L3519" s="5">
        <v>16.666666666666998</v>
      </c>
      <c r="M3519" s="5">
        <v>16.666666666666998</v>
      </c>
      <c r="N3519" s="5">
        <v>8.333333333333</v>
      </c>
      <c r="O3519" s="5">
        <v>8.333333333333</v>
      </c>
      <c r="P3519" s="5">
        <v>16.666666666666998</v>
      </c>
      <c r="Q3519" s="5">
        <v>16.666666666666998</v>
      </c>
      <c r="R3519" s="4" t="s">
        <v>168</v>
      </c>
      <c r="S3519" s="4" t="s">
        <v>168</v>
      </c>
      <c r="T3519" s="5">
        <v>54.583333333333002</v>
      </c>
      <c r="U3519" s="30">
        <v>50</v>
      </c>
    </row>
    <row r="3520">
      <c r="D3520" s="19"/>
      <c r="E3520" s="18" t="s">
        <v>79</v>
      </c>
      <c r="F3520" s="17"/>
      <c r="G3520" s="7">
        <v>116</v>
      </c>
      <c r="H3520" s="52" t="s">
        <v>168</v>
      </c>
      <c r="I3520" s="2">
        <v>0.86206896551699996</v>
      </c>
      <c r="J3520" s="2">
        <v>2.586206896552</v>
      </c>
      <c r="K3520" s="2">
        <v>19.827586206896999</v>
      </c>
      <c r="L3520" s="2">
        <v>19.827586206896999</v>
      </c>
      <c r="M3520" s="2">
        <v>11.206896551724</v>
      </c>
      <c r="N3520" s="2">
        <v>10.344827586207</v>
      </c>
      <c r="O3520" s="2">
        <v>7.7586206896550003</v>
      </c>
      <c r="P3520" s="2">
        <v>5.1724137931029999</v>
      </c>
      <c r="Q3520" s="2">
        <v>21.551724137931</v>
      </c>
      <c r="R3520" s="10" t="s">
        <v>168</v>
      </c>
      <c r="S3520" s="2">
        <v>0.86206896551699996</v>
      </c>
      <c r="T3520" s="2">
        <v>52.391304347826001</v>
      </c>
      <c r="U3520" s="22">
        <v>45</v>
      </c>
    </row>
    <row r="3521">
      <c r="D3521" s="19"/>
      <c r="E3521" s="18" t="s">
        <v>80</v>
      </c>
      <c r="F3521" s="17"/>
      <c r="G3521" s="7">
        <v>175</v>
      </c>
      <c r="H3521" s="52" t="s">
        <v>168</v>
      </c>
      <c r="I3521" s="2">
        <v>0.57142857142900005</v>
      </c>
      <c r="J3521" s="2">
        <v>3.4285714285709998</v>
      </c>
      <c r="K3521" s="2">
        <v>13.714285714286</v>
      </c>
      <c r="L3521" s="2">
        <v>16.571428571428999</v>
      </c>
      <c r="M3521" s="2">
        <v>9.1428571428570002</v>
      </c>
      <c r="N3521" s="2">
        <v>15.428571428571001</v>
      </c>
      <c r="O3521" s="2">
        <v>9.1428571428570002</v>
      </c>
      <c r="P3521" s="2">
        <v>7.4285714285709998</v>
      </c>
      <c r="Q3521" s="2">
        <v>24</v>
      </c>
      <c r="R3521" s="10" t="s">
        <v>168</v>
      </c>
      <c r="S3521" s="2">
        <v>0.57142857142900005</v>
      </c>
      <c r="T3521" s="2">
        <v>56.422413793102997</v>
      </c>
      <c r="U3521" s="22">
        <v>55</v>
      </c>
    </row>
    <row r="3522">
      <c r="D3522" s="19"/>
      <c r="E3522" s="18" t="s">
        <v>81</v>
      </c>
      <c r="F3522" s="17"/>
      <c r="G3522" s="7">
        <v>908</v>
      </c>
      <c r="H3522" s="20">
        <v>0.22026431718100001</v>
      </c>
      <c r="I3522" s="2">
        <v>0.99118942731299997</v>
      </c>
      <c r="J3522" s="2">
        <v>1.762114537445</v>
      </c>
      <c r="K3522" s="2">
        <v>14.42731277533</v>
      </c>
      <c r="L3522" s="2">
        <v>14.42731277533</v>
      </c>
      <c r="M3522" s="2">
        <v>12.775330396476001</v>
      </c>
      <c r="N3522" s="2">
        <v>11.013215859031</v>
      </c>
      <c r="O3522" s="2">
        <v>9.9118942731280004</v>
      </c>
      <c r="P3522" s="2">
        <v>9.2511013215860007</v>
      </c>
      <c r="Q3522" s="2">
        <v>24.008810572687</v>
      </c>
      <c r="R3522" s="2">
        <v>0.11013215859</v>
      </c>
      <c r="S3522" s="2">
        <v>1.1013215859030001</v>
      </c>
      <c r="T3522" s="2">
        <v>57.023942093541002</v>
      </c>
      <c r="U3522" s="22">
        <v>55</v>
      </c>
    </row>
    <row r="3523">
      <c r="D3523" s="19"/>
      <c r="E3523" s="18" t="s">
        <v>41</v>
      </c>
      <c r="F3523" s="17"/>
      <c r="G3523" s="11">
        <v>26</v>
      </c>
      <c r="H3523" s="32" t="s">
        <v>168</v>
      </c>
      <c r="I3523" s="5">
        <v>3.8461538461539999</v>
      </c>
      <c r="J3523" s="5">
        <v>3.8461538461539999</v>
      </c>
      <c r="K3523" s="5">
        <v>15.384615384615</v>
      </c>
      <c r="L3523" s="5">
        <v>7.6923076923079998</v>
      </c>
      <c r="M3523" s="5">
        <v>11.538461538462</v>
      </c>
      <c r="N3523" s="5">
        <v>11.538461538462</v>
      </c>
      <c r="O3523" s="5">
        <v>19.230769230768999</v>
      </c>
      <c r="P3523" s="4" t="s">
        <v>168</v>
      </c>
      <c r="Q3523" s="5">
        <v>23.076923076922998</v>
      </c>
      <c r="R3523" s="4" t="s">
        <v>168</v>
      </c>
      <c r="S3523" s="5">
        <v>3.8461538461539999</v>
      </c>
      <c r="T3523" s="5">
        <v>54.899999999999999</v>
      </c>
      <c r="U3523" s="30">
        <v>55</v>
      </c>
    </row>
    <row r="3524">
      <c r="D3524" s="19"/>
      <c r="E3524" s="18" t="s">
        <v>82</v>
      </c>
      <c r="F3524" s="17"/>
      <c r="G3524" s="7">
        <v>96</v>
      </c>
      <c r="H3524" s="52" t="s">
        <v>168</v>
      </c>
      <c r="I3524" s="10" t="s">
        <v>168</v>
      </c>
      <c r="J3524" s="2">
        <v>7.291666666667</v>
      </c>
      <c r="K3524" s="2">
        <v>18.75</v>
      </c>
      <c r="L3524" s="2">
        <v>18.75</v>
      </c>
      <c r="M3524" s="2">
        <v>8.333333333333</v>
      </c>
      <c r="N3524" s="2">
        <v>11.458333333333</v>
      </c>
      <c r="O3524" s="2">
        <v>13.541666666667</v>
      </c>
      <c r="P3524" s="2">
        <v>3.125</v>
      </c>
      <c r="Q3524" s="2">
        <v>17.708333333333002</v>
      </c>
      <c r="R3524" s="10" t="s">
        <v>168</v>
      </c>
      <c r="S3524" s="2">
        <v>1.041666666667</v>
      </c>
      <c r="T3524" s="2">
        <v>50.447368421053</v>
      </c>
      <c r="U3524" s="22">
        <v>45</v>
      </c>
    </row>
    <row r="3525">
      <c r="D3525" s="19"/>
      <c r="E3525" s="18" t="s">
        <v>26</v>
      </c>
      <c r="F3525" s="17"/>
      <c r="G3525" s="11">
        <v>0</v>
      </c>
      <c r="H3525" s="32" t="s">
        <v>168</v>
      </c>
      <c r="I3525" s="4" t="s">
        <v>168</v>
      </c>
      <c r="J3525" s="4" t="s">
        <v>168</v>
      </c>
      <c r="K3525" s="4" t="s">
        <v>168</v>
      </c>
      <c r="L3525" s="4" t="s">
        <v>168</v>
      </c>
      <c r="M3525" s="4" t="s">
        <v>168</v>
      </c>
      <c r="N3525" s="4" t="s">
        <v>168</v>
      </c>
      <c r="O3525" s="4" t="s">
        <v>168</v>
      </c>
      <c r="P3525" s="4" t="s">
        <v>168</v>
      </c>
      <c r="Q3525" s="4" t="s">
        <v>168</v>
      </c>
      <c r="R3525" s="4" t="s">
        <v>168</v>
      </c>
      <c r="S3525" s="4" t="s">
        <v>168</v>
      </c>
      <c r="T3525" s="4" t="s">
        <v>168</v>
      </c>
      <c r="U3525" s="31" t="s">
        <v>168</v>
      </c>
    </row>
    <row r="3526">
      <c r="D3526" s="19"/>
      <c r="E3526" s="18" t="s">
        <v>83</v>
      </c>
      <c r="F3526" s="17"/>
      <c r="G3526" s="7">
        <v>997</v>
      </c>
      <c r="H3526" s="20">
        <v>0.300902708124</v>
      </c>
      <c r="I3526" s="2">
        <v>1.1033099297890001</v>
      </c>
      <c r="J3526" s="2">
        <v>1.8054162487459999</v>
      </c>
      <c r="K3526" s="2">
        <v>14.242728184554</v>
      </c>
      <c r="L3526" s="2">
        <v>14.844533600802</v>
      </c>
      <c r="M3526" s="2">
        <v>12.136409227683</v>
      </c>
      <c r="N3526" s="2">
        <v>11.334002006018</v>
      </c>
      <c r="O3526" s="2">
        <v>10.130391173521</v>
      </c>
      <c r="P3526" s="2">
        <v>9.2276830491470001</v>
      </c>
      <c r="Q3526" s="2">
        <v>23.671013039117</v>
      </c>
      <c r="R3526" s="2">
        <v>0.100300902708</v>
      </c>
      <c r="S3526" s="2">
        <v>1.1033099297890001</v>
      </c>
      <c r="T3526" s="2">
        <v>56.840770791075002</v>
      </c>
      <c r="U3526" s="22">
        <v>55</v>
      </c>
    </row>
    <row r="3527">
      <c r="D3527" s="15" t="s">
        <v>84</v>
      </c>
      <c r="E3527" s="14" t="s">
        <v>85</v>
      </c>
      <c r="F3527" s="16"/>
      <c r="G3527" s="26">
        <v>394</v>
      </c>
      <c r="H3527" s="40">
        <v>0.25380710659900002</v>
      </c>
      <c r="I3527" s="8">
        <v>0.50761421319800004</v>
      </c>
      <c r="J3527" s="8">
        <v>1.0152284263960001</v>
      </c>
      <c r="K3527" s="8">
        <v>9.8984771573600003</v>
      </c>
      <c r="L3527" s="8">
        <v>8.6294416243650005</v>
      </c>
      <c r="M3527" s="8">
        <v>11.928934010152</v>
      </c>
      <c r="N3527" s="8">
        <v>13.705583756345</v>
      </c>
      <c r="O3527" s="8">
        <v>13.197969543147</v>
      </c>
      <c r="P3527" s="8">
        <v>11.167512690355</v>
      </c>
      <c r="Q3527" s="8">
        <v>29.441624365481999</v>
      </c>
      <c r="R3527" s="41" t="s">
        <v>168</v>
      </c>
      <c r="S3527" s="8">
        <v>0.25380710659900002</v>
      </c>
      <c r="T3527" s="8">
        <v>62.945292620864997</v>
      </c>
      <c r="U3527" s="42">
        <v>65</v>
      </c>
    </row>
    <row r="3528">
      <c r="D3528" s="19"/>
      <c r="E3528" s="18" t="s">
        <v>86</v>
      </c>
      <c r="F3528" s="17"/>
      <c r="G3528" s="7">
        <v>401</v>
      </c>
      <c r="H3528" s="52" t="s">
        <v>168</v>
      </c>
      <c r="I3528" s="2">
        <v>1.745635910224</v>
      </c>
      <c r="J3528" s="2">
        <v>2.4937655860349999</v>
      </c>
      <c r="K3528" s="2">
        <v>15.71072319202</v>
      </c>
      <c r="L3528" s="2">
        <v>17.705735660847999</v>
      </c>
      <c r="M3528" s="2">
        <v>9.9750623441399995</v>
      </c>
      <c r="N3528" s="2">
        <v>9.9750623441399995</v>
      </c>
      <c r="O3528" s="2">
        <v>8.4788029925190003</v>
      </c>
      <c r="P3528" s="2">
        <v>8.2294264339150001</v>
      </c>
      <c r="Q3528" s="2">
        <v>24.438902743141998</v>
      </c>
      <c r="R3528" s="2">
        <v>0.24937655860300001</v>
      </c>
      <c r="S3528" s="2">
        <v>0.99750623441399999</v>
      </c>
      <c r="T3528" s="2">
        <v>55.447103274558998</v>
      </c>
      <c r="U3528" s="22">
        <v>55</v>
      </c>
    </row>
    <row r="3529">
      <c r="D3529" s="19"/>
      <c r="E3529" s="18" t="s">
        <v>87</v>
      </c>
      <c r="F3529" s="17"/>
      <c r="G3529" s="7">
        <v>247</v>
      </c>
      <c r="H3529" s="20">
        <v>0.80971659919000005</v>
      </c>
      <c r="I3529" s="2">
        <v>0.80971659919000005</v>
      </c>
      <c r="J3529" s="2">
        <v>3.6437246963560002</v>
      </c>
      <c r="K3529" s="2">
        <v>17.004048582995999</v>
      </c>
      <c r="L3529" s="2">
        <v>19.433198380566999</v>
      </c>
      <c r="M3529" s="2">
        <v>12.955465587045</v>
      </c>
      <c r="N3529" s="2">
        <v>10.121457489879001</v>
      </c>
      <c r="O3529" s="2">
        <v>10.931174089069</v>
      </c>
      <c r="P3529" s="2">
        <v>7.2874493927130004</v>
      </c>
      <c r="Q3529" s="2">
        <v>14.17004048583</v>
      </c>
      <c r="R3529" s="10" t="s">
        <v>168</v>
      </c>
      <c r="S3529" s="2">
        <v>2.834008097166</v>
      </c>
      <c r="T3529" s="2">
        <v>50.177083333333002</v>
      </c>
      <c r="U3529" s="22">
        <v>45</v>
      </c>
    </row>
    <row r="3530">
      <c r="D3530" s="19"/>
      <c r="E3530" s="18" t="s">
        <v>88</v>
      </c>
      <c r="F3530" s="17"/>
      <c r="G3530" s="11">
        <v>46</v>
      </c>
      <c r="H3530" s="32" t="s">
        <v>168</v>
      </c>
      <c r="I3530" s="4" t="s">
        <v>168</v>
      </c>
      <c r="J3530" s="5">
        <v>4.3478260869570002</v>
      </c>
      <c r="K3530" s="5">
        <v>32.608695652173999</v>
      </c>
      <c r="L3530" s="5">
        <v>28.260869565217</v>
      </c>
      <c r="M3530" s="5">
        <v>17.391304347826001</v>
      </c>
      <c r="N3530" s="5">
        <v>8.6956521739130004</v>
      </c>
      <c r="O3530" s="5">
        <v>2.1739130434780001</v>
      </c>
      <c r="P3530" s="4" t="s">
        <v>168</v>
      </c>
      <c r="Q3530" s="5">
        <v>6.5217391304349999</v>
      </c>
      <c r="R3530" s="4" t="s">
        <v>168</v>
      </c>
      <c r="S3530" s="4" t="s">
        <v>168</v>
      </c>
      <c r="T3530" s="5">
        <v>38.75</v>
      </c>
      <c r="U3530" s="30">
        <v>35</v>
      </c>
    </row>
    <row r="3531">
      <c r="D3531" s="19"/>
      <c r="E3531" s="18" t="s">
        <v>89</v>
      </c>
      <c r="F3531" s="17"/>
      <c r="G3531" s="11">
        <v>5</v>
      </c>
      <c r="H3531" s="32" t="s">
        <v>168</v>
      </c>
      <c r="I3531" s="4" t="s">
        <v>168</v>
      </c>
      <c r="J3531" s="4" t="s">
        <v>168</v>
      </c>
      <c r="K3531" s="5">
        <v>20</v>
      </c>
      <c r="L3531" s="4" t="s">
        <v>168</v>
      </c>
      <c r="M3531" s="5">
        <v>40</v>
      </c>
      <c r="N3531" s="5">
        <v>20</v>
      </c>
      <c r="O3531" s="4" t="s">
        <v>168</v>
      </c>
      <c r="P3531" s="4" t="s">
        <v>168</v>
      </c>
      <c r="Q3531" s="5">
        <v>20</v>
      </c>
      <c r="R3531" s="4" t="s">
        <v>168</v>
      </c>
      <c r="S3531" s="4" t="s">
        <v>168</v>
      </c>
      <c r="T3531" s="5">
        <v>52.5</v>
      </c>
      <c r="U3531" s="30">
        <v>45</v>
      </c>
    </row>
    <row r="3532">
      <c r="D3532" s="19"/>
      <c r="E3532" s="18" t="s">
        <v>26</v>
      </c>
      <c r="F3532" s="17"/>
      <c r="G3532" s="11">
        <v>0</v>
      </c>
      <c r="H3532" s="32" t="s">
        <v>168</v>
      </c>
      <c r="I3532" s="4" t="s">
        <v>168</v>
      </c>
      <c r="J3532" s="4" t="s">
        <v>168</v>
      </c>
      <c r="K3532" s="4" t="s">
        <v>168</v>
      </c>
      <c r="L3532" s="4" t="s">
        <v>168</v>
      </c>
      <c r="M3532" s="4" t="s">
        <v>168</v>
      </c>
      <c r="N3532" s="4" t="s">
        <v>168</v>
      </c>
      <c r="O3532" s="4" t="s">
        <v>168</v>
      </c>
      <c r="P3532" s="4" t="s">
        <v>168</v>
      </c>
      <c r="Q3532" s="4" t="s">
        <v>168</v>
      </c>
      <c r="R3532" s="4" t="s">
        <v>168</v>
      </c>
      <c r="S3532" s="4" t="s">
        <v>168</v>
      </c>
      <c r="T3532" s="4" t="s">
        <v>168</v>
      </c>
      <c r="U3532" s="31" t="s">
        <v>168</v>
      </c>
    </row>
    <row r="3533">
      <c r="D3533" s="19"/>
      <c r="E3533" s="18" t="s">
        <v>90</v>
      </c>
      <c r="F3533" s="17"/>
      <c r="G3533" s="7">
        <v>795</v>
      </c>
      <c r="H3533" s="20">
        <v>0.12578616352200001</v>
      </c>
      <c r="I3533" s="2">
        <v>1.1320754716979999</v>
      </c>
      <c r="J3533" s="2">
        <v>1.7610062893080001</v>
      </c>
      <c r="K3533" s="2">
        <v>12.830188679245</v>
      </c>
      <c r="L3533" s="2">
        <v>13.207547169811001</v>
      </c>
      <c r="M3533" s="2">
        <v>10.943396226415</v>
      </c>
      <c r="N3533" s="2">
        <v>11.823899371069</v>
      </c>
      <c r="O3533" s="2">
        <v>10.817610062892999</v>
      </c>
      <c r="P3533" s="2">
        <v>9.6855345911949993</v>
      </c>
      <c r="Q3533" s="2">
        <v>26.918238993711</v>
      </c>
      <c r="R3533" s="2">
        <v>0.12578616352200001</v>
      </c>
      <c r="S3533" s="2">
        <v>0.62893081761000003</v>
      </c>
      <c r="T3533" s="2">
        <v>59.177215189873003</v>
      </c>
      <c r="U3533" s="22">
        <v>55</v>
      </c>
    </row>
    <row r="3534">
      <c r="D3534" s="19"/>
      <c r="E3534" s="18" t="s">
        <v>91</v>
      </c>
      <c r="F3534" s="17"/>
      <c r="G3534" s="7">
        <v>298</v>
      </c>
      <c r="H3534" s="20">
        <v>0.67114093959700005</v>
      </c>
      <c r="I3534" s="2">
        <v>0.67114093959700005</v>
      </c>
      <c r="J3534" s="2">
        <v>3.6912751677850002</v>
      </c>
      <c r="K3534" s="2">
        <v>19.463087248322001</v>
      </c>
      <c r="L3534" s="2">
        <v>20.469798657717998</v>
      </c>
      <c r="M3534" s="2">
        <v>14.093959731544</v>
      </c>
      <c r="N3534" s="2">
        <v>10.067114093960001</v>
      </c>
      <c r="O3534" s="2">
        <v>9.3959731543620002</v>
      </c>
      <c r="P3534" s="2">
        <v>6.0402684563760003</v>
      </c>
      <c r="Q3534" s="2">
        <v>13.087248322148</v>
      </c>
      <c r="R3534" s="10" t="s">
        <v>168</v>
      </c>
      <c r="S3534" s="2">
        <v>2.3489932885910001</v>
      </c>
      <c r="T3534" s="2">
        <v>48.410652920962001</v>
      </c>
      <c r="U3534" s="22">
        <v>45</v>
      </c>
    </row>
    <row r="3535">
      <c r="D3535" s="15" t="s">
        <v>92</v>
      </c>
      <c r="E3535" s="14" t="s">
        <v>93</v>
      </c>
      <c r="F3535" s="16"/>
      <c r="G3535" s="33">
        <v>46</v>
      </c>
      <c r="H3535" s="72" t="s">
        <v>168</v>
      </c>
      <c r="I3535" s="25" t="s">
        <v>168</v>
      </c>
      <c r="J3535" s="25" t="s">
        <v>168</v>
      </c>
      <c r="K3535" s="13">
        <v>10.869565217390999</v>
      </c>
      <c r="L3535" s="13">
        <v>8.6956521739130004</v>
      </c>
      <c r="M3535" s="13">
        <v>19.565217391304</v>
      </c>
      <c r="N3535" s="13">
        <v>8.6956521739130004</v>
      </c>
      <c r="O3535" s="13">
        <v>8.6956521739130004</v>
      </c>
      <c r="P3535" s="13">
        <v>13.04347826087</v>
      </c>
      <c r="Q3535" s="13">
        <v>28.260869565217</v>
      </c>
      <c r="R3535" s="25" t="s">
        <v>168</v>
      </c>
      <c r="S3535" s="13">
        <v>2.1739130434780001</v>
      </c>
      <c r="T3535" s="13">
        <v>62.277777777777999</v>
      </c>
      <c r="U3535" s="50">
        <v>65</v>
      </c>
    </row>
    <row r="3536">
      <c r="D3536" s="19"/>
      <c r="E3536" s="18" t="s">
        <v>94</v>
      </c>
      <c r="F3536" s="17"/>
      <c r="G3536" s="7">
        <v>189</v>
      </c>
      <c r="H3536" s="52" t="s">
        <v>168</v>
      </c>
      <c r="I3536" s="2">
        <v>0.52910052910100003</v>
      </c>
      <c r="J3536" s="2">
        <v>1.058201058201</v>
      </c>
      <c r="K3536" s="2">
        <v>14.814814814815</v>
      </c>
      <c r="L3536" s="2">
        <v>13.756613756614</v>
      </c>
      <c r="M3536" s="2">
        <v>10.052910052910001</v>
      </c>
      <c r="N3536" s="2">
        <v>9.5238095238099998</v>
      </c>
      <c r="O3536" s="2">
        <v>8.9947089947090006</v>
      </c>
      <c r="P3536" s="2">
        <v>10.052910052910001</v>
      </c>
      <c r="Q3536" s="2">
        <v>30.687830687830999</v>
      </c>
      <c r="R3536" s="10" t="s">
        <v>168</v>
      </c>
      <c r="S3536" s="2">
        <v>0.52910052910100003</v>
      </c>
      <c r="T3536" s="2">
        <v>60.571808510638</v>
      </c>
      <c r="U3536" s="22">
        <v>60</v>
      </c>
    </row>
    <row r="3537">
      <c r="D3537" s="19"/>
      <c r="E3537" s="18" t="s">
        <v>95</v>
      </c>
      <c r="F3537" s="17"/>
      <c r="G3537" s="7">
        <v>69</v>
      </c>
      <c r="H3537" s="52" t="s">
        <v>168</v>
      </c>
      <c r="I3537" s="10" t="s">
        <v>168</v>
      </c>
      <c r="J3537" s="2">
        <v>2.898550724638</v>
      </c>
      <c r="K3537" s="2">
        <v>8.6956521739130004</v>
      </c>
      <c r="L3537" s="2">
        <v>13.04347826087</v>
      </c>
      <c r="M3537" s="2">
        <v>18.840579710145001</v>
      </c>
      <c r="N3537" s="2">
        <v>11.594202898551</v>
      </c>
      <c r="O3537" s="2">
        <v>14.492753623187999</v>
      </c>
      <c r="P3537" s="2">
        <v>8.6956521739130004</v>
      </c>
      <c r="Q3537" s="2">
        <v>20.289855072464</v>
      </c>
      <c r="R3537" s="10" t="s">
        <v>168</v>
      </c>
      <c r="S3537" s="2">
        <v>1.449275362319</v>
      </c>
      <c r="T3537" s="2">
        <v>57.573529411765001</v>
      </c>
      <c r="U3537" s="22">
        <v>55</v>
      </c>
    </row>
    <row r="3538">
      <c r="D3538" s="19"/>
      <c r="E3538" s="18" t="s">
        <v>96</v>
      </c>
      <c r="F3538" s="17"/>
      <c r="G3538" s="11">
        <v>21</v>
      </c>
      <c r="H3538" s="32" t="s">
        <v>168</v>
      </c>
      <c r="I3538" s="4" t="s">
        <v>168</v>
      </c>
      <c r="J3538" s="4" t="s">
        <v>168</v>
      </c>
      <c r="K3538" s="5">
        <v>9.5238095238099998</v>
      </c>
      <c r="L3538" s="5">
        <v>4.7619047619049999</v>
      </c>
      <c r="M3538" s="5">
        <v>4.7619047619049999</v>
      </c>
      <c r="N3538" s="5">
        <v>19.047619047619001</v>
      </c>
      <c r="O3538" s="5">
        <v>19.047619047619001</v>
      </c>
      <c r="P3538" s="5">
        <v>4.7619047619049999</v>
      </c>
      <c r="Q3538" s="5">
        <v>38.095238095238003</v>
      </c>
      <c r="R3538" s="4" t="s">
        <v>168</v>
      </c>
      <c r="S3538" s="4" t="s">
        <v>168</v>
      </c>
      <c r="T3538" s="5">
        <v>67.857142857143003</v>
      </c>
      <c r="U3538" s="30">
        <v>65</v>
      </c>
    </row>
    <row r="3539">
      <c r="D3539" s="19"/>
      <c r="E3539" s="18" t="s">
        <v>97</v>
      </c>
      <c r="F3539" s="17"/>
      <c r="G3539" s="11">
        <v>40</v>
      </c>
      <c r="H3539" s="32" t="s">
        <v>168</v>
      </c>
      <c r="I3539" s="4" t="s">
        <v>168</v>
      </c>
      <c r="J3539" s="5">
        <v>2.5</v>
      </c>
      <c r="K3539" s="5">
        <v>12.5</v>
      </c>
      <c r="L3539" s="5">
        <v>12.5</v>
      </c>
      <c r="M3539" s="5">
        <v>15</v>
      </c>
      <c r="N3539" s="5">
        <v>2.5</v>
      </c>
      <c r="O3539" s="5">
        <v>7.5</v>
      </c>
      <c r="P3539" s="5">
        <v>20</v>
      </c>
      <c r="Q3539" s="5">
        <v>27.5</v>
      </c>
      <c r="R3539" s="4" t="s">
        <v>168</v>
      </c>
      <c r="S3539" s="4" t="s">
        <v>168</v>
      </c>
      <c r="T3539" s="5">
        <v>61.3125</v>
      </c>
      <c r="U3539" s="30">
        <v>65</v>
      </c>
    </row>
    <row r="3540">
      <c r="D3540" s="19"/>
      <c r="E3540" s="18" t="s">
        <v>98</v>
      </c>
      <c r="F3540" s="17"/>
      <c r="G3540" s="7">
        <v>62</v>
      </c>
      <c r="H3540" s="52" t="s">
        <v>168</v>
      </c>
      <c r="I3540" s="10" t="s">
        <v>168</v>
      </c>
      <c r="J3540" s="10" t="s">
        <v>168</v>
      </c>
      <c r="K3540" s="2">
        <v>11.290322580645</v>
      </c>
      <c r="L3540" s="2">
        <v>22.580645161290001</v>
      </c>
      <c r="M3540" s="2">
        <v>6.4516129032259997</v>
      </c>
      <c r="N3540" s="2">
        <v>20.967741935484</v>
      </c>
      <c r="O3540" s="2">
        <v>4.8387096774189997</v>
      </c>
      <c r="P3540" s="2">
        <v>12.903225806451999</v>
      </c>
      <c r="Q3540" s="2">
        <v>19.354838709677001</v>
      </c>
      <c r="R3540" s="10" t="s">
        <v>168</v>
      </c>
      <c r="S3540" s="2">
        <v>1.6129032258060001</v>
      </c>
      <c r="T3540" s="2">
        <v>56.803278688524998</v>
      </c>
      <c r="U3540" s="22">
        <v>55</v>
      </c>
    </row>
    <row r="3541">
      <c r="D3541" s="19"/>
      <c r="E3541" s="18" t="s">
        <v>99</v>
      </c>
      <c r="F3541" s="17"/>
      <c r="G3541" s="11">
        <v>20</v>
      </c>
      <c r="H3541" s="32" t="s">
        <v>168</v>
      </c>
      <c r="I3541" s="4" t="s">
        <v>168</v>
      </c>
      <c r="J3541" s="5">
        <v>5</v>
      </c>
      <c r="K3541" s="5">
        <v>20</v>
      </c>
      <c r="L3541" s="5">
        <v>20</v>
      </c>
      <c r="M3541" s="5">
        <v>15</v>
      </c>
      <c r="N3541" s="5">
        <v>10</v>
      </c>
      <c r="O3541" s="4" t="s">
        <v>168</v>
      </c>
      <c r="P3541" s="5">
        <v>5</v>
      </c>
      <c r="Q3541" s="5">
        <v>25</v>
      </c>
      <c r="R3541" s="4" t="s">
        <v>168</v>
      </c>
      <c r="S3541" s="4" t="s">
        <v>168</v>
      </c>
      <c r="T3541" s="5">
        <v>51.875</v>
      </c>
      <c r="U3541" s="30">
        <v>45</v>
      </c>
    </row>
    <row r="3542">
      <c r="D3542" s="19"/>
      <c r="E3542" s="18" t="s">
        <v>100</v>
      </c>
      <c r="F3542" s="17"/>
      <c r="G3542" s="11">
        <v>39</v>
      </c>
      <c r="H3542" s="32" t="s">
        <v>168</v>
      </c>
      <c r="I3542" s="5">
        <v>2.564102564103</v>
      </c>
      <c r="J3542" s="5">
        <v>5.1282051282049999</v>
      </c>
      <c r="K3542" s="5">
        <v>10.25641025641</v>
      </c>
      <c r="L3542" s="5">
        <v>12.820512820513001</v>
      </c>
      <c r="M3542" s="5">
        <v>10.25641025641</v>
      </c>
      <c r="N3542" s="5">
        <v>5.1282051282049999</v>
      </c>
      <c r="O3542" s="5">
        <v>10.25641025641</v>
      </c>
      <c r="P3542" s="5">
        <v>5.1282051282049999</v>
      </c>
      <c r="Q3542" s="5">
        <v>38.461538461537998</v>
      </c>
      <c r="R3542" s="4" t="s">
        <v>168</v>
      </c>
      <c r="S3542" s="4" t="s">
        <v>168</v>
      </c>
      <c r="T3542" s="5">
        <v>61.538461538462002</v>
      </c>
      <c r="U3542" s="30">
        <v>65</v>
      </c>
    </row>
    <row r="3543">
      <c r="D3543" s="19"/>
      <c r="E3543" s="18" t="s">
        <v>101</v>
      </c>
      <c r="F3543" s="17"/>
      <c r="G3543" s="7">
        <v>148</v>
      </c>
      <c r="H3543" s="52" t="s">
        <v>168</v>
      </c>
      <c r="I3543" s="2">
        <v>0.67567567567599995</v>
      </c>
      <c r="J3543" s="2">
        <v>3.3783783783780001</v>
      </c>
      <c r="K3543" s="2">
        <v>12.837837837838</v>
      </c>
      <c r="L3543" s="2">
        <v>15.540540540541</v>
      </c>
      <c r="M3543" s="2">
        <v>11.486486486485999</v>
      </c>
      <c r="N3543" s="2">
        <v>10.135135135135</v>
      </c>
      <c r="O3543" s="2">
        <v>13.513513513514001</v>
      </c>
      <c r="P3543" s="2">
        <v>6.7567567567570004</v>
      </c>
      <c r="Q3543" s="2">
        <v>25</v>
      </c>
      <c r="R3543" s="10" t="s">
        <v>168</v>
      </c>
      <c r="S3543" s="2">
        <v>0.67567567567599995</v>
      </c>
      <c r="T3543" s="2">
        <v>57.312925170067999</v>
      </c>
      <c r="U3543" s="22">
        <v>55</v>
      </c>
    </row>
    <row r="3544">
      <c r="D3544" s="19"/>
      <c r="E3544" s="18" t="s">
        <v>102</v>
      </c>
      <c r="F3544" s="17"/>
      <c r="G3544" s="7">
        <v>82</v>
      </c>
      <c r="H3544" s="20">
        <v>1.219512195122</v>
      </c>
      <c r="I3544" s="10" t="s">
        <v>168</v>
      </c>
      <c r="J3544" s="2">
        <v>4.8780487804880002</v>
      </c>
      <c r="K3544" s="2">
        <v>24.390243902439</v>
      </c>
      <c r="L3544" s="2">
        <v>14.634146341463</v>
      </c>
      <c r="M3544" s="2">
        <v>7.3170731707319998</v>
      </c>
      <c r="N3544" s="2">
        <v>8.5365853658540001</v>
      </c>
      <c r="O3544" s="2">
        <v>13.414634146340999</v>
      </c>
      <c r="P3544" s="2">
        <v>8.5365853658540001</v>
      </c>
      <c r="Q3544" s="2">
        <v>17.073170731706998</v>
      </c>
      <c r="R3544" s="10" t="s">
        <v>168</v>
      </c>
      <c r="S3544" s="10" t="s">
        <v>168</v>
      </c>
      <c r="T3544" s="2">
        <v>50.884146341463001</v>
      </c>
      <c r="U3544" s="22">
        <v>45</v>
      </c>
    </row>
    <row r="3545">
      <c r="D3545" s="19"/>
      <c r="E3545" s="18" t="s">
        <v>41</v>
      </c>
      <c r="F3545" s="17"/>
      <c r="G3545" s="7">
        <v>161</v>
      </c>
      <c r="H3545" s="20">
        <v>1.242236024845</v>
      </c>
      <c r="I3545" s="2">
        <v>1.8633540372670001</v>
      </c>
      <c r="J3545" s="2">
        <v>2.4844720496889998</v>
      </c>
      <c r="K3545" s="2">
        <v>14.285714285714</v>
      </c>
      <c r="L3545" s="2">
        <v>16.770186335403999</v>
      </c>
      <c r="M3545" s="2">
        <v>9.3167701863350008</v>
      </c>
      <c r="N3545" s="2">
        <v>15.527950310559</v>
      </c>
      <c r="O3545" s="2">
        <v>9.3167701863350008</v>
      </c>
      <c r="P3545" s="2">
        <v>6.8322981366460001</v>
      </c>
      <c r="Q3545" s="2">
        <v>21.11801242236</v>
      </c>
      <c r="R3545" s="10" t="s">
        <v>168</v>
      </c>
      <c r="S3545" s="2">
        <v>1.242236024845</v>
      </c>
      <c r="T3545" s="2">
        <v>54.103773584906001</v>
      </c>
      <c r="U3545" s="22">
        <v>55</v>
      </c>
    </row>
    <row r="3546">
      <c r="D3546" s="19"/>
      <c r="E3546" s="18" t="s">
        <v>103</v>
      </c>
      <c r="F3546" s="17"/>
      <c r="G3546" s="7">
        <v>211</v>
      </c>
      <c r="H3546" s="52" t="s">
        <v>168</v>
      </c>
      <c r="I3546" s="2">
        <v>1.895734597156</v>
      </c>
      <c r="J3546" s="2">
        <v>3.7914691943130001</v>
      </c>
      <c r="K3546" s="2">
        <v>13.744075829384</v>
      </c>
      <c r="L3546" s="2">
        <v>16.587677725117999</v>
      </c>
      <c r="M3546" s="2">
        <v>15.165876777251</v>
      </c>
      <c r="N3546" s="2">
        <v>9.4786729857819996</v>
      </c>
      <c r="O3546" s="2">
        <v>10.900473933649</v>
      </c>
      <c r="P3546" s="2">
        <v>8.0568720379149994</v>
      </c>
      <c r="Q3546" s="2">
        <v>18.009478672985999</v>
      </c>
      <c r="R3546" s="10" t="s">
        <v>168</v>
      </c>
      <c r="S3546" s="2">
        <v>2.3696682464449998</v>
      </c>
      <c r="T3546" s="2">
        <v>53.033980582524002</v>
      </c>
      <c r="U3546" s="22">
        <v>45</v>
      </c>
    </row>
    <row r="3547">
      <c r="D3547" s="19"/>
      <c r="E3547" s="18" t="s">
        <v>104</v>
      </c>
      <c r="F3547" s="17"/>
      <c r="G3547" s="7">
        <v>319</v>
      </c>
      <c r="H3547" s="52" t="s">
        <v>168</v>
      </c>
      <c r="I3547" s="2">
        <v>0.62695924764900002</v>
      </c>
      <c r="J3547" s="2">
        <v>2.1943573667709999</v>
      </c>
      <c r="K3547" s="2">
        <v>15.987460815046999</v>
      </c>
      <c r="L3547" s="2">
        <v>13.479623824451</v>
      </c>
      <c r="M3547" s="2">
        <v>10.344827586207</v>
      </c>
      <c r="N3547" s="2">
        <v>11.598746081505</v>
      </c>
      <c r="O3547" s="2">
        <v>9.7178683385580005</v>
      </c>
      <c r="P3547" s="2">
        <v>9.7178683385580005</v>
      </c>
      <c r="Q3547" s="2">
        <v>24.764890282132001</v>
      </c>
      <c r="R3547" s="2">
        <v>0.31347962382400002</v>
      </c>
      <c r="S3547" s="2">
        <v>1.253918495298</v>
      </c>
      <c r="T3547" s="2">
        <v>57.357142857143003</v>
      </c>
      <c r="U3547" s="22">
        <v>55</v>
      </c>
    </row>
    <row r="3548">
      <c r="D3548" s="19"/>
      <c r="E3548" s="18" t="s">
        <v>26</v>
      </c>
      <c r="F3548" s="17"/>
      <c r="G3548" s="11">
        <v>5</v>
      </c>
      <c r="H3548" s="32" t="s">
        <v>168</v>
      </c>
      <c r="I3548" s="4" t="s">
        <v>168</v>
      </c>
      <c r="J3548" s="4" t="s">
        <v>168</v>
      </c>
      <c r="K3548" s="5">
        <v>20</v>
      </c>
      <c r="L3548" s="5">
        <v>20</v>
      </c>
      <c r="M3548" s="5">
        <v>20</v>
      </c>
      <c r="N3548" s="5">
        <v>20</v>
      </c>
      <c r="O3548" s="5">
        <v>20</v>
      </c>
      <c r="P3548" s="4" t="s">
        <v>168</v>
      </c>
      <c r="Q3548" s="4" t="s">
        <v>168</v>
      </c>
      <c r="R3548" s="4" t="s">
        <v>168</v>
      </c>
      <c r="S3548" s="4" t="s">
        <v>168</v>
      </c>
      <c r="T3548" s="5">
        <v>45</v>
      </c>
      <c r="U3548" s="30">
        <v>45</v>
      </c>
    </row>
    <row r="3549">
      <c r="D3549" s="19"/>
      <c r="E3549" s="18" t="s">
        <v>105</v>
      </c>
      <c r="F3549" s="17"/>
      <c r="G3549" s="7">
        <v>558</v>
      </c>
      <c r="H3549" s="20">
        <v>0.53763440860199996</v>
      </c>
      <c r="I3549" s="2">
        <v>0.89605734767</v>
      </c>
      <c r="J3549" s="2">
        <v>1.7921146953410001</v>
      </c>
      <c r="K3549" s="2">
        <v>14.157706093190001</v>
      </c>
      <c r="L3549" s="2">
        <v>15.591397849462</v>
      </c>
      <c r="M3549" s="2">
        <v>11.290322580645</v>
      </c>
      <c r="N3549" s="2">
        <v>11.827956989246999</v>
      </c>
      <c r="O3549" s="2">
        <v>10.573476702509</v>
      </c>
      <c r="P3549" s="2">
        <v>8.4229390680999998</v>
      </c>
      <c r="Q3549" s="2">
        <v>24.372759856630999</v>
      </c>
      <c r="R3549" s="10" t="s">
        <v>168</v>
      </c>
      <c r="S3549" s="2">
        <v>0.53763440860199996</v>
      </c>
      <c r="T3549" s="2">
        <v>56.972972972972997</v>
      </c>
      <c r="U3549" s="22">
        <v>55</v>
      </c>
    </row>
    <row r="3550">
      <c r="D3550" s="19"/>
      <c r="E3550" s="18" t="s">
        <v>106</v>
      </c>
      <c r="F3550" s="17"/>
      <c r="G3550" s="7">
        <v>530</v>
      </c>
      <c r="H3550" s="52" t="s">
        <v>168</v>
      </c>
      <c r="I3550" s="2">
        <v>1.1320754716979999</v>
      </c>
      <c r="J3550" s="2">
        <v>2.8301886792449999</v>
      </c>
      <c r="K3550" s="2">
        <v>15.094339622642</v>
      </c>
      <c r="L3550" s="2">
        <v>14.716981132075</v>
      </c>
      <c r="M3550" s="2">
        <v>12.264150943396</v>
      </c>
      <c r="N3550" s="2">
        <v>10.754716981132001</v>
      </c>
      <c r="O3550" s="2">
        <v>10.188679245283</v>
      </c>
      <c r="P3550" s="2">
        <v>9.0566037735849996</v>
      </c>
      <c r="Q3550" s="2">
        <v>22.075471698112999</v>
      </c>
      <c r="R3550" s="2">
        <v>0.18867924528300001</v>
      </c>
      <c r="S3550" s="2">
        <v>1.698113207547</v>
      </c>
      <c r="T3550" s="2">
        <v>55.647792706334002</v>
      </c>
      <c r="U3550" s="22">
        <v>55</v>
      </c>
    </row>
    <row r="3551">
      <c r="D3551" s="15" t="s">
        <v>107</v>
      </c>
      <c r="E3551" s="14" t="s">
        <v>108</v>
      </c>
      <c r="F3551" s="16"/>
      <c r="G3551" s="33">
        <v>32</v>
      </c>
      <c r="H3551" s="45">
        <v>3.125</v>
      </c>
      <c r="I3551" s="25" t="s">
        <v>168</v>
      </c>
      <c r="J3551" s="13">
        <v>6.25</v>
      </c>
      <c r="K3551" s="13">
        <v>9.375</v>
      </c>
      <c r="L3551" s="13">
        <v>15.625</v>
      </c>
      <c r="M3551" s="13">
        <v>3.125</v>
      </c>
      <c r="N3551" s="13">
        <v>18.75</v>
      </c>
      <c r="O3551" s="13">
        <v>9.375</v>
      </c>
      <c r="P3551" s="13">
        <v>9.375</v>
      </c>
      <c r="Q3551" s="13">
        <v>21.875</v>
      </c>
      <c r="R3551" s="25" t="s">
        <v>168</v>
      </c>
      <c r="S3551" s="13">
        <v>3.125</v>
      </c>
      <c r="T3551" s="13">
        <v>55.645161290323003</v>
      </c>
      <c r="U3551" s="50">
        <v>55</v>
      </c>
    </row>
    <row r="3552">
      <c r="D3552" s="19"/>
      <c r="E3552" s="18" t="s">
        <v>109</v>
      </c>
      <c r="F3552" s="17"/>
      <c r="G3552" s="7">
        <v>715</v>
      </c>
      <c r="H3552" s="20">
        <v>0.13986013986000001</v>
      </c>
      <c r="I3552" s="2">
        <v>0.97902097902100005</v>
      </c>
      <c r="J3552" s="2">
        <v>2.9370629370630001</v>
      </c>
      <c r="K3552" s="2">
        <v>13.706293706294</v>
      </c>
      <c r="L3552" s="2">
        <v>15.244755244755</v>
      </c>
      <c r="M3552" s="2">
        <v>11.608391608391999</v>
      </c>
      <c r="N3552" s="2">
        <v>10.48951048951</v>
      </c>
      <c r="O3552" s="2">
        <v>10.34965034965</v>
      </c>
      <c r="P3552" s="2">
        <v>8.5314685314690006</v>
      </c>
      <c r="Q3552" s="2">
        <v>24.755244755244998</v>
      </c>
      <c r="R3552" s="2">
        <v>0.13986013986000001</v>
      </c>
      <c r="S3552" s="2">
        <v>1.1188811188809999</v>
      </c>
      <c r="T3552" s="2">
        <v>56.934229137198997</v>
      </c>
      <c r="U3552" s="22">
        <v>55</v>
      </c>
    </row>
    <row r="3553">
      <c r="D3553" s="19"/>
      <c r="E3553" s="18" t="s">
        <v>110</v>
      </c>
      <c r="F3553" s="17"/>
      <c r="G3553" s="7">
        <v>1003</v>
      </c>
      <c r="H3553" s="20">
        <v>0.19940179461599999</v>
      </c>
      <c r="I3553" s="2">
        <v>0.99700897308100001</v>
      </c>
      <c r="J3553" s="2">
        <v>1.994017946162</v>
      </c>
      <c r="K3553" s="2">
        <v>14.057826520439001</v>
      </c>
      <c r="L3553" s="2">
        <v>15.154536390828</v>
      </c>
      <c r="M3553" s="2">
        <v>11.964107676969</v>
      </c>
      <c r="N3553" s="2">
        <v>10.967098703888</v>
      </c>
      <c r="O3553" s="2">
        <v>10.568295114655999</v>
      </c>
      <c r="P3553" s="2">
        <v>8.873379860419</v>
      </c>
      <c r="Q3553" s="2">
        <v>24.32701894317</v>
      </c>
      <c r="R3553" s="10" t="s">
        <v>168</v>
      </c>
      <c r="S3553" s="2">
        <v>0.89730807577299998</v>
      </c>
      <c r="T3553" s="2">
        <v>57.152917505029997</v>
      </c>
      <c r="U3553" s="22">
        <v>55</v>
      </c>
    </row>
    <row r="3554">
      <c r="D3554" s="19"/>
      <c r="E3554" s="18" t="s">
        <v>111</v>
      </c>
      <c r="F3554" s="17"/>
      <c r="G3554" s="7">
        <v>921</v>
      </c>
      <c r="H3554" s="20">
        <v>0.21715526601499999</v>
      </c>
      <c r="I3554" s="2">
        <v>0.977198697068</v>
      </c>
      <c r="J3554" s="2">
        <v>1.6286644951139999</v>
      </c>
      <c r="K3554" s="2">
        <v>13.463626492942</v>
      </c>
      <c r="L3554" s="2">
        <v>14.766558089034</v>
      </c>
      <c r="M3554" s="2">
        <v>12.377850162866</v>
      </c>
      <c r="N3554" s="2">
        <v>11.074918566775001</v>
      </c>
      <c r="O3554" s="2">
        <v>10.640608034745</v>
      </c>
      <c r="P3554" s="2">
        <v>8.9033659066229998</v>
      </c>
      <c r="Q3554" s="2">
        <v>24.972855591748001</v>
      </c>
      <c r="R3554" s="10" t="s">
        <v>168</v>
      </c>
      <c r="S3554" s="2">
        <v>0.977198697068</v>
      </c>
      <c r="T3554" s="2">
        <v>57.776864035088003</v>
      </c>
      <c r="U3554" s="22">
        <v>55</v>
      </c>
    </row>
    <row r="3555">
      <c r="D3555" s="19"/>
      <c r="E3555" s="18" t="s">
        <v>112</v>
      </c>
      <c r="F3555" s="17"/>
      <c r="G3555" s="7">
        <v>765</v>
      </c>
      <c r="H3555" s="20">
        <v>0.26143790849699999</v>
      </c>
      <c r="I3555" s="2">
        <v>1.3071895424840001</v>
      </c>
      <c r="J3555" s="2">
        <v>2.352941176471</v>
      </c>
      <c r="K3555" s="2">
        <v>14.248366013071999</v>
      </c>
      <c r="L3555" s="2">
        <v>15.032679738562001</v>
      </c>
      <c r="M3555" s="2">
        <v>11.764705882353001</v>
      </c>
      <c r="N3555" s="2">
        <v>11.503267973856</v>
      </c>
      <c r="O3555" s="2">
        <v>9.6732026143790009</v>
      </c>
      <c r="P3555" s="2">
        <v>7.8431372549020004</v>
      </c>
      <c r="Q3555" s="2">
        <v>24.705882352941</v>
      </c>
      <c r="R3555" s="2">
        <v>0.13071895424800001</v>
      </c>
      <c r="S3555" s="2">
        <v>1.1764705882349999</v>
      </c>
      <c r="T3555" s="2">
        <v>56.590608465608</v>
      </c>
      <c r="U3555" s="22">
        <v>55</v>
      </c>
    </row>
    <row r="3556">
      <c r="D3556" s="19"/>
      <c r="E3556" s="18" t="s">
        <v>113</v>
      </c>
      <c r="F3556" s="17"/>
      <c r="G3556" s="7">
        <v>197</v>
      </c>
      <c r="H3556" s="20">
        <v>0.50761421319800004</v>
      </c>
      <c r="I3556" s="2">
        <v>1.522842639594</v>
      </c>
      <c r="J3556" s="2">
        <v>1.522842639594</v>
      </c>
      <c r="K3556" s="2">
        <v>9.6446700507610004</v>
      </c>
      <c r="L3556" s="2">
        <v>16.751269035532999</v>
      </c>
      <c r="M3556" s="2">
        <v>13.705583756345</v>
      </c>
      <c r="N3556" s="2">
        <v>12.690355329949</v>
      </c>
      <c r="O3556" s="2">
        <v>8.6294416243650005</v>
      </c>
      <c r="P3556" s="2">
        <v>6.0913705583760001</v>
      </c>
      <c r="Q3556" s="2">
        <v>28.426395939085999</v>
      </c>
      <c r="R3556" s="10" t="s">
        <v>168</v>
      </c>
      <c r="S3556" s="2">
        <v>0.50761421319800004</v>
      </c>
      <c r="T3556" s="2">
        <v>58.545918367346999</v>
      </c>
      <c r="U3556" s="22">
        <v>55</v>
      </c>
    </row>
    <row r="3557">
      <c r="D3557" s="19"/>
      <c r="E3557" s="18" t="s">
        <v>114</v>
      </c>
      <c r="F3557" s="17"/>
      <c r="G3557" s="7">
        <v>1029</v>
      </c>
      <c r="H3557" s="20">
        <v>0.19436345966999999</v>
      </c>
      <c r="I3557" s="2">
        <v>0.87463556851299995</v>
      </c>
      <c r="J3557" s="2">
        <v>2.2351797861999998</v>
      </c>
      <c r="K3557" s="2">
        <v>14.188532555879</v>
      </c>
      <c r="L3557" s="2">
        <v>15.549076773567</v>
      </c>
      <c r="M3557" s="2">
        <v>12.050534499514001</v>
      </c>
      <c r="N3557" s="2">
        <v>10.981535471331</v>
      </c>
      <c r="O3557" s="2">
        <v>10.689990281827001</v>
      </c>
      <c r="P3557" s="2">
        <v>8.6491739552959999</v>
      </c>
      <c r="Q3557" s="2">
        <v>23.517978620019001</v>
      </c>
      <c r="R3557" s="2">
        <v>0.097181729834999994</v>
      </c>
      <c r="S3557" s="2">
        <v>0.97181729834800001</v>
      </c>
      <c r="T3557" s="2">
        <v>56.59715407262</v>
      </c>
      <c r="U3557" s="22">
        <v>55</v>
      </c>
    </row>
    <row r="3558">
      <c r="D3558" s="19"/>
      <c r="E3558" s="18" t="s">
        <v>115</v>
      </c>
      <c r="F3558" s="17"/>
      <c r="G3558" s="7">
        <v>793</v>
      </c>
      <c r="H3558" s="20">
        <v>0.25220680958399999</v>
      </c>
      <c r="I3558" s="2">
        <v>0.88272383354399997</v>
      </c>
      <c r="J3558" s="2">
        <v>1.6393442622950001</v>
      </c>
      <c r="K3558" s="2">
        <v>11.853720050441</v>
      </c>
      <c r="L3558" s="2">
        <v>14.880201765448</v>
      </c>
      <c r="M3558" s="2">
        <v>11.853720050441</v>
      </c>
      <c r="N3558" s="2">
        <v>11.349306431274</v>
      </c>
      <c r="O3558" s="2">
        <v>10.592686002522001</v>
      </c>
      <c r="P3558" s="2">
        <v>8.5750315258509993</v>
      </c>
      <c r="Q3558" s="2">
        <v>27.616645649433</v>
      </c>
      <c r="R3558" s="10" t="s">
        <v>168</v>
      </c>
      <c r="S3558" s="2">
        <v>0.50441361916799998</v>
      </c>
      <c r="T3558" s="2">
        <v>59.226869455006003</v>
      </c>
      <c r="U3558" s="22">
        <v>55</v>
      </c>
    </row>
    <row r="3559">
      <c r="D3559" s="19"/>
      <c r="E3559" s="18" t="s">
        <v>116</v>
      </c>
      <c r="F3559" s="17"/>
      <c r="G3559" s="7">
        <v>253</v>
      </c>
      <c r="H3559" s="52" t="s">
        <v>168</v>
      </c>
      <c r="I3559" s="2">
        <v>1.185770750988</v>
      </c>
      <c r="J3559" s="2">
        <v>1.185770750988</v>
      </c>
      <c r="K3559" s="2">
        <v>9.8814229249010008</v>
      </c>
      <c r="L3559" s="2">
        <v>13.04347826087</v>
      </c>
      <c r="M3559" s="2">
        <v>9.4861660079050001</v>
      </c>
      <c r="N3559" s="2">
        <v>11.067193675888999</v>
      </c>
      <c r="O3559" s="2">
        <v>11.067193675888999</v>
      </c>
      <c r="P3559" s="2">
        <v>10.276679841897</v>
      </c>
      <c r="Q3559" s="2">
        <v>32.01581027668</v>
      </c>
      <c r="R3559" s="10" t="s">
        <v>168</v>
      </c>
      <c r="S3559" s="2">
        <v>0.79051383399200004</v>
      </c>
      <c r="T3559" s="2">
        <v>62.669322709162998</v>
      </c>
      <c r="U3559" s="22">
        <v>65</v>
      </c>
    </row>
    <row r="3560">
      <c r="D3560" s="19"/>
      <c r="E3560" s="18" t="s">
        <v>117</v>
      </c>
      <c r="F3560" s="17"/>
      <c r="G3560" s="7">
        <v>200</v>
      </c>
      <c r="H3560" s="52" t="s">
        <v>168</v>
      </c>
      <c r="I3560" s="2">
        <v>2</v>
      </c>
      <c r="J3560" s="2">
        <v>3</v>
      </c>
      <c r="K3560" s="2">
        <v>15.5</v>
      </c>
      <c r="L3560" s="2">
        <v>18</v>
      </c>
      <c r="M3560" s="2">
        <v>10</v>
      </c>
      <c r="N3560" s="2">
        <v>11</v>
      </c>
      <c r="O3560" s="2">
        <v>9</v>
      </c>
      <c r="P3560" s="2">
        <v>7</v>
      </c>
      <c r="Q3560" s="2">
        <v>24.5</v>
      </c>
      <c r="R3560" s="10" t="s">
        <v>168</v>
      </c>
      <c r="S3560" s="10" t="s">
        <v>168</v>
      </c>
      <c r="T3560" s="2">
        <v>55.087499999999999</v>
      </c>
      <c r="U3560" s="22">
        <v>55</v>
      </c>
    </row>
    <row r="3561">
      <c r="D3561" s="19"/>
      <c r="E3561" s="18" t="s">
        <v>118</v>
      </c>
      <c r="F3561" s="17"/>
      <c r="G3561" s="11">
        <v>3</v>
      </c>
      <c r="H3561" s="32" t="s">
        <v>168</v>
      </c>
      <c r="I3561" s="4" t="s">
        <v>168</v>
      </c>
      <c r="J3561" s="4" t="s">
        <v>168</v>
      </c>
      <c r="K3561" s="5">
        <v>33.333333333333002</v>
      </c>
      <c r="L3561" s="4" t="s">
        <v>168</v>
      </c>
      <c r="M3561" s="4" t="s">
        <v>168</v>
      </c>
      <c r="N3561" s="5">
        <v>33.333333333333002</v>
      </c>
      <c r="O3561" s="4" t="s">
        <v>168</v>
      </c>
      <c r="P3561" s="4" t="s">
        <v>168</v>
      </c>
      <c r="Q3561" s="5">
        <v>33.333333333333002</v>
      </c>
      <c r="R3561" s="4" t="s">
        <v>168</v>
      </c>
      <c r="S3561" s="4" t="s">
        <v>168</v>
      </c>
      <c r="T3561" s="5">
        <v>57.5</v>
      </c>
      <c r="U3561" s="30">
        <v>55</v>
      </c>
    </row>
    <row r="3562">
      <c r="D3562" s="19"/>
      <c r="E3562" s="18" t="s">
        <v>26</v>
      </c>
      <c r="F3562" s="17"/>
      <c r="G3562" s="11">
        <v>1</v>
      </c>
      <c r="H3562" s="32" t="s">
        <v>168</v>
      </c>
      <c r="I3562" s="4" t="s">
        <v>168</v>
      </c>
      <c r="J3562" s="4" t="s">
        <v>168</v>
      </c>
      <c r="K3562" s="4" t="s">
        <v>168</v>
      </c>
      <c r="L3562" s="4" t="s">
        <v>168</v>
      </c>
      <c r="M3562" s="4" t="s">
        <v>168</v>
      </c>
      <c r="N3562" s="4" t="s">
        <v>168</v>
      </c>
      <c r="O3562" s="4" t="s">
        <v>168</v>
      </c>
      <c r="P3562" s="4" t="s">
        <v>168</v>
      </c>
      <c r="Q3562" s="5">
        <v>100</v>
      </c>
      <c r="R3562" s="4" t="s">
        <v>168</v>
      </c>
      <c r="S3562" s="4" t="s">
        <v>168</v>
      </c>
      <c r="T3562" s="5">
        <v>92.5</v>
      </c>
      <c r="U3562" s="30">
        <v>92.5</v>
      </c>
    </row>
    <row r="3563">
      <c r="D3563" s="19"/>
      <c r="E3563" s="18" t="s">
        <v>119</v>
      </c>
      <c r="F3563" s="17"/>
      <c r="G3563" s="7">
        <v>1080</v>
      </c>
      <c r="H3563" s="20">
        <v>0.18518518518499999</v>
      </c>
      <c r="I3563" s="2">
        <v>0.92592592592599998</v>
      </c>
      <c r="J3563" s="2">
        <v>2.2222222222219998</v>
      </c>
      <c r="K3563" s="2">
        <v>14.444444444444001</v>
      </c>
      <c r="L3563" s="2">
        <v>15.277777777778001</v>
      </c>
      <c r="M3563" s="2">
        <v>11.851851851852</v>
      </c>
      <c r="N3563" s="2">
        <v>11.296296296295999</v>
      </c>
      <c r="O3563" s="2">
        <v>10.555555555555999</v>
      </c>
      <c r="P3563" s="2">
        <v>8.7962962962959992</v>
      </c>
      <c r="Q3563" s="2">
        <v>23.240740740741</v>
      </c>
      <c r="R3563" s="2">
        <v>0.092592592592999998</v>
      </c>
      <c r="S3563" s="2">
        <v>1.1111111111109999</v>
      </c>
      <c r="T3563" s="2">
        <v>56.495786516853997</v>
      </c>
      <c r="U3563" s="22">
        <v>55</v>
      </c>
    </row>
    <row r="3564">
      <c r="D3564" s="19"/>
      <c r="E3564" s="18" t="s">
        <v>120</v>
      </c>
      <c r="F3564" s="17"/>
      <c r="G3564" s="7">
        <v>1054</v>
      </c>
      <c r="H3564" s="20">
        <v>0.18975332068299999</v>
      </c>
      <c r="I3564" s="2">
        <v>0.94876660341600005</v>
      </c>
      <c r="J3564" s="2">
        <v>2.277039848197</v>
      </c>
      <c r="K3564" s="2">
        <v>14.421252371916999</v>
      </c>
      <c r="L3564" s="2">
        <v>15.464895635674001</v>
      </c>
      <c r="M3564" s="2">
        <v>11.954459203036</v>
      </c>
      <c r="N3564" s="2">
        <v>11.195445920304</v>
      </c>
      <c r="O3564" s="2">
        <v>10.531309297912999</v>
      </c>
      <c r="P3564" s="2">
        <v>8.5388994307400008</v>
      </c>
      <c r="Q3564" s="2">
        <v>23.434535104363999</v>
      </c>
      <c r="R3564" s="2">
        <v>0.094876660341999999</v>
      </c>
      <c r="S3564" s="2">
        <v>0.94876660341600005</v>
      </c>
      <c r="T3564" s="2">
        <v>56.434386973179997</v>
      </c>
      <c r="U3564" s="22">
        <v>55</v>
      </c>
    </row>
    <row r="3565">
      <c r="D3565" s="15" t="s">
        <v>121</v>
      </c>
      <c r="E3565" s="14" t="s">
        <v>122</v>
      </c>
      <c r="F3565" s="16"/>
      <c r="G3565" s="26">
        <v>564</v>
      </c>
      <c r="H3565" s="40">
        <v>0.35460992907799999</v>
      </c>
      <c r="I3565" s="8">
        <v>0.70921985815599997</v>
      </c>
      <c r="J3565" s="8">
        <v>1.5957446808510001</v>
      </c>
      <c r="K3565" s="8">
        <v>13.297872340426</v>
      </c>
      <c r="L3565" s="8">
        <v>12.765957446809001</v>
      </c>
      <c r="M3565" s="8">
        <v>11.524822695035001</v>
      </c>
      <c r="N3565" s="8">
        <v>11.347517730496</v>
      </c>
      <c r="O3565" s="8">
        <v>9.9290780141840003</v>
      </c>
      <c r="P3565" s="8">
        <v>8.5106382978719992</v>
      </c>
      <c r="Q3565" s="8">
        <v>29.432624113475001</v>
      </c>
      <c r="R3565" s="41" t="s">
        <v>168</v>
      </c>
      <c r="S3565" s="8">
        <v>0.53191489361699995</v>
      </c>
      <c r="T3565" s="8">
        <v>59.901960784313999</v>
      </c>
      <c r="U3565" s="42">
        <v>55</v>
      </c>
    </row>
    <row r="3566">
      <c r="D3566" s="19"/>
      <c r="E3566" s="18" t="s">
        <v>123</v>
      </c>
      <c r="F3566" s="17"/>
      <c r="G3566" s="7">
        <v>396</v>
      </c>
      <c r="H3566" s="52" t="s">
        <v>168</v>
      </c>
      <c r="I3566" s="2">
        <v>1.5151515151520001</v>
      </c>
      <c r="J3566" s="2">
        <v>1.5151515151520001</v>
      </c>
      <c r="K3566" s="2">
        <v>15.151515151515</v>
      </c>
      <c r="L3566" s="2">
        <v>16.919191919191999</v>
      </c>
      <c r="M3566" s="2">
        <v>10.606060606061</v>
      </c>
      <c r="N3566" s="2">
        <v>11.868686868687</v>
      </c>
      <c r="O3566" s="2">
        <v>11.616161616162</v>
      </c>
      <c r="P3566" s="2">
        <v>9.8484848484850005</v>
      </c>
      <c r="Q3566" s="2">
        <v>19.444444444443999</v>
      </c>
      <c r="R3566" s="2">
        <v>0.25252525252500002</v>
      </c>
      <c r="S3566" s="2">
        <v>1.2626262626260001</v>
      </c>
      <c r="T3566" s="2">
        <v>54.968030690536999</v>
      </c>
      <c r="U3566" s="22">
        <v>55</v>
      </c>
    </row>
    <row r="3567">
      <c r="D3567" s="19"/>
      <c r="E3567" s="18" t="s">
        <v>124</v>
      </c>
      <c r="F3567" s="17"/>
      <c r="G3567" s="7">
        <v>69</v>
      </c>
      <c r="H3567" s="52" t="s">
        <v>168</v>
      </c>
      <c r="I3567" s="2">
        <v>1.449275362319</v>
      </c>
      <c r="J3567" s="2">
        <v>4.3478260869570002</v>
      </c>
      <c r="K3567" s="2">
        <v>17.391304347826001</v>
      </c>
      <c r="L3567" s="2">
        <v>20.289855072464</v>
      </c>
      <c r="M3567" s="2">
        <v>21.739130434783</v>
      </c>
      <c r="N3567" s="2">
        <v>7.2463768115939997</v>
      </c>
      <c r="O3567" s="2">
        <v>10.144927536232</v>
      </c>
      <c r="P3567" s="2">
        <v>5.7971014492749999</v>
      </c>
      <c r="Q3567" s="2">
        <v>7.2463768115939997</v>
      </c>
      <c r="R3567" s="10" t="s">
        <v>168</v>
      </c>
      <c r="S3567" s="2">
        <v>4.3478260869570002</v>
      </c>
      <c r="T3567" s="2">
        <v>45.606060606061</v>
      </c>
      <c r="U3567" s="22">
        <v>45</v>
      </c>
    </row>
    <row r="3568">
      <c r="D3568" s="19"/>
      <c r="E3568" s="18" t="s">
        <v>125</v>
      </c>
      <c r="F3568" s="17"/>
      <c r="G3568" s="7">
        <v>50</v>
      </c>
      <c r="H3568" s="20">
        <v>2</v>
      </c>
      <c r="I3568" s="10" t="s">
        <v>168</v>
      </c>
      <c r="J3568" s="2">
        <v>14</v>
      </c>
      <c r="K3568" s="2">
        <v>22</v>
      </c>
      <c r="L3568" s="2">
        <v>20</v>
      </c>
      <c r="M3568" s="2">
        <v>10</v>
      </c>
      <c r="N3568" s="2">
        <v>8</v>
      </c>
      <c r="O3568" s="2">
        <v>10</v>
      </c>
      <c r="P3568" s="2">
        <v>6</v>
      </c>
      <c r="Q3568" s="2">
        <v>6</v>
      </c>
      <c r="R3568" s="10" t="s">
        <v>168</v>
      </c>
      <c r="S3568" s="2">
        <v>2</v>
      </c>
      <c r="T3568" s="2">
        <v>40.918367346939</v>
      </c>
      <c r="U3568" s="22">
        <v>35</v>
      </c>
    </row>
    <row r="3569">
      <c r="D3569" s="19"/>
      <c r="E3569" s="18" t="s">
        <v>126</v>
      </c>
      <c r="F3569" s="17"/>
      <c r="G3569" s="11">
        <v>14</v>
      </c>
      <c r="H3569" s="32" t="s">
        <v>168</v>
      </c>
      <c r="I3569" s="4" t="s">
        <v>168</v>
      </c>
      <c r="J3569" s="4" t="s">
        <v>168</v>
      </c>
      <c r="K3569" s="5">
        <v>14.285714285714</v>
      </c>
      <c r="L3569" s="5">
        <v>21.428571428571001</v>
      </c>
      <c r="M3569" s="5">
        <v>14.285714285714</v>
      </c>
      <c r="N3569" s="5">
        <v>28.571428571428999</v>
      </c>
      <c r="O3569" s="4" t="s">
        <v>168</v>
      </c>
      <c r="P3569" s="5">
        <v>7.1428571428570002</v>
      </c>
      <c r="Q3569" s="5">
        <v>14.285714285714</v>
      </c>
      <c r="R3569" s="4" t="s">
        <v>168</v>
      </c>
      <c r="S3569" s="4" t="s">
        <v>168</v>
      </c>
      <c r="T3569" s="5">
        <v>51.785714285714</v>
      </c>
      <c r="U3569" s="30">
        <v>50</v>
      </c>
    </row>
    <row r="3570">
      <c r="D3570" s="19"/>
      <c r="E3570" s="18" t="s">
        <v>26</v>
      </c>
      <c r="F3570" s="17"/>
      <c r="G3570" s="11">
        <v>0</v>
      </c>
      <c r="H3570" s="32" t="s">
        <v>168</v>
      </c>
      <c r="I3570" s="4" t="s">
        <v>168</v>
      </c>
      <c r="J3570" s="4" t="s">
        <v>168</v>
      </c>
      <c r="K3570" s="4" t="s">
        <v>168</v>
      </c>
      <c r="L3570" s="4" t="s">
        <v>168</v>
      </c>
      <c r="M3570" s="4" t="s">
        <v>168</v>
      </c>
      <c r="N3570" s="4" t="s">
        <v>168</v>
      </c>
      <c r="O3570" s="4" t="s">
        <v>168</v>
      </c>
      <c r="P3570" s="4" t="s">
        <v>168</v>
      </c>
      <c r="Q3570" s="4" t="s">
        <v>168</v>
      </c>
      <c r="R3570" s="4" t="s">
        <v>168</v>
      </c>
      <c r="S3570" s="4" t="s">
        <v>168</v>
      </c>
      <c r="T3570" s="4" t="s">
        <v>168</v>
      </c>
      <c r="U3570" s="31" t="s">
        <v>168</v>
      </c>
    </row>
    <row r="3571">
      <c r="D3571" s="19"/>
      <c r="E3571" s="18" t="s">
        <v>127</v>
      </c>
      <c r="F3571" s="17"/>
      <c r="G3571" s="7">
        <v>960</v>
      </c>
      <c r="H3571" s="20">
        <v>0.208333333333</v>
      </c>
      <c r="I3571" s="2">
        <v>1.041666666667</v>
      </c>
      <c r="J3571" s="2">
        <v>1.5625</v>
      </c>
      <c r="K3571" s="2">
        <v>14.0625</v>
      </c>
      <c r="L3571" s="2">
        <v>14.479166666667</v>
      </c>
      <c r="M3571" s="2">
        <v>11.145833333333</v>
      </c>
      <c r="N3571" s="2">
        <v>11.5625</v>
      </c>
      <c r="O3571" s="2">
        <v>10.625</v>
      </c>
      <c r="P3571" s="2">
        <v>9.0625</v>
      </c>
      <c r="Q3571" s="2">
        <v>25.3125</v>
      </c>
      <c r="R3571" s="2">
        <v>0.104166666667</v>
      </c>
      <c r="S3571" s="2">
        <v>0.83333333333299997</v>
      </c>
      <c r="T3571" s="2">
        <v>57.875525210084</v>
      </c>
      <c r="U3571" s="22">
        <v>55</v>
      </c>
    </row>
    <row r="3572">
      <c r="D3572" s="19"/>
      <c r="E3572" s="18" t="s">
        <v>128</v>
      </c>
      <c r="F3572" s="17"/>
      <c r="G3572" s="7">
        <v>64</v>
      </c>
      <c r="H3572" s="20">
        <v>1.5625</v>
      </c>
      <c r="I3572" s="10" t="s">
        <v>168</v>
      </c>
      <c r="J3572" s="2">
        <v>10.9375</v>
      </c>
      <c r="K3572" s="2">
        <v>20.3125</v>
      </c>
      <c r="L3572" s="2">
        <v>20.3125</v>
      </c>
      <c r="M3572" s="2">
        <v>10.9375</v>
      </c>
      <c r="N3572" s="2">
        <v>12.5</v>
      </c>
      <c r="O3572" s="2">
        <v>7.8125</v>
      </c>
      <c r="P3572" s="2">
        <v>6.25</v>
      </c>
      <c r="Q3572" s="2">
        <v>7.8125</v>
      </c>
      <c r="R3572" s="10" t="s">
        <v>168</v>
      </c>
      <c r="S3572" s="2">
        <v>1.5625</v>
      </c>
      <c r="T3572" s="2">
        <v>43.333333333333002</v>
      </c>
      <c r="U3572" s="22">
        <v>35</v>
      </c>
    </row>
    <row r="3573">
      <c r="D3573" s="15" t="s">
        <v>129</v>
      </c>
      <c r="E3573" s="14" t="s">
        <v>130</v>
      </c>
      <c r="F3573" s="16"/>
      <c r="G3573" s="26">
        <v>130</v>
      </c>
      <c r="H3573" s="79" t="s">
        <v>168</v>
      </c>
      <c r="I3573" s="8">
        <v>0.76923076923099998</v>
      </c>
      <c r="J3573" s="8">
        <v>1.538461538462</v>
      </c>
      <c r="K3573" s="8">
        <v>5.3846153846150004</v>
      </c>
      <c r="L3573" s="8">
        <v>10</v>
      </c>
      <c r="M3573" s="8">
        <v>7.6923076923079998</v>
      </c>
      <c r="N3573" s="8">
        <v>8.4615384615379998</v>
      </c>
      <c r="O3573" s="8">
        <v>10.769230769230999</v>
      </c>
      <c r="P3573" s="8">
        <v>9.2307692307690008</v>
      </c>
      <c r="Q3573" s="8">
        <v>46.153846153845997</v>
      </c>
      <c r="R3573" s="41" t="s">
        <v>168</v>
      </c>
      <c r="S3573" s="41" t="s">
        <v>168</v>
      </c>
      <c r="T3573" s="8">
        <v>69.865384615384997</v>
      </c>
      <c r="U3573" s="42">
        <v>75</v>
      </c>
    </row>
    <row r="3574">
      <c r="D3574" s="19"/>
      <c r="E3574" s="18" t="s">
        <v>131</v>
      </c>
      <c r="F3574" s="17"/>
      <c r="G3574" s="11">
        <v>32</v>
      </c>
      <c r="H3574" s="32" t="s">
        <v>168</v>
      </c>
      <c r="I3574" s="4" t="s">
        <v>168</v>
      </c>
      <c r="J3574" s="5">
        <v>3.125</v>
      </c>
      <c r="K3574" s="5">
        <v>9.375</v>
      </c>
      <c r="L3574" s="5">
        <v>9.375</v>
      </c>
      <c r="M3574" s="5">
        <v>15.625</v>
      </c>
      <c r="N3574" s="5">
        <v>12.5</v>
      </c>
      <c r="O3574" s="5">
        <v>15.625</v>
      </c>
      <c r="P3574" s="5">
        <v>3.125</v>
      </c>
      <c r="Q3574" s="5">
        <v>31.25</v>
      </c>
      <c r="R3574" s="4" t="s">
        <v>168</v>
      </c>
      <c r="S3574" s="4" t="s">
        <v>168</v>
      </c>
      <c r="T3574" s="5">
        <v>61.40625</v>
      </c>
      <c r="U3574" s="30">
        <v>60</v>
      </c>
    </row>
    <row r="3575">
      <c r="D3575" s="19"/>
      <c r="E3575" s="18" t="s">
        <v>132</v>
      </c>
      <c r="F3575" s="17"/>
      <c r="G3575" s="7">
        <v>492</v>
      </c>
      <c r="H3575" s="20">
        <v>0.20325203251999999</v>
      </c>
      <c r="I3575" s="2">
        <v>1.016260162602</v>
      </c>
      <c r="J3575" s="2">
        <v>2.032520325203</v>
      </c>
      <c r="K3575" s="2">
        <v>11.788617886179001</v>
      </c>
      <c r="L3575" s="2">
        <v>13.414634146340999</v>
      </c>
      <c r="M3575" s="2">
        <v>12.195121951220001</v>
      </c>
      <c r="N3575" s="2">
        <v>11.382113821138001</v>
      </c>
      <c r="O3575" s="2">
        <v>10.162601626016</v>
      </c>
      <c r="P3575" s="2">
        <v>9.5528455284550002</v>
      </c>
      <c r="Q3575" s="2">
        <v>26.829268292683</v>
      </c>
      <c r="R3575" s="10" t="s">
        <v>168</v>
      </c>
      <c r="S3575" s="2">
        <v>1.4227642276420001</v>
      </c>
      <c r="T3575" s="2">
        <v>59.206185567010003</v>
      </c>
      <c r="U3575" s="22">
        <v>55</v>
      </c>
    </row>
    <row r="3576">
      <c r="D3576" s="19"/>
      <c r="E3576" s="18" t="s">
        <v>133</v>
      </c>
      <c r="F3576" s="17"/>
      <c r="G3576" s="7">
        <v>610</v>
      </c>
      <c r="H3576" s="20">
        <v>0.16393442623000001</v>
      </c>
      <c r="I3576" s="2">
        <v>0.98360655737699998</v>
      </c>
      <c r="J3576" s="2">
        <v>0.98360655737699998</v>
      </c>
      <c r="K3576" s="2">
        <v>7.8688524590159998</v>
      </c>
      <c r="L3576" s="2">
        <v>7.540983606557</v>
      </c>
      <c r="M3576" s="2">
        <v>10.655737704918</v>
      </c>
      <c r="N3576" s="2">
        <v>11.475409836066</v>
      </c>
      <c r="O3576" s="2">
        <v>13.278688524590001</v>
      </c>
      <c r="P3576" s="2">
        <v>11.803278688524999</v>
      </c>
      <c r="Q3576" s="2">
        <v>34.262295081966997</v>
      </c>
      <c r="R3576" s="10" t="s">
        <v>168</v>
      </c>
      <c r="S3576" s="2">
        <v>0.98360655737699998</v>
      </c>
      <c r="T3576" s="2">
        <v>65.761589403974</v>
      </c>
      <c r="U3576" s="22">
        <v>65</v>
      </c>
    </row>
    <row r="3577">
      <c r="D3577" s="19"/>
      <c r="E3577" s="18" t="s">
        <v>134</v>
      </c>
      <c r="F3577" s="17"/>
      <c r="G3577" s="7">
        <v>869</v>
      </c>
      <c r="H3577" s="20">
        <v>0.23014959723799999</v>
      </c>
      <c r="I3577" s="2">
        <v>1.2658227848100001</v>
      </c>
      <c r="J3577" s="2">
        <v>2.3014959723819999</v>
      </c>
      <c r="K3577" s="2">
        <v>13.233601841197</v>
      </c>
      <c r="L3577" s="2">
        <v>14.384349827388</v>
      </c>
      <c r="M3577" s="2">
        <v>11.162255466053001</v>
      </c>
      <c r="N3577" s="2">
        <v>12.082853855006</v>
      </c>
      <c r="O3577" s="2">
        <v>10.701956271577</v>
      </c>
      <c r="P3577" s="2">
        <v>8.7456846950520006</v>
      </c>
      <c r="Q3577" s="2">
        <v>25.086306098963998</v>
      </c>
      <c r="R3577" s="10" t="s">
        <v>168</v>
      </c>
      <c r="S3577" s="2">
        <v>0.80552359033400001</v>
      </c>
      <c r="T3577" s="2">
        <v>57.642111368910001</v>
      </c>
      <c r="U3577" s="22">
        <v>55</v>
      </c>
    </row>
    <row r="3578">
      <c r="D3578" s="19"/>
      <c r="E3578" s="18" t="s">
        <v>135</v>
      </c>
      <c r="F3578" s="17"/>
      <c r="G3578" s="7">
        <v>842</v>
      </c>
      <c r="H3578" s="20">
        <v>0.23752969121100001</v>
      </c>
      <c r="I3578" s="2">
        <v>1.068883610451</v>
      </c>
      <c r="J3578" s="2">
        <v>2.375296912114</v>
      </c>
      <c r="K3578" s="2">
        <v>14.251781472684</v>
      </c>
      <c r="L3578" s="2">
        <v>16.627078384798001</v>
      </c>
      <c r="M3578" s="2">
        <v>12.114014251781001</v>
      </c>
      <c r="N3578" s="2">
        <v>11.757719714964001</v>
      </c>
      <c r="O3578" s="2">
        <v>9.3824228028499999</v>
      </c>
      <c r="P3578" s="2">
        <v>8.0760095011880004</v>
      </c>
      <c r="Q3578" s="2">
        <v>23.159144893112</v>
      </c>
      <c r="R3578" s="10" t="s">
        <v>168</v>
      </c>
      <c r="S3578" s="2">
        <v>0.950118764846</v>
      </c>
      <c r="T3578" s="2">
        <v>55.851318944844003</v>
      </c>
      <c r="U3578" s="22">
        <v>55</v>
      </c>
    </row>
    <row r="3579">
      <c r="D3579" s="19"/>
      <c r="E3579" s="18" t="s">
        <v>136</v>
      </c>
      <c r="F3579" s="17"/>
      <c r="G3579" s="7">
        <v>514</v>
      </c>
      <c r="H3579" s="20">
        <v>0.38910505836600001</v>
      </c>
      <c r="I3579" s="2">
        <v>0.77821011673200002</v>
      </c>
      <c r="J3579" s="2">
        <v>3.5019455252920002</v>
      </c>
      <c r="K3579" s="2">
        <v>14.591439688715999</v>
      </c>
      <c r="L3579" s="2">
        <v>19.260700389105001</v>
      </c>
      <c r="M3579" s="2">
        <v>13.035019455253</v>
      </c>
      <c r="N3579" s="2">
        <v>11.284046692606999</v>
      </c>
      <c r="O3579" s="2">
        <v>8.1712062256810007</v>
      </c>
      <c r="P3579" s="2">
        <v>7.3929961089490002</v>
      </c>
      <c r="Q3579" s="2">
        <v>21.206225680934001</v>
      </c>
      <c r="R3579" s="10" t="s">
        <v>168</v>
      </c>
      <c r="S3579" s="2">
        <v>0.38910505836600001</v>
      </c>
      <c r="T3579" s="2">
        <v>53.7353515625</v>
      </c>
      <c r="U3579" s="22">
        <v>45</v>
      </c>
    </row>
    <row r="3580">
      <c r="D3580" s="19"/>
      <c r="E3580" s="18" t="s">
        <v>137</v>
      </c>
      <c r="F3580" s="17"/>
      <c r="G3580" s="7">
        <v>487</v>
      </c>
      <c r="H3580" s="20">
        <v>0.41067761806999997</v>
      </c>
      <c r="I3580" s="2">
        <v>0.82135523613999994</v>
      </c>
      <c r="J3580" s="2">
        <v>1.8480492813139999</v>
      </c>
      <c r="K3580" s="2">
        <v>17.659137577001999</v>
      </c>
      <c r="L3580" s="2">
        <v>14.784394250512999</v>
      </c>
      <c r="M3580" s="2">
        <v>11.293634496919999</v>
      </c>
      <c r="N3580" s="2">
        <v>10.06160164271</v>
      </c>
      <c r="O3580" s="2">
        <v>9.8562628336760003</v>
      </c>
      <c r="P3580" s="2">
        <v>8.2135523613959993</v>
      </c>
      <c r="Q3580" s="2">
        <v>24.435318275154</v>
      </c>
      <c r="R3580" s="10" t="s">
        <v>168</v>
      </c>
      <c r="S3580" s="2">
        <v>0.61601642710500004</v>
      </c>
      <c r="T3580" s="2">
        <v>56.069214876033001</v>
      </c>
      <c r="U3580" s="22">
        <v>55</v>
      </c>
    </row>
    <row r="3581">
      <c r="D3581" s="19"/>
      <c r="E3581" s="18" t="s">
        <v>138</v>
      </c>
      <c r="F3581" s="17"/>
      <c r="G3581" s="7">
        <v>480</v>
      </c>
      <c r="H3581" s="20">
        <v>0.41666666666699997</v>
      </c>
      <c r="I3581" s="2">
        <v>0.83333333333299997</v>
      </c>
      <c r="J3581" s="2">
        <v>0.83333333333299997</v>
      </c>
      <c r="K3581" s="2">
        <v>9.791666666667</v>
      </c>
      <c r="L3581" s="2">
        <v>12.5</v>
      </c>
      <c r="M3581" s="2">
        <v>11.666666666667</v>
      </c>
      <c r="N3581" s="2">
        <v>10</v>
      </c>
      <c r="O3581" s="2">
        <v>11.25</v>
      </c>
      <c r="P3581" s="2">
        <v>10.625</v>
      </c>
      <c r="Q3581" s="2">
        <v>31.25</v>
      </c>
      <c r="R3581" s="10" t="s">
        <v>168</v>
      </c>
      <c r="S3581" s="2">
        <v>0.83333333333299997</v>
      </c>
      <c r="T3581" s="2">
        <v>62.478991596638998</v>
      </c>
      <c r="U3581" s="22">
        <v>65</v>
      </c>
    </row>
    <row r="3582">
      <c r="D3582" s="19"/>
      <c r="E3582" s="18" t="s">
        <v>139</v>
      </c>
      <c r="F3582" s="17"/>
      <c r="G3582" s="7">
        <v>624</v>
      </c>
      <c r="H3582" s="20">
        <v>0.16025641025599999</v>
      </c>
      <c r="I3582" s="2">
        <v>0.48076923076900002</v>
      </c>
      <c r="J3582" s="2">
        <v>2.083333333333</v>
      </c>
      <c r="K3582" s="2">
        <v>13.942307692308001</v>
      </c>
      <c r="L3582" s="2">
        <v>15.544871794872</v>
      </c>
      <c r="M3582" s="2">
        <v>12.019230769230999</v>
      </c>
      <c r="N3582" s="2">
        <v>11.217948717949</v>
      </c>
      <c r="O3582" s="2">
        <v>9.7756410256410007</v>
      </c>
      <c r="P3582" s="2">
        <v>9.2948717948719999</v>
      </c>
      <c r="Q3582" s="2">
        <v>24.519230769231001</v>
      </c>
      <c r="R3582" s="10" t="s">
        <v>168</v>
      </c>
      <c r="S3582" s="2">
        <v>0.96153846153800004</v>
      </c>
      <c r="T3582" s="2">
        <v>57.415048543688997</v>
      </c>
      <c r="U3582" s="22">
        <v>55</v>
      </c>
    </row>
    <row r="3583">
      <c r="D3583" s="19"/>
      <c r="E3583" s="18" t="s">
        <v>140</v>
      </c>
      <c r="F3583" s="17"/>
      <c r="G3583" s="7">
        <v>172</v>
      </c>
      <c r="H3583" s="52" t="s">
        <v>168</v>
      </c>
      <c r="I3583" s="2">
        <v>1.1627906976739999</v>
      </c>
      <c r="J3583" s="2">
        <v>1.1627906976739999</v>
      </c>
      <c r="K3583" s="2">
        <v>8.1395348837209998</v>
      </c>
      <c r="L3583" s="2">
        <v>15.116279069767</v>
      </c>
      <c r="M3583" s="2">
        <v>11.627906976744001</v>
      </c>
      <c r="N3583" s="2">
        <v>13.372093023255999</v>
      </c>
      <c r="O3583" s="2">
        <v>12.209302325581</v>
      </c>
      <c r="P3583" s="2">
        <v>10.465116279069999</v>
      </c>
      <c r="Q3583" s="2">
        <v>25.581395348836999</v>
      </c>
      <c r="R3583" s="10" t="s">
        <v>168</v>
      </c>
      <c r="S3583" s="2">
        <v>1.1627906976739999</v>
      </c>
      <c r="T3583" s="2">
        <v>60.323529411765001</v>
      </c>
      <c r="U3583" s="22">
        <v>55</v>
      </c>
    </row>
    <row r="3584">
      <c r="D3584" s="19"/>
      <c r="E3584" s="18" t="s">
        <v>141</v>
      </c>
      <c r="F3584" s="17"/>
      <c r="G3584" s="7">
        <v>683</v>
      </c>
      <c r="H3584" s="20">
        <v>0.29282576866799997</v>
      </c>
      <c r="I3584" s="2">
        <v>0.58565153733499997</v>
      </c>
      <c r="J3584" s="2">
        <v>1.317715959004</v>
      </c>
      <c r="K3584" s="2">
        <v>12.591508052709001</v>
      </c>
      <c r="L3584" s="2">
        <v>13.177159590044001</v>
      </c>
      <c r="M3584" s="2">
        <v>12.737920937042</v>
      </c>
      <c r="N3584" s="2">
        <v>11.273792093703999</v>
      </c>
      <c r="O3584" s="2">
        <v>11.85944363104</v>
      </c>
      <c r="P3584" s="2">
        <v>9.0775988286970009</v>
      </c>
      <c r="Q3584" s="2">
        <v>26.647144948754999</v>
      </c>
      <c r="R3584" s="10" t="s">
        <v>168</v>
      </c>
      <c r="S3584" s="2">
        <v>0.43923865300100001</v>
      </c>
      <c r="T3584" s="2">
        <v>59.367647058823998</v>
      </c>
      <c r="U3584" s="22">
        <v>55</v>
      </c>
    </row>
    <row r="3585">
      <c r="D3585" s="19"/>
      <c r="E3585" s="18" t="s">
        <v>142</v>
      </c>
      <c r="F3585" s="17"/>
      <c r="G3585" s="7">
        <v>341</v>
      </c>
      <c r="H3585" s="20">
        <v>0.29325513196500003</v>
      </c>
      <c r="I3585" s="2">
        <v>1.173020527859</v>
      </c>
      <c r="J3585" s="2">
        <v>2.6392961876830001</v>
      </c>
      <c r="K3585" s="2">
        <v>11.436950146628</v>
      </c>
      <c r="L3585" s="2">
        <v>16.129032258064999</v>
      </c>
      <c r="M3585" s="2">
        <v>14.076246334311</v>
      </c>
      <c r="N3585" s="2">
        <v>11.143695014663001</v>
      </c>
      <c r="O3585" s="2">
        <v>7.3313782991199998</v>
      </c>
      <c r="P3585" s="2">
        <v>10.850439882698</v>
      </c>
      <c r="Q3585" s="2">
        <v>24.633431085043998</v>
      </c>
      <c r="R3585" s="10" t="s">
        <v>168</v>
      </c>
      <c r="S3585" s="2">
        <v>0.29325513196500003</v>
      </c>
      <c r="T3585" s="2">
        <v>57.316176470587997</v>
      </c>
      <c r="U3585" s="22">
        <v>55</v>
      </c>
    </row>
    <row r="3586">
      <c r="D3586" s="19"/>
      <c r="E3586" s="18" t="s">
        <v>143</v>
      </c>
      <c r="F3586" s="17"/>
      <c r="G3586" s="7">
        <v>185</v>
      </c>
      <c r="H3586" s="20">
        <v>0.54054054054099998</v>
      </c>
      <c r="I3586" s="2">
        <v>2.7027027027030002</v>
      </c>
      <c r="J3586" s="2">
        <v>1.6216216216220001</v>
      </c>
      <c r="K3586" s="2">
        <v>11.351351351350999</v>
      </c>
      <c r="L3586" s="2">
        <v>15.675675675676001</v>
      </c>
      <c r="M3586" s="2">
        <v>14.054054054053999</v>
      </c>
      <c r="N3586" s="2">
        <v>9.1891891891889994</v>
      </c>
      <c r="O3586" s="2">
        <v>8.6486486486490008</v>
      </c>
      <c r="P3586" s="2">
        <v>8.6486486486490008</v>
      </c>
      <c r="Q3586" s="2">
        <v>26.486486486486001</v>
      </c>
      <c r="R3586" s="10" t="s">
        <v>168</v>
      </c>
      <c r="S3586" s="2">
        <v>1.0810810810810001</v>
      </c>
      <c r="T3586" s="2">
        <v>57.390710382514001</v>
      </c>
      <c r="U3586" s="22">
        <v>55</v>
      </c>
    </row>
    <row r="3587">
      <c r="D3587" s="19"/>
      <c r="E3587" s="18" t="s">
        <v>144</v>
      </c>
      <c r="F3587" s="17"/>
      <c r="G3587" s="7">
        <v>219</v>
      </c>
      <c r="H3587" s="52" t="s">
        <v>168</v>
      </c>
      <c r="I3587" s="2">
        <v>0.45662100456600002</v>
      </c>
      <c r="J3587" s="2">
        <v>3.6529680365299999</v>
      </c>
      <c r="K3587" s="2">
        <v>10.958904109589</v>
      </c>
      <c r="L3587" s="2">
        <v>16.438356164384</v>
      </c>
      <c r="M3587" s="2">
        <v>11.872146118721</v>
      </c>
      <c r="N3587" s="2">
        <v>10.045662100456999</v>
      </c>
      <c r="O3587" s="2">
        <v>10.502283105023</v>
      </c>
      <c r="P3587" s="2">
        <v>6.3926940639270002</v>
      </c>
      <c r="Q3587" s="2">
        <v>28.310502283104999</v>
      </c>
      <c r="R3587" s="10" t="s">
        <v>168</v>
      </c>
      <c r="S3587" s="2">
        <v>1.369863013699</v>
      </c>
      <c r="T3587" s="2">
        <v>58.553240740741003</v>
      </c>
      <c r="U3587" s="22">
        <v>55</v>
      </c>
    </row>
    <row r="3588">
      <c r="D3588" s="19"/>
      <c r="E3588" s="18" t="s">
        <v>41</v>
      </c>
      <c r="F3588" s="17"/>
      <c r="G3588" s="11">
        <v>40</v>
      </c>
      <c r="H3588" s="32" t="s">
        <v>168</v>
      </c>
      <c r="I3588" s="5">
        <v>2.5</v>
      </c>
      <c r="J3588" s="4" t="s">
        <v>168</v>
      </c>
      <c r="K3588" s="5">
        <v>25</v>
      </c>
      <c r="L3588" s="5">
        <v>12.5</v>
      </c>
      <c r="M3588" s="5">
        <v>12.5</v>
      </c>
      <c r="N3588" s="5">
        <v>10</v>
      </c>
      <c r="O3588" s="5">
        <v>5</v>
      </c>
      <c r="P3588" s="5">
        <v>10</v>
      </c>
      <c r="Q3588" s="5">
        <v>20</v>
      </c>
      <c r="R3588" s="4" t="s">
        <v>168</v>
      </c>
      <c r="S3588" s="5">
        <v>2.5</v>
      </c>
      <c r="T3588" s="5">
        <v>52.5</v>
      </c>
      <c r="U3588" s="30">
        <v>45</v>
      </c>
    </row>
    <row r="3589">
      <c r="D3589" s="19"/>
      <c r="E3589" s="18" t="s">
        <v>145</v>
      </c>
      <c r="F3589" s="17"/>
      <c r="G3589" s="11">
        <v>19</v>
      </c>
      <c r="H3589" s="32" t="s">
        <v>168</v>
      </c>
      <c r="I3589" s="4" t="s">
        <v>168</v>
      </c>
      <c r="J3589" s="4" t="s">
        <v>168</v>
      </c>
      <c r="K3589" s="5">
        <v>21.052631578947</v>
      </c>
      <c r="L3589" s="5">
        <v>21.052631578947</v>
      </c>
      <c r="M3589" s="5">
        <v>10.526315789473999</v>
      </c>
      <c r="N3589" s="5">
        <v>15.789473684211</v>
      </c>
      <c r="O3589" s="5">
        <v>5.2631578947369997</v>
      </c>
      <c r="P3589" s="5">
        <v>5.2631578947369997</v>
      </c>
      <c r="Q3589" s="5">
        <v>5.2631578947369997</v>
      </c>
      <c r="R3589" s="5">
        <v>5.2631578947369997</v>
      </c>
      <c r="S3589" s="5">
        <v>10.526315789473999</v>
      </c>
      <c r="T3589" s="5">
        <v>42.794117647058997</v>
      </c>
      <c r="U3589" s="30">
        <v>35</v>
      </c>
    </row>
    <row r="3590">
      <c r="D3590" s="19"/>
      <c r="E3590" s="18" t="s">
        <v>26</v>
      </c>
      <c r="F3590" s="17"/>
      <c r="G3590" s="11">
        <v>0</v>
      </c>
      <c r="H3590" s="32" t="s">
        <v>168</v>
      </c>
      <c r="I3590" s="4" t="s">
        <v>168</v>
      </c>
      <c r="J3590" s="4" t="s">
        <v>168</v>
      </c>
      <c r="K3590" s="4" t="s">
        <v>168</v>
      </c>
      <c r="L3590" s="4" t="s">
        <v>168</v>
      </c>
      <c r="M3590" s="4" t="s">
        <v>168</v>
      </c>
      <c r="N3590" s="4" t="s">
        <v>168</v>
      </c>
      <c r="O3590" s="4" t="s">
        <v>168</v>
      </c>
      <c r="P3590" s="4" t="s">
        <v>168</v>
      </c>
      <c r="Q3590" s="4" t="s">
        <v>168</v>
      </c>
      <c r="R3590" s="4" t="s">
        <v>168</v>
      </c>
      <c r="S3590" s="4" t="s">
        <v>168</v>
      </c>
      <c r="T3590" s="4" t="s">
        <v>168</v>
      </c>
      <c r="U3590" s="31" t="s">
        <v>168</v>
      </c>
    </row>
    <row r="3591">
      <c r="D3591" s="15" t="s">
        <v>146</v>
      </c>
      <c r="E3591" s="14" t="s">
        <v>147</v>
      </c>
      <c r="F3591" s="16"/>
      <c r="G3591" s="26">
        <v>628</v>
      </c>
      <c r="H3591" s="40">
        <v>0.31847133758000001</v>
      </c>
      <c r="I3591" s="8">
        <v>0.95541401273899995</v>
      </c>
      <c r="J3591" s="8">
        <v>1.592356687898</v>
      </c>
      <c r="K3591" s="8">
        <v>12.579617834395</v>
      </c>
      <c r="L3591" s="8">
        <v>13.057324840764</v>
      </c>
      <c r="M3591" s="8">
        <v>11.146496815287</v>
      </c>
      <c r="N3591" s="8">
        <v>11.783439490446</v>
      </c>
      <c r="O3591" s="8">
        <v>9.7133757961779992</v>
      </c>
      <c r="P3591" s="8">
        <v>9.3949044585989991</v>
      </c>
      <c r="Q3591" s="8">
        <v>28.980891719744999</v>
      </c>
      <c r="R3591" s="41" t="s">
        <v>168</v>
      </c>
      <c r="S3591" s="8">
        <v>0.47770700636899999</v>
      </c>
      <c r="T3591" s="8">
        <v>59.984000000000002</v>
      </c>
      <c r="U3591" s="42">
        <v>55</v>
      </c>
    </row>
    <row r="3592">
      <c r="D3592" s="19"/>
      <c r="E3592" s="18" t="s">
        <v>148</v>
      </c>
      <c r="F3592" s="17"/>
      <c r="G3592" s="7">
        <v>423</v>
      </c>
      <c r="H3592" s="20">
        <v>0.23640661938499999</v>
      </c>
      <c r="I3592" s="2">
        <v>1.1820330969270001</v>
      </c>
      <c r="J3592" s="2">
        <v>2.600472813239</v>
      </c>
      <c r="K3592" s="2">
        <v>16.784869976359001</v>
      </c>
      <c r="L3592" s="2">
        <v>17.730496453901001</v>
      </c>
      <c r="M3592" s="2">
        <v>12.529550827423</v>
      </c>
      <c r="N3592" s="2">
        <v>10.874704491726</v>
      </c>
      <c r="O3592" s="2">
        <v>12.056737588652</v>
      </c>
      <c r="P3592" s="2">
        <v>7.8014184397159996</v>
      </c>
      <c r="Q3592" s="2">
        <v>16.075650118203001</v>
      </c>
      <c r="R3592" s="2">
        <v>0.23640661938499999</v>
      </c>
      <c r="S3592" s="2">
        <v>1.891252955083</v>
      </c>
      <c r="T3592" s="2">
        <v>52.048192771083997</v>
      </c>
      <c r="U3592" s="22">
        <v>45</v>
      </c>
    </row>
    <row r="3593">
      <c r="D3593" s="19"/>
      <c r="E3593" s="18" t="s">
        <v>149</v>
      </c>
      <c r="F3593" s="17"/>
      <c r="G3593" s="11">
        <v>36</v>
      </c>
      <c r="H3593" s="32" t="s">
        <v>168</v>
      </c>
      <c r="I3593" s="4" t="s">
        <v>168</v>
      </c>
      <c r="J3593" s="5">
        <v>11.111111111111001</v>
      </c>
      <c r="K3593" s="5">
        <v>25</v>
      </c>
      <c r="L3593" s="5">
        <v>19.444444444443999</v>
      </c>
      <c r="M3593" s="5">
        <v>16.666666666666998</v>
      </c>
      <c r="N3593" s="5">
        <v>5.5555555555560003</v>
      </c>
      <c r="O3593" s="5">
        <v>5.5555555555560003</v>
      </c>
      <c r="P3593" s="5">
        <v>8.333333333333</v>
      </c>
      <c r="Q3593" s="5">
        <v>5.5555555555560003</v>
      </c>
      <c r="R3593" s="4" t="s">
        <v>168</v>
      </c>
      <c r="S3593" s="5">
        <v>2.7777777777780002</v>
      </c>
      <c r="T3593" s="5">
        <v>41.428571428570997</v>
      </c>
      <c r="U3593" s="30">
        <v>35</v>
      </c>
    </row>
    <row r="3594">
      <c r="D3594" s="19"/>
      <c r="E3594" s="18" t="s">
        <v>150</v>
      </c>
      <c r="F3594" s="17"/>
      <c r="G3594" s="11">
        <v>6</v>
      </c>
      <c r="H3594" s="32" t="s">
        <v>168</v>
      </c>
      <c r="I3594" s="4" t="s">
        <v>168</v>
      </c>
      <c r="J3594" s="4" t="s">
        <v>168</v>
      </c>
      <c r="K3594" s="5">
        <v>16.666666666666998</v>
      </c>
      <c r="L3594" s="5">
        <v>33.333333333333002</v>
      </c>
      <c r="M3594" s="4" t="s">
        <v>168</v>
      </c>
      <c r="N3594" s="5">
        <v>33.333333333333002</v>
      </c>
      <c r="O3594" s="4" t="s">
        <v>168</v>
      </c>
      <c r="P3594" s="4" t="s">
        <v>168</v>
      </c>
      <c r="Q3594" s="5">
        <v>16.666666666666998</v>
      </c>
      <c r="R3594" s="4" t="s">
        <v>168</v>
      </c>
      <c r="S3594" s="4" t="s">
        <v>168</v>
      </c>
      <c r="T3594" s="5">
        <v>49.583333333333002</v>
      </c>
      <c r="U3594" s="30">
        <v>45</v>
      </c>
    </row>
    <row r="3595">
      <c r="D3595" s="19"/>
      <c r="E3595" s="18" t="s">
        <v>26</v>
      </c>
      <c r="F3595" s="17"/>
      <c r="G3595" s="11">
        <v>0</v>
      </c>
      <c r="H3595" s="32" t="s">
        <v>168</v>
      </c>
      <c r="I3595" s="4" t="s">
        <v>168</v>
      </c>
      <c r="J3595" s="4" t="s">
        <v>168</v>
      </c>
      <c r="K3595" s="4" t="s">
        <v>168</v>
      </c>
      <c r="L3595" s="4" t="s">
        <v>168</v>
      </c>
      <c r="M3595" s="4" t="s">
        <v>168</v>
      </c>
      <c r="N3595" s="4" t="s">
        <v>168</v>
      </c>
      <c r="O3595" s="4" t="s">
        <v>168</v>
      </c>
      <c r="P3595" s="4" t="s">
        <v>168</v>
      </c>
      <c r="Q3595" s="4" t="s">
        <v>168</v>
      </c>
      <c r="R3595" s="4" t="s">
        <v>168</v>
      </c>
      <c r="S3595" s="4" t="s">
        <v>168</v>
      </c>
      <c r="T3595" s="4" t="s">
        <v>168</v>
      </c>
      <c r="U3595" s="31" t="s">
        <v>168</v>
      </c>
    </row>
    <row r="3596">
      <c r="D3596" s="19"/>
      <c r="E3596" s="18" t="s">
        <v>151</v>
      </c>
      <c r="F3596" s="17"/>
      <c r="G3596" s="7">
        <v>1051</v>
      </c>
      <c r="H3596" s="20">
        <v>0.285442435775</v>
      </c>
      <c r="I3596" s="2">
        <v>1.0466222645100001</v>
      </c>
      <c r="J3596" s="2">
        <v>1.998097050428</v>
      </c>
      <c r="K3596" s="2">
        <v>14.272121788772999</v>
      </c>
      <c r="L3596" s="2">
        <v>14.938154138914999</v>
      </c>
      <c r="M3596" s="2">
        <v>11.703139866794</v>
      </c>
      <c r="N3596" s="2">
        <v>11.417697431018</v>
      </c>
      <c r="O3596" s="2">
        <v>10.656517602284</v>
      </c>
      <c r="P3596" s="2">
        <v>8.7535680304469992</v>
      </c>
      <c r="Q3596" s="2">
        <v>23.786869647953999</v>
      </c>
      <c r="R3596" s="2">
        <v>0.095147478591999998</v>
      </c>
      <c r="S3596" s="2">
        <v>1.0466222645100001</v>
      </c>
      <c r="T3596" s="2">
        <v>56.817307692307999</v>
      </c>
      <c r="U3596" s="22">
        <v>55</v>
      </c>
    </row>
    <row r="3597">
      <c r="D3597" s="19"/>
      <c r="E3597" s="18" t="s">
        <v>152</v>
      </c>
      <c r="F3597" s="17"/>
      <c r="G3597" s="11">
        <v>42</v>
      </c>
      <c r="H3597" s="32" t="s">
        <v>168</v>
      </c>
      <c r="I3597" s="4" t="s">
        <v>168</v>
      </c>
      <c r="J3597" s="5">
        <v>9.5238095238099998</v>
      </c>
      <c r="K3597" s="5">
        <v>23.809523809523998</v>
      </c>
      <c r="L3597" s="5">
        <v>21.428571428571001</v>
      </c>
      <c r="M3597" s="5">
        <v>14.285714285714</v>
      </c>
      <c r="N3597" s="5">
        <v>9.5238095238099998</v>
      </c>
      <c r="O3597" s="5">
        <v>4.7619047619049999</v>
      </c>
      <c r="P3597" s="5">
        <v>7.1428571428570002</v>
      </c>
      <c r="Q3597" s="5">
        <v>7.1428571428570002</v>
      </c>
      <c r="R3597" s="4" t="s">
        <v>168</v>
      </c>
      <c r="S3597" s="5">
        <v>2.3809523809519999</v>
      </c>
      <c r="T3597" s="5">
        <v>42.621951219511999</v>
      </c>
      <c r="U3597" s="30">
        <v>35</v>
      </c>
    </row>
    <row r="3598">
      <c r="D3598" s="15" t="s">
        <v>153</v>
      </c>
      <c r="E3598" s="14" t="s">
        <v>154</v>
      </c>
      <c r="F3598" s="16"/>
      <c r="G3598" s="26">
        <v>596</v>
      </c>
      <c r="H3598" s="79" t="s">
        <v>168</v>
      </c>
      <c r="I3598" s="8">
        <v>1.0067114093959999</v>
      </c>
      <c r="J3598" s="8">
        <v>1.8456375838929999</v>
      </c>
      <c r="K3598" s="8">
        <v>11.912751677852</v>
      </c>
      <c r="L3598" s="8">
        <v>14.261744966443</v>
      </c>
      <c r="M3598" s="8">
        <v>11.241610738255</v>
      </c>
      <c r="N3598" s="8">
        <v>10.234899328858999</v>
      </c>
      <c r="O3598" s="8">
        <v>10.402684563757999</v>
      </c>
      <c r="P3598" s="8">
        <v>9.7315436241610005</v>
      </c>
      <c r="Q3598" s="8">
        <v>28.859060402685</v>
      </c>
      <c r="R3598" s="41" t="s">
        <v>168</v>
      </c>
      <c r="S3598" s="8">
        <v>0.50335570469799995</v>
      </c>
      <c r="T3598" s="8">
        <v>60.067453625631998</v>
      </c>
      <c r="U3598" s="42">
        <v>55</v>
      </c>
    </row>
    <row r="3599">
      <c r="D3599" s="19"/>
      <c r="E3599" s="18" t="s">
        <v>155</v>
      </c>
      <c r="F3599" s="17"/>
      <c r="G3599" s="7">
        <v>800</v>
      </c>
      <c r="H3599" s="20">
        <v>0.125</v>
      </c>
      <c r="I3599" s="2">
        <v>1.375</v>
      </c>
      <c r="J3599" s="2">
        <v>2.125</v>
      </c>
      <c r="K3599" s="2">
        <v>14.25</v>
      </c>
      <c r="L3599" s="2">
        <v>13.875</v>
      </c>
      <c r="M3599" s="2">
        <v>12</v>
      </c>
      <c r="N3599" s="2">
        <v>11.5</v>
      </c>
      <c r="O3599" s="2">
        <v>11</v>
      </c>
      <c r="P3599" s="2">
        <v>9.75</v>
      </c>
      <c r="Q3599" s="2">
        <v>23.625</v>
      </c>
      <c r="R3599" s="10" t="s">
        <v>168</v>
      </c>
      <c r="S3599" s="2">
        <v>0.375</v>
      </c>
      <c r="T3599" s="2">
        <v>57.098494353827</v>
      </c>
      <c r="U3599" s="22">
        <v>55</v>
      </c>
    </row>
    <row r="3600">
      <c r="D3600" s="19"/>
      <c r="E3600" s="18" t="s">
        <v>156</v>
      </c>
      <c r="F3600" s="17"/>
      <c r="G3600" s="7">
        <v>449</v>
      </c>
      <c r="H3600" s="20">
        <v>0.22271714921999999</v>
      </c>
      <c r="I3600" s="2">
        <v>1.113585746102</v>
      </c>
      <c r="J3600" s="2">
        <v>0.66815144766099999</v>
      </c>
      <c r="K3600" s="2">
        <v>9.1314031180399997</v>
      </c>
      <c r="L3600" s="2">
        <v>13.363028953229</v>
      </c>
      <c r="M3600" s="2">
        <v>10.467706013362999</v>
      </c>
      <c r="N3600" s="2">
        <v>11.135857461024001</v>
      </c>
      <c r="O3600" s="2">
        <v>11.135857461024001</v>
      </c>
      <c r="P3600" s="2">
        <v>10.913140311804</v>
      </c>
      <c r="Q3600" s="2">
        <v>31.403118040089002</v>
      </c>
      <c r="R3600" s="10" t="s">
        <v>168</v>
      </c>
      <c r="S3600" s="2">
        <v>0.44543429844100002</v>
      </c>
      <c r="T3600" s="2">
        <v>62.734899328859001</v>
      </c>
      <c r="U3600" s="22">
        <v>65</v>
      </c>
    </row>
    <row r="3601">
      <c r="D3601" s="19"/>
      <c r="E3601" s="18" t="s">
        <v>157</v>
      </c>
      <c r="F3601" s="17"/>
      <c r="G3601" s="7">
        <v>867</v>
      </c>
      <c r="H3601" s="20">
        <v>0.115340253749</v>
      </c>
      <c r="I3601" s="2">
        <v>0.92272202998800001</v>
      </c>
      <c r="J3601" s="2">
        <v>2.1914648212230001</v>
      </c>
      <c r="K3601" s="2">
        <v>14.41753171857</v>
      </c>
      <c r="L3601" s="2">
        <v>14.532871972318</v>
      </c>
      <c r="M3601" s="2">
        <v>11.764705882353001</v>
      </c>
      <c r="N3601" s="2">
        <v>11.18800461361</v>
      </c>
      <c r="O3601" s="2">
        <v>10.957324106112999</v>
      </c>
      <c r="P3601" s="2">
        <v>8.7658592848900003</v>
      </c>
      <c r="Q3601" s="2">
        <v>24.452133794693999</v>
      </c>
      <c r="R3601" s="10" t="s">
        <v>168</v>
      </c>
      <c r="S3601" s="2">
        <v>0.69204152249100004</v>
      </c>
      <c r="T3601" s="2">
        <v>57.250290360046002</v>
      </c>
      <c r="U3601" s="22">
        <v>55</v>
      </c>
    </row>
    <row r="3602">
      <c r="D3602" s="19"/>
      <c r="E3602" s="18" t="s">
        <v>158</v>
      </c>
      <c r="F3602" s="17"/>
      <c r="G3602" s="7">
        <v>818</v>
      </c>
      <c r="H3602" s="20">
        <v>0.122249388753</v>
      </c>
      <c r="I3602" s="2">
        <v>0.97799511002399997</v>
      </c>
      <c r="J3602" s="2">
        <v>1.955990220049</v>
      </c>
      <c r="K3602" s="2">
        <v>14.058679706601</v>
      </c>
      <c r="L3602" s="2">
        <v>14.547677261614</v>
      </c>
      <c r="M3602" s="2">
        <v>11.858190709045999</v>
      </c>
      <c r="N3602" s="2">
        <v>11.858190709045999</v>
      </c>
      <c r="O3602" s="2">
        <v>10.880195599022001</v>
      </c>
      <c r="P3602" s="2">
        <v>9.5354523227379993</v>
      </c>
      <c r="Q3602" s="2">
        <v>23.594132029339999</v>
      </c>
      <c r="R3602" s="10" t="s">
        <v>168</v>
      </c>
      <c r="S3602" s="2">
        <v>0.61124694376499999</v>
      </c>
      <c r="T3602" s="2">
        <v>57.232472324722998</v>
      </c>
      <c r="U3602" s="22">
        <v>55</v>
      </c>
    </row>
    <row r="3603">
      <c r="D3603" s="19"/>
      <c r="E3603" s="18" t="s">
        <v>159</v>
      </c>
      <c r="F3603" s="17"/>
      <c r="G3603" s="7">
        <v>595</v>
      </c>
      <c r="H3603" s="20">
        <v>0.16806722689100001</v>
      </c>
      <c r="I3603" s="2">
        <v>0.67226890756299995</v>
      </c>
      <c r="J3603" s="2">
        <v>2.352941176471</v>
      </c>
      <c r="K3603" s="2">
        <v>14.453781512605</v>
      </c>
      <c r="L3603" s="2">
        <v>15.126050420167999</v>
      </c>
      <c r="M3603" s="2">
        <v>11.428571428571001</v>
      </c>
      <c r="N3603" s="2">
        <v>9.9159663865550005</v>
      </c>
      <c r="O3603" s="2">
        <v>10.084033613444999</v>
      </c>
      <c r="P3603" s="2">
        <v>9.4117647058819998</v>
      </c>
      <c r="Q3603" s="2">
        <v>25.714285714286</v>
      </c>
      <c r="R3603" s="10" t="s">
        <v>168</v>
      </c>
      <c r="S3603" s="2">
        <v>0.67226890756299995</v>
      </c>
      <c r="T3603" s="2">
        <v>57.698815566835997</v>
      </c>
      <c r="U3603" s="22">
        <v>55</v>
      </c>
    </row>
    <row r="3604">
      <c r="D3604" s="19"/>
      <c r="E3604" s="18" t="s">
        <v>160</v>
      </c>
      <c r="F3604" s="17"/>
      <c r="G3604" s="7">
        <v>330</v>
      </c>
      <c r="H3604" s="20">
        <v>0.30303030303</v>
      </c>
      <c r="I3604" s="2">
        <v>1.2121212121210001</v>
      </c>
      <c r="J3604" s="2">
        <v>1.818181818182</v>
      </c>
      <c r="K3604" s="2">
        <v>12.727272727273</v>
      </c>
      <c r="L3604" s="2">
        <v>15.757575757575999</v>
      </c>
      <c r="M3604" s="2">
        <v>10.303030303030001</v>
      </c>
      <c r="N3604" s="2">
        <v>10.303030303030001</v>
      </c>
      <c r="O3604" s="2">
        <v>7.8787878787879997</v>
      </c>
      <c r="P3604" s="2">
        <v>10</v>
      </c>
      <c r="Q3604" s="2">
        <v>29.090909090909001</v>
      </c>
      <c r="R3604" s="10" t="s">
        <v>168</v>
      </c>
      <c r="S3604" s="2">
        <v>0.60606060606099998</v>
      </c>
      <c r="T3604" s="2">
        <v>59.260670731707002</v>
      </c>
      <c r="U3604" s="22">
        <v>55</v>
      </c>
    </row>
    <row r="3605">
      <c r="D3605" s="19"/>
      <c r="E3605" s="18" t="s">
        <v>161</v>
      </c>
      <c r="F3605" s="17"/>
      <c r="G3605" s="7">
        <v>744</v>
      </c>
      <c r="H3605" s="20">
        <v>0.26881720430099998</v>
      </c>
      <c r="I3605" s="2">
        <v>1.0752688172039999</v>
      </c>
      <c r="J3605" s="2">
        <v>2.1505376344089999</v>
      </c>
      <c r="K3605" s="2">
        <v>13.978494623655999</v>
      </c>
      <c r="L3605" s="2">
        <v>14.516129032258</v>
      </c>
      <c r="M3605" s="2">
        <v>11.424731182796</v>
      </c>
      <c r="N3605" s="2">
        <v>11.021505376344001</v>
      </c>
      <c r="O3605" s="2">
        <v>10.215053763441</v>
      </c>
      <c r="P3605" s="2">
        <v>10.215053763441</v>
      </c>
      <c r="Q3605" s="2">
        <v>24.596774193548001</v>
      </c>
      <c r="R3605" s="10" t="s">
        <v>168</v>
      </c>
      <c r="S3605" s="2">
        <v>0.53763440860199996</v>
      </c>
      <c r="T3605" s="2">
        <v>57.550675675675997</v>
      </c>
      <c r="U3605" s="22">
        <v>55</v>
      </c>
    </row>
    <row r="3606">
      <c r="D3606" s="19"/>
      <c r="E3606" s="18" t="s">
        <v>162</v>
      </c>
      <c r="F3606" s="17"/>
      <c r="G3606" s="7">
        <v>519</v>
      </c>
      <c r="H3606" s="20">
        <v>0.19267822736000001</v>
      </c>
      <c r="I3606" s="2">
        <v>1.1560693641619999</v>
      </c>
      <c r="J3606" s="2">
        <v>1.926782273603</v>
      </c>
      <c r="K3606" s="2">
        <v>12.909441233140999</v>
      </c>
      <c r="L3606" s="2">
        <v>15.221579961464</v>
      </c>
      <c r="M3606" s="2">
        <v>11.560693641618</v>
      </c>
      <c r="N3606" s="2">
        <v>11.560693641618</v>
      </c>
      <c r="O3606" s="2">
        <v>10.019267822735999</v>
      </c>
      <c r="P3606" s="2">
        <v>10.019267822735999</v>
      </c>
      <c r="Q3606" s="2">
        <v>24.85549132948</v>
      </c>
      <c r="R3606" s="10" t="s">
        <v>168</v>
      </c>
      <c r="S3606" s="2">
        <v>0.57803468208099995</v>
      </c>
      <c r="T3606" s="2">
        <v>57.848837209301998</v>
      </c>
      <c r="U3606" s="22">
        <v>55</v>
      </c>
    </row>
    <row r="3607">
      <c r="D3607" s="19"/>
      <c r="E3607" s="18" t="s">
        <v>163</v>
      </c>
      <c r="F3607" s="17"/>
      <c r="G3607" s="7">
        <v>576</v>
      </c>
      <c r="H3607" s="52" t="s">
        <v>168</v>
      </c>
      <c r="I3607" s="2">
        <v>1.3888888888890001</v>
      </c>
      <c r="J3607" s="2">
        <v>2.2569444444440001</v>
      </c>
      <c r="K3607" s="2">
        <v>12.847222222221999</v>
      </c>
      <c r="L3607" s="2">
        <v>14.409722222221999</v>
      </c>
      <c r="M3607" s="2">
        <v>11.111111111111001</v>
      </c>
      <c r="N3607" s="2">
        <v>12.152777777778001</v>
      </c>
      <c r="O3607" s="2">
        <v>9.375</v>
      </c>
      <c r="P3607" s="2">
        <v>11.111111111111001</v>
      </c>
      <c r="Q3607" s="2">
        <v>25.173611111111001</v>
      </c>
      <c r="R3607" s="10" t="s">
        <v>168</v>
      </c>
      <c r="S3607" s="2">
        <v>0.173611111111</v>
      </c>
      <c r="T3607" s="2">
        <v>58.195652173912997</v>
      </c>
      <c r="U3607" s="22">
        <v>55</v>
      </c>
    </row>
    <row r="3608">
      <c r="D3608" s="19"/>
      <c r="E3608" s="18" t="s">
        <v>164</v>
      </c>
      <c r="F3608" s="17"/>
      <c r="G3608" s="7">
        <v>372</v>
      </c>
      <c r="H3608" s="52" t="s">
        <v>168</v>
      </c>
      <c r="I3608" s="2">
        <v>0.80645161290300005</v>
      </c>
      <c r="J3608" s="2">
        <v>2.9569892473119999</v>
      </c>
      <c r="K3608" s="2">
        <v>14.784946236559</v>
      </c>
      <c r="L3608" s="2">
        <v>17.204301075269001</v>
      </c>
      <c r="M3608" s="2">
        <v>10.215053763441</v>
      </c>
      <c r="N3608" s="2">
        <v>12.365591397849</v>
      </c>
      <c r="O3608" s="2">
        <v>8.0645161290320004</v>
      </c>
      <c r="P3608" s="2">
        <v>11.290322580645</v>
      </c>
      <c r="Q3608" s="2">
        <v>21.774193548387</v>
      </c>
      <c r="R3608" s="10" t="s">
        <v>168</v>
      </c>
      <c r="S3608" s="2">
        <v>0.53763440860199996</v>
      </c>
      <c r="T3608" s="2">
        <v>55.770270270269997</v>
      </c>
      <c r="U3608" s="22">
        <v>55</v>
      </c>
    </row>
    <row r="3609">
      <c r="D3609" s="19"/>
      <c r="E3609" s="18" t="s">
        <v>165</v>
      </c>
      <c r="F3609" s="17"/>
      <c r="G3609" s="7">
        <v>520</v>
      </c>
      <c r="H3609" s="20">
        <v>0.19230769230799999</v>
      </c>
      <c r="I3609" s="2">
        <v>0.96153846153800004</v>
      </c>
      <c r="J3609" s="2">
        <v>2.115384615385</v>
      </c>
      <c r="K3609" s="2">
        <v>13.076923076923</v>
      </c>
      <c r="L3609" s="2">
        <v>15.192307692308001</v>
      </c>
      <c r="M3609" s="2">
        <v>10.769230769230999</v>
      </c>
      <c r="N3609" s="2">
        <v>11.153846153846001</v>
      </c>
      <c r="O3609" s="2">
        <v>10.192307692308001</v>
      </c>
      <c r="P3609" s="2">
        <v>10.576923076923</v>
      </c>
      <c r="Q3609" s="2">
        <v>25.576923076922998</v>
      </c>
      <c r="R3609" s="10" t="s">
        <v>168</v>
      </c>
      <c r="S3609" s="2">
        <v>0.19230769230799999</v>
      </c>
      <c r="T3609" s="2">
        <v>58.289980732177</v>
      </c>
      <c r="U3609" s="22">
        <v>55</v>
      </c>
    </row>
    <row r="3610">
      <c r="D3610" s="19"/>
      <c r="E3610" s="18" t="s">
        <v>166</v>
      </c>
      <c r="F3610" s="17"/>
      <c r="G3610" s="7">
        <v>445</v>
      </c>
      <c r="H3610" s="20">
        <v>0.22471910112400001</v>
      </c>
      <c r="I3610" s="2">
        <v>1.123595505618</v>
      </c>
      <c r="J3610" s="2">
        <v>2.4719101123599998</v>
      </c>
      <c r="K3610" s="2">
        <v>13.483146067416</v>
      </c>
      <c r="L3610" s="2">
        <v>16.404494382022001</v>
      </c>
      <c r="M3610" s="2">
        <v>12.134831460674</v>
      </c>
      <c r="N3610" s="2">
        <v>11.011235955056</v>
      </c>
      <c r="O3610" s="2">
        <v>9.8876404494380008</v>
      </c>
      <c r="P3610" s="2">
        <v>9.2134831460670004</v>
      </c>
      <c r="Q3610" s="2">
        <v>23.820224719100999</v>
      </c>
      <c r="R3610" s="10" t="s">
        <v>168</v>
      </c>
      <c r="S3610" s="2">
        <v>0.22471910112400001</v>
      </c>
      <c r="T3610" s="2">
        <v>56.587837837838002</v>
      </c>
      <c r="U3610" s="22">
        <v>55</v>
      </c>
    </row>
    <row r="3611">
      <c r="D3611" s="19"/>
      <c r="E3611" s="18" t="s">
        <v>167</v>
      </c>
      <c r="F3611" s="17"/>
      <c r="G3611" s="7">
        <v>294</v>
      </c>
      <c r="H3611" s="20">
        <v>0.34013605442200001</v>
      </c>
      <c r="I3611" s="2">
        <v>0.34013605442200001</v>
      </c>
      <c r="J3611" s="2">
        <v>1.360544217687</v>
      </c>
      <c r="K3611" s="2">
        <v>11.564625850340001</v>
      </c>
      <c r="L3611" s="2">
        <v>17.346938775510001</v>
      </c>
      <c r="M3611" s="2">
        <v>12.244897959184</v>
      </c>
      <c r="N3611" s="2">
        <v>12.244897959184</v>
      </c>
      <c r="O3611" s="2">
        <v>8.8435374149660007</v>
      </c>
      <c r="P3611" s="2">
        <v>9.5238095238099998</v>
      </c>
      <c r="Q3611" s="2">
        <v>26.190476190476002</v>
      </c>
      <c r="R3611" s="10" t="s">
        <v>168</v>
      </c>
      <c r="S3611" s="10" t="s">
        <v>168</v>
      </c>
      <c r="T3611" s="2">
        <v>58.562925170067999</v>
      </c>
      <c r="U3611" s="22">
        <v>55</v>
      </c>
    </row>
    <row r="3612">
      <c r="D3612" s="19"/>
      <c r="E3612" s="18" t="s">
        <v>41</v>
      </c>
      <c r="F3612" s="17"/>
      <c r="G3612" s="7">
        <v>62</v>
      </c>
      <c r="H3612" s="20">
        <v>1.6129032258060001</v>
      </c>
      <c r="I3612" s="2">
        <v>1.6129032258060001</v>
      </c>
      <c r="J3612" s="2">
        <v>1.6129032258060001</v>
      </c>
      <c r="K3612" s="2">
        <v>16.129032258064999</v>
      </c>
      <c r="L3612" s="2">
        <v>16.129032258064999</v>
      </c>
      <c r="M3612" s="2">
        <v>14.516129032258</v>
      </c>
      <c r="N3612" s="2">
        <v>19.354838709677001</v>
      </c>
      <c r="O3612" s="2">
        <v>4.8387096774189997</v>
      </c>
      <c r="P3612" s="2">
        <v>6.4516129032259997</v>
      </c>
      <c r="Q3612" s="2">
        <v>11.290322580645</v>
      </c>
      <c r="R3612" s="2">
        <v>1.6129032258060001</v>
      </c>
      <c r="S3612" s="2">
        <v>4.8387096774189997</v>
      </c>
      <c r="T3612" s="2">
        <v>48.008474576270999</v>
      </c>
      <c r="U3612" s="22">
        <v>45</v>
      </c>
    </row>
    <row r="3613">
      <c r="D3613" s="57"/>
      <c r="E3613" s="54" t="s">
        <v>26</v>
      </c>
      <c r="F3613" s="62"/>
      <c r="G3613" s="59">
        <v>17</v>
      </c>
      <c r="H3613" s="83" t="s">
        <v>168</v>
      </c>
      <c r="I3613" s="51" t="s">
        <v>168</v>
      </c>
      <c r="J3613" s="51" t="s">
        <v>168</v>
      </c>
      <c r="K3613" s="46">
        <v>29.411764705882</v>
      </c>
      <c r="L3613" s="46">
        <v>23.529411764706001</v>
      </c>
      <c r="M3613" s="46">
        <v>23.529411764706001</v>
      </c>
      <c r="N3613" s="51" t="s">
        <v>168</v>
      </c>
      <c r="O3613" s="51" t="s">
        <v>168</v>
      </c>
      <c r="P3613" s="46">
        <v>5.8823529411760003</v>
      </c>
      <c r="Q3613" s="46">
        <v>5.8823529411760003</v>
      </c>
      <c r="R3613" s="51" t="s">
        <v>168</v>
      </c>
      <c r="S3613" s="46">
        <v>11.764705882353001</v>
      </c>
      <c r="T3613" s="46">
        <v>40.833333333333002</v>
      </c>
      <c r="U3613" s="77">
        <v>35</v>
      </c>
    </row>
    <row r="3615">
      <c r="B3615" s="63" t="str">
        <f ca="1" xml:space="preserve"> HYPERLINK("#'目次'!B29", "[23]")</f>
        <v>[23]</v>
      </c>
      <c r="C3615" s="49" t="s">
        <v>412</v>
      </c>
    </row>
    <row r="3618">
      <c r="C3618" s="49" t="s">
        <v>14</v>
      </c>
    </row>
    <row r="3619">
      <c r="D3619" s="64"/>
      <c r="E3619" s="47"/>
      <c r="F3619" s="47"/>
      <c r="G3619" s="61" t="s">
        <v>15</v>
      </c>
      <c r="H3619" s="66" t="s">
        <v>57</v>
      </c>
      <c r="I3619" s="28" t="s">
        <v>58</v>
      </c>
      <c r="J3619" s="28" t="s">
        <v>59</v>
      </c>
      <c r="K3619" s="28" t="s">
        <v>60</v>
      </c>
      <c r="L3619" s="28" t="s">
        <v>26</v>
      </c>
      <c r="M3619" s="28" t="s">
        <v>61</v>
      </c>
      <c r="N3619" s="58" t="s">
        <v>62</v>
      </c>
    </row>
    <row r="3620">
      <c r="D3620" s="55"/>
      <c r="E3620" s="48"/>
      <c r="F3620" s="48"/>
      <c r="G3620" s="68"/>
      <c r="H3620" s="70"/>
      <c r="I3620" s="29"/>
      <c r="J3620" s="29"/>
      <c r="K3620" s="29"/>
      <c r="L3620" s="29"/>
      <c r="M3620" s="29"/>
      <c r="N3620" s="65"/>
    </row>
    <row r="3621">
      <c r="D3621" s="56"/>
      <c r="E3621" s="60" t="s">
        <v>15</v>
      </c>
      <c r="F3621" s="67"/>
      <c r="G3621" s="69">
        <v>1093</v>
      </c>
      <c r="H3621" s="36">
        <v>1.372369624886</v>
      </c>
      <c r="I3621" s="36">
        <v>10.155535224154001</v>
      </c>
      <c r="J3621" s="36">
        <v>36.962488563586</v>
      </c>
      <c r="K3621" s="36">
        <v>51.418115279048003</v>
      </c>
      <c r="L3621" s="36">
        <v>0.091491308325999998</v>
      </c>
      <c r="M3621" s="36">
        <v>11.527904849039</v>
      </c>
      <c r="N3621" s="76">
        <v>88.380603842634997</v>
      </c>
    </row>
    <row r="3622">
      <c r="D3622" s="15" t="s">
        <v>20</v>
      </c>
      <c r="E3622" s="14" t="s">
        <v>21</v>
      </c>
      <c r="F3622" s="16"/>
      <c r="G3622" s="26">
        <v>211</v>
      </c>
      <c r="H3622" s="79" t="s">
        <v>168</v>
      </c>
      <c r="I3622" s="8">
        <v>4.2654028436019997</v>
      </c>
      <c r="J3622" s="8">
        <v>29.857819905212999</v>
      </c>
      <c r="K3622" s="8">
        <v>65.402843601895995</v>
      </c>
      <c r="L3622" s="8">
        <v>0.473933649289</v>
      </c>
      <c r="M3622" s="8">
        <v>4.2654028436019997</v>
      </c>
      <c r="N3622" s="42">
        <v>95.260663507109001</v>
      </c>
    </row>
    <row r="3623">
      <c r="D3623" s="19"/>
      <c r="E3623" s="18" t="s">
        <v>22</v>
      </c>
      <c r="F3623" s="17"/>
      <c r="G3623" s="7">
        <v>539</v>
      </c>
      <c r="H3623" s="20">
        <v>0.74211502782899996</v>
      </c>
      <c r="I3623" s="2">
        <v>9.6474953617810009</v>
      </c>
      <c r="J3623" s="2">
        <v>38.033395176252</v>
      </c>
      <c r="K3623" s="2">
        <v>51.576994434136999</v>
      </c>
      <c r="L3623" s="10" t="s">
        <v>168</v>
      </c>
      <c r="M3623" s="2">
        <v>10.38961038961</v>
      </c>
      <c r="N3623" s="22">
        <v>89.610389610390001</v>
      </c>
    </row>
    <row r="3624">
      <c r="D3624" s="19"/>
      <c r="E3624" s="18" t="s">
        <v>23</v>
      </c>
      <c r="F3624" s="17"/>
      <c r="G3624" s="7">
        <v>263</v>
      </c>
      <c r="H3624" s="20">
        <v>2.2813688212929999</v>
      </c>
      <c r="I3624" s="2">
        <v>14.068441064639</v>
      </c>
      <c r="J3624" s="2">
        <v>39.543726235740998</v>
      </c>
      <c r="K3624" s="2">
        <v>44.106463878326998</v>
      </c>
      <c r="L3624" s="10" t="s">
        <v>168</v>
      </c>
      <c r="M3624" s="2">
        <v>16.349809885932</v>
      </c>
      <c r="N3624" s="22">
        <v>83.650190114067996</v>
      </c>
    </row>
    <row r="3625">
      <c r="D3625" s="19"/>
      <c r="E3625" s="18" t="s">
        <v>24</v>
      </c>
      <c r="F3625" s="17"/>
      <c r="G3625" s="7">
        <v>74</v>
      </c>
      <c r="H3625" s="20">
        <v>6.7567567567570004</v>
      </c>
      <c r="I3625" s="2">
        <v>14.864864864865</v>
      </c>
      <c r="J3625" s="2">
        <v>40.540540540541002</v>
      </c>
      <c r="K3625" s="2">
        <v>37.837837837838002</v>
      </c>
      <c r="L3625" s="10" t="s">
        <v>168</v>
      </c>
      <c r="M3625" s="2">
        <v>21.621621621622001</v>
      </c>
      <c r="N3625" s="22">
        <v>78.378378378378002</v>
      </c>
    </row>
    <row r="3626">
      <c r="D3626" s="19"/>
      <c r="E3626" s="18" t="s">
        <v>25</v>
      </c>
      <c r="F3626" s="17"/>
      <c r="G3626" s="11">
        <v>6</v>
      </c>
      <c r="H3626" s="32" t="s">
        <v>168</v>
      </c>
      <c r="I3626" s="5">
        <v>33.333333333333002</v>
      </c>
      <c r="J3626" s="5">
        <v>33.333333333333002</v>
      </c>
      <c r="K3626" s="5">
        <v>33.333333333333002</v>
      </c>
      <c r="L3626" s="4" t="s">
        <v>168</v>
      </c>
      <c r="M3626" s="5">
        <v>33.333333333333002</v>
      </c>
      <c r="N3626" s="30">
        <v>66.666666666666998</v>
      </c>
    </row>
    <row r="3627">
      <c r="D3627" s="19"/>
      <c r="E3627" s="18" t="s">
        <v>26</v>
      </c>
      <c r="F3627" s="17"/>
      <c r="G3627" s="11">
        <v>0</v>
      </c>
      <c r="H3627" s="32" t="s">
        <v>168</v>
      </c>
      <c r="I3627" s="4" t="s">
        <v>168</v>
      </c>
      <c r="J3627" s="4" t="s">
        <v>168</v>
      </c>
      <c r="K3627" s="4" t="s">
        <v>168</v>
      </c>
      <c r="L3627" s="4" t="s">
        <v>168</v>
      </c>
      <c r="M3627" s="4" t="s">
        <v>168</v>
      </c>
      <c r="N3627" s="31" t="s">
        <v>168</v>
      </c>
    </row>
    <row r="3628">
      <c r="D3628" s="19"/>
      <c r="E3628" s="18" t="s">
        <v>27</v>
      </c>
      <c r="F3628" s="17"/>
      <c r="G3628" s="7">
        <v>750</v>
      </c>
      <c r="H3628" s="20">
        <v>0.53333333333300004</v>
      </c>
      <c r="I3628" s="2">
        <v>8.1333333333330007</v>
      </c>
      <c r="J3628" s="2">
        <v>35.733333333333</v>
      </c>
      <c r="K3628" s="2">
        <v>55.466666666667003</v>
      </c>
      <c r="L3628" s="2">
        <v>0.13333333333299999</v>
      </c>
      <c r="M3628" s="2">
        <v>8.666666666667</v>
      </c>
      <c r="N3628" s="22">
        <v>91.200000000000003</v>
      </c>
    </row>
    <row r="3629">
      <c r="D3629" s="19"/>
      <c r="E3629" s="18" t="s">
        <v>28</v>
      </c>
      <c r="F3629" s="17"/>
      <c r="G3629" s="7">
        <v>80</v>
      </c>
      <c r="H3629" s="20">
        <v>6.25</v>
      </c>
      <c r="I3629" s="2">
        <v>16.25</v>
      </c>
      <c r="J3629" s="2">
        <v>40</v>
      </c>
      <c r="K3629" s="2">
        <v>37.5</v>
      </c>
      <c r="L3629" s="10" t="s">
        <v>168</v>
      </c>
      <c r="M3629" s="2">
        <v>22.5</v>
      </c>
      <c r="N3629" s="22">
        <v>77.5</v>
      </c>
    </row>
    <row r="3630">
      <c r="D3630" s="15" t="s">
        <v>29</v>
      </c>
      <c r="E3630" s="14" t="s">
        <v>30</v>
      </c>
      <c r="F3630" s="16"/>
      <c r="G3630" s="26">
        <v>823</v>
      </c>
      <c r="H3630" s="40">
        <v>1.336573511543</v>
      </c>
      <c r="I3630" s="8">
        <v>8.1409477521259994</v>
      </c>
      <c r="J3630" s="8">
        <v>37.059538274605003</v>
      </c>
      <c r="K3630" s="8">
        <v>53.462940461724997</v>
      </c>
      <c r="L3630" s="41" t="s">
        <v>168</v>
      </c>
      <c r="M3630" s="8">
        <v>9.4775212636700008</v>
      </c>
      <c r="N3630" s="42">
        <v>90.522478736330001</v>
      </c>
    </row>
    <row r="3631">
      <c r="D3631" s="19"/>
      <c r="E3631" s="18" t="s">
        <v>31</v>
      </c>
      <c r="F3631" s="17"/>
      <c r="G3631" s="7">
        <v>798</v>
      </c>
      <c r="H3631" s="20">
        <v>1.002506265664</v>
      </c>
      <c r="I3631" s="2">
        <v>9.0225563909769999</v>
      </c>
      <c r="J3631" s="2">
        <v>36.090225563910003</v>
      </c>
      <c r="K3631" s="2">
        <v>53.884711779448999</v>
      </c>
      <c r="L3631" s="10" t="s">
        <v>168</v>
      </c>
      <c r="M3631" s="2">
        <v>10.025062656642</v>
      </c>
      <c r="N3631" s="22">
        <v>89.974937343357993</v>
      </c>
    </row>
    <row r="3632">
      <c r="D3632" s="19"/>
      <c r="E3632" s="18" t="s">
        <v>32</v>
      </c>
      <c r="F3632" s="17"/>
      <c r="G3632" s="7">
        <v>808</v>
      </c>
      <c r="H3632" s="20">
        <v>0.74257425742600003</v>
      </c>
      <c r="I3632" s="2">
        <v>8.6633663366340006</v>
      </c>
      <c r="J3632" s="2">
        <v>35.519801980197997</v>
      </c>
      <c r="K3632" s="2">
        <v>55.074257425742999</v>
      </c>
      <c r="L3632" s="10" t="s">
        <v>168</v>
      </c>
      <c r="M3632" s="2">
        <v>9.4059405940590004</v>
      </c>
      <c r="N3632" s="22">
        <v>90.594059405940996</v>
      </c>
    </row>
    <row r="3633">
      <c r="D3633" s="19"/>
      <c r="E3633" s="18" t="s">
        <v>33</v>
      </c>
      <c r="F3633" s="17"/>
      <c r="G3633" s="7">
        <v>206</v>
      </c>
      <c r="H3633" s="20">
        <v>1.9417475728160001</v>
      </c>
      <c r="I3633" s="2">
        <v>8.2524271844660007</v>
      </c>
      <c r="J3633" s="2">
        <v>36.893203883494998</v>
      </c>
      <c r="K3633" s="2">
        <v>52.912621359223003</v>
      </c>
      <c r="L3633" s="10" t="s">
        <v>168</v>
      </c>
      <c r="M3633" s="2">
        <v>10.194174757281999</v>
      </c>
      <c r="N3633" s="22">
        <v>89.805825242718001</v>
      </c>
    </row>
    <row r="3634">
      <c r="D3634" s="19"/>
      <c r="E3634" s="18" t="s">
        <v>34</v>
      </c>
      <c r="F3634" s="17"/>
      <c r="G3634" s="7">
        <v>488</v>
      </c>
      <c r="H3634" s="20">
        <v>1.844262295082</v>
      </c>
      <c r="I3634" s="2">
        <v>9.6311475409839993</v>
      </c>
      <c r="J3634" s="2">
        <v>35.245901639343998</v>
      </c>
      <c r="K3634" s="2">
        <v>53.278688524590002</v>
      </c>
      <c r="L3634" s="10" t="s">
        <v>168</v>
      </c>
      <c r="M3634" s="2">
        <v>11.475409836066</v>
      </c>
      <c r="N3634" s="22">
        <v>88.524590163933993</v>
      </c>
    </row>
    <row r="3635">
      <c r="D3635" s="19"/>
      <c r="E3635" s="18" t="s">
        <v>35</v>
      </c>
      <c r="F3635" s="17"/>
      <c r="G3635" s="7">
        <v>154</v>
      </c>
      <c r="H3635" s="20">
        <v>3.2467532467529998</v>
      </c>
      <c r="I3635" s="2">
        <v>9.0909090909089993</v>
      </c>
      <c r="J3635" s="2">
        <v>35.064935064935</v>
      </c>
      <c r="K3635" s="2">
        <v>52.597402597402997</v>
      </c>
      <c r="L3635" s="10" t="s">
        <v>168</v>
      </c>
      <c r="M3635" s="2">
        <v>12.337662337662</v>
      </c>
      <c r="N3635" s="22">
        <v>87.662337662338004</v>
      </c>
    </row>
    <row r="3636">
      <c r="D3636" s="19"/>
      <c r="E3636" s="18" t="s">
        <v>36</v>
      </c>
      <c r="F3636" s="17"/>
      <c r="G3636" s="7">
        <v>871</v>
      </c>
      <c r="H3636" s="20">
        <v>1.377726750861</v>
      </c>
      <c r="I3636" s="2">
        <v>9.1848450057409998</v>
      </c>
      <c r="J3636" s="2">
        <v>36.394948335247001</v>
      </c>
      <c r="K3636" s="2">
        <v>53.042479908152004</v>
      </c>
      <c r="L3636" s="10" t="s">
        <v>168</v>
      </c>
      <c r="M3636" s="2">
        <v>10.562571756602001</v>
      </c>
      <c r="N3636" s="22">
        <v>89.437428243398003</v>
      </c>
    </row>
    <row r="3637">
      <c r="D3637" s="19"/>
      <c r="E3637" s="18" t="s">
        <v>37</v>
      </c>
      <c r="F3637" s="17"/>
      <c r="G3637" s="7">
        <v>366</v>
      </c>
      <c r="H3637" s="20">
        <v>1.6393442622950001</v>
      </c>
      <c r="I3637" s="2">
        <v>7.1038251366120004</v>
      </c>
      <c r="J3637" s="2">
        <v>38.797814207649999</v>
      </c>
      <c r="K3637" s="2">
        <v>52.459016393443001</v>
      </c>
      <c r="L3637" s="10" t="s">
        <v>168</v>
      </c>
      <c r="M3637" s="2">
        <v>8.7431693989069998</v>
      </c>
      <c r="N3637" s="22">
        <v>91.256830601093</v>
      </c>
    </row>
    <row r="3638">
      <c r="D3638" s="19"/>
      <c r="E3638" s="18" t="s">
        <v>38</v>
      </c>
      <c r="F3638" s="17"/>
      <c r="G3638" s="7">
        <v>552</v>
      </c>
      <c r="H3638" s="20">
        <v>1.268115942029</v>
      </c>
      <c r="I3638" s="2">
        <v>9.2391304347830001</v>
      </c>
      <c r="J3638" s="2">
        <v>39.673913043478002</v>
      </c>
      <c r="K3638" s="2">
        <v>49.818840579709999</v>
      </c>
      <c r="L3638" s="10" t="s">
        <v>168</v>
      </c>
      <c r="M3638" s="2">
        <v>10.507246376812001</v>
      </c>
      <c r="N3638" s="22">
        <v>89.492753623187994</v>
      </c>
    </row>
    <row r="3639">
      <c r="D3639" s="19"/>
      <c r="E3639" s="18" t="s">
        <v>39</v>
      </c>
      <c r="F3639" s="17"/>
      <c r="G3639" s="7">
        <v>514</v>
      </c>
      <c r="H3639" s="20">
        <v>1.1673151750969999</v>
      </c>
      <c r="I3639" s="2">
        <v>8.3657587548640002</v>
      </c>
      <c r="J3639" s="2">
        <v>35.603112840466999</v>
      </c>
      <c r="K3639" s="2">
        <v>54.863813229572003</v>
      </c>
      <c r="L3639" s="10" t="s">
        <v>168</v>
      </c>
      <c r="M3639" s="2">
        <v>9.5330739299610006</v>
      </c>
      <c r="N3639" s="22">
        <v>90.466926070038994</v>
      </c>
    </row>
    <row r="3640">
      <c r="D3640" s="19"/>
      <c r="E3640" s="18" t="s">
        <v>40</v>
      </c>
      <c r="F3640" s="17"/>
      <c r="G3640" s="7">
        <v>559</v>
      </c>
      <c r="H3640" s="20">
        <v>1.4311270125219999</v>
      </c>
      <c r="I3640" s="2">
        <v>10.196779964221999</v>
      </c>
      <c r="J3640" s="2">
        <v>36.493738819320001</v>
      </c>
      <c r="K3640" s="2">
        <v>51.878354203935999</v>
      </c>
      <c r="L3640" s="10" t="s">
        <v>168</v>
      </c>
      <c r="M3640" s="2">
        <v>11.627906976744001</v>
      </c>
      <c r="N3640" s="22">
        <v>88.372093023255999</v>
      </c>
    </row>
    <row r="3641">
      <c r="D3641" s="19"/>
      <c r="E3641" s="18" t="s">
        <v>41</v>
      </c>
      <c r="F3641" s="17"/>
      <c r="G3641" s="7">
        <v>71</v>
      </c>
      <c r="H3641" s="20">
        <v>1.4084507042250001</v>
      </c>
      <c r="I3641" s="2">
        <v>8.4507042253520002</v>
      </c>
      <c r="J3641" s="2">
        <v>32.394366197182997</v>
      </c>
      <c r="K3641" s="2">
        <v>57.746478873238999</v>
      </c>
      <c r="L3641" s="10" t="s">
        <v>168</v>
      </c>
      <c r="M3641" s="2">
        <v>9.8591549295770005</v>
      </c>
      <c r="N3641" s="22">
        <v>90.140845070422998</v>
      </c>
    </row>
    <row r="3642">
      <c r="D3642" s="19"/>
      <c r="E3642" s="18" t="s">
        <v>42</v>
      </c>
      <c r="F3642" s="17"/>
      <c r="G3642" s="11">
        <v>11</v>
      </c>
      <c r="H3642" s="27">
        <v>9.0909090909089993</v>
      </c>
      <c r="I3642" s="4" t="s">
        <v>168</v>
      </c>
      <c r="J3642" s="5">
        <v>45.454545454544999</v>
      </c>
      <c r="K3642" s="5">
        <v>36.363636363635997</v>
      </c>
      <c r="L3642" s="5">
        <v>9.0909090909089993</v>
      </c>
      <c r="M3642" s="5">
        <v>9.0909090909089993</v>
      </c>
      <c r="N3642" s="30">
        <v>81.818181818181998</v>
      </c>
    </row>
    <row r="3643">
      <c r="D3643" s="19"/>
      <c r="E3643" s="18" t="s">
        <v>26</v>
      </c>
      <c r="F3643" s="17"/>
      <c r="G3643" s="11">
        <v>2</v>
      </c>
      <c r="H3643" s="32" t="s">
        <v>168</v>
      </c>
      <c r="I3643" s="4" t="s">
        <v>168</v>
      </c>
      <c r="J3643" s="5">
        <v>50</v>
      </c>
      <c r="K3643" s="5">
        <v>50</v>
      </c>
      <c r="L3643" s="4" t="s">
        <v>168</v>
      </c>
      <c r="M3643" s="4" t="s">
        <v>168</v>
      </c>
      <c r="N3643" s="30">
        <v>100</v>
      </c>
    </row>
    <row r="3644">
      <c r="D3644" s="19"/>
      <c r="E3644" s="18" t="s">
        <v>43</v>
      </c>
      <c r="F3644" s="17"/>
      <c r="G3644" s="7">
        <v>1080</v>
      </c>
      <c r="H3644" s="20">
        <v>1.2962962962960001</v>
      </c>
      <c r="I3644" s="2">
        <v>10.277777777778001</v>
      </c>
      <c r="J3644" s="2">
        <v>36.851851851851997</v>
      </c>
      <c r="K3644" s="2">
        <v>51.574074074073998</v>
      </c>
      <c r="L3644" s="10" t="s">
        <v>168</v>
      </c>
      <c r="M3644" s="2">
        <v>11.574074074074</v>
      </c>
      <c r="N3644" s="22">
        <v>88.425925925925995</v>
      </c>
    </row>
    <row r="3645">
      <c r="D3645" s="15" t="s">
        <v>44</v>
      </c>
      <c r="E3645" s="14" t="s">
        <v>45</v>
      </c>
      <c r="F3645" s="16"/>
      <c r="G3645" s="33">
        <v>3</v>
      </c>
      <c r="H3645" s="72" t="s">
        <v>168</v>
      </c>
      <c r="I3645" s="13">
        <v>33.333333333333002</v>
      </c>
      <c r="J3645" s="13">
        <v>33.333333333333002</v>
      </c>
      <c r="K3645" s="13">
        <v>33.333333333333002</v>
      </c>
      <c r="L3645" s="25" t="s">
        <v>168</v>
      </c>
      <c r="M3645" s="13">
        <v>33.333333333333002</v>
      </c>
      <c r="N3645" s="50">
        <v>66.666666666666998</v>
      </c>
    </row>
    <row r="3646">
      <c r="D3646" s="19"/>
      <c r="E3646" s="18" t="s">
        <v>46</v>
      </c>
      <c r="F3646" s="17"/>
      <c r="G3646" s="11">
        <v>11</v>
      </c>
      <c r="H3646" s="32" t="s">
        <v>168</v>
      </c>
      <c r="I3646" s="5">
        <v>18.181818181817999</v>
      </c>
      <c r="J3646" s="5">
        <v>45.454545454544999</v>
      </c>
      <c r="K3646" s="5">
        <v>36.363636363635997</v>
      </c>
      <c r="L3646" s="4" t="s">
        <v>168</v>
      </c>
      <c r="M3646" s="5">
        <v>18.181818181817999</v>
      </c>
      <c r="N3646" s="30">
        <v>81.818181818181998</v>
      </c>
    </row>
    <row r="3647">
      <c r="D3647" s="19"/>
      <c r="E3647" s="18" t="s">
        <v>47</v>
      </c>
      <c r="F3647" s="17"/>
      <c r="G3647" s="11">
        <v>25</v>
      </c>
      <c r="H3647" s="27">
        <v>8</v>
      </c>
      <c r="I3647" s="5">
        <v>36</v>
      </c>
      <c r="J3647" s="5">
        <v>40</v>
      </c>
      <c r="K3647" s="5">
        <v>16</v>
      </c>
      <c r="L3647" s="4" t="s">
        <v>168</v>
      </c>
      <c r="M3647" s="5">
        <v>44</v>
      </c>
      <c r="N3647" s="30">
        <v>56</v>
      </c>
    </row>
    <row r="3648">
      <c r="D3648" s="19"/>
      <c r="E3648" s="18" t="s">
        <v>48</v>
      </c>
      <c r="F3648" s="17"/>
      <c r="G3648" s="7">
        <v>160</v>
      </c>
      <c r="H3648" s="20">
        <v>3.125</v>
      </c>
      <c r="I3648" s="2">
        <v>23.125</v>
      </c>
      <c r="J3648" s="2">
        <v>45.625</v>
      </c>
      <c r="K3648" s="2">
        <v>28.125</v>
      </c>
      <c r="L3648" s="10" t="s">
        <v>168</v>
      </c>
      <c r="M3648" s="2">
        <v>26.25</v>
      </c>
      <c r="N3648" s="22">
        <v>73.75</v>
      </c>
    </row>
    <row r="3649">
      <c r="D3649" s="19"/>
      <c r="E3649" s="18" t="s">
        <v>49</v>
      </c>
      <c r="F3649" s="17"/>
      <c r="G3649" s="7">
        <v>166</v>
      </c>
      <c r="H3649" s="20">
        <v>1.8072289156629999</v>
      </c>
      <c r="I3649" s="2">
        <v>17.469879518071998</v>
      </c>
      <c r="J3649" s="2">
        <v>40.963855421687001</v>
      </c>
      <c r="K3649" s="2">
        <v>39.156626506023997</v>
      </c>
      <c r="L3649" s="2">
        <v>0.60240963855399998</v>
      </c>
      <c r="M3649" s="2">
        <v>19.277108433734998</v>
      </c>
      <c r="N3649" s="22">
        <v>80.120481927710998</v>
      </c>
    </row>
    <row r="3650">
      <c r="D3650" s="19"/>
      <c r="E3650" s="18" t="s">
        <v>50</v>
      </c>
      <c r="F3650" s="17"/>
      <c r="G3650" s="7">
        <v>129</v>
      </c>
      <c r="H3650" s="52" t="s">
        <v>168</v>
      </c>
      <c r="I3650" s="2">
        <v>7.7519379844960001</v>
      </c>
      <c r="J3650" s="2">
        <v>48.837209302326002</v>
      </c>
      <c r="K3650" s="2">
        <v>43.410852713178002</v>
      </c>
      <c r="L3650" s="10" t="s">
        <v>168</v>
      </c>
      <c r="M3650" s="2">
        <v>7.7519379844960001</v>
      </c>
      <c r="N3650" s="22">
        <v>92.248062015504004</v>
      </c>
    </row>
    <row r="3651">
      <c r="D3651" s="19"/>
      <c r="E3651" s="18" t="s">
        <v>51</v>
      </c>
      <c r="F3651" s="17"/>
      <c r="G3651" s="7">
        <v>124</v>
      </c>
      <c r="H3651" s="20">
        <v>0.80645161290300005</v>
      </c>
      <c r="I3651" s="2">
        <v>5.6451612903230002</v>
      </c>
      <c r="J3651" s="2">
        <v>41.129032258065003</v>
      </c>
      <c r="K3651" s="2">
        <v>52.419354838709999</v>
      </c>
      <c r="L3651" s="10" t="s">
        <v>168</v>
      </c>
      <c r="M3651" s="2">
        <v>6.4516129032259997</v>
      </c>
      <c r="N3651" s="22">
        <v>93.548387096773993</v>
      </c>
    </row>
    <row r="3652">
      <c r="D3652" s="19"/>
      <c r="E3652" s="18" t="s">
        <v>52</v>
      </c>
      <c r="F3652" s="17"/>
      <c r="G3652" s="7">
        <v>114</v>
      </c>
      <c r="H3652" s="20">
        <v>1.7543859649119999</v>
      </c>
      <c r="I3652" s="2">
        <v>4.3859649122809996</v>
      </c>
      <c r="J3652" s="2">
        <v>34.210526315788996</v>
      </c>
      <c r="K3652" s="2">
        <v>59.649122807018003</v>
      </c>
      <c r="L3652" s="10" t="s">
        <v>168</v>
      </c>
      <c r="M3652" s="2">
        <v>6.1403508771929998</v>
      </c>
      <c r="N3652" s="22">
        <v>93.859649122806999</v>
      </c>
    </row>
    <row r="3653">
      <c r="D3653" s="19"/>
      <c r="E3653" s="18" t="s">
        <v>53</v>
      </c>
      <c r="F3653" s="17"/>
      <c r="G3653" s="7">
        <v>95</v>
      </c>
      <c r="H3653" s="52" t="s">
        <v>168</v>
      </c>
      <c r="I3653" s="2">
        <v>4.2105263157890001</v>
      </c>
      <c r="J3653" s="2">
        <v>40</v>
      </c>
      <c r="K3653" s="2">
        <v>55.789473684211004</v>
      </c>
      <c r="L3653" s="10" t="s">
        <v>168</v>
      </c>
      <c r="M3653" s="2">
        <v>4.2105263157890001</v>
      </c>
      <c r="N3653" s="22">
        <v>95.789473684211004</v>
      </c>
    </row>
    <row r="3654">
      <c r="D3654" s="19"/>
      <c r="E3654" s="18" t="s">
        <v>54</v>
      </c>
      <c r="F3654" s="17"/>
      <c r="G3654" s="7">
        <v>253</v>
      </c>
      <c r="H3654" s="20">
        <v>0.79051383399200004</v>
      </c>
      <c r="I3654" s="2">
        <v>2.371541501976</v>
      </c>
      <c r="J3654" s="2">
        <v>19.762845849802002</v>
      </c>
      <c r="K3654" s="2">
        <v>77.075098814228994</v>
      </c>
      <c r="L3654" s="10" t="s">
        <v>168</v>
      </c>
      <c r="M3654" s="2">
        <v>3.1620553359680001</v>
      </c>
      <c r="N3654" s="22">
        <v>96.837944664031994</v>
      </c>
    </row>
    <row r="3655">
      <c r="D3655" s="19"/>
      <c r="E3655" s="18" t="s">
        <v>55</v>
      </c>
      <c r="F3655" s="17"/>
      <c r="G3655" s="11">
        <v>1</v>
      </c>
      <c r="H3655" s="32" t="s">
        <v>168</v>
      </c>
      <c r="I3655" s="4" t="s">
        <v>168</v>
      </c>
      <c r="J3655" s="4" t="s">
        <v>168</v>
      </c>
      <c r="K3655" s="5">
        <v>100</v>
      </c>
      <c r="L3655" s="4" t="s">
        <v>168</v>
      </c>
      <c r="M3655" s="4" t="s">
        <v>168</v>
      </c>
      <c r="N3655" s="30">
        <v>100</v>
      </c>
    </row>
    <row r="3656">
      <c r="D3656" s="19"/>
      <c r="E3656" s="18" t="s">
        <v>26</v>
      </c>
      <c r="F3656" s="17"/>
      <c r="G3656" s="11">
        <v>12</v>
      </c>
      <c r="H3656" s="32" t="s">
        <v>168</v>
      </c>
      <c r="I3656" s="5">
        <v>8.333333333333</v>
      </c>
      <c r="J3656" s="5">
        <v>50</v>
      </c>
      <c r="K3656" s="5">
        <v>41.666666666666998</v>
      </c>
      <c r="L3656" s="4" t="s">
        <v>168</v>
      </c>
      <c r="M3656" s="5">
        <v>8.333333333333</v>
      </c>
      <c r="N3656" s="30">
        <v>91.666666666666998</v>
      </c>
    </row>
    <row r="3657">
      <c r="D3657" s="15" t="s">
        <v>56</v>
      </c>
      <c r="E3657" s="14" t="s">
        <v>57</v>
      </c>
      <c r="F3657" s="16"/>
      <c r="G3657" s="33">
        <v>15</v>
      </c>
      <c r="H3657" s="45">
        <v>100</v>
      </c>
      <c r="I3657" s="25" t="s">
        <v>168</v>
      </c>
      <c r="J3657" s="25" t="s">
        <v>168</v>
      </c>
      <c r="K3657" s="25" t="s">
        <v>168</v>
      </c>
      <c r="L3657" s="25" t="s">
        <v>168</v>
      </c>
      <c r="M3657" s="13">
        <v>100</v>
      </c>
      <c r="N3657" s="53" t="s">
        <v>168</v>
      </c>
    </row>
    <row r="3658">
      <c r="D3658" s="19"/>
      <c r="E3658" s="18" t="s">
        <v>58</v>
      </c>
      <c r="F3658" s="17"/>
      <c r="G3658" s="7">
        <v>111</v>
      </c>
      <c r="H3658" s="52" t="s">
        <v>168</v>
      </c>
      <c r="I3658" s="2">
        <v>100</v>
      </c>
      <c r="J3658" s="10" t="s">
        <v>168</v>
      </c>
      <c r="K3658" s="10" t="s">
        <v>168</v>
      </c>
      <c r="L3658" s="10" t="s">
        <v>168</v>
      </c>
      <c r="M3658" s="2">
        <v>100</v>
      </c>
      <c r="N3658" s="34" t="s">
        <v>168</v>
      </c>
    </row>
    <row r="3659">
      <c r="D3659" s="19"/>
      <c r="E3659" s="18" t="s">
        <v>59</v>
      </c>
      <c r="F3659" s="17"/>
      <c r="G3659" s="7">
        <v>404</v>
      </c>
      <c r="H3659" s="52" t="s">
        <v>168</v>
      </c>
      <c r="I3659" s="10" t="s">
        <v>168</v>
      </c>
      <c r="J3659" s="2">
        <v>100</v>
      </c>
      <c r="K3659" s="10" t="s">
        <v>168</v>
      </c>
      <c r="L3659" s="10" t="s">
        <v>168</v>
      </c>
      <c r="M3659" s="10" t="s">
        <v>168</v>
      </c>
      <c r="N3659" s="22">
        <v>100</v>
      </c>
    </row>
    <row r="3660">
      <c r="D3660" s="19"/>
      <c r="E3660" s="18" t="s">
        <v>60</v>
      </c>
      <c r="F3660" s="17"/>
      <c r="G3660" s="7">
        <v>562</v>
      </c>
      <c r="H3660" s="52" t="s">
        <v>168</v>
      </c>
      <c r="I3660" s="10" t="s">
        <v>168</v>
      </c>
      <c r="J3660" s="10" t="s">
        <v>168</v>
      </c>
      <c r="K3660" s="2">
        <v>100</v>
      </c>
      <c r="L3660" s="10" t="s">
        <v>168</v>
      </c>
      <c r="M3660" s="10" t="s">
        <v>168</v>
      </c>
      <c r="N3660" s="22">
        <v>100</v>
      </c>
    </row>
    <row r="3661">
      <c r="D3661" s="19"/>
      <c r="E3661" s="18" t="s">
        <v>26</v>
      </c>
      <c r="F3661" s="17"/>
      <c r="G3661" s="11">
        <v>1</v>
      </c>
      <c r="H3661" s="32" t="s">
        <v>168</v>
      </c>
      <c r="I3661" s="4" t="s">
        <v>168</v>
      </c>
      <c r="J3661" s="4" t="s">
        <v>168</v>
      </c>
      <c r="K3661" s="4" t="s">
        <v>168</v>
      </c>
      <c r="L3661" s="5">
        <v>100</v>
      </c>
      <c r="M3661" s="4" t="s">
        <v>168</v>
      </c>
      <c r="N3661" s="31" t="s">
        <v>168</v>
      </c>
    </row>
    <row r="3662">
      <c r="D3662" s="19"/>
      <c r="E3662" s="18" t="s">
        <v>61</v>
      </c>
      <c r="F3662" s="17"/>
      <c r="G3662" s="7">
        <v>126</v>
      </c>
      <c r="H3662" s="20">
        <v>11.904761904761999</v>
      </c>
      <c r="I3662" s="2">
        <v>88.095238095238003</v>
      </c>
      <c r="J3662" s="10" t="s">
        <v>168</v>
      </c>
      <c r="K3662" s="10" t="s">
        <v>168</v>
      </c>
      <c r="L3662" s="10" t="s">
        <v>168</v>
      </c>
      <c r="M3662" s="2">
        <v>100</v>
      </c>
      <c r="N3662" s="34" t="s">
        <v>168</v>
      </c>
    </row>
    <row r="3663">
      <c r="D3663" s="19"/>
      <c r="E3663" s="18" t="s">
        <v>62</v>
      </c>
      <c r="F3663" s="17"/>
      <c r="G3663" s="7">
        <v>966</v>
      </c>
      <c r="H3663" s="52" t="s">
        <v>168</v>
      </c>
      <c r="I3663" s="10" t="s">
        <v>168</v>
      </c>
      <c r="J3663" s="2">
        <v>41.821946169771998</v>
      </c>
      <c r="K3663" s="2">
        <v>58.178053830228002</v>
      </c>
      <c r="L3663" s="10" t="s">
        <v>168</v>
      </c>
      <c r="M3663" s="10" t="s">
        <v>168</v>
      </c>
      <c r="N3663" s="22">
        <v>100</v>
      </c>
    </row>
    <row r="3664">
      <c r="D3664" s="15" t="s">
        <v>63</v>
      </c>
      <c r="E3664" s="14" t="s">
        <v>64</v>
      </c>
      <c r="F3664" s="16"/>
      <c r="G3664" s="33">
        <v>17</v>
      </c>
      <c r="H3664" s="72" t="s">
        <v>168</v>
      </c>
      <c r="I3664" s="13">
        <v>11.764705882353001</v>
      </c>
      <c r="J3664" s="13">
        <v>41.176470588234999</v>
      </c>
      <c r="K3664" s="13">
        <v>47.058823529412003</v>
      </c>
      <c r="L3664" s="25" t="s">
        <v>168</v>
      </c>
      <c r="M3664" s="13">
        <v>11.764705882353001</v>
      </c>
      <c r="N3664" s="50">
        <v>88.235294117647001</v>
      </c>
    </row>
    <row r="3665">
      <c r="D3665" s="19"/>
      <c r="E3665" s="18" t="s">
        <v>65</v>
      </c>
      <c r="F3665" s="17"/>
      <c r="G3665" s="11">
        <v>38</v>
      </c>
      <c r="H3665" s="32" t="s">
        <v>168</v>
      </c>
      <c r="I3665" s="5">
        <v>7.8947368421049999</v>
      </c>
      <c r="J3665" s="5">
        <v>34.210526315788996</v>
      </c>
      <c r="K3665" s="5">
        <v>57.894736842104997</v>
      </c>
      <c r="L3665" s="4" t="s">
        <v>168</v>
      </c>
      <c r="M3665" s="5">
        <v>7.8947368421049999</v>
      </c>
      <c r="N3665" s="30">
        <v>92.105263157894996</v>
      </c>
    </row>
    <row r="3666">
      <c r="D3666" s="19"/>
      <c r="E3666" s="18" t="s">
        <v>66</v>
      </c>
      <c r="F3666" s="17"/>
      <c r="G3666" s="11">
        <v>14</v>
      </c>
      <c r="H3666" s="32" t="s">
        <v>168</v>
      </c>
      <c r="I3666" s="4" t="s">
        <v>168</v>
      </c>
      <c r="J3666" s="5">
        <v>21.428571428571001</v>
      </c>
      <c r="K3666" s="5">
        <v>78.571428571428996</v>
      </c>
      <c r="L3666" s="4" t="s">
        <v>168</v>
      </c>
      <c r="M3666" s="4" t="s">
        <v>168</v>
      </c>
      <c r="N3666" s="30">
        <v>100</v>
      </c>
    </row>
    <row r="3667">
      <c r="D3667" s="19"/>
      <c r="E3667" s="18" t="s">
        <v>67</v>
      </c>
      <c r="F3667" s="17"/>
      <c r="G3667" s="7">
        <v>95</v>
      </c>
      <c r="H3667" s="20">
        <v>2.1052631578950001</v>
      </c>
      <c r="I3667" s="2">
        <v>9.4736842105260006</v>
      </c>
      <c r="J3667" s="2">
        <v>32.631578947367998</v>
      </c>
      <c r="K3667" s="2">
        <v>55.789473684211004</v>
      </c>
      <c r="L3667" s="10" t="s">
        <v>168</v>
      </c>
      <c r="M3667" s="2">
        <v>11.578947368421</v>
      </c>
      <c r="N3667" s="22">
        <v>88.421052631579002</v>
      </c>
    </row>
    <row r="3668">
      <c r="D3668" s="19"/>
      <c r="E3668" s="18" t="s">
        <v>68</v>
      </c>
      <c r="F3668" s="17"/>
      <c r="G3668" s="7">
        <v>81</v>
      </c>
      <c r="H3668" s="20">
        <v>1.2345679012349999</v>
      </c>
      <c r="I3668" s="2">
        <v>6.1728395061730001</v>
      </c>
      <c r="J3668" s="2">
        <v>48.148148148148003</v>
      </c>
      <c r="K3668" s="2">
        <v>44.444444444444002</v>
      </c>
      <c r="L3668" s="10" t="s">
        <v>168</v>
      </c>
      <c r="M3668" s="2">
        <v>7.4074074074069998</v>
      </c>
      <c r="N3668" s="22">
        <v>92.592592592592993</v>
      </c>
    </row>
    <row r="3669">
      <c r="D3669" s="19"/>
      <c r="E3669" s="18" t="s">
        <v>69</v>
      </c>
      <c r="F3669" s="17"/>
      <c r="G3669" s="7">
        <v>844</v>
      </c>
      <c r="H3669" s="20">
        <v>1.421800947867</v>
      </c>
      <c r="I3669" s="2">
        <v>10.781990521327</v>
      </c>
      <c r="J3669" s="2">
        <v>36.611374407583</v>
      </c>
      <c r="K3669" s="2">
        <v>51.066350710899997</v>
      </c>
      <c r="L3669" s="2">
        <v>0.11848341232200001</v>
      </c>
      <c r="M3669" s="2">
        <v>12.203791469194</v>
      </c>
      <c r="N3669" s="22">
        <v>87.677725118482996</v>
      </c>
    </row>
    <row r="3670">
      <c r="D3670" s="19"/>
      <c r="E3670" s="18" t="s">
        <v>26</v>
      </c>
      <c r="F3670" s="17"/>
      <c r="G3670" s="11">
        <v>4</v>
      </c>
      <c r="H3670" s="32" t="s">
        <v>168</v>
      </c>
      <c r="I3670" s="5">
        <v>25</v>
      </c>
      <c r="J3670" s="5">
        <v>50</v>
      </c>
      <c r="K3670" s="5">
        <v>25</v>
      </c>
      <c r="L3670" s="4" t="s">
        <v>168</v>
      </c>
      <c r="M3670" s="5">
        <v>25</v>
      </c>
      <c r="N3670" s="30">
        <v>75</v>
      </c>
    </row>
    <row r="3671">
      <c r="D3671" s="19"/>
      <c r="E3671" s="18" t="s">
        <v>70</v>
      </c>
      <c r="F3671" s="17"/>
      <c r="G3671" s="7">
        <v>245</v>
      </c>
      <c r="H3671" s="20">
        <v>1.2244897959179999</v>
      </c>
      <c r="I3671" s="2">
        <v>7.7551020408160003</v>
      </c>
      <c r="J3671" s="2">
        <v>37.959183673468999</v>
      </c>
      <c r="K3671" s="2">
        <v>53.061224489795997</v>
      </c>
      <c r="L3671" s="10" t="s">
        <v>168</v>
      </c>
      <c r="M3671" s="2">
        <v>8.9795918367350005</v>
      </c>
      <c r="N3671" s="22">
        <v>91.020408163265003</v>
      </c>
    </row>
    <row r="3672">
      <c r="D3672" s="15" t="s">
        <v>71</v>
      </c>
      <c r="E3672" s="14" t="s">
        <v>64</v>
      </c>
      <c r="F3672" s="16"/>
      <c r="G3672" s="33">
        <v>15</v>
      </c>
      <c r="H3672" s="72" t="s">
        <v>168</v>
      </c>
      <c r="I3672" s="13">
        <v>26.666666666666998</v>
      </c>
      <c r="J3672" s="13">
        <v>40</v>
      </c>
      <c r="K3672" s="13">
        <v>33.333333333333002</v>
      </c>
      <c r="L3672" s="25" t="s">
        <v>168</v>
      </c>
      <c r="M3672" s="13">
        <v>26.666666666666998</v>
      </c>
      <c r="N3672" s="50">
        <v>73.333333333333002</v>
      </c>
    </row>
    <row r="3673">
      <c r="D3673" s="19"/>
      <c r="E3673" s="18" t="s">
        <v>65</v>
      </c>
      <c r="F3673" s="17"/>
      <c r="G3673" s="7">
        <v>58</v>
      </c>
      <c r="H3673" s="52" t="s">
        <v>168</v>
      </c>
      <c r="I3673" s="2">
        <v>12.068965517241001</v>
      </c>
      <c r="J3673" s="2">
        <v>31.034482758620999</v>
      </c>
      <c r="K3673" s="2">
        <v>56.896551724138</v>
      </c>
      <c r="L3673" s="10" t="s">
        <v>168</v>
      </c>
      <c r="M3673" s="2">
        <v>12.068965517241001</v>
      </c>
      <c r="N3673" s="22">
        <v>87.931034482759003</v>
      </c>
    </row>
    <row r="3674">
      <c r="D3674" s="19"/>
      <c r="E3674" s="18" t="s">
        <v>66</v>
      </c>
      <c r="F3674" s="17"/>
      <c r="G3674" s="7">
        <v>113</v>
      </c>
      <c r="H3674" s="20">
        <v>1.769911504425</v>
      </c>
      <c r="I3674" s="2">
        <v>4.424778761062</v>
      </c>
      <c r="J3674" s="2">
        <v>27.433628318583999</v>
      </c>
      <c r="K3674" s="2">
        <v>66.371681415929004</v>
      </c>
      <c r="L3674" s="10" t="s">
        <v>168</v>
      </c>
      <c r="M3674" s="2">
        <v>6.194690265487</v>
      </c>
      <c r="N3674" s="22">
        <v>93.805309734513003</v>
      </c>
    </row>
    <row r="3675">
      <c r="D3675" s="19"/>
      <c r="E3675" s="18" t="s">
        <v>67</v>
      </c>
      <c r="F3675" s="17"/>
      <c r="G3675" s="7">
        <v>837</v>
      </c>
      <c r="H3675" s="20">
        <v>1.31421744325</v>
      </c>
      <c r="I3675" s="2">
        <v>10.394265232975</v>
      </c>
      <c r="J3675" s="2">
        <v>37.634408602150998</v>
      </c>
      <c r="K3675" s="2">
        <v>50.537634408602003</v>
      </c>
      <c r="L3675" s="2">
        <v>0.119474313023</v>
      </c>
      <c r="M3675" s="2">
        <v>11.708482676225</v>
      </c>
      <c r="N3675" s="22">
        <v>88.172043010753001</v>
      </c>
    </row>
    <row r="3676">
      <c r="D3676" s="19"/>
      <c r="E3676" s="18" t="s">
        <v>68</v>
      </c>
      <c r="F3676" s="17"/>
      <c r="G3676" s="7">
        <v>61</v>
      </c>
      <c r="H3676" s="20">
        <v>3.2786885245900002</v>
      </c>
      <c r="I3676" s="2">
        <v>11.475409836066</v>
      </c>
      <c r="J3676" s="2">
        <v>49.180327868851997</v>
      </c>
      <c r="K3676" s="2">
        <v>36.065573770492001</v>
      </c>
      <c r="L3676" s="10" t="s">
        <v>168</v>
      </c>
      <c r="M3676" s="2">
        <v>14.754098360656</v>
      </c>
      <c r="N3676" s="22">
        <v>85.245901639343998</v>
      </c>
    </row>
    <row r="3677">
      <c r="D3677" s="19"/>
      <c r="E3677" s="18" t="s">
        <v>72</v>
      </c>
      <c r="F3677" s="17"/>
      <c r="G3677" s="11">
        <v>5</v>
      </c>
      <c r="H3677" s="32" t="s">
        <v>168</v>
      </c>
      <c r="I3677" s="5">
        <v>20</v>
      </c>
      <c r="J3677" s="5">
        <v>40</v>
      </c>
      <c r="K3677" s="5">
        <v>40</v>
      </c>
      <c r="L3677" s="4" t="s">
        <v>168</v>
      </c>
      <c r="M3677" s="5">
        <v>20</v>
      </c>
      <c r="N3677" s="30">
        <v>80</v>
      </c>
    </row>
    <row r="3678">
      <c r="D3678" s="19"/>
      <c r="E3678" s="18" t="s">
        <v>26</v>
      </c>
      <c r="F3678" s="17"/>
      <c r="G3678" s="11">
        <v>4</v>
      </c>
      <c r="H3678" s="32" t="s">
        <v>168</v>
      </c>
      <c r="I3678" s="4" t="s">
        <v>168</v>
      </c>
      <c r="J3678" s="5">
        <v>50</v>
      </c>
      <c r="K3678" s="5">
        <v>50</v>
      </c>
      <c r="L3678" s="4" t="s">
        <v>168</v>
      </c>
      <c r="M3678" s="4" t="s">
        <v>168</v>
      </c>
      <c r="N3678" s="30">
        <v>100</v>
      </c>
    </row>
    <row r="3679">
      <c r="D3679" s="19"/>
      <c r="E3679" s="18" t="s">
        <v>73</v>
      </c>
      <c r="F3679" s="17"/>
      <c r="G3679" s="7">
        <v>1084</v>
      </c>
      <c r="H3679" s="20">
        <v>1.3837638376379999</v>
      </c>
      <c r="I3679" s="2">
        <v>10.147601476015</v>
      </c>
      <c r="J3679" s="2">
        <v>36.900369003690003</v>
      </c>
      <c r="K3679" s="2">
        <v>51.476014760147997</v>
      </c>
      <c r="L3679" s="2">
        <v>0.092250922508999994</v>
      </c>
      <c r="M3679" s="2">
        <v>11.531365313653</v>
      </c>
      <c r="N3679" s="22">
        <v>88.376383763838007</v>
      </c>
    </row>
    <row r="3680">
      <c r="D3680" s="15" t="s">
        <v>74</v>
      </c>
      <c r="E3680" s="14" t="s">
        <v>75</v>
      </c>
      <c r="F3680" s="16"/>
      <c r="G3680" s="26">
        <v>315</v>
      </c>
      <c r="H3680" s="40">
        <v>0.95238095238099996</v>
      </c>
      <c r="I3680" s="8">
        <v>9.2063492063489996</v>
      </c>
      <c r="J3680" s="8">
        <v>35.873015873016001</v>
      </c>
      <c r="K3680" s="8">
        <v>53.968253968253997</v>
      </c>
      <c r="L3680" s="41" t="s">
        <v>168</v>
      </c>
      <c r="M3680" s="8">
        <v>10.15873015873</v>
      </c>
      <c r="N3680" s="42">
        <v>89.841269841270005</v>
      </c>
    </row>
    <row r="3681">
      <c r="D3681" s="19"/>
      <c r="E3681" s="18" t="s">
        <v>76</v>
      </c>
      <c r="F3681" s="17"/>
      <c r="G3681" s="7">
        <v>78</v>
      </c>
      <c r="H3681" s="20">
        <v>3.8461538461539999</v>
      </c>
      <c r="I3681" s="2">
        <v>14.102564102563999</v>
      </c>
      <c r="J3681" s="2">
        <v>26.923076923077002</v>
      </c>
      <c r="K3681" s="2">
        <v>55.128205128205003</v>
      </c>
      <c r="L3681" s="10" t="s">
        <v>168</v>
      </c>
      <c r="M3681" s="2">
        <v>17.948717948717999</v>
      </c>
      <c r="N3681" s="22">
        <v>82.051282051282001</v>
      </c>
    </row>
    <row r="3682">
      <c r="D3682" s="19"/>
      <c r="E3682" s="18" t="s">
        <v>77</v>
      </c>
      <c r="F3682" s="17"/>
      <c r="G3682" s="7">
        <v>297</v>
      </c>
      <c r="H3682" s="20">
        <v>1.010101010101</v>
      </c>
      <c r="I3682" s="2">
        <v>10.437710437710001</v>
      </c>
      <c r="J3682" s="2">
        <v>37.710437710438001</v>
      </c>
      <c r="K3682" s="2">
        <v>50.841750841751001</v>
      </c>
      <c r="L3682" s="10" t="s">
        <v>168</v>
      </c>
      <c r="M3682" s="2">
        <v>11.447811447811</v>
      </c>
      <c r="N3682" s="22">
        <v>88.552188552188994</v>
      </c>
    </row>
    <row r="3683">
      <c r="D3683" s="19"/>
      <c r="E3683" s="18" t="s">
        <v>78</v>
      </c>
      <c r="F3683" s="17"/>
      <c r="G3683" s="11">
        <v>12</v>
      </c>
      <c r="H3683" s="32" t="s">
        <v>168</v>
      </c>
      <c r="I3683" s="4" t="s">
        <v>168</v>
      </c>
      <c r="J3683" s="5">
        <v>58.333333333333002</v>
      </c>
      <c r="K3683" s="5">
        <v>41.666666666666998</v>
      </c>
      <c r="L3683" s="4" t="s">
        <v>168</v>
      </c>
      <c r="M3683" s="4" t="s">
        <v>168</v>
      </c>
      <c r="N3683" s="30">
        <v>100</v>
      </c>
    </row>
    <row r="3684">
      <c r="D3684" s="19"/>
      <c r="E3684" s="18" t="s">
        <v>79</v>
      </c>
      <c r="F3684" s="17"/>
      <c r="G3684" s="7">
        <v>116</v>
      </c>
      <c r="H3684" s="20">
        <v>2.586206896552</v>
      </c>
      <c r="I3684" s="2">
        <v>11.206896551724</v>
      </c>
      <c r="J3684" s="2">
        <v>41.379310344827999</v>
      </c>
      <c r="K3684" s="2">
        <v>44.827586206897003</v>
      </c>
      <c r="L3684" s="10" t="s">
        <v>168</v>
      </c>
      <c r="M3684" s="2">
        <v>13.793103448276</v>
      </c>
      <c r="N3684" s="22">
        <v>86.206896551724</v>
      </c>
    </row>
    <row r="3685">
      <c r="D3685" s="19"/>
      <c r="E3685" s="18" t="s">
        <v>80</v>
      </c>
      <c r="F3685" s="17"/>
      <c r="G3685" s="7">
        <v>175</v>
      </c>
      <c r="H3685" s="20">
        <v>1.142857142857</v>
      </c>
      <c r="I3685" s="2">
        <v>9.1428571428570002</v>
      </c>
      <c r="J3685" s="2">
        <v>39.428571428570997</v>
      </c>
      <c r="K3685" s="2">
        <v>50.285714285714</v>
      </c>
      <c r="L3685" s="10" t="s">
        <v>168</v>
      </c>
      <c r="M3685" s="2">
        <v>10.285714285714</v>
      </c>
      <c r="N3685" s="22">
        <v>89.714285714286007</v>
      </c>
    </row>
    <row r="3686">
      <c r="D3686" s="19"/>
      <c r="E3686" s="18" t="s">
        <v>81</v>
      </c>
      <c r="F3686" s="17"/>
      <c r="G3686" s="7">
        <v>908</v>
      </c>
      <c r="H3686" s="20">
        <v>0.77092511013200005</v>
      </c>
      <c r="I3686" s="2">
        <v>9.8017621145370004</v>
      </c>
      <c r="J3686" s="2">
        <v>36.784140969162998</v>
      </c>
      <c r="K3686" s="2">
        <v>52.533039647576999</v>
      </c>
      <c r="L3686" s="2">
        <v>0.11013215859</v>
      </c>
      <c r="M3686" s="2">
        <v>10.57268722467</v>
      </c>
      <c r="N3686" s="22">
        <v>89.317180616740004</v>
      </c>
    </row>
    <row r="3687">
      <c r="D3687" s="19"/>
      <c r="E3687" s="18" t="s">
        <v>41</v>
      </c>
      <c r="F3687" s="17"/>
      <c r="G3687" s="11">
        <v>26</v>
      </c>
      <c r="H3687" s="32" t="s">
        <v>168</v>
      </c>
      <c r="I3687" s="5">
        <v>19.230769230768999</v>
      </c>
      <c r="J3687" s="5">
        <v>42.307692307692001</v>
      </c>
      <c r="K3687" s="5">
        <v>38.461538461537998</v>
      </c>
      <c r="L3687" s="4" t="s">
        <v>168</v>
      </c>
      <c r="M3687" s="5">
        <v>19.230769230768999</v>
      </c>
      <c r="N3687" s="30">
        <v>80.769230769231001</v>
      </c>
    </row>
    <row r="3688">
      <c r="D3688" s="19"/>
      <c r="E3688" s="18" t="s">
        <v>82</v>
      </c>
      <c r="F3688" s="17"/>
      <c r="G3688" s="7">
        <v>96</v>
      </c>
      <c r="H3688" s="20">
        <v>6.25</v>
      </c>
      <c r="I3688" s="2">
        <v>10.416666666667</v>
      </c>
      <c r="J3688" s="2">
        <v>38.541666666666998</v>
      </c>
      <c r="K3688" s="2">
        <v>44.791666666666998</v>
      </c>
      <c r="L3688" s="10" t="s">
        <v>168</v>
      </c>
      <c r="M3688" s="2">
        <v>16.666666666666998</v>
      </c>
      <c r="N3688" s="22">
        <v>83.333333333333002</v>
      </c>
    </row>
    <row r="3689">
      <c r="D3689" s="19"/>
      <c r="E3689" s="18" t="s">
        <v>26</v>
      </c>
      <c r="F3689" s="17"/>
      <c r="G3689" s="11">
        <v>0</v>
      </c>
      <c r="H3689" s="32" t="s">
        <v>168</v>
      </c>
      <c r="I3689" s="4" t="s">
        <v>168</v>
      </c>
      <c r="J3689" s="4" t="s">
        <v>168</v>
      </c>
      <c r="K3689" s="4" t="s">
        <v>168</v>
      </c>
      <c r="L3689" s="4" t="s">
        <v>168</v>
      </c>
      <c r="M3689" s="4" t="s">
        <v>168</v>
      </c>
      <c r="N3689" s="31" t="s">
        <v>168</v>
      </c>
    </row>
    <row r="3690">
      <c r="D3690" s="19"/>
      <c r="E3690" s="18" t="s">
        <v>83</v>
      </c>
      <c r="F3690" s="17"/>
      <c r="G3690" s="7">
        <v>997</v>
      </c>
      <c r="H3690" s="20">
        <v>0.90270812437299996</v>
      </c>
      <c r="I3690" s="2">
        <v>10.130391173521</v>
      </c>
      <c r="J3690" s="2">
        <v>36.810431293881997</v>
      </c>
      <c r="K3690" s="2">
        <v>52.056168505517</v>
      </c>
      <c r="L3690" s="2">
        <v>0.100300902708</v>
      </c>
      <c r="M3690" s="2">
        <v>11.033099297893999</v>
      </c>
      <c r="N3690" s="22">
        <v>88.866599799398003</v>
      </c>
    </row>
    <row r="3691">
      <c r="D3691" s="15" t="s">
        <v>84</v>
      </c>
      <c r="E3691" s="14" t="s">
        <v>85</v>
      </c>
      <c r="F3691" s="16"/>
      <c r="G3691" s="26">
        <v>394</v>
      </c>
      <c r="H3691" s="40">
        <v>0.25380710659900002</v>
      </c>
      <c r="I3691" s="8">
        <v>6.345177664975</v>
      </c>
      <c r="J3691" s="8">
        <v>31.725888324873001</v>
      </c>
      <c r="K3691" s="8">
        <v>61.675126903553</v>
      </c>
      <c r="L3691" s="41" t="s">
        <v>168</v>
      </c>
      <c r="M3691" s="8">
        <v>6.598984771574</v>
      </c>
      <c r="N3691" s="42">
        <v>93.401015228426004</v>
      </c>
    </row>
    <row r="3692">
      <c r="D3692" s="19"/>
      <c r="E3692" s="18" t="s">
        <v>86</v>
      </c>
      <c r="F3692" s="17"/>
      <c r="G3692" s="7">
        <v>401</v>
      </c>
      <c r="H3692" s="20">
        <v>1.2468827930169999</v>
      </c>
      <c r="I3692" s="2">
        <v>9.7256857855359993</v>
      </c>
      <c r="J3692" s="2">
        <v>38.403990024937997</v>
      </c>
      <c r="K3692" s="2">
        <v>50.623441396509001</v>
      </c>
      <c r="L3692" s="10" t="s">
        <v>168</v>
      </c>
      <c r="M3692" s="2">
        <v>10.972568578554</v>
      </c>
      <c r="N3692" s="22">
        <v>89.027431421445996</v>
      </c>
    </row>
    <row r="3693">
      <c r="D3693" s="19"/>
      <c r="E3693" s="18" t="s">
        <v>87</v>
      </c>
      <c r="F3693" s="17"/>
      <c r="G3693" s="7">
        <v>247</v>
      </c>
      <c r="H3693" s="20">
        <v>2.4291497975710001</v>
      </c>
      <c r="I3693" s="2">
        <v>14.574898785425001</v>
      </c>
      <c r="J3693" s="2">
        <v>41.295546558703997</v>
      </c>
      <c r="K3693" s="2">
        <v>41.295546558703997</v>
      </c>
      <c r="L3693" s="2">
        <v>0.40485829959500003</v>
      </c>
      <c r="M3693" s="2">
        <v>17.004048582995999</v>
      </c>
      <c r="N3693" s="22">
        <v>82.591093117409002</v>
      </c>
    </row>
    <row r="3694">
      <c r="D3694" s="19"/>
      <c r="E3694" s="18" t="s">
        <v>88</v>
      </c>
      <c r="F3694" s="17"/>
      <c r="G3694" s="11">
        <v>46</v>
      </c>
      <c r="H3694" s="27">
        <v>6.5217391304349999</v>
      </c>
      <c r="I3694" s="5">
        <v>17.391304347826001</v>
      </c>
      <c r="J3694" s="5">
        <v>47.826086956521998</v>
      </c>
      <c r="K3694" s="5">
        <v>28.260869565217</v>
      </c>
      <c r="L3694" s="4" t="s">
        <v>168</v>
      </c>
      <c r="M3694" s="5">
        <v>23.913043478260999</v>
      </c>
      <c r="N3694" s="30">
        <v>76.086956521738998</v>
      </c>
    </row>
    <row r="3695">
      <c r="D3695" s="19"/>
      <c r="E3695" s="18" t="s">
        <v>89</v>
      </c>
      <c r="F3695" s="17"/>
      <c r="G3695" s="11">
        <v>5</v>
      </c>
      <c r="H3695" s="32" t="s">
        <v>168</v>
      </c>
      <c r="I3695" s="5">
        <v>60</v>
      </c>
      <c r="J3695" s="5">
        <v>20</v>
      </c>
      <c r="K3695" s="5">
        <v>20</v>
      </c>
      <c r="L3695" s="4" t="s">
        <v>168</v>
      </c>
      <c r="M3695" s="5">
        <v>60</v>
      </c>
      <c r="N3695" s="30">
        <v>40</v>
      </c>
    </row>
    <row r="3696">
      <c r="D3696" s="19"/>
      <c r="E3696" s="18" t="s">
        <v>26</v>
      </c>
      <c r="F3696" s="17"/>
      <c r="G3696" s="11">
        <v>0</v>
      </c>
      <c r="H3696" s="32" t="s">
        <v>168</v>
      </c>
      <c r="I3696" s="4" t="s">
        <v>168</v>
      </c>
      <c r="J3696" s="4" t="s">
        <v>168</v>
      </c>
      <c r="K3696" s="4" t="s">
        <v>168</v>
      </c>
      <c r="L3696" s="4" t="s">
        <v>168</v>
      </c>
      <c r="M3696" s="4" t="s">
        <v>168</v>
      </c>
      <c r="N3696" s="31" t="s">
        <v>168</v>
      </c>
    </row>
    <row r="3697">
      <c r="D3697" s="19"/>
      <c r="E3697" s="18" t="s">
        <v>90</v>
      </c>
      <c r="F3697" s="17"/>
      <c r="G3697" s="7">
        <v>795</v>
      </c>
      <c r="H3697" s="20">
        <v>0.75471698113200003</v>
      </c>
      <c r="I3697" s="2">
        <v>8.0503144654090004</v>
      </c>
      <c r="J3697" s="2">
        <v>35.094339622642003</v>
      </c>
      <c r="K3697" s="2">
        <v>56.100628930817997</v>
      </c>
      <c r="L3697" s="10" t="s">
        <v>168</v>
      </c>
      <c r="M3697" s="2">
        <v>8.8050314465409993</v>
      </c>
      <c r="N3697" s="22">
        <v>91.194968553459006</v>
      </c>
    </row>
    <row r="3698">
      <c r="D3698" s="19"/>
      <c r="E3698" s="18" t="s">
        <v>91</v>
      </c>
      <c r="F3698" s="17"/>
      <c r="G3698" s="7">
        <v>298</v>
      </c>
      <c r="H3698" s="20">
        <v>3.0201342281880001</v>
      </c>
      <c r="I3698" s="2">
        <v>15.771812080537</v>
      </c>
      <c r="J3698" s="2">
        <v>41.946308724832001</v>
      </c>
      <c r="K3698" s="2">
        <v>38.926174496644002</v>
      </c>
      <c r="L3698" s="2">
        <v>0.33557046979900002</v>
      </c>
      <c r="M3698" s="2">
        <v>18.791946308724999</v>
      </c>
      <c r="N3698" s="22">
        <v>80.872483221476998</v>
      </c>
    </row>
    <row r="3699">
      <c r="D3699" s="15" t="s">
        <v>92</v>
      </c>
      <c r="E3699" s="14" t="s">
        <v>93</v>
      </c>
      <c r="F3699" s="16"/>
      <c r="G3699" s="33">
        <v>46</v>
      </c>
      <c r="H3699" s="45">
        <v>2.1739130434780001</v>
      </c>
      <c r="I3699" s="13">
        <v>4.3478260869570002</v>
      </c>
      <c r="J3699" s="13">
        <v>28.260869565217</v>
      </c>
      <c r="K3699" s="13">
        <v>65.217391304347998</v>
      </c>
      <c r="L3699" s="25" t="s">
        <v>168</v>
      </c>
      <c r="M3699" s="13">
        <v>6.5217391304349999</v>
      </c>
      <c r="N3699" s="50">
        <v>93.478260869565005</v>
      </c>
    </row>
    <row r="3700">
      <c r="D3700" s="19"/>
      <c r="E3700" s="18" t="s">
        <v>94</v>
      </c>
      <c r="F3700" s="17"/>
      <c r="G3700" s="7">
        <v>189</v>
      </c>
      <c r="H3700" s="20">
        <v>1.587301587302</v>
      </c>
      <c r="I3700" s="2">
        <v>6.8783068783069998</v>
      </c>
      <c r="J3700" s="2">
        <v>34.391534391534002</v>
      </c>
      <c r="K3700" s="2">
        <v>57.142857142856997</v>
      </c>
      <c r="L3700" s="10" t="s">
        <v>168</v>
      </c>
      <c r="M3700" s="2">
        <v>8.4656084656079997</v>
      </c>
      <c r="N3700" s="22">
        <v>91.534391534392</v>
      </c>
    </row>
    <row r="3701">
      <c r="D3701" s="19"/>
      <c r="E3701" s="18" t="s">
        <v>95</v>
      </c>
      <c r="F3701" s="17"/>
      <c r="G3701" s="7">
        <v>69</v>
      </c>
      <c r="H3701" s="20">
        <v>2.898550724638</v>
      </c>
      <c r="I3701" s="2">
        <v>11.594202898551</v>
      </c>
      <c r="J3701" s="2">
        <v>28.985507246377001</v>
      </c>
      <c r="K3701" s="2">
        <v>56.521739130435002</v>
      </c>
      <c r="L3701" s="10" t="s">
        <v>168</v>
      </c>
      <c r="M3701" s="2">
        <v>14.492753623187999</v>
      </c>
      <c r="N3701" s="22">
        <v>85.507246376812006</v>
      </c>
    </row>
    <row r="3702">
      <c r="D3702" s="19"/>
      <c r="E3702" s="18" t="s">
        <v>96</v>
      </c>
      <c r="F3702" s="17"/>
      <c r="G3702" s="11">
        <v>21</v>
      </c>
      <c r="H3702" s="32" t="s">
        <v>168</v>
      </c>
      <c r="I3702" s="5">
        <v>14.285714285714</v>
      </c>
      <c r="J3702" s="5">
        <v>23.809523809523998</v>
      </c>
      <c r="K3702" s="5">
        <v>61.904761904761997</v>
      </c>
      <c r="L3702" s="4" t="s">
        <v>168</v>
      </c>
      <c r="M3702" s="5">
        <v>14.285714285714</v>
      </c>
      <c r="N3702" s="30">
        <v>85.714285714286007</v>
      </c>
    </row>
    <row r="3703">
      <c r="D3703" s="19"/>
      <c r="E3703" s="18" t="s">
        <v>97</v>
      </c>
      <c r="F3703" s="17"/>
      <c r="G3703" s="11">
        <v>40</v>
      </c>
      <c r="H3703" s="32" t="s">
        <v>168</v>
      </c>
      <c r="I3703" s="5">
        <v>5</v>
      </c>
      <c r="J3703" s="5">
        <v>40</v>
      </c>
      <c r="K3703" s="5">
        <v>55</v>
      </c>
      <c r="L3703" s="4" t="s">
        <v>168</v>
      </c>
      <c r="M3703" s="5">
        <v>5</v>
      </c>
      <c r="N3703" s="30">
        <v>95</v>
      </c>
    </row>
    <row r="3704">
      <c r="D3704" s="19"/>
      <c r="E3704" s="18" t="s">
        <v>98</v>
      </c>
      <c r="F3704" s="17"/>
      <c r="G3704" s="7">
        <v>62</v>
      </c>
      <c r="H3704" s="20">
        <v>1.6129032258060001</v>
      </c>
      <c r="I3704" s="2">
        <v>9.6774193548389995</v>
      </c>
      <c r="J3704" s="2">
        <v>40.322580645160997</v>
      </c>
      <c r="K3704" s="2">
        <v>48.387096774193999</v>
      </c>
      <c r="L3704" s="10" t="s">
        <v>168</v>
      </c>
      <c r="M3704" s="2">
        <v>11.290322580645</v>
      </c>
      <c r="N3704" s="22">
        <v>88.709677419355003</v>
      </c>
    </row>
    <row r="3705">
      <c r="D3705" s="19"/>
      <c r="E3705" s="18" t="s">
        <v>99</v>
      </c>
      <c r="F3705" s="17"/>
      <c r="G3705" s="11">
        <v>20</v>
      </c>
      <c r="H3705" s="27">
        <v>5</v>
      </c>
      <c r="I3705" s="4" t="s">
        <v>168</v>
      </c>
      <c r="J3705" s="5">
        <v>50</v>
      </c>
      <c r="K3705" s="5">
        <v>45</v>
      </c>
      <c r="L3705" s="4" t="s">
        <v>168</v>
      </c>
      <c r="M3705" s="5">
        <v>5</v>
      </c>
      <c r="N3705" s="30">
        <v>95</v>
      </c>
    </row>
    <row r="3706">
      <c r="D3706" s="19"/>
      <c r="E3706" s="18" t="s">
        <v>100</v>
      </c>
      <c r="F3706" s="17"/>
      <c r="G3706" s="11">
        <v>39</v>
      </c>
      <c r="H3706" s="27">
        <v>2.564102564103</v>
      </c>
      <c r="I3706" s="5">
        <v>2.564102564103</v>
      </c>
      <c r="J3706" s="5">
        <v>35.897435897435997</v>
      </c>
      <c r="K3706" s="5">
        <v>58.974358974358999</v>
      </c>
      <c r="L3706" s="4" t="s">
        <v>168</v>
      </c>
      <c r="M3706" s="5">
        <v>5.1282051282049999</v>
      </c>
      <c r="N3706" s="30">
        <v>94.871794871795004</v>
      </c>
    </row>
    <row r="3707">
      <c r="D3707" s="19"/>
      <c r="E3707" s="18" t="s">
        <v>101</v>
      </c>
      <c r="F3707" s="17"/>
      <c r="G3707" s="7">
        <v>148</v>
      </c>
      <c r="H3707" s="20">
        <v>1.351351351351</v>
      </c>
      <c r="I3707" s="2">
        <v>12.162162162162</v>
      </c>
      <c r="J3707" s="2">
        <v>36.486486486486001</v>
      </c>
      <c r="K3707" s="2">
        <v>49.324324324324003</v>
      </c>
      <c r="L3707" s="2">
        <v>0.67567567567599995</v>
      </c>
      <c r="M3707" s="2">
        <v>13.513513513514001</v>
      </c>
      <c r="N3707" s="22">
        <v>85.810810810811006</v>
      </c>
    </row>
    <row r="3708">
      <c r="D3708" s="19"/>
      <c r="E3708" s="18" t="s">
        <v>102</v>
      </c>
      <c r="F3708" s="17"/>
      <c r="G3708" s="7">
        <v>82</v>
      </c>
      <c r="H3708" s="20">
        <v>2.4390243902440001</v>
      </c>
      <c r="I3708" s="2">
        <v>4.8780487804880002</v>
      </c>
      <c r="J3708" s="2">
        <v>46.341463414633999</v>
      </c>
      <c r="K3708" s="2">
        <v>46.341463414633999</v>
      </c>
      <c r="L3708" s="10" t="s">
        <v>168</v>
      </c>
      <c r="M3708" s="2">
        <v>7.3170731707319998</v>
      </c>
      <c r="N3708" s="22">
        <v>92.682926829267998</v>
      </c>
    </row>
    <row r="3709">
      <c r="D3709" s="19"/>
      <c r="E3709" s="18" t="s">
        <v>41</v>
      </c>
      <c r="F3709" s="17"/>
      <c r="G3709" s="7">
        <v>161</v>
      </c>
      <c r="H3709" s="20">
        <v>0.62111801242200004</v>
      </c>
      <c r="I3709" s="2">
        <v>14.285714285714</v>
      </c>
      <c r="J3709" s="2">
        <v>39.130434782609001</v>
      </c>
      <c r="K3709" s="2">
        <v>45.962732919254996</v>
      </c>
      <c r="L3709" s="10" t="s">
        <v>168</v>
      </c>
      <c r="M3709" s="2">
        <v>14.906832298136999</v>
      </c>
      <c r="N3709" s="22">
        <v>85.093167701862996</v>
      </c>
    </row>
    <row r="3710">
      <c r="D3710" s="19"/>
      <c r="E3710" s="18" t="s">
        <v>103</v>
      </c>
      <c r="F3710" s="17"/>
      <c r="G3710" s="7">
        <v>211</v>
      </c>
      <c r="H3710" s="20">
        <v>0.473933649289</v>
      </c>
      <c r="I3710" s="2">
        <v>11.848341232227</v>
      </c>
      <c r="J3710" s="2">
        <v>33.649289099526001</v>
      </c>
      <c r="K3710" s="2">
        <v>54.028436018957002</v>
      </c>
      <c r="L3710" s="10" t="s">
        <v>168</v>
      </c>
      <c r="M3710" s="2">
        <v>12.322274881517</v>
      </c>
      <c r="N3710" s="22">
        <v>87.677725118482996</v>
      </c>
    </row>
    <row r="3711">
      <c r="D3711" s="19"/>
      <c r="E3711" s="18" t="s">
        <v>104</v>
      </c>
      <c r="F3711" s="17"/>
      <c r="G3711" s="7">
        <v>319</v>
      </c>
      <c r="H3711" s="20">
        <v>1.8808777429470001</v>
      </c>
      <c r="I3711" s="2">
        <v>9.4043887147340008</v>
      </c>
      <c r="J3711" s="2">
        <v>39.184952978056003</v>
      </c>
      <c r="K3711" s="2">
        <v>49.529780564263</v>
      </c>
      <c r="L3711" s="10" t="s">
        <v>168</v>
      </c>
      <c r="M3711" s="2">
        <v>11.285266457680001</v>
      </c>
      <c r="N3711" s="22">
        <v>88.714733542320005</v>
      </c>
    </row>
    <row r="3712">
      <c r="D3712" s="19"/>
      <c r="E3712" s="18" t="s">
        <v>26</v>
      </c>
      <c r="F3712" s="17"/>
      <c r="G3712" s="11">
        <v>5</v>
      </c>
      <c r="H3712" s="32" t="s">
        <v>168</v>
      </c>
      <c r="I3712" s="4" t="s">
        <v>168</v>
      </c>
      <c r="J3712" s="5">
        <v>40</v>
      </c>
      <c r="K3712" s="5">
        <v>60</v>
      </c>
      <c r="L3712" s="4" t="s">
        <v>168</v>
      </c>
      <c r="M3712" s="4" t="s">
        <v>168</v>
      </c>
      <c r="N3712" s="30">
        <v>100</v>
      </c>
    </row>
    <row r="3713">
      <c r="D3713" s="19"/>
      <c r="E3713" s="18" t="s">
        <v>105</v>
      </c>
      <c r="F3713" s="17"/>
      <c r="G3713" s="7">
        <v>558</v>
      </c>
      <c r="H3713" s="20">
        <v>1.433691756272</v>
      </c>
      <c r="I3713" s="2">
        <v>10.035842293907001</v>
      </c>
      <c r="J3713" s="2">
        <v>36.917562724013997</v>
      </c>
      <c r="K3713" s="2">
        <v>51.433691756271998</v>
      </c>
      <c r="L3713" s="2">
        <v>0.179211469534</v>
      </c>
      <c r="M3713" s="2">
        <v>11.469534050179</v>
      </c>
      <c r="N3713" s="22">
        <v>88.351254480286997</v>
      </c>
    </row>
    <row r="3714">
      <c r="D3714" s="19"/>
      <c r="E3714" s="18" t="s">
        <v>106</v>
      </c>
      <c r="F3714" s="17"/>
      <c r="G3714" s="7">
        <v>530</v>
      </c>
      <c r="H3714" s="20">
        <v>1.3207547169810001</v>
      </c>
      <c r="I3714" s="2">
        <v>10.377358490565999</v>
      </c>
      <c r="J3714" s="2">
        <v>36.981132075471997</v>
      </c>
      <c r="K3714" s="2">
        <v>51.320754716981</v>
      </c>
      <c r="L3714" s="10" t="s">
        <v>168</v>
      </c>
      <c r="M3714" s="2">
        <v>11.698113207546999</v>
      </c>
      <c r="N3714" s="22">
        <v>88.301886792453004</v>
      </c>
    </row>
    <row r="3715">
      <c r="D3715" s="15" t="s">
        <v>107</v>
      </c>
      <c r="E3715" s="14" t="s">
        <v>108</v>
      </c>
      <c r="F3715" s="16"/>
      <c r="G3715" s="33">
        <v>32</v>
      </c>
      <c r="H3715" s="45">
        <v>3.125</v>
      </c>
      <c r="I3715" s="13">
        <v>6.25</v>
      </c>
      <c r="J3715" s="13">
        <v>34.375</v>
      </c>
      <c r="K3715" s="13">
        <v>56.25</v>
      </c>
      <c r="L3715" s="25" t="s">
        <v>168</v>
      </c>
      <c r="M3715" s="13">
        <v>9.375</v>
      </c>
      <c r="N3715" s="50">
        <v>90.625</v>
      </c>
    </row>
    <row r="3716">
      <c r="D3716" s="19"/>
      <c r="E3716" s="18" t="s">
        <v>109</v>
      </c>
      <c r="F3716" s="17"/>
      <c r="G3716" s="7">
        <v>715</v>
      </c>
      <c r="H3716" s="20">
        <v>0.97902097902100005</v>
      </c>
      <c r="I3716" s="2">
        <v>9.7902097902099996</v>
      </c>
      <c r="J3716" s="2">
        <v>35.244755244754998</v>
      </c>
      <c r="K3716" s="2">
        <v>53.986013986014001</v>
      </c>
      <c r="L3716" s="10" t="s">
        <v>168</v>
      </c>
      <c r="M3716" s="2">
        <v>10.769230769230999</v>
      </c>
      <c r="N3716" s="22">
        <v>89.230769230768999</v>
      </c>
    </row>
    <row r="3717">
      <c r="D3717" s="19"/>
      <c r="E3717" s="18" t="s">
        <v>110</v>
      </c>
      <c r="F3717" s="17"/>
      <c r="G3717" s="7">
        <v>1003</v>
      </c>
      <c r="H3717" s="20">
        <v>1.495513459621</v>
      </c>
      <c r="I3717" s="2">
        <v>10.269192422732001</v>
      </c>
      <c r="J3717" s="2">
        <v>36.590229312063997</v>
      </c>
      <c r="K3717" s="2">
        <v>51.545363908275</v>
      </c>
      <c r="L3717" s="2">
        <v>0.099700897307999997</v>
      </c>
      <c r="M3717" s="2">
        <v>11.764705882353001</v>
      </c>
      <c r="N3717" s="22">
        <v>88.135593220339004</v>
      </c>
    </row>
    <row r="3718">
      <c r="D3718" s="19"/>
      <c r="E3718" s="18" t="s">
        <v>111</v>
      </c>
      <c r="F3718" s="17"/>
      <c r="G3718" s="7">
        <v>921</v>
      </c>
      <c r="H3718" s="20">
        <v>1.4115092290989999</v>
      </c>
      <c r="I3718" s="2">
        <v>9.7719869706840008</v>
      </c>
      <c r="J3718" s="2">
        <v>37.676438653637</v>
      </c>
      <c r="K3718" s="2">
        <v>51.14006514658</v>
      </c>
      <c r="L3718" s="10" t="s">
        <v>168</v>
      </c>
      <c r="M3718" s="2">
        <v>11.183496199783001</v>
      </c>
      <c r="N3718" s="22">
        <v>88.816503800217006</v>
      </c>
    </row>
    <row r="3719">
      <c r="D3719" s="19"/>
      <c r="E3719" s="18" t="s">
        <v>112</v>
      </c>
      <c r="F3719" s="17"/>
      <c r="G3719" s="7">
        <v>765</v>
      </c>
      <c r="H3719" s="20">
        <v>1.4379084967319999</v>
      </c>
      <c r="I3719" s="2">
        <v>10.849673202613999</v>
      </c>
      <c r="J3719" s="2">
        <v>38.169934640523003</v>
      </c>
      <c r="K3719" s="2">
        <v>49.542483660130998</v>
      </c>
      <c r="L3719" s="10" t="s">
        <v>168</v>
      </c>
      <c r="M3719" s="2">
        <v>12.287581699345999</v>
      </c>
      <c r="N3719" s="22">
        <v>87.712418300653994</v>
      </c>
    </row>
    <row r="3720">
      <c r="D3720" s="19"/>
      <c r="E3720" s="18" t="s">
        <v>113</v>
      </c>
      <c r="F3720" s="17"/>
      <c r="G3720" s="7">
        <v>197</v>
      </c>
      <c r="H3720" s="20">
        <v>1.522842639594</v>
      </c>
      <c r="I3720" s="2">
        <v>8.6294416243650005</v>
      </c>
      <c r="J3720" s="2">
        <v>40.101522842640001</v>
      </c>
      <c r="K3720" s="2">
        <v>49.746192893401002</v>
      </c>
      <c r="L3720" s="10" t="s">
        <v>168</v>
      </c>
      <c r="M3720" s="2">
        <v>10.152284263959</v>
      </c>
      <c r="N3720" s="22">
        <v>89.847715736040996</v>
      </c>
    </row>
    <row r="3721">
      <c r="D3721" s="19"/>
      <c r="E3721" s="18" t="s">
        <v>114</v>
      </c>
      <c r="F3721" s="17"/>
      <c r="G3721" s="7">
        <v>1029</v>
      </c>
      <c r="H3721" s="20">
        <v>1.4577259475219999</v>
      </c>
      <c r="I3721" s="2">
        <v>9.5238095238099998</v>
      </c>
      <c r="J3721" s="2">
        <v>37.317784256560003</v>
      </c>
      <c r="K3721" s="2">
        <v>51.603498542273996</v>
      </c>
      <c r="L3721" s="2">
        <v>0.097181729834999994</v>
      </c>
      <c r="M3721" s="2">
        <v>10.981535471331</v>
      </c>
      <c r="N3721" s="22">
        <v>88.921282798834</v>
      </c>
    </row>
    <row r="3722">
      <c r="D3722" s="19"/>
      <c r="E3722" s="18" t="s">
        <v>115</v>
      </c>
      <c r="F3722" s="17"/>
      <c r="G3722" s="7">
        <v>793</v>
      </c>
      <c r="H3722" s="20">
        <v>1.3871374527110001</v>
      </c>
      <c r="I3722" s="2">
        <v>9.9621689785619996</v>
      </c>
      <c r="J3722" s="2">
        <v>35.056746532155998</v>
      </c>
      <c r="K3722" s="2">
        <v>53.59394703657</v>
      </c>
      <c r="L3722" s="10" t="s">
        <v>168</v>
      </c>
      <c r="M3722" s="2">
        <v>11.349306431274</v>
      </c>
      <c r="N3722" s="22">
        <v>88.650693568725998</v>
      </c>
    </row>
    <row r="3723">
      <c r="D3723" s="19"/>
      <c r="E3723" s="18" t="s">
        <v>116</v>
      </c>
      <c r="F3723" s="17"/>
      <c r="G3723" s="7">
        <v>253</v>
      </c>
      <c r="H3723" s="20">
        <v>0.79051383399200004</v>
      </c>
      <c r="I3723" s="2">
        <v>9.4861660079050001</v>
      </c>
      <c r="J3723" s="2">
        <v>38.339920948616999</v>
      </c>
      <c r="K3723" s="2">
        <v>51.383399209486001</v>
      </c>
      <c r="L3723" s="10" t="s">
        <v>168</v>
      </c>
      <c r="M3723" s="2">
        <v>10.276679841897</v>
      </c>
      <c r="N3723" s="22">
        <v>89.723320158102993</v>
      </c>
    </row>
    <row r="3724">
      <c r="D3724" s="19"/>
      <c r="E3724" s="18" t="s">
        <v>117</v>
      </c>
      <c r="F3724" s="17"/>
      <c r="G3724" s="7">
        <v>200</v>
      </c>
      <c r="H3724" s="20">
        <v>3</v>
      </c>
      <c r="I3724" s="2">
        <v>15</v>
      </c>
      <c r="J3724" s="2">
        <v>36</v>
      </c>
      <c r="K3724" s="2">
        <v>46</v>
      </c>
      <c r="L3724" s="10" t="s">
        <v>168</v>
      </c>
      <c r="M3724" s="2">
        <v>18</v>
      </c>
      <c r="N3724" s="22">
        <v>82</v>
      </c>
    </row>
    <row r="3725">
      <c r="D3725" s="19"/>
      <c r="E3725" s="18" t="s">
        <v>118</v>
      </c>
      <c r="F3725" s="17"/>
      <c r="G3725" s="11">
        <v>3</v>
      </c>
      <c r="H3725" s="32" t="s">
        <v>168</v>
      </c>
      <c r="I3725" s="4" t="s">
        <v>168</v>
      </c>
      <c r="J3725" s="5">
        <v>33.333333333333002</v>
      </c>
      <c r="K3725" s="5">
        <v>66.666666666666998</v>
      </c>
      <c r="L3725" s="4" t="s">
        <v>168</v>
      </c>
      <c r="M3725" s="4" t="s">
        <v>168</v>
      </c>
      <c r="N3725" s="30">
        <v>100</v>
      </c>
    </row>
    <row r="3726">
      <c r="D3726" s="19"/>
      <c r="E3726" s="18" t="s">
        <v>26</v>
      </c>
      <c r="F3726" s="17"/>
      <c r="G3726" s="11">
        <v>1</v>
      </c>
      <c r="H3726" s="32" t="s">
        <v>168</v>
      </c>
      <c r="I3726" s="4" t="s">
        <v>168</v>
      </c>
      <c r="J3726" s="4" t="s">
        <v>168</v>
      </c>
      <c r="K3726" s="5">
        <v>100</v>
      </c>
      <c r="L3726" s="4" t="s">
        <v>168</v>
      </c>
      <c r="M3726" s="4" t="s">
        <v>168</v>
      </c>
      <c r="N3726" s="30">
        <v>100</v>
      </c>
    </row>
    <row r="3727">
      <c r="D3727" s="19"/>
      <c r="E3727" s="18" t="s">
        <v>119</v>
      </c>
      <c r="F3727" s="17"/>
      <c r="G3727" s="7">
        <v>1080</v>
      </c>
      <c r="H3727" s="20">
        <v>1.3888888888890001</v>
      </c>
      <c r="I3727" s="2">
        <v>10.092592592593</v>
      </c>
      <c r="J3727" s="2">
        <v>37.129629629630003</v>
      </c>
      <c r="K3727" s="2">
        <v>51.296296296295999</v>
      </c>
      <c r="L3727" s="2">
        <v>0.092592592592999998</v>
      </c>
      <c r="M3727" s="2">
        <v>11.481481481481</v>
      </c>
      <c r="N3727" s="22">
        <v>88.425925925925995</v>
      </c>
    </row>
    <row r="3728">
      <c r="D3728" s="19"/>
      <c r="E3728" s="18" t="s">
        <v>120</v>
      </c>
      <c r="F3728" s="17"/>
      <c r="G3728" s="7">
        <v>1054</v>
      </c>
      <c r="H3728" s="20">
        <v>1.4231499051230001</v>
      </c>
      <c r="I3728" s="2">
        <v>9.962049335863</v>
      </c>
      <c r="J3728" s="2">
        <v>37.476280834915002</v>
      </c>
      <c r="K3728" s="2">
        <v>51.043643263756998</v>
      </c>
      <c r="L3728" s="2">
        <v>0.094876660341999999</v>
      </c>
      <c r="M3728" s="2">
        <v>11.385199240986999</v>
      </c>
      <c r="N3728" s="22">
        <v>88.519924098672007</v>
      </c>
    </row>
    <row r="3729">
      <c r="D3729" s="15" t="s">
        <v>121</v>
      </c>
      <c r="E3729" s="14" t="s">
        <v>122</v>
      </c>
      <c r="F3729" s="16"/>
      <c r="G3729" s="26">
        <v>564</v>
      </c>
      <c r="H3729" s="40">
        <v>1.0638297872339999</v>
      </c>
      <c r="I3729" s="8">
        <v>6.9148936170209998</v>
      </c>
      <c r="J3729" s="8">
        <v>35.106382978722998</v>
      </c>
      <c r="K3729" s="8">
        <v>56.737588652482003</v>
      </c>
      <c r="L3729" s="8">
        <v>0.17730496453899999</v>
      </c>
      <c r="M3729" s="8">
        <v>7.9787234042549997</v>
      </c>
      <c r="N3729" s="42">
        <v>91.843971631206003</v>
      </c>
    </row>
    <row r="3730">
      <c r="D3730" s="19"/>
      <c r="E3730" s="18" t="s">
        <v>123</v>
      </c>
      <c r="F3730" s="17"/>
      <c r="G3730" s="7">
        <v>396</v>
      </c>
      <c r="H3730" s="20">
        <v>1.010101010101</v>
      </c>
      <c r="I3730" s="2">
        <v>13.636363636364001</v>
      </c>
      <c r="J3730" s="2">
        <v>38.636363636364003</v>
      </c>
      <c r="K3730" s="2">
        <v>46.717171717172</v>
      </c>
      <c r="L3730" s="10" t="s">
        <v>168</v>
      </c>
      <c r="M3730" s="2">
        <v>14.646464646465001</v>
      </c>
      <c r="N3730" s="22">
        <v>85.353535353534994</v>
      </c>
    </row>
    <row r="3731">
      <c r="D3731" s="19"/>
      <c r="E3731" s="18" t="s">
        <v>124</v>
      </c>
      <c r="F3731" s="17"/>
      <c r="G3731" s="7">
        <v>69</v>
      </c>
      <c r="H3731" s="20">
        <v>2.898550724638</v>
      </c>
      <c r="I3731" s="2">
        <v>13.04347826087</v>
      </c>
      <c r="J3731" s="2">
        <v>33.333333333333002</v>
      </c>
      <c r="K3731" s="2">
        <v>50.724637681159003</v>
      </c>
      <c r="L3731" s="10" t="s">
        <v>168</v>
      </c>
      <c r="M3731" s="2">
        <v>15.942028985506999</v>
      </c>
      <c r="N3731" s="22">
        <v>84.057971014493006</v>
      </c>
    </row>
    <row r="3732">
      <c r="D3732" s="19"/>
      <c r="E3732" s="18" t="s">
        <v>125</v>
      </c>
      <c r="F3732" s="17"/>
      <c r="G3732" s="7">
        <v>50</v>
      </c>
      <c r="H3732" s="20">
        <v>6</v>
      </c>
      <c r="I3732" s="2">
        <v>12</v>
      </c>
      <c r="J3732" s="2">
        <v>48</v>
      </c>
      <c r="K3732" s="2">
        <v>34</v>
      </c>
      <c r="L3732" s="10" t="s">
        <v>168</v>
      </c>
      <c r="M3732" s="2">
        <v>18</v>
      </c>
      <c r="N3732" s="22">
        <v>82</v>
      </c>
    </row>
    <row r="3733">
      <c r="D3733" s="19"/>
      <c r="E3733" s="18" t="s">
        <v>126</v>
      </c>
      <c r="F3733" s="17"/>
      <c r="G3733" s="11">
        <v>14</v>
      </c>
      <c r="H3733" s="32" t="s">
        <v>168</v>
      </c>
      <c r="I3733" s="5">
        <v>21.428571428571001</v>
      </c>
      <c r="J3733" s="5">
        <v>42.857142857143003</v>
      </c>
      <c r="K3733" s="5">
        <v>35.714285714286</v>
      </c>
      <c r="L3733" s="4" t="s">
        <v>168</v>
      </c>
      <c r="M3733" s="5">
        <v>21.428571428571001</v>
      </c>
      <c r="N3733" s="30">
        <v>78.571428571428996</v>
      </c>
    </row>
    <row r="3734">
      <c r="D3734" s="19"/>
      <c r="E3734" s="18" t="s">
        <v>26</v>
      </c>
      <c r="F3734" s="17"/>
      <c r="G3734" s="11">
        <v>0</v>
      </c>
      <c r="H3734" s="32" t="s">
        <v>168</v>
      </c>
      <c r="I3734" s="4" t="s">
        <v>168</v>
      </c>
      <c r="J3734" s="4" t="s">
        <v>168</v>
      </c>
      <c r="K3734" s="4" t="s">
        <v>168</v>
      </c>
      <c r="L3734" s="4" t="s">
        <v>168</v>
      </c>
      <c r="M3734" s="4" t="s">
        <v>168</v>
      </c>
      <c r="N3734" s="31" t="s">
        <v>168</v>
      </c>
    </row>
    <row r="3735">
      <c r="D3735" s="19"/>
      <c r="E3735" s="18" t="s">
        <v>127</v>
      </c>
      <c r="F3735" s="17"/>
      <c r="G3735" s="7">
        <v>960</v>
      </c>
      <c r="H3735" s="20">
        <v>1.041666666667</v>
      </c>
      <c r="I3735" s="2">
        <v>9.6875</v>
      </c>
      <c r="J3735" s="2">
        <v>36.5625</v>
      </c>
      <c r="K3735" s="2">
        <v>52.604166666666998</v>
      </c>
      <c r="L3735" s="2">
        <v>0.104166666667</v>
      </c>
      <c r="M3735" s="2">
        <v>10.729166666667</v>
      </c>
      <c r="N3735" s="22">
        <v>89.166666666666998</v>
      </c>
    </row>
    <row r="3736">
      <c r="D3736" s="19"/>
      <c r="E3736" s="18" t="s">
        <v>128</v>
      </c>
      <c r="F3736" s="17"/>
      <c r="G3736" s="7">
        <v>64</v>
      </c>
      <c r="H3736" s="20">
        <v>4.6875</v>
      </c>
      <c r="I3736" s="2">
        <v>14.0625</v>
      </c>
      <c r="J3736" s="2">
        <v>46.875</v>
      </c>
      <c r="K3736" s="2">
        <v>34.375</v>
      </c>
      <c r="L3736" s="10" t="s">
        <v>168</v>
      </c>
      <c r="M3736" s="2">
        <v>18.75</v>
      </c>
      <c r="N3736" s="22">
        <v>81.25</v>
      </c>
    </row>
    <row r="3737">
      <c r="D3737" s="15" t="s">
        <v>129</v>
      </c>
      <c r="E3737" s="14" t="s">
        <v>130</v>
      </c>
      <c r="F3737" s="16"/>
      <c r="G3737" s="26">
        <v>130</v>
      </c>
      <c r="H3737" s="40">
        <v>1.538461538462</v>
      </c>
      <c r="I3737" s="8">
        <v>5.3846153846150004</v>
      </c>
      <c r="J3737" s="8">
        <v>30</v>
      </c>
      <c r="K3737" s="8">
        <v>63.076923076923002</v>
      </c>
      <c r="L3737" s="41" t="s">
        <v>168</v>
      </c>
      <c r="M3737" s="8">
        <v>6.9230769230769997</v>
      </c>
      <c r="N3737" s="42">
        <v>93.076923076922995</v>
      </c>
    </row>
    <row r="3738">
      <c r="D3738" s="19"/>
      <c r="E3738" s="18" t="s">
        <v>131</v>
      </c>
      <c r="F3738" s="17"/>
      <c r="G3738" s="11">
        <v>32</v>
      </c>
      <c r="H3738" s="27">
        <v>3.125</v>
      </c>
      <c r="I3738" s="4" t="s">
        <v>168</v>
      </c>
      <c r="J3738" s="5">
        <v>50</v>
      </c>
      <c r="K3738" s="5">
        <v>46.875</v>
      </c>
      <c r="L3738" s="4" t="s">
        <v>168</v>
      </c>
      <c r="M3738" s="5">
        <v>3.125</v>
      </c>
      <c r="N3738" s="30">
        <v>96.875</v>
      </c>
    </row>
    <row r="3739">
      <c r="D3739" s="19"/>
      <c r="E3739" s="18" t="s">
        <v>132</v>
      </c>
      <c r="F3739" s="17"/>
      <c r="G3739" s="7">
        <v>492</v>
      </c>
      <c r="H3739" s="20">
        <v>1.4227642276420001</v>
      </c>
      <c r="I3739" s="2">
        <v>8.5365853658540001</v>
      </c>
      <c r="J3739" s="2">
        <v>35.365853658536999</v>
      </c>
      <c r="K3739" s="2">
        <v>54.674796747967001</v>
      </c>
      <c r="L3739" s="10" t="s">
        <v>168</v>
      </c>
      <c r="M3739" s="2">
        <v>9.9593495934960004</v>
      </c>
      <c r="N3739" s="22">
        <v>90.040650406504</v>
      </c>
    </row>
    <row r="3740">
      <c r="D3740" s="19"/>
      <c r="E3740" s="18" t="s">
        <v>133</v>
      </c>
      <c r="F3740" s="17"/>
      <c r="G3740" s="7">
        <v>610</v>
      </c>
      <c r="H3740" s="20">
        <v>0.98360655737699998</v>
      </c>
      <c r="I3740" s="2">
        <v>6.5573770491800003</v>
      </c>
      <c r="J3740" s="2">
        <v>35.245901639343998</v>
      </c>
      <c r="K3740" s="2">
        <v>57.213114754098001</v>
      </c>
      <c r="L3740" s="10" t="s">
        <v>168</v>
      </c>
      <c r="M3740" s="2">
        <v>7.540983606557</v>
      </c>
      <c r="N3740" s="22">
        <v>92.459016393442994</v>
      </c>
    </row>
    <row r="3741">
      <c r="D3741" s="19"/>
      <c r="E3741" s="18" t="s">
        <v>134</v>
      </c>
      <c r="F3741" s="17"/>
      <c r="G3741" s="7">
        <v>869</v>
      </c>
      <c r="H3741" s="20">
        <v>1.1507479861909999</v>
      </c>
      <c r="I3741" s="2">
        <v>9.7813578826240004</v>
      </c>
      <c r="J3741" s="2">
        <v>38.43498273878</v>
      </c>
      <c r="K3741" s="2">
        <v>50.632911392404999</v>
      </c>
      <c r="L3741" s="10" t="s">
        <v>168</v>
      </c>
      <c r="M3741" s="2">
        <v>10.932105868815</v>
      </c>
      <c r="N3741" s="22">
        <v>89.067894131185</v>
      </c>
    </row>
    <row r="3742">
      <c r="D3742" s="19"/>
      <c r="E3742" s="18" t="s">
        <v>135</v>
      </c>
      <c r="F3742" s="17"/>
      <c r="G3742" s="7">
        <v>842</v>
      </c>
      <c r="H3742" s="20">
        <v>1.306413301663</v>
      </c>
      <c r="I3742" s="2">
        <v>9.7387173396669997</v>
      </c>
      <c r="J3742" s="2">
        <v>37.410926365796001</v>
      </c>
      <c r="K3742" s="2">
        <v>51.543942992874001</v>
      </c>
      <c r="L3742" s="10" t="s">
        <v>168</v>
      </c>
      <c r="M3742" s="2">
        <v>11.045130641329999</v>
      </c>
      <c r="N3742" s="22">
        <v>88.954869358669995</v>
      </c>
    </row>
    <row r="3743">
      <c r="D3743" s="19"/>
      <c r="E3743" s="18" t="s">
        <v>136</v>
      </c>
      <c r="F3743" s="17"/>
      <c r="G3743" s="7">
        <v>514</v>
      </c>
      <c r="H3743" s="20">
        <v>1.945525291829</v>
      </c>
      <c r="I3743" s="2">
        <v>9.727626459144</v>
      </c>
      <c r="J3743" s="2">
        <v>33.073929961089</v>
      </c>
      <c r="K3743" s="2">
        <v>55.252918287938002</v>
      </c>
      <c r="L3743" s="10" t="s">
        <v>168</v>
      </c>
      <c r="M3743" s="2">
        <v>11.673151750973</v>
      </c>
      <c r="N3743" s="22">
        <v>88.326848249026995</v>
      </c>
    </row>
    <row r="3744">
      <c r="D3744" s="19"/>
      <c r="E3744" s="18" t="s">
        <v>137</v>
      </c>
      <c r="F3744" s="17"/>
      <c r="G3744" s="7">
        <v>487</v>
      </c>
      <c r="H3744" s="20">
        <v>1.642710472279</v>
      </c>
      <c r="I3744" s="2">
        <v>8.4188911704309994</v>
      </c>
      <c r="J3744" s="2">
        <v>40.246406570841998</v>
      </c>
      <c r="K3744" s="2">
        <v>49.691991786448</v>
      </c>
      <c r="L3744" s="10" t="s">
        <v>168</v>
      </c>
      <c r="M3744" s="2">
        <v>10.06160164271</v>
      </c>
      <c r="N3744" s="22">
        <v>89.938398357289998</v>
      </c>
    </row>
    <row r="3745">
      <c r="D3745" s="19"/>
      <c r="E3745" s="18" t="s">
        <v>138</v>
      </c>
      <c r="F3745" s="17"/>
      <c r="G3745" s="7">
        <v>480</v>
      </c>
      <c r="H3745" s="20">
        <v>1.458333333333</v>
      </c>
      <c r="I3745" s="2">
        <v>7.5</v>
      </c>
      <c r="J3745" s="2">
        <v>38.958333333333002</v>
      </c>
      <c r="K3745" s="2">
        <v>52.083333333333002</v>
      </c>
      <c r="L3745" s="10" t="s">
        <v>168</v>
      </c>
      <c r="M3745" s="2">
        <v>8.958333333333</v>
      </c>
      <c r="N3745" s="22">
        <v>91.041666666666998</v>
      </c>
    </row>
    <row r="3746">
      <c r="D3746" s="19"/>
      <c r="E3746" s="18" t="s">
        <v>139</v>
      </c>
      <c r="F3746" s="17"/>
      <c r="G3746" s="7">
        <v>624</v>
      </c>
      <c r="H3746" s="20">
        <v>1.1217948717949999</v>
      </c>
      <c r="I3746" s="2">
        <v>9.9358974358969991</v>
      </c>
      <c r="J3746" s="2">
        <v>37.179487179486998</v>
      </c>
      <c r="K3746" s="2">
        <v>51.762820512821001</v>
      </c>
      <c r="L3746" s="10" t="s">
        <v>168</v>
      </c>
      <c r="M3746" s="2">
        <v>11.057692307691999</v>
      </c>
      <c r="N3746" s="22">
        <v>88.942307692308006</v>
      </c>
    </row>
    <row r="3747">
      <c r="D3747" s="19"/>
      <c r="E3747" s="18" t="s">
        <v>140</v>
      </c>
      <c r="F3747" s="17"/>
      <c r="G3747" s="7">
        <v>172</v>
      </c>
      <c r="H3747" s="20">
        <v>2.3255813953489999</v>
      </c>
      <c r="I3747" s="2">
        <v>12.790697674419</v>
      </c>
      <c r="J3747" s="2">
        <v>37.209302325581</v>
      </c>
      <c r="K3747" s="2">
        <v>47.674418604651002</v>
      </c>
      <c r="L3747" s="10" t="s">
        <v>168</v>
      </c>
      <c r="M3747" s="2">
        <v>15.116279069767</v>
      </c>
      <c r="N3747" s="22">
        <v>84.883720930232997</v>
      </c>
    </row>
    <row r="3748">
      <c r="D3748" s="19"/>
      <c r="E3748" s="18" t="s">
        <v>141</v>
      </c>
      <c r="F3748" s="17"/>
      <c r="G3748" s="7">
        <v>683</v>
      </c>
      <c r="H3748" s="20">
        <v>1.464128843338</v>
      </c>
      <c r="I3748" s="2">
        <v>8.3455344070279995</v>
      </c>
      <c r="J3748" s="2">
        <v>37.335285505123998</v>
      </c>
      <c r="K3748" s="2">
        <v>52.855051244510001</v>
      </c>
      <c r="L3748" s="10" t="s">
        <v>168</v>
      </c>
      <c r="M3748" s="2">
        <v>9.8096632503660004</v>
      </c>
      <c r="N3748" s="22">
        <v>90.190336749634</v>
      </c>
    </row>
    <row r="3749">
      <c r="D3749" s="19"/>
      <c r="E3749" s="18" t="s">
        <v>142</v>
      </c>
      <c r="F3749" s="17"/>
      <c r="G3749" s="7">
        <v>341</v>
      </c>
      <c r="H3749" s="20">
        <v>1.173020527859</v>
      </c>
      <c r="I3749" s="2">
        <v>7.91788856305</v>
      </c>
      <c r="J3749" s="2">
        <v>36.950146627565999</v>
      </c>
      <c r="K3749" s="2">
        <v>53.958944281525</v>
      </c>
      <c r="L3749" s="10" t="s">
        <v>168</v>
      </c>
      <c r="M3749" s="2">
        <v>9.0909090909089993</v>
      </c>
      <c r="N3749" s="22">
        <v>90.909090909091006</v>
      </c>
    </row>
    <row r="3750">
      <c r="D3750" s="19"/>
      <c r="E3750" s="18" t="s">
        <v>143</v>
      </c>
      <c r="F3750" s="17"/>
      <c r="G3750" s="7">
        <v>185</v>
      </c>
      <c r="H3750" s="20">
        <v>1.6216216216220001</v>
      </c>
      <c r="I3750" s="2">
        <v>5.9459459459459998</v>
      </c>
      <c r="J3750" s="2">
        <v>38.918918918918997</v>
      </c>
      <c r="K3750" s="2">
        <v>53.513513513513999</v>
      </c>
      <c r="L3750" s="10" t="s">
        <v>168</v>
      </c>
      <c r="M3750" s="2">
        <v>7.5675675675680001</v>
      </c>
      <c r="N3750" s="22">
        <v>92.432432432431995</v>
      </c>
    </row>
    <row r="3751">
      <c r="D3751" s="19"/>
      <c r="E3751" s="18" t="s">
        <v>144</v>
      </c>
      <c r="F3751" s="17"/>
      <c r="G3751" s="7">
        <v>219</v>
      </c>
      <c r="H3751" s="20">
        <v>1.369863013699</v>
      </c>
      <c r="I3751" s="2">
        <v>13.24200913242</v>
      </c>
      <c r="J3751" s="2">
        <v>36.529680365296997</v>
      </c>
      <c r="K3751" s="2">
        <v>48.858447488583998</v>
      </c>
      <c r="L3751" s="10" t="s">
        <v>168</v>
      </c>
      <c r="M3751" s="2">
        <v>14.611872146119</v>
      </c>
      <c r="N3751" s="22">
        <v>85.388127853881002</v>
      </c>
    </row>
    <row r="3752">
      <c r="D3752" s="19"/>
      <c r="E3752" s="18" t="s">
        <v>41</v>
      </c>
      <c r="F3752" s="17"/>
      <c r="G3752" s="11">
        <v>40</v>
      </c>
      <c r="H3752" s="32" t="s">
        <v>168</v>
      </c>
      <c r="I3752" s="5">
        <v>17.5</v>
      </c>
      <c r="J3752" s="5">
        <v>27.5</v>
      </c>
      <c r="K3752" s="5">
        <v>52.5</v>
      </c>
      <c r="L3752" s="5">
        <v>2.5</v>
      </c>
      <c r="M3752" s="5">
        <v>17.5</v>
      </c>
      <c r="N3752" s="30">
        <v>80</v>
      </c>
    </row>
    <row r="3753">
      <c r="D3753" s="19"/>
      <c r="E3753" s="18" t="s">
        <v>145</v>
      </c>
      <c r="F3753" s="17"/>
      <c r="G3753" s="11">
        <v>19</v>
      </c>
      <c r="H3753" s="32" t="s">
        <v>168</v>
      </c>
      <c r="I3753" s="5">
        <v>10.526315789473999</v>
      </c>
      <c r="J3753" s="5">
        <v>42.105263157895003</v>
      </c>
      <c r="K3753" s="5">
        <v>47.368421052632002</v>
      </c>
      <c r="L3753" s="4" t="s">
        <v>168</v>
      </c>
      <c r="M3753" s="5">
        <v>10.526315789473999</v>
      </c>
      <c r="N3753" s="30">
        <v>89.473684210526002</v>
      </c>
    </row>
    <row r="3754">
      <c r="D3754" s="19"/>
      <c r="E3754" s="18" t="s">
        <v>26</v>
      </c>
      <c r="F3754" s="17"/>
      <c r="G3754" s="11">
        <v>0</v>
      </c>
      <c r="H3754" s="32" t="s">
        <v>168</v>
      </c>
      <c r="I3754" s="4" t="s">
        <v>168</v>
      </c>
      <c r="J3754" s="4" t="s">
        <v>168</v>
      </c>
      <c r="K3754" s="4" t="s">
        <v>168</v>
      </c>
      <c r="L3754" s="4" t="s">
        <v>168</v>
      </c>
      <c r="M3754" s="4" t="s">
        <v>168</v>
      </c>
      <c r="N3754" s="31" t="s">
        <v>168</v>
      </c>
    </row>
    <row r="3755">
      <c r="D3755" s="15" t="s">
        <v>146</v>
      </c>
      <c r="E3755" s="14" t="s">
        <v>147</v>
      </c>
      <c r="F3755" s="16"/>
      <c r="G3755" s="26">
        <v>628</v>
      </c>
      <c r="H3755" s="40">
        <v>0.796178343949</v>
      </c>
      <c r="I3755" s="8">
        <v>6.5286624203820001</v>
      </c>
      <c r="J3755" s="8">
        <v>34.554140127388997</v>
      </c>
      <c r="K3755" s="8">
        <v>57.961783439489999</v>
      </c>
      <c r="L3755" s="8">
        <v>0.15923566879000001</v>
      </c>
      <c r="M3755" s="8">
        <v>7.3248407643310003</v>
      </c>
      <c r="N3755" s="42">
        <v>92.515923566878996</v>
      </c>
    </row>
    <row r="3756">
      <c r="D3756" s="19"/>
      <c r="E3756" s="18" t="s">
        <v>148</v>
      </c>
      <c r="F3756" s="17"/>
      <c r="G3756" s="7">
        <v>423</v>
      </c>
      <c r="H3756" s="20">
        <v>2.1276595744679998</v>
      </c>
      <c r="I3756" s="2">
        <v>14.420803782506001</v>
      </c>
      <c r="J3756" s="2">
        <v>39.952718676122998</v>
      </c>
      <c r="K3756" s="2">
        <v>43.498817966902998</v>
      </c>
      <c r="L3756" s="10" t="s">
        <v>168</v>
      </c>
      <c r="M3756" s="2">
        <v>16.548463356974001</v>
      </c>
      <c r="N3756" s="22">
        <v>83.451536643026003</v>
      </c>
    </row>
    <row r="3757">
      <c r="D3757" s="19"/>
      <c r="E3757" s="18" t="s">
        <v>149</v>
      </c>
      <c r="F3757" s="17"/>
      <c r="G3757" s="11">
        <v>36</v>
      </c>
      <c r="H3757" s="27">
        <v>2.7777777777780002</v>
      </c>
      <c r="I3757" s="5">
        <v>16.666666666666998</v>
      </c>
      <c r="J3757" s="5">
        <v>44.444444444444002</v>
      </c>
      <c r="K3757" s="5">
        <v>36.111111111111001</v>
      </c>
      <c r="L3757" s="4" t="s">
        <v>168</v>
      </c>
      <c r="M3757" s="5">
        <v>19.444444444443999</v>
      </c>
      <c r="N3757" s="30">
        <v>80.555555555555998</v>
      </c>
    </row>
    <row r="3758">
      <c r="D3758" s="19"/>
      <c r="E3758" s="18" t="s">
        <v>150</v>
      </c>
      <c r="F3758" s="17"/>
      <c r="G3758" s="11">
        <v>6</v>
      </c>
      <c r="H3758" s="32" t="s">
        <v>168</v>
      </c>
      <c r="I3758" s="5">
        <v>50</v>
      </c>
      <c r="J3758" s="5">
        <v>33.333333333333002</v>
      </c>
      <c r="K3758" s="5">
        <v>16.666666666666998</v>
      </c>
      <c r="L3758" s="4" t="s">
        <v>168</v>
      </c>
      <c r="M3758" s="5">
        <v>50</v>
      </c>
      <c r="N3758" s="30">
        <v>50</v>
      </c>
    </row>
    <row r="3759">
      <c r="D3759" s="19"/>
      <c r="E3759" s="18" t="s">
        <v>26</v>
      </c>
      <c r="F3759" s="17"/>
      <c r="G3759" s="11">
        <v>0</v>
      </c>
      <c r="H3759" s="32" t="s">
        <v>168</v>
      </c>
      <c r="I3759" s="4" t="s">
        <v>168</v>
      </c>
      <c r="J3759" s="4" t="s">
        <v>168</v>
      </c>
      <c r="K3759" s="4" t="s">
        <v>168</v>
      </c>
      <c r="L3759" s="4" t="s">
        <v>168</v>
      </c>
      <c r="M3759" s="4" t="s">
        <v>168</v>
      </c>
      <c r="N3759" s="31" t="s">
        <v>168</v>
      </c>
    </row>
    <row r="3760">
      <c r="D3760" s="19"/>
      <c r="E3760" s="18" t="s">
        <v>151</v>
      </c>
      <c r="F3760" s="17"/>
      <c r="G3760" s="7">
        <v>1051</v>
      </c>
      <c r="H3760" s="20">
        <v>1.3320647002849999</v>
      </c>
      <c r="I3760" s="2">
        <v>9.7050428163649993</v>
      </c>
      <c r="J3760" s="2">
        <v>36.726926736441001</v>
      </c>
      <c r="K3760" s="2">
        <v>52.140818268316004</v>
      </c>
      <c r="L3760" s="2">
        <v>0.095147478591999998</v>
      </c>
      <c r="M3760" s="2">
        <v>11.037107516651</v>
      </c>
      <c r="N3760" s="22">
        <v>88.867745004756998</v>
      </c>
    </row>
    <row r="3761">
      <c r="D3761" s="19"/>
      <c r="E3761" s="18" t="s">
        <v>152</v>
      </c>
      <c r="F3761" s="17"/>
      <c r="G3761" s="11">
        <v>42</v>
      </c>
      <c r="H3761" s="27">
        <v>2.3809523809519999</v>
      </c>
      <c r="I3761" s="5">
        <v>21.428571428571001</v>
      </c>
      <c r="J3761" s="5">
        <v>42.857142857143003</v>
      </c>
      <c r="K3761" s="5">
        <v>33.333333333333002</v>
      </c>
      <c r="L3761" s="4" t="s">
        <v>168</v>
      </c>
      <c r="M3761" s="5">
        <v>23.809523809523998</v>
      </c>
      <c r="N3761" s="30">
        <v>76.190476190476005</v>
      </c>
    </row>
    <row r="3762">
      <c r="D3762" s="15" t="s">
        <v>153</v>
      </c>
      <c r="E3762" s="14" t="s">
        <v>154</v>
      </c>
      <c r="F3762" s="16"/>
      <c r="G3762" s="26">
        <v>596</v>
      </c>
      <c r="H3762" s="40">
        <v>1.342281879195</v>
      </c>
      <c r="I3762" s="8">
        <v>9.8993288590600006</v>
      </c>
      <c r="J3762" s="8">
        <v>35.067114093960001</v>
      </c>
      <c r="K3762" s="8">
        <v>53.691275167785001</v>
      </c>
      <c r="L3762" s="41" t="s">
        <v>168</v>
      </c>
      <c r="M3762" s="8">
        <v>11.241610738255</v>
      </c>
      <c r="N3762" s="42">
        <v>88.758389261744995</v>
      </c>
    </row>
    <row r="3763">
      <c r="D3763" s="19"/>
      <c r="E3763" s="18" t="s">
        <v>155</v>
      </c>
      <c r="F3763" s="17"/>
      <c r="G3763" s="7">
        <v>800</v>
      </c>
      <c r="H3763" s="20">
        <v>1.75</v>
      </c>
      <c r="I3763" s="2">
        <v>11.5</v>
      </c>
      <c r="J3763" s="2">
        <v>36.375</v>
      </c>
      <c r="K3763" s="2">
        <v>50.375</v>
      </c>
      <c r="L3763" s="10" t="s">
        <v>168</v>
      </c>
      <c r="M3763" s="2">
        <v>13.25</v>
      </c>
      <c r="N3763" s="22">
        <v>86.75</v>
      </c>
    </row>
    <row r="3764">
      <c r="D3764" s="19"/>
      <c r="E3764" s="18" t="s">
        <v>156</v>
      </c>
      <c r="F3764" s="17"/>
      <c r="G3764" s="7">
        <v>449</v>
      </c>
      <c r="H3764" s="20">
        <v>1.3363028953230001</v>
      </c>
      <c r="I3764" s="2">
        <v>8.9086859688200004</v>
      </c>
      <c r="J3764" s="2">
        <v>32.293986636970999</v>
      </c>
      <c r="K3764" s="2">
        <v>57.461024498885998</v>
      </c>
      <c r="L3764" s="10" t="s">
        <v>168</v>
      </c>
      <c r="M3764" s="2">
        <v>10.244988864143</v>
      </c>
      <c r="N3764" s="22">
        <v>89.755011135857004</v>
      </c>
    </row>
    <row r="3765">
      <c r="D3765" s="19"/>
      <c r="E3765" s="18" t="s">
        <v>157</v>
      </c>
      <c r="F3765" s="17"/>
      <c r="G3765" s="7">
        <v>867</v>
      </c>
      <c r="H3765" s="20">
        <v>1.7301038062280001</v>
      </c>
      <c r="I3765" s="2">
        <v>10.726643598616</v>
      </c>
      <c r="J3765" s="2">
        <v>35.755478662053001</v>
      </c>
      <c r="K3765" s="2">
        <v>51.787773933102997</v>
      </c>
      <c r="L3765" s="10" t="s">
        <v>168</v>
      </c>
      <c r="M3765" s="2">
        <v>12.456747404844</v>
      </c>
      <c r="N3765" s="22">
        <v>87.543252595156005</v>
      </c>
    </row>
    <row r="3766">
      <c r="D3766" s="19"/>
      <c r="E3766" s="18" t="s">
        <v>158</v>
      </c>
      <c r="F3766" s="17"/>
      <c r="G3766" s="7">
        <v>818</v>
      </c>
      <c r="H3766" s="20">
        <v>1.5892420537900001</v>
      </c>
      <c r="I3766" s="2">
        <v>10.757946210269001</v>
      </c>
      <c r="J3766" s="2">
        <v>36.063569682152</v>
      </c>
      <c r="K3766" s="2">
        <v>51.589242053790002</v>
      </c>
      <c r="L3766" s="10" t="s">
        <v>168</v>
      </c>
      <c r="M3766" s="2">
        <v>12.347188264059</v>
      </c>
      <c r="N3766" s="22">
        <v>87.652811735941</v>
      </c>
    </row>
    <row r="3767">
      <c r="D3767" s="19"/>
      <c r="E3767" s="18" t="s">
        <v>159</v>
      </c>
      <c r="F3767" s="17"/>
      <c r="G3767" s="7">
        <v>595</v>
      </c>
      <c r="H3767" s="20">
        <v>1.680672268908</v>
      </c>
      <c r="I3767" s="2">
        <v>10.420168067226999</v>
      </c>
      <c r="J3767" s="2">
        <v>33.949579831933001</v>
      </c>
      <c r="K3767" s="2">
        <v>53.949579831933001</v>
      </c>
      <c r="L3767" s="10" t="s">
        <v>168</v>
      </c>
      <c r="M3767" s="2">
        <v>12.100840336134</v>
      </c>
      <c r="N3767" s="22">
        <v>87.899159663866001</v>
      </c>
    </row>
    <row r="3768">
      <c r="D3768" s="19"/>
      <c r="E3768" s="18" t="s">
        <v>160</v>
      </c>
      <c r="F3768" s="17"/>
      <c r="G3768" s="7">
        <v>330</v>
      </c>
      <c r="H3768" s="20">
        <v>2.4242424242420002</v>
      </c>
      <c r="I3768" s="2">
        <v>9.0909090909089993</v>
      </c>
      <c r="J3768" s="2">
        <v>35.757575757575999</v>
      </c>
      <c r="K3768" s="2">
        <v>52.727272727272997</v>
      </c>
      <c r="L3768" s="10" t="s">
        <v>168</v>
      </c>
      <c r="M3768" s="2">
        <v>11.515151515152001</v>
      </c>
      <c r="N3768" s="22">
        <v>88.484848484848001</v>
      </c>
    </row>
    <row r="3769">
      <c r="D3769" s="19"/>
      <c r="E3769" s="18" t="s">
        <v>161</v>
      </c>
      <c r="F3769" s="17"/>
      <c r="G3769" s="7">
        <v>744</v>
      </c>
      <c r="H3769" s="20">
        <v>1.4784946236559999</v>
      </c>
      <c r="I3769" s="2">
        <v>10.215053763441</v>
      </c>
      <c r="J3769" s="2">
        <v>34.677419354839003</v>
      </c>
      <c r="K3769" s="2">
        <v>53.494623655913998</v>
      </c>
      <c r="L3769" s="2">
        <v>0.13440860215100001</v>
      </c>
      <c r="M3769" s="2">
        <v>11.693548387097</v>
      </c>
      <c r="N3769" s="22">
        <v>88.172043010753001</v>
      </c>
    </row>
    <row r="3770">
      <c r="D3770" s="19"/>
      <c r="E3770" s="18" t="s">
        <v>162</v>
      </c>
      <c r="F3770" s="17"/>
      <c r="G3770" s="7">
        <v>519</v>
      </c>
      <c r="H3770" s="20">
        <v>1.541425818882</v>
      </c>
      <c r="I3770" s="2">
        <v>9.6339113680149993</v>
      </c>
      <c r="J3770" s="2">
        <v>36.223506743738</v>
      </c>
      <c r="K3770" s="2">
        <v>52.601156069364002</v>
      </c>
      <c r="L3770" s="10" t="s">
        <v>168</v>
      </c>
      <c r="M3770" s="2">
        <v>11.175337186898</v>
      </c>
      <c r="N3770" s="22">
        <v>88.824662813101995</v>
      </c>
    </row>
    <row r="3771">
      <c r="D3771" s="19"/>
      <c r="E3771" s="18" t="s">
        <v>163</v>
      </c>
      <c r="F3771" s="17"/>
      <c r="G3771" s="7">
        <v>576</v>
      </c>
      <c r="H3771" s="20">
        <v>1.2152777777779999</v>
      </c>
      <c r="I3771" s="2">
        <v>9.375</v>
      </c>
      <c r="J3771" s="2">
        <v>35.763888888888999</v>
      </c>
      <c r="K3771" s="2">
        <v>53.645833333333002</v>
      </c>
      <c r="L3771" s="10" t="s">
        <v>168</v>
      </c>
      <c r="M3771" s="2">
        <v>10.590277777778001</v>
      </c>
      <c r="N3771" s="22">
        <v>89.409722222222001</v>
      </c>
    </row>
    <row r="3772">
      <c r="D3772" s="19"/>
      <c r="E3772" s="18" t="s">
        <v>164</v>
      </c>
      <c r="F3772" s="17"/>
      <c r="G3772" s="7">
        <v>372</v>
      </c>
      <c r="H3772" s="20">
        <v>2.4193548387099999</v>
      </c>
      <c r="I3772" s="2">
        <v>11.021505376344001</v>
      </c>
      <c r="J3772" s="2">
        <v>37.096774193548001</v>
      </c>
      <c r="K3772" s="2">
        <v>49.462365591397997</v>
      </c>
      <c r="L3772" s="10" t="s">
        <v>168</v>
      </c>
      <c r="M3772" s="2">
        <v>13.440860215054</v>
      </c>
      <c r="N3772" s="22">
        <v>86.559139784945998</v>
      </c>
    </row>
    <row r="3773">
      <c r="D3773" s="19"/>
      <c r="E3773" s="18" t="s">
        <v>165</v>
      </c>
      <c r="F3773" s="17"/>
      <c r="G3773" s="7">
        <v>520</v>
      </c>
      <c r="H3773" s="20">
        <v>1.538461538462</v>
      </c>
      <c r="I3773" s="2">
        <v>8.6538461538460005</v>
      </c>
      <c r="J3773" s="2">
        <v>35</v>
      </c>
      <c r="K3773" s="2">
        <v>54.807692307692001</v>
      </c>
      <c r="L3773" s="10" t="s">
        <v>168</v>
      </c>
      <c r="M3773" s="2">
        <v>10.192307692308001</v>
      </c>
      <c r="N3773" s="22">
        <v>89.807692307691994</v>
      </c>
    </row>
    <row r="3774">
      <c r="D3774" s="19"/>
      <c r="E3774" s="18" t="s">
        <v>166</v>
      </c>
      <c r="F3774" s="17"/>
      <c r="G3774" s="7">
        <v>445</v>
      </c>
      <c r="H3774" s="20">
        <v>2.0224719101119999</v>
      </c>
      <c r="I3774" s="2">
        <v>10.786516853933</v>
      </c>
      <c r="J3774" s="2">
        <v>35.280898876404002</v>
      </c>
      <c r="K3774" s="2">
        <v>51.910112359551</v>
      </c>
      <c r="L3774" s="10" t="s">
        <v>168</v>
      </c>
      <c r="M3774" s="2">
        <v>12.808988764045001</v>
      </c>
      <c r="N3774" s="22">
        <v>87.191011235955003</v>
      </c>
    </row>
    <row r="3775">
      <c r="D3775" s="19"/>
      <c r="E3775" s="18" t="s">
        <v>167</v>
      </c>
      <c r="F3775" s="17"/>
      <c r="G3775" s="7">
        <v>294</v>
      </c>
      <c r="H3775" s="20">
        <v>1.700680272109</v>
      </c>
      <c r="I3775" s="2">
        <v>11.904761904761999</v>
      </c>
      <c r="J3775" s="2">
        <v>30.952380952380999</v>
      </c>
      <c r="K3775" s="2">
        <v>55.442176870748</v>
      </c>
      <c r="L3775" s="10" t="s">
        <v>168</v>
      </c>
      <c r="M3775" s="2">
        <v>13.605442176871</v>
      </c>
      <c r="N3775" s="22">
        <v>86.394557823129006</v>
      </c>
    </row>
    <row r="3776">
      <c r="D3776" s="19"/>
      <c r="E3776" s="18" t="s">
        <v>41</v>
      </c>
      <c r="F3776" s="17"/>
      <c r="G3776" s="7">
        <v>62</v>
      </c>
      <c r="H3776" s="52" t="s">
        <v>168</v>
      </c>
      <c r="I3776" s="2">
        <v>8.0645161290320004</v>
      </c>
      <c r="J3776" s="2">
        <v>45.161290322581003</v>
      </c>
      <c r="K3776" s="2">
        <v>46.774193548386997</v>
      </c>
      <c r="L3776" s="10" t="s">
        <v>168</v>
      </c>
      <c r="M3776" s="2">
        <v>8.0645161290320004</v>
      </c>
      <c r="N3776" s="22">
        <v>91.935483870968</v>
      </c>
    </row>
    <row r="3777">
      <c r="D3777" s="57"/>
      <c r="E3777" s="54" t="s">
        <v>26</v>
      </c>
      <c r="F3777" s="62"/>
      <c r="G3777" s="59">
        <v>17</v>
      </c>
      <c r="H3777" s="83" t="s">
        <v>168</v>
      </c>
      <c r="I3777" s="46">
        <v>5.8823529411760003</v>
      </c>
      <c r="J3777" s="46">
        <v>52.941176470587997</v>
      </c>
      <c r="K3777" s="46">
        <v>41.176470588234999</v>
      </c>
      <c r="L3777" s="51" t="s">
        <v>168</v>
      </c>
      <c r="M3777" s="46">
        <v>5.8823529411760003</v>
      </c>
      <c r="N3777" s="77">
        <v>94.117647058824005</v>
      </c>
    </row>
    <row r="3779">
      <c r="B3779" s="63" t="str">
        <f ca="1" xml:space="preserve"> HYPERLINK("#'目次'!B30", "[24]")</f>
        <v>[24]</v>
      </c>
      <c r="C3779" s="49" t="s">
        <v>414</v>
      </c>
    </row>
    <row r="3782">
      <c r="C3782" s="49" t="s">
        <v>14</v>
      </c>
    </row>
    <row r="3783">
      <c r="D3783" s="64"/>
      <c r="E3783" s="47"/>
      <c r="F3783" s="47"/>
      <c r="G3783" s="61" t="s">
        <v>15</v>
      </c>
      <c r="H3783" s="66" t="s">
        <v>415</v>
      </c>
      <c r="I3783" s="28" t="s">
        <v>416</v>
      </c>
      <c r="J3783" s="28" t="s">
        <v>417</v>
      </c>
      <c r="K3783" s="28" t="s">
        <v>418</v>
      </c>
      <c r="L3783" s="28" t="s">
        <v>419</v>
      </c>
      <c r="M3783" s="28" t="s">
        <v>420</v>
      </c>
      <c r="N3783" s="28" t="s">
        <v>421</v>
      </c>
      <c r="O3783" s="28" t="s">
        <v>41</v>
      </c>
      <c r="P3783" s="28" t="s">
        <v>422</v>
      </c>
      <c r="Q3783" s="28" t="s">
        <v>26</v>
      </c>
      <c r="R3783" s="58" t="s">
        <v>423</v>
      </c>
    </row>
    <row r="3784">
      <c r="D3784" s="55"/>
      <c r="E3784" s="48"/>
      <c r="F3784" s="48"/>
      <c r="G3784" s="68"/>
      <c r="H3784" s="70"/>
      <c r="I3784" s="29"/>
      <c r="J3784" s="29"/>
      <c r="K3784" s="29"/>
      <c r="L3784" s="29"/>
      <c r="M3784" s="29"/>
      <c r="N3784" s="29"/>
      <c r="O3784" s="29"/>
      <c r="P3784" s="29"/>
      <c r="Q3784" s="29"/>
      <c r="R3784" s="65"/>
    </row>
    <row r="3785">
      <c r="D3785" s="56"/>
      <c r="E3785" s="60" t="s">
        <v>15</v>
      </c>
      <c r="F3785" s="67"/>
      <c r="G3785" s="69">
        <v>1093</v>
      </c>
      <c r="H3785" s="36">
        <v>49.313815187556997</v>
      </c>
      <c r="I3785" s="36">
        <v>58.005489478500003</v>
      </c>
      <c r="J3785" s="36">
        <v>44.739249771272</v>
      </c>
      <c r="K3785" s="36">
        <v>2.3787740164679998</v>
      </c>
      <c r="L3785" s="36">
        <v>1.0064043915830001</v>
      </c>
      <c r="M3785" s="36">
        <v>1.28087831656</v>
      </c>
      <c r="N3785" s="36">
        <v>5.2150045745650004</v>
      </c>
      <c r="O3785" s="36">
        <v>1.6468435498630001</v>
      </c>
      <c r="P3785" s="36">
        <v>20.951509606586999</v>
      </c>
      <c r="Q3785" s="80" t="s">
        <v>168</v>
      </c>
      <c r="R3785" s="76">
        <v>79.048490393413005</v>
      </c>
    </row>
    <row r="3786">
      <c r="D3786" s="15" t="s">
        <v>20</v>
      </c>
      <c r="E3786" s="14" t="s">
        <v>21</v>
      </c>
      <c r="F3786" s="16"/>
      <c r="G3786" s="26">
        <v>211</v>
      </c>
      <c r="H3786" s="40">
        <v>53.080568720378999</v>
      </c>
      <c r="I3786" s="8">
        <v>62.559241706161004</v>
      </c>
      <c r="J3786" s="8">
        <v>47.867298578198998</v>
      </c>
      <c r="K3786" s="8">
        <v>2.3696682464449998</v>
      </c>
      <c r="L3786" s="8">
        <v>1.421800947867</v>
      </c>
      <c r="M3786" s="8">
        <v>1.895734597156</v>
      </c>
      <c r="N3786" s="8">
        <v>7.5829383886260002</v>
      </c>
      <c r="O3786" s="8">
        <v>1.895734597156</v>
      </c>
      <c r="P3786" s="8">
        <v>18.957345971563999</v>
      </c>
      <c r="Q3786" s="41" t="s">
        <v>168</v>
      </c>
      <c r="R3786" s="42">
        <v>81.042654028436004</v>
      </c>
    </row>
    <row r="3787">
      <c r="D3787" s="19"/>
      <c r="E3787" s="18" t="s">
        <v>22</v>
      </c>
      <c r="F3787" s="17"/>
      <c r="G3787" s="7">
        <v>539</v>
      </c>
      <c r="H3787" s="20">
        <v>52.690166975880999</v>
      </c>
      <c r="I3787" s="2">
        <v>62.152133580704998</v>
      </c>
      <c r="J3787" s="2">
        <v>46.382189239332</v>
      </c>
      <c r="K3787" s="2">
        <v>3.3395176252319998</v>
      </c>
      <c r="L3787" s="2">
        <v>0.37105751391500003</v>
      </c>
      <c r="M3787" s="2">
        <v>1.6697588126159999</v>
      </c>
      <c r="N3787" s="2">
        <v>4.8237476808909996</v>
      </c>
      <c r="O3787" s="2">
        <v>1.298701298701</v>
      </c>
      <c r="P3787" s="2">
        <v>17.068645640073999</v>
      </c>
      <c r="Q3787" s="10" t="s">
        <v>168</v>
      </c>
      <c r="R3787" s="22">
        <v>82.931354359926004</v>
      </c>
    </row>
    <row r="3788">
      <c r="D3788" s="19"/>
      <c r="E3788" s="18" t="s">
        <v>23</v>
      </c>
      <c r="F3788" s="17"/>
      <c r="G3788" s="7">
        <v>263</v>
      </c>
      <c r="H3788" s="20">
        <v>42.205323193916001</v>
      </c>
      <c r="I3788" s="2">
        <v>46.768060836502002</v>
      </c>
      <c r="J3788" s="2">
        <v>40.304182509505999</v>
      </c>
      <c r="K3788" s="2">
        <v>1.1406844106459999</v>
      </c>
      <c r="L3788" s="2">
        <v>2.2813688212929999</v>
      </c>
      <c r="M3788" s="10" t="s">
        <v>168</v>
      </c>
      <c r="N3788" s="2">
        <v>4.5627376425859998</v>
      </c>
      <c r="O3788" s="2">
        <v>1.520912547529</v>
      </c>
      <c r="P3788" s="2">
        <v>27.376425855512998</v>
      </c>
      <c r="Q3788" s="10" t="s">
        <v>168</v>
      </c>
      <c r="R3788" s="22">
        <v>72.623574144486994</v>
      </c>
    </row>
    <row r="3789">
      <c r="D3789" s="19"/>
      <c r="E3789" s="18" t="s">
        <v>24</v>
      </c>
      <c r="F3789" s="17"/>
      <c r="G3789" s="7">
        <v>74</v>
      </c>
      <c r="H3789" s="20">
        <v>40.540540540541002</v>
      </c>
      <c r="I3789" s="2">
        <v>55.405405405404998</v>
      </c>
      <c r="J3789" s="2">
        <v>40.540540540541002</v>
      </c>
      <c r="K3789" s="10" t="s">
        <v>168</v>
      </c>
      <c r="L3789" s="10" t="s">
        <v>168</v>
      </c>
      <c r="M3789" s="2">
        <v>1.351351351351</v>
      </c>
      <c r="N3789" s="2">
        <v>4.0540540540540002</v>
      </c>
      <c r="O3789" s="2">
        <v>4.0540540540540002</v>
      </c>
      <c r="P3789" s="2">
        <v>29.72972972973</v>
      </c>
      <c r="Q3789" s="10" t="s">
        <v>168</v>
      </c>
      <c r="R3789" s="22">
        <v>70.270270270270004</v>
      </c>
    </row>
    <row r="3790">
      <c r="D3790" s="19"/>
      <c r="E3790" s="18" t="s">
        <v>25</v>
      </c>
      <c r="F3790" s="17"/>
      <c r="G3790" s="11">
        <v>6</v>
      </c>
      <c r="H3790" s="27">
        <v>33.333333333333002</v>
      </c>
      <c r="I3790" s="5">
        <v>50</v>
      </c>
      <c r="J3790" s="5">
        <v>33.333333333333002</v>
      </c>
      <c r="K3790" s="4" t="s">
        <v>168</v>
      </c>
      <c r="L3790" s="4" t="s">
        <v>168</v>
      </c>
      <c r="M3790" s="4" t="s">
        <v>168</v>
      </c>
      <c r="N3790" s="4" t="s">
        <v>168</v>
      </c>
      <c r="O3790" s="4" t="s">
        <v>168</v>
      </c>
      <c r="P3790" s="5">
        <v>50</v>
      </c>
      <c r="Q3790" s="4" t="s">
        <v>168</v>
      </c>
      <c r="R3790" s="30">
        <v>50</v>
      </c>
    </row>
    <row r="3791">
      <c r="D3791" s="19"/>
      <c r="E3791" s="18" t="s">
        <v>26</v>
      </c>
      <c r="F3791" s="17"/>
      <c r="G3791" s="11">
        <v>0</v>
      </c>
      <c r="H3791" s="32" t="s">
        <v>168</v>
      </c>
      <c r="I3791" s="4" t="s">
        <v>168</v>
      </c>
      <c r="J3791" s="4" t="s">
        <v>168</v>
      </c>
      <c r="K3791" s="4" t="s">
        <v>168</v>
      </c>
      <c r="L3791" s="4" t="s">
        <v>168</v>
      </c>
      <c r="M3791" s="4" t="s">
        <v>168</v>
      </c>
      <c r="N3791" s="4" t="s">
        <v>168</v>
      </c>
      <c r="O3791" s="4" t="s">
        <v>168</v>
      </c>
      <c r="P3791" s="4" t="s">
        <v>168</v>
      </c>
      <c r="Q3791" s="4" t="s">
        <v>168</v>
      </c>
      <c r="R3791" s="31" t="s">
        <v>168</v>
      </c>
    </row>
    <row r="3792">
      <c r="D3792" s="19"/>
      <c r="E3792" s="18" t="s">
        <v>27</v>
      </c>
      <c r="F3792" s="17"/>
      <c r="G3792" s="7">
        <v>750</v>
      </c>
      <c r="H3792" s="20">
        <v>52.799999999999997</v>
      </c>
      <c r="I3792" s="2">
        <v>62.266666666667</v>
      </c>
      <c r="J3792" s="2">
        <v>46.799999999999997</v>
      </c>
      <c r="K3792" s="2">
        <v>3.0666666666669999</v>
      </c>
      <c r="L3792" s="2">
        <v>0.66666666666700003</v>
      </c>
      <c r="M3792" s="2">
        <v>1.7333333333330001</v>
      </c>
      <c r="N3792" s="2">
        <v>5.5999999999999996</v>
      </c>
      <c r="O3792" s="2">
        <v>1.4666666666670001</v>
      </c>
      <c r="P3792" s="2">
        <v>17.600000000000001</v>
      </c>
      <c r="Q3792" s="10" t="s">
        <v>168</v>
      </c>
      <c r="R3792" s="22">
        <v>82.400000000000006</v>
      </c>
    </row>
    <row r="3793">
      <c r="D3793" s="19"/>
      <c r="E3793" s="18" t="s">
        <v>28</v>
      </c>
      <c r="F3793" s="17"/>
      <c r="G3793" s="7">
        <v>80</v>
      </c>
      <c r="H3793" s="20">
        <v>40</v>
      </c>
      <c r="I3793" s="2">
        <v>55</v>
      </c>
      <c r="J3793" s="2">
        <v>40</v>
      </c>
      <c r="K3793" s="10" t="s">
        <v>168</v>
      </c>
      <c r="L3793" s="10" t="s">
        <v>168</v>
      </c>
      <c r="M3793" s="2">
        <v>1.25</v>
      </c>
      <c r="N3793" s="2">
        <v>3.75</v>
      </c>
      <c r="O3793" s="2">
        <v>3.75</v>
      </c>
      <c r="P3793" s="2">
        <v>31.25</v>
      </c>
      <c r="Q3793" s="10" t="s">
        <v>168</v>
      </c>
      <c r="R3793" s="22">
        <v>68.75</v>
      </c>
    </row>
    <row r="3794">
      <c r="D3794" s="15" t="s">
        <v>29</v>
      </c>
      <c r="E3794" s="14" t="s">
        <v>30</v>
      </c>
      <c r="F3794" s="16"/>
      <c r="G3794" s="26">
        <v>823</v>
      </c>
      <c r="H3794" s="40">
        <v>52.855407047387999</v>
      </c>
      <c r="I3794" s="8">
        <v>60.024301336573998</v>
      </c>
      <c r="J3794" s="8">
        <v>46.415552855407</v>
      </c>
      <c r="K3794" s="8">
        <v>2.0656136087479999</v>
      </c>
      <c r="L3794" s="8">
        <v>1.215066828676</v>
      </c>
      <c r="M3794" s="8">
        <v>1.336573511543</v>
      </c>
      <c r="N3794" s="8">
        <v>5.7108140947750003</v>
      </c>
      <c r="O3794" s="8">
        <v>1.701093560146</v>
      </c>
      <c r="P3794" s="8">
        <v>19.684082624544001</v>
      </c>
      <c r="Q3794" s="41" t="s">
        <v>168</v>
      </c>
      <c r="R3794" s="42">
        <v>80.315917375455996</v>
      </c>
    </row>
    <row r="3795">
      <c r="D3795" s="19"/>
      <c r="E3795" s="18" t="s">
        <v>31</v>
      </c>
      <c r="F3795" s="17"/>
      <c r="G3795" s="7">
        <v>798</v>
      </c>
      <c r="H3795" s="20">
        <v>53.258145363409</v>
      </c>
      <c r="I3795" s="2">
        <v>61.278195488721998</v>
      </c>
      <c r="J3795" s="2">
        <v>46.867167919799002</v>
      </c>
      <c r="K3795" s="2">
        <v>2.6315789473679998</v>
      </c>
      <c r="L3795" s="2">
        <v>1.127819548872</v>
      </c>
      <c r="M3795" s="2">
        <v>1.3784461152880001</v>
      </c>
      <c r="N3795" s="2">
        <v>5.639097744361</v>
      </c>
      <c r="O3795" s="2">
        <v>1.7543859649119999</v>
      </c>
      <c r="P3795" s="2">
        <v>18.671679197995001</v>
      </c>
      <c r="Q3795" s="10" t="s">
        <v>168</v>
      </c>
      <c r="R3795" s="22">
        <v>81.328320802004995</v>
      </c>
    </row>
    <row r="3796">
      <c r="D3796" s="19"/>
      <c r="E3796" s="18" t="s">
        <v>32</v>
      </c>
      <c r="F3796" s="17"/>
      <c r="G3796" s="7">
        <v>808</v>
      </c>
      <c r="H3796" s="20">
        <v>52.970297029702998</v>
      </c>
      <c r="I3796" s="2">
        <v>60.643564356436002</v>
      </c>
      <c r="J3796" s="2">
        <v>48.143564356436002</v>
      </c>
      <c r="K3796" s="2">
        <v>2.846534653465</v>
      </c>
      <c r="L3796" s="2">
        <v>1.361386138614</v>
      </c>
      <c r="M3796" s="2">
        <v>1.732673267327</v>
      </c>
      <c r="N3796" s="2">
        <v>5.6930693069310001</v>
      </c>
      <c r="O3796" s="2">
        <v>1.485148514851</v>
      </c>
      <c r="P3796" s="2">
        <v>19.306930693068999</v>
      </c>
      <c r="Q3796" s="10" t="s">
        <v>168</v>
      </c>
      <c r="R3796" s="22">
        <v>80.693069306930994</v>
      </c>
    </row>
    <row r="3797">
      <c r="D3797" s="19"/>
      <c r="E3797" s="18" t="s">
        <v>33</v>
      </c>
      <c r="F3797" s="17"/>
      <c r="G3797" s="7">
        <v>206</v>
      </c>
      <c r="H3797" s="20">
        <v>54.368932038834998</v>
      </c>
      <c r="I3797" s="2">
        <v>60.194174757281999</v>
      </c>
      <c r="J3797" s="2">
        <v>46.601941747573001</v>
      </c>
      <c r="K3797" s="2">
        <v>2.9126213592229999</v>
      </c>
      <c r="L3797" s="2">
        <v>4.3689320388350001</v>
      </c>
      <c r="M3797" s="2">
        <v>1.456310679612</v>
      </c>
      <c r="N3797" s="2">
        <v>7.2815533980579996</v>
      </c>
      <c r="O3797" s="2">
        <v>0.48543689320400002</v>
      </c>
      <c r="P3797" s="2">
        <v>18.446601941748</v>
      </c>
      <c r="Q3797" s="10" t="s">
        <v>168</v>
      </c>
      <c r="R3797" s="22">
        <v>81.553398058252</v>
      </c>
    </row>
    <row r="3798">
      <c r="D3798" s="19"/>
      <c r="E3798" s="18" t="s">
        <v>34</v>
      </c>
      <c r="F3798" s="17"/>
      <c r="G3798" s="7">
        <v>488</v>
      </c>
      <c r="H3798" s="20">
        <v>50.409836065573998</v>
      </c>
      <c r="I3798" s="2">
        <v>59.631147540984003</v>
      </c>
      <c r="J3798" s="2">
        <v>48.975409836066</v>
      </c>
      <c r="K3798" s="2">
        <v>2.459016393443</v>
      </c>
      <c r="L3798" s="2">
        <v>1.024590163934</v>
      </c>
      <c r="M3798" s="2">
        <v>1.6393442622950001</v>
      </c>
      <c r="N3798" s="2">
        <v>7.1721311475410001</v>
      </c>
      <c r="O3798" s="2">
        <v>1.4344262295079999</v>
      </c>
      <c r="P3798" s="2">
        <v>19.467213114753999</v>
      </c>
      <c r="Q3798" s="10" t="s">
        <v>168</v>
      </c>
      <c r="R3798" s="22">
        <v>80.532786885245997</v>
      </c>
    </row>
    <row r="3799">
      <c r="D3799" s="19"/>
      <c r="E3799" s="18" t="s">
        <v>35</v>
      </c>
      <c r="F3799" s="17"/>
      <c r="G3799" s="7">
        <v>154</v>
      </c>
      <c r="H3799" s="20">
        <v>55.194805194804999</v>
      </c>
      <c r="I3799" s="2">
        <v>61.038961038960998</v>
      </c>
      <c r="J3799" s="2">
        <v>49.350649350649</v>
      </c>
      <c r="K3799" s="2">
        <v>3.2467532467529998</v>
      </c>
      <c r="L3799" s="2">
        <v>1.298701298701</v>
      </c>
      <c r="M3799" s="2">
        <v>1.298701298701</v>
      </c>
      <c r="N3799" s="2">
        <v>5.1948051948050002</v>
      </c>
      <c r="O3799" s="2">
        <v>2.5974025974030002</v>
      </c>
      <c r="P3799" s="2">
        <v>16.233766233766001</v>
      </c>
      <c r="Q3799" s="10" t="s">
        <v>168</v>
      </c>
      <c r="R3799" s="22">
        <v>83.766233766233995</v>
      </c>
    </row>
    <row r="3800">
      <c r="D3800" s="19"/>
      <c r="E3800" s="18" t="s">
        <v>36</v>
      </c>
      <c r="F3800" s="17"/>
      <c r="G3800" s="7">
        <v>871</v>
      </c>
      <c r="H3800" s="20">
        <v>52.009184845005997</v>
      </c>
      <c r="I3800" s="2">
        <v>60.390355912743999</v>
      </c>
      <c r="J3800" s="2">
        <v>47.07233065442</v>
      </c>
      <c r="K3800" s="2">
        <v>2.7554535017220001</v>
      </c>
      <c r="L3800" s="2">
        <v>1.148105625718</v>
      </c>
      <c r="M3800" s="2">
        <v>1.2629161882890001</v>
      </c>
      <c r="N3800" s="2">
        <v>5.0516647531569996</v>
      </c>
      <c r="O3800" s="2">
        <v>1.836969001148</v>
      </c>
      <c r="P3800" s="2">
        <v>18.599311136625001</v>
      </c>
      <c r="Q3800" s="10" t="s">
        <v>168</v>
      </c>
      <c r="R3800" s="22">
        <v>81.400688863374995</v>
      </c>
    </row>
    <row r="3801">
      <c r="D3801" s="19"/>
      <c r="E3801" s="18" t="s">
        <v>37</v>
      </c>
      <c r="F3801" s="17"/>
      <c r="G3801" s="7">
        <v>366</v>
      </c>
      <c r="H3801" s="20">
        <v>53.551912568306001</v>
      </c>
      <c r="I3801" s="2">
        <v>61.475409836066</v>
      </c>
      <c r="J3801" s="2">
        <v>52.185792349727002</v>
      </c>
      <c r="K3801" s="2">
        <v>3.5519125683060002</v>
      </c>
      <c r="L3801" s="2">
        <v>0.54644808743200002</v>
      </c>
      <c r="M3801" s="2">
        <v>2.185792349727</v>
      </c>
      <c r="N3801" s="2">
        <v>7.9234972677600002</v>
      </c>
      <c r="O3801" s="2">
        <v>1.6393442622950001</v>
      </c>
      <c r="P3801" s="2">
        <v>17.486338797814</v>
      </c>
      <c r="Q3801" s="10" t="s">
        <v>168</v>
      </c>
      <c r="R3801" s="22">
        <v>82.513661202186</v>
      </c>
    </row>
    <row r="3802">
      <c r="D3802" s="19"/>
      <c r="E3802" s="18" t="s">
        <v>38</v>
      </c>
      <c r="F3802" s="17"/>
      <c r="G3802" s="7">
        <v>552</v>
      </c>
      <c r="H3802" s="20">
        <v>51.811594202899002</v>
      </c>
      <c r="I3802" s="2">
        <v>59.239130434783</v>
      </c>
      <c r="J3802" s="2">
        <v>45.833333333333002</v>
      </c>
      <c r="K3802" s="2">
        <v>2.3550724637679998</v>
      </c>
      <c r="L3802" s="2">
        <v>1.268115942029</v>
      </c>
      <c r="M3802" s="2">
        <v>1.268115942029</v>
      </c>
      <c r="N3802" s="2">
        <v>5.9782608695650001</v>
      </c>
      <c r="O3802" s="2">
        <v>1.811594202899</v>
      </c>
      <c r="P3802" s="2">
        <v>19.384057971013998</v>
      </c>
      <c r="Q3802" s="10" t="s">
        <v>168</v>
      </c>
      <c r="R3802" s="22">
        <v>80.615942028985998</v>
      </c>
    </row>
    <row r="3803">
      <c r="D3803" s="19"/>
      <c r="E3803" s="18" t="s">
        <v>39</v>
      </c>
      <c r="F3803" s="17"/>
      <c r="G3803" s="7">
        <v>514</v>
      </c>
      <c r="H3803" s="20">
        <v>53.307392996109002</v>
      </c>
      <c r="I3803" s="2">
        <v>60.894941634241</v>
      </c>
      <c r="J3803" s="2">
        <v>48.249027237353999</v>
      </c>
      <c r="K3803" s="2">
        <v>2.3346303501949999</v>
      </c>
      <c r="L3803" s="2">
        <v>1.1673151750969999</v>
      </c>
      <c r="M3803" s="2">
        <v>1.945525291829</v>
      </c>
      <c r="N3803" s="2">
        <v>5.836575875486</v>
      </c>
      <c r="O3803" s="2">
        <v>1.556420233463</v>
      </c>
      <c r="P3803" s="2">
        <v>20.038910505836999</v>
      </c>
      <c r="Q3803" s="10" t="s">
        <v>168</v>
      </c>
      <c r="R3803" s="22">
        <v>79.961089494163005</v>
      </c>
    </row>
    <row r="3804">
      <c r="D3804" s="19"/>
      <c r="E3804" s="18" t="s">
        <v>40</v>
      </c>
      <c r="F3804" s="17"/>
      <c r="G3804" s="7">
        <v>559</v>
      </c>
      <c r="H3804" s="20">
        <v>50.983899821108999</v>
      </c>
      <c r="I3804" s="2">
        <v>62.075134168157</v>
      </c>
      <c r="J3804" s="2">
        <v>44.007155635063</v>
      </c>
      <c r="K3804" s="2">
        <v>3.2200357781750002</v>
      </c>
      <c r="L3804" s="2">
        <v>0.89445438282599998</v>
      </c>
      <c r="M3804" s="2">
        <v>1.4311270125219999</v>
      </c>
      <c r="N3804" s="2">
        <v>5.7245080500889998</v>
      </c>
      <c r="O3804" s="2">
        <v>1.6100178890879999</v>
      </c>
      <c r="P3804" s="2">
        <v>18.24686940966</v>
      </c>
      <c r="Q3804" s="10" t="s">
        <v>168</v>
      </c>
      <c r="R3804" s="22">
        <v>81.753130590340007</v>
      </c>
    </row>
    <row r="3805">
      <c r="D3805" s="19"/>
      <c r="E3805" s="18" t="s">
        <v>41</v>
      </c>
      <c r="F3805" s="17"/>
      <c r="G3805" s="7">
        <v>71</v>
      </c>
      <c r="H3805" s="20">
        <v>52.112676056338003</v>
      </c>
      <c r="I3805" s="2">
        <v>67.605633802816996</v>
      </c>
      <c r="J3805" s="2">
        <v>47.887323943661997</v>
      </c>
      <c r="K3805" s="2">
        <v>4.2253521126760001</v>
      </c>
      <c r="L3805" s="2">
        <v>4.2253521126760001</v>
      </c>
      <c r="M3805" s="2">
        <v>5.6338028169010004</v>
      </c>
      <c r="N3805" s="2">
        <v>5.6338028169010004</v>
      </c>
      <c r="O3805" s="2">
        <v>2.8169014084509998</v>
      </c>
      <c r="P3805" s="2">
        <v>11.267605633803001</v>
      </c>
      <c r="Q3805" s="10" t="s">
        <v>168</v>
      </c>
      <c r="R3805" s="22">
        <v>88.732394366196999</v>
      </c>
    </row>
    <row r="3806">
      <c r="D3806" s="19"/>
      <c r="E3806" s="18" t="s">
        <v>42</v>
      </c>
      <c r="F3806" s="17"/>
      <c r="G3806" s="11">
        <v>11</v>
      </c>
      <c r="H3806" s="27">
        <v>27.272727272727</v>
      </c>
      <c r="I3806" s="5">
        <v>36.363636363635997</v>
      </c>
      <c r="J3806" s="5">
        <v>36.363636363635997</v>
      </c>
      <c r="K3806" s="4" t="s">
        <v>168</v>
      </c>
      <c r="L3806" s="4" t="s">
        <v>168</v>
      </c>
      <c r="M3806" s="4" t="s">
        <v>168</v>
      </c>
      <c r="N3806" s="5">
        <v>9.0909090909089993</v>
      </c>
      <c r="O3806" s="4" t="s">
        <v>168</v>
      </c>
      <c r="P3806" s="5">
        <v>45.454545454544999</v>
      </c>
      <c r="Q3806" s="4" t="s">
        <v>168</v>
      </c>
      <c r="R3806" s="30">
        <v>54.545454545455001</v>
      </c>
    </row>
    <row r="3807">
      <c r="D3807" s="19"/>
      <c r="E3807" s="18" t="s">
        <v>26</v>
      </c>
      <c r="F3807" s="17"/>
      <c r="G3807" s="11">
        <v>2</v>
      </c>
      <c r="H3807" s="27">
        <v>50</v>
      </c>
      <c r="I3807" s="5">
        <v>50</v>
      </c>
      <c r="J3807" s="5">
        <v>50</v>
      </c>
      <c r="K3807" s="4" t="s">
        <v>168</v>
      </c>
      <c r="L3807" s="4" t="s">
        <v>168</v>
      </c>
      <c r="M3807" s="4" t="s">
        <v>168</v>
      </c>
      <c r="N3807" s="4" t="s">
        <v>168</v>
      </c>
      <c r="O3807" s="4" t="s">
        <v>168</v>
      </c>
      <c r="P3807" s="4" t="s">
        <v>168</v>
      </c>
      <c r="Q3807" s="4" t="s">
        <v>168</v>
      </c>
      <c r="R3807" s="30">
        <v>100</v>
      </c>
    </row>
    <row r="3808">
      <c r="D3808" s="19"/>
      <c r="E3808" s="18" t="s">
        <v>43</v>
      </c>
      <c r="F3808" s="17"/>
      <c r="G3808" s="7">
        <v>1080</v>
      </c>
      <c r="H3808" s="20">
        <v>49.537037037037003</v>
      </c>
      <c r="I3808" s="2">
        <v>58.240740740741003</v>
      </c>
      <c r="J3808" s="2">
        <v>44.814814814815001</v>
      </c>
      <c r="K3808" s="2">
        <v>2.4074074074070002</v>
      </c>
      <c r="L3808" s="2">
        <v>1.018518518519</v>
      </c>
      <c r="M3808" s="2">
        <v>1.2962962962960001</v>
      </c>
      <c r="N3808" s="2">
        <v>5.1851851851850004</v>
      </c>
      <c r="O3808" s="2">
        <v>1.666666666667</v>
      </c>
      <c r="P3808" s="2">
        <v>20.740740740741</v>
      </c>
      <c r="Q3808" s="10" t="s">
        <v>168</v>
      </c>
      <c r="R3808" s="22">
        <v>79.259259259258997</v>
      </c>
    </row>
    <row r="3809">
      <c r="D3809" s="15" t="s">
        <v>44</v>
      </c>
      <c r="E3809" s="14" t="s">
        <v>45</v>
      </c>
      <c r="F3809" s="16"/>
      <c r="G3809" s="33">
        <v>3</v>
      </c>
      <c r="H3809" s="45">
        <v>100</v>
      </c>
      <c r="I3809" s="13">
        <v>33.333333333333002</v>
      </c>
      <c r="J3809" s="13">
        <v>33.333333333333002</v>
      </c>
      <c r="K3809" s="25" t="s">
        <v>168</v>
      </c>
      <c r="L3809" s="25" t="s">
        <v>168</v>
      </c>
      <c r="M3809" s="25" t="s">
        <v>168</v>
      </c>
      <c r="N3809" s="13">
        <v>33.333333333333002</v>
      </c>
      <c r="O3809" s="25" t="s">
        <v>168</v>
      </c>
      <c r="P3809" s="25" t="s">
        <v>168</v>
      </c>
      <c r="Q3809" s="25" t="s">
        <v>168</v>
      </c>
      <c r="R3809" s="50">
        <v>100</v>
      </c>
    </row>
    <row r="3810">
      <c r="D3810" s="19"/>
      <c r="E3810" s="18" t="s">
        <v>46</v>
      </c>
      <c r="F3810" s="17"/>
      <c r="G3810" s="11">
        <v>11</v>
      </c>
      <c r="H3810" s="27">
        <v>72.727272727273004</v>
      </c>
      <c r="I3810" s="5">
        <v>54.545454545455001</v>
      </c>
      <c r="J3810" s="5">
        <v>54.545454545455001</v>
      </c>
      <c r="K3810" s="4" t="s">
        <v>168</v>
      </c>
      <c r="L3810" s="4" t="s">
        <v>168</v>
      </c>
      <c r="M3810" s="4" t="s">
        <v>168</v>
      </c>
      <c r="N3810" s="5">
        <v>9.0909090909089993</v>
      </c>
      <c r="O3810" s="4" t="s">
        <v>168</v>
      </c>
      <c r="P3810" s="4" t="s">
        <v>168</v>
      </c>
      <c r="Q3810" s="4" t="s">
        <v>168</v>
      </c>
      <c r="R3810" s="30">
        <v>100</v>
      </c>
    </row>
    <row r="3811">
      <c r="D3811" s="19"/>
      <c r="E3811" s="18" t="s">
        <v>47</v>
      </c>
      <c r="F3811" s="17"/>
      <c r="G3811" s="11">
        <v>25</v>
      </c>
      <c r="H3811" s="27">
        <v>40</v>
      </c>
      <c r="I3811" s="5">
        <v>40</v>
      </c>
      <c r="J3811" s="5">
        <v>20</v>
      </c>
      <c r="K3811" s="5">
        <v>4</v>
      </c>
      <c r="L3811" s="4" t="s">
        <v>168</v>
      </c>
      <c r="M3811" s="4" t="s">
        <v>168</v>
      </c>
      <c r="N3811" s="4" t="s">
        <v>168</v>
      </c>
      <c r="O3811" s="5">
        <v>4</v>
      </c>
      <c r="P3811" s="5">
        <v>32</v>
      </c>
      <c r="Q3811" s="4" t="s">
        <v>168</v>
      </c>
      <c r="R3811" s="30">
        <v>68</v>
      </c>
    </row>
    <row r="3812">
      <c r="D3812" s="19"/>
      <c r="E3812" s="18" t="s">
        <v>48</v>
      </c>
      <c r="F3812" s="17"/>
      <c r="G3812" s="7">
        <v>160</v>
      </c>
      <c r="H3812" s="20">
        <v>36.875</v>
      </c>
      <c r="I3812" s="2">
        <v>46.25</v>
      </c>
      <c r="J3812" s="2">
        <v>30.625</v>
      </c>
      <c r="K3812" s="2">
        <v>1.875</v>
      </c>
      <c r="L3812" s="2">
        <v>0.625</v>
      </c>
      <c r="M3812" s="2">
        <v>0.625</v>
      </c>
      <c r="N3812" s="2">
        <v>1.25</v>
      </c>
      <c r="O3812" s="2">
        <v>0.625</v>
      </c>
      <c r="P3812" s="2">
        <v>30.625</v>
      </c>
      <c r="Q3812" s="10" t="s">
        <v>168</v>
      </c>
      <c r="R3812" s="22">
        <v>69.375</v>
      </c>
    </row>
    <row r="3813">
      <c r="D3813" s="19"/>
      <c r="E3813" s="18" t="s">
        <v>49</v>
      </c>
      <c r="F3813" s="17"/>
      <c r="G3813" s="7">
        <v>166</v>
      </c>
      <c r="H3813" s="20">
        <v>40.361445783133</v>
      </c>
      <c r="I3813" s="2">
        <v>49.397590361445999</v>
      </c>
      <c r="J3813" s="2">
        <v>34.939759036144999</v>
      </c>
      <c r="K3813" s="2">
        <v>3.0120481927710001</v>
      </c>
      <c r="L3813" s="2">
        <v>1.204819277108</v>
      </c>
      <c r="M3813" s="2">
        <v>1.204819277108</v>
      </c>
      <c r="N3813" s="2">
        <v>3.6144578313250002</v>
      </c>
      <c r="O3813" s="2">
        <v>2.409638554217</v>
      </c>
      <c r="P3813" s="2">
        <v>28.313253012048001</v>
      </c>
      <c r="Q3813" s="10" t="s">
        <v>168</v>
      </c>
      <c r="R3813" s="22">
        <v>71.686746987952006</v>
      </c>
    </row>
    <row r="3814">
      <c r="D3814" s="19"/>
      <c r="E3814" s="18" t="s">
        <v>50</v>
      </c>
      <c r="F3814" s="17"/>
      <c r="G3814" s="7">
        <v>129</v>
      </c>
      <c r="H3814" s="20">
        <v>49.612403100774998</v>
      </c>
      <c r="I3814" s="2">
        <v>53.488372093023003</v>
      </c>
      <c r="J3814" s="2">
        <v>42.635658914728999</v>
      </c>
      <c r="K3814" s="2">
        <v>1.550387596899</v>
      </c>
      <c r="L3814" s="2">
        <v>1.550387596899</v>
      </c>
      <c r="M3814" s="2">
        <v>0.77519379845000003</v>
      </c>
      <c r="N3814" s="2">
        <v>3.1007751937979999</v>
      </c>
      <c r="O3814" s="2">
        <v>0.77519379845000003</v>
      </c>
      <c r="P3814" s="2">
        <v>25.581395348836999</v>
      </c>
      <c r="Q3814" s="10" t="s">
        <v>168</v>
      </c>
      <c r="R3814" s="22">
        <v>74.418604651162994</v>
      </c>
    </row>
    <row r="3815">
      <c r="D3815" s="19"/>
      <c r="E3815" s="18" t="s">
        <v>51</v>
      </c>
      <c r="F3815" s="17"/>
      <c r="G3815" s="7">
        <v>124</v>
      </c>
      <c r="H3815" s="20">
        <v>46.774193548386997</v>
      </c>
      <c r="I3815" s="2">
        <v>49.193548387097003</v>
      </c>
      <c r="J3815" s="2">
        <v>46.774193548386997</v>
      </c>
      <c r="K3815" s="2">
        <v>3.2258064516129998</v>
      </c>
      <c r="L3815" s="10" t="s">
        <v>168</v>
      </c>
      <c r="M3815" s="2">
        <v>2.4193548387099999</v>
      </c>
      <c r="N3815" s="2">
        <v>1.6129032258060001</v>
      </c>
      <c r="O3815" s="2">
        <v>0.80645161290300005</v>
      </c>
      <c r="P3815" s="2">
        <v>23.387096774193999</v>
      </c>
      <c r="Q3815" s="10" t="s">
        <v>168</v>
      </c>
      <c r="R3815" s="22">
        <v>76.612903225805994</v>
      </c>
    </row>
    <row r="3816">
      <c r="D3816" s="19"/>
      <c r="E3816" s="18" t="s">
        <v>52</v>
      </c>
      <c r="F3816" s="17"/>
      <c r="G3816" s="7">
        <v>114</v>
      </c>
      <c r="H3816" s="20">
        <v>46.491228070174998</v>
      </c>
      <c r="I3816" s="2">
        <v>68.421052631579002</v>
      </c>
      <c r="J3816" s="2">
        <v>45.614035087719003</v>
      </c>
      <c r="K3816" s="2">
        <v>3.508771929825</v>
      </c>
      <c r="L3816" s="10" t="s">
        <v>168</v>
      </c>
      <c r="M3816" s="2">
        <v>2.6315789473679998</v>
      </c>
      <c r="N3816" s="2">
        <v>4.3859649122809996</v>
      </c>
      <c r="O3816" s="2">
        <v>0.87719298245599997</v>
      </c>
      <c r="P3816" s="2">
        <v>11.403508771929999</v>
      </c>
      <c r="Q3816" s="10" t="s">
        <v>168</v>
      </c>
      <c r="R3816" s="22">
        <v>88.596491228069993</v>
      </c>
    </row>
    <row r="3817">
      <c r="D3817" s="19"/>
      <c r="E3817" s="18" t="s">
        <v>53</v>
      </c>
      <c r="F3817" s="17"/>
      <c r="G3817" s="7">
        <v>95</v>
      </c>
      <c r="H3817" s="20">
        <v>64.210526315788997</v>
      </c>
      <c r="I3817" s="2">
        <v>73.684210526315994</v>
      </c>
      <c r="J3817" s="2">
        <v>48.421052631579002</v>
      </c>
      <c r="K3817" s="2">
        <v>2.1052631578950001</v>
      </c>
      <c r="L3817" s="2">
        <v>3.1578947368420001</v>
      </c>
      <c r="M3817" s="2">
        <v>1.052631578947</v>
      </c>
      <c r="N3817" s="2">
        <v>6.3157894736840001</v>
      </c>
      <c r="O3817" s="2">
        <v>4.2105263157890001</v>
      </c>
      <c r="P3817" s="2">
        <v>10.526315789473999</v>
      </c>
      <c r="Q3817" s="10" t="s">
        <v>168</v>
      </c>
      <c r="R3817" s="22">
        <v>89.473684210526002</v>
      </c>
    </row>
    <row r="3818">
      <c r="D3818" s="19"/>
      <c r="E3818" s="18" t="s">
        <v>54</v>
      </c>
      <c r="F3818" s="17"/>
      <c r="G3818" s="7">
        <v>253</v>
      </c>
      <c r="H3818" s="20">
        <v>59.683794466403</v>
      </c>
      <c r="I3818" s="2">
        <v>70.750988142292002</v>
      </c>
      <c r="J3818" s="2">
        <v>61.264822134387003</v>
      </c>
      <c r="K3818" s="2">
        <v>1.9762845849799999</v>
      </c>
      <c r="L3818" s="2">
        <v>0.79051383399200004</v>
      </c>
      <c r="M3818" s="2">
        <v>1.185770750988</v>
      </c>
      <c r="N3818" s="2">
        <v>11.067193675888999</v>
      </c>
      <c r="O3818" s="2">
        <v>1.5810276679840001</v>
      </c>
      <c r="P3818" s="2">
        <v>13.833992094861999</v>
      </c>
      <c r="Q3818" s="10" t="s">
        <v>168</v>
      </c>
      <c r="R3818" s="22">
        <v>86.166007905138002</v>
      </c>
    </row>
    <row r="3819">
      <c r="D3819" s="19"/>
      <c r="E3819" s="18" t="s">
        <v>55</v>
      </c>
      <c r="F3819" s="17"/>
      <c r="G3819" s="11">
        <v>1</v>
      </c>
      <c r="H3819" s="27">
        <v>100</v>
      </c>
      <c r="I3819" s="4" t="s">
        <v>168</v>
      </c>
      <c r="J3819" s="4" t="s">
        <v>168</v>
      </c>
      <c r="K3819" s="4" t="s">
        <v>168</v>
      </c>
      <c r="L3819" s="4" t="s">
        <v>168</v>
      </c>
      <c r="M3819" s="4" t="s">
        <v>168</v>
      </c>
      <c r="N3819" s="4" t="s">
        <v>168</v>
      </c>
      <c r="O3819" s="4" t="s">
        <v>168</v>
      </c>
      <c r="P3819" s="4" t="s">
        <v>168</v>
      </c>
      <c r="Q3819" s="4" t="s">
        <v>168</v>
      </c>
      <c r="R3819" s="30">
        <v>100</v>
      </c>
    </row>
    <row r="3820">
      <c r="D3820" s="19"/>
      <c r="E3820" s="18" t="s">
        <v>26</v>
      </c>
      <c r="F3820" s="17"/>
      <c r="G3820" s="11">
        <v>12</v>
      </c>
      <c r="H3820" s="27">
        <v>33.333333333333002</v>
      </c>
      <c r="I3820" s="5">
        <v>33.333333333333002</v>
      </c>
      <c r="J3820" s="5">
        <v>33.333333333333002</v>
      </c>
      <c r="K3820" s="4" t="s">
        <v>168</v>
      </c>
      <c r="L3820" s="5">
        <v>8.333333333333</v>
      </c>
      <c r="M3820" s="4" t="s">
        <v>168</v>
      </c>
      <c r="N3820" s="5">
        <v>16.666666666666998</v>
      </c>
      <c r="O3820" s="5">
        <v>8.333333333333</v>
      </c>
      <c r="P3820" s="5">
        <v>41.666666666666998</v>
      </c>
      <c r="Q3820" s="4" t="s">
        <v>168</v>
      </c>
      <c r="R3820" s="30">
        <v>58.333333333333002</v>
      </c>
    </row>
    <row r="3821">
      <c r="D3821" s="15" t="s">
        <v>56</v>
      </c>
      <c r="E3821" s="14" t="s">
        <v>57</v>
      </c>
      <c r="F3821" s="16"/>
      <c r="G3821" s="33">
        <v>15</v>
      </c>
      <c r="H3821" s="45">
        <v>40</v>
      </c>
      <c r="I3821" s="13">
        <v>40</v>
      </c>
      <c r="J3821" s="13">
        <v>26.666666666666998</v>
      </c>
      <c r="K3821" s="25" t="s">
        <v>168</v>
      </c>
      <c r="L3821" s="25" t="s">
        <v>168</v>
      </c>
      <c r="M3821" s="25" t="s">
        <v>168</v>
      </c>
      <c r="N3821" s="13">
        <v>6.666666666667</v>
      </c>
      <c r="O3821" s="13">
        <v>6.666666666667</v>
      </c>
      <c r="P3821" s="13">
        <v>40</v>
      </c>
      <c r="Q3821" s="25" t="s">
        <v>168</v>
      </c>
      <c r="R3821" s="50">
        <v>60</v>
      </c>
    </row>
    <row r="3822">
      <c r="D3822" s="19"/>
      <c r="E3822" s="18" t="s">
        <v>58</v>
      </c>
      <c r="F3822" s="17"/>
      <c r="G3822" s="7">
        <v>111</v>
      </c>
      <c r="H3822" s="20">
        <v>29.72972972973</v>
      </c>
      <c r="I3822" s="2">
        <v>45.045045045045001</v>
      </c>
      <c r="J3822" s="2">
        <v>23.423423423422999</v>
      </c>
      <c r="K3822" s="2">
        <v>0.90090090090099995</v>
      </c>
      <c r="L3822" s="2">
        <v>1.8018018018019999</v>
      </c>
      <c r="M3822" s="2">
        <v>0.90090090090099995</v>
      </c>
      <c r="N3822" s="2">
        <v>2.7027027027030002</v>
      </c>
      <c r="O3822" s="10" t="s">
        <v>168</v>
      </c>
      <c r="P3822" s="2">
        <v>32.432432432432002</v>
      </c>
      <c r="Q3822" s="10" t="s">
        <v>168</v>
      </c>
      <c r="R3822" s="22">
        <v>67.567567567568005</v>
      </c>
    </row>
    <row r="3823">
      <c r="D3823" s="19"/>
      <c r="E3823" s="18" t="s">
        <v>59</v>
      </c>
      <c r="F3823" s="17"/>
      <c r="G3823" s="7">
        <v>404</v>
      </c>
      <c r="H3823" s="20">
        <v>44.801980198019997</v>
      </c>
      <c r="I3823" s="2">
        <v>56.930693069306997</v>
      </c>
      <c r="J3823" s="2">
        <v>35.891089108910997</v>
      </c>
      <c r="K3823" s="2">
        <v>2.2277227722770001</v>
      </c>
      <c r="L3823" s="2">
        <v>0.49504950495</v>
      </c>
      <c r="M3823" s="2">
        <v>0.49504950495</v>
      </c>
      <c r="N3823" s="2">
        <v>4.2079207920790003</v>
      </c>
      <c r="O3823" s="2">
        <v>1.9801980198019999</v>
      </c>
      <c r="P3823" s="2">
        <v>22.772277227722999</v>
      </c>
      <c r="Q3823" s="10" t="s">
        <v>168</v>
      </c>
      <c r="R3823" s="22">
        <v>77.227722772277005</v>
      </c>
    </row>
    <row r="3824">
      <c r="D3824" s="19"/>
      <c r="E3824" s="18" t="s">
        <v>60</v>
      </c>
      <c r="F3824" s="17"/>
      <c r="G3824" s="7">
        <v>562</v>
      </c>
      <c r="H3824" s="20">
        <v>56.761565836298999</v>
      </c>
      <c r="I3824" s="2">
        <v>61.921708185052999</v>
      </c>
      <c r="J3824" s="2">
        <v>55.871886120996002</v>
      </c>
      <c r="K3824" s="2">
        <v>2.8469750889680001</v>
      </c>
      <c r="L3824" s="2">
        <v>1.2455516014229999</v>
      </c>
      <c r="M3824" s="2">
        <v>1.9572953736650001</v>
      </c>
      <c r="N3824" s="2">
        <v>6.4056939501779997</v>
      </c>
      <c r="O3824" s="2">
        <v>1.6014234875440001</v>
      </c>
      <c r="P3824" s="2">
        <v>16.725978647687</v>
      </c>
      <c r="Q3824" s="10" t="s">
        <v>168</v>
      </c>
      <c r="R3824" s="22">
        <v>83.274021352313</v>
      </c>
    </row>
    <row r="3825">
      <c r="D3825" s="19"/>
      <c r="E3825" s="18" t="s">
        <v>26</v>
      </c>
      <c r="F3825" s="17"/>
      <c r="G3825" s="11">
        <v>1</v>
      </c>
      <c r="H3825" s="32" t="s">
        <v>168</v>
      </c>
      <c r="I3825" s="4" t="s">
        <v>168</v>
      </c>
      <c r="J3825" s="4" t="s">
        <v>168</v>
      </c>
      <c r="K3825" s="4" t="s">
        <v>168</v>
      </c>
      <c r="L3825" s="4" t="s">
        <v>168</v>
      </c>
      <c r="M3825" s="4" t="s">
        <v>168</v>
      </c>
      <c r="N3825" s="4" t="s">
        <v>168</v>
      </c>
      <c r="O3825" s="4" t="s">
        <v>168</v>
      </c>
      <c r="P3825" s="5">
        <v>100</v>
      </c>
      <c r="Q3825" s="4" t="s">
        <v>168</v>
      </c>
      <c r="R3825" s="31" t="s">
        <v>168</v>
      </c>
    </row>
    <row r="3826">
      <c r="D3826" s="19"/>
      <c r="E3826" s="18" t="s">
        <v>61</v>
      </c>
      <c r="F3826" s="17"/>
      <c r="G3826" s="7">
        <v>126</v>
      </c>
      <c r="H3826" s="20">
        <v>30.952380952380999</v>
      </c>
      <c r="I3826" s="2">
        <v>44.444444444444002</v>
      </c>
      <c r="J3826" s="2">
        <v>23.809523809523998</v>
      </c>
      <c r="K3826" s="2">
        <v>0.793650793651</v>
      </c>
      <c r="L3826" s="2">
        <v>1.587301587302</v>
      </c>
      <c r="M3826" s="2">
        <v>0.793650793651</v>
      </c>
      <c r="N3826" s="2">
        <v>3.1746031746029999</v>
      </c>
      <c r="O3826" s="2">
        <v>0.793650793651</v>
      </c>
      <c r="P3826" s="2">
        <v>33.333333333333002</v>
      </c>
      <c r="Q3826" s="10" t="s">
        <v>168</v>
      </c>
      <c r="R3826" s="22">
        <v>66.666666666666998</v>
      </c>
    </row>
    <row r="3827">
      <c r="D3827" s="19"/>
      <c r="E3827" s="18" t="s">
        <v>62</v>
      </c>
      <c r="F3827" s="17"/>
      <c r="G3827" s="7">
        <v>966</v>
      </c>
      <c r="H3827" s="20">
        <v>51.759834368530001</v>
      </c>
      <c r="I3827" s="2">
        <v>59.834368530021003</v>
      </c>
      <c r="J3827" s="2">
        <v>47.515527950310997</v>
      </c>
      <c r="K3827" s="2">
        <v>2.5879917184269998</v>
      </c>
      <c r="L3827" s="2">
        <v>0.93167701863399999</v>
      </c>
      <c r="M3827" s="2">
        <v>1.3457556935820001</v>
      </c>
      <c r="N3827" s="2">
        <v>5.4865424430639997</v>
      </c>
      <c r="O3827" s="2">
        <v>1.75983436853</v>
      </c>
      <c r="P3827" s="2">
        <v>19.254658385092998</v>
      </c>
      <c r="Q3827" s="10" t="s">
        <v>168</v>
      </c>
      <c r="R3827" s="22">
        <v>80.745341614907005</v>
      </c>
    </row>
    <row r="3828">
      <c r="D3828" s="15" t="s">
        <v>63</v>
      </c>
      <c r="E3828" s="14" t="s">
        <v>64</v>
      </c>
      <c r="F3828" s="16"/>
      <c r="G3828" s="33">
        <v>17</v>
      </c>
      <c r="H3828" s="45">
        <v>58.823529411765001</v>
      </c>
      <c r="I3828" s="13">
        <v>70.588235294117993</v>
      </c>
      <c r="J3828" s="13">
        <v>58.823529411765001</v>
      </c>
      <c r="K3828" s="13">
        <v>11.764705882353001</v>
      </c>
      <c r="L3828" s="25" t="s">
        <v>168</v>
      </c>
      <c r="M3828" s="25" t="s">
        <v>168</v>
      </c>
      <c r="N3828" s="25" t="s">
        <v>168</v>
      </c>
      <c r="O3828" s="13">
        <v>11.764705882353001</v>
      </c>
      <c r="P3828" s="13">
        <v>5.8823529411760003</v>
      </c>
      <c r="Q3828" s="25" t="s">
        <v>168</v>
      </c>
      <c r="R3828" s="50">
        <v>94.117647058824005</v>
      </c>
    </row>
    <row r="3829">
      <c r="D3829" s="19"/>
      <c r="E3829" s="18" t="s">
        <v>65</v>
      </c>
      <c r="F3829" s="17"/>
      <c r="G3829" s="11">
        <v>38</v>
      </c>
      <c r="H3829" s="27">
        <v>57.894736842104997</v>
      </c>
      <c r="I3829" s="5">
        <v>71.052631578947</v>
      </c>
      <c r="J3829" s="5">
        <v>57.894736842104997</v>
      </c>
      <c r="K3829" s="5">
        <v>10.526315789473999</v>
      </c>
      <c r="L3829" s="5">
        <v>5.2631578947369997</v>
      </c>
      <c r="M3829" s="5">
        <v>5.2631578947369997</v>
      </c>
      <c r="N3829" s="5">
        <v>13.157894736842</v>
      </c>
      <c r="O3829" s="5">
        <v>7.8947368421049999</v>
      </c>
      <c r="P3829" s="5">
        <v>7.8947368421049999</v>
      </c>
      <c r="Q3829" s="4" t="s">
        <v>168</v>
      </c>
      <c r="R3829" s="30">
        <v>92.105263157894996</v>
      </c>
    </row>
    <row r="3830">
      <c r="D3830" s="19"/>
      <c r="E3830" s="18" t="s">
        <v>66</v>
      </c>
      <c r="F3830" s="17"/>
      <c r="G3830" s="11">
        <v>14</v>
      </c>
      <c r="H3830" s="27">
        <v>57.142857142856997</v>
      </c>
      <c r="I3830" s="5">
        <v>92.857142857143003</v>
      </c>
      <c r="J3830" s="5">
        <v>78.571428571428996</v>
      </c>
      <c r="K3830" s="5">
        <v>7.1428571428570002</v>
      </c>
      <c r="L3830" s="4" t="s">
        <v>168</v>
      </c>
      <c r="M3830" s="4" t="s">
        <v>168</v>
      </c>
      <c r="N3830" s="5">
        <v>21.428571428571001</v>
      </c>
      <c r="O3830" s="4" t="s">
        <v>168</v>
      </c>
      <c r="P3830" s="4" t="s">
        <v>168</v>
      </c>
      <c r="Q3830" s="4" t="s">
        <v>168</v>
      </c>
      <c r="R3830" s="30">
        <v>100</v>
      </c>
    </row>
    <row r="3831">
      <c r="D3831" s="19"/>
      <c r="E3831" s="18" t="s">
        <v>67</v>
      </c>
      <c r="F3831" s="17"/>
      <c r="G3831" s="7">
        <v>95</v>
      </c>
      <c r="H3831" s="20">
        <v>51.578947368420998</v>
      </c>
      <c r="I3831" s="2">
        <v>50.526315789473998</v>
      </c>
      <c r="J3831" s="2">
        <v>43.157894736842003</v>
      </c>
      <c r="K3831" s="10" t="s">
        <v>168</v>
      </c>
      <c r="L3831" s="2">
        <v>1.052631578947</v>
      </c>
      <c r="M3831" s="2">
        <v>1.052631578947</v>
      </c>
      <c r="N3831" s="2">
        <v>4.2105263157890001</v>
      </c>
      <c r="O3831" s="10" t="s">
        <v>168</v>
      </c>
      <c r="P3831" s="2">
        <v>22.105263157894999</v>
      </c>
      <c r="Q3831" s="10" t="s">
        <v>168</v>
      </c>
      <c r="R3831" s="22">
        <v>77.894736842105004</v>
      </c>
    </row>
    <row r="3832">
      <c r="D3832" s="19"/>
      <c r="E3832" s="18" t="s">
        <v>68</v>
      </c>
      <c r="F3832" s="17"/>
      <c r="G3832" s="7">
        <v>81</v>
      </c>
      <c r="H3832" s="20">
        <v>51.851851851851997</v>
      </c>
      <c r="I3832" s="2">
        <v>67.901234567901</v>
      </c>
      <c r="J3832" s="2">
        <v>39.506172839506</v>
      </c>
      <c r="K3832" s="2">
        <v>1.2345679012349999</v>
      </c>
      <c r="L3832" s="10" t="s">
        <v>168</v>
      </c>
      <c r="M3832" s="2">
        <v>2.4691358024690002</v>
      </c>
      <c r="N3832" s="2">
        <v>6.1728395061730001</v>
      </c>
      <c r="O3832" s="2">
        <v>2.4691358024690002</v>
      </c>
      <c r="P3832" s="2">
        <v>16.049382716048999</v>
      </c>
      <c r="Q3832" s="10" t="s">
        <v>168</v>
      </c>
      <c r="R3832" s="22">
        <v>83.950617283951004</v>
      </c>
    </row>
    <row r="3833">
      <c r="D3833" s="19"/>
      <c r="E3833" s="18" t="s">
        <v>69</v>
      </c>
      <c r="F3833" s="17"/>
      <c r="G3833" s="7">
        <v>844</v>
      </c>
      <c r="H3833" s="20">
        <v>48.104265402844</v>
      </c>
      <c r="I3833" s="2">
        <v>56.516587677724999</v>
      </c>
      <c r="J3833" s="2">
        <v>43.720379146919001</v>
      </c>
      <c r="K3833" s="2">
        <v>2.1327014218009999</v>
      </c>
      <c r="L3833" s="2">
        <v>0.94786729857800001</v>
      </c>
      <c r="M3833" s="2">
        <v>1.0663507109000001</v>
      </c>
      <c r="N3833" s="2">
        <v>4.7393364928909998</v>
      </c>
      <c r="O3833" s="2">
        <v>1.303317535545</v>
      </c>
      <c r="P3833" s="2">
        <v>22.630331753555001</v>
      </c>
      <c r="Q3833" s="10" t="s">
        <v>168</v>
      </c>
      <c r="R3833" s="22">
        <v>77.369668246445002</v>
      </c>
    </row>
    <row r="3834">
      <c r="D3834" s="19"/>
      <c r="E3834" s="18" t="s">
        <v>26</v>
      </c>
      <c r="F3834" s="17"/>
      <c r="G3834" s="11">
        <v>4</v>
      </c>
      <c r="H3834" s="27">
        <v>50</v>
      </c>
      <c r="I3834" s="5">
        <v>50</v>
      </c>
      <c r="J3834" s="5">
        <v>100</v>
      </c>
      <c r="K3834" s="4" t="s">
        <v>168</v>
      </c>
      <c r="L3834" s="4" t="s">
        <v>168</v>
      </c>
      <c r="M3834" s="4" t="s">
        <v>168</v>
      </c>
      <c r="N3834" s="4" t="s">
        <v>168</v>
      </c>
      <c r="O3834" s="4" t="s">
        <v>168</v>
      </c>
      <c r="P3834" s="4" t="s">
        <v>168</v>
      </c>
      <c r="Q3834" s="4" t="s">
        <v>168</v>
      </c>
      <c r="R3834" s="30">
        <v>100</v>
      </c>
    </row>
    <row r="3835">
      <c r="D3835" s="19"/>
      <c r="E3835" s="18" t="s">
        <v>70</v>
      </c>
      <c r="F3835" s="17"/>
      <c r="G3835" s="7">
        <v>245</v>
      </c>
      <c r="H3835" s="20">
        <v>53.469387755101998</v>
      </c>
      <c r="I3835" s="2">
        <v>63.265306122448997</v>
      </c>
      <c r="J3835" s="2">
        <v>47.346938775509997</v>
      </c>
      <c r="K3835" s="2">
        <v>3.2653061224490001</v>
      </c>
      <c r="L3835" s="2">
        <v>1.2244897959179999</v>
      </c>
      <c r="M3835" s="2">
        <v>2.040816326531</v>
      </c>
      <c r="N3835" s="2">
        <v>6.9387755102039996</v>
      </c>
      <c r="O3835" s="2">
        <v>2.8571428571430002</v>
      </c>
      <c r="P3835" s="2">
        <v>15.510204081633001</v>
      </c>
      <c r="Q3835" s="10" t="s">
        <v>168</v>
      </c>
      <c r="R3835" s="22">
        <v>84.489795918366994</v>
      </c>
    </row>
    <row r="3836">
      <c r="D3836" s="15" t="s">
        <v>71</v>
      </c>
      <c r="E3836" s="14" t="s">
        <v>64</v>
      </c>
      <c r="F3836" s="16"/>
      <c r="G3836" s="33">
        <v>15</v>
      </c>
      <c r="H3836" s="45">
        <v>46.666666666666998</v>
      </c>
      <c r="I3836" s="13">
        <v>66.666666666666998</v>
      </c>
      <c r="J3836" s="13">
        <v>53.333333333333002</v>
      </c>
      <c r="K3836" s="13">
        <v>20</v>
      </c>
      <c r="L3836" s="25" t="s">
        <v>168</v>
      </c>
      <c r="M3836" s="25" t="s">
        <v>168</v>
      </c>
      <c r="N3836" s="25" t="s">
        <v>168</v>
      </c>
      <c r="O3836" s="25" t="s">
        <v>168</v>
      </c>
      <c r="P3836" s="13">
        <v>20</v>
      </c>
      <c r="Q3836" s="25" t="s">
        <v>168</v>
      </c>
      <c r="R3836" s="50">
        <v>80</v>
      </c>
    </row>
    <row r="3837">
      <c r="D3837" s="19"/>
      <c r="E3837" s="18" t="s">
        <v>65</v>
      </c>
      <c r="F3837" s="17"/>
      <c r="G3837" s="7">
        <v>58</v>
      </c>
      <c r="H3837" s="20">
        <v>55.172413793102997</v>
      </c>
      <c r="I3837" s="2">
        <v>68.965517241379004</v>
      </c>
      <c r="J3837" s="2">
        <v>50</v>
      </c>
      <c r="K3837" s="2">
        <v>5.1724137931029999</v>
      </c>
      <c r="L3837" s="2">
        <v>5.1724137931029999</v>
      </c>
      <c r="M3837" s="10" t="s">
        <v>168</v>
      </c>
      <c r="N3837" s="2">
        <v>13.793103448276</v>
      </c>
      <c r="O3837" s="2">
        <v>6.8965517241379999</v>
      </c>
      <c r="P3837" s="2">
        <v>12.068965517241001</v>
      </c>
      <c r="Q3837" s="10" t="s">
        <v>168</v>
      </c>
      <c r="R3837" s="22">
        <v>87.931034482759003</v>
      </c>
    </row>
    <row r="3838">
      <c r="D3838" s="19"/>
      <c r="E3838" s="18" t="s">
        <v>66</v>
      </c>
      <c r="F3838" s="17"/>
      <c r="G3838" s="7">
        <v>113</v>
      </c>
      <c r="H3838" s="20">
        <v>58.407079646017998</v>
      </c>
      <c r="I3838" s="2">
        <v>72.566371681416001</v>
      </c>
      <c r="J3838" s="2">
        <v>57.522123893805002</v>
      </c>
      <c r="K3838" s="2">
        <v>5.3097345132739999</v>
      </c>
      <c r="L3838" s="2">
        <v>0.88495575221199996</v>
      </c>
      <c r="M3838" s="2">
        <v>1.769911504425</v>
      </c>
      <c r="N3838" s="2">
        <v>17.699115044248</v>
      </c>
      <c r="O3838" s="2">
        <v>1.769911504425</v>
      </c>
      <c r="P3838" s="2">
        <v>9.7345132743360008</v>
      </c>
      <c r="Q3838" s="10" t="s">
        <v>168</v>
      </c>
      <c r="R3838" s="22">
        <v>90.265486725664005</v>
      </c>
    </row>
    <row r="3839">
      <c r="D3839" s="19"/>
      <c r="E3839" s="18" t="s">
        <v>67</v>
      </c>
      <c r="F3839" s="17"/>
      <c r="G3839" s="7">
        <v>837</v>
      </c>
      <c r="H3839" s="20">
        <v>47.909199522103002</v>
      </c>
      <c r="I3839" s="2">
        <v>54.958183990442002</v>
      </c>
      <c r="J3839" s="2">
        <v>43.130227001195003</v>
      </c>
      <c r="K3839" s="2">
        <v>1.31421744325</v>
      </c>
      <c r="L3839" s="2">
        <v>0.83632019115900003</v>
      </c>
      <c r="M3839" s="2">
        <v>1.31421744325</v>
      </c>
      <c r="N3839" s="2">
        <v>3.3452807646360001</v>
      </c>
      <c r="O3839" s="2">
        <v>1.433691756272</v>
      </c>
      <c r="P3839" s="2">
        <v>23.058542413381002</v>
      </c>
      <c r="Q3839" s="10" t="s">
        <v>168</v>
      </c>
      <c r="R3839" s="22">
        <v>76.941457586618995</v>
      </c>
    </row>
    <row r="3840">
      <c r="D3840" s="19"/>
      <c r="E3840" s="18" t="s">
        <v>68</v>
      </c>
      <c r="F3840" s="17"/>
      <c r="G3840" s="7">
        <v>61</v>
      </c>
      <c r="H3840" s="20">
        <v>49.180327868851997</v>
      </c>
      <c r="I3840" s="2">
        <v>62.295081967213001</v>
      </c>
      <c r="J3840" s="2">
        <v>39.344262295081997</v>
      </c>
      <c r="K3840" s="2">
        <v>4.918032786885</v>
      </c>
      <c r="L3840" s="10" t="s">
        <v>168</v>
      </c>
      <c r="M3840" s="2">
        <v>1.6393442622950001</v>
      </c>
      <c r="N3840" s="2">
        <v>1.6393442622950001</v>
      </c>
      <c r="O3840" s="10" t="s">
        <v>168</v>
      </c>
      <c r="P3840" s="2">
        <v>18.032786885246001</v>
      </c>
      <c r="Q3840" s="10" t="s">
        <v>168</v>
      </c>
      <c r="R3840" s="22">
        <v>81.967213114754003</v>
      </c>
    </row>
    <row r="3841">
      <c r="D3841" s="19"/>
      <c r="E3841" s="18" t="s">
        <v>72</v>
      </c>
      <c r="F3841" s="17"/>
      <c r="G3841" s="11">
        <v>5</v>
      </c>
      <c r="H3841" s="27">
        <v>60</v>
      </c>
      <c r="I3841" s="5">
        <v>60</v>
      </c>
      <c r="J3841" s="5">
        <v>20</v>
      </c>
      <c r="K3841" s="4" t="s">
        <v>168</v>
      </c>
      <c r="L3841" s="4" t="s">
        <v>168</v>
      </c>
      <c r="M3841" s="4" t="s">
        <v>168</v>
      </c>
      <c r="N3841" s="4" t="s">
        <v>168</v>
      </c>
      <c r="O3841" s="4" t="s">
        <v>168</v>
      </c>
      <c r="P3841" s="5">
        <v>40</v>
      </c>
      <c r="Q3841" s="4" t="s">
        <v>168</v>
      </c>
      <c r="R3841" s="30">
        <v>60</v>
      </c>
    </row>
    <row r="3842">
      <c r="D3842" s="19"/>
      <c r="E3842" s="18" t="s">
        <v>26</v>
      </c>
      <c r="F3842" s="17"/>
      <c r="G3842" s="11">
        <v>4</v>
      </c>
      <c r="H3842" s="32" t="s">
        <v>168</v>
      </c>
      <c r="I3842" s="5">
        <v>25</v>
      </c>
      <c r="J3842" s="5">
        <v>25</v>
      </c>
      <c r="K3842" s="4" t="s">
        <v>168</v>
      </c>
      <c r="L3842" s="4" t="s">
        <v>168</v>
      </c>
      <c r="M3842" s="4" t="s">
        <v>168</v>
      </c>
      <c r="N3842" s="4" t="s">
        <v>168</v>
      </c>
      <c r="O3842" s="4" t="s">
        <v>168</v>
      </c>
      <c r="P3842" s="5">
        <v>50</v>
      </c>
      <c r="Q3842" s="4" t="s">
        <v>168</v>
      </c>
      <c r="R3842" s="30">
        <v>50</v>
      </c>
    </row>
    <row r="3843">
      <c r="D3843" s="19"/>
      <c r="E3843" s="18" t="s">
        <v>73</v>
      </c>
      <c r="F3843" s="17"/>
      <c r="G3843" s="7">
        <v>1084</v>
      </c>
      <c r="H3843" s="20">
        <v>49.446494464944998</v>
      </c>
      <c r="I3843" s="2">
        <v>58.118081180811998</v>
      </c>
      <c r="J3843" s="2">
        <v>44.926199261992998</v>
      </c>
      <c r="K3843" s="2">
        <v>2.3985239852400002</v>
      </c>
      <c r="L3843" s="2">
        <v>1.014760147601</v>
      </c>
      <c r="M3843" s="2">
        <v>1.2915129151289999</v>
      </c>
      <c r="N3843" s="2">
        <v>5.2583025830260004</v>
      </c>
      <c r="O3843" s="2">
        <v>1.6605166051660001</v>
      </c>
      <c r="P3843" s="2">
        <v>20.756457564575999</v>
      </c>
      <c r="Q3843" s="10" t="s">
        <v>168</v>
      </c>
      <c r="R3843" s="22">
        <v>79.243542435424004</v>
      </c>
    </row>
    <row r="3844">
      <c r="D3844" s="15" t="s">
        <v>74</v>
      </c>
      <c r="E3844" s="14" t="s">
        <v>75</v>
      </c>
      <c r="F3844" s="16"/>
      <c r="G3844" s="26">
        <v>315</v>
      </c>
      <c r="H3844" s="40">
        <v>54.285714285714</v>
      </c>
      <c r="I3844" s="8">
        <v>64.126984126983999</v>
      </c>
      <c r="J3844" s="8">
        <v>49.523809523810002</v>
      </c>
      <c r="K3844" s="8">
        <v>3.492063492063</v>
      </c>
      <c r="L3844" s="8">
        <v>1.269841269841</v>
      </c>
      <c r="M3844" s="8">
        <v>2.5396825396830001</v>
      </c>
      <c r="N3844" s="8">
        <v>6.9841269841270002</v>
      </c>
      <c r="O3844" s="8">
        <v>2.8571428571430002</v>
      </c>
      <c r="P3844" s="8">
        <v>19.68253968254</v>
      </c>
      <c r="Q3844" s="41" t="s">
        <v>168</v>
      </c>
      <c r="R3844" s="42">
        <v>80.317460317460004</v>
      </c>
    </row>
    <row r="3845">
      <c r="D3845" s="19"/>
      <c r="E3845" s="18" t="s">
        <v>76</v>
      </c>
      <c r="F3845" s="17"/>
      <c r="G3845" s="7">
        <v>78</v>
      </c>
      <c r="H3845" s="20">
        <v>57.692307692307999</v>
      </c>
      <c r="I3845" s="2">
        <v>66.666666666666998</v>
      </c>
      <c r="J3845" s="2">
        <v>56.410256410255997</v>
      </c>
      <c r="K3845" s="2">
        <v>5.1282051282049999</v>
      </c>
      <c r="L3845" s="2">
        <v>1.2820512820509999</v>
      </c>
      <c r="M3845" s="2">
        <v>1.2820512820509999</v>
      </c>
      <c r="N3845" s="2">
        <v>7.6923076923079998</v>
      </c>
      <c r="O3845" s="2">
        <v>1.2820512820509999</v>
      </c>
      <c r="P3845" s="2">
        <v>14.102564102563999</v>
      </c>
      <c r="Q3845" s="10" t="s">
        <v>168</v>
      </c>
      <c r="R3845" s="22">
        <v>85.897435897435997</v>
      </c>
    </row>
    <row r="3846">
      <c r="D3846" s="19"/>
      <c r="E3846" s="18" t="s">
        <v>77</v>
      </c>
      <c r="F3846" s="17"/>
      <c r="G3846" s="7">
        <v>297</v>
      </c>
      <c r="H3846" s="20">
        <v>55.555555555555998</v>
      </c>
      <c r="I3846" s="2">
        <v>63.299663299663003</v>
      </c>
      <c r="J3846" s="2">
        <v>50.841750841751001</v>
      </c>
      <c r="K3846" s="2">
        <v>3.7037037037039999</v>
      </c>
      <c r="L3846" s="2">
        <v>2.3569023569019998</v>
      </c>
      <c r="M3846" s="2">
        <v>2.0202020202019999</v>
      </c>
      <c r="N3846" s="2">
        <v>7.7441077441079997</v>
      </c>
      <c r="O3846" s="2">
        <v>2.3569023569019998</v>
      </c>
      <c r="P3846" s="2">
        <v>15.488215488214999</v>
      </c>
      <c r="Q3846" s="10" t="s">
        <v>168</v>
      </c>
      <c r="R3846" s="22">
        <v>84.511784511784995</v>
      </c>
    </row>
    <row r="3847">
      <c r="D3847" s="19"/>
      <c r="E3847" s="18" t="s">
        <v>78</v>
      </c>
      <c r="F3847" s="17"/>
      <c r="G3847" s="11">
        <v>12</v>
      </c>
      <c r="H3847" s="27">
        <v>41.666666666666998</v>
      </c>
      <c r="I3847" s="5">
        <v>91.666666666666998</v>
      </c>
      <c r="J3847" s="5">
        <v>58.333333333333002</v>
      </c>
      <c r="K3847" s="5">
        <v>16.666666666666998</v>
      </c>
      <c r="L3847" s="4" t="s">
        <v>168</v>
      </c>
      <c r="M3847" s="4" t="s">
        <v>168</v>
      </c>
      <c r="N3847" s="5">
        <v>16.666666666666998</v>
      </c>
      <c r="O3847" s="4" t="s">
        <v>168</v>
      </c>
      <c r="P3847" s="4" t="s">
        <v>168</v>
      </c>
      <c r="Q3847" s="4" t="s">
        <v>168</v>
      </c>
      <c r="R3847" s="30">
        <v>100</v>
      </c>
    </row>
    <row r="3848">
      <c r="D3848" s="19"/>
      <c r="E3848" s="18" t="s">
        <v>79</v>
      </c>
      <c r="F3848" s="17"/>
      <c r="G3848" s="7">
        <v>116</v>
      </c>
      <c r="H3848" s="20">
        <v>46.551724137930997</v>
      </c>
      <c r="I3848" s="2">
        <v>60.344827586207003</v>
      </c>
      <c r="J3848" s="2">
        <v>39.655172413792997</v>
      </c>
      <c r="K3848" s="2">
        <v>3.4482758620689999</v>
      </c>
      <c r="L3848" s="2">
        <v>2.586206896552</v>
      </c>
      <c r="M3848" s="2">
        <v>2.586206896552</v>
      </c>
      <c r="N3848" s="2">
        <v>4.3103448275860003</v>
      </c>
      <c r="O3848" s="2">
        <v>1.7241379310339999</v>
      </c>
      <c r="P3848" s="2">
        <v>18.965517241379001</v>
      </c>
      <c r="Q3848" s="10" t="s">
        <v>168</v>
      </c>
      <c r="R3848" s="22">
        <v>81.034482758620996</v>
      </c>
    </row>
    <row r="3849">
      <c r="D3849" s="19"/>
      <c r="E3849" s="18" t="s">
        <v>80</v>
      </c>
      <c r="F3849" s="17"/>
      <c r="G3849" s="7">
        <v>175</v>
      </c>
      <c r="H3849" s="20">
        <v>44.571428571429003</v>
      </c>
      <c r="I3849" s="2">
        <v>66.285714285713993</v>
      </c>
      <c r="J3849" s="2">
        <v>44</v>
      </c>
      <c r="K3849" s="2">
        <v>3.4285714285709998</v>
      </c>
      <c r="L3849" s="2">
        <v>1.714285714286</v>
      </c>
      <c r="M3849" s="2">
        <v>1.714285714286</v>
      </c>
      <c r="N3849" s="2">
        <v>9.7142857142859995</v>
      </c>
      <c r="O3849" s="2">
        <v>2.285714285714</v>
      </c>
      <c r="P3849" s="2">
        <v>20</v>
      </c>
      <c r="Q3849" s="10" t="s">
        <v>168</v>
      </c>
      <c r="R3849" s="22">
        <v>80</v>
      </c>
    </row>
    <row r="3850">
      <c r="D3850" s="19"/>
      <c r="E3850" s="18" t="s">
        <v>81</v>
      </c>
      <c r="F3850" s="17"/>
      <c r="G3850" s="7">
        <v>908</v>
      </c>
      <c r="H3850" s="20">
        <v>50.660792951542</v>
      </c>
      <c r="I3850" s="2">
        <v>60.022026431717997</v>
      </c>
      <c r="J3850" s="2">
        <v>45.484581497797002</v>
      </c>
      <c r="K3850" s="2">
        <v>2.4229074889870001</v>
      </c>
      <c r="L3850" s="2">
        <v>0.99118942731299997</v>
      </c>
      <c r="M3850" s="2">
        <v>1.321585903084</v>
      </c>
      <c r="N3850" s="2">
        <v>5.7268722466959998</v>
      </c>
      <c r="O3850" s="2">
        <v>1.8722466960349999</v>
      </c>
      <c r="P3850" s="2">
        <v>19.713656387665001</v>
      </c>
      <c r="Q3850" s="10" t="s">
        <v>168</v>
      </c>
      <c r="R3850" s="22">
        <v>80.286343612335003</v>
      </c>
    </row>
    <row r="3851">
      <c r="D3851" s="19"/>
      <c r="E3851" s="18" t="s">
        <v>41</v>
      </c>
      <c r="F3851" s="17"/>
      <c r="G3851" s="11">
        <v>26</v>
      </c>
      <c r="H3851" s="27">
        <v>53.846153846154003</v>
      </c>
      <c r="I3851" s="5">
        <v>65.384615384615003</v>
      </c>
      <c r="J3851" s="5">
        <v>57.692307692307999</v>
      </c>
      <c r="K3851" s="4" t="s">
        <v>168</v>
      </c>
      <c r="L3851" s="4" t="s">
        <v>168</v>
      </c>
      <c r="M3851" s="4" t="s">
        <v>168</v>
      </c>
      <c r="N3851" s="5">
        <v>3.8461538461539999</v>
      </c>
      <c r="O3851" s="4" t="s">
        <v>168</v>
      </c>
      <c r="P3851" s="5">
        <v>15.384615384615</v>
      </c>
      <c r="Q3851" s="4" t="s">
        <v>168</v>
      </c>
      <c r="R3851" s="30">
        <v>84.615384615384997</v>
      </c>
    </row>
    <row r="3852">
      <c r="D3852" s="19"/>
      <c r="E3852" s="18" t="s">
        <v>82</v>
      </c>
      <c r="F3852" s="17"/>
      <c r="G3852" s="7">
        <v>96</v>
      </c>
      <c r="H3852" s="20">
        <v>40.625</v>
      </c>
      <c r="I3852" s="2">
        <v>42.708333333333002</v>
      </c>
      <c r="J3852" s="2">
        <v>37.5</v>
      </c>
      <c r="K3852" s="2">
        <v>2.083333333333</v>
      </c>
      <c r="L3852" s="2">
        <v>1.041666666667</v>
      </c>
      <c r="M3852" s="10" t="s">
        <v>168</v>
      </c>
      <c r="N3852" s="2">
        <v>2.083333333333</v>
      </c>
      <c r="O3852" s="2">
        <v>1.041666666667</v>
      </c>
      <c r="P3852" s="2">
        <v>31.25</v>
      </c>
      <c r="Q3852" s="10" t="s">
        <v>168</v>
      </c>
      <c r="R3852" s="22">
        <v>68.75</v>
      </c>
    </row>
    <row r="3853">
      <c r="D3853" s="19"/>
      <c r="E3853" s="18" t="s">
        <v>26</v>
      </c>
      <c r="F3853" s="17"/>
      <c r="G3853" s="11">
        <v>0</v>
      </c>
      <c r="H3853" s="32" t="s">
        <v>168</v>
      </c>
      <c r="I3853" s="4" t="s">
        <v>168</v>
      </c>
      <c r="J3853" s="4" t="s">
        <v>168</v>
      </c>
      <c r="K3853" s="4" t="s">
        <v>168</v>
      </c>
      <c r="L3853" s="4" t="s">
        <v>168</v>
      </c>
      <c r="M3853" s="4" t="s">
        <v>168</v>
      </c>
      <c r="N3853" s="4" t="s">
        <v>168</v>
      </c>
      <c r="O3853" s="4" t="s">
        <v>168</v>
      </c>
      <c r="P3853" s="4" t="s">
        <v>168</v>
      </c>
      <c r="Q3853" s="4" t="s">
        <v>168</v>
      </c>
      <c r="R3853" s="31" t="s">
        <v>168</v>
      </c>
    </row>
    <row r="3854">
      <c r="D3854" s="19"/>
      <c r="E3854" s="18" t="s">
        <v>83</v>
      </c>
      <c r="F3854" s="17"/>
      <c r="G3854" s="7">
        <v>997</v>
      </c>
      <c r="H3854" s="20">
        <v>50.150451354062</v>
      </c>
      <c r="I3854" s="2">
        <v>59.478435305917998</v>
      </c>
      <c r="J3854" s="2">
        <v>45.436308926780001</v>
      </c>
      <c r="K3854" s="2">
        <v>2.4072216649949998</v>
      </c>
      <c r="L3854" s="2">
        <v>1.0030090270809999</v>
      </c>
      <c r="M3854" s="2">
        <v>1.4042126379140001</v>
      </c>
      <c r="N3854" s="2">
        <v>5.5165496489469996</v>
      </c>
      <c r="O3854" s="2">
        <v>1.705115346038</v>
      </c>
      <c r="P3854" s="2">
        <v>19.959879638916998</v>
      </c>
      <c r="Q3854" s="10" t="s">
        <v>168</v>
      </c>
      <c r="R3854" s="22">
        <v>80.040120361082998</v>
      </c>
    </row>
    <row r="3855">
      <c r="D3855" s="15" t="s">
        <v>84</v>
      </c>
      <c r="E3855" s="14" t="s">
        <v>85</v>
      </c>
      <c r="F3855" s="16"/>
      <c r="G3855" s="26">
        <v>394</v>
      </c>
      <c r="H3855" s="40">
        <v>50.507614213198003</v>
      </c>
      <c r="I3855" s="8">
        <v>60.659898477157</v>
      </c>
      <c r="J3855" s="8">
        <v>48.477157360405997</v>
      </c>
      <c r="K3855" s="8">
        <v>2.0304568527920002</v>
      </c>
      <c r="L3855" s="8">
        <v>0.25380710659900002</v>
      </c>
      <c r="M3855" s="8">
        <v>1.522842639594</v>
      </c>
      <c r="N3855" s="8">
        <v>5.0761421319800002</v>
      </c>
      <c r="O3855" s="8">
        <v>1.776649746193</v>
      </c>
      <c r="P3855" s="8">
        <v>19.035532994924001</v>
      </c>
      <c r="Q3855" s="41" t="s">
        <v>168</v>
      </c>
      <c r="R3855" s="42">
        <v>80.964467005076003</v>
      </c>
    </row>
    <row r="3856">
      <c r="D3856" s="19"/>
      <c r="E3856" s="18" t="s">
        <v>86</v>
      </c>
      <c r="F3856" s="17"/>
      <c r="G3856" s="7">
        <v>401</v>
      </c>
      <c r="H3856" s="20">
        <v>51.371571072319</v>
      </c>
      <c r="I3856" s="2">
        <v>56.857855361596002</v>
      </c>
      <c r="J3856" s="2">
        <v>42.8927680798</v>
      </c>
      <c r="K3856" s="2">
        <v>2.9925187032420002</v>
      </c>
      <c r="L3856" s="2">
        <v>0.74812967581000001</v>
      </c>
      <c r="M3856" s="2">
        <v>1.2468827930169999</v>
      </c>
      <c r="N3856" s="2">
        <v>6.2344139650869996</v>
      </c>
      <c r="O3856" s="2">
        <v>1.995012468828</v>
      </c>
      <c r="P3856" s="2">
        <v>21.945137157106998</v>
      </c>
      <c r="Q3856" s="10" t="s">
        <v>168</v>
      </c>
      <c r="R3856" s="22">
        <v>78.054862842893002</v>
      </c>
    </row>
    <row r="3857">
      <c r="D3857" s="19"/>
      <c r="E3857" s="18" t="s">
        <v>87</v>
      </c>
      <c r="F3857" s="17"/>
      <c r="G3857" s="7">
        <v>247</v>
      </c>
      <c r="H3857" s="20">
        <v>46.153846153845997</v>
      </c>
      <c r="I3857" s="2">
        <v>57.894736842104997</v>
      </c>
      <c r="J3857" s="2">
        <v>42.510121457490001</v>
      </c>
      <c r="K3857" s="2">
        <v>1.619433198381</v>
      </c>
      <c r="L3857" s="2">
        <v>2.834008097166</v>
      </c>
      <c r="M3857" s="2">
        <v>0.80971659919000005</v>
      </c>
      <c r="N3857" s="2">
        <v>4.8582995951420003</v>
      </c>
      <c r="O3857" s="2">
        <v>1.214574898785</v>
      </c>
      <c r="P3857" s="2">
        <v>19.838056680162001</v>
      </c>
      <c r="Q3857" s="10" t="s">
        <v>168</v>
      </c>
      <c r="R3857" s="22">
        <v>80.161943319838002</v>
      </c>
    </row>
    <row r="3858">
      <c r="D3858" s="19"/>
      <c r="E3858" s="18" t="s">
        <v>88</v>
      </c>
      <c r="F3858" s="17"/>
      <c r="G3858" s="11">
        <v>46</v>
      </c>
      <c r="H3858" s="27">
        <v>41.304347826087003</v>
      </c>
      <c r="I3858" s="5">
        <v>50</v>
      </c>
      <c r="J3858" s="5">
        <v>43.478260869564998</v>
      </c>
      <c r="K3858" s="5">
        <v>4.3478260869570002</v>
      </c>
      <c r="L3858" s="4" t="s">
        <v>168</v>
      </c>
      <c r="M3858" s="5">
        <v>2.1739130434780001</v>
      </c>
      <c r="N3858" s="4" t="s">
        <v>168</v>
      </c>
      <c r="O3858" s="4" t="s">
        <v>168</v>
      </c>
      <c r="P3858" s="5">
        <v>28.260869565217</v>
      </c>
      <c r="Q3858" s="4" t="s">
        <v>168</v>
      </c>
      <c r="R3858" s="30">
        <v>71.739130434782993</v>
      </c>
    </row>
    <row r="3859">
      <c r="D3859" s="19"/>
      <c r="E3859" s="18" t="s">
        <v>89</v>
      </c>
      <c r="F3859" s="17"/>
      <c r="G3859" s="11">
        <v>5</v>
      </c>
      <c r="H3859" s="27">
        <v>20</v>
      </c>
      <c r="I3859" s="5">
        <v>20</v>
      </c>
      <c r="J3859" s="5">
        <v>20</v>
      </c>
      <c r="K3859" s="4" t="s">
        <v>168</v>
      </c>
      <c r="L3859" s="4" t="s">
        <v>168</v>
      </c>
      <c r="M3859" s="4" t="s">
        <v>168</v>
      </c>
      <c r="N3859" s="4" t="s">
        <v>168</v>
      </c>
      <c r="O3859" s="4" t="s">
        <v>168</v>
      </c>
      <c r="P3859" s="5">
        <v>80</v>
      </c>
      <c r="Q3859" s="4" t="s">
        <v>168</v>
      </c>
      <c r="R3859" s="30">
        <v>20</v>
      </c>
    </row>
    <row r="3860">
      <c r="D3860" s="19"/>
      <c r="E3860" s="18" t="s">
        <v>26</v>
      </c>
      <c r="F3860" s="17"/>
      <c r="G3860" s="11">
        <v>0</v>
      </c>
      <c r="H3860" s="32" t="s">
        <v>168</v>
      </c>
      <c r="I3860" s="4" t="s">
        <v>168</v>
      </c>
      <c r="J3860" s="4" t="s">
        <v>168</v>
      </c>
      <c r="K3860" s="4" t="s">
        <v>168</v>
      </c>
      <c r="L3860" s="4" t="s">
        <v>168</v>
      </c>
      <c r="M3860" s="4" t="s">
        <v>168</v>
      </c>
      <c r="N3860" s="4" t="s">
        <v>168</v>
      </c>
      <c r="O3860" s="4" t="s">
        <v>168</v>
      </c>
      <c r="P3860" s="4" t="s">
        <v>168</v>
      </c>
      <c r="Q3860" s="4" t="s">
        <v>168</v>
      </c>
      <c r="R3860" s="31" t="s">
        <v>168</v>
      </c>
    </row>
    <row r="3861">
      <c r="D3861" s="19"/>
      <c r="E3861" s="18" t="s">
        <v>90</v>
      </c>
      <c r="F3861" s="17"/>
      <c r="G3861" s="7">
        <v>795</v>
      </c>
      <c r="H3861" s="20">
        <v>50.943396226414997</v>
      </c>
      <c r="I3861" s="2">
        <v>58.742138364779997</v>
      </c>
      <c r="J3861" s="2">
        <v>45.660377358490997</v>
      </c>
      <c r="K3861" s="2">
        <v>2.5157232704400001</v>
      </c>
      <c r="L3861" s="2">
        <v>0.50314465408800002</v>
      </c>
      <c r="M3861" s="2">
        <v>1.3836477987419999</v>
      </c>
      <c r="N3861" s="2">
        <v>5.660377358491</v>
      </c>
      <c r="O3861" s="2">
        <v>1.88679245283</v>
      </c>
      <c r="P3861" s="2">
        <v>20.503144654088</v>
      </c>
      <c r="Q3861" s="10" t="s">
        <v>168</v>
      </c>
      <c r="R3861" s="22">
        <v>79.496855345911996</v>
      </c>
    </row>
    <row r="3862">
      <c r="D3862" s="19"/>
      <c r="E3862" s="18" t="s">
        <v>91</v>
      </c>
      <c r="F3862" s="17"/>
      <c r="G3862" s="7">
        <v>298</v>
      </c>
      <c r="H3862" s="20">
        <v>44.96644295302</v>
      </c>
      <c r="I3862" s="2">
        <v>56.040268456375998</v>
      </c>
      <c r="J3862" s="2">
        <v>42.281879194631003</v>
      </c>
      <c r="K3862" s="2">
        <v>2.0134228187919998</v>
      </c>
      <c r="L3862" s="2">
        <v>2.3489932885910001</v>
      </c>
      <c r="M3862" s="2">
        <v>1.0067114093959999</v>
      </c>
      <c r="N3862" s="2">
        <v>4.0268456375839996</v>
      </c>
      <c r="O3862" s="2">
        <v>1.0067114093959999</v>
      </c>
      <c r="P3862" s="2">
        <v>22.147651006711001</v>
      </c>
      <c r="Q3862" s="10" t="s">
        <v>168</v>
      </c>
      <c r="R3862" s="22">
        <v>77.852348993288999</v>
      </c>
    </row>
    <row r="3863">
      <c r="D3863" s="15" t="s">
        <v>92</v>
      </c>
      <c r="E3863" s="14" t="s">
        <v>93</v>
      </c>
      <c r="F3863" s="16"/>
      <c r="G3863" s="33">
        <v>46</v>
      </c>
      <c r="H3863" s="45">
        <v>50</v>
      </c>
      <c r="I3863" s="13">
        <v>54.347826086956999</v>
      </c>
      <c r="J3863" s="13">
        <v>43.478260869564998</v>
      </c>
      <c r="K3863" s="13">
        <v>2.1739130434780001</v>
      </c>
      <c r="L3863" s="13">
        <v>2.1739130434780001</v>
      </c>
      <c r="M3863" s="13">
        <v>4.3478260869570002</v>
      </c>
      <c r="N3863" s="13">
        <v>6.5217391304349999</v>
      </c>
      <c r="O3863" s="13">
        <v>2.1739130434780001</v>
      </c>
      <c r="P3863" s="13">
        <v>17.391304347826001</v>
      </c>
      <c r="Q3863" s="25" t="s">
        <v>168</v>
      </c>
      <c r="R3863" s="50">
        <v>82.608695652174006</v>
      </c>
    </row>
    <row r="3864">
      <c r="D3864" s="19"/>
      <c r="E3864" s="18" t="s">
        <v>94</v>
      </c>
      <c r="F3864" s="17"/>
      <c r="G3864" s="7">
        <v>189</v>
      </c>
      <c r="H3864" s="20">
        <v>51.851851851851997</v>
      </c>
      <c r="I3864" s="2">
        <v>66.137566137565997</v>
      </c>
      <c r="J3864" s="2">
        <v>48.148148148148003</v>
      </c>
      <c r="K3864" s="2">
        <v>3.7037037037039999</v>
      </c>
      <c r="L3864" s="2">
        <v>1.058201058201</v>
      </c>
      <c r="M3864" s="2">
        <v>3.1746031746029999</v>
      </c>
      <c r="N3864" s="2">
        <v>6.3492063492059998</v>
      </c>
      <c r="O3864" s="2">
        <v>1.587301587302</v>
      </c>
      <c r="P3864" s="2">
        <v>17.989417989418001</v>
      </c>
      <c r="Q3864" s="10" t="s">
        <v>168</v>
      </c>
      <c r="R3864" s="22">
        <v>82.010582010581999</v>
      </c>
    </row>
    <row r="3865">
      <c r="D3865" s="19"/>
      <c r="E3865" s="18" t="s">
        <v>95</v>
      </c>
      <c r="F3865" s="17"/>
      <c r="G3865" s="7">
        <v>69</v>
      </c>
      <c r="H3865" s="20">
        <v>50.724637681159003</v>
      </c>
      <c r="I3865" s="2">
        <v>59.420289855071999</v>
      </c>
      <c r="J3865" s="2">
        <v>42.028985507245999</v>
      </c>
      <c r="K3865" s="2">
        <v>1.449275362319</v>
      </c>
      <c r="L3865" s="2">
        <v>1.449275362319</v>
      </c>
      <c r="M3865" s="2">
        <v>4.3478260869570002</v>
      </c>
      <c r="N3865" s="2">
        <v>4.3478260869570002</v>
      </c>
      <c r="O3865" s="2">
        <v>1.449275362319</v>
      </c>
      <c r="P3865" s="2">
        <v>23.188405797101002</v>
      </c>
      <c r="Q3865" s="10" t="s">
        <v>168</v>
      </c>
      <c r="R3865" s="22">
        <v>76.811594202899002</v>
      </c>
    </row>
    <row r="3866">
      <c r="D3866" s="19"/>
      <c r="E3866" s="18" t="s">
        <v>96</v>
      </c>
      <c r="F3866" s="17"/>
      <c r="G3866" s="11">
        <v>21</v>
      </c>
      <c r="H3866" s="27">
        <v>42.857142857143003</v>
      </c>
      <c r="I3866" s="5">
        <v>85.714285714286007</v>
      </c>
      <c r="J3866" s="5">
        <v>61.904761904761997</v>
      </c>
      <c r="K3866" s="5">
        <v>4.7619047619049999</v>
      </c>
      <c r="L3866" s="4" t="s">
        <v>168</v>
      </c>
      <c r="M3866" s="5">
        <v>19.047619047619001</v>
      </c>
      <c r="N3866" s="5">
        <v>23.809523809523998</v>
      </c>
      <c r="O3866" s="5">
        <v>9.5238095238099998</v>
      </c>
      <c r="P3866" s="5">
        <v>4.7619047619049999</v>
      </c>
      <c r="Q3866" s="4" t="s">
        <v>168</v>
      </c>
      <c r="R3866" s="30">
        <v>95.238095238094999</v>
      </c>
    </row>
    <row r="3867">
      <c r="D3867" s="19"/>
      <c r="E3867" s="18" t="s">
        <v>97</v>
      </c>
      <c r="F3867" s="17"/>
      <c r="G3867" s="11">
        <v>40</v>
      </c>
      <c r="H3867" s="27">
        <v>60</v>
      </c>
      <c r="I3867" s="5">
        <v>67.5</v>
      </c>
      <c r="J3867" s="5">
        <v>45</v>
      </c>
      <c r="K3867" s="4" t="s">
        <v>168</v>
      </c>
      <c r="L3867" s="4" t="s">
        <v>168</v>
      </c>
      <c r="M3867" s="5">
        <v>5</v>
      </c>
      <c r="N3867" s="5">
        <v>17.5</v>
      </c>
      <c r="O3867" s="5">
        <v>5</v>
      </c>
      <c r="P3867" s="5">
        <v>17.5</v>
      </c>
      <c r="Q3867" s="4" t="s">
        <v>168</v>
      </c>
      <c r="R3867" s="30">
        <v>82.5</v>
      </c>
    </row>
    <row r="3868">
      <c r="D3868" s="19"/>
      <c r="E3868" s="18" t="s">
        <v>98</v>
      </c>
      <c r="F3868" s="17"/>
      <c r="G3868" s="7">
        <v>62</v>
      </c>
      <c r="H3868" s="20">
        <v>54.838709677418997</v>
      </c>
      <c r="I3868" s="2">
        <v>58.064516129032</v>
      </c>
      <c r="J3868" s="2">
        <v>43.548387096774</v>
      </c>
      <c r="K3868" s="2">
        <v>1.6129032258060001</v>
      </c>
      <c r="L3868" s="2">
        <v>1.6129032258060001</v>
      </c>
      <c r="M3868" s="2">
        <v>4.8387096774189997</v>
      </c>
      <c r="N3868" s="2">
        <v>6.4516129032259997</v>
      </c>
      <c r="O3868" s="2">
        <v>1.6129032258060001</v>
      </c>
      <c r="P3868" s="2">
        <v>14.516129032258</v>
      </c>
      <c r="Q3868" s="10" t="s">
        <v>168</v>
      </c>
      <c r="R3868" s="22">
        <v>85.483870967742007</v>
      </c>
    </row>
    <row r="3869">
      <c r="D3869" s="19"/>
      <c r="E3869" s="18" t="s">
        <v>99</v>
      </c>
      <c r="F3869" s="17"/>
      <c r="G3869" s="11">
        <v>20</v>
      </c>
      <c r="H3869" s="27">
        <v>40</v>
      </c>
      <c r="I3869" s="5">
        <v>60</v>
      </c>
      <c r="J3869" s="5">
        <v>45</v>
      </c>
      <c r="K3869" s="5">
        <v>10</v>
      </c>
      <c r="L3869" s="4" t="s">
        <v>168</v>
      </c>
      <c r="M3869" s="5">
        <v>10</v>
      </c>
      <c r="N3869" s="5">
        <v>5</v>
      </c>
      <c r="O3869" s="5">
        <v>5</v>
      </c>
      <c r="P3869" s="5">
        <v>25</v>
      </c>
      <c r="Q3869" s="4" t="s">
        <v>168</v>
      </c>
      <c r="R3869" s="30">
        <v>75</v>
      </c>
    </row>
    <row r="3870">
      <c r="D3870" s="19"/>
      <c r="E3870" s="18" t="s">
        <v>100</v>
      </c>
      <c r="F3870" s="17"/>
      <c r="G3870" s="11">
        <v>39</v>
      </c>
      <c r="H3870" s="27">
        <v>46.153846153845997</v>
      </c>
      <c r="I3870" s="5">
        <v>66.666666666666998</v>
      </c>
      <c r="J3870" s="5">
        <v>64.102564102564003</v>
      </c>
      <c r="K3870" s="4" t="s">
        <v>168</v>
      </c>
      <c r="L3870" s="4" t="s">
        <v>168</v>
      </c>
      <c r="M3870" s="5">
        <v>2.564102564103</v>
      </c>
      <c r="N3870" s="5">
        <v>5.1282051282049999</v>
      </c>
      <c r="O3870" s="5">
        <v>2.564102564103</v>
      </c>
      <c r="P3870" s="5">
        <v>17.948717948717999</v>
      </c>
      <c r="Q3870" s="4" t="s">
        <v>168</v>
      </c>
      <c r="R3870" s="30">
        <v>82.051282051282001</v>
      </c>
    </row>
    <row r="3871">
      <c r="D3871" s="19"/>
      <c r="E3871" s="18" t="s">
        <v>101</v>
      </c>
      <c r="F3871" s="17"/>
      <c r="G3871" s="7">
        <v>148</v>
      </c>
      <c r="H3871" s="20">
        <v>43.918918918918997</v>
      </c>
      <c r="I3871" s="2">
        <v>59.459459459458998</v>
      </c>
      <c r="J3871" s="2">
        <v>41.216216216215997</v>
      </c>
      <c r="K3871" s="2">
        <v>2.0270270270270001</v>
      </c>
      <c r="L3871" s="2">
        <v>2.0270270270270001</v>
      </c>
      <c r="M3871" s="2">
        <v>1.351351351351</v>
      </c>
      <c r="N3871" s="2">
        <v>6.7567567567570004</v>
      </c>
      <c r="O3871" s="2">
        <v>2.0270270270270001</v>
      </c>
      <c r="P3871" s="2">
        <v>21.621621621622001</v>
      </c>
      <c r="Q3871" s="10" t="s">
        <v>168</v>
      </c>
      <c r="R3871" s="22">
        <v>78.378378378378002</v>
      </c>
    </row>
    <row r="3872">
      <c r="D3872" s="19"/>
      <c r="E3872" s="18" t="s">
        <v>102</v>
      </c>
      <c r="F3872" s="17"/>
      <c r="G3872" s="7">
        <v>82</v>
      </c>
      <c r="H3872" s="20">
        <v>43.902439024389999</v>
      </c>
      <c r="I3872" s="2">
        <v>60.975609756098002</v>
      </c>
      <c r="J3872" s="2">
        <v>43.902439024389999</v>
      </c>
      <c r="K3872" s="2">
        <v>1.219512195122</v>
      </c>
      <c r="L3872" s="2">
        <v>1.219512195122</v>
      </c>
      <c r="M3872" s="2">
        <v>3.6585365853659999</v>
      </c>
      <c r="N3872" s="2">
        <v>8.5365853658540001</v>
      </c>
      <c r="O3872" s="2">
        <v>4.8780487804880002</v>
      </c>
      <c r="P3872" s="2">
        <v>17.073170731706998</v>
      </c>
      <c r="Q3872" s="10" t="s">
        <v>168</v>
      </c>
      <c r="R3872" s="22">
        <v>82.926829268293005</v>
      </c>
    </row>
    <row r="3873">
      <c r="D3873" s="19"/>
      <c r="E3873" s="18" t="s">
        <v>41</v>
      </c>
      <c r="F3873" s="17"/>
      <c r="G3873" s="7">
        <v>161</v>
      </c>
      <c r="H3873" s="20">
        <v>50.931677018633998</v>
      </c>
      <c r="I3873" s="2">
        <v>59.627329192547002</v>
      </c>
      <c r="J3873" s="2">
        <v>41.614906832297997</v>
      </c>
      <c r="K3873" s="2">
        <v>3.1055900621119998</v>
      </c>
      <c r="L3873" s="2">
        <v>1.242236024845</v>
      </c>
      <c r="M3873" s="2">
        <v>0.62111801242200004</v>
      </c>
      <c r="N3873" s="2">
        <v>8.6956521739130004</v>
      </c>
      <c r="O3873" s="2">
        <v>2.4844720496889998</v>
      </c>
      <c r="P3873" s="2">
        <v>18.012422360247999</v>
      </c>
      <c r="Q3873" s="10" t="s">
        <v>168</v>
      </c>
      <c r="R3873" s="22">
        <v>81.987577639752004</v>
      </c>
    </row>
    <row r="3874">
      <c r="D3874" s="19"/>
      <c r="E3874" s="18" t="s">
        <v>103</v>
      </c>
      <c r="F3874" s="17"/>
      <c r="G3874" s="7">
        <v>211</v>
      </c>
      <c r="H3874" s="20">
        <v>45.497630331754003</v>
      </c>
      <c r="I3874" s="2">
        <v>50.710900473933997</v>
      </c>
      <c r="J3874" s="2">
        <v>45.497630331754003</v>
      </c>
      <c r="K3874" s="2">
        <v>3.7914691943130001</v>
      </c>
      <c r="L3874" s="2">
        <v>1.421800947867</v>
      </c>
      <c r="M3874" s="2">
        <v>0.94786729857800001</v>
      </c>
      <c r="N3874" s="2">
        <v>5.6872037914689999</v>
      </c>
      <c r="O3874" s="2">
        <v>0.94786729857800001</v>
      </c>
      <c r="P3874" s="2">
        <v>25.118483412322</v>
      </c>
      <c r="Q3874" s="10" t="s">
        <v>168</v>
      </c>
      <c r="R3874" s="22">
        <v>74.881516587677993</v>
      </c>
    </row>
    <row r="3875">
      <c r="D3875" s="19"/>
      <c r="E3875" s="18" t="s">
        <v>104</v>
      </c>
      <c r="F3875" s="17"/>
      <c r="G3875" s="7">
        <v>319</v>
      </c>
      <c r="H3875" s="20">
        <v>52.037617554858997</v>
      </c>
      <c r="I3875" s="2">
        <v>55.799373040752002</v>
      </c>
      <c r="J3875" s="2">
        <v>42.946708463950003</v>
      </c>
      <c r="K3875" s="2">
        <v>1.253918495298</v>
      </c>
      <c r="L3875" s="2">
        <v>0.62695924764900002</v>
      </c>
      <c r="M3875" s="10" t="s">
        <v>168</v>
      </c>
      <c r="N3875" s="2">
        <v>2.8213166144200001</v>
      </c>
      <c r="O3875" s="2">
        <v>0.94043887147299998</v>
      </c>
      <c r="P3875" s="2">
        <v>21.630094043886999</v>
      </c>
      <c r="Q3875" s="10" t="s">
        <v>168</v>
      </c>
      <c r="R3875" s="22">
        <v>78.369905956113001</v>
      </c>
    </row>
    <row r="3876">
      <c r="D3876" s="19"/>
      <c r="E3876" s="18" t="s">
        <v>26</v>
      </c>
      <c r="F3876" s="17"/>
      <c r="G3876" s="11">
        <v>5</v>
      </c>
      <c r="H3876" s="27">
        <v>40</v>
      </c>
      <c r="I3876" s="5">
        <v>60</v>
      </c>
      <c r="J3876" s="5">
        <v>60</v>
      </c>
      <c r="K3876" s="4" t="s">
        <v>168</v>
      </c>
      <c r="L3876" s="5">
        <v>20</v>
      </c>
      <c r="M3876" s="4" t="s">
        <v>168</v>
      </c>
      <c r="N3876" s="4" t="s">
        <v>168</v>
      </c>
      <c r="O3876" s="4" t="s">
        <v>168</v>
      </c>
      <c r="P3876" s="5">
        <v>40</v>
      </c>
      <c r="Q3876" s="4" t="s">
        <v>168</v>
      </c>
      <c r="R3876" s="30">
        <v>60</v>
      </c>
    </row>
    <row r="3877">
      <c r="D3877" s="19"/>
      <c r="E3877" s="18" t="s">
        <v>105</v>
      </c>
      <c r="F3877" s="17"/>
      <c r="G3877" s="7">
        <v>558</v>
      </c>
      <c r="H3877" s="20">
        <v>49.283154121864001</v>
      </c>
      <c r="I3877" s="2">
        <v>62.007168458781003</v>
      </c>
      <c r="J3877" s="2">
        <v>45.340501792114999</v>
      </c>
      <c r="K3877" s="2">
        <v>2.5089605734770002</v>
      </c>
      <c r="L3877" s="2">
        <v>0.89605734767</v>
      </c>
      <c r="M3877" s="2">
        <v>2.1505376344089999</v>
      </c>
      <c r="N3877" s="2">
        <v>6.4516129032259997</v>
      </c>
      <c r="O3877" s="2">
        <v>2.3297491039430001</v>
      </c>
      <c r="P3877" s="2">
        <v>18.817204301075002</v>
      </c>
      <c r="Q3877" s="10" t="s">
        <v>168</v>
      </c>
      <c r="R3877" s="22">
        <v>81.182795698925005</v>
      </c>
    </row>
    <row r="3878">
      <c r="D3878" s="19"/>
      <c r="E3878" s="18" t="s">
        <v>106</v>
      </c>
      <c r="F3878" s="17"/>
      <c r="G3878" s="7">
        <v>530</v>
      </c>
      <c r="H3878" s="20">
        <v>49.433962264150999</v>
      </c>
      <c r="I3878" s="2">
        <v>53.773584905660002</v>
      </c>
      <c r="J3878" s="2">
        <v>43.962264150943</v>
      </c>
      <c r="K3878" s="2">
        <v>2.2641509433959999</v>
      </c>
      <c r="L3878" s="2">
        <v>0.94339622641499998</v>
      </c>
      <c r="M3878" s="2">
        <v>0.37735849056600002</v>
      </c>
      <c r="N3878" s="2">
        <v>3.9622641509430001</v>
      </c>
      <c r="O3878" s="2">
        <v>0.94339622641499998</v>
      </c>
      <c r="P3878" s="2">
        <v>23.018867924527999</v>
      </c>
      <c r="Q3878" s="10" t="s">
        <v>168</v>
      </c>
      <c r="R3878" s="22">
        <v>76.981132075472004</v>
      </c>
    </row>
    <row r="3879">
      <c r="D3879" s="15" t="s">
        <v>107</v>
      </c>
      <c r="E3879" s="14" t="s">
        <v>108</v>
      </c>
      <c r="F3879" s="16"/>
      <c r="G3879" s="33">
        <v>32</v>
      </c>
      <c r="H3879" s="45">
        <v>56.25</v>
      </c>
      <c r="I3879" s="13">
        <v>46.875</v>
      </c>
      <c r="J3879" s="13">
        <v>56.25</v>
      </c>
      <c r="K3879" s="13">
        <v>6.25</v>
      </c>
      <c r="L3879" s="25" t="s">
        <v>168</v>
      </c>
      <c r="M3879" s="25" t="s">
        <v>168</v>
      </c>
      <c r="N3879" s="13">
        <v>9.375</v>
      </c>
      <c r="O3879" s="13">
        <v>3.125</v>
      </c>
      <c r="P3879" s="13">
        <v>25</v>
      </c>
      <c r="Q3879" s="25" t="s">
        <v>168</v>
      </c>
      <c r="R3879" s="50">
        <v>75</v>
      </c>
    </row>
    <row r="3880">
      <c r="D3880" s="19"/>
      <c r="E3880" s="18" t="s">
        <v>109</v>
      </c>
      <c r="F3880" s="17"/>
      <c r="G3880" s="7">
        <v>715</v>
      </c>
      <c r="H3880" s="20">
        <v>51.468531468530998</v>
      </c>
      <c r="I3880" s="2">
        <v>59.160839160838997</v>
      </c>
      <c r="J3880" s="2">
        <v>47.552447552448001</v>
      </c>
      <c r="K3880" s="2">
        <v>2.377622377622</v>
      </c>
      <c r="L3880" s="2">
        <v>1.1188811188809999</v>
      </c>
      <c r="M3880" s="2">
        <v>1.2587412587410001</v>
      </c>
      <c r="N3880" s="2">
        <v>6.1538461538459996</v>
      </c>
      <c r="O3880" s="2">
        <v>1.398601398601</v>
      </c>
      <c r="P3880" s="2">
        <v>19.580419580419999</v>
      </c>
      <c r="Q3880" s="10" t="s">
        <v>168</v>
      </c>
      <c r="R3880" s="22">
        <v>80.419580419580001</v>
      </c>
    </row>
    <row r="3881">
      <c r="D3881" s="19"/>
      <c r="E3881" s="18" t="s">
        <v>110</v>
      </c>
      <c r="F3881" s="17"/>
      <c r="G3881" s="7">
        <v>1003</v>
      </c>
      <c r="H3881" s="20">
        <v>50.149551345962003</v>
      </c>
      <c r="I3881" s="2">
        <v>59.421734795612998</v>
      </c>
      <c r="J3881" s="2">
        <v>45.563310069791001</v>
      </c>
      <c r="K3881" s="2">
        <v>2.3928215353939999</v>
      </c>
      <c r="L3881" s="2">
        <v>1.0967098703889999</v>
      </c>
      <c r="M3881" s="2">
        <v>1.395812562313</v>
      </c>
      <c r="N3881" s="2">
        <v>5.3838484546360004</v>
      </c>
      <c r="O3881" s="2">
        <v>1.495513459621</v>
      </c>
      <c r="P3881" s="2">
        <v>20.239282153539001</v>
      </c>
      <c r="Q3881" s="10" t="s">
        <v>168</v>
      </c>
      <c r="R3881" s="22">
        <v>79.760717846461006</v>
      </c>
    </row>
    <row r="3882">
      <c r="D3882" s="19"/>
      <c r="E3882" s="18" t="s">
        <v>111</v>
      </c>
      <c r="F3882" s="17"/>
      <c r="G3882" s="7">
        <v>921</v>
      </c>
      <c r="H3882" s="20">
        <v>50.380021715527</v>
      </c>
      <c r="I3882" s="2">
        <v>60.694896851248998</v>
      </c>
      <c r="J3882" s="2">
        <v>45.7111834962</v>
      </c>
      <c r="K3882" s="2">
        <v>1.9543973941370001</v>
      </c>
      <c r="L3882" s="2">
        <v>1.0857763300759999</v>
      </c>
      <c r="M3882" s="2">
        <v>1.302931596091</v>
      </c>
      <c r="N3882" s="2">
        <v>5.6460369163950004</v>
      </c>
      <c r="O3882" s="2">
        <v>1.9543973941370001</v>
      </c>
      <c r="P3882" s="2">
        <v>19.652551574376002</v>
      </c>
      <c r="Q3882" s="10" t="s">
        <v>168</v>
      </c>
      <c r="R3882" s="22">
        <v>80.347448425623995</v>
      </c>
    </row>
    <row r="3883">
      <c r="D3883" s="19"/>
      <c r="E3883" s="18" t="s">
        <v>112</v>
      </c>
      <c r="F3883" s="17"/>
      <c r="G3883" s="7">
        <v>765</v>
      </c>
      <c r="H3883" s="20">
        <v>49.542483660130998</v>
      </c>
      <c r="I3883" s="2">
        <v>58.954248366012997</v>
      </c>
      <c r="J3883" s="2">
        <v>44.967320261437997</v>
      </c>
      <c r="K3883" s="2">
        <v>2.0915032679740002</v>
      </c>
      <c r="L3883" s="2">
        <v>1.1764705882349999</v>
      </c>
      <c r="M3883" s="2">
        <v>1.6993464052289999</v>
      </c>
      <c r="N3883" s="2">
        <v>5.7516339869279998</v>
      </c>
      <c r="O3883" s="2">
        <v>1.3071895424840001</v>
      </c>
      <c r="P3883" s="2">
        <v>20.392156862745001</v>
      </c>
      <c r="Q3883" s="10" t="s">
        <v>168</v>
      </c>
      <c r="R3883" s="22">
        <v>79.607843137255003</v>
      </c>
    </row>
    <row r="3884">
      <c r="D3884" s="19"/>
      <c r="E3884" s="18" t="s">
        <v>113</v>
      </c>
      <c r="F3884" s="17"/>
      <c r="G3884" s="7">
        <v>197</v>
      </c>
      <c r="H3884" s="20">
        <v>51.269035532994998</v>
      </c>
      <c r="I3884" s="2">
        <v>57.360406091370997</v>
      </c>
      <c r="J3884" s="2">
        <v>49.746192893401002</v>
      </c>
      <c r="K3884" s="2">
        <v>2.0304568527920002</v>
      </c>
      <c r="L3884" s="2">
        <v>1.522842639594</v>
      </c>
      <c r="M3884" s="2">
        <v>3.045685279188</v>
      </c>
      <c r="N3884" s="2">
        <v>6.598984771574</v>
      </c>
      <c r="O3884" s="2">
        <v>2.0304568527920002</v>
      </c>
      <c r="P3884" s="2">
        <v>18.781725888324999</v>
      </c>
      <c r="Q3884" s="10" t="s">
        <v>168</v>
      </c>
      <c r="R3884" s="22">
        <v>81.218274111675001</v>
      </c>
    </row>
    <row r="3885">
      <c r="D3885" s="19"/>
      <c r="E3885" s="18" t="s">
        <v>114</v>
      </c>
      <c r="F3885" s="17"/>
      <c r="G3885" s="7">
        <v>1029</v>
      </c>
      <c r="H3885" s="20">
        <v>50.242954324586997</v>
      </c>
      <c r="I3885" s="2">
        <v>59.183673469387998</v>
      </c>
      <c r="J3885" s="2">
        <v>45.772594752186997</v>
      </c>
      <c r="K3885" s="2">
        <v>2.2351797861999998</v>
      </c>
      <c r="L3885" s="2">
        <v>0.87463556851299995</v>
      </c>
      <c r="M3885" s="2">
        <v>1.360544217687</v>
      </c>
      <c r="N3885" s="2">
        <v>5.5393586005830002</v>
      </c>
      <c r="O3885" s="2">
        <v>1.7492711370259999</v>
      </c>
      <c r="P3885" s="2">
        <v>20.116618075801998</v>
      </c>
      <c r="Q3885" s="10" t="s">
        <v>168</v>
      </c>
      <c r="R3885" s="22">
        <v>79.883381924198005</v>
      </c>
    </row>
    <row r="3886">
      <c r="D3886" s="19"/>
      <c r="E3886" s="18" t="s">
        <v>115</v>
      </c>
      <c r="F3886" s="17"/>
      <c r="G3886" s="7">
        <v>793</v>
      </c>
      <c r="H3886" s="20">
        <v>51.071878940730997</v>
      </c>
      <c r="I3886" s="2">
        <v>61.664564943252998</v>
      </c>
      <c r="J3886" s="2">
        <v>47.919293820932999</v>
      </c>
      <c r="K3886" s="2">
        <v>2.5220680958389998</v>
      </c>
      <c r="L3886" s="2">
        <v>1.2610340479190001</v>
      </c>
      <c r="M3886" s="2">
        <v>1.5132408575030001</v>
      </c>
      <c r="N3886" s="2">
        <v>6.179066834805</v>
      </c>
      <c r="O3886" s="2">
        <v>2.0176544766709998</v>
      </c>
      <c r="P3886" s="2">
        <v>19.041614123580999</v>
      </c>
      <c r="Q3886" s="10" t="s">
        <v>168</v>
      </c>
      <c r="R3886" s="22">
        <v>80.958385876419001</v>
      </c>
    </row>
    <row r="3887">
      <c r="D3887" s="19"/>
      <c r="E3887" s="18" t="s">
        <v>116</v>
      </c>
      <c r="F3887" s="17"/>
      <c r="G3887" s="7">
        <v>253</v>
      </c>
      <c r="H3887" s="20">
        <v>50.592885375493999</v>
      </c>
      <c r="I3887" s="2">
        <v>66.798418972332001</v>
      </c>
      <c r="J3887" s="2">
        <v>49.011857707510003</v>
      </c>
      <c r="K3887" s="2">
        <v>2.371541501976</v>
      </c>
      <c r="L3887" s="2">
        <v>1.5810276679840001</v>
      </c>
      <c r="M3887" s="2">
        <v>1.5810276679840001</v>
      </c>
      <c r="N3887" s="2">
        <v>7.1146245059290001</v>
      </c>
      <c r="O3887" s="2">
        <v>3.557312252964</v>
      </c>
      <c r="P3887" s="2">
        <v>15.415019762846001</v>
      </c>
      <c r="Q3887" s="10" t="s">
        <v>168</v>
      </c>
      <c r="R3887" s="22">
        <v>84.584980237153999</v>
      </c>
    </row>
    <row r="3888">
      <c r="D3888" s="19"/>
      <c r="E3888" s="18" t="s">
        <v>117</v>
      </c>
      <c r="F3888" s="17"/>
      <c r="G3888" s="7">
        <v>200</v>
      </c>
      <c r="H3888" s="20">
        <v>51</v>
      </c>
      <c r="I3888" s="2">
        <v>62.5</v>
      </c>
      <c r="J3888" s="2">
        <v>44.5</v>
      </c>
      <c r="K3888" s="2">
        <v>2</v>
      </c>
      <c r="L3888" s="2">
        <v>1</v>
      </c>
      <c r="M3888" s="2">
        <v>1</v>
      </c>
      <c r="N3888" s="2">
        <v>4.5</v>
      </c>
      <c r="O3888" s="2">
        <v>2</v>
      </c>
      <c r="P3888" s="2">
        <v>19.5</v>
      </c>
      <c r="Q3888" s="10" t="s">
        <v>168</v>
      </c>
      <c r="R3888" s="22">
        <v>80.5</v>
      </c>
    </row>
    <row r="3889">
      <c r="D3889" s="19"/>
      <c r="E3889" s="18" t="s">
        <v>118</v>
      </c>
      <c r="F3889" s="17"/>
      <c r="G3889" s="11">
        <v>3</v>
      </c>
      <c r="H3889" s="32" t="s">
        <v>168</v>
      </c>
      <c r="I3889" s="5">
        <v>66.666666666666998</v>
      </c>
      <c r="J3889" s="5">
        <v>33.333333333333002</v>
      </c>
      <c r="K3889" s="4" t="s">
        <v>168</v>
      </c>
      <c r="L3889" s="4" t="s">
        <v>168</v>
      </c>
      <c r="M3889" s="4" t="s">
        <v>168</v>
      </c>
      <c r="N3889" s="4" t="s">
        <v>168</v>
      </c>
      <c r="O3889" s="4" t="s">
        <v>168</v>
      </c>
      <c r="P3889" s="5">
        <v>33.333333333333002</v>
      </c>
      <c r="Q3889" s="4" t="s">
        <v>168</v>
      </c>
      <c r="R3889" s="30">
        <v>66.666666666666998</v>
      </c>
    </row>
    <row r="3890">
      <c r="D3890" s="19"/>
      <c r="E3890" s="18" t="s">
        <v>26</v>
      </c>
      <c r="F3890" s="17"/>
      <c r="G3890" s="11">
        <v>1</v>
      </c>
      <c r="H3890" s="27">
        <v>100</v>
      </c>
      <c r="I3890" s="4" t="s">
        <v>168</v>
      </c>
      <c r="J3890" s="5">
        <v>100</v>
      </c>
      <c r="K3890" s="4" t="s">
        <v>168</v>
      </c>
      <c r="L3890" s="4" t="s">
        <v>168</v>
      </c>
      <c r="M3890" s="4" t="s">
        <v>168</v>
      </c>
      <c r="N3890" s="4" t="s">
        <v>168</v>
      </c>
      <c r="O3890" s="4" t="s">
        <v>168</v>
      </c>
      <c r="P3890" s="4" t="s">
        <v>168</v>
      </c>
      <c r="Q3890" s="4" t="s">
        <v>168</v>
      </c>
      <c r="R3890" s="30">
        <v>100</v>
      </c>
    </row>
    <row r="3891">
      <c r="D3891" s="19"/>
      <c r="E3891" s="18" t="s">
        <v>119</v>
      </c>
      <c r="F3891" s="17"/>
      <c r="G3891" s="7">
        <v>1080</v>
      </c>
      <c r="H3891" s="20">
        <v>49.259259259258997</v>
      </c>
      <c r="I3891" s="2">
        <v>58.425925925926002</v>
      </c>
      <c r="J3891" s="2">
        <v>44.814814814815001</v>
      </c>
      <c r="K3891" s="2">
        <v>2.3148148148150001</v>
      </c>
      <c r="L3891" s="2">
        <v>1.018518518519</v>
      </c>
      <c r="M3891" s="2">
        <v>1.2962962962960001</v>
      </c>
      <c r="N3891" s="2">
        <v>5.2777777777779997</v>
      </c>
      <c r="O3891" s="2">
        <v>1.666666666667</v>
      </c>
      <c r="P3891" s="2">
        <v>20.833333333333002</v>
      </c>
      <c r="Q3891" s="10" t="s">
        <v>168</v>
      </c>
      <c r="R3891" s="22">
        <v>79.166666666666998</v>
      </c>
    </row>
    <row r="3892">
      <c r="D3892" s="19"/>
      <c r="E3892" s="18" t="s">
        <v>120</v>
      </c>
      <c r="F3892" s="17"/>
      <c r="G3892" s="7">
        <v>1054</v>
      </c>
      <c r="H3892" s="20">
        <v>50</v>
      </c>
      <c r="I3892" s="2">
        <v>58.633776091081998</v>
      </c>
      <c r="J3892" s="2">
        <v>45.066413662239</v>
      </c>
      <c r="K3892" s="2">
        <v>2.1821631878560002</v>
      </c>
      <c r="L3892" s="2">
        <v>0.85388994307400001</v>
      </c>
      <c r="M3892" s="2">
        <v>1.328273244782</v>
      </c>
      <c r="N3892" s="2">
        <v>5.407969639469</v>
      </c>
      <c r="O3892" s="2">
        <v>1.707779886148</v>
      </c>
      <c r="P3892" s="2">
        <v>20.588235294118</v>
      </c>
      <c r="Q3892" s="10" t="s">
        <v>168</v>
      </c>
      <c r="R3892" s="22">
        <v>79.411764705882007</v>
      </c>
    </row>
    <row r="3893">
      <c r="D3893" s="15" t="s">
        <v>121</v>
      </c>
      <c r="E3893" s="14" t="s">
        <v>122</v>
      </c>
      <c r="F3893" s="16"/>
      <c r="G3893" s="26">
        <v>564</v>
      </c>
      <c r="H3893" s="40">
        <v>51.773049645390003</v>
      </c>
      <c r="I3893" s="8">
        <v>62.58865248227</v>
      </c>
      <c r="J3893" s="8">
        <v>46.985815602837</v>
      </c>
      <c r="K3893" s="8">
        <v>3.54609929078</v>
      </c>
      <c r="L3893" s="8">
        <v>0.88652482269499999</v>
      </c>
      <c r="M3893" s="8">
        <v>2.3049645390069999</v>
      </c>
      <c r="N3893" s="8">
        <v>6.2056737588650002</v>
      </c>
      <c r="O3893" s="8">
        <v>2.3049645390069999</v>
      </c>
      <c r="P3893" s="8">
        <v>18.085106382978999</v>
      </c>
      <c r="Q3893" s="41" t="s">
        <v>168</v>
      </c>
      <c r="R3893" s="42">
        <v>81.914893617020994</v>
      </c>
    </row>
    <row r="3894">
      <c r="D3894" s="19"/>
      <c r="E3894" s="18" t="s">
        <v>123</v>
      </c>
      <c r="F3894" s="17"/>
      <c r="G3894" s="7">
        <v>396</v>
      </c>
      <c r="H3894" s="20">
        <v>50.252525252524997</v>
      </c>
      <c r="I3894" s="2">
        <v>57.070707070707002</v>
      </c>
      <c r="J3894" s="2">
        <v>45.959595959596001</v>
      </c>
      <c r="K3894" s="2">
        <v>1.5151515151520001</v>
      </c>
      <c r="L3894" s="2">
        <v>1.2626262626260001</v>
      </c>
      <c r="M3894" s="2">
        <v>0.25252525252500002</v>
      </c>
      <c r="N3894" s="2">
        <v>4.7979797979800001</v>
      </c>
      <c r="O3894" s="2">
        <v>1.010101010101</v>
      </c>
      <c r="P3894" s="2">
        <v>18.434343434342999</v>
      </c>
      <c r="Q3894" s="10" t="s">
        <v>168</v>
      </c>
      <c r="R3894" s="22">
        <v>81.565656565656994</v>
      </c>
    </row>
    <row r="3895">
      <c r="D3895" s="19"/>
      <c r="E3895" s="18" t="s">
        <v>124</v>
      </c>
      <c r="F3895" s="17"/>
      <c r="G3895" s="7">
        <v>69</v>
      </c>
      <c r="H3895" s="20">
        <v>33.333333333333002</v>
      </c>
      <c r="I3895" s="2">
        <v>42.028985507245999</v>
      </c>
      <c r="J3895" s="2">
        <v>30.434782608696</v>
      </c>
      <c r="K3895" s="10" t="s">
        <v>168</v>
      </c>
      <c r="L3895" s="2">
        <v>1.449275362319</v>
      </c>
      <c r="M3895" s="10" t="s">
        <v>168</v>
      </c>
      <c r="N3895" s="2">
        <v>4.3478260869570002</v>
      </c>
      <c r="O3895" s="10" t="s">
        <v>168</v>
      </c>
      <c r="P3895" s="2">
        <v>40.579710144928001</v>
      </c>
      <c r="Q3895" s="10" t="s">
        <v>168</v>
      </c>
      <c r="R3895" s="22">
        <v>59.420289855071999</v>
      </c>
    </row>
    <row r="3896">
      <c r="D3896" s="19"/>
      <c r="E3896" s="18" t="s">
        <v>125</v>
      </c>
      <c r="F3896" s="17"/>
      <c r="G3896" s="7">
        <v>50</v>
      </c>
      <c r="H3896" s="20">
        <v>46</v>
      </c>
      <c r="I3896" s="2">
        <v>46</v>
      </c>
      <c r="J3896" s="2">
        <v>36</v>
      </c>
      <c r="K3896" s="10" t="s">
        <v>168</v>
      </c>
      <c r="L3896" s="10" t="s">
        <v>168</v>
      </c>
      <c r="M3896" s="10" t="s">
        <v>168</v>
      </c>
      <c r="N3896" s="10" t="s">
        <v>168</v>
      </c>
      <c r="O3896" s="2">
        <v>2</v>
      </c>
      <c r="P3896" s="2">
        <v>34</v>
      </c>
      <c r="Q3896" s="10" t="s">
        <v>168</v>
      </c>
      <c r="R3896" s="22">
        <v>66</v>
      </c>
    </row>
    <row r="3897">
      <c r="D3897" s="19"/>
      <c r="E3897" s="18" t="s">
        <v>126</v>
      </c>
      <c r="F3897" s="17"/>
      <c r="G3897" s="11">
        <v>14</v>
      </c>
      <c r="H3897" s="27">
        <v>14.285714285714</v>
      </c>
      <c r="I3897" s="5">
        <v>21.428571428571001</v>
      </c>
      <c r="J3897" s="5">
        <v>21.428571428571001</v>
      </c>
      <c r="K3897" s="4" t="s">
        <v>168</v>
      </c>
      <c r="L3897" s="4" t="s">
        <v>168</v>
      </c>
      <c r="M3897" s="4" t="s">
        <v>168</v>
      </c>
      <c r="N3897" s="4" t="s">
        <v>168</v>
      </c>
      <c r="O3897" s="4" t="s">
        <v>168</v>
      </c>
      <c r="P3897" s="5">
        <v>64.285714285713993</v>
      </c>
      <c r="Q3897" s="4" t="s">
        <v>168</v>
      </c>
      <c r="R3897" s="30">
        <v>35.714285714286</v>
      </c>
    </row>
    <row r="3898">
      <c r="D3898" s="19"/>
      <c r="E3898" s="18" t="s">
        <v>26</v>
      </c>
      <c r="F3898" s="17"/>
      <c r="G3898" s="11">
        <v>0</v>
      </c>
      <c r="H3898" s="32" t="s">
        <v>168</v>
      </c>
      <c r="I3898" s="4" t="s">
        <v>168</v>
      </c>
      <c r="J3898" s="4" t="s">
        <v>168</v>
      </c>
      <c r="K3898" s="4" t="s">
        <v>168</v>
      </c>
      <c r="L3898" s="4" t="s">
        <v>168</v>
      </c>
      <c r="M3898" s="4" t="s">
        <v>168</v>
      </c>
      <c r="N3898" s="4" t="s">
        <v>168</v>
      </c>
      <c r="O3898" s="4" t="s">
        <v>168</v>
      </c>
      <c r="P3898" s="4" t="s">
        <v>168</v>
      </c>
      <c r="Q3898" s="4" t="s">
        <v>168</v>
      </c>
      <c r="R3898" s="31" t="s">
        <v>168</v>
      </c>
    </row>
    <row r="3899">
      <c r="D3899" s="19"/>
      <c r="E3899" s="18" t="s">
        <v>127</v>
      </c>
      <c r="F3899" s="17"/>
      <c r="G3899" s="7">
        <v>960</v>
      </c>
      <c r="H3899" s="20">
        <v>51.145833333333002</v>
      </c>
      <c r="I3899" s="2">
        <v>60.3125</v>
      </c>
      <c r="J3899" s="2">
        <v>46.5625</v>
      </c>
      <c r="K3899" s="2">
        <v>2.708333333333</v>
      </c>
      <c r="L3899" s="2">
        <v>1.041666666667</v>
      </c>
      <c r="M3899" s="2">
        <v>1.458333333333</v>
      </c>
      <c r="N3899" s="2">
        <v>5.625</v>
      </c>
      <c r="O3899" s="2">
        <v>1.770833333333</v>
      </c>
      <c r="P3899" s="2">
        <v>18.229166666666998</v>
      </c>
      <c r="Q3899" s="10" t="s">
        <v>168</v>
      </c>
      <c r="R3899" s="22">
        <v>81.770833333333002</v>
      </c>
    </row>
    <row r="3900">
      <c r="D3900" s="19"/>
      <c r="E3900" s="18" t="s">
        <v>128</v>
      </c>
      <c r="F3900" s="17"/>
      <c r="G3900" s="7">
        <v>64</v>
      </c>
      <c r="H3900" s="20">
        <v>39.0625</v>
      </c>
      <c r="I3900" s="2">
        <v>40.625</v>
      </c>
      <c r="J3900" s="2">
        <v>32.8125</v>
      </c>
      <c r="K3900" s="10" t="s">
        <v>168</v>
      </c>
      <c r="L3900" s="10" t="s">
        <v>168</v>
      </c>
      <c r="M3900" s="10" t="s">
        <v>168</v>
      </c>
      <c r="N3900" s="10" t="s">
        <v>168</v>
      </c>
      <c r="O3900" s="2">
        <v>1.5625</v>
      </c>
      <c r="P3900" s="2">
        <v>40.625</v>
      </c>
      <c r="Q3900" s="10" t="s">
        <v>168</v>
      </c>
      <c r="R3900" s="22">
        <v>59.375</v>
      </c>
    </row>
    <row r="3901">
      <c r="D3901" s="15" t="s">
        <v>129</v>
      </c>
      <c r="E3901" s="14" t="s">
        <v>130</v>
      </c>
      <c r="F3901" s="16"/>
      <c r="G3901" s="26">
        <v>130</v>
      </c>
      <c r="H3901" s="40">
        <v>53.076923076923002</v>
      </c>
      <c r="I3901" s="8">
        <v>64.615384615384997</v>
      </c>
      <c r="J3901" s="8">
        <v>53.076923076923002</v>
      </c>
      <c r="K3901" s="8">
        <v>3.0769230769229998</v>
      </c>
      <c r="L3901" s="8">
        <v>0.76923076923099998</v>
      </c>
      <c r="M3901" s="8">
        <v>3.0769230769229998</v>
      </c>
      <c r="N3901" s="8">
        <v>5.3846153846150004</v>
      </c>
      <c r="O3901" s="8">
        <v>2.3076923076920002</v>
      </c>
      <c r="P3901" s="8">
        <v>14.615384615385</v>
      </c>
      <c r="Q3901" s="41" t="s">
        <v>168</v>
      </c>
      <c r="R3901" s="42">
        <v>85.384615384615003</v>
      </c>
    </row>
    <row r="3902">
      <c r="D3902" s="19"/>
      <c r="E3902" s="18" t="s">
        <v>131</v>
      </c>
      <c r="F3902" s="17"/>
      <c r="G3902" s="11">
        <v>32</v>
      </c>
      <c r="H3902" s="27">
        <v>40.625</v>
      </c>
      <c r="I3902" s="5">
        <v>59.375</v>
      </c>
      <c r="J3902" s="5">
        <v>43.75</v>
      </c>
      <c r="K3902" s="4" t="s">
        <v>168</v>
      </c>
      <c r="L3902" s="4" t="s">
        <v>168</v>
      </c>
      <c r="M3902" s="5">
        <v>6.25</v>
      </c>
      <c r="N3902" s="5">
        <v>15.625</v>
      </c>
      <c r="O3902" s="4" t="s">
        <v>168</v>
      </c>
      <c r="P3902" s="5">
        <v>28.125</v>
      </c>
      <c r="Q3902" s="4" t="s">
        <v>168</v>
      </c>
      <c r="R3902" s="30">
        <v>71.875</v>
      </c>
    </row>
    <row r="3903">
      <c r="D3903" s="19"/>
      <c r="E3903" s="18" t="s">
        <v>132</v>
      </c>
      <c r="F3903" s="17"/>
      <c r="G3903" s="7">
        <v>492</v>
      </c>
      <c r="H3903" s="20">
        <v>53.861788617885999</v>
      </c>
      <c r="I3903" s="2">
        <v>64.430894308942996</v>
      </c>
      <c r="J3903" s="2">
        <v>50.406504065040998</v>
      </c>
      <c r="K3903" s="2">
        <v>2.2357723577240001</v>
      </c>
      <c r="L3903" s="2">
        <v>1.219512195122</v>
      </c>
      <c r="M3903" s="2">
        <v>1.6260162601629999</v>
      </c>
      <c r="N3903" s="2">
        <v>6.9105691056909997</v>
      </c>
      <c r="O3903" s="2">
        <v>2.032520325203</v>
      </c>
      <c r="P3903" s="2">
        <v>16.260162601626</v>
      </c>
      <c r="Q3903" s="10" t="s">
        <v>168</v>
      </c>
      <c r="R3903" s="22">
        <v>83.739837398373993</v>
      </c>
    </row>
    <row r="3904">
      <c r="D3904" s="19"/>
      <c r="E3904" s="18" t="s">
        <v>133</v>
      </c>
      <c r="F3904" s="17"/>
      <c r="G3904" s="7">
        <v>610</v>
      </c>
      <c r="H3904" s="20">
        <v>55.737704918033003</v>
      </c>
      <c r="I3904" s="2">
        <v>63.114754098360997</v>
      </c>
      <c r="J3904" s="2">
        <v>50.327868852458998</v>
      </c>
      <c r="K3904" s="2">
        <v>2.6229508196719999</v>
      </c>
      <c r="L3904" s="2">
        <v>1.311475409836</v>
      </c>
      <c r="M3904" s="2">
        <v>1.311475409836</v>
      </c>
      <c r="N3904" s="2">
        <v>6.8852459016390002</v>
      </c>
      <c r="O3904" s="2">
        <v>2.1311475409840002</v>
      </c>
      <c r="P3904" s="2">
        <v>17.213114754098001</v>
      </c>
      <c r="Q3904" s="10" t="s">
        <v>168</v>
      </c>
      <c r="R3904" s="22">
        <v>82.786885245901999</v>
      </c>
    </row>
    <row r="3905">
      <c r="D3905" s="19"/>
      <c r="E3905" s="18" t="s">
        <v>134</v>
      </c>
      <c r="F3905" s="17"/>
      <c r="G3905" s="7">
        <v>869</v>
      </c>
      <c r="H3905" s="20">
        <v>50.517836593786001</v>
      </c>
      <c r="I3905" s="2">
        <v>61.795166858458003</v>
      </c>
      <c r="J3905" s="2">
        <v>45.799769850403003</v>
      </c>
      <c r="K3905" s="2">
        <v>2.1864211737630002</v>
      </c>
      <c r="L3905" s="2">
        <v>0.80552359033400001</v>
      </c>
      <c r="M3905" s="2">
        <v>1.495972382048</v>
      </c>
      <c r="N3905" s="2">
        <v>5.7537399309549997</v>
      </c>
      <c r="O3905" s="2">
        <v>1.6110471806669999</v>
      </c>
      <c r="P3905" s="2">
        <v>18.642117376295001</v>
      </c>
      <c r="Q3905" s="10" t="s">
        <v>168</v>
      </c>
      <c r="R3905" s="22">
        <v>81.357882623704995</v>
      </c>
    </row>
    <row r="3906">
      <c r="D3906" s="19"/>
      <c r="E3906" s="18" t="s">
        <v>135</v>
      </c>
      <c r="F3906" s="17"/>
      <c r="G3906" s="7">
        <v>842</v>
      </c>
      <c r="H3906" s="20">
        <v>50.475059382422998</v>
      </c>
      <c r="I3906" s="2">
        <v>61.638954869358997</v>
      </c>
      <c r="J3906" s="2">
        <v>46.080760095012003</v>
      </c>
      <c r="K3906" s="2">
        <v>2.375296912114</v>
      </c>
      <c r="L3906" s="2">
        <v>0.950118764846</v>
      </c>
      <c r="M3906" s="2">
        <v>1.5439429928740001</v>
      </c>
      <c r="N3906" s="2">
        <v>6.2945368171020002</v>
      </c>
      <c r="O3906" s="2">
        <v>1.5439429928740001</v>
      </c>
      <c r="P3906" s="2">
        <v>18.289786223278</v>
      </c>
      <c r="Q3906" s="10" t="s">
        <v>168</v>
      </c>
      <c r="R3906" s="22">
        <v>81.710213776722</v>
      </c>
    </row>
    <row r="3907">
      <c r="D3907" s="19"/>
      <c r="E3907" s="18" t="s">
        <v>136</v>
      </c>
      <c r="F3907" s="17"/>
      <c r="G3907" s="7">
        <v>514</v>
      </c>
      <c r="H3907" s="20">
        <v>49.416342412451002</v>
      </c>
      <c r="I3907" s="2">
        <v>59.143968871595</v>
      </c>
      <c r="J3907" s="2">
        <v>46.692607003890998</v>
      </c>
      <c r="K3907" s="2">
        <v>2.7237354085600001</v>
      </c>
      <c r="L3907" s="2">
        <v>0.38910505836600001</v>
      </c>
      <c r="M3907" s="2">
        <v>1.1673151750969999</v>
      </c>
      <c r="N3907" s="2">
        <v>5.6420233463039997</v>
      </c>
      <c r="O3907" s="2">
        <v>1.556420233463</v>
      </c>
      <c r="P3907" s="2">
        <v>19.649805447471</v>
      </c>
      <c r="Q3907" s="10" t="s">
        <v>168</v>
      </c>
      <c r="R3907" s="22">
        <v>80.350194552529004</v>
      </c>
    </row>
    <row r="3908">
      <c r="D3908" s="19"/>
      <c r="E3908" s="18" t="s">
        <v>137</v>
      </c>
      <c r="F3908" s="17"/>
      <c r="G3908" s="7">
        <v>487</v>
      </c>
      <c r="H3908" s="20">
        <v>49.691991786448</v>
      </c>
      <c r="I3908" s="2">
        <v>61.806981519506998</v>
      </c>
      <c r="J3908" s="2">
        <v>48.254620123202997</v>
      </c>
      <c r="K3908" s="2">
        <v>2.4640657084190001</v>
      </c>
      <c r="L3908" s="2">
        <v>0.61601642710500004</v>
      </c>
      <c r="M3908" s="2">
        <v>2.258726899384</v>
      </c>
      <c r="N3908" s="2">
        <v>6.1601642710469999</v>
      </c>
      <c r="O3908" s="2">
        <v>1.4373716632439999</v>
      </c>
      <c r="P3908" s="2">
        <v>17.453798767967001</v>
      </c>
      <c r="Q3908" s="10" t="s">
        <v>168</v>
      </c>
      <c r="R3908" s="22">
        <v>82.546201232032999</v>
      </c>
    </row>
    <row r="3909">
      <c r="D3909" s="19"/>
      <c r="E3909" s="18" t="s">
        <v>138</v>
      </c>
      <c r="F3909" s="17"/>
      <c r="G3909" s="7">
        <v>480</v>
      </c>
      <c r="H3909" s="20">
        <v>56.25</v>
      </c>
      <c r="I3909" s="2">
        <v>65.833333333333002</v>
      </c>
      <c r="J3909" s="2">
        <v>51.666666666666998</v>
      </c>
      <c r="K3909" s="2">
        <v>2.291666666667</v>
      </c>
      <c r="L3909" s="2">
        <v>1.041666666667</v>
      </c>
      <c r="M3909" s="2">
        <v>1.458333333333</v>
      </c>
      <c r="N3909" s="2">
        <v>7.083333333333</v>
      </c>
      <c r="O3909" s="2">
        <v>2.291666666667</v>
      </c>
      <c r="P3909" s="2">
        <v>14.375</v>
      </c>
      <c r="Q3909" s="10" t="s">
        <v>168</v>
      </c>
      <c r="R3909" s="22">
        <v>85.625</v>
      </c>
    </row>
    <row r="3910">
      <c r="D3910" s="19"/>
      <c r="E3910" s="18" t="s">
        <v>139</v>
      </c>
      <c r="F3910" s="17"/>
      <c r="G3910" s="7">
        <v>624</v>
      </c>
      <c r="H3910" s="20">
        <v>50.320512820513002</v>
      </c>
      <c r="I3910" s="2">
        <v>62.980769230768999</v>
      </c>
      <c r="J3910" s="2">
        <v>47.916666666666998</v>
      </c>
      <c r="K3910" s="2">
        <v>3.0448717948719999</v>
      </c>
      <c r="L3910" s="2">
        <v>0.96153846153800004</v>
      </c>
      <c r="M3910" s="2">
        <v>1.923076923077</v>
      </c>
      <c r="N3910" s="2">
        <v>6.8910256410260002</v>
      </c>
      <c r="O3910" s="2">
        <v>2.083333333333</v>
      </c>
      <c r="P3910" s="2">
        <v>18.589743589744</v>
      </c>
      <c r="Q3910" s="10" t="s">
        <v>168</v>
      </c>
      <c r="R3910" s="22">
        <v>81.410256410255997</v>
      </c>
    </row>
    <row r="3911">
      <c r="D3911" s="19"/>
      <c r="E3911" s="18" t="s">
        <v>140</v>
      </c>
      <c r="F3911" s="17"/>
      <c r="G3911" s="7">
        <v>172</v>
      </c>
      <c r="H3911" s="20">
        <v>50</v>
      </c>
      <c r="I3911" s="2">
        <v>63.372093023255999</v>
      </c>
      <c r="J3911" s="2">
        <v>52.906976744185997</v>
      </c>
      <c r="K3911" s="2">
        <v>4.6511627906979998</v>
      </c>
      <c r="L3911" s="2">
        <v>1.1627906976739999</v>
      </c>
      <c r="M3911" s="2">
        <v>1.744186046512</v>
      </c>
      <c r="N3911" s="2">
        <v>8.7209302325580005</v>
      </c>
      <c r="O3911" s="2">
        <v>2.3255813953489999</v>
      </c>
      <c r="P3911" s="2">
        <v>13.953488372093</v>
      </c>
      <c r="Q3911" s="10" t="s">
        <v>168</v>
      </c>
      <c r="R3911" s="22">
        <v>86.046511627906995</v>
      </c>
    </row>
    <row r="3912">
      <c r="D3912" s="19"/>
      <c r="E3912" s="18" t="s">
        <v>141</v>
      </c>
      <c r="F3912" s="17"/>
      <c r="G3912" s="7">
        <v>683</v>
      </c>
      <c r="H3912" s="20">
        <v>52.269399707174003</v>
      </c>
      <c r="I3912" s="2">
        <v>65.007320644217003</v>
      </c>
      <c r="J3912" s="2">
        <v>49.780380673499003</v>
      </c>
      <c r="K3912" s="2">
        <v>2.342606149341</v>
      </c>
      <c r="L3912" s="2">
        <v>1.171303074671</v>
      </c>
      <c r="M3912" s="2">
        <v>1.464128843338</v>
      </c>
      <c r="N3912" s="2">
        <v>6.2957540263540004</v>
      </c>
      <c r="O3912" s="2">
        <v>1.756954612006</v>
      </c>
      <c r="P3912" s="2">
        <v>16.251830161053999</v>
      </c>
      <c r="Q3912" s="10" t="s">
        <v>168</v>
      </c>
      <c r="R3912" s="22">
        <v>83.748169838945998</v>
      </c>
    </row>
    <row r="3913">
      <c r="D3913" s="19"/>
      <c r="E3913" s="18" t="s">
        <v>142</v>
      </c>
      <c r="F3913" s="17"/>
      <c r="G3913" s="7">
        <v>341</v>
      </c>
      <c r="H3913" s="20">
        <v>53.665689149560002</v>
      </c>
      <c r="I3913" s="2">
        <v>65.395894428152005</v>
      </c>
      <c r="J3913" s="2">
        <v>51.319648093841998</v>
      </c>
      <c r="K3913" s="2">
        <v>2.6392961876830001</v>
      </c>
      <c r="L3913" s="2">
        <v>0.87976539589400005</v>
      </c>
      <c r="M3913" s="2">
        <v>2.052785923754</v>
      </c>
      <c r="N3913" s="2">
        <v>6.7448680351909998</v>
      </c>
      <c r="O3913" s="2">
        <v>1.759530791789</v>
      </c>
      <c r="P3913" s="2">
        <v>15.8357771261</v>
      </c>
      <c r="Q3913" s="10" t="s">
        <v>168</v>
      </c>
      <c r="R3913" s="22">
        <v>84.164222873900002</v>
      </c>
    </row>
    <row r="3914">
      <c r="D3914" s="19"/>
      <c r="E3914" s="18" t="s">
        <v>143</v>
      </c>
      <c r="F3914" s="17"/>
      <c r="G3914" s="7">
        <v>185</v>
      </c>
      <c r="H3914" s="20">
        <v>58.918918918918997</v>
      </c>
      <c r="I3914" s="2">
        <v>65.405405405405006</v>
      </c>
      <c r="J3914" s="2">
        <v>56.756756756756999</v>
      </c>
      <c r="K3914" s="2">
        <v>3.783783783784</v>
      </c>
      <c r="L3914" s="2">
        <v>1.0810810810810001</v>
      </c>
      <c r="M3914" s="2">
        <v>1.6216216216220001</v>
      </c>
      <c r="N3914" s="2">
        <v>7.5675675675680001</v>
      </c>
      <c r="O3914" s="2">
        <v>3.783783783784</v>
      </c>
      <c r="P3914" s="2">
        <v>10.810810810811001</v>
      </c>
      <c r="Q3914" s="10" t="s">
        <v>168</v>
      </c>
      <c r="R3914" s="22">
        <v>89.189189189188994</v>
      </c>
    </row>
    <row r="3915">
      <c r="D3915" s="19"/>
      <c r="E3915" s="18" t="s">
        <v>144</v>
      </c>
      <c r="F3915" s="17"/>
      <c r="G3915" s="7">
        <v>219</v>
      </c>
      <c r="H3915" s="20">
        <v>47.031963470320001</v>
      </c>
      <c r="I3915" s="2">
        <v>59.817351598174</v>
      </c>
      <c r="J3915" s="2">
        <v>45.205479452055002</v>
      </c>
      <c r="K3915" s="2">
        <v>3.1963470319630001</v>
      </c>
      <c r="L3915" s="2">
        <v>2.7397260273969999</v>
      </c>
      <c r="M3915" s="2">
        <v>1.369863013699</v>
      </c>
      <c r="N3915" s="2">
        <v>6.3926940639270002</v>
      </c>
      <c r="O3915" s="2">
        <v>3.1963470319630001</v>
      </c>
      <c r="P3915" s="2">
        <v>18.721461187214999</v>
      </c>
      <c r="Q3915" s="10" t="s">
        <v>168</v>
      </c>
      <c r="R3915" s="22">
        <v>81.278538812785001</v>
      </c>
    </row>
    <row r="3916">
      <c r="D3916" s="19"/>
      <c r="E3916" s="18" t="s">
        <v>41</v>
      </c>
      <c r="F3916" s="17"/>
      <c r="G3916" s="11">
        <v>40</v>
      </c>
      <c r="H3916" s="27">
        <v>47.5</v>
      </c>
      <c r="I3916" s="5">
        <v>47.5</v>
      </c>
      <c r="J3916" s="5">
        <v>37.5</v>
      </c>
      <c r="K3916" s="4" t="s">
        <v>168</v>
      </c>
      <c r="L3916" s="5">
        <v>2.5</v>
      </c>
      <c r="M3916" s="4" t="s">
        <v>168</v>
      </c>
      <c r="N3916" s="5">
        <v>7.5</v>
      </c>
      <c r="O3916" s="4" t="s">
        <v>168</v>
      </c>
      <c r="P3916" s="5">
        <v>27.5</v>
      </c>
      <c r="Q3916" s="4" t="s">
        <v>168</v>
      </c>
      <c r="R3916" s="30">
        <v>72.5</v>
      </c>
    </row>
    <row r="3917">
      <c r="D3917" s="19"/>
      <c r="E3917" s="18" t="s">
        <v>145</v>
      </c>
      <c r="F3917" s="17"/>
      <c r="G3917" s="11">
        <v>19</v>
      </c>
      <c r="H3917" s="27">
        <v>21.052631578947</v>
      </c>
      <c r="I3917" s="5">
        <v>26.315789473683999</v>
      </c>
      <c r="J3917" s="5">
        <v>10.526315789473999</v>
      </c>
      <c r="K3917" s="4" t="s">
        <v>168</v>
      </c>
      <c r="L3917" s="4" t="s">
        <v>168</v>
      </c>
      <c r="M3917" s="4" t="s">
        <v>168</v>
      </c>
      <c r="N3917" s="4" t="s">
        <v>168</v>
      </c>
      <c r="O3917" s="4" t="s">
        <v>168</v>
      </c>
      <c r="P3917" s="5">
        <v>63.157894736842003</v>
      </c>
      <c r="Q3917" s="4" t="s">
        <v>168</v>
      </c>
      <c r="R3917" s="30">
        <v>36.842105263157997</v>
      </c>
    </row>
    <row r="3918">
      <c r="D3918" s="19"/>
      <c r="E3918" s="18" t="s">
        <v>26</v>
      </c>
      <c r="F3918" s="17"/>
      <c r="G3918" s="11">
        <v>0</v>
      </c>
      <c r="H3918" s="32" t="s">
        <v>168</v>
      </c>
      <c r="I3918" s="4" t="s">
        <v>168</v>
      </c>
      <c r="J3918" s="4" t="s">
        <v>168</v>
      </c>
      <c r="K3918" s="4" t="s">
        <v>168</v>
      </c>
      <c r="L3918" s="4" t="s">
        <v>168</v>
      </c>
      <c r="M3918" s="4" t="s">
        <v>168</v>
      </c>
      <c r="N3918" s="4" t="s">
        <v>168</v>
      </c>
      <c r="O3918" s="4" t="s">
        <v>168</v>
      </c>
      <c r="P3918" s="4" t="s">
        <v>168</v>
      </c>
      <c r="Q3918" s="4" t="s">
        <v>168</v>
      </c>
      <c r="R3918" s="31" t="s">
        <v>168</v>
      </c>
    </row>
    <row r="3919">
      <c r="D3919" s="15" t="s">
        <v>146</v>
      </c>
      <c r="E3919" s="14" t="s">
        <v>147</v>
      </c>
      <c r="F3919" s="16"/>
      <c r="G3919" s="26">
        <v>628</v>
      </c>
      <c r="H3919" s="40">
        <v>51.433121019108</v>
      </c>
      <c r="I3919" s="8">
        <v>62.738853503184998</v>
      </c>
      <c r="J3919" s="8">
        <v>49.203821656050998</v>
      </c>
      <c r="K3919" s="8">
        <v>3.3439490445860001</v>
      </c>
      <c r="L3919" s="8">
        <v>0.47770700636899999</v>
      </c>
      <c r="M3919" s="8">
        <v>1.9108280254779999</v>
      </c>
      <c r="N3919" s="8">
        <v>6.369426751592</v>
      </c>
      <c r="O3919" s="8">
        <v>2.2292993630570002</v>
      </c>
      <c r="P3919" s="8">
        <v>17.675159235669</v>
      </c>
      <c r="Q3919" s="41" t="s">
        <v>168</v>
      </c>
      <c r="R3919" s="42">
        <v>82.324840764331</v>
      </c>
    </row>
    <row r="3920">
      <c r="D3920" s="19"/>
      <c r="E3920" s="18" t="s">
        <v>148</v>
      </c>
      <c r="F3920" s="17"/>
      <c r="G3920" s="7">
        <v>423</v>
      </c>
      <c r="H3920" s="20">
        <v>47.990543735225003</v>
      </c>
      <c r="I3920" s="2">
        <v>52.482269503546</v>
      </c>
      <c r="J3920" s="2">
        <v>39.716312056737998</v>
      </c>
      <c r="K3920" s="2">
        <v>1.1820330969270001</v>
      </c>
      <c r="L3920" s="2">
        <v>1.654846335697</v>
      </c>
      <c r="M3920" s="2">
        <v>0.47281323877100001</v>
      </c>
      <c r="N3920" s="2">
        <v>4.0189125295509998</v>
      </c>
      <c r="O3920" s="2">
        <v>0.94562647754100004</v>
      </c>
      <c r="P3920" s="2">
        <v>22.931442080378002</v>
      </c>
      <c r="Q3920" s="10" t="s">
        <v>168</v>
      </c>
      <c r="R3920" s="22">
        <v>77.068557919621995</v>
      </c>
    </row>
    <row r="3921">
      <c r="D3921" s="19"/>
      <c r="E3921" s="18" t="s">
        <v>149</v>
      </c>
      <c r="F3921" s="17"/>
      <c r="G3921" s="11">
        <v>36</v>
      </c>
      <c r="H3921" s="27">
        <v>33.333333333333002</v>
      </c>
      <c r="I3921" s="5">
        <v>47.222222222222001</v>
      </c>
      <c r="J3921" s="5">
        <v>33.333333333333002</v>
      </c>
      <c r="K3921" s="4" t="s">
        <v>168</v>
      </c>
      <c r="L3921" s="5">
        <v>2.7777777777780002</v>
      </c>
      <c r="M3921" s="4" t="s">
        <v>168</v>
      </c>
      <c r="N3921" s="4" t="s">
        <v>168</v>
      </c>
      <c r="O3921" s="4" t="s">
        <v>168</v>
      </c>
      <c r="P3921" s="5">
        <v>44.444444444444002</v>
      </c>
      <c r="Q3921" s="4" t="s">
        <v>168</v>
      </c>
      <c r="R3921" s="30">
        <v>55.555555555555998</v>
      </c>
    </row>
    <row r="3922">
      <c r="D3922" s="19"/>
      <c r="E3922" s="18" t="s">
        <v>150</v>
      </c>
      <c r="F3922" s="17"/>
      <c r="G3922" s="11">
        <v>6</v>
      </c>
      <c r="H3922" s="27">
        <v>16.666666666666998</v>
      </c>
      <c r="I3922" s="5">
        <v>16.666666666666998</v>
      </c>
      <c r="J3922" s="4" t="s">
        <v>168</v>
      </c>
      <c r="K3922" s="4" t="s">
        <v>168</v>
      </c>
      <c r="L3922" s="4" t="s">
        <v>168</v>
      </c>
      <c r="M3922" s="4" t="s">
        <v>168</v>
      </c>
      <c r="N3922" s="4" t="s">
        <v>168</v>
      </c>
      <c r="O3922" s="4" t="s">
        <v>168</v>
      </c>
      <c r="P3922" s="5">
        <v>83.333333333333002</v>
      </c>
      <c r="Q3922" s="4" t="s">
        <v>168</v>
      </c>
      <c r="R3922" s="30">
        <v>16.666666666666998</v>
      </c>
    </row>
    <row r="3923">
      <c r="D3923" s="19"/>
      <c r="E3923" s="18" t="s">
        <v>26</v>
      </c>
      <c r="F3923" s="17"/>
      <c r="G3923" s="11">
        <v>0</v>
      </c>
      <c r="H3923" s="32" t="s">
        <v>168</v>
      </c>
      <c r="I3923" s="4" t="s">
        <v>168</v>
      </c>
      <c r="J3923" s="4" t="s">
        <v>168</v>
      </c>
      <c r="K3923" s="4" t="s">
        <v>168</v>
      </c>
      <c r="L3923" s="4" t="s">
        <v>168</v>
      </c>
      <c r="M3923" s="4" t="s">
        <v>168</v>
      </c>
      <c r="N3923" s="4" t="s">
        <v>168</v>
      </c>
      <c r="O3923" s="4" t="s">
        <v>168</v>
      </c>
      <c r="P3923" s="4" t="s">
        <v>168</v>
      </c>
      <c r="Q3923" s="4" t="s">
        <v>168</v>
      </c>
      <c r="R3923" s="31" t="s">
        <v>168</v>
      </c>
    </row>
    <row r="3924">
      <c r="D3924" s="19"/>
      <c r="E3924" s="18" t="s">
        <v>151</v>
      </c>
      <c r="F3924" s="17"/>
      <c r="G3924" s="7">
        <v>1051</v>
      </c>
      <c r="H3924" s="20">
        <v>50.047573739295999</v>
      </c>
      <c r="I3924" s="2">
        <v>58.610846812558997</v>
      </c>
      <c r="J3924" s="2">
        <v>45.385347288296998</v>
      </c>
      <c r="K3924" s="2">
        <v>2.4738344433870001</v>
      </c>
      <c r="L3924" s="2">
        <v>0.95147478591800005</v>
      </c>
      <c r="M3924" s="2">
        <v>1.3320647002849999</v>
      </c>
      <c r="N3924" s="2">
        <v>5.4234062797340004</v>
      </c>
      <c r="O3924" s="2">
        <v>1.712654614653</v>
      </c>
      <c r="P3924" s="2">
        <v>19.790675547098001</v>
      </c>
      <c r="Q3924" s="10" t="s">
        <v>168</v>
      </c>
      <c r="R3924" s="22">
        <v>80.209324452901996</v>
      </c>
    </row>
    <row r="3925">
      <c r="D3925" s="19"/>
      <c r="E3925" s="18" t="s">
        <v>152</v>
      </c>
      <c r="F3925" s="17"/>
      <c r="G3925" s="11">
        <v>42</v>
      </c>
      <c r="H3925" s="27">
        <v>30.952380952380999</v>
      </c>
      <c r="I3925" s="5">
        <v>42.857142857143003</v>
      </c>
      <c r="J3925" s="5">
        <v>28.571428571428999</v>
      </c>
      <c r="K3925" s="4" t="s">
        <v>168</v>
      </c>
      <c r="L3925" s="5">
        <v>2.3809523809519999</v>
      </c>
      <c r="M3925" s="4" t="s">
        <v>168</v>
      </c>
      <c r="N3925" s="4" t="s">
        <v>168</v>
      </c>
      <c r="O3925" s="4" t="s">
        <v>168</v>
      </c>
      <c r="P3925" s="5">
        <v>50</v>
      </c>
      <c r="Q3925" s="4" t="s">
        <v>168</v>
      </c>
      <c r="R3925" s="30">
        <v>50</v>
      </c>
    </row>
    <row r="3926">
      <c r="D3926" s="15" t="s">
        <v>153</v>
      </c>
      <c r="E3926" s="14" t="s">
        <v>154</v>
      </c>
      <c r="F3926" s="16"/>
      <c r="G3926" s="26">
        <v>596</v>
      </c>
      <c r="H3926" s="40">
        <v>50.838926174496997</v>
      </c>
      <c r="I3926" s="8">
        <v>63.926174496644002</v>
      </c>
      <c r="J3926" s="8">
        <v>47.315436241611003</v>
      </c>
      <c r="K3926" s="8">
        <v>2.3489932885910001</v>
      </c>
      <c r="L3926" s="8">
        <v>1.174496644295</v>
      </c>
      <c r="M3926" s="8">
        <v>1.677852348993</v>
      </c>
      <c r="N3926" s="8">
        <v>6.3758389261739996</v>
      </c>
      <c r="O3926" s="8">
        <v>2.5167785234900002</v>
      </c>
      <c r="P3926" s="8">
        <v>16.946308724832001</v>
      </c>
      <c r="Q3926" s="41" t="s">
        <v>168</v>
      </c>
      <c r="R3926" s="42">
        <v>83.053691275168006</v>
      </c>
    </row>
    <row r="3927">
      <c r="D3927" s="19"/>
      <c r="E3927" s="18" t="s">
        <v>155</v>
      </c>
      <c r="F3927" s="17"/>
      <c r="G3927" s="7">
        <v>800</v>
      </c>
      <c r="H3927" s="20">
        <v>50</v>
      </c>
      <c r="I3927" s="2">
        <v>59.375</v>
      </c>
      <c r="J3927" s="2">
        <v>44</v>
      </c>
      <c r="K3927" s="2">
        <v>2.375</v>
      </c>
      <c r="L3927" s="2">
        <v>1.125</v>
      </c>
      <c r="M3927" s="2">
        <v>1.375</v>
      </c>
      <c r="N3927" s="2">
        <v>5.25</v>
      </c>
      <c r="O3927" s="2">
        <v>1.75</v>
      </c>
      <c r="P3927" s="2">
        <v>20.375</v>
      </c>
      <c r="Q3927" s="10" t="s">
        <v>168</v>
      </c>
      <c r="R3927" s="22">
        <v>79.625</v>
      </c>
    </row>
    <row r="3928">
      <c r="D3928" s="19"/>
      <c r="E3928" s="18" t="s">
        <v>156</v>
      </c>
      <c r="F3928" s="17"/>
      <c r="G3928" s="7">
        <v>449</v>
      </c>
      <c r="H3928" s="20">
        <v>55.456570155902</v>
      </c>
      <c r="I3928" s="2">
        <v>66.369710467706</v>
      </c>
      <c r="J3928" s="2">
        <v>56.124721603563003</v>
      </c>
      <c r="K3928" s="2">
        <v>2.6726057906460001</v>
      </c>
      <c r="L3928" s="2">
        <v>1.3363028953230001</v>
      </c>
      <c r="M3928" s="2">
        <v>1.113585746102</v>
      </c>
      <c r="N3928" s="2">
        <v>7.3496659242759996</v>
      </c>
      <c r="O3928" s="2">
        <v>0.89086859688200004</v>
      </c>
      <c r="P3928" s="2">
        <v>14.031180400890999</v>
      </c>
      <c r="Q3928" s="10" t="s">
        <v>168</v>
      </c>
      <c r="R3928" s="22">
        <v>85.968819599108997</v>
      </c>
    </row>
    <row r="3929">
      <c r="D3929" s="19"/>
      <c r="E3929" s="18" t="s">
        <v>157</v>
      </c>
      <c r="F3929" s="17"/>
      <c r="G3929" s="7">
        <v>867</v>
      </c>
      <c r="H3929" s="20">
        <v>50.865051903114001</v>
      </c>
      <c r="I3929" s="2">
        <v>58.362168396770002</v>
      </c>
      <c r="J3929" s="2">
        <v>45.213379469434997</v>
      </c>
      <c r="K3929" s="2">
        <v>2.1914648212230001</v>
      </c>
      <c r="L3929" s="2">
        <v>1.153402537486</v>
      </c>
      <c r="M3929" s="2">
        <v>1.3840830449829999</v>
      </c>
      <c r="N3929" s="2">
        <v>5.3056516724340002</v>
      </c>
      <c r="O3929" s="2">
        <v>1.6147635524799999</v>
      </c>
      <c r="P3929" s="2">
        <v>20.184544405998</v>
      </c>
      <c r="Q3929" s="10" t="s">
        <v>168</v>
      </c>
      <c r="R3929" s="22">
        <v>79.815455594002003</v>
      </c>
    </row>
    <row r="3930">
      <c r="D3930" s="19"/>
      <c r="E3930" s="18" t="s">
        <v>158</v>
      </c>
      <c r="F3930" s="17"/>
      <c r="G3930" s="7">
        <v>818</v>
      </c>
      <c r="H3930" s="20">
        <v>51.344743276283999</v>
      </c>
      <c r="I3930" s="2">
        <v>60.391198044009997</v>
      </c>
      <c r="J3930" s="2">
        <v>45.721271393643001</v>
      </c>
      <c r="K3930" s="2">
        <v>2.5672371638140001</v>
      </c>
      <c r="L3930" s="2">
        <v>1.2224938875310001</v>
      </c>
      <c r="M3930" s="2">
        <v>1.7114914425429999</v>
      </c>
      <c r="N3930" s="2">
        <v>5.5012224938880001</v>
      </c>
      <c r="O3930" s="2">
        <v>1.7114914425429999</v>
      </c>
      <c r="P3930" s="2">
        <v>19.315403422983</v>
      </c>
      <c r="Q3930" s="10" t="s">
        <v>168</v>
      </c>
      <c r="R3930" s="22">
        <v>80.684596577017004</v>
      </c>
    </row>
    <row r="3931">
      <c r="D3931" s="19"/>
      <c r="E3931" s="18" t="s">
        <v>159</v>
      </c>
      <c r="F3931" s="17"/>
      <c r="G3931" s="7">
        <v>595</v>
      </c>
      <c r="H3931" s="20">
        <v>52.605042016806998</v>
      </c>
      <c r="I3931" s="2">
        <v>62.857142857143003</v>
      </c>
      <c r="J3931" s="2">
        <v>48.403361344537998</v>
      </c>
      <c r="K3931" s="2">
        <v>2.352941176471</v>
      </c>
      <c r="L3931" s="2">
        <v>0.504201680672</v>
      </c>
      <c r="M3931" s="2">
        <v>1.680672268908</v>
      </c>
      <c r="N3931" s="2">
        <v>5.7142857142860004</v>
      </c>
      <c r="O3931" s="2">
        <v>1.680672268908</v>
      </c>
      <c r="P3931" s="2">
        <v>17.647058823529001</v>
      </c>
      <c r="Q3931" s="10" t="s">
        <v>168</v>
      </c>
      <c r="R3931" s="22">
        <v>82.352941176471006</v>
      </c>
    </row>
    <row r="3932">
      <c r="D3932" s="19"/>
      <c r="E3932" s="18" t="s">
        <v>160</v>
      </c>
      <c r="F3932" s="17"/>
      <c r="G3932" s="7">
        <v>330</v>
      </c>
      <c r="H3932" s="20">
        <v>52.424242424242003</v>
      </c>
      <c r="I3932" s="2">
        <v>65.151515151515</v>
      </c>
      <c r="J3932" s="2">
        <v>48.484848484848001</v>
      </c>
      <c r="K3932" s="2">
        <v>2.7272727272730002</v>
      </c>
      <c r="L3932" s="2">
        <v>1.2121212121210001</v>
      </c>
      <c r="M3932" s="2">
        <v>1.5151515151520001</v>
      </c>
      <c r="N3932" s="2">
        <v>7.2727272727269998</v>
      </c>
      <c r="O3932" s="2">
        <v>1.5151515151520001</v>
      </c>
      <c r="P3932" s="2">
        <v>16.666666666666998</v>
      </c>
      <c r="Q3932" s="10" t="s">
        <v>168</v>
      </c>
      <c r="R3932" s="22">
        <v>83.333333333333002</v>
      </c>
    </row>
    <row r="3933">
      <c r="D3933" s="19"/>
      <c r="E3933" s="18" t="s">
        <v>161</v>
      </c>
      <c r="F3933" s="17"/>
      <c r="G3933" s="7">
        <v>744</v>
      </c>
      <c r="H3933" s="20">
        <v>51.747311827956999</v>
      </c>
      <c r="I3933" s="2">
        <v>60.887096774193999</v>
      </c>
      <c r="J3933" s="2">
        <v>47.311827956988999</v>
      </c>
      <c r="K3933" s="2">
        <v>2.2849462365590001</v>
      </c>
      <c r="L3933" s="2">
        <v>0.80645161290300005</v>
      </c>
      <c r="M3933" s="2">
        <v>1.3440860215049999</v>
      </c>
      <c r="N3933" s="2">
        <v>5.5107526881720004</v>
      </c>
      <c r="O3933" s="2">
        <v>1.7473118279569999</v>
      </c>
      <c r="P3933" s="2">
        <v>18.279569892472999</v>
      </c>
      <c r="Q3933" s="10" t="s">
        <v>168</v>
      </c>
      <c r="R3933" s="22">
        <v>81.720430107526994</v>
      </c>
    </row>
    <row r="3934">
      <c r="D3934" s="19"/>
      <c r="E3934" s="18" t="s">
        <v>162</v>
      </c>
      <c r="F3934" s="17"/>
      <c r="G3934" s="7">
        <v>519</v>
      </c>
      <c r="H3934" s="20">
        <v>53.757225433526003</v>
      </c>
      <c r="I3934" s="2">
        <v>61.657032755298999</v>
      </c>
      <c r="J3934" s="2">
        <v>45.664739884393001</v>
      </c>
      <c r="K3934" s="2">
        <v>3.0828516377650002</v>
      </c>
      <c r="L3934" s="2">
        <v>1.541425818882</v>
      </c>
      <c r="M3934" s="2">
        <v>2.1194605009630001</v>
      </c>
      <c r="N3934" s="2">
        <v>5.7803468208090001</v>
      </c>
      <c r="O3934" s="2">
        <v>1.1560693641619999</v>
      </c>
      <c r="P3934" s="2">
        <v>17.533718689788</v>
      </c>
      <c r="Q3934" s="10" t="s">
        <v>168</v>
      </c>
      <c r="R3934" s="22">
        <v>82.466281310211997</v>
      </c>
    </row>
    <row r="3935">
      <c r="D3935" s="19"/>
      <c r="E3935" s="18" t="s">
        <v>163</v>
      </c>
      <c r="F3935" s="17"/>
      <c r="G3935" s="7">
        <v>576</v>
      </c>
      <c r="H3935" s="20">
        <v>51.909722222222001</v>
      </c>
      <c r="I3935" s="2">
        <v>61.979166666666998</v>
      </c>
      <c r="J3935" s="2">
        <v>47.916666666666998</v>
      </c>
      <c r="K3935" s="2">
        <v>2.2569444444440001</v>
      </c>
      <c r="L3935" s="2">
        <v>0.868055555556</v>
      </c>
      <c r="M3935" s="2">
        <v>1.7361111111109999</v>
      </c>
      <c r="N3935" s="2">
        <v>5.5555555555560003</v>
      </c>
      <c r="O3935" s="2">
        <v>2.083333333333</v>
      </c>
      <c r="P3935" s="2">
        <v>16.493055555556001</v>
      </c>
      <c r="Q3935" s="10" t="s">
        <v>168</v>
      </c>
      <c r="R3935" s="22">
        <v>83.506944444444002</v>
      </c>
    </row>
    <row r="3936">
      <c r="D3936" s="19"/>
      <c r="E3936" s="18" t="s">
        <v>164</v>
      </c>
      <c r="F3936" s="17"/>
      <c r="G3936" s="7">
        <v>372</v>
      </c>
      <c r="H3936" s="20">
        <v>54.032258064516</v>
      </c>
      <c r="I3936" s="2">
        <v>60.752688172043001</v>
      </c>
      <c r="J3936" s="2">
        <v>45.430107526881997</v>
      </c>
      <c r="K3936" s="2">
        <v>3.2258064516129998</v>
      </c>
      <c r="L3936" s="2">
        <v>1.3440860215049999</v>
      </c>
      <c r="M3936" s="2">
        <v>1.6129032258060001</v>
      </c>
      <c r="N3936" s="2">
        <v>6.4516129032259997</v>
      </c>
      <c r="O3936" s="2">
        <v>1.3440860215049999</v>
      </c>
      <c r="P3936" s="2">
        <v>16.397849462366</v>
      </c>
      <c r="Q3936" s="10" t="s">
        <v>168</v>
      </c>
      <c r="R3936" s="22">
        <v>83.602150537634003</v>
      </c>
    </row>
    <row r="3937">
      <c r="D3937" s="19"/>
      <c r="E3937" s="18" t="s">
        <v>165</v>
      </c>
      <c r="F3937" s="17"/>
      <c r="G3937" s="7">
        <v>520</v>
      </c>
      <c r="H3937" s="20">
        <v>52.307692307692001</v>
      </c>
      <c r="I3937" s="2">
        <v>62.884615384615003</v>
      </c>
      <c r="J3937" s="2">
        <v>48.846153846154003</v>
      </c>
      <c r="K3937" s="2">
        <v>2.6923076923079998</v>
      </c>
      <c r="L3937" s="2">
        <v>1.1538461538460001</v>
      </c>
      <c r="M3937" s="2">
        <v>2.115384615385</v>
      </c>
      <c r="N3937" s="2">
        <v>6.7307692307689999</v>
      </c>
      <c r="O3937" s="2">
        <v>0.76923076923099998</v>
      </c>
      <c r="P3937" s="2">
        <v>17.115384615385</v>
      </c>
      <c r="Q3937" s="10" t="s">
        <v>168</v>
      </c>
      <c r="R3937" s="22">
        <v>82.884615384615003</v>
      </c>
    </row>
    <row r="3938">
      <c r="D3938" s="19"/>
      <c r="E3938" s="18" t="s">
        <v>166</v>
      </c>
      <c r="F3938" s="17"/>
      <c r="G3938" s="7">
        <v>445</v>
      </c>
      <c r="H3938" s="20">
        <v>51.685393258426998</v>
      </c>
      <c r="I3938" s="2">
        <v>62.921348314607002</v>
      </c>
      <c r="J3938" s="2">
        <v>48.089887640449</v>
      </c>
      <c r="K3938" s="2">
        <v>2.0224719101119999</v>
      </c>
      <c r="L3938" s="2">
        <v>1.348314606742</v>
      </c>
      <c r="M3938" s="2">
        <v>1.5730337078650001</v>
      </c>
      <c r="N3938" s="2">
        <v>6.7415730337079998</v>
      </c>
      <c r="O3938" s="2">
        <v>2.2471910112360001</v>
      </c>
      <c r="P3938" s="2">
        <v>15.955056179774999</v>
      </c>
      <c r="Q3938" s="10" t="s">
        <v>168</v>
      </c>
      <c r="R3938" s="22">
        <v>84.044943820225001</v>
      </c>
    </row>
    <row r="3939">
      <c r="D3939" s="19"/>
      <c r="E3939" s="18" t="s">
        <v>167</v>
      </c>
      <c r="F3939" s="17"/>
      <c r="G3939" s="7">
        <v>294</v>
      </c>
      <c r="H3939" s="20">
        <v>51.020408163265003</v>
      </c>
      <c r="I3939" s="2">
        <v>60.204081632653001</v>
      </c>
      <c r="J3939" s="2">
        <v>44.897959183673002</v>
      </c>
      <c r="K3939" s="2">
        <v>2.3809523809519999</v>
      </c>
      <c r="L3939" s="2">
        <v>1.360544217687</v>
      </c>
      <c r="M3939" s="2">
        <v>1.700680272109</v>
      </c>
      <c r="N3939" s="2">
        <v>4.0816326530609999</v>
      </c>
      <c r="O3939" s="2">
        <v>1.700680272109</v>
      </c>
      <c r="P3939" s="2">
        <v>17.687074829932001</v>
      </c>
      <c r="Q3939" s="10" t="s">
        <v>168</v>
      </c>
      <c r="R3939" s="22">
        <v>82.312925170067999</v>
      </c>
    </row>
    <row r="3940">
      <c r="D3940" s="19"/>
      <c r="E3940" s="18" t="s">
        <v>41</v>
      </c>
      <c r="F3940" s="17"/>
      <c r="G3940" s="7">
        <v>62</v>
      </c>
      <c r="H3940" s="20">
        <v>45.161290322581003</v>
      </c>
      <c r="I3940" s="2">
        <v>35.483870967742</v>
      </c>
      <c r="J3940" s="2">
        <v>37.096774193548001</v>
      </c>
      <c r="K3940" s="2">
        <v>1.6129032258060001</v>
      </c>
      <c r="L3940" s="10" t="s">
        <v>168</v>
      </c>
      <c r="M3940" s="10" t="s">
        <v>168</v>
      </c>
      <c r="N3940" s="2">
        <v>3.2258064516129998</v>
      </c>
      <c r="O3940" s="2">
        <v>3.2258064516129998</v>
      </c>
      <c r="P3940" s="2">
        <v>35.483870967742</v>
      </c>
      <c r="Q3940" s="10" t="s">
        <v>168</v>
      </c>
      <c r="R3940" s="22">
        <v>64.516129032257993</v>
      </c>
    </row>
    <row r="3941">
      <c r="D3941" s="57"/>
      <c r="E3941" s="54" t="s">
        <v>26</v>
      </c>
      <c r="F3941" s="62"/>
      <c r="G3941" s="59">
        <v>17</v>
      </c>
      <c r="H3941" s="78">
        <v>58.823529411765001</v>
      </c>
      <c r="I3941" s="46">
        <v>64.705882352941003</v>
      </c>
      <c r="J3941" s="46">
        <v>47.058823529412003</v>
      </c>
      <c r="K3941" s="51" t="s">
        <v>168</v>
      </c>
      <c r="L3941" s="46">
        <v>5.8823529411760003</v>
      </c>
      <c r="M3941" s="51" t="s">
        <v>168</v>
      </c>
      <c r="N3941" s="51" t="s">
        <v>168</v>
      </c>
      <c r="O3941" s="51" t="s">
        <v>168</v>
      </c>
      <c r="P3941" s="46">
        <v>23.529411764706001</v>
      </c>
      <c r="Q3941" s="51" t="s">
        <v>168</v>
      </c>
      <c r="R3941" s="77">
        <v>76.470588235294002</v>
      </c>
    </row>
    <row r="3943">
      <c r="B3943" s="63" t="str">
        <f ca="1" xml:space="preserve"> HYPERLINK("#'目次'!B31", "[25]")</f>
        <v>[25]</v>
      </c>
      <c r="C3943" s="49" t="s">
        <v>426</v>
      </c>
    </row>
    <row r="3946">
      <c r="C3946" s="49" t="s">
        <v>14</v>
      </c>
    </row>
    <row r="3947">
      <c r="D3947" s="64"/>
      <c r="E3947" s="47"/>
      <c r="F3947" s="47"/>
      <c r="G3947" s="61" t="s">
        <v>15</v>
      </c>
      <c r="H3947" s="66" t="s">
        <v>427</v>
      </c>
      <c r="I3947" s="28" t="s">
        <v>428</v>
      </c>
      <c r="J3947" s="28" t="s">
        <v>429</v>
      </c>
      <c r="K3947" s="28" t="s">
        <v>430</v>
      </c>
      <c r="L3947" s="28" t="s">
        <v>431</v>
      </c>
      <c r="M3947" s="28" t="s">
        <v>145</v>
      </c>
      <c r="N3947" s="28" t="s">
        <v>26</v>
      </c>
      <c r="O3947" s="28" t="s">
        <v>432</v>
      </c>
      <c r="P3947" s="58" t="s">
        <v>433</v>
      </c>
    </row>
    <row r="3948">
      <c r="D3948" s="55"/>
      <c r="E3948" s="48"/>
      <c r="F3948" s="48"/>
      <c r="G3948" s="68"/>
      <c r="H3948" s="70"/>
      <c r="I3948" s="29"/>
      <c r="J3948" s="29"/>
      <c r="K3948" s="29"/>
      <c r="L3948" s="29"/>
      <c r="M3948" s="29"/>
      <c r="N3948" s="29"/>
      <c r="O3948" s="29"/>
      <c r="P3948" s="65"/>
    </row>
    <row r="3949">
      <c r="D3949" s="56"/>
      <c r="E3949" s="60" t="s">
        <v>15</v>
      </c>
      <c r="F3949" s="67"/>
      <c r="G3949" s="69">
        <v>1093</v>
      </c>
      <c r="H3949" s="36">
        <v>9.3321134492219997</v>
      </c>
      <c r="I3949" s="36">
        <v>29.185727355901001</v>
      </c>
      <c r="J3949" s="36">
        <v>43.000914913083001</v>
      </c>
      <c r="K3949" s="36">
        <v>8.4172003659649999</v>
      </c>
      <c r="L3949" s="36">
        <v>3.3851784080509999</v>
      </c>
      <c r="M3949" s="36">
        <v>6.6788655077770001</v>
      </c>
      <c r="N3949" s="80" t="s">
        <v>168</v>
      </c>
      <c r="O3949" s="36">
        <v>72.186642268984002</v>
      </c>
      <c r="P3949" s="76">
        <v>11.802378774016001</v>
      </c>
    </row>
    <row r="3950">
      <c r="D3950" s="15" t="s">
        <v>20</v>
      </c>
      <c r="E3950" s="14" t="s">
        <v>21</v>
      </c>
      <c r="F3950" s="16"/>
      <c r="G3950" s="26">
        <v>211</v>
      </c>
      <c r="H3950" s="40">
        <v>10.42654028436</v>
      </c>
      <c r="I3950" s="8">
        <v>36.018957345971998</v>
      </c>
      <c r="J3950" s="8">
        <v>42.654028436018997</v>
      </c>
      <c r="K3950" s="8">
        <v>5.2132701421799998</v>
      </c>
      <c r="L3950" s="8">
        <v>1.421800947867</v>
      </c>
      <c r="M3950" s="8">
        <v>4.2654028436019997</v>
      </c>
      <c r="N3950" s="41" t="s">
        <v>168</v>
      </c>
      <c r="O3950" s="8">
        <v>78.672985781991002</v>
      </c>
      <c r="P3950" s="42">
        <v>6.635071090047</v>
      </c>
    </row>
    <row r="3951">
      <c r="D3951" s="19"/>
      <c r="E3951" s="18" t="s">
        <v>22</v>
      </c>
      <c r="F3951" s="17"/>
      <c r="G3951" s="7">
        <v>539</v>
      </c>
      <c r="H3951" s="20">
        <v>9.4619666048239992</v>
      </c>
      <c r="I3951" s="2">
        <v>29.684601113172999</v>
      </c>
      <c r="J3951" s="2">
        <v>43.228200371058001</v>
      </c>
      <c r="K3951" s="2">
        <v>7.792207792208</v>
      </c>
      <c r="L3951" s="2">
        <v>2.5974025974030002</v>
      </c>
      <c r="M3951" s="2">
        <v>7.2356215213360002</v>
      </c>
      <c r="N3951" s="10" t="s">
        <v>168</v>
      </c>
      <c r="O3951" s="2">
        <v>72.912801484230002</v>
      </c>
      <c r="P3951" s="22">
        <v>10.38961038961</v>
      </c>
    </row>
    <row r="3952">
      <c r="D3952" s="19"/>
      <c r="E3952" s="18" t="s">
        <v>23</v>
      </c>
      <c r="F3952" s="17"/>
      <c r="G3952" s="7">
        <v>263</v>
      </c>
      <c r="H3952" s="20">
        <v>8.365019011407</v>
      </c>
      <c r="I3952" s="2">
        <v>24.334600760455999</v>
      </c>
      <c r="J3952" s="2">
        <v>43.726235741445002</v>
      </c>
      <c r="K3952" s="2">
        <v>9.8859315589350008</v>
      </c>
      <c r="L3952" s="2">
        <v>5.7034220532319999</v>
      </c>
      <c r="M3952" s="2">
        <v>7.9847908745250002</v>
      </c>
      <c r="N3952" s="10" t="s">
        <v>168</v>
      </c>
      <c r="O3952" s="2">
        <v>68.060836501900994</v>
      </c>
      <c r="P3952" s="22">
        <v>15.589353612167001</v>
      </c>
    </row>
    <row r="3953">
      <c r="D3953" s="19"/>
      <c r="E3953" s="18" t="s">
        <v>24</v>
      </c>
      <c r="F3953" s="17"/>
      <c r="G3953" s="7">
        <v>74</v>
      </c>
      <c r="H3953" s="20">
        <v>9.4594594594589996</v>
      </c>
      <c r="I3953" s="2">
        <v>24.324324324323999</v>
      </c>
      <c r="J3953" s="2">
        <v>37.837837837838002</v>
      </c>
      <c r="K3953" s="2">
        <v>17.567567567567998</v>
      </c>
      <c r="L3953" s="2">
        <v>6.7567567567570004</v>
      </c>
      <c r="M3953" s="2">
        <v>4.0540540540540002</v>
      </c>
      <c r="N3953" s="10" t="s">
        <v>168</v>
      </c>
      <c r="O3953" s="2">
        <v>62.162162162161998</v>
      </c>
      <c r="P3953" s="22">
        <v>24.324324324323999</v>
      </c>
    </row>
    <row r="3954">
      <c r="D3954" s="19"/>
      <c r="E3954" s="18" t="s">
        <v>25</v>
      </c>
      <c r="F3954" s="17"/>
      <c r="G3954" s="11">
        <v>6</v>
      </c>
      <c r="H3954" s="32" t="s">
        <v>168</v>
      </c>
      <c r="I3954" s="5">
        <v>16.666666666666998</v>
      </c>
      <c r="J3954" s="5">
        <v>66.666666666666998</v>
      </c>
      <c r="K3954" s="4" t="s">
        <v>168</v>
      </c>
      <c r="L3954" s="4" t="s">
        <v>168</v>
      </c>
      <c r="M3954" s="5">
        <v>16.666666666666998</v>
      </c>
      <c r="N3954" s="4" t="s">
        <v>168</v>
      </c>
      <c r="O3954" s="5">
        <v>83.333333333333002</v>
      </c>
      <c r="P3954" s="31" t="s">
        <v>168</v>
      </c>
    </row>
    <row r="3955">
      <c r="D3955" s="19"/>
      <c r="E3955" s="18" t="s">
        <v>26</v>
      </c>
      <c r="F3955" s="17"/>
      <c r="G3955" s="11">
        <v>0</v>
      </c>
      <c r="H3955" s="32" t="s">
        <v>168</v>
      </c>
      <c r="I3955" s="4" t="s">
        <v>168</v>
      </c>
      <c r="J3955" s="4" t="s">
        <v>168</v>
      </c>
      <c r="K3955" s="4" t="s">
        <v>168</v>
      </c>
      <c r="L3955" s="4" t="s">
        <v>168</v>
      </c>
      <c r="M3955" s="4" t="s">
        <v>168</v>
      </c>
      <c r="N3955" s="4" t="s">
        <v>168</v>
      </c>
      <c r="O3955" s="4" t="s">
        <v>168</v>
      </c>
      <c r="P3955" s="31" t="s">
        <v>168</v>
      </c>
    </row>
    <row r="3956">
      <c r="D3956" s="19"/>
      <c r="E3956" s="18" t="s">
        <v>27</v>
      </c>
      <c r="F3956" s="17"/>
      <c r="G3956" s="7">
        <v>750</v>
      </c>
      <c r="H3956" s="20">
        <v>9.7333333333330003</v>
      </c>
      <c r="I3956" s="2">
        <v>31.466666666666999</v>
      </c>
      <c r="J3956" s="2">
        <v>43.066666666666997</v>
      </c>
      <c r="K3956" s="2">
        <v>7.0666666666670004</v>
      </c>
      <c r="L3956" s="2">
        <v>2.2666666666670001</v>
      </c>
      <c r="M3956" s="2">
        <v>6.4000000000000004</v>
      </c>
      <c r="N3956" s="10" t="s">
        <v>168</v>
      </c>
      <c r="O3956" s="2">
        <v>74.533333333333005</v>
      </c>
      <c r="P3956" s="22">
        <v>9.333333333333</v>
      </c>
    </row>
    <row r="3957">
      <c r="D3957" s="19"/>
      <c r="E3957" s="18" t="s">
        <v>28</v>
      </c>
      <c r="F3957" s="17"/>
      <c r="G3957" s="7">
        <v>80</v>
      </c>
      <c r="H3957" s="20">
        <v>8.75</v>
      </c>
      <c r="I3957" s="2">
        <v>23.75</v>
      </c>
      <c r="J3957" s="2">
        <v>40</v>
      </c>
      <c r="K3957" s="2">
        <v>16.25</v>
      </c>
      <c r="L3957" s="2">
        <v>6.25</v>
      </c>
      <c r="M3957" s="2">
        <v>5</v>
      </c>
      <c r="N3957" s="10" t="s">
        <v>168</v>
      </c>
      <c r="O3957" s="2">
        <v>63.75</v>
      </c>
      <c r="P3957" s="22">
        <v>22.5</v>
      </c>
    </row>
    <row r="3958">
      <c r="D3958" s="15" t="s">
        <v>29</v>
      </c>
      <c r="E3958" s="14" t="s">
        <v>30</v>
      </c>
      <c r="F3958" s="16"/>
      <c r="G3958" s="26">
        <v>823</v>
      </c>
      <c r="H3958" s="40">
        <v>9.9635479951400008</v>
      </c>
      <c r="I3958" s="8">
        <v>29.769137302552</v>
      </c>
      <c r="J3958" s="8">
        <v>44.228432563791003</v>
      </c>
      <c r="K3958" s="8">
        <v>6.4398541919810004</v>
      </c>
      <c r="L3958" s="8">
        <v>3.159173754557</v>
      </c>
      <c r="M3958" s="8">
        <v>6.4398541919810004</v>
      </c>
      <c r="N3958" s="41" t="s">
        <v>168</v>
      </c>
      <c r="O3958" s="8">
        <v>73.997569866342999</v>
      </c>
      <c r="P3958" s="42">
        <v>9.5990279465369994</v>
      </c>
    </row>
    <row r="3959">
      <c r="D3959" s="19"/>
      <c r="E3959" s="18" t="s">
        <v>31</v>
      </c>
      <c r="F3959" s="17"/>
      <c r="G3959" s="7">
        <v>798</v>
      </c>
      <c r="H3959" s="20">
        <v>9.3984962406020003</v>
      </c>
      <c r="I3959" s="2">
        <v>31.704260651628999</v>
      </c>
      <c r="J3959" s="2">
        <v>43.107769423558999</v>
      </c>
      <c r="K3959" s="2">
        <v>7.5187969924809996</v>
      </c>
      <c r="L3959" s="2">
        <v>2.3809523809519999</v>
      </c>
      <c r="M3959" s="2">
        <v>5.8897243107769999</v>
      </c>
      <c r="N3959" s="10" t="s">
        <v>168</v>
      </c>
      <c r="O3959" s="2">
        <v>74.812030075188005</v>
      </c>
      <c r="P3959" s="22">
        <v>9.8997493734340001</v>
      </c>
    </row>
    <row r="3960">
      <c r="D3960" s="19"/>
      <c r="E3960" s="18" t="s">
        <v>32</v>
      </c>
      <c r="F3960" s="17"/>
      <c r="G3960" s="7">
        <v>808</v>
      </c>
      <c r="H3960" s="20">
        <v>9.5297029702970004</v>
      </c>
      <c r="I3960" s="2">
        <v>32.178217821781999</v>
      </c>
      <c r="J3960" s="2">
        <v>43.440594059406003</v>
      </c>
      <c r="K3960" s="2">
        <v>7.4257425742569998</v>
      </c>
      <c r="L3960" s="2">
        <v>2.7227722772280001</v>
      </c>
      <c r="M3960" s="2">
        <v>4.7029702970300002</v>
      </c>
      <c r="N3960" s="10" t="s">
        <v>168</v>
      </c>
      <c r="O3960" s="2">
        <v>75.618811881187995</v>
      </c>
      <c r="P3960" s="22">
        <v>10.148514851485</v>
      </c>
    </row>
    <row r="3961">
      <c r="D3961" s="19"/>
      <c r="E3961" s="18" t="s">
        <v>33</v>
      </c>
      <c r="F3961" s="17"/>
      <c r="G3961" s="7">
        <v>206</v>
      </c>
      <c r="H3961" s="20">
        <v>8.2524271844660007</v>
      </c>
      <c r="I3961" s="2">
        <v>27.669902912621001</v>
      </c>
      <c r="J3961" s="2">
        <v>43.689320388349998</v>
      </c>
      <c r="K3961" s="2">
        <v>9.2233009708739999</v>
      </c>
      <c r="L3961" s="2">
        <v>3.398058252427</v>
      </c>
      <c r="M3961" s="2">
        <v>7.7669902912620001</v>
      </c>
      <c r="N3961" s="10" t="s">
        <v>168</v>
      </c>
      <c r="O3961" s="2">
        <v>71.359223300970996</v>
      </c>
      <c r="P3961" s="22">
        <v>12.621359223301001</v>
      </c>
    </row>
    <row r="3962">
      <c r="D3962" s="19"/>
      <c r="E3962" s="18" t="s">
        <v>34</v>
      </c>
      <c r="F3962" s="17"/>
      <c r="G3962" s="7">
        <v>488</v>
      </c>
      <c r="H3962" s="20">
        <v>9.2213114754099994</v>
      </c>
      <c r="I3962" s="2">
        <v>29.713114754098001</v>
      </c>
      <c r="J3962" s="2">
        <v>44.672131147541002</v>
      </c>
      <c r="K3962" s="2">
        <v>8.4016393442619997</v>
      </c>
      <c r="L3962" s="2">
        <v>3.893442622951</v>
      </c>
      <c r="M3962" s="2">
        <v>4.0983606557380003</v>
      </c>
      <c r="N3962" s="10" t="s">
        <v>168</v>
      </c>
      <c r="O3962" s="2">
        <v>74.385245901638996</v>
      </c>
      <c r="P3962" s="22">
        <v>12.295081967212999</v>
      </c>
    </row>
    <row r="3963">
      <c r="D3963" s="19"/>
      <c r="E3963" s="18" t="s">
        <v>35</v>
      </c>
      <c r="F3963" s="17"/>
      <c r="G3963" s="7">
        <v>154</v>
      </c>
      <c r="H3963" s="20">
        <v>9.0909090909089993</v>
      </c>
      <c r="I3963" s="2">
        <v>31.168831168831002</v>
      </c>
      <c r="J3963" s="2">
        <v>42.857142857143003</v>
      </c>
      <c r="K3963" s="2">
        <v>9.7402597402600009</v>
      </c>
      <c r="L3963" s="2">
        <v>4.5454545454549997</v>
      </c>
      <c r="M3963" s="2">
        <v>2.5974025974030002</v>
      </c>
      <c r="N3963" s="10" t="s">
        <v>168</v>
      </c>
      <c r="O3963" s="2">
        <v>74.025974025973994</v>
      </c>
      <c r="P3963" s="22">
        <v>14.285714285714</v>
      </c>
    </row>
    <row r="3964">
      <c r="D3964" s="19"/>
      <c r="E3964" s="18" t="s">
        <v>36</v>
      </c>
      <c r="F3964" s="17"/>
      <c r="G3964" s="7">
        <v>871</v>
      </c>
      <c r="H3964" s="20">
        <v>9.1848450057409998</v>
      </c>
      <c r="I3964" s="2">
        <v>30.424799081515001</v>
      </c>
      <c r="J3964" s="2">
        <v>43.398392652124002</v>
      </c>
      <c r="K3964" s="2">
        <v>7.4626865671639999</v>
      </c>
      <c r="L3964" s="2">
        <v>3.0998851894369999</v>
      </c>
      <c r="M3964" s="2">
        <v>6.4293915040179996</v>
      </c>
      <c r="N3964" s="10" t="s">
        <v>168</v>
      </c>
      <c r="O3964" s="2">
        <v>73.823191733639007</v>
      </c>
      <c r="P3964" s="22">
        <v>10.562571756602001</v>
      </c>
    </row>
    <row r="3965">
      <c r="D3965" s="19"/>
      <c r="E3965" s="18" t="s">
        <v>37</v>
      </c>
      <c r="F3965" s="17"/>
      <c r="G3965" s="7">
        <v>366</v>
      </c>
      <c r="H3965" s="20">
        <v>9.2896174863390009</v>
      </c>
      <c r="I3965" s="2">
        <v>34.426229508196997</v>
      </c>
      <c r="J3965" s="2">
        <v>40.983606557377001</v>
      </c>
      <c r="K3965" s="2">
        <v>8.7431693989069998</v>
      </c>
      <c r="L3965" s="2">
        <v>1.9125683060109999</v>
      </c>
      <c r="M3965" s="2">
        <v>4.6448087431690004</v>
      </c>
      <c r="N3965" s="10" t="s">
        <v>168</v>
      </c>
      <c r="O3965" s="2">
        <v>75.409836065573998</v>
      </c>
      <c r="P3965" s="22">
        <v>10.655737704918</v>
      </c>
    </row>
    <row r="3966">
      <c r="D3966" s="19"/>
      <c r="E3966" s="18" t="s">
        <v>38</v>
      </c>
      <c r="F3966" s="17"/>
      <c r="G3966" s="7">
        <v>552</v>
      </c>
      <c r="H3966" s="20">
        <v>9.4202898550719993</v>
      </c>
      <c r="I3966" s="2">
        <v>28.804347826087</v>
      </c>
      <c r="J3966" s="2">
        <v>44.746376811593997</v>
      </c>
      <c r="K3966" s="2">
        <v>7.7898550724640003</v>
      </c>
      <c r="L3966" s="2">
        <v>3.2608695652169999</v>
      </c>
      <c r="M3966" s="2">
        <v>5.9782608695650001</v>
      </c>
      <c r="N3966" s="10" t="s">
        <v>168</v>
      </c>
      <c r="O3966" s="2">
        <v>73.550724637681</v>
      </c>
      <c r="P3966" s="22">
        <v>11.050724637681</v>
      </c>
    </row>
    <row r="3967">
      <c r="D3967" s="19"/>
      <c r="E3967" s="18" t="s">
        <v>39</v>
      </c>
      <c r="F3967" s="17"/>
      <c r="G3967" s="7">
        <v>514</v>
      </c>
      <c r="H3967" s="20">
        <v>9.727626459144</v>
      </c>
      <c r="I3967" s="2">
        <v>33.463035019454999</v>
      </c>
      <c r="J3967" s="2">
        <v>40.661478599222001</v>
      </c>
      <c r="K3967" s="2">
        <v>7.3929961089490002</v>
      </c>
      <c r="L3967" s="2">
        <v>2.918287937743</v>
      </c>
      <c r="M3967" s="2">
        <v>5.836575875486</v>
      </c>
      <c r="N3967" s="10" t="s">
        <v>168</v>
      </c>
      <c r="O3967" s="2">
        <v>74.124513618677</v>
      </c>
      <c r="P3967" s="22">
        <v>10.311284046693</v>
      </c>
    </row>
    <row r="3968">
      <c r="D3968" s="19"/>
      <c r="E3968" s="18" t="s">
        <v>40</v>
      </c>
      <c r="F3968" s="17"/>
      <c r="G3968" s="7">
        <v>559</v>
      </c>
      <c r="H3968" s="20">
        <v>9.8389982110910008</v>
      </c>
      <c r="I3968" s="2">
        <v>28.801431127013</v>
      </c>
      <c r="J3968" s="2">
        <v>43.470483005367001</v>
      </c>
      <c r="K3968" s="2">
        <v>8.9445438282649992</v>
      </c>
      <c r="L3968" s="2">
        <v>2.6833631484790001</v>
      </c>
      <c r="M3968" s="2">
        <v>6.2611806797850003</v>
      </c>
      <c r="N3968" s="10" t="s">
        <v>168</v>
      </c>
      <c r="O3968" s="2">
        <v>72.271914132378996</v>
      </c>
      <c r="P3968" s="22">
        <v>11.627906976744001</v>
      </c>
    </row>
    <row r="3969">
      <c r="D3969" s="19"/>
      <c r="E3969" s="18" t="s">
        <v>41</v>
      </c>
      <c r="F3969" s="17"/>
      <c r="G3969" s="7">
        <v>71</v>
      </c>
      <c r="H3969" s="20">
        <v>11.267605633803001</v>
      </c>
      <c r="I3969" s="2">
        <v>30.985915492958</v>
      </c>
      <c r="J3969" s="2">
        <v>35.211267605633999</v>
      </c>
      <c r="K3969" s="2">
        <v>8.4507042253520002</v>
      </c>
      <c r="L3969" s="2">
        <v>5.6338028169010004</v>
      </c>
      <c r="M3969" s="2">
        <v>8.4507042253520002</v>
      </c>
      <c r="N3969" s="10" t="s">
        <v>168</v>
      </c>
      <c r="O3969" s="2">
        <v>66.197183098592006</v>
      </c>
      <c r="P3969" s="22">
        <v>14.084507042254</v>
      </c>
    </row>
    <row r="3970">
      <c r="D3970" s="19"/>
      <c r="E3970" s="18" t="s">
        <v>42</v>
      </c>
      <c r="F3970" s="17"/>
      <c r="G3970" s="11">
        <v>11</v>
      </c>
      <c r="H3970" s="27">
        <v>18.181818181817999</v>
      </c>
      <c r="I3970" s="5">
        <v>9.0909090909089993</v>
      </c>
      <c r="J3970" s="5">
        <v>45.454545454544999</v>
      </c>
      <c r="K3970" s="5">
        <v>9.0909090909089993</v>
      </c>
      <c r="L3970" s="4" t="s">
        <v>168</v>
      </c>
      <c r="M3970" s="5">
        <v>18.181818181817999</v>
      </c>
      <c r="N3970" s="4" t="s">
        <v>168</v>
      </c>
      <c r="O3970" s="5">
        <v>54.545454545455001</v>
      </c>
      <c r="P3970" s="30">
        <v>9.0909090909089993</v>
      </c>
    </row>
    <row r="3971">
      <c r="D3971" s="19"/>
      <c r="E3971" s="18" t="s">
        <v>26</v>
      </c>
      <c r="F3971" s="17"/>
      <c r="G3971" s="11">
        <v>2</v>
      </c>
      <c r="H3971" s="27">
        <v>50</v>
      </c>
      <c r="I3971" s="5">
        <v>50</v>
      </c>
      <c r="J3971" s="4" t="s">
        <v>168</v>
      </c>
      <c r="K3971" s="4" t="s">
        <v>168</v>
      </c>
      <c r="L3971" s="4" t="s">
        <v>168</v>
      </c>
      <c r="M3971" s="4" t="s">
        <v>168</v>
      </c>
      <c r="N3971" s="4" t="s">
        <v>168</v>
      </c>
      <c r="O3971" s="5">
        <v>50</v>
      </c>
      <c r="P3971" s="31" t="s">
        <v>168</v>
      </c>
    </row>
    <row r="3972">
      <c r="D3972" s="19"/>
      <c r="E3972" s="18" t="s">
        <v>43</v>
      </c>
      <c r="F3972" s="17"/>
      <c r="G3972" s="7">
        <v>1080</v>
      </c>
      <c r="H3972" s="20">
        <v>9.166666666667</v>
      </c>
      <c r="I3972" s="2">
        <v>29.351851851852</v>
      </c>
      <c r="J3972" s="2">
        <v>43.055555555555998</v>
      </c>
      <c r="K3972" s="2">
        <v>8.4259259259260002</v>
      </c>
      <c r="L3972" s="2">
        <v>3.4259259259260002</v>
      </c>
      <c r="M3972" s="2">
        <v>6.5740740740739998</v>
      </c>
      <c r="N3972" s="10" t="s">
        <v>168</v>
      </c>
      <c r="O3972" s="2">
        <v>72.407407407407007</v>
      </c>
      <c r="P3972" s="22">
        <v>11.851851851852</v>
      </c>
    </row>
    <row r="3973">
      <c r="D3973" s="15" t="s">
        <v>44</v>
      </c>
      <c r="E3973" s="14" t="s">
        <v>45</v>
      </c>
      <c r="F3973" s="16"/>
      <c r="G3973" s="33">
        <v>3</v>
      </c>
      <c r="H3973" s="72" t="s">
        <v>168</v>
      </c>
      <c r="I3973" s="13">
        <v>33.333333333333002</v>
      </c>
      <c r="J3973" s="13">
        <v>33.333333333333002</v>
      </c>
      <c r="K3973" s="25" t="s">
        <v>168</v>
      </c>
      <c r="L3973" s="25" t="s">
        <v>168</v>
      </c>
      <c r="M3973" s="13">
        <v>33.333333333333002</v>
      </c>
      <c r="N3973" s="25" t="s">
        <v>168</v>
      </c>
      <c r="O3973" s="13">
        <v>66.666666666666998</v>
      </c>
      <c r="P3973" s="53" t="s">
        <v>168</v>
      </c>
    </row>
    <row r="3974">
      <c r="D3974" s="19"/>
      <c r="E3974" s="18" t="s">
        <v>46</v>
      </c>
      <c r="F3974" s="17"/>
      <c r="G3974" s="11">
        <v>11</v>
      </c>
      <c r="H3974" s="27">
        <v>9.0909090909089993</v>
      </c>
      <c r="I3974" s="5">
        <v>36.363636363635997</v>
      </c>
      <c r="J3974" s="5">
        <v>36.363636363635997</v>
      </c>
      <c r="K3974" s="4" t="s">
        <v>168</v>
      </c>
      <c r="L3974" s="5">
        <v>9.0909090909089993</v>
      </c>
      <c r="M3974" s="5">
        <v>9.0909090909089993</v>
      </c>
      <c r="N3974" s="4" t="s">
        <v>168</v>
      </c>
      <c r="O3974" s="5">
        <v>72.727272727273004</v>
      </c>
      <c r="P3974" s="30">
        <v>9.0909090909089993</v>
      </c>
    </row>
    <row r="3975">
      <c r="D3975" s="19"/>
      <c r="E3975" s="18" t="s">
        <v>47</v>
      </c>
      <c r="F3975" s="17"/>
      <c r="G3975" s="11">
        <v>25</v>
      </c>
      <c r="H3975" s="27">
        <v>4</v>
      </c>
      <c r="I3975" s="5">
        <v>8</v>
      </c>
      <c r="J3975" s="5">
        <v>52</v>
      </c>
      <c r="K3975" s="5">
        <v>16</v>
      </c>
      <c r="L3975" s="5">
        <v>12</v>
      </c>
      <c r="M3975" s="5">
        <v>8</v>
      </c>
      <c r="N3975" s="4" t="s">
        <v>168</v>
      </c>
      <c r="O3975" s="5">
        <v>60</v>
      </c>
      <c r="P3975" s="30">
        <v>28</v>
      </c>
    </row>
    <row r="3976">
      <c r="D3976" s="19"/>
      <c r="E3976" s="18" t="s">
        <v>48</v>
      </c>
      <c r="F3976" s="17"/>
      <c r="G3976" s="7">
        <v>160</v>
      </c>
      <c r="H3976" s="20">
        <v>6.25</v>
      </c>
      <c r="I3976" s="2">
        <v>17.5</v>
      </c>
      <c r="J3976" s="2">
        <v>44.375</v>
      </c>
      <c r="K3976" s="2">
        <v>15.625</v>
      </c>
      <c r="L3976" s="2">
        <v>5</v>
      </c>
      <c r="M3976" s="2">
        <v>11.25</v>
      </c>
      <c r="N3976" s="10" t="s">
        <v>168</v>
      </c>
      <c r="O3976" s="2">
        <v>61.875</v>
      </c>
      <c r="P3976" s="22">
        <v>20.625</v>
      </c>
    </row>
    <row r="3977">
      <c r="D3977" s="19"/>
      <c r="E3977" s="18" t="s">
        <v>49</v>
      </c>
      <c r="F3977" s="17"/>
      <c r="G3977" s="7">
        <v>166</v>
      </c>
      <c r="H3977" s="20">
        <v>8.4337349397590007</v>
      </c>
      <c r="I3977" s="2">
        <v>21.084337349398002</v>
      </c>
      <c r="J3977" s="2">
        <v>43.975903614457998</v>
      </c>
      <c r="K3977" s="2">
        <v>16.867469879518001</v>
      </c>
      <c r="L3977" s="2">
        <v>4.2168674698800004</v>
      </c>
      <c r="M3977" s="2">
        <v>5.4216867469879997</v>
      </c>
      <c r="N3977" s="10" t="s">
        <v>168</v>
      </c>
      <c r="O3977" s="2">
        <v>65.060240963854994</v>
      </c>
      <c r="P3977" s="22">
        <v>21.084337349398002</v>
      </c>
    </row>
    <row r="3978">
      <c r="D3978" s="19"/>
      <c r="E3978" s="18" t="s">
        <v>50</v>
      </c>
      <c r="F3978" s="17"/>
      <c r="G3978" s="7">
        <v>129</v>
      </c>
      <c r="H3978" s="20">
        <v>8.5271317829460003</v>
      </c>
      <c r="I3978" s="2">
        <v>23.255813953488001</v>
      </c>
      <c r="J3978" s="2">
        <v>59.689922480619998</v>
      </c>
      <c r="K3978" s="2">
        <v>2.3255813953489999</v>
      </c>
      <c r="L3978" s="2">
        <v>2.3255813953489999</v>
      </c>
      <c r="M3978" s="2">
        <v>3.8759689922480001</v>
      </c>
      <c r="N3978" s="10" t="s">
        <v>168</v>
      </c>
      <c r="O3978" s="2">
        <v>82.945736434108994</v>
      </c>
      <c r="P3978" s="22">
        <v>4.6511627906979998</v>
      </c>
    </row>
    <row r="3979">
      <c r="D3979" s="19"/>
      <c r="E3979" s="18" t="s">
        <v>51</v>
      </c>
      <c r="F3979" s="17"/>
      <c r="G3979" s="7">
        <v>124</v>
      </c>
      <c r="H3979" s="20">
        <v>6.4516129032259997</v>
      </c>
      <c r="I3979" s="2">
        <v>35.483870967742</v>
      </c>
      <c r="J3979" s="2">
        <v>41.129032258065003</v>
      </c>
      <c r="K3979" s="2">
        <v>4.8387096774189997</v>
      </c>
      <c r="L3979" s="2">
        <v>5.6451612903230002</v>
      </c>
      <c r="M3979" s="2">
        <v>6.4516129032259997</v>
      </c>
      <c r="N3979" s="10" t="s">
        <v>168</v>
      </c>
      <c r="O3979" s="2">
        <v>76.612903225805994</v>
      </c>
      <c r="P3979" s="22">
        <v>10.483870967742</v>
      </c>
    </row>
    <row r="3980">
      <c r="D3980" s="19"/>
      <c r="E3980" s="18" t="s">
        <v>52</v>
      </c>
      <c r="F3980" s="17"/>
      <c r="G3980" s="7">
        <v>114</v>
      </c>
      <c r="H3980" s="20">
        <v>11.403508771929999</v>
      </c>
      <c r="I3980" s="2">
        <v>28.947368421053</v>
      </c>
      <c r="J3980" s="2">
        <v>48.245614035088003</v>
      </c>
      <c r="K3980" s="2">
        <v>6.1403508771929998</v>
      </c>
      <c r="L3980" s="2">
        <v>2.6315789473679998</v>
      </c>
      <c r="M3980" s="2">
        <v>2.6315789473679998</v>
      </c>
      <c r="N3980" s="10" t="s">
        <v>168</v>
      </c>
      <c r="O3980" s="2">
        <v>77.192982456140001</v>
      </c>
      <c r="P3980" s="22">
        <v>8.7719298245609991</v>
      </c>
    </row>
    <row r="3981">
      <c r="D3981" s="19"/>
      <c r="E3981" s="18" t="s">
        <v>53</v>
      </c>
      <c r="F3981" s="17"/>
      <c r="G3981" s="7">
        <v>95</v>
      </c>
      <c r="H3981" s="20">
        <v>6.3157894736840001</v>
      </c>
      <c r="I3981" s="2">
        <v>35.789473684211004</v>
      </c>
      <c r="J3981" s="2">
        <v>38.947368421053</v>
      </c>
      <c r="K3981" s="2">
        <v>7.3684210526319998</v>
      </c>
      <c r="L3981" s="2">
        <v>1.052631578947</v>
      </c>
      <c r="M3981" s="2">
        <v>10.526315789473999</v>
      </c>
      <c r="N3981" s="10" t="s">
        <v>168</v>
      </c>
      <c r="O3981" s="2">
        <v>74.736842105262994</v>
      </c>
      <c r="P3981" s="22">
        <v>8.4210526315790002</v>
      </c>
    </row>
    <row r="3982">
      <c r="D3982" s="19"/>
      <c r="E3982" s="18" t="s">
        <v>54</v>
      </c>
      <c r="F3982" s="17"/>
      <c r="G3982" s="7">
        <v>253</v>
      </c>
      <c r="H3982" s="20">
        <v>15.01976284585</v>
      </c>
      <c r="I3982" s="2">
        <v>41.897233201581003</v>
      </c>
      <c r="J3982" s="2">
        <v>33.201581027667999</v>
      </c>
      <c r="K3982" s="2">
        <v>4.7430830039530001</v>
      </c>
      <c r="L3982" s="2">
        <v>1.185770750988</v>
      </c>
      <c r="M3982" s="2">
        <v>3.9525691699599999</v>
      </c>
      <c r="N3982" s="10" t="s">
        <v>168</v>
      </c>
      <c r="O3982" s="2">
        <v>75.098814229249001</v>
      </c>
      <c r="P3982" s="22">
        <v>5.9288537549409996</v>
      </c>
    </row>
    <row r="3983">
      <c r="D3983" s="19"/>
      <c r="E3983" s="18" t="s">
        <v>55</v>
      </c>
      <c r="F3983" s="17"/>
      <c r="G3983" s="11">
        <v>1</v>
      </c>
      <c r="H3983" s="32" t="s">
        <v>168</v>
      </c>
      <c r="I3983" s="4" t="s">
        <v>168</v>
      </c>
      <c r="J3983" s="5">
        <v>100</v>
      </c>
      <c r="K3983" s="4" t="s">
        <v>168</v>
      </c>
      <c r="L3983" s="4" t="s">
        <v>168</v>
      </c>
      <c r="M3983" s="4" t="s">
        <v>168</v>
      </c>
      <c r="N3983" s="4" t="s">
        <v>168</v>
      </c>
      <c r="O3983" s="5">
        <v>100</v>
      </c>
      <c r="P3983" s="31" t="s">
        <v>168</v>
      </c>
    </row>
    <row r="3984">
      <c r="D3984" s="19"/>
      <c r="E3984" s="18" t="s">
        <v>26</v>
      </c>
      <c r="F3984" s="17"/>
      <c r="G3984" s="11">
        <v>12</v>
      </c>
      <c r="H3984" s="32" t="s">
        <v>168</v>
      </c>
      <c r="I3984" s="5">
        <v>16.666666666666998</v>
      </c>
      <c r="J3984" s="5">
        <v>25</v>
      </c>
      <c r="K3984" s="4" t="s">
        <v>168</v>
      </c>
      <c r="L3984" s="5">
        <v>8.333333333333</v>
      </c>
      <c r="M3984" s="5">
        <v>50</v>
      </c>
      <c r="N3984" s="4" t="s">
        <v>168</v>
      </c>
      <c r="O3984" s="5">
        <v>41.666666666666998</v>
      </c>
      <c r="P3984" s="30">
        <v>8.333333333333</v>
      </c>
    </row>
    <row r="3985">
      <c r="D3985" s="15" t="s">
        <v>56</v>
      </c>
      <c r="E3985" s="14" t="s">
        <v>57</v>
      </c>
      <c r="F3985" s="16"/>
      <c r="G3985" s="33">
        <v>15</v>
      </c>
      <c r="H3985" s="72" t="s">
        <v>168</v>
      </c>
      <c r="I3985" s="25" t="s">
        <v>168</v>
      </c>
      <c r="J3985" s="25" t="s">
        <v>168</v>
      </c>
      <c r="K3985" s="13">
        <v>53.333333333333002</v>
      </c>
      <c r="L3985" s="13">
        <v>33.333333333333002</v>
      </c>
      <c r="M3985" s="13">
        <v>13.333333333333</v>
      </c>
      <c r="N3985" s="25" t="s">
        <v>168</v>
      </c>
      <c r="O3985" s="25" t="s">
        <v>168</v>
      </c>
      <c r="P3985" s="50">
        <v>86.666666666666998</v>
      </c>
    </row>
    <row r="3986">
      <c r="D3986" s="19"/>
      <c r="E3986" s="18" t="s">
        <v>58</v>
      </c>
      <c r="F3986" s="17"/>
      <c r="G3986" s="7">
        <v>111</v>
      </c>
      <c r="H3986" s="20">
        <v>0.90090090090099995</v>
      </c>
      <c r="I3986" s="2">
        <v>0.90090090090099995</v>
      </c>
      <c r="J3986" s="2">
        <v>30.630630630631</v>
      </c>
      <c r="K3986" s="2">
        <v>37.837837837838002</v>
      </c>
      <c r="L3986" s="2">
        <v>19.819819819820001</v>
      </c>
      <c r="M3986" s="2">
        <v>9.9099099099100005</v>
      </c>
      <c r="N3986" s="10" t="s">
        <v>168</v>
      </c>
      <c r="O3986" s="2">
        <v>31.531531531532</v>
      </c>
      <c r="P3986" s="22">
        <v>57.657657657658</v>
      </c>
    </row>
    <row r="3987">
      <c r="D3987" s="19"/>
      <c r="E3987" s="18" t="s">
        <v>59</v>
      </c>
      <c r="F3987" s="17"/>
      <c r="G3987" s="7">
        <v>404</v>
      </c>
      <c r="H3987" s="20">
        <v>6.683168316832</v>
      </c>
      <c r="I3987" s="2">
        <v>10.891089108911</v>
      </c>
      <c r="J3987" s="2">
        <v>61.386138613861</v>
      </c>
      <c r="K3987" s="2">
        <v>8.6633663366340006</v>
      </c>
      <c r="L3987" s="2">
        <v>1.485148514851</v>
      </c>
      <c r="M3987" s="2">
        <v>10.891089108911</v>
      </c>
      <c r="N3987" s="10" t="s">
        <v>168</v>
      </c>
      <c r="O3987" s="2">
        <v>72.277227722771997</v>
      </c>
      <c r="P3987" s="22">
        <v>10.148514851485</v>
      </c>
    </row>
    <row r="3988">
      <c r="D3988" s="19"/>
      <c r="E3988" s="18" t="s">
        <v>60</v>
      </c>
      <c r="F3988" s="17"/>
      <c r="G3988" s="7">
        <v>562</v>
      </c>
      <c r="H3988" s="20">
        <v>12.989323843416001</v>
      </c>
      <c r="I3988" s="2">
        <v>48.754448398576997</v>
      </c>
      <c r="J3988" s="2">
        <v>33.451957295374001</v>
      </c>
      <c r="K3988" s="2">
        <v>1.2455516014229999</v>
      </c>
      <c r="L3988" s="2">
        <v>0.71174377224200003</v>
      </c>
      <c r="M3988" s="2">
        <v>2.8469750889680001</v>
      </c>
      <c r="N3988" s="10" t="s">
        <v>168</v>
      </c>
      <c r="O3988" s="2">
        <v>82.206405693950003</v>
      </c>
      <c r="P3988" s="22">
        <v>1.9572953736650001</v>
      </c>
    </row>
    <row r="3989">
      <c r="D3989" s="19"/>
      <c r="E3989" s="18" t="s">
        <v>26</v>
      </c>
      <c r="F3989" s="17"/>
      <c r="G3989" s="11">
        <v>1</v>
      </c>
      <c r="H3989" s="27">
        <v>100</v>
      </c>
      <c r="I3989" s="4" t="s">
        <v>168</v>
      </c>
      <c r="J3989" s="4" t="s">
        <v>168</v>
      </c>
      <c r="K3989" s="4" t="s">
        <v>168</v>
      </c>
      <c r="L3989" s="4" t="s">
        <v>168</v>
      </c>
      <c r="M3989" s="4" t="s">
        <v>168</v>
      </c>
      <c r="N3989" s="4" t="s">
        <v>168</v>
      </c>
      <c r="O3989" s="4" t="s">
        <v>168</v>
      </c>
      <c r="P3989" s="31" t="s">
        <v>168</v>
      </c>
    </row>
    <row r="3990">
      <c r="D3990" s="19"/>
      <c r="E3990" s="18" t="s">
        <v>61</v>
      </c>
      <c r="F3990" s="17"/>
      <c r="G3990" s="7">
        <v>126</v>
      </c>
      <c r="H3990" s="20">
        <v>0.793650793651</v>
      </c>
      <c r="I3990" s="2">
        <v>0.793650793651</v>
      </c>
      <c r="J3990" s="2">
        <v>26.984126984126998</v>
      </c>
      <c r="K3990" s="2">
        <v>39.682539682540003</v>
      </c>
      <c r="L3990" s="2">
        <v>21.428571428571001</v>
      </c>
      <c r="M3990" s="2">
        <v>10.31746031746</v>
      </c>
      <c r="N3990" s="10" t="s">
        <v>168</v>
      </c>
      <c r="O3990" s="2">
        <v>27.777777777777999</v>
      </c>
      <c r="P3990" s="22">
        <v>61.111111111111001</v>
      </c>
    </row>
    <row r="3991">
      <c r="D3991" s="19"/>
      <c r="E3991" s="18" t="s">
        <v>62</v>
      </c>
      <c r="F3991" s="17"/>
      <c r="G3991" s="7">
        <v>966</v>
      </c>
      <c r="H3991" s="20">
        <v>10.351966873706001</v>
      </c>
      <c r="I3991" s="2">
        <v>32.919254658385</v>
      </c>
      <c r="J3991" s="2">
        <v>45.134575569357999</v>
      </c>
      <c r="K3991" s="2">
        <v>4.3478260869570002</v>
      </c>
      <c r="L3991" s="2">
        <v>1.0351966873709999</v>
      </c>
      <c r="M3991" s="2">
        <v>6.2111801242239997</v>
      </c>
      <c r="N3991" s="10" t="s">
        <v>168</v>
      </c>
      <c r="O3991" s="2">
        <v>78.053830227743006</v>
      </c>
      <c r="P3991" s="22">
        <v>5.3830227743270003</v>
      </c>
    </row>
    <row r="3992">
      <c r="D3992" s="15" t="s">
        <v>63</v>
      </c>
      <c r="E3992" s="14" t="s">
        <v>64</v>
      </c>
      <c r="F3992" s="16"/>
      <c r="G3992" s="33">
        <v>17</v>
      </c>
      <c r="H3992" s="45">
        <v>5.8823529411760003</v>
      </c>
      <c r="I3992" s="13">
        <v>35.294117647058997</v>
      </c>
      <c r="J3992" s="13">
        <v>41.176470588234999</v>
      </c>
      <c r="K3992" s="13">
        <v>11.764705882353001</v>
      </c>
      <c r="L3992" s="25" t="s">
        <v>168</v>
      </c>
      <c r="M3992" s="13">
        <v>5.8823529411760003</v>
      </c>
      <c r="N3992" s="25" t="s">
        <v>168</v>
      </c>
      <c r="O3992" s="13">
        <v>76.470588235294002</v>
      </c>
      <c r="P3992" s="50">
        <v>11.764705882353001</v>
      </c>
    </row>
    <row r="3993">
      <c r="D3993" s="19"/>
      <c r="E3993" s="18" t="s">
        <v>65</v>
      </c>
      <c r="F3993" s="17"/>
      <c r="G3993" s="11">
        <v>38</v>
      </c>
      <c r="H3993" s="27">
        <v>10.526315789473999</v>
      </c>
      <c r="I3993" s="5">
        <v>23.684210526316001</v>
      </c>
      <c r="J3993" s="5">
        <v>47.368421052632002</v>
      </c>
      <c r="K3993" s="5">
        <v>13.157894736842</v>
      </c>
      <c r="L3993" s="5">
        <v>2.6315789473679998</v>
      </c>
      <c r="M3993" s="5">
        <v>2.6315789473679998</v>
      </c>
      <c r="N3993" s="4" t="s">
        <v>168</v>
      </c>
      <c r="O3993" s="5">
        <v>71.052631578947</v>
      </c>
      <c r="P3993" s="30">
        <v>15.789473684211</v>
      </c>
    </row>
    <row r="3994">
      <c r="D3994" s="19"/>
      <c r="E3994" s="18" t="s">
        <v>66</v>
      </c>
      <c r="F3994" s="17"/>
      <c r="G3994" s="11">
        <v>14</v>
      </c>
      <c r="H3994" s="32" t="s">
        <v>168</v>
      </c>
      <c r="I3994" s="5">
        <v>35.714285714286</v>
      </c>
      <c r="J3994" s="5">
        <v>57.142857142856997</v>
      </c>
      <c r="K3994" s="4" t="s">
        <v>168</v>
      </c>
      <c r="L3994" s="4" t="s">
        <v>168</v>
      </c>
      <c r="M3994" s="5">
        <v>7.1428571428570002</v>
      </c>
      <c r="N3994" s="4" t="s">
        <v>168</v>
      </c>
      <c r="O3994" s="5">
        <v>92.857142857143003</v>
      </c>
      <c r="P3994" s="31" t="s">
        <v>168</v>
      </c>
    </row>
    <row r="3995">
      <c r="D3995" s="19"/>
      <c r="E3995" s="18" t="s">
        <v>67</v>
      </c>
      <c r="F3995" s="17"/>
      <c r="G3995" s="7">
        <v>95</v>
      </c>
      <c r="H3995" s="20">
        <v>3.1578947368420001</v>
      </c>
      <c r="I3995" s="2">
        <v>17.894736842105001</v>
      </c>
      <c r="J3995" s="2">
        <v>45.263157894736999</v>
      </c>
      <c r="K3995" s="2">
        <v>12.631578947368</v>
      </c>
      <c r="L3995" s="2">
        <v>8.4210526315790002</v>
      </c>
      <c r="M3995" s="2">
        <v>12.631578947368</v>
      </c>
      <c r="N3995" s="10" t="s">
        <v>168</v>
      </c>
      <c r="O3995" s="2">
        <v>63.157894736842003</v>
      </c>
      <c r="P3995" s="22">
        <v>21.052631578947</v>
      </c>
    </row>
    <row r="3996">
      <c r="D3996" s="19"/>
      <c r="E3996" s="18" t="s">
        <v>68</v>
      </c>
      <c r="F3996" s="17"/>
      <c r="G3996" s="7">
        <v>81</v>
      </c>
      <c r="H3996" s="20">
        <v>3.7037037037039999</v>
      </c>
      <c r="I3996" s="2">
        <v>30.864197530864001</v>
      </c>
      <c r="J3996" s="2">
        <v>45.679012345678998</v>
      </c>
      <c r="K3996" s="2">
        <v>6.1728395061730001</v>
      </c>
      <c r="L3996" s="2">
        <v>3.7037037037039999</v>
      </c>
      <c r="M3996" s="2">
        <v>9.8765432098769992</v>
      </c>
      <c r="N3996" s="10" t="s">
        <v>168</v>
      </c>
      <c r="O3996" s="2">
        <v>76.543209876543003</v>
      </c>
      <c r="P3996" s="22">
        <v>9.8765432098769992</v>
      </c>
    </row>
    <row r="3997">
      <c r="D3997" s="19"/>
      <c r="E3997" s="18" t="s">
        <v>69</v>
      </c>
      <c r="F3997" s="17"/>
      <c r="G3997" s="7">
        <v>844</v>
      </c>
      <c r="H3997" s="20">
        <v>10.781990521327</v>
      </c>
      <c r="I3997" s="2">
        <v>30.213270142180001</v>
      </c>
      <c r="J3997" s="2">
        <v>42.180094786730002</v>
      </c>
      <c r="K3997" s="2">
        <v>7.9383886255920002</v>
      </c>
      <c r="L3997" s="2">
        <v>2.962085308057</v>
      </c>
      <c r="M3997" s="2">
        <v>5.924170616114</v>
      </c>
      <c r="N3997" s="10" t="s">
        <v>168</v>
      </c>
      <c r="O3997" s="2">
        <v>72.393364928910003</v>
      </c>
      <c r="P3997" s="22">
        <v>10.900473933649</v>
      </c>
    </row>
    <row r="3998">
      <c r="D3998" s="19"/>
      <c r="E3998" s="18" t="s">
        <v>26</v>
      </c>
      <c r="F3998" s="17"/>
      <c r="G3998" s="11">
        <v>4</v>
      </c>
      <c r="H3998" s="32" t="s">
        <v>168</v>
      </c>
      <c r="I3998" s="5">
        <v>50</v>
      </c>
      <c r="J3998" s="5">
        <v>25</v>
      </c>
      <c r="K3998" s="5">
        <v>25</v>
      </c>
      <c r="L3998" s="4" t="s">
        <v>168</v>
      </c>
      <c r="M3998" s="4" t="s">
        <v>168</v>
      </c>
      <c r="N3998" s="4" t="s">
        <v>168</v>
      </c>
      <c r="O3998" s="5">
        <v>75</v>
      </c>
      <c r="P3998" s="30">
        <v>25</v>
      </c>
    </row>
    <row r="3999">
      <c r="D3999" s="19"/>
      <c r="E3999" s="18" t="s">
        <v>70</v>
      </c>
      <c r="F3999" s="17"/>
      <c r="G3999" s="7">
        <v>245</v>
      </c>
      <c r="H3999" s="20">
        <v>4.4897959183670002</v>
      </c>
      <c r="I3999" s="2">
        <v>25.306122448979998</v>
      </c>
      <c r="J3999" s="2">
        <v>46.122448979592001</v>
      </c>
      <c r="K3999" s="2">
        <v>9.7959183673469994</v>
      </c>
      <c r="L3999" s="2">
        <v>4.8979591836729997</v>
      </c>
      <c r="M3999" s="2">
        <v>9.3877551020409999</v>
      </c>
      <c r="N3999" s="10" t="s">
        <v>168</v>
      </c>
      <c r="O3999" s="2">
        <v>71.428571428571004</v>
      </c>
      <c r="P3999" s="22">
        <v>14.69387755102</v>
      </c>
    </row>
    <row r="4000">
      <c r="D4000" s="15" t="s">
        <v>71</v>
      </c>
      <c r="E4000" s="14" t="s">
        <v>64</v>
      </c>
      <c r="F4000" s="16"/>
      <c r="G4000" s="33">
        <v>15</v>
      </c>
      <c r="H4000" s="72" t="s">
        <v>168</v>
      </c>
      <c r="I4000" s="13">
        <v>40</v>
      </c>
      <c r="J4000" s="13">
        <v>40</v>
      </c>
      <c r="K4000" s="13">
        <v>13.333333333333</v>
      </c>
      <c r="L4000" s="25" t="s">
        <v>168</v>
      </c>
      <c r="M4000" s="13">
        <v>6.666666666667</v>
      </c>
      <c r="N4000" s="25" t="s">
        <v>168</v>
      </c>
      <c r="O4000" s="13">
        <v>80</v>
      </c>
      <c r="P4000" s="50">
        <v>13.333333333333</v>
      </c>
    </row>
    <row r="4001">
      <c r="D4001" s="19"/>
      <c r="E4001" s="18" t="s">
        <v>65</v>
      </c>
      <c r="F4001" s="17"/>
      <c r="G4001" s="7">
        <v>58</v>
      </c>
      <c r="H4001" s="20">
        <v>6.8965517241379999</v>
      </c>
      <c r="I4001" s="2">
        <v>32.758620689654997</v>
      </c>
      <c r="J4001" s="2">
        <v>36.206896551724</v>
      </c>
      <c r="K4001" s="2">
        <v>10.344827586207</v>
      </c>
      <c r="L4001" s="2">
        <v>6.8965517241379999</v>
      </c>
      <c r="M4001" s="2">
        <v>6.8965517241379999</v>
      </c>
      <c r="N4001" s="10" t="s">
        <v>168</v>
      </c>
      <c r="O4001" s="2">
        <v>68.965517241379004</v>
      </c>
      <c r="P4001" s="22">
        <v>17.241379310345</v>
      </c>
    </row>
    <row r="4002">
      <c r="D4002" s="19"/>
      <c r="E4002" s="18" t="s">
        <v>66</v>
      </c>
      <c r="F4002" s="17"/>
      <c r="G4002" s="7">
        <v>113</v>
      </c>
      <c r="H4002" s="20">
        <v>16.814159292035001</v>
      </c>
      <c r="I4002" s="2">
        <v>38.938053097344998</v>
      </c>
      <c r="J4002" s="2">
        <v>37.168141592920001</v>
      </c>
      <c r="K4002" s="2">
        <v>4.424778761062</v>
      </c>
      <c r="L4002" s="2">
        <v>1.769911504425</v>
      </c>
      <c r="M4002" s="2">
        <v>0.88495575221199996</v>
      </c>
      <c r="N4002" s="10" t="s">
        <v>168</v>
      </c>
      <c r="O4002" s="2">
        <v>76.106194690264999</v>
      </c>
      <c r="P4002" s="22">
        <v>6.194690265487</v>
      </c>
    </row>
    <row r="4003">
      <c r="D4003" s="19"/>
      <c r="E4003" s="18" t="s">
        <v>67</v>
      </c>
      <c r="F4003" s="17"/>
      <c r="G4003" s="7">
        <v>837</v>
      </c>
      <c r="H4003" s="20">
        <v>9.0800477897250005</v>
      </c>
      <c r="I4003" s="2">
        <v>27.956989247311999</v>
      </c>
      <c r="J4003" s="2">
        <v>44.086021505376003</v>
      </c>
      <c r="K4003" s="2">
        <v>9.0800477897250005</v>
      </c>
      <c r="L4003" s="2">
        <v>3.4647550776579998</v>
      </c>
      <c r="M4003" s="2">
        <v>6.3321385902029999</v>
      </c>
      <c r="N4003" s="10" t="s">
        <v>168</v>
      </c>
      <c r="O4003" s="2">
        <v>72.043010752688005</v>
      </c>
      <c r="P4003" s="22">
        <v>12.544802867384</v>
      </c>
    </row>
    <row r="4004">
      <c r="D4004" s="19"/>
      <c r="E4004" s="18" t="s">
        <v>68</v>
      </c>
      <c r="F4004" s="17"/>
      <c r="G4004" s="7">
        <v>61</v>
      </c>
      <c r="H4004" s="20">
        <v>3.2786885245900002</v>
      </c>
      <c r="I4004" s="2">
        <v>22.950819672131001</v>
      </c>
      <c r="J4004" s="2">
        <v>45.901639344262001</v>
      </c>
      <c r="K4004" s="2">
        <v>4.918032786885</v>
      </c>
      <c r="L4004" s="2">
        <v>3.2786885245900002</v>
      </c>
      <c r="M4004" s="2">
        <v>19.672131147540998</v>
      </c>
      <c r="N4004" s="10" t="s">
        <v>168</v>
      </c>
      <c r="O4004" s="2">
        <v>68.852459016392999</v>
      </c>
      <c r="P4004" s="22">
        <v>8.1967213114750006</v>
      </c>
    </row>
    <row r="4005">
      <c r="D4005" s="19"/>
      <c r="E4005" s="18" t="s">
        <v>72</v>
      </c>
      <c r="F4005" s="17"/>
      <c r="G4005" s="11">
        <v>5</v>
      </c>
      <c r="H4005" s="27">
        <v>20</v>
      </c>
      <c r="I4005" s="5">
        <v>20</v>
      </c>
      <c r="J4005" s="5">
        <v>40</v>
      </c>
      <c r="K4005" s="4" t="s">
        <v>168</v>
      </c>
      <c r="L4005" s="4" t="s">
        <v>168</v>
      </c>
      <c r="M4005" s="5">
        <v>20</v>
      </c>
      <c r="N4005" s="4" t="s">
        <v>168</v>
      </c>
      <c r="O4005" s="5">
        <v>60</v>
      </c>
      <c r="P4005" s="31" t="s">
        <v>168</v>
      </c>
    </row>
    <row r="4006">
      <c r="D4006" s="19"/>
      <c r="E4006" s="18" t="s">
        <v>26</v>
      </c>
      <c r="F4006" s="17"/>
      <c r="G4006" s="11">
        <v>4</v>
      </c>
      <c r="H4006" s="32" t="s">
        <v>168</v>
      </c>
      <c r="I4006" s="5">
        <v>25</v>
      </c>
      <c r="J4006" s="5">
        <v>50</v>
      </c>
      <c r="K4006" s="4" t="s">
        <v>168</v>
      </c>
      <c r="L4006" s="4" t="s">
        <v>168</v>
      </c>
      <c r="M4006" s="5">
        <v>25</v>
      </c>
      <c r="N4006" s="4" t="s">
        <v>168</v>
      </c>
      <c r="O4006" s="5">
        <v>75</v>
      </c>
      <c r="P4006" s="31" t="s">
        <v>168</v>
      </c>
    </row>
    <row r="4007">
      <c r="D4007" s="19"/>
      <c r="E4007" s="18" t="s">
        <v>73</v>
      </c>
      <c r="F4007" s="17"/>
      <c r="G4007" s="7">
        <v>1084</v>
      </c>
      <c r="H4007" s="20">
        <v>9.3173431734320005</v>
      </c>
      <c r="I4007" s="2">
        <v>29.243542435424001</v>
      </c>
      <c r="J4007" s="2">
        <v>42.988929889299001</v>
      </c>
      <c r="K4007" s="2">
        <v>8.4870848708489994</v>
      </c>
      <c r="L4007" s="2">
        <v>3.413284132841</v>
      </c>
      <c r="M4007" s="2">
        <v>6.5498154981549996</v>
      </c>
      <c r="N4007" s="10" t="s">
        <v>168</v>
      </c>
      <c r="O4007" s="2">
        <v>72.232472324723005</v>
      </c>
      <c r="P4007" s="22">
        <v>11.900369003690001</v>
      </c>
    </row>
    <row r="4008">
      <c r="D4008" s="15" t="s">
        <v>74</v>
      </c>
      <c r="E4008" s="14" t="s">
        <v>75</v>
      </c>
      <c r="F4008" s="16"/>
      <c r="G4008" s="26">
        <v>315</v>
      </c>
      <c r="H4008" s="40">
        <v>9.5238095238099998</v>
      </c>
      <c r="I4008" s="8">
        <v>34.285714285714</v>
      </c>
      <c r="J4008" s="8">
        <v>40.634920634921002</v>
      </c>
      <c r="K4008" s="8">
        <v>8.8888888888889994</v>
      </c>
      <c r="L4008" s="8">
        <v>2.2222222222219998</v>
      </c>
      <c r="M4008" s="8">
        <v>4.4444444444439997</v>
      </c>
      <c r="N4008" s="41" t="s">
        <v>168</v>
      </c>
      <c r="O4008" s="8">
        <v>74.920634920634996</v>
      </c>
      <c r="P4008" s="42">
        <v>11.111111111111001</v>
      </c>
    </row>
    <row r="4009">
      <c r="D4009" s="19"/>
      <c r="E4009" s="18" t="s">
        <v>76</v>
      </c>
      <c r="F4009" s="17"/>
      <c r="G4009" s="7">
        <v>78</v>
      </c>
      <c r="H4009" s="20">
        <v>7.6923076923079998</v>
      </c>
      <c r="I4009" s="2">
        <v>29.487179487178999</v>
      </c>
      <c r="J4009" s="2">
        <v>41.025641025641001</v>
      </c>
      <c r="K4009" s="2">
        <v>10.25641025641</v>
      </c>
      <c r="L4009" s="2">
        <v>2.564102564103</v>
      </c>
      <c r="M4009" s="2">
        <v>8.9743589743589993</v>
      </c>
      <c r="N4009" s="10" t="s">
        <v>168</v>
      </c>
      <c r="O4009" s="2">
        <v>70.512820512820994</v>
      </c>
      <c r="P4009" s="22">
        <v>12.820512820513001</v>
      </c>
    </row>
    <row r="4010">
      <c r="D4010" s="19"/>
      <c r="E4010" s="18" t="s">
        <v>77</v>
      </c>
      <c r="F4010" s="17"/>
      <c r="G4010" s="7">
        <v>297</v>
      </c>
      <c r="H4010" s="20">
        <v>8.7542087542089995</v>
      </c>
      <c r="I4010" s="2">
        <v>33.333333333333002</v>
      </c>
      <c r="J4010" s="2">
        <v>39.393939393939</v>
      </c>
      <c r="K4010" s="2">
        <v>9.4276094276089992</v>
      </c>
      <c r="L4010" s="2">
        <v>2.6936026936030002</v>
      </c>
      <c r="M4010" s="2">
        <v>6.397306397306</v>
      </c>
      <c r="N4010" s="10" t="s">
        <v>168</v>
      </c>
      <c r="O4010" s="2">
        <v>72.727272727273004</v>
      </c>
      <c r="P4010" s="22">
        <v>12.121212121212</v>
      </c>
    </row>
    <row r="4011">
      <c r="D4011" s="19"/>
      <c r="E4011" s="18" t="s">
        <v>78</v>
      </c>
      <c r="F4011" s="17"/>
      <c r="G4011" s="11">
        <v>12</v>
      </c>
      <c r="H4011" s="27">
        <v>16.666666666666998</v>
      </c>
      <c r="I4011" s="5">
        <v>16.666666666666998</v>
      </c>
      <c r="J4011" s="5">
        <v>58.333333333333002</v>
      </c>
      <c r="K4011" s="5">
        <v>8.333333333333</v>
      </c>
      <c r="L4011" s="4" t="s">
        <v>168</v>
      </c>
      <c r="M4011" s="4" t="s">
        <v>168</v>
      </c>
      <c r="N4011" s="4" t="s">
        <v>168</v>
      </c>
      <c r="O4011" s="5">
        <v>75</v>
      </c>
      <c r="P4011" s="30">
        <v>8.333333333333</v>
      </c>
    </row>
    <row r="4012">
      <c r="D4012" s="19"/>
      <c r="E4012" s="18" t="s">
        <v>79</v>
      </c>
      <c r="F4012" s="17"/>
      <c r="G4012" s="7">
        <v>116</v>
      </c>
      <c r="H4012" s="20">
        <v>8.6206896551720007</v>
      </c>
      <c r="I4012" s="2">
        <v>24.137931034483</v>
      </c>
      <c r="J4012" s="2">
        <v>43.103448275862</v>
      </c>
      <c r="K4012" s="2">
        <v>12.931034482758999</v>
      </c>
      <c r="L4012" s="2">
        <v>6.0344827586210004</v>
      </c>
      <c r="M4012" s="2">
        <v>5.1724137931029999</v>
      </c>
      <c r="N4012" s="10" t="s">
        <v>168</v>
      </c>
      <c r="O4012" s="2">
        <v>67.241379310344996</v>
      </c>
      <c r="P4012" s="22">
        <v>18.965517241379001</v>
      </c>
    </row>
    <row r="4013">
      <c r="D4013" s="19"/>
      <c r="E4013" s="18" t="s">
        <v>80</v>
      </c>
      <c r="F4013" s="17"/>
      <c r="G4013" s="7">
        <v>175</v>
      </c>
      <c r="H4013" s="20">
        <v>5.7142857142860004</v>
      </c>
      <c r="I4013" s="2">
        <v>30.285714285714</v>
      </c>
      <c r="J4013" s="2">
        <v>44.571428571429003</v>
      </c>
      <c r="K4013" s="2">
        <v>8.5714285714289993</v>
      </c>
      <c r="L4013" s="2">
        <v>4</v>
      </c>
      <c r="M4013" s="2">
        <v>6.8571428571429998</v>
      </c>
      <c r="N4013" s="10" t="s">
        <v>168</v>
      </c>
      <c r="O4013" s="2">
        <v>74.857142857143003</v>
      </c>
      <c r="P4013" s="22">
        <v>12.571428571428999</v>
      </c>
    </row>
    <row r="4014">
      <c r="D4014" s="19"/>
      <c r="E4014" s="18" t="s">
        <v>81</v>
      </c>
      <c r="F4014" s="17"/>
      <c r="G4014" s="7">
        <v>908</v>
      </c>
      <c r="H4014" s="20">
        <v>9.0308370044050008</v>
      </c>
      <c r="I4014" s="2">
        <v>30.616740088105999</v>
      </c>
      <c r="J4014" s="2">
        <v>43.281938325991</v>
      </c>
      <c r="K4014" s="2">
        <v>7.7092511013219998</v>
      </c>
      <c r="L4014" s="2">
        <v>2.9735682819379998</v>
      </c>
      <c r="M4014" s="2">
        <v>6.3876651982380004</v>
      </c>
      <c r="N4014" s="10" t="s">
        <v>168</v>
      </c>
      <c r="O4014" s="2">
        <v>73.898678414097006</v>
      </c>
      <c r="P4014" s="22">
        <v>10.68281938326</v>
      </c>
    </row>
    <row r="4015">
      <c r="D4015" s="19"/>
      <c r="E4015" s="18" t="s">
        <v>41</v>
      </c>
      <c r="F4015" s="17"/>
      <c r="G4015" s="11">
        <v>26</v>
      </c>
      <c r="H4015" s="27">
        <v>7.6923076923079998</v>
      </c>
      <c r="I4015" s="5">
        <v>15.384615384615</v>
      </c>
      <c r="J4015" s="5">
        <v>46.153846153845997</v>
      </c>
      <c r="K4015" s="5">
        <v>11.538461538462</v>
      </c>
      <c r="L4015" s="5">
        <v>7.6923076923079998</v>
      </c>
      <c r="M4015" s="5">
        <v>11.538461538462</v>
      </c>
      <c r="N4015" s="4" t="s">
        <v>168</v>
      </c>
      <c r="O4015" s="5">
        <v>61.538461538462002</v>
      </c>
      <c r="P4015" s="30">
        <v>19.230769230768999</v>
      </c>
    </row>
    <row r="4016">
      <c r="D4016" s="19"/>
      <c r="E4016" s="18" t="s">
        <v>82</v>
      </c>
      <c r="F4016" s="17"/>
      <c r="G4016" s="7">
        <v>96</v>
      </c>
      <c r="H4016" s="20">
        <v>12.5</v>
      </c>
      <c r="I4016" s="2">
        <v>16.666666666666998</v>
      </c>
      <c r="J4016" s="2">
        <v>42.708333333333002</v>
      </c>
      <c r="K4016" s="2">
        <v>11.458333333333</v>
      </c>
      <c r="L4016" s="2">
        <v>7.291666666667</v>
      </c>
      <c r="M4016" s="2">
        <v>9.375</v>
      </c>
      <c r="N4016" s="10" t="s">
        <v>168</v>
      </c>
      <c r="O4016" s="2">
        <v>59.375</v>
      </c>
      <c r="P4016" s="22">
        <v>18.75</v>
      </c>
    </row>
    <row r="4017">
      <c r="D4017" s="19"/>
      <c r="E4017" s="18" t="s">
        <v>26</v>
      </c>
      <c r="F4017" s="17"/>
      <c r="G4017" s="11">
        <v>0</v>
      </c>
      <c r="H4017" s="32" t="s">
        <v>168</v>
      </c>
      <c r="I4017" s="4" t="s">
        <v>168</v>
      </c>
      <c r="J4017" s="4" t="s">
        <v>168</v>
      </c>
      <c r="K4017" s="4" t="s">
        <v>168</v>
      </c>
      <c r="L4017" s="4" t="s">
        <v>168</v>
      </c>
      <c r="M4017" s="4" t="s">
        <v>168</v>
      </c>
      <c r="N4017" s="4" t="s">
        <v>168</v>
      </c>
      <c r="O4017" s="4" t="s">
        <v>168</v>
      </c>
      <c r="P4017" s="31" t="s">
        <v>168</v>
      </c>
    </row>
    <row r="4018">
      <c r="D4018" s="19"/>
      <c r="E4018" s="18" t="s">
        <v>83</v>
      </c>
      <c r="F4018" s="17"/>
      <c r="G4018" s="7">
        <v>997</v>
      </c>
      <c r="H4018" s="20">
        <v>9.0270812437310006</v>
      </c>
      <c r="I4018" s="2">
        <v>30.391173520561999</v>
      </c>
      <c r="J4018" s="2">
        <v>43.029087261785001</v>
      </c>
      <c r="K4018" s="2">
        <v>8.1243731193579993</v>
      </c>
      <c r="L4018" s="2">
        <v>3.0090270812440001</v>
      </c>
      <c r="M4018" s="2">
        <v>6.41925777332</v>
      </c>
      <c r="N4018" s="10" t="s">
        <v>168</v>
      </c>
      <c r="O4018" s="2">
        <v>73.420260782347</v>
      </c>
      <c r="P4018" s="22">
        <v>11.133400200602001</v>
      </c>
    </row>
    <row r="4019">
      <c r="D4019" s="15" t="s">
        <v>84</v>
      </c>
      <c r="E4019" s="14" t="s">
        <v>85</v>
      </c>
      <c r="F4019" s="16"/>
      <c r="G4019" s="26">
        <v>394</v>
      </c>
      <c r="H4019" s="40">
        <v>11.421319796954</v>
      </c>
      <c r="I4019" s="8">
        <v>35.786802030456997</v>
      </c>
      <c r="J4019" s="8">
        <v>40.101522842640001</v>
      </c>
      <c r="K4019" s="8">
        <v>5.5837563451780001</v>
      </c>
      <c r="L4019" s="8">
        <v>2.0304568527920002</v>
      </c>
      <c r="M4019" s="8">
        <v>5.0761421319800002</v>
      </c>
      <c r="N4019" s="41" t="s">
        <v>168</v>
      </c>
      <c r="O4019" s="8">
        <v>75.888324873095996</v>
      </c>
      <c r="P4019" s="42">
        <v>7.6142131979699998</v>
      </c>
    </row>
    <row r="4020">
      <c r="D4020" s="19"/>
      <c r="E4020" s="18" t="s">
        <v>86</v>
      </c>
      <c r="F4020" s="17"/>
      <c r="G4020" s="7">
        <v>401</v>
      </c>
      <c r="H4020" s="20">
        <v>8.2294264339150001</v>
      </c>
      <c r="I4020" s="2">
        <v>29.177057356608</v>
      </c>
      <c r="J4020" s="2">
        <v>42.394014962593999</v>
      </c>
      <c r="K4020" s="2">
        <v>9.7256857855359993</v>
      </c>
      <c r="L4020" s="2">
        <v>3.7406483790520002</v>
      </c>
      <c r="M4020" s="2">
        <v>6.733167082294</v>
      </c>
      <c r="N4020" s="10" t="s">
        <v>168</v>
      </c>
      <c r="O4020" s="2">
        <v>71.571072319202003</v>
      </c>
      <c r="P4020" s="22">
        <v>13.466334164589</v>
      </c>
    </row>
    <row r="4021">
      <c r="D4021" s="19"/>
      <c r="E4021" s="18" t="s">
        <v>87</v>
      </c>
      <c r="F4021" s="17"/>
      <c r="G4021" s="7">
        <v>247</v>
      </c>
      <c r="H4021" s="20">
        <v>9.3117408906880001</v>
      </c>
      <c r="I4021" s="2">
        <v>18.623481781376999</v>
      </c>
      <c r="J4021" s="2">
        <v>47.773279352227</v>
      </c>
      <c r="K4021" s="2">
        <v>9.7165991902830005</v>
      </c>
      <c r="L4021" s="2">
        <v>4.453441295547</v>
      </c>
      <c r="M4021" s="2">
        <v>10.121457489879001</v>
      </c>
      <c r="N4021" s="10" t="s">
        <v>168</v>
      </c>
      <c r="O4021" s="2">
        <v>66.396761133602993</v>
      </c>
      <c r="P4021" s="22">
        <v>14.17004048583</v>
      </c>
    </row>
    <row r="4022">
      <c r="D4022" s="19"/>
      <c r="E4022" s="18" t="s">
        <v>88</v>
      </c>
      <c r="F4022" s="17"/>
      <c r="G4022" s="11">
        <v>46</v>
      </c>
      <c r="H4022" s="27">
        <v>2.1739130434780001</v>
      </c>
      <c r="I4022" s="5">
        <v>32.608695652173999</v>
      </c>
      <c r="J4022" s="5">
        <v>43.478260869564998</v>
      </c>
      <c r="K4022" s="5">
        <v>15.217391304348</v>
      </c>
      <c r="L4022" s="5">
        <v>4.3478260869570002</v>
      </c>
      <c r="M4022" s="5">
        <v>2.1739130434780001</v>
      </c>
      <c r="N4022" s="4" t="s">
        <v>168</v>
      </c>
      <c r="O4022" s="5">
        <v>76.086956521738998</v>
      </c>
      <c r="P4022" s="30">
        <v>19.565217391304</v>
      </c>
    </row>
    <row r="4023">
      <c r="D4023" s="19"/>
      <c r="E4023" s="18" t="s">
        <v>89</v>
      </c>
      <c r="F4023" s="17"/>
      <c r="G4023" s="11">
        <v>5</v>
      </c>
      <c r="H4023" s="32" t="s">
        <v>168</v>
      </c>
      <c r="I4023" s="4" t="s">
        <v>168</v>
      </c>
      <c r="J4023" s="5">
        <v>80</v>
      </c>
      <c r="K4023" s="4" t="s">
        <v>168</v>
      </c>
      <c r="L4023" s="5">
        <v>20</v>
      </c>
      <c r="M4023" s="4" t="s">
        <v>168</v>
      </c>
      <c r="N4023" s="4" t="s">
        <v>168</v>
      </c>
      <c r="O4023" s="5">
        <v>80</v>
      </c>
      <c r="P4023" s="30">
        <v>20</v>
      </c>
    </row>
    <row r="4024">
      <c r="D4024" s="19"/>
      <c r="E4024" s="18" t="s">
        <v>26</v>
      </c>
      <c r="F4024" s="17"/>
      <c r="G4024" s="11">
        <v>0</v>
      </c>
      <c r="H4024" s="32" t="s">
        <v>168</v>
      </c>
      <c r="I4024" s="4" t="s">
        <v>168</v>
      </c>
      <c r="J4024" s="4" t="s">
        <v>168</v>
      </c>
      <c r="K4024" s="4" t="s">
        <v>168</v>
      </c>
      <c r="L4024" s="4" t="s">
        <v>168</v>
      </c>
      <c r="M4024" s="4" t="s">
        <v>168</v>
      </c>
      <c r="N4024" s="4" t="s">
        <v>168</v>
      </c>
      <c r="O4024" s="4" t="s">
        <v>168</v>
      </c>
      <c r="P4024" s="31" t="s">
        <v>168</v>
      </c>
    </row>
    <row r="4025">
      <c r="D4025" s="19"/>
      <c r="E4025" s="18" t="s">
        <v>90</v>
      </c>
      <c r="F4025" s="17"/>
      <c r="G4025" s="7">
        <v>795</v>
      </c>
      <c r="H4025" s="20">
        <v>9.8113207547170003</v>
      </c>
      <c r="I4025" s="2">
        <v>32.452830188679002</v>
      </c>
      <c r="J4025" s="2">
        <v>41.257861635220003</v>
      </c>
      <c r="K4025" s="2">
        <v>7.6729559748430001</v>
      </c>
      <c r="L4025" s="2">
        <v>2.893081761006</v>
      </c>
      <c r="M4025" s="2">
        <v>5.9119496855350002</v>
      </c>
      <c r="N4025" s="10" t="s">
        <v>168</v>
      </c>
      <c r="O4025" s="2">
        <v>73.710691823898998</v>
      </c>
      <c r="P4025" s="22">
        <v>10.566037735848999</v>
      </c>
    </row>
    <row r="4026">
      <c r="D4026" s="19"/>
      <c r="E4026" s="18" t="s">
        <v>91</v>
      </c>
      <c r="F4026" s="17"/>
      <c r="G4026" s="7">
        <v>298</v>
      </c>
      <c r="H4026" s="20">
        <v>8.0536912751679992</v>
      </c>
      <c r="I4026" s="2">
        <v>20.469798657717998</v>
      </c>
      <c r="J4026" s="2">
        <v>47.651006711409003</v>
      </c>
      <c r="K4026" s="2">
        <v>10.402684563757999</v>
      </c>
      <c r="L4026" s="2">
        <v>4.6979865771810001</v>
      </c>
      <c r="M4026" s="2">
        <v>8.7248322147649997</v>
      </c>
      <c r="N4026" s="10" t="s">
        <v>168</v>
      </c>
      <c r="O4026" s="2">
        <v>68.120805369128007</v>
      </c>
      <c r="P4026" s="22">
        <v>15.100671140939999</v>
      </c>
    </row>
    <row r="4027">
      <c r="D4027" s="15" t="s">
        <v>92</v>
      </c>
      <c r="E4027" s="14" t="s">
        <v>93</v>
      </c>
      <c r="F4027" s="16"/>
      <c r="G4027" s="33">
        <v>46</v>
      </c>
      <c r="H4027" s="45">
        <v>13.04347826087</v>
      </c>
      <c r="I4027" s="13">
        <v>32.608695652173999</v>
      </c>
      <c r="J4027" s="13">
        <v>41.304347826087003</v>
      </c>
      <c r="K4027" s="13">
        <v>8.6956521739130004</v>
      </c>
      <c r="L4027" s="25" t="s">
        <v>168</v>
      </c>
      <c r="M4027" s="13">
        <v>4.3478260869570002</v>
      </c>
      <c r="N4027" s="25" t="s">
        <v>168</v>
      </c>
      <c r="O4027" s="13">
        <v>73.913043478261002</v>
      </c>
      <c r="P4027" s="50">
        <v>8.6956521739130004</v>
      </c>
    </row>
    <row r="4028">
      <c r="D4028" s="19"/>
      <c r="E4028" s="18" t="s">
        <v>94</v>
      </c>
      <c r="F4028" s="17"/>
      <c r="G4028" s="7">
        <v>189</v>
      </c>
      <c r="H4028" s="20">
        <v>12.698412698413</v>
      </c>
      <c r="I4028" s="2">
        <v>29.629629629629999</v>
      </c>
      <c r="J4028" s="2">
        <v>43.915343915344003</v>
      </c>
      <c r="K4028" s="2">
        <v>6.8783068783069998</v>
      </c>
      <c r="L4028" s="2">
        <v>1.587301587302</v>
      </c>
      <c r="M4028" s="2">
        <v>5.2910052910049998</v>
      </c>
      <c r="N4028" s="10" t="s">
        <v>168</v>
      </c>
      <c r="O4028" s="2">
        <v>73.544973544973999</v>
      </c>
      <c r="P4028" s="22">
        <v>8.4656084656079997</v>
      </c>
    </row>
    <row r="4029">
      <c r="D4029" s="19"/>
      <c r="E4029" s="18" t="s">
        <v>95</v>
      </c>
      <c r="F4029" s="17"/>
      <c r="G4029" s="7">
        <v>69</v>
      </c>
      <c r="H4029" s="20">
        <v>8.6956521739130004</v>
      </c>
      <c r="I4029" s="2">
        <v>26.086956521739001</v>
      </c>
      <c r="J4029" s="2">
        <v>46.376811594202998</v>
      </c>
      <c r="K4029" s="2">
        <v>11.594202898551</v>
      </c>
      <c r="L4029" s="2">
        <v>1.449275362319</v>
      </c>
      <c r="M4029" s="2">
        <v>5.7971014492749999</v>
      </c>
      <c r="N4029" s="10" t="s">
        <v>168</v>
      </c>
      <c r="O4029" s="2">
        <v>72.463768115942003</v>
      </c>
      <c r="P4029" s="22">
        <v>13.04347826087</v>
      </c>
    </row>
    <row r="4030">
      <c r="D4030" s="19"/>
      <c r="E4030" s="18" t="s">
        <v>96</v>
      </c>
      <c r="F4030" s="17"/>
      <c r="G4030" s="11">
        <v>21</v>
      </c>
      <c r="H4030" s="27">
        <v>14.285714285714</v>
      </c>
      <c r="I4030" s="5">
        <v>28.571428571428999</v>
      </c>
      <c r="J4030" s="5">
        <v>42.857142857143003</v>
      </c>
      <c r="K4030" s="5">
        <v>14.285714285714</v>
      </c>
      <c r="L4030" s="4" t="s">
        <v>168</v>
      </c>
      <c r="M4030" s="4" t="s">
        <v>168</v>
      </c>
      <c r="N4030" s="4" t="s">
        <v>168</v>
      </c>
      <c r="O4030" s="5">
        <v>71.428571428571004</v>
      </c>
      <c r="P4030" s="30">
        <v>14.285714285714</v>
      </c>
    </row>
    <row r="4031">
      <c r="D4031" s="19"/>
      <c r="E4031" s="18" t="s">
        <v>97</v>
      </c>
      <c r="F4031" s="17"/>
      <c r="G4031" s="11">
        <v>40</v>
      </c>
      <c r="H4031" s="27">
        <v>12.5</v>
      </c>
      <c r="I4031" s="5">
        <v>27.5</v>
      </c>
      <c r="J4031" s="5">
        <v>57.5</v>
      </c>
      <c r="K4031" s="5">
        <v>2.5</v>
      </c>
      <c r="L4031" s="4" t="s">
        <v>168</v>
      </c>
      <c r="M4031" s="4" t="s">
        <v>168</v>
      </c>
      <c r="N4031" s="4" t="s">
        <v>168</v>
      </c>
      <c r="O4031" s="5">
        <v>85</v>
      </c>
      <c r="P4031" s="30">
        <v>2.5</v>
      </c>
    </row>
    <row r="4032">
      <c r="D4032" s="19"/>
      <c r="E4032" s="18" t="s">
        <v>98</v>
      </c>
      <c r="F4032" s="17"/>
      <c r="G4032" s="7">
        <v>62</v>
      </c>
      <c r="H4032" s="20">
        <v>6.4516129032259997</v>
      </c>
      <c r="I4032" s="2">
        <v>24.193548387097</v>
      </c>
      <c r="J4032" s="2">
        <v>54.838709677418997</v>
      </c>
      <c r="K4032" s="2">
        <v>9.6774193548389995</v>
      </c>
      <c r="L4032" s="2">
        <v>1.6129032258060001</v>
      </c>
      <c r="M4032" s="2">
        <v>3.2258064516129998</v>
      </c>
      <c r="N4032" s="10" t="s">
        <v>168</v>
      </c>
      <c r="O4032" s="2">
        <v>79.032258064516</v>
      </c>
      <c r="P4032" s="22">
        <v>11.290322580645</v>
      </c>
    </row>
    <row r="4033">
      <c r="D4033" s="19"/>
      <c r="E4033" s="18" t="s">
        <v>99</v>
      </c>
      <c r="F4033" s="17"/>
      <c r="G4033" s="11">
        <v>20</v>
      </c>
      <c r="H4033" s="27">
        <v>20</v>
      </c>
      <c r="I4033" s="5">
        <v>15</v>
      </c>
      <c r="J4033" s="5">
        <v>50</v>
      </c>
      <c r="K4033" s="5">
        <v>5</v>
      </c>
      <c r="L4033" s="5">
        <v>5</v>
      </c>
      <c r="M4033" s="5">
        <v>5</v>
      </c>
      <c r="N4033" s="4" t="s">
        <v>168</v>
      </c>
      <c r="O4033" s="5">
        <v>65</v>
      </c>
      <c r="P4033" s="30">
        <v>10</v>
      </c>
    </row>
    <row r="4034">
      <c r="D4034" s="19"/>
      <c r="E4034" s="18" t="s">
        <v>100</v>
      </c>
      <c r="F4034" s="17"/>
      <c r="G4034" s="11">
        <v>39</v>
      </c>
      <c r="H4034" s="27">
        <v>5.1282051282049999</v>
      </c>
      <c r="I4034" s="5">
        <v>41.025641025641001</v>
      </c>
      <c r="J4034" s="5">
        <v>48.717948717949</v>
      </c>
      <c r="K4034" s="5">
        <v>5.1282051282049999</v>
      </c>
      <c r="L4034" s="4" t="s">
        <v>168</v>
      </c>
      <c r="M4034" s="4" t="s">
        <v>168</v>
      </c>
      <c r="N4034" s="4" t="s">
        <v>168</v>
      </c>
      <c r="O4034" s="5">
        <v>89.743589743589993</v>
      </c>
      <c r="P4034" s="30">
        <v>5.1282051282049999</v>
      </c>
    </row>
    <row r="4035">
      <c r="D4035" s="19"/>
      <c r="E4035" s="18" t="s">
        <v>101</v>
      </c>
      <c r="F4035" s="17"/>
      <c r="G4035" s="7">
        <v>148</v>
      </c>
      <c r="H4035" s="20">
        <v>10.810810810811001</v>
      </c>
      <c r="I4035" s="2">
        <v>29.054054054053999</v>
      </c>
      <c r="J4035" s="2">
        <v>42.567567567567998</v>
      </c>
      <c r="K4035" s="2">
        <v>10.135135135135</v>
      </c>
      <c r="L4035" s="2">
        <v>3.3783783783780001</v>
      </c>
      <c r="M4035" s="2">
        <v>4.0540540540540002</v>
      </c>
      <c r="N4035" s="10" t="s">
        <v>168</v>
      </c>
      <c r="O4035" s="2">
        <v>71.621621621621998</v>
      </c>
      <c r="P4035" s="22">
        <v>13.513513513514001</v>
      </c>
    </row>
    <row r="4036">
      <c r="D4036" s="19"/>
      <c r="E4036" s="18" t="s">
        <v>102</v>
      </c>
      <c r="F4036" s="17"/>
      <c r="G4036" s="7">
        <v>82</v>
      </c>
      <c r="H4036" s="20">
        <v>7.3170731707319998</v>
      </c>
      <c r="I4036" s="2">
        <v>31.707317073171001</v>
      </c>
      <c r="J4036" s="2">
        <v>48.780487804878</v>
      </c>
      <c r="K4036" s="2">
        <v>2.4390243902440001</v>
      </c>
      <c r="L4036" s="2">
        <v>2.4390243902440001</v>
      </c>
      <c r="M4036" s="2">
        <v>7.3170731707319998</v>
      </c>
      <c r="N4036" s="10" t="s">
        <v>168</v>
      </c>
      <c r="O4036" s="2">
        <v>80.487804878049005</v>
      </c>
      <c r="P4036" s="22">
        <v>4.8780487804880002</v>
      </c>
    </row>
    <row r="4037">
      <c r="D4037" s="19"/>
      <c r="E4037" s="18" t="s">
        <v>41</v>
      </c>
      <c r="F4037" s="17"/>
      <c r="G4037" s="7">
        <v>161</v>
      </c>
      <c r="H4037" s="20">
        <v>8.074534161491</v>
      </c>
      <c r="I4037" s="2">
        <v>29.813664596273</v>
      </c>
      <c r="J4037" s="2">
        <v>39.130434782609001</v>
      </c>
      <c r="K4037" s="2">
        <v>11.180124223602</v>
      </c>
      <c r="L4037" s="2">
        <v>4.9689440993789997</v>
      </c>
      <c r="M4037" s="2">
        <v>6.8322981366460001</v>
      </c>
      <c r="N4037" s="10" t="s">
        <v>168</v>
      </c>
      <c r="O4037" s="2">
        <v>68.944099378882001</v>
      </c>
      <c r="P4037" s="22">
        <v>16.149068322981002</v>
      </c>
    </row>
    <row r="4038">
      <c r="D4038" s="19"/>
      <c r="E4038" s="18" t="s">
        <v>103</v>
      </c>
      <c r="F4038" s="17"/>
      <c r="G4038" s="7">
        <v>211</v>
      </c>
      <c r="H4038" s="20">
        <v>11.374407582938</v>
      </c>
      <c r="I4038" s="2">
        <v>27.488151658768</v>
      </c>
      <c r="J4038" s="2">
        <v>42.654028436018997</v>
      </c>
      <c r="K4038" s="2">
        <v>9.4786729857819996</v>
      </c>
      <c r="L4038" s="2">
        <v>2.843601895735</v>
      </c>
      <c r="M4038" s="2">
        <v>6.161137440758</v>
      </c>
      <c r="N4038" s="10" t="s">
        <v>168</v>
      </c>
      <c r="O4038" s="2">
        <v>70.142180094786994</v>
      </c>
      <c r="P4038" s="22">
        <v>12.322274881517</v>
      </c>
    </row>
    <row r="4039">
      <c r="D4039" s="19"/>
      <c r="E4039" s="18" t="s">
        <v>104</v>
      </c>
      <c r="F4039" s="17"/>
      <c r="G4039" s="7">
        <v>319</v>
      </c>
      <c r="H4039" s="20">
        <v>7.2100313479620004</v>
      </c>
      <c r="I4039" s="2">
        <v>28.840125391849998</v>
      </c>
      <c r="J4039" s="2">
        <v>42.006269592476002</v>
      </c>
      <c r="K4039" s="2">
        <v>6.5830721003130002</v>
      </c>
      <c r="L4039" s="2">
        <v>5.3291536050159998</v>
      </c>
      <c r="M4039" s="2">
        <v>10.031347962382</v>
      </c>
      <c r="N4039" s="10" t="s">
        <v>168</v>
      </c>
      <c r="O4039" s="2">
        <v>70.846394984325997</v>
      </c>
      <c r="P4039" s="22">
        <v>11.912225705329</v>
      </c>
    </row>
    <row r="4040">
      <c r="D4040" s="19"/>
      <c r="E4040" s="18" t="s">
        <v>26</v>
      </c>
      <c r="F4040" s="17"/>
      <c r="G4040" s="11">
        <v>5</v>
      </c>
      <c r="H4040" s="32" t="s">
        <v>168</v>
      </c>
      <c r="I4040" s="5">
        <v>40</v>
      </c>
      <c r="J4040" s="5">
        <v>40</v>
      </c>
      <c r="K4040" s="4" t="s">
        <v>168</v>
      </c>
      <c r="L4040" s="4" t="s">
        <v>168</v>
      </c>
      <c r="M4040" s="5">
        <v>20</v>
      </c>
      <c r="N4040" s="4" t="s">
        <v>168</v>
      </c>
      <c r="O4040" s="5">
        <v>80</v>
      </c>
      <c r="P4040" s="31" t="s">
        <v>168</v>
      </c>
    </row>
    <row r="4041">
      <c r="D4041" s="19"/>
      <c r="E4041" s="18" t="s">
        <v>105</v>
      </c>
      <c r="F4041" s="17"/>
      <c r="G4041" s="7">
        <v>558</v>
      </c>
      <c r="H4041" s="20">
        <v>9.8566308243729992</v>
      </c>
      <c r="I4041" s="2">
        <v>29.928315412185999</v>
      </c>
      <c r="J4041" s="2">
        <v>43.727598566307996</v>
      </c>
      <c r="K4041" s="2">
        <v>9.1397849462370004</v>
      </c>
      <c r="L4041" s="2">
        <v>2.5089605734770002</v>
      </c>
      <c r="M4041" s="2">
        <v>4.8387096774189997</v>
      </c>
      <c r="N4041" s="10" t="s">
        <v>168</v>
      </c>
      <c r="O4041" s="2">
        <v>73.655913978494993</v>
      </c>
      <c r="P4041" s="22">
        <v>11.648745519713</v>
      </c>
    </row>
    <row r="4042">
      <c r="D4042" s="19"/>
      <c r="E4042" s="18" t="s">
        <v>106</v>
      </c>
      <c r="F4042" s="17"/>
      <c r="G4042" s="7">
        <v>530</v>
      </c>
      <c r="H4042" s="20">
        <v>8.8679245283019998</v>
      </c>
      <c r="I4042" s="2">
        <v>28.301886792453001</v>
      </c>
      <c r="J4042" s="2">
        <v>42.264150943395997</v>
      </c>
      <c r="K4042" s="2">
        <v>7.7358490566039997</v>
      </c>
      <c r="L4042" s="2">
        <v>4.339622641509</v>
      </c>
      <c r="M4042" s="2">
        <v>8.4905660377360004</v>
      </c>
      <c r="N4042" s="10" t="s">
        <v>168</v>
      </c>
      <c r="O4042" s="2">
        <v>70.566037735848994</v>
      </c>
      <c r="P4042" s="22">
        <v>12.075471698113001</v>
      </c>
    </row>
    <row r="4043">
      <c r="D4043" s="15" t="s">
        <v>107</v>
      </c>
      <c r="E4043" s="14" t="s">
        <v>108</v>
      </c>
      <c r="F4043" s="16"/>
      <c r="G4043" s="33">
        <v>32</v>
      </c>
      <c r="H4043" s="45">
        <v>15.625</v>
      </c>
      <c r="I4043" s="13">
        <v>28.125</v>
      </c>
      <c r="J4043" s="13">
        <v>34.375</v>
      </c>
      <c r="K4043" s="13">
        <v>3.125</v>
      </c>
      <c r="L4043" s="13">
        <v>9.375</v>
      </c>
      <c r="M4043" s="13">
        <v>9.375</v>
      </c>
      <c r="N4043" s="25" t="s">
        <v>168</v>
      </c>
      <c r="O4043" s="13">
        <v>62.5</v>
      </c>
      <c r="P4043" s="50">
        <v>12.5</v>
      </c>
    </row>
    <row r="4044">
      <c r="D4044" s="19"/>
      <c r="E4044" s="18" t="s">
        <v>109</v>
      </c>
      <c r="F4044" s="17"/>
      <c r="G4044" s="7">
        <v>715</v>
      </c>
      <c r="H4044" s="20">
        <v>9.9300699300699993</v>
      </c>
      <c r="I4044" s="2">
        <v>32.727272727272997</v>
      </c>
      <c r="J4044" s="2">
        <v>41.818181818181998</v>
      </c>
      <c r="K4044" s="2">
        <v>7.4125874125870004</v>
      </c>
      <c r="L4044" s="2">
        <v>2.6573426573429999</v>
      </c>
      <c r="M4044" s="2">
        <v>5.4545454545450003</v>
      </c>
      <c r="N4044" s="10" t="s">
        <v>168</v>
      </c>
      <c r="O4044" s="2">
        <v>74.545454545455001</v>
      </c>
      <c r="P4044" s="22">
        <v>10.069930069930001</v>
      </c>
    </row>
    <row r="4045">
      <c r="D4045" s="19"/>
      <c r="E4045" s="18" t="s">
        <v>110</v>
      </c>
      <c r="F4045" s="17"/>
      <c r="G4045" s="7">
        <v>1003</v>
      </c>
      <c r="H4045" s="20">
        <v>9.3718843469589999</v>
      </c>
      <c r="I4045" s="2">
        <v>29.910269192423002</v>
      </c>
      <c r="J4045" s="2">
        <v>42.073778664008003</v>
      </c>
      <c r="K4045" s="2">
        <v>8.7736789631109993</v>
      </c>
      <c r="L4045" s="2">
        <v>3.3898305084749998</v>
      </c>
      <c r="M4045" s="2">
        <v>6.4805583250250001</v>
      </c>
      <c r="N4045" s="10" t="s">
        <v>168</v>
      </c>
      <c r="O4045" s="2">
        <v>71.984047856431005</v>
      </c>
      <c r="P4045" s="22">
        <v>12.163509471585</v>
      </c>
    </row>
    <row r="4046">
      <c r="D4046" s="19"/>
      <c r="E4046" s="18" t="s">
        <v>111</v>
      </c>
      <c r="F4046" s="17"/>
      <c r="G4046" s="7">
        <v>921</v>
      </c>
      <c r="H4046" s="20">
        <v>9.3376764386540003</v>
      </c>
      <c r="I4046" s="2">
        <v>29.533116178067001</v>
      </c>
      <c r="J4046" s="2">
        <v>43.865363735071</v>
      </c>
      <c r="K4046" s="2">
        <v>8.3604777415849991</v>
      </c>
      <c r="L4046" s="2">
        <v>3.4744842562430001</v>
      </c>
      <c r="M4046" s="2">
        <v>5.4288816503800001</v>
      </c>
      <c r="N4046" s="10" t="s">
        <v>168</v>
      </c>
      <c r="O4046" s="2">
        <v>73.398479913138004</v>
      </c>
      <c r="P4046" s="22">
        <v>11.834961997828</v>
      </c>
    </row>
    <row r="4047">
      <c r="D4047" s="19"/>
      <c r="E4047" s="18" t="s">
        <v>112</v>
      </c>
      <c r="F4047" s="17"/>
      <c r="G4047" s="7">
        <v>765</v>
      </c>
      <c r="H4047" s="20">
        <v>9.4117647058819998</v>
      </c>
      <c r="I4047" s="2">
        <v>28.888888888888999</v>
      </c>
      <c r="J4047" s="2">
        <v>43.790849673202999</v>
      </c>
      <c r="K4047" s="2">
        <v>8.3660130718950008</v>
      </c>
      <c r="L4047" s="2">
        <v>3.7908496732030001</v>
      </c>
      <c r="M4047" s="2">
        <v>5.7516339869279998</v>
      </c>
      <c r="N4047" s="10" t="s">
        <v>168</v>
      </c>
      <c r="O4047" s="2">
        <v>72.679738562091998</v>
      </c>
      <c r="P4047" s="22">
        <v>12.156862745098</v>
      </c>
    </row>
    <row r="4048">
      <c r="D4048" s="19"/>
      <c r="E4048" s="18" t="s">
        <v>113</v>
      </c>
      <c r="F4048" s="17"/>
      <c r="G4048" s="7">
        <v>197</v>
      </c>
      <c r="H4048" s="20">
        <v>12.182741116751</v>
      </c>
      <c r="I4048" s="2">
        <v>28.426395939085999</v>
      </c>
      <c r="J4048" s="2">
        <v>45.177664974618999</v>
      </c>
      <c r="K4048" s="2">
        <v>9.1370558375630004</v>
      </c>
      <c r="L4048" s="2">
        <v>1.0152284263960001</v>
      </c>
      <c r="M4048" s="2">
        <v>4.0609137055840003</v>
      </c>
      <c r="N4048" s="10" t="s">
        <v>168</v>
      </c>
      <c r="O4048" s="2">
        <v>73.604060913705993</v>
      </c>
      <c r="P4048" s="22">
        <v>10.152284263959</v>
      </c>
    </row>
    <row r="4049">
      <c r="D4049" s="19"/>
      <c r="E4049" s="18" t="s">
        <v>114</v>
      </c>
      <c r="F4049" s="17"/>
      <c r="G4049" s="7">
        <v>1029</v>
      </c>
      <c r="H4049" s="20">
        <v>9.2322643343050004</v>
      </c>
      <c r="I4049" s="2">
        <v>29.834791059280999</v>
      </c>
      <c r="J4049" s="2">
        <v>43.731778425656003</v>
      </c>
      <c r="K4049" s="2">
        <v>8.4548104956269992</v>
      </c>
      <c r="L4049" s="2">
        <v>2.9154518950439998</v>
      </c>
      <c r="M4049" s="2">
        <v>5.8309037900870004</v>
      </c>
      <c r="N4049" s="10" t="s">
        <v>168</v>
      </c>
      <c r="O4049" s="2">
        <v>73.566569484937006</v>
      </c>
      <c r="P4049" s="22">
        <v>11.370262390671</v>
      </c>
    </row>
    <row r="4050">
      <c r="D4050" s="19"/>
      <c r="E4050" s="18" t="s">
        <v>115</v>
      </c>
      <c r="F4050" s="17"/>
      <c r="G4050" s="7">
        <v>793</v>
      </c>
      <c r="H4050" s="20">
        <v>9.3316519546030001</v>
      </c>
      <c r="I4050" s="2">
        <v>30.643127364439</v>
      </c>
      <c r="J4050" s="2">
        <v>43.379571248424</v>
      </c>
      <c r="K4050" s="2">
        <v>7.4401008827239998</v>
      </c>
      <c r="L4050" s="2">
        <v>3.6569987389660001</v>
      </c>
      <c r="M4050" s="2">
        <v>5.5485498108450004</v>
      </c>
      <c r="N4050" s="10" t="s">
        <v>168</v>
      </c>
      <c r="O4050" s="2">
        <v>74.022698612862996</v>
      </c>
      <c r="P4050" s="22">
        <v>11.097099621690001</v>
      </c>
    </row>
    <row r="4051">
      <c r="D4051" s="19"/>
      <c r="E4051" s="18" t="s">
        <v>116</v>
      </c>
      <c r="F4051" s="17"/>
      <c r="G4051" s="7">
        <v>253</v>
      </c>
      <c r="H4051" s="20">
        <v>6.7193675889330002</v>
      </c>
      <c r="I4051" s="2">
        <v>33.596837944664003</v>
      </c>
      <c r="J4051" s="2">
        <v>44.268774703557</v>
      </c>
      <c r="K4051" s="2">
        <v>8.6956521739130004</v>
      </c>
      <c r="L4051" s="2">
        <v>2.371541501976</v>
      </c>
      <c r="M4051" s="2">
        <v>4.3478260869570002</v>
      </c>
      <c r="N4051" s="10" t="s">
        <v>168</v>
      </c>
      <c r="O4051" s="2">
        <v>77.865612648221003</v>
      </c>
      <c r="P4051" s="22">
        <v>11.067193675888999</v>
      </c>
    </row>
    <row r="4052">
      <c r="D4052" s="19"/>
      <c r="E4052" s="18" t="s">
        <v>117</v>
      </c>
      <c r="F4052" s="17"/>
      <c r="G4052" s="7">
        <v>200</v>
      </c>
      <c r="H4052" s="20">
        <v>6.5</v>
      </c>
      <c r="I4052" s="2">
        <v>29</v>
      </c>
      <c r="J4052" s="2">
        <v>45.5</v>
      </c>
      <c r="K4052" s="2">
        <v>11.5</v>
      </c>
      <c r="L4052" s="2">
        <v>3</v>
      </c>
      <c r="M4052" s="2">
        <v>4.5</v>
      </c>
      <c r="N4052" s="10" t="s">
        <v>168</v>
      </c>
      <c r="O4052" s="2">
        <v>74.5</v>
      </c>
      <c r="P4052" s="22">
        <v>14.5</v>
      </c>
    </row>
    <row r="4053">
      <c r="D4053" s="19"/>
      <c r="E4053" s="18" t="s">
        <v>118</v>
      </c>
      <c r="F4053" s="17"/>
      <c r="G4053" s="11">
        <v>3</v>
      </c>
      <c r="H4053" s="32" t="s">
        <v>168</v>
      </c>
      <c r="I4053" s="5">
        <v>33.333333333333002</v>
      </c>
      <c r="J4053" s="4" t="s">
        <v>168</v>
      </c>
      <c r="K4053" s="4" t="s">
        <v>168</v>
      </c>
      <c r="L4053" s="4" t="s">
        <v>168</v>
      </c>
      <c r="M4053" s="5">
        <v>66.666666666666998</v>
      </c>
      <c r="N4053" s="4" t="s">
        <v>168</v>
      </c>
      <c r="O4053" s="5">
        <v>33.333333333333002</v>
      </c>
      <c r="P4053" s="31" t="s">
        <v>168</v>
      </c>
    </row>
    <row r="4054">
      <c r="D4054" s="19"/>
      <c r="E4054" s="18" t="s">
        <v>26</v>
      </c>
      <c r="F4054" s="17"/>
      <c r="G4054" s="11">
        <v>1</v>
      </c>
      <c r="H4054" s="32" t="s">
        <v>168</v>
      </c>
      <c r="I4054" s="4" t="s">
        <v>168</v>
      </c>
      <c r="J4054" s="4" t="s">
        <v>168</v>
      </c>
      <c r="K4054" s="4" t="s">
        <v>168</v>
      </c>
      <c r="L4054" s="4" t="s">
        <v>168</v>
      </c>
      <c r="M4054" s="5">
        <v>100</v>
      </c>
      <c r="N4054" s="4" t="s">
        <v>168</v>
      </c>
      <c r="O4054" s="4" t="s">
        <v>168</v>
      </c>
      <c r="P4054" s="31" t="s">
        <v>168</v>
      </c>
    </row>
    <row r="4055">
      <c r="D4055" s="19"/>
      <c r="E4055" s="18" t="s">
        <v>119</v>
      </c>
      <c r="F4055" s="17"/>
      <c r="G4055" s="7">
        <v>1080</v>
      </c>
      <c r="H4055" s="20">
        <v>9.2592592592590002</v>
      </c>
      <c r="I4055" s="2">
        <v>29.259259259259</v>
      </c>
      <c r="J4055" s="2">
        <v>43.333333333333002</v>
      </c>
      <c r="K4055" s="2">
        <v>8.333333333333</v>
      </c>
      <c r="L4055" s="2">
        <v>3.4259259259260002</v>
      </c>
      <c r="M4055" s="2">
        <v>6.3888888888890003</v>
      </c>
      <c r="N4055" s="10" t="s">
        <v>168</v>
      </c>
      <c r="O4055" s="2">
        <v>72.592592592592993</v>
      </c>
      <c r="P4055" s="22">
        <v>11.759259259259</v>
      </c>
    </row>
    <row r="4056">
      <c r="D4056" s="19"/>
      <c r="E4056" s="18" t="s">
        <v>120</v>
      </c>
      <c r="F4056" s="17"/>
      <c r="G4056" s="7">
        <v>1054</v>
      </c>
      <c r="H4056" s="20">
        <v>9.2979127134719999</v>
      </c>
      <c r="I4056" s="2">
        <v>29.411764705882</v>
      </c>
      <c r="J4056" s="2">
        <v>43.643263757116003</v>
      </c>
      <c r="K4056" s="2">
        <v>8.6337760910819998</v>
      </c>
      <c r="L4056" s="2">
        <v>3.2258064516129998</v>
      </c>
      <c r="M4056" s="2">
        <v>5.7874762808350004</v>
      </c>
      <c r="N4056" s="10" t="s">
        <v>168</v>
      </c>
      <c r="O4056" s="2">
        <v>73.055028462997996</v>
      </c>
      <c r="P4056" s="22">
        <v>11.859582542694</v>
      </c>
    </row>
    <row r="4057">
      <c r="D4057" s="15" t="s">
        <v>121</v>
      </c>
      <c r="E4057" s="14" t="s">
        <v>122</v>
      </c>
      <c r="F4057" s="16"/>
      <c r="G4057" s="26">
        <v>564</v>
      </c>
      <c r="H4057" s="40">
        <v>10.106382978723</v>
      </c>
      <c r="I4057" s="8">
        <v>33.865248226950001</v>
      </c>
      <c r="J4057" s="8">
        <v>40.957446808511001</v>
      </c>
      <c r="K4057" s="8">
        <v>6.028368794326</v>
      </c>
      <c r="L4057" s="8">
        <v>2.6595744680850002</v>
      </c>
      <c r="M4057" s="8">
        <v>6.3829787234040003</v>
      </c>
      <c r="N4057" s="41" t="s">
        <v>168</v>
      </c>
      <c r="O4057" s="8">
        <v>74.822695035460995</v>
      </c>
      <c r="P4057" s="42">
        <v>8.6879432624110002</v>
      </c>
    </row>
    <row r="4058">
      <c r="D4058" s="19"/>
      <c r="E4058" s="18" t="s">
        <v>123</v>
      </c>
      <c r="F4058" s="17"/>
      <c r="G4058" s="7">
        <v>396</v>
      </c>
      <c r="H4058" s="20">
        <v>7.5757575757579998</v>
      </c>
      <c r="I4058" s="2">
        <v>26.010101010101</v>
      </c>
      <c r="J4058" s="2">
        <v>46.464646464646002</v>
      </c>
      <c r="K4058" s="2">
        <v>11.616161616162</v>
      </c>
      <c r="L4058" s="2">
        <v>3.535353535354</v>
      </c>
      <c r="M4058" s="2">
        <v>4.7979797979800001</v>
      </c>
      <c r="N4058" s="10" t="s">
        <v>168</v>
      </c>
      <c r="O4058" s="2">
        <v>72.474747474747005</v>
      </c>
      <c r="P4058" s="22">
        <v>15.151515151515</v>
      </c>
    </row>
    <row r="4059">
      <c r="D4059" s="19"/>
      <c r="E4059" s="18" t="s">
        <v>124</v>
      </c>
      <c r="F4059" s="17"/>
      <c r="G4059" s="7">
        <v>69</v>
      </c>
      <c r="H4059" s="20">
        <v>14.492753623187999</v>
      </c>
      <c r="I4059" s="2">
        <v>18.840579710145001</v>
      </c>
      <c r="J4059" s="2">
        <v>39.130434782609001</v>
      </c>
      <c r="K4059" s="2">
        <v>7.2463768115939997</v>
      </c>
      <c r="L4059" s="2">
        <v>1.449275362319</v>
      </c>
      <c r="M4059" s="2">
        <v>18.840579710145001</v>
      </c>
      <c r="N4059" s="10" t="s">
        <v>168</v>
      </c>
      <c r="O4059" s="2">
        <v>57.971014492754001</v>
      </c>
      <c r="P4059" s="22">
        <v>8.6956521739130004</v>
      </c>
    </row>
    <row r="4060">
      <c r="D4060" s="19"/>
      <c r="E4060" s="18" t="s">
        <v>125</v>
      </c>
      <c r="F4060" s="17"/>
      <c r="G4060" s="7">
        <v>50</v>
      </c>
      <c r="H4060" s="20">
        <v>8</v>
      </c>
      <c r="I4060" s="2">
        <v>20</v>
      </c>
      <c r="J4060" s="2">
        <v>38</v>
      </c>
      <c r="K4060" s="2">
        <v>14</v>
      </c>
      <c r="L4060" s="2">
        <v>12</v>
      </c>
      <c r="M4060" s="2">
        <v>8</v>
      </c>
      <c r="N4060" s="10" t="s">
        <v>168</v>
      </c>
      <c r="O4060" s="2">
        <v>58</v>
      </c>
      <c r="P4060" s="22">
        <v>26</v>
      </c>
    </row>
    <row r="4061">
      <c r="D4061" s="19"/>
      <c r="E4061" s="18" t="s">
        <v>126</v>
      </c>
      <c r="F4061" s="17"/>
      <c r="G4061" s="11">
        <v>14</v>
      </c>
      <c r="H4061" s="27">
        <v>7.1428571428570002</v>
      </c>
      <c r="I4061" s="5">
        <v>14.285714285714</v>
      </c>
      <c r="J4061" s="5">
        <v>64.285714285713993</v>
      </c>
      <c r="K4061" s="4" t="s">
        <v>168</v>
      </c>
      <c r="L4061" s="5">
        <v>7.1428571428570002</v>
      </c>
      <c r="M4061" s="5">
        <v>7.1428571428570002</v>
      </c>
      <c r="N4061" s="4" t="s">
        <v>168</v>
      </c>
      <c r="O4061" s="5">
        <v>78.571428571428996</v>
      </c>
      <c r="P4061" s="30">
        <v>7.1428571428570002</v>
      </c>
    </row>
    <row r="4062">
      <c r="D4062" s="19"/>
      <c r="E4062" s="18" t="s">
        <v>26</v>
      </c>
      <c r="F4062" s="17"/>
      <c r="G4062" s="11">
        <v>0</v>
      </c>
      <c r="H4062" s="32" t="s">
        <v>168</v>
      </c>
      <c r="I4062" s="4" t="s">
        <v>168</v>
      </c>
      <c r="J4062" s="4" t="s">
        <v>168</v>
      </c>
      <c r="K4062" s="4" t="s">
        <v>168</v>
      </c>
      <c r="L4062" s="4" t="s">
        <v>168</v>
      </c>
      <c r="M4062" s="4" t="s">
        <v>168</v>
      </c>
      <c r="N4062" s="4" t="s">
        <v>168</v>
      </c>
      <c r="O4062" s="4" t="s">
        <v>168</v>
      </c>
      <c r="P4062" s="31" t="s">
        <v>168</v>
      </c>
    </row>
    <row r="4063">
      <c r="D4063" s="19"/>
      <c r="E4063" s="18" t="s">
        <v>127</v>
      </c>
      <c r="F4063" s="17"/>
      <c r="G4063" s="7">
        <v>960</v>
      </c>
      <c r="H4063" s="20">
        <v>9.0625</v>
      </c>
      <c r="I4063" s="2">
        <v>30.625</v>
      </c>
      <c r="J4063" s="2">
        <v>43.229166666666998</v>
      </c>
      <c r="K4063" s="2">
        <v>8.333333333333</v>
      </c>
      <c r="L4063" s="2">
        <v>3.020833333333</v>
      </c>
      <c r="M4063" s="2">
        <v>5.729166666667</v>
      </c>
      <c r="N4063" s="10" t="s">
        <v>168</v>
      </c>
      <c r="O4063" s="2">
        <v>73.854166666666998</v>
      </c>
      <c r="P4063" s="22">
        <v>11.354166666667</v>
      </c>
    </row>
    <row r="4064">
      <c r="D4064" s="19"/>
      <c r="E4064" s="18" t="s">
        <v>128</v>
      </c>
      <c r="F4064" s="17"/>
      <c r="G4064" s="7">
        <v>64</v>
      </c>
      <c r="H4064" s="20">
        <v>7.8125</v>
      </c>
      <c r="I4064" s="2">
        <v>18.75</v>
      </c>
      <c r="J4064" s="2">
        <v>43.75</v>
      </c>
      <c r="K4064" s="2">
        <v>10.9375</v>
      </c>
      <c r="L4064" s="2">
        <v>10.9375</v>
      </c>
      <c r="M4064" s="2">
        <v>7.8125</v>
      </c>
      <c r="N4064" s="10" t="s">
        <v>168</v>
      </c>
      <c r="O4064" s="2">
        <v>62.5</v>
      </c>
      <c r="P4064" s="22">
        <v>21.875</v>
      </c>
    </row>
    <row r="4065">
      <c r="D4065" s="15" t="s">
        <v>129</v>
      </c>
      <c r="E4065" s="14" t="s">
        <v>130</v>
      </c>
      <c r="F4065" s="16"/>
      <c r="G4065" s="26">
        <v>130</v>
      </c>
      <c r="H4065" s="40">
        <v>9.2307692307690008</v>
      </c>
      <c r="I4065" s="8">
        <v>30.769230769231001</v>
      </c>
      <c r="J4065" s="8">
        <v>42.307692307692001</v>
      </c>
      <c r="K4065" s="8">
        <v>8.4615384615379998</v>
      </c>
      <c r="L4065" s="8">
        <v>4.6153846153850004</v>
      </c>
      <c r="M4065" s="8">
        <v>4.6153846153850004</v>
      </c>
      <c r="N4065" s="41" t="s">
        <v>168</v>
      </c>
      <c r="O4065" s="8">
        <v>73.076923076922995</v>
      </c>
      <c r="P4065" s="42">
        <v>13.076923076923</v>
      </c>
    </row>
    <row r="4066">
      <c r="D4066" s="19"/>
      <c r="E4066" s="18" t="s">
        <v>131</v>
      </c>
      <c r="F4066" s="17"/>
      <c r="G4066" s="11">
        <v>32</v>
      </c>
      <c r="H4066" s="27">
        <v>18.75</v>
      </c>
      <c r="I4066" s="5">
        <v>25</v>
      </c>
      <c r="J4066" s="5">
        <v>37.5</v>
      </c>
      <c r="K4066" s="5">
        <v>9.375</v>
      </c>
      <c r="L4066" s="5">
        <v>6.25</v>
      </c>
      <c r="M4066" s="5">
        <v>3.125</v>
      </c>
      <c r="N4066" s="4" t="s">
        <v>168</v>
      </c>
      <c r="O4066" s="5">
        <v>62.5</v>
      </c>
      <c r="P4066" s="30">
        <v>15.625</v>
      </c>
    </row>
    <row r="4067">
      <c r="D4067" s="19"/>
      <c r="E4067" s="18" t="s">
        <v>132</v>
      </c>
      <c r="F4067" s="17"/>
      <c r="G4067" s="7">
        <v>492</v>
      </c>
      <c r="H4067" s="20">
        <v>8.9430894308940001</v>
      </c>
      <c r="I4067" s="2">
        <v>32.520325203252</v>
      </c>
      <c r="J4067" s="2">
        <v>41.666666666666998</v>
      </c>
      <c r="K4067" s="2">
        <v>7.9268292682929999</v>
      </c>
      <c r="L4067" s="2">
        <v>2.6422764227640001</v>
      </c>
      <c r="M4067" s="2">
        <v>6.3008130081299996</v>
      </c>
      <c r="N4067" s="10" t="s">
        <v>168</v>
      </c>
      <c r="O4067" s="2">
        <v>74.186991869918998</v>
      </c>
      <c r="P4067" s="22">
        <v>10.569105691057</v>
      </c>
    </row>
    <row r="4068">
      <c r="D4068" s="19"/>
      <c r="E4068" s="18" t="s">
        <v>133</v>
      </c>
      <c r="F4068" s="17"/>
      <c r="G4068" s="7">
        <v>610</v>
      </c>
      <c r="H4068" s="20">
        <v>10</v>
      </c>
      <c r="I4068" s="2">
        <v>32.786885245901999</v>
      </c>
      <c r="J4068" s="2">
        <v>42.786885245901999</v>
      </c>
      <c r="K4068" s="2">
        <v>7.7049180327869999</v>
      </c>
      <c r="L4068" s="2">
        <v>1.967213114754</v>
      </c>
      <c r="M4068" s="2">
        <v>4.7540983606560001</v>
      </c>
      <c r="N4068" s="10" t="s">
        <v>168</v>
      </c>
      <c r="O4068" s="2">
        <v>75.573770491803003</v>
      </c>
      <c r="P4068" s="22">
        <v>9.6721311475410001</v>
      </c>
    </row>
    <row r="4069">
      <c r="D4069" s="19"/>
      <c r="E4069" s="18" t="s">
        <v>134</v>
      </c>
      <c r="F4069" s="17"/>
      <c r="G4069" s="7">
        <v>869</v>
      </c>
      <c r="H4069" s="20">
        <v>9.5512082853860001</v>
      </c>
      <c r="I4069" s="2">
        <v>30.264672036823999</v>
      </c>
      <c r="J4069" s="2">
        <v>42.577675489068</v>
      </c>
      <c r="K4069" s="2">
        <v>8.5155350978140003</v>
      </c>
      <c r="L4069" s="2">
        <v>3.3371691599540001</v>
      </c>
      <c r="M4069" s="2">
        <v>5.7537399309549997</v>
      </c>
      <c r="N4069" s="10" t="s">
        <v>168</v>
      </c>
      <c r="O4069" s="2">
        <v>72.842347525891995</v>
      </c>
      <c r="P4069" s="22">
        <v>11.852704257768</v>
      </c>
    </row>
    <row r="4070">
      <c r="D4070" s="19"/>
      <c r="E4070" s="18" t="s">
        <v>135</v>
      </c>
      <c r="F4070" s="17"/>
      <c r="G4070" s="7">
        <v>842</v>
      </c>
      <c r="H4070" s="20">
        <v>9.263657957245</v>
      </c>
      <c r="I4070" s="2">
        <v>30.760095011876</v>
      </c>
      <c r="J4070" s="2">
        <v>42.755344418051997</v>
      </c>
      <c r="K4070" s="2">
        <v>8.0760095011880004</v>
      </c>
      <c r="L4070" s="2">
        <v>3.3254156769600001</v>
      </c>
      <c r="M4070" s="2">
        <v>5.8194774346790004</v>
      </c>
      <c r="N4070" s="10" t="s">
        <v>168</v>
      </c>
      <c r="O4070" s="2">
        <v>73.515439429929003</v>
      </c>
      <c r="P4070" s="22">
        <v>11.401425178147001</v>
      </c>
    </row>
    <row r="4071">
      <c r="D4071" s="19"/>
      <c r="E4071" s="18" t="s">
        <v>136</v>
      </c>
      <c r="F4071" s="17"/>
      <c r="G4071" s="7">
        <v>514</v>
      </c>
      <c r="H4071" s="20">
        <v>11.284046692606999</v>
      </c>
      <c r="I4071" s="2">
        <v>29.766536964981</v>
      </c>
      <c r="J4071" s="2">
        <v>44.357976653695999</v>
      </c>
      <c r="K4071" s="2">
        <v>7.5875486381319996</v>
      </c>
      <c r="L4071" s="2">
        <v>2.7237354085600001</v>
      </c>
      <c r="M4071" s="2">
        <v>4.2801556420229998</v>
      </c>
      <c r="N4071" s="10" t="s">
        <v>168</v>
      </c>
      <c r="O4071" s="2">
        <v>74.124513618677</v>
      </c>
      <c r="P4071" s="22">
        <v>10.311284046693</v>
      </c>
    </row>
    <row r="4072">
      <c r="D4072" s="19"/>
      <c r="E4072" s="18" t="s">
        <v>137</v>
      </c>
      <c r="F4072" s="17"/>
      <c r="G4072" s="7">
        <v>487</v>
      </c>
      <c r="H4072" s="20">
        <v>10.06160164271</v>
      </c>
      <c r="I4072" s="2">
        <v>30.595482546201001</v>
      </c>
      <c r="J4072" s="2">
        <v>44.558521560575002</v>
      </c>
      <c r="K4072" s="2">
        <v>7.5975359342919999</v>
      </c>
      <c r="L4072" s="2">
        <v>2.8747433264889999</v>
      </c>
      <c r="M4072" s="2">
        <v>4.3121149897329998</v>
      </c>
      <c r="N4072" s="10" t="s">
        <v>168</v>
      </c>
      <c r="O4072" s="2">
        <v>75.154004106776</v>
      </c>
      <c r="P4072" s="22">
        <v>10.472279260780001</v>
      </c>
    </row>
    <row r="4073">
      <c r="D4073" s="19"/>
      <c r="E4073" s="18" t="s">
        <v>138</v>
      </c>
      <c r="F4073" s="17"/>
      <c r="G4073" s="7">
        <v>480</v>
      </c>
      <c r="H4073" s="20">
        <v>7.916666666667</v>
      </c>
      <c r="I4073" s="2">
        <v>30.833333333333002</v>
      </c>
      <c r="J4073" s="2">
        <v>44.791666666666998</v>
      </c>
      <c r="K4073" s="2">
        <v>8.125</v>
      </c>
      <c r="L4073" s="2">
        <v>3.333333333333</v>
      </c>
      <c r="M4073" s="2">
        <v>5</v>
      </c>
      <c r="N4073" s="10" t="s">
        <v>168</v>
      </c>
      <c r="O4073" s="2">
        <v>75.625</v>
      </c>
      <c r="P4073" s="22">
        <v>11.458333333333</v>
      </c>
    </row>
    <row r="4074">
      <c r="D4074" s="19"/>
      <c r="E4074" s="18" t="s">
        <v>139</v>
      </c>
      <c r="F4074" s="17"/>
      <c r="G4074" s="7">
        <v>624</v>
      </c>
      <c r="H4074" s="20">
        <v>9.1346153846149996</v>
      </c>
      <c r="I4074" s="2">
        <v>29.647435897436001</v>
      </c>
      <c r="J4074" s="2">
        <v>44.391025641025998</v>
      </c>
      <c r="K4074" s="2">
        <v>9.2948717948719999</v>
      </c>
      <c r="L4074" s="2">
        <v>2.564102564103</v>
      </c>
      <c r="M4074" s="2">
        <v>4.9679487179489996</v>
      </c>
      <c r="N4074" s="10" t="s">
        <v>168</v>
      </c>
      <c r="O4074" s="2">
        <v>74.038461538462002</v>
      </c>
      <c r="P4074" s="22">
        <v>11.858974358974001</v>
      </c>
    </row>
    <row r="4075">
      <c r="D4075" s="19"/>
      <c r="E4075" s="18" t="s">
        <v>140</v>
      </c>
      <c r="F4075" s="17"/>
      <c r="G4075" s="7">
        <v>172</v>
      </c>
      <c r="H4075" s="20">
        <v>7.5581395348839999</v>
      </c>
      <c r="I4075" s="2">
        <v>25</v>
      </c>
      <c r="J4075" s="2">
        <v>41.279069767442003</v>
      </c>
      <c r="K4075" s="2">
        <v>13.372093023255999</v>
      </c>
      <c r="L4075" s="2">
        <v>8.1395348837209998</v>
      </c>
      <c r="M4075" s="2">
        <v>4.6511627906979998</v>
      </c>
      <c r="N4075" s="10" t="s">
        <v>168</v>
      </c>
      <c r="O4075" s="2">
        <v>66.279069767441996</v>
      </c>
      <c r="P4075" s="22">
        <v>21.511627906977001</v>
      </c>
    </row>
    <row r="4076">
      <c r="D4076" s="19"/>
      <c r="E4076" s="18" t="s">
        <v>141</v>
      </c>
      <c r="F4076" s="17"/>
      <c r="G4076" s="7">
        <v>683</v>
      </c>
      <c r="H4076" s="20">
        <v>10.102489019034</v>
      </c>
      <c r="I4076" s="2">
        <v>30.307467057101</v>
      </c>
      <c r="J4076" s="2">
        <v>43.631039531478997</v>
      </c>
      <c r="K4076" s="2">
        <v>8.0527086383600004</v>
      </c>
      <c r="L4076" s="2">
        <v>2.635431918009</v>
      </c>
      <c r="M4076" s="2">
        <v>5.270863836018</v>
      </c>
      <c r="N4076" s="10" t="s">
        <v>168</v>
      </c>
      <c r="O4076" s="2">
        <v>73.938506588579997</v>
      </c>
      <c r="P4076" s="22">
        <v>10.688140556369</v>
      </c>
    </row>
    <row r="4077">
      <c r="D4077" s="19"/>
      <c r="E4077" s="18" t="s">
        <v>142</v>
      </c>
      <c r="F4077" s="17"/>
      <c r="G4077" s="7">
        <v>341</v>
      </c>
      <c r="H4077" s="20">
        <v>11.436950146628</v>
      </c>
      <c r="I4077" s="2">
        <v>30.49853372434</v>
      </c>
      <c r="J4077" s="2">
        <v>43.108504398827002</v>
      </c>
      <c r="K4077" s="2">
        <v>7.0381231671549997</v>
      </c>
      <c r="L4077" s="2">
        <v>2.9325513196480002</v>
      </c>
      <c r="M4077" s="2">
        <v>4.9853372434020002</v>
      </c>
      <c r="N4077" s="10" t="s">
        <v>168</v>
      </c>
      <c r="O4077" s="2">
        <v>73.607038123167001</v>
      </c>
      <c r="P4077" s="22">
        <v>9.9706744868040005</v>
      </c>
    </row>
    <row r="4078">
      <c r="D4078" s="19"/>
      <c r="E4078" s="18" t="s">
        <v>143</v>
      </c>
      <c r="F4078" s="17"/>
      <c r="G4078" s="7">
        <v>185</v>
      </c>
      <c r="H4078" s="20">
        <v>9.1891891891889994</v>
      </c>
      <c r="I4078" s="2">
        <v>28.648648648649001</v>
      </c>
      <c r="J4078" s="2">
        <v>44.324324324324003</v>
      </c>
      <c r="K4078" s="2">
        <v>10.27027027027</v>
      </c>
      <c r="L4078" s="2">
        <v>2.7027027027030002</v>
      </c>
      <c r="M4078" s="2">
        <v>4.8648648648649999</v>
      </c>
      <c r="N4078" s="10" t="s">
        <v>168</v>
      </c>
      <c r="O4078" s="2">
        <v>72.972972972972997</v>
      </c>
      <c r="P4078" s="22">
        <v>12.972972972973</v>
      </c>
    </row>
    <row r="4079">
      <c r="D4079" s="19"/>
      <c r="E4079" s="18" t="s">
        <v>144</v>
      </c>
      <c r="F4079" s="17"/>
      <c r="G4079" s="7">
        <v>219</v>
      </c>
      <c r="H4079" s="20">
        <v>7.3059360730589997</v>
      </c>
      <c r="I4079" s="2">
        <v>23.287671232876999</v>
      </c>
      <c r="J4079" s="2">
        <v>46.575342465753003</v>
      </c>
      <c r="K4079" s="2">
        <v>9.1324200913240006</v>
      </c>
      <c r="L4079" s="2">
        <v>4.1095890410960001</v>
      </c>
      <c r="M4079" s="2">
        <v>9.5890410958899999</v>
      </c>
      <c r="N4079" s="10" t="s">
        <v>168</v>
      </c>
      <c r="O4079" s="2">
        <v>69.863013698629999</v>
      </c>
      <c r="P4079" s="22">
        <v>13.24200913242</v>
      </c>
    </row>
    <row r="4080">
      <c r="D4080" s="19"/>
      <c r="E4080" s="18" t="s">
        <v>41</v>
      </c>
      <c r="F4080" s="17"/>
      <c r="G4080" s="11">
        <v>40</v>
      </c>
      <c r="H4080" s="27">
        <v>12.5</v>
      </c>
      <c r="I4080" s="5">
        <v>32.5</v>
      </c>
      <c r="J4080" s="5">
        <v>35</v>
      </c>
      <c r="K4080" s="5">
        <v>10</v>
      </c>
      <c r="L4080" s="5">
        <v>2.5</v>
      </c>
      <c r="M4080" s="5">
        <v>7.5</v>
      </c>
      <c r="N4080" s="4" t="s">
        <v>168</v>
      </c>
      <c r="O4080" s="5">
        <v>67.5</v>
      </c>
      <c r="P4080" s="30">
        <v>12.5</v>
      </c>
    </row>
    <row r="4081">
      <c r="D4081" s="19"/>
      <c r="E4081" s="18" t="s">
        <v>145</v>
      </c>
      <c r="F4081" s="17"/>
      <c r="G4081" s="11">
        <v>19</v>
      </c>
      <c r="H4081" s="27">
        <v>5.2631578947369997</v>
      </c>
      <c r="I4081" s="5">
        <v>21.052631578947</v>
      </c>
      <c r="J4081" s="5">
        <v>31.578947368421002</v>
      </c>
      <c r="K4081" s="5">
        <v>10.526315789473999</v>
      </c>
      <c r="L4081" s="5">
        <v>5.2631578947369997</v>
      </c>
      <c r="M4081" s="5">
        <v>26.315789473683999</v>
      </c>
      <c r="N4081" s="4" t="s">
        <v>168</v>
      </c>
      <c r="O4081" s="5">
        <v>52.631578947367998</v>
      </c>
      <c r="P4081" s="30">
        <v>15.789473684211</v>
      </c>
    </row>
    <row r="4082">
      <c r="D4082" s="19"/>
      <c r="E4082" s="18" t="s">
        <v>26</v>
      </c>
      <c r="F4082" s="17"/>
      <c r="G4082" s="11">
        <v>0</v>
      </c>
      <c r="H4082" s="32" t="s">
        <v>168</v>
      </c>
      <c r="I4082" s="4" t="s">
        <v>168</v>
      </c>
      <c r="J4082" s="4" t="s">
        <v>168</v>
      </c>
      <c r="K4082" s="4" t="s">
        <v>168</v>
      </c>
      <c r="L4082" s="4" t="s">
        <v>168</v>
      </c>
      <c r="M4082" s="4" t="s">
        <v>168</v>
      </c>
      <c r="N4082" s="4" t="s">
        <v>168</v>
      </c>
      <c r="O4082" s="4" t="s">
        <v>168</v>
      </c>
      <c r="P4082" s="31" t="s">
        <v>168</v>
      </c>
    </row>
    <row r="4083">
      <c r="D4083" s="15" t="s">
        <v>146</v>
      </c>
      <c r="E4083" s="14" t="s">
        <v>147</v>
      </c>
      <c r="F4083" s="16"/>
      <c r="G4083" s="26">
        <v>628</v>
      </c>
      <c r="H4083" s="40">
        <v>9.2356687898090009</v>
      </c>
      <c r="I4083" s="8">
        <v>35.031847133757999</v>
      </c>
      <c r="J4083" s="8">
        <v>42.197452229299003</v>
      </c>
      <c r="K4083" s="8">
        <v>5.4140127388539998</v>
      </c>
      <c r="L4083" s="8">
        <v>2.2292993630570002</v>
      </c>
      <c r="M4083" s="8">
        <v>5.8917197452229999</v>
      </c>
      <c r="N4083" s="41" t="s">
        <v>168</v>
      </c>
      <c r="O4083" s="8">
        <v>77.229299363056995</v>
      </c>
      <c r="P4083" s="42">
        <v>7.6433121019110004</v>
      </c>
    </row>
    <row r="4084">
      <c r="D4084" s="19"/>
      <c r="E4084" s="18" t="s">
        <v>148</v>
      </c>
      <c r="F4084" s="17"/>
      <c r="G4084" s="7">
        <v>423</v>
      </c>
      <c r="H4084" s="20">
        <v>9.9290780141840003</v>
      </c>
      <c r="I4084" s="2">
        <v>22.222222222222001</v>
      </c>
      <c r="J4084" s="2">
        <v>42.553191489362</v>
      </c>
      <c r="K4084" s="2">
        <v>13.002364066194</v>
      </c>
      <c r="L4084" s="2">
        <v>4.4917257683220004</v>
      </c>
      <c r="M4084" s="2">
        <v>7.8014184397159996</v>
      </c>
      <c r="N4084" s="10" t="s">
        <v>168</v>
      </c>
      <c r="O4084" s="2">
        <v>64.775413711583994</v>
      </c>
      <c r="P4084" s="22">
        <v>17.494089834515002</v>
      </c>
    </row>
    <row r="4085">
      <c r="D4085" s="19"/>
      <c r="E4085" s="18" t="s">
        <v>149</v>
      </c>
      <c r="F4085" s="17"/>
      <c r="G4085" s="11">
        <v>36</v>
      </c>
      <c r="H4085" s="27">
        <v>2.7777777777780002</v>
      </c>
      <c r="I4085" s="5">
        <v>13.888888888888999</v>
      </c>
      <c r="J4085" s="5">
        <v>61.111111111111001</v>
      </c>
      <c r="K4085" s="5">
        <v>8.333333333333</v>
      </c>
      <c r="L4085" s="5">
        <v>8.333333333333</v>
      </c>
      <c r="M4085" s="5">
        <v>5.5555555555560003</v>
      </c>
      <c r="N4085" s="4" t="s">
        <v>168</v>
      </c>
      <c r="O4085" s="5">
        <v>75</v>
      </c>
      <c r="P4085" s="30">
        <v>16.666666666666998</v>
      </c>
    </row>
    <row r="4086">
      <c r="D4086" s="19"/>
      <c r="E4086" s="18" t="s">
        <v>150</v>
      </c>
      <c r="F4086" s="17"/>
      <c r="G4086" s="11">
        <v>6</v>
      </c>
      <c r="H4086" s="27">
        <v>16.666666666666998</v>
      </c>
      <c r="I4086" s="4" t="s">
        <v>168</v>
      </c>
      <c r="J4086" s="5">
        <v>50</v>
      </c>
      <c r="K4086" s="4" t="s">
        <v>168</v>
      </c>
      <c r="L4086" s="5">
        <v>16.666666666666998</v>
      </c>
      <c r="M4086" s="5">
        <v>16.666666666666998</v>
      </c>
      <c r="N4086" s="4" t="s">
        <v>168</v>
      </c>
      <c r="O4086" s="5">
        <v>50</v>
      </c>
      <c r="P4086" s="30">
        <v>16.666666666666998</v>
      </c>
    </row>
    <row r="4087">
      <c r="D4087" s="19"/>
      <c r="E4087" s="18" t="s">
        <v>26</v>
      </c>
      <c r="F4087" s="17"/>
      <c r="G4087" s="11">
        <v>0</v>
      </c>
      <c r="H4087" s="32" t="s">
        <v>168</v>
      </c>
      <c r="I4087" s="4" t="s">
        <v>168</v>
      </c>
      <c r="J4087" s="4" t="s">
        <v>168</v>
      </c>
      <c r="K4087" s="4" t="s">
        <v>168</v>
      </c>
      <c r="L4087" s="4" t="s">
        <v>168</v>
      </c>
      <c r="M4087" s="4" t="s">
        <v>168</v>
      </c>
      <c r="N4087" s="4" t="s">
        <v>168</v>
      </c>
      <c r="O4087" s="4" t="s">
        <v>168</v>
      </c>
      <c r="P4087" s="31" t="s">
        <v>168</v>
      </c>
    </row>
    <row r="4088">
      <c r="D4088" s="19"/>
      <c r="E4088" s="18" t="s">
        <v>151</v>
      </c>
      <c r="F4088" s="17"/>
      <c r="G4088" s="7">
        <v>1051</v>
      </c>
      <c r="H4088" s="20">
        <v>9.5147478591820001</v>
      </c>
      <c r="I4088" s="2">
        <v>29.876308277831001</v>
      </c>
      <c r="J4088" s="2">
        <v>42.340627973358998</v>
      </c>
      <c r="K4088" s="2">
        <v>8.4681255946719993</v>
      </c>
      <c r="L4088" s="2">
        <v>3.13986679353</v>
      </c>
      <c r="M4088" s="2">
        <v>6.6603235014270004</v>
      </c>
      <c r="N4088" s="10" t="s">
        <v>168</v>
      </c>
      <c r="O4088" s="2">
        <v>72.216936251188997</v>
      </c>
      <c r="P4088" s="22">
        <v>11.607992388202</v>
      </c>
    </row>
    <row r="4089">
      <c r="D4089" s="19"/>
      <c r="E4089" s="18" t="s">
        <v>152</v>
      </c>
      <c r="F4089" s="17"/>
      <c r="G4089" s="11">
        <v>42</v>
      </c>
      <c r="H4089" s="27">
        <v>4.7619047619049999</v>
      </c>
      <c r="I4089" s="5">
        <v>11.904761904761999</v>
      </c>
      <c r="J4089" s="5">
        <v>59.523809523810002</v>
      </c>
      <c r="K4089" s="5">
        <v>7.1428571428570002</v>
      </c>
      <c r="L4089" s="5">
        <v>9.5238095238099998</v>
      </c>
      <c r="M4089" s="5">
        <v>7.1428571428570002</v>
      </c>
      <c r="N4089" s="4" t="s">
        <v>168</v>
      </c>
      <c r="O4089" s="5">
        <v>71.428571428571004</v>
      </c>
      <c r="P4089" s="30">
        <v>16.666666666666998</v>
      </c>
    </row>
    <row r="4090">
      <c r="D4090" s="15" t="s">
        <v>153</v>
      </c>
      <c r="E4090" s="14" t="s">
        <v>154</v>
      </c>
      <c r="F4090" s="16"/>
      <c r="G4090" s="26">
        <v>596</v>
      </c>
      <c r="H4090" s="40">
        <v>10.402684563757999</v>
      </c>
      <c r="I4090" s="8">
        <v>28.691275167785001</v>
      </c>
      <c r="J4090" s="8">
        <v>42.449664429530003</v>
      </c>
      <c r="K4090" s="8">
        <v>9.2281879194630001</v>
      </c>
      <c r="L4090" s="8">
        <v>3.1879194630869998</v>
      </c>
      <c r="M4090" s="8">
        <v>6.0402684563760003</v>
      </c>
      <c r="N4090" s="41" t="s">
        <v>168</v>
      </c>
      <c r="O4090" s="8">
        <v>71.140939597314997</v>
      </c>
      <c r="P4090" s="42">
        <v>12.416107382550001</v>
      </c>
    </row>
    <row r="4091">
      <c r="D4091" s="19"/>
      <c r="E4091" s="18" t="s">
        <v>155</v>
      </c>
      <c r="F4091" s="17"/>
      <c r="G4091" s="7">
        <v>800</v>
      </c>
      <c r="H4091" s="20">
        <v>9.5</v>
      </c>
      <c r="I4091" s="2">
        <v>28.25</v>
      </c>
      <c r="J4091" s="2">
        <v>43.375</v>
      </c>
      <c r="K4091" s="2">
        <v>9.75</v>
      </c>
      <c r="L4091" s="2">
        <v>3.375</v>
      </c>
      <c r="M4091" s="2">
        <v>5.75</v>
      </c>
      <c r="N4091" s="10" t="s">
        <v>168</v>
      </c>
      <c r="O4091" s="2">
        <v>71.625</v>
      </c>
      <c r="P4091" s="22">
        <v>13.125</v>
      </c>
    </row>
    <row r="4092">
      <c r="D4092" s="19"/>
      <c r="E4092" s="18" t="s">
        <v>156</v>
      </c>
      <c r="F4092" s="17"/>
      <c r="G4092" s="7">
        <v>449</v>
      </c>
      <c r="H4092" s="20">
        <v>10.022271714922001</v>
      </c>
      <c r="I4092" s="2">
        <v>33.630289532294</v>
      </c>
      <c r="J4092" s="2">
        <v>40.089086859688003</v>
      </c>
      <c r="K4092" s="2">
        <v>8.6859688195989992</v>
      </c>
      <c r="L4092" s="2">
        <v>3.3407572383069999</v>
      </c>
      <c r="M4092" s="2">
        <v>4.2316258351889999</v>
      </c>
      <c r="N4092" s="10" t="s">
        <v>168</v>
      </c>
      <c r="O4092" s="2">
        <v>73.719376391981996</v>
      </c>
      <c r="P4092" s="22">
        <v>12.026726057906</v>
      </c>
    </row>
    <row r="4093">
      <c r="D4093" s="19"/>
      <c r="E4093" s="18" t="s">
        <v>157</v>
      </c>
      <c r="F4093" s="17"/>
      <c r="G4093" s="7">
        <v>867</v>
      </c>
      <c r="H4093" s="20">
        <v>8.7658592848900003</v>
      </c>
      <c r="I4093" s="2">
        <v>29.642445213378998</v>
      </c>
      <c r="J4093" s="2">
        <v>43.483275663206001</v>
      </c>
      <c r="K4093" s="2">
        <v>8.9965397923880008</v>
      </c>
      <c r="L4093" s="2">
        <v>3.575547866205</v>
      </c>
      <c r="M4093" s="2">
        <v>5.5363321799309997</v>
      </c>
      <c r="N4093" s="10" t="s">
        <v>168</v>
      </c>
      <c r="O4093" s="2">
        <v>73.125720876586001</v>
      </c>
      <c r="P4093" s="22">
        <v>12.572087658593</v>
      </c>
    </row>
    <row r="4094">
      <c r="D4094" s="19"/>
      <c r="E4094" s="18" t="s">
        <v>158</v>
      </c>
      <c r="F4094" s="17"/>
      <c r="G4094" s="7">
        <v>818</v>
      </c>
      <c r="H4094" s="20">
        <v>8.4352078239610009</v>
      </c>
      <c r="I4094" s="2">
        <v>29.828850855746001</v>
      </c>
      <c r="J4094" s="2">
        <v>43.276283618581999</v>
      </c>
      <c r="K4094" s="2">
        <v>8.8019559902199997</v>
      </c>
      <c r="L4094" s="2">
        <v>3.6674816625919999</v>
      </c>
      <c r="M4094" s="2">
        <v>5.9902200489000004</v>
      </c>
      <c r="N4094" s="10" t="s">
        <v>168</v>
      </c>
      <c r="O4094" s="2">
        <v>73.105134474327997</v>
      </c>
      <c r="P4094" s="22">
        <v>12.469437652811999</v>
      </c>
    </row>
    <row r="4095">
      <c r="D4095" s="19"/>
      <c r="E4095" s="18" t="s">
        <v>159</v>
      </c>
      <c r="F4095" s="17"/>
      <c r="G4095" s="7">
        <v>595</v>
      </c>
      <c r="H4095" s="20">
        <v>8.739495798319</v>
      </c>
      <c r="I4095" s="2">
        <v>31.764705882352999</v>
      </c>
      <c r="J4095" s="2">
        <v>42.857142857143003</v>
      </c>
      <c r="K4095" s="2">
        <v>9.4117647058819998</v>
      </c>
      <c r="L4095" s="2">
        <v>2.8571428571430002</v>
      </c>
      <c r="M4095" s="2">
        <v>4.3697478991600001</v>
      </c>
      <c r="N4095" s="10" t="s">
        <v>168</v>
      </c>
      <c r="O4095" s="2">
        <v>74.621848739496002</v>
      </c>
      <c r="P4095" s="22">
        <v>12.268907563025</v>
      </c>
    </row>
    <row r="4096">
      <c r="D4096" s="19"/>
      <c r="E4096" s="18" t="s">
        <v>160</v>
      </c>
      <c r="F4096" s="17"/>
      <c r="G4096" s="7">
        <v>330</v>
      </c>
      <c r="H4096" s="20">
        <v>10</v>
      </c>
      <c r="I4096" s="2">
        <v>28.181818181817999</v>
      </c>
      <c r="J4096" s="2">
        <v>43.030303030303003</v>
      </c>
      <c r="K4096" s="2">
        <v>10.303030303030001</v>
      </c>
      <c r="L4096" s="2">
        <v>3.0303030303030001</v>
      </c>
      <c r="M4096" s="2">
        <v>5.4545454545450003</v>
      </c>
      <c r="N4096" s="10" t="s">
        <v>168</v>
      </c>
      <c r="O4096" s="2">
        <v>71.212121212121005</v>
      </c>
      <c r="P4096" s="22">
        <v>13.333333333333</v>
      </c>
    </row>
    <row r="4097">
      <c r="D4097" s="19"/>
      <c r="E4097" s="18" t="s">
        <v>161</v>
      </c>
      <c r="F4097" s="17"/>
      <c r="G4097" s="7">
        <v>744</v>
      </c>
      <c r="H4097" s="20">
        <v>8.6021505376339995</v>
      </c>
      <c r="I4097" s="2">
        <v>30.645161290322999</v>
      </c>
      <c r="J4097" s="2">
        <v>43.010752688171998</v>
      </c>
      <c r="K4097" s="2">
        <v>8.4677419354839998</v>
      </c>
      <c r="L4097" s="2">
        <v>3.2258064516129998</v>
      </c>
      <c r="M4097" s="2">
        <v>6.0483870967740003</v>
      </c>
      <c r="N4097" s="10" t="s">
        <v>168</v>
      </c>
      <c r="O4097" s="2">
        <v>73.655913978494993</v>
      </c>
      <c r="P4097" s="22">
        <v>11.693548387097</v>
      </c>
    </row>
    <row r="4098">
      <c r="D4098" s="19"/>
      <c r="E4098" s="18" t="s">
        <v>162</v>
      </c>
      <c r="F4098" s="17"/>
      <c r="G4098" s="7">
        <v>519</v>
      </c>
      <c r="H4098" s="20">
        <v>8.8631984585740007</v>
      </c>
      <c r="I4098" s="2">
        <v>29.672447013487002</v>
      </c>
      <c r="J4098" s="2">
        <v>46.050096339113999</v>
      </c>
      <c r="K4098" s="2">
        <v>8.6705202312140006</v>
      </c>
      <c r="L4098" s="2">
        <v>2.3121387283239998</v>
      </c>
      <c r="M4098" s="2">
        <v>4.4315992292870003</v>
      </c>
      <c r="N4098" s="10" t="s">
        <v>168</v>
      </c>
      <c r="O4098" s="2">
        <v>75.722543352600994</v>
      </c>
      <c r="P4098" s="22">
        <v>10.982658959538</v>
      </c>
    </row>
    <row r="4099">
      <c r="D4099" s="19"/>
      <c r="E4099" s="18" t="s">
        <v>163</v>
      </c>
      <c r="F4099" s="17"/>
      <c r="G4099" s="7">
        <v>576</v>
      </c>
      <c r="H4099" s="20">
        <v>9.2013888888889994</v>
      </c>
      <c r="I4099" s="2">
        <v>29.166666666666998</v>
      </c>
      <c r="J4099" s="2">
        <v>44.444444444444002</v>
      </c>
      <c r="K4099" s="2">
        <v>9.2013888888889994</v>
      </c>
      <c r="L4099" s="2">
        <v>2.7777777777780002</v>
      </c>
      <c r="M4099" s="2">
        <v>5.208333333333</v>
      </c>
      <c r="N4099" s="10" t="s">
        <v>168</v>
      </c>
      <c r="O4099" s="2">
        <v>73.611111111111001</v>
      </c>
      <c r="P4099" s="22">
        <v>11.979166666667</v>
      </c>
    </row>
    <row r="4100">
      <c r="D4100" s="19"/>
      <c r="E4100" s="18" t="s">
        <v>164</v>
      </c>
      <c r="F4100" s="17"/>
      <c r="G4100" s="7">
        <v>372</v>
      </c>
      <c r="H4100" s="20">
        <v>8.6021505376339995</v>
      </c>
      <c r="I4100" s="2">
        <v>26.881720430108</v>
      </c>
      <c r="J4100" s="2">
        <v>44.086021505376003</v>
      </c>
      <c r="K4100" s="2">
        <v>10.483870967742</v>
      </c>
      <c r="L4100" s="2">
        <v>4.0322580645160002</v>
      </c>
      <c r="M4100" s="2">
        <v>5.9139784946239997</v>
      </c>
      <c r="N4100" s="10" t="s">
        <v>168</v>
      </c>
      <c r="O4100" s="2">
        <v>70.967741935484</v>
      </c>
      <c r="P4100" s="22">
        <v>14.516129032258</v>
      </c>
    </row>
    <row r="4101">
      <c r="D4101" s="19"/>
      <c r="E4101" s="18" t="s">
        <v>165</v>
      </c>
      <c r="F4101" s="17"/>
      <c r="G4101" s="7">
        <v>520</v>
      </c>
      <c r="H4101" s="20">
        <v>9.0384615384620002</v>
      </c>
      <c r="I4101" s="2">
        <v>31.153846153846001</v>
      </c>
      <c r="J4101" s="2">
        <v>44.230769230768999</v>
      </c>
      <c r="K4101" s="2">
        <v>8.4615384615379998</v>
      </c>
      <c r="L4101" s="2">
        <v>2.5</v>
      </c>
      <c r="M4101" s="2">
        <v>4.6153846153850004</v>
      </c>
      <c r="N4101" s="10" t="s">
        <v>168</v>
      </c>
      <c r="O4101" s="2">
        <v>75.384615384615003</v>
      </c>
      <c r="P4101" s="22">
        <v>10.961538461538</v>
      </c>
    </row>
    <row r="4102">
      <c r="D4102" s="19"/>
      <c r="E4102" s="18" t="s">
        <v>166</v>
      </c>
      <c r="F4102" s="17"/>
      <c r="G4102" s="7">
        <v>445</v>
      </c>
      <c r="H4102" s="20">
        <v>9.4382022471910005</v>
      </c>
      <c r="I4102" s="2">
        <v>30.561797752808999</v>
      </c>
      <c r="J4102" s="2">
        <v>44.044943820225001</v>
      </c>
      <c r="K4102" s="2">
        <v>9.2134831460670004</v>
      </c>
      <c r="L4102" s="2">
        <v>3.1460674157300001</v>
      </c>
      <c r="M4102" s="2">
        <v>3.5955056179780001</v>
      </c>
      <c r="N4102" s="10" t="s">
        <v>168</v>
      </c>
      <c r="O4102" s="2">
        <v>74.606741573034</v>
      </c>
      <c r="P4102" s="22">
        <v>12.359550561798001</v>
      </c>
    </row>
    <row r="4103">
      <c r="D4103" s="19"/>
      <c r="E4103" s="18" t="s">
        <v>167</v>
      </c>
      <c r="F4103" s="17"/>
      <c r="G4103" s="7">
        <v>294</v>
      </c>
      <c r="H4103" s="20">
        <v>8.8435374149660007</v>
      </c>
      <c r="I4103" s="2">
        <v>29.931972789115999</v>
      </c>
      <c r="J4103" s="2">
        <v>46.258503401360997</v>
      </c>
      <c r="K4103" s="2">
        <v>7.8231292517010003</v>
      </c>
      <c r="L4103" s="2">
        <v>2.040816326531</v>
      </c>
      <c r="M4103" s="2">
        <v>5.1020408163270004</v>
      </c>
      <c r="N4103" s="10" t="s">
        <v>168</v>
      </c>
      <c r="O4103" s="2">
        <v>76.190476190476005</v>
      </c>
      <c r="P4103" s="22">
        <v>9.8639455782310002</v>
      </c>
    </row>
    <row r="4104">
      <c r="D4104" s="19"/>
      <c r="E4104" s="18" t="s">
        <v>41</v>
      </c>
      <c r="F4104" s="17"/>
      <c r="G4104" s="7">
        <v>62</v>
      </c>
      <c r="H4104" s="20">
        <v>11.290322580645</v>
      </c>
      <c r="I4104" s="2">
        <v>19.354838709677001</v>
      </c>
      <c r="J4104" s="2">
        <v>40.322580645160997</v>
      </c>
      <c r="K4104" s="2">
        <v>6.4516129032259997</v>
      </c>
      <c r="L4104" s="2">
        <v>4.8387096774189997</v>
      </c>
      <c r="M4104" s="2">
        <v>17.741935483871</v>
      </c>
      <c r="N4104" s="10" t="s">
        <v>168</v>
      </c>
      <c r="O4104" s="2">
        <v>59.677419354839003</v>
      </c>
      <c r="P4104" s="22">
        <v>11.290322580645</v>
      </c>
    </row>
    <row r="4105">
      <c r="D4105" s="57"/>
      <c r="E4105" s="54" t="s">
        <v>26</v>
      </c>
      <c r="F4105" s="62"/>
      <c r="G4105" s="59">
        <v>17</v>
      </c>
      <c r="H4105" s="78">
        <v>5.8823529411760003</v>
      </c>
      <c r="I4105" s="46">
        <v>29.411764705882</v>
      </c>
      <c r="J4105" s="46">
        <v>29.411764705882</v>
      </c>
      <c r="K4105" s="46">
        <v>11.764705882353001</v>
      </c>
      <c r="L4105" s="51" t="s">
        <v>168</v>
      </c>
      <c r="M4105" s="46">
        <v>23.529411764706001</v>
      </c>
      <c r="N4105" s="51" t="s">
        <v>168</v>
      </c>
      <c r="O4105" s="46">
        <v>58.823529411765001</v>
      </c>
      <c r="P4105" s="77">
        <v>11.764705882353001</v>
      </c>
    </row>
    <row r="4107">
      <c r="B4107" s="63" t="str">
        <f ca="1" xml:space="preserve"> HYPERLINK("#'目次'!B32", "[26]")</f>
        <v>[26]</v>
      </c>
      <c r="C4107" s="49" t="s">
        <v>436</v>
      </c>
    </row>
    <row r="4110">
      <c r="C4110" s="49" t="s">
        <v>14</v>
      </c>
    </row>
    <row r="4111">
      <c r="D4111" s="64"/>
      <c r="E4111" s="47"/>
      <c r="F4111" s="47"/>
      <c r="G4111" s="61" t="s">
        <v>15</v>
      </c>
      <c r="H4111" s="66" t="s">
        <v>64</v>
      </c>
      <c r="I4111" s="28" t="s">
        <v>65</v>
      </c>
      <c r="J4111" s="28" t="s">
        <v>66</v>
      </c>
      <c r="K4111" s="28" t="s">
        <v>67</v>
      </c>
      <c r="L4111" s="28" t="s">
        <v>68</v>
      </c>
      <c r="M4111" s="28" t="s">
        <v>69</v>
      </c>
      <c r="N4111" s="28" t="s">
        <v>26</v>
      </c>
      <c r="O4111" s="58" t="s">
        <v>70</v>
      </c>
    </row>
    <row r="4112">
      <c r="D4112" s="55"/>
      <c r="E4112" s="48"/>
      <c r="F4112" s="48"/>
      <c r="G4112" s="68"/>
      <c r="H4112" s="70"/>
      <c r="I4112" s="29"/>
      <c r="J4112" s="29"/>
      <c r="K4112" s="29"/>
      <c r="L4112" s="29"/>
      <c r="M4112" s="29"/>
      <c r="N4112" s="29"/>
      <c r="O4112" s="65"/>
    </row>
    <row r="4113">
      <c r="D4113" s="56"/>
      <c r="E4113" s="60" t="s">
        <v>15</v>
      </c>
      <c r="F4113" s="67"/>
      <c r="G4113" s="69">
        <v>1093</v>
      </c>
      <c r="H4113" s="36">
        <v>1.555352241537</v>
      </c>
      <c r="I4113" s="36">
        <v>3.4766697163770002</v>
      </c>
      <c r="J4113" s="36">
        <v>1.28087831656</v>
      </c>
      <c r="K4113" s="36">
        <v>8.6916742909420002</v>
      </c>
      <c r="L4113" s="36">
        <v>7.4107959743820002</v>
      </c>
      <c r="M4113" s="36">
        <v>77.218664226897999</v>
      </c>
      <c r="N4113" s="36">
        <v>0.36596523330300001</v>
      </c>
      <c r="O4113" s="76">
        <v>22.415370539799</v>
      </c>
    </row>
    <row r="4114">
      <c r="D4114" s="15" t="s">
        <v>20</v>
      </c>
      <c r="E4114" s="14" t="s">
        <v>21</v>
      </c>
      <c r="F4114" s="16"/>
      <c r="G4114" s="26">
        <v>211</v>
      </c>
      <c r="H4114" s="40">
        <v>0.473933649289</v>
      </c>
      <c r="I4114" s="8">
        <v>6.635071090047</v>
      </c>
      <c r="J4114" s="8">
        <v>1.895734597156</v>
      </c>
      <c r="K4114" s="8">
        <v>10.900473933649</v>
      </c>
      <c r="L4114" s="8">
        <v>11.848341232227</v>
      </c>
      <c r="M4114" s="8">
        <v>68.246445497630006</v>
      </c>
      <c r="N4114" s="41" t="s">
        <v>168</v>
      </c>
      <c r="O4114" s="42">
        <v>31.753554502370001</v>
      </c>
    </row>
    <row r="4115">
      <c r="D4115" s="19"/>
      <c r="E4115" s="18" t="s">
        <v>22</v>
      </c>
      <c r="F4115" s="17"/>
      <c r="G4115" s="7">
        <v>539</v>
      </c>
      <c r="H4115" s="20">
        <v>2.4118738404450002</v>
      </c>
      <c r="I4115" s="2">
        <v>3.3395176252319998</v>
      </c>
      <c r="J4115" s="2">
        <v>1.484230055659</v>
      </c>
      <c r="K4115" s="2">
        <v>10.38961038961</v>
      </c>
      <c r="L4115" s="2">
        <v>7.4211502782930001</v>
      </c>
      <c r="M4115" s="2">
        <v>74.582560296845998</v>
      </c>
      <c r="N4115" s="2">
        <v>0.37105751391500003</v>
      </c>
      <c r="O4115" s="22">
        <v>25.046382189239001</v>
      </c>
    </row>
    <row r="4116">
      <c r="D4116" s="19"/>
      <c r="E4116" s="18" t="s">
        <v>23</v>
      </c>
      <c r="F4116" s="17"/>
      <c r="G4116" s="7">
        <v>263</v>
      </c>
      <c r="H4116" s="20">
        <v>0.38022813688200002</v>
      </c>
      <c r="I4116" s="2">
        <v>1.9011406844109999</v>
      </c>
      <c r="J4116" s="2">
        <v>0.76045627376400005</v>
      </c>
      <c r="K4116" s="2">
        <v>4.9429657794680004</v>
      </c>
      <c r="L4116" s="2">
        <v>3.8022813688210002</v>
      </c>
      <c r="M4116" s="2">
        <v>87.452471482890004</v>
      </c>
      <c r="N4116" s="2">
        <v>0.76045627376400005</v>
      </c>
      <c r="O4116" s="22">
        <v>11.787072243346</v>
      </c>
    </row>
    <row r="4117">
      <c r="D4117" s="19"/>
      <c r="E4117" s="18" t="s">
        <v>24</v>
      </c>
      <c r="F4117" s="17"/>
      <c r="G4117" s="7">
        <v>74</v>
      </c>
      <c r="H4117" s="20">
        <v>2.7027027027030002</v>
      </c>
      <c r="I4117" s="2">
        <v>1.351351351351</v>
      </c>
      <c r="J4117" s="10" t="s">
        <v>168</v>
      </c>
      <c r="K4117" s="2">
        <v>4.0540540540540002</v>
      </c>
      <c r="L4117" s="2">
        <v>8.1081081081080004</v>
      </c>
      <c r="M4117" s="2">
        <v>83.783783783784003</v>
      </c>
      <c r="N4117" s="10" t="s">
        <v>168</v>
      </c>
      <c r="O4117" s="22">
        <v>16.216216216216001</v>
      </c>
    </row>
    <row r="4118">
      <c r="D4118" s="19"/>
      <c r="E4118" s="18" t="s">
        <v>25</v>
      </c>
      <c r="F4118" s="17"/>
      <c r="G4118" s="11">
        <v>6</v>
      </c>
      <c r="H4118" s="32" t="s">
        <v>168</v>
      </c>
      <c r="I4118" s="4" t="s">
        <v>168</v>
      </c>
      <c r="J4118" s="4" t="s">
        <v>168</v>
      </c>
      <c r="K4118" s="4" t="s">
        <v>168</v>
      </c>
      <c r="L4118" s="4" t="s">
        <v>168</v>
      </c>
      <c r="M4118" s="5">
        <v>100</v>
      </c>
      <c r="N4118" s="4" t="s">
        <v>168</v>
      </c>
      <c r="O4118" s="31" t="s">
        <v>168</v>
      </c>
    </row>
    <row r="4119">
      <c r="D4119" s="19"/>
      <c r="E4119" s="18" t="s">
        <v>26</v>
      </c>
      <c r="F4119" s="17"/>
      <c r="G4119" s="11">
        <v>0</v>
      </c>
      <c r="H4119" s="32" t="s">
        <v>168</v>
      </c>
      <c r="I4119" s="4" t="s">
        <v>168</v>
      </c>
      <c r="J4119" s="4" t="s">
        <v>168</v>
      </c>
      <c r="K4119" s="4" t="s">
        <v>168</v>
      </c>
      <c r="L4119" s="4" t="s">
        <v>168</v>
      </c>
      <c r="M4119" s="4" t="s">
        <v>168</v>
      </c>
      <c r="N4119" s="4" t="s">
        <v>168</v>
      </c>
      <c r="O4119" s="31" t="s">
        <v>168</v>
      </c>
    </row>
    <row r="4120">
      <c r="D4120" s="19"/>
      <c r="E4120" s="18" t="s">
        <v>27</v>
      </c>
      <c r="F4120" s="17"/>
      <c r="G4120" s="7">
        <v>750</v>
      </c>
      <c r="H4120" s="20">
        <v>1.866666666667</v>
      </c>
      <c r="I4120" s="2">
        <v>4.2666666666669997</v>
      </c>
      <c r="J4120" s="2">
        <v>1.6000000000000001</v>
      </c>
      <c r="K4120" s="2">
        <v>10.533333333332999</v>
      </c>
      <c r="L4120" s="2">
        <v>8.666666666667</v>
      </c>
      <c r="M4120" s="2">
        <v>72.799999999999997</v>
      </c>
      <c r="N4120" s="2">
        <v>0.26666666666700001</v>
      </c>
      <c r="O4120" s="22">
        <v>26.933333333333</v>
      </c>
    </row>
    <row r="4121">
      <c r="D4121" s="19"/>
      <c r="E4121" s="18" t="s">
        <v>28</v>
      </c>
      <c r="F4121" s="17"/>
      <c r="G4121" s="7">
        <v>80</v>
      </c>
      <c r="H4121" s="20">
        <v>2.5</v>
      </c>
      <c r="I4121" s="2">
        <v>1.25</v>
      </c>
      <c r="J4121" s="10" t="s">
        <v>168</v>
      </c>
      <c r="K4121" s="2">
        <v>3.75</v>
      </c>
      <c r="L4121" s="2">
        <v>7.5</v>
      </c>
      <c r="M4121" s="2">
        <v>85</v>
      </c>
      <c r="N4121" s="10" t="s">
        <v>168</v>
      </c>
      <c r="O4121" s="22">
        <v>15</v>
      </c>
    </row>
    <row r="4122">
      <c r="D4122" s="15" t="s">
        <v>29</v>
      </c>
      <c r="E4122" s="14" t="s">
        <v>30</v>
      </c>
      <c r="F4122" s="16"/>
      <c r="G4122" s="26">
        <v>823</v>
      </c>
      <c r="H4122" s="40">
        <v>1.458080194411</v>
      </c>
      <c r="I4122" s="8">
        <v>3.037667071689</v>
      </c>
      <c r="J4122" s="8">
        <v>1.093560145808</v>
      </c>
      <c r="K4122" s="8">
        <v>8.2624544349939999</v>
      </c>
      <c r="L4122" s="8">
        <v>8.0194410692590008</v>
      </c>
      <c r="M4122" s="8">
        <v>77.642770352368998</v>
      </c>
      <c r="N4122" s="8">
        <v>0.48602673146999997</v>
      </c>
      <c r="O4122" s="42">
        <v>21.871202916160001</v>
      </c>
    </row>
    <row r="4123">
      <c r="D4123" s="19"/>
      <c r="E4123" s="18" t="s">
        <v>31</v>
      </c>
      <c r="F4123" s="17"/>
      <c r="G4123" s="7">
        <v>798</v>
      </c>
      <c r="H4123" s="20">
        <v>1.629072681704</v>
      </c>
      <c r="I4123" s="2">
        <v>3.7593984962409999</v>
      </c>
      <c r="J4123" s="2">
        <v>1.127819548872</v>
      </c>
      <c r="K4123" s="2">
        <v>7.1428571428570002</v>
      </c>
      <c r="L4123" s="2">
        <v>7.7694235588970004</v>
      </c>
      <c r="M4123" s="2">
        <v>78.446115288220994</v>
      </c>
      <c r="N4123" s="2">
        <v>0.125313283208</v>
      </c>
      <c r="O4123" s="22">
        <v>21.428571428571001</v>
      </c>
    </row>
    <row r="4124">
      <c r="D4124" s="19"/>
      <c r="E4124" s="18" t="s">
        <v>32</v>
      </c>
      <c r="F4124" s="17"/>
      <c r="G4124" s="7">
        <v>808</v>
      </c>
      <c r="H4124" s="20">
        <v>1.485148514851</v>
      </c>
      <c r="I4124" s="2">
        <v>3.5891089108909999</v>
      </c>
      <c r="J4124" s="2">
        <v>1.608910891089</v>
      </c>
      <c r="K4124" s="2">
        <v>7.6732673267329998</v>
      </c>
      <c r="L4124" s="2">
        <v>7.3019801980199999</v>
      </c>
      <c r="M4124" s="2">
        <v>77.970297029703005</v>
      </c>
      <c r="N4124" s="2">
        <v>0.37128712871300001</v>
      </c>
      <c r="O4124" s="22">
        <v>21.658415841583999</v>
      </c>
    </row>
    <row r="4125">
      <c r="D4125" s="19"/>
      <c r="E4125" s="18" t="s">
        <v>33</v>
      </c>
      <c r="F4125" s="17"/>
      <c r="G4125" s="7">
        <v>206</v>
      </c>
      <c r="H4125" s="20">
        <v>0.48543689320400002</v>
      </c>
      <c r="I4125" s="2">
        <v>5.8252427184469999</v>
      </c>
      <c r="J4125" s="2">
        <v>0.48543689320400002</v>
      </c>
      <c r="K4125" s="2">
        <v>7.7669902912620001</v>
      </c>
      <c r="L4125" s="2">
        <v>10.194174757281999</v>
      </c>
      <c r="M4125" s="2">
        <v>74.757281553398002</v>
      </c>
      <c r="N4125" s="2">
        <v>0.48543689320400002</v>
      </c>
      <c r="O4125" s="22">
        <v>24.757281553397998</v>
      </c>
    </row>
    <row r="4126">
      <c r="D4126" s="19"/>
      <c r="E4126" s="18" t="s">
        <v>34</v>
      </c>
      <c r="F4126" s="17"/>
      <c r="G4126" s="7">
        <v>488</v>
      </c>
      <c r="H4126" s="20">
        <v>1.4344262295079999</v>
      </c>
      <c r="I4126" s="2">
        <v>3.2786885245900002</v>
      </c>
      <c r="J4126" s="2">
        <v>0.81967213114799997</v>
      </c>
      <c r="K4126" s="2">
        <v>7.9918032786889999</v>
      </c>
      <c r="L4126" s="2">
        <v>6.1475409836069996</v>
      </c>
      <c r="M4126" s="2">
        <v>79.918032786884993</v>
      </c>
      <c r="N4126" s="2">
        <v>0.40983606557399999</v>
      </c>
      <c r="O4126" s="22">
        <v>19.672131147540998</v>
      </c>
    </row>
    <row r="4127">
      <c r="D4127" s="19"/>
      <c r="E4127" s="18" t="s">
        <v>35</v>
      </c>
      <c r="F4127" s="17"/>
      <c r="G4127" s="7">
        <v>154</v>
      </c>
      <c r="H4127" s="20">
        <v>2.5974025974030002</v>
      </c>
      <c r="I4127" s="2">
        <v>4.5454545454549997</v>
      </c>
      <c r="J4127" s="2">
        <v>1.298701298701</v>
      </c>
      <c r="K4127" s="2">
        <v>5.1948051948050002</v>
      </c>
      <c r="L4127" s="2">
        <v>8.4415584415579996</v>
      </c>
      <c r="M4127" s="2">
        <v>76.623376623376998</v>
      </c>
      <c r="N4127" s="2">
        <v>1.298701298701</v>
      </c>
      <c r="O4127" s="22">
        <v>22.077922077922</v>
      </c>
    </row>
    <row r="4128">
      <c r="D4128" s="19"/>
      <c r="E4128" s="18" t="s">
        <v>36</v>
      </c>
      <c r="F4128" s="17"/>
      <c r="G4128" s="7">
        <v>871</v>
      </c>
      <c r="H4128" s="20">
        <v>1.377726750861</v>
      </c>
      <c r="I4128" s="2">
        <v>3.559127439724</v>
      </c>
      <c r="J4128" s="2">
        <v>1.2629161882890001</v>
      </c>
      <c r="K4128" s="2">
        <v>8.840413318025</v>
      </c>
      <c r="L4128" s="2">
        <v>7.4626865671639999</v>
      </c>
      <c r="M4128" s="2">
        <v>77.152698048220003</v>
      </c>
      <c r="N4128" s="2">
        <v>0.34443168771499999</v>
      </c>
      <c r="O4128" s="22">
        <v>22.502870264064001</v>
      </c>
    </row>
    <row r="4129">
      <c r="D4129" s="19"/>
      <c r="E4129" s="18" t="s">
        <v>37</v>
      </c>
      <c r="F4129" s="17"/>
      <c r="G4129" s="7">
        <v>366</v>
      </c>
      <c r="H4129" s="20">
        <v>2.459016393443</v>
      </c>
      <c r="I4129" s="2">
        <v>3.5519125683060002</v>
      </c>
      <c r="J4129" s="2">
        <v>1.366120218579</v>
      </c>
      <c r="K4129" s="2">
        <v>6.5573770491800003</v>
      </c>
      <c r="L4129" s="2">
        <v>4.918032786885</v>
      </c>
      <c r="M4129" s="2">
        <v>80.874316939891003</v>
      </c>
      <c r="N4129" s="2">
        <v>0.27322404371600001</v>
      </c>
      <c r="O4129" s="22">
        <v>18.852459016392999</v>
      </c>
    </row>
    <row r="4130">
      <c r="D4130" s="19"/>
      <c r="E4130" s="18" t="s">
        <v>38</v>
      </c>
      <c r="F4130" s="17"/>
      <c r="G4130" s="7">
        <v>552</v>
      </c>
      <c r="H4130" s="20">
        <v>1.449275362319</v>
      </c>
      <c r="I4130" s="2">
        <v>3.2608695652169999</v>
      </c>
      <c r="J4130" s="2">
        <v>1.268115942029</v>
      </c>
      <c r="K4130" s="2">
        <v>8.333333333333</v>
      </c>
      <c r="L4130" s="2">
        <v>7.7898550724640003</v>
      </c>
      <c r="M4130" s="2">
        <v>77.717391304347998</v>
      </c>
      <c r="N4130" s="2">
        <v>0.18115942029000001</v>
      </c>
      <c r="O4130" s="22">
        <v>22.101449275362</v>
      </c>
    </row>
    <row r="4131">
      <c r="D4131" s="19"/>
      <c r="E4131" s="18" t="s">
        <v>39</v>
      </c>
      <c r="F4131" s="17"/>
      <c r="G4131" s="7">
        <v>514</v>
      </c>
      <c r="H4131" s="20">
        <v>1.36186770428</v>
      </c>
      <c r="I4131" s="2">
        <v>3.8910505836580001</v>
      </c>
      <c r="J4131" s="2">
        <v>0.97276264591399997</v>
      </c>
      <c r="K4131" s="2">
        <v>8.3657587548640002</v>
      </c>
      <c r="L4131" s="2">
        <v>8.1712062256810007</v>
      </c>
      <c r="M4131" s="2">
        <v>76.848249027237003</v>
      </c>
      <c r="N4131" s="2">
        <v>0.38910505836600001</v>
      </c>
      <c r="O4131" s="22">
        <v>22.762645914397002</v>
      </c>
    </row>
    <row r="4132">
      <c r="D4132" s="19"/>
      <c r="E4132" s="18" t="s">
        <v>40</v>
      </c>
      <c r="F4132" s="17"/>
      <c r="G4132" s="7">
        <v>559</v>
      </c>
      <c r="H4132" s="20">
        <v>1.7889087656530001</v>
      </c>
      <c r="I4132" s="2">
        <v>2.8622540250449999</v>
      </c>
      <c r="J4132" s="2">
        <v>0.89445438282599998</v>
      </c>
      <c r="K4132" s="2">
        <v>7.5134168157419996</v>
      </c>
      <c r="L4132" s="2">
        <v>6.2611806797850003</v>
      </c>
      <c r="M4132" s="2">
        <v>79.964221824687002</v>
      </c>
      <c r="N4132" s="2">
        <v>0.71556350626099996</v>
      </c>
      <c r="O4132" s="22">
        <v>19.320214669052</v>
      </c>
    </row>
    <row r="4133">
      <c r="D4133" s="19"/>
      <c r="E4133" s="18" t="s">
        <v>41</v>
      </c>
      <c r="F4133" s="17"/>
      <c r="G4133" s="7">
        <v>71</v>
      </c>
      <c r="H4133" s="20">
        <v>4.2253521126760001</v>
      </c>
      <c r="I4133" s="2">
        <v>8.4507042253520002</v>
      </c>
      <c r="J4133" s="2">
        <v>2.8169014084509998</v>
      </c>
      <c r="K4133" s="2">
        <v>11.267605633803001</v>
      </c>
      <c r="L4133" s="2">
        <v>14.084507042254</v>
      </c>
      <c r="M4133" s="2">
        <v>59.154929577464998</v>
      </c>
      <c r="N4133" s="10" t="s">
        <v>168</v>
      </c>
      <c r="O4133" s="22">
        <v>40.845070422535002</v>
      </c>
    </row>
    <row r="4134">
      <c r="D4134" s="19"/>
      <c r="E4134" s="18" t="s">
        <v>42</v>
      </c>
      <c r="F4134" s="17"/>
      <c r="G4134" s="11">
        <v>11</v>
      </c>
      <c r="H4134" s="27">
        <v>9.0909090909089993</v>
      </c>
      <c r="I4134" s="4" t="s">
        <v>168</v>
      </c>
      <c r="J4134" s="4" t="s">
        <v>168</v>
      </c>
      <c r="K4134" s="5">
        <v>18.181818181817999</v>
      </c>
      <c r="L4134" s="4" t="s">
        <v>168</v>
      </c>
      <c r="M4134" s="5">
        <v>72.727272727273004</v>
      </c>
      <c r="N4134" s="4" t="s">
        <v>168</v>
      </c>
      <c r="O4134" s="30">
        <v>27.272727272727</v>
      </c>
    </row>
    <row r="4135">
      <c r="D4135" s="19"/>
      <c r="E4135" s="18" t="s">
        <v>26</v>
      </c>
      <c r="F4135" s="17"/>
      <c r="G4135" s="11">
        <v>2</v>
      </c>
      <c r="H4135" s="32" t="s">
        <v>168</v>
      </c>
      <c r="I4135" s="4" t="s">
        <v>168</v>
      </c>
      <c r="J4135" s="4" t="s">
        <v>168</v>
      </c>
      <c r="K4135" s="5">
        <v>50</v>
      </c>
      <c r="L4135" s="4" t="s">
        <v>168</v>
      </c>
      <c r="M4135" s="5">
        <v>50</v>
      </c>
      <c r="N4135" s="4" t="s">
        <v>168</v>
      </c>
      <c r="O4135" s="30">
        <v>50</v>
      </c>
    </row>
    <row r="4136">
      <c r="D4136" s="19"/>
      <c r="E4136" s="18" t="s">
        <v>43</v>
      </c>
      <c r="F4136" s="17"/>
      <c r="G4136" s="7">
        <v>1080</v>
      </c>
      <c r="H4136" s="20">
        <v>1.481481481481</v>
      </c>
      <c r="I4136" s="2">
        <v>3.518518518519</v>
      </c>
      <c r="J4136" s="2">
        <v>1.2962962962960001</v>
      </c>
      <c r="K4136" s="2">
        <v>8.5185185185190004</v>
      </c>
      <c r="L4136" s="2">
        <v>7.5</v>
      </c>
      <c r="M4136" s="2">
        <v>77.314814814814994</v>
      </c>
      <c r="N4136" s="2">
        <v>0.37037037036999998</v>
      </c>
      <c r="O4136" s="22">
        <v>22.314814814815001</v>
      </c>
    </row>
    <row r="4137">
      <c r="D4137" s="15" t="s">
        <v>44</v>
      </c>
      <c r="E4137" s="14" t="s">
        <v>45</v>
      </c>
      <c r="F4137" s="16"/>
      <c r="G4137" s="33">
        <v>3</v>
      </c>
      <c r="H4137" s="72" t="s">
        <v>168</v>
      </c>
      <c r="I4137" s="25" t="s">
        <v>168</v>
      </c>
      <c r="J4137" s="25" t="s">
        <v>168</v>
      </c>
      <c r="K4137" s="25" t="s">
        <v>168</v>
      </c>
      <c r="L4137" s="13">
        <v>33.333333333333002</v>
      </c>
      <c r="M4137" s="13">
        <v>66.666666666666998</v>
      </c>
      <c r="N4137" s="25" t="s">
        <v>168</v>
      </c>
      <c r="O4137" s="50">
        <v>33.333333333333002</v>
      </c>
    </row>
    <row r="4138">
      <c r="D4138" s="19"/>
      <c r="E4138" s="18" t="s">
        <v>46</v>
      </c>
      <c r="F4138" s="17"/>
      <c r="G4138" s="11">
        <v>11</v>
      </c>
      <c r="H4138" s="32" t="s">
        <v>168</v>
      </c>
      <c r="I4138" s="4" t="s">
        <v>168</v>
      </c>
      <c r="J4138" s="4" t="s">
        <v>168</v>
      </c>
      <c r="K4138" s="5">
        <v>9.0909090909089993</v>
      </c>
      <c r="L4138" s="4" t="s">
        <v>168</v>
      </c>
      <c r="M4138" s="5">
        <v>90.909090909091006</v>
      </c>
      <c r="N4138" s="4" t="s">
        <v>168</v>
      </c>
      <c r="O4138" s="30">
        <v>9.0909090909089993</v>
      </c>
    </row>
    <row r="4139">
      <c r="D4139" s="19"/>
      <c r="E4139" s="18" t="s">
        <v>47</v>
      </c>
      <c r="F4139" s="17"/>
      <c r="G4139" s="11">
        <v>25</v>
      </c>
      <c r="H4139" s="27">
        <v>4</v>
      </c>
      <c r="I4139" s="4" t="s">
        <v>168</v>
      </c>
      <c r="J4139" s="4" t="s">
        <v>168</v>
      </c>
      <c r="K4139" s="4" t="s">
        <v>168</v>
      </c>
      <c r="L4139" s="5">
        <v>8</v>
      </c>
      <c r="M4139" s="5">
        <v>88</v>
      </c>
      <c r="N4139" s="4" t="s">
        <v>168</v>
      </c>
      <c r="O4139" s="30">
        <v>12</v>
      </c>
    </row>
    <row r="4140">
      <c r="D4140" s="19"/>
      <c r="E4140" s="18" t="s">
        <v>48</v>
      </c>
      <c r="F4140" s="17"/>
      <c r="G4140" s="7">
        <v>160</v>
      </c>
      <c r="H4140" s="20">
        <v>1.875</v>
      </c>
      <c r="I4140" s="2">
        <v>1.875</v>
      </c>
      <c r="J4140" s="2">
        <v>0.625</v>
      </c>
      <c r="K4140" s="2">
        <v>1.875</v>
      </c>
      <c r="L4140" s="2">
        <v>4.375</v>
      </c>
      <c r="M4140" s="2">
        <v>89.375</v>
      </c>
      <c r="N4140" s="10" t="s">
        <v>168</v>
      </c>
      <c r="O4140" s="22">
        <v>10.625</v>
      </c>
    </row>
    <row r="4141">
      <c r="D4141" s="19"/>
      <c r="E4141" s="18" t="s">
        <v>49</v>
      </c>
      <c r="F4141" s="17"/>
      <c r="G4141" s="7">
        <v>166</v>
      </c>
      <c r="H4141" s="52" t="s">
        <v>168</v>
      </c>
      <c r="I4141" s="2">
        <v>3.0120481927710001</v>
      </c>
      <c r="J4141" s="10" t="s">
        <v>168</v>
      </c>
      <c r="K4141" s="2">
        <v>4.819277108434</v>
      </c>
      <c r="L4141" s="2">
        <v>4.819277108434</v>
      </c>
      <c r="M4141" s="2">
        <v>86.746987951807</v>
      </c>
      <c r="N4141" s="2">
        <v>0.60240963855399998</v>
      </c>
      <c r="O4141" s="22">
        <v>12.650602409638999</v>
      </c>
    </row>
    <row r="4142">
      <c r="D4142" s="19"/>
      <c r="E4142" s="18" t="s">
        <v>50</v>
      </c>
      <c r="F4142" s="17"/>
      <c r="G4142" s="7">
        <v>129</v>
      </c>
      <c r="H4142" s="20">
        <v>0.77519379845000003</v>
      </c>
      <c r="I4142" s="2">
        <v>2.3255813953489999</v>
      </c>
      <c r="J4142" s="10" t="s">
        <v>168</v>
      </c>
      <c r="K4142" s="2">
        <v>5.4263565891469998</v>
      </c>
      <c r="L4142" s="2">
        <v>6.9767441860470001</v>
      </c>
      <c r="M4142" s="2">
        <v>83.720930232558004</v>
      </c>
      <c r="N4142" s="2">
        <v>0.77519379845000003</v>
      </c>
      <c r="O4142" s="22">
        <v>15.503875968992</v>
      </c>
    </row>
    <row r="4143">
      <c r="D4143" s="19"/>
      <c r="E4143" s="18" t="s">
        <v>51</v>
      </c>
      <c r="F4143" s="17"/>
      <c r="G4143" s="7">
        <v>124</v>
      </c>
      <c r="H4143" s="20">
        <v>0.80645161290300005</v>
      </c>
      <c r="I4143" s="2">
        <v>2.4193548387099999</v>
      </c>
      <c r="J4143" s="2">
        <v>1.6129032258060001</v>
      </c>
      <c r="K4143" s="2">
        <v>10.483870967742</v>
      </c>
      <c r="L4143" s="2">
        <v>8.8709677419350008</v>
      </c>
      <c r="M4143" s="2">
        <v>74.193548387096996</v>
      </c>
      <c r="N4143" s="2">
        <v>1.6129032258060001</v>
      </c>
      <c r="O4143" s="22">
        <v>24.193548387097</v>
      </c>
    </row>
    <row r="4144">
      <c r="D4144" s="19"/>
      <c r="E4144" s="18" t="s">
        <v>52</v>
      </c>
      <c r="F4144" s="17"/>
      <c r="G4144" s="7">
        <v>114</v>
      </c>
      <c r="H4144" s="20">
        <v>1.7543859649119999</v>
      </c>
      <c r="I4144" s="2">
        <v>0.87719298245599997</v>
      </c>
      <c r="J4144" s="2">
        <v>0.87719298245599997</v>
      </c>
      <c r="K4144" s="2">
        <v>7.8947368421049999</v>
      </c>
      <c r="L4144" s="2">
        <v>8.7719298245609991</v>
      </c>
      <c r="M4144" s="2">
        <v>79.824561403508994</v>
      </c>
      <c r="N4144" s="10" t="s">
        <v>168</v>
      </c>
      <c r="O4144" s="22">
        <v>20.175438596490999</v>
      </c>
    </row>
    <row r="4145">
      <c r="D4145" s="19"/>
      <c r="E4145" s="18" t="s">
        <v>53</v>
      </c>
      <c r="F4145" s="17"/>
      <c r="G4145" s="7">
        <v>95</v>
      </c>
      <c r="H4145" s="20">
        <v>5.2631578947369997</v>
      </c>
      <c r="I4145" s="2">
        <v>3.1578947368420001</v>
      </c>
      <c r="J4145" s="10" t="s">
        <v>168</v>
      </c>
      <c r="K4145" s="2">
        <v>11.578947368421</v>
      </c>
      <c r="L4145" s="2">
        <v>8.4210526315790002</v>
      </c>
      <c r="M4145" s="2">
        <v>71.578947368420998</v>
      </c>
      <c r="N4145" s="10" t="s">
        <v>168</v>
      </c>
      <c r="O4145" s="22">
        <v>28.421052631578998</v>
      </c>
    </row>
    <row r="4146">
      <c r="D4146" s="19"/>
      <c r="E4146" s="18" t="s">
        <v>54</v>
      </c>
      <c r="F4146" s="17"/>
      <c r="G4146" s="7">
        <v>253</v>
      </c>
      <c r="H4146" s="20">
        <v>1.5810276679840001</v>
      </c>
      <c r="I4146" s="2">
        <v>7.5098814229249999</v>
      </c>
      <c r="J4146" s="2">
        <v>3.9525691699599999</v>
      </c>
      <c r="K4146" s="2">
        <v>16.205533596837999</v>
      </c>
      <c r="L4146" s="2">
        <v>9.8814229249010008</v>
      </c>
      <c r="M4146" s="2">
        <v>60.869565217390999</v>
      </c>
      <c r="N4146" s="10" t="s">
        <v>168</v>
      </c>
      <c r="O4146" s="22">
        <v>39.130434782609001</v>
      </c>
    </row>
    <row r="4147">
      <c r="D4147" s="19"/>
      <c r="E4147" s="18" t="s">
        <v>55</v>
      </c>
      <c r="F4147" s="17"/>
      <c r="G4147" s="11">
        <v>1</v>
      </c>
      <c r="H4147" s="32" t="s">
        <v>168</v>
      </c>
      <c r="I4147" s="4" t="s">
        <v>168</v>
      </c>
      <c r="J4147" s="4" t="s">
        <v>168</v>
      </c>
      <c r="K4147" s="4" t="s">
        <v>168</v>
      </c>
      <c r="L4147" s="4" t="s">
        <v>168</v>
      </c>
      <c r="M4147" s="5">
        <v>100</v>
      </c>
      <c r="N4147" s="4" t="s">
        <v>168</v>
      </c>
      <c r="O4147" s="31" t="s">
        <v>168</v>
      </c>
    </row>
    <row r="4148">
      <c r="D4148" s="19"/>
      <c r="E4148" s="18" t="s">
        <v>26</v>
      </c>
      <c r="F4148" s="17"/>
      <c r="G4148" s="11">
        <v>12</v>
      </c>
      <c r="H4148" s="32" t="s">
        <v>168</v>
      </c>
      <c r="I4148" s="5">
        <v>8.333333333333</v>
      </c>
      <c r="J4148" s="4" t="s">
        <v>168</v>
      </c>
      <c r="K4148" s="5">
        <v>16.666666666666998</v>
      </c>
      <c r="L4148" s="4" t="s">
        <v>168</v>
      </c>
      <c r="M4148" s="5">
        <v>75</v>
      </c>
      <c r="N4148" s="4" t="s">
        <v>168</v>
      </c>
      <c r="O4148" s="30">
        <v>25</v>
      </c>
    </row>
    <row r="4149">
      <c r="D4149" s="15" t="s">
        <v>56</v>
      </c>
      <c r="E4149" s="14" t="s">
        <v>57</v>
      </c>
      <c r="F4149" s="16"/>
      <c r="G4149" s="33">
        <v>15</v>
      </c>
      <c r="H4149" s="72" t="s">
        <v>168</v>
      </c>
      <c r="I4149" s="25" t="s">
        <v>168</v>
      </c>
      <c r="J4149" s="25" t="s">
        <v>168</v>
      </c>
      <c r="K4149" s="13">
        <v>13.333333333333</v>
      </c>
      <c r="L4149" s="13">
        <v>6.666666666667</v>
      </c>
      <c r="M4149" s="13">
        <v>80</v>
      </c>
      <c r="N4149" s="25" t="s">
        <v>168</v>
      </c>
      <c r="O4149" s="50">
        <v>20</v>
      </c>
    </row>
    <row r="4150">
      <c r="D4150" s="19"/>
      <c r="E4150" s="18" t="s">
        <v>58</v>
      </c>
      <c r="F4150" s="17"/>
      <c r="G4150" s="7">
        <v>111</v>
      </c>
      <c r="H4150" s="20">
        <v>1.8018018018019999</v>
      </c>
      <c r="I4150" s="2">
        <v>2.7027027027030002</v>
      </c>
      <c r="J4150" s="10" t="s">
        <v>168</v>
      </c>
      <c r="K4150" s="2">
        <v>8.1081081081080004</v>
      </c>
      <c r="L4150" s="2">
        <v>4.5045045045050003</v>
      </c>
      <c r="M4150" s="2">
        <v>81.981981981982003</v>
      </c>
      <c r="N4150" s="2">
        <v>0.90090090090099995</v>
      </c>
      <c r="O4150" s="22">
        <v>17.117117117117001</v>
      </c>
    </row>
    <row r="4151">
      <c r="D4151" s="19"/>
      <c r="E4151" s="18" t="s">
        <v>59</v>
      </c>
      <c r="F4151" s="17"/>
      <c r="G4151" s="7">
        <v>404</v>
      </c>
      <c r="H4151" s="20">
        <v>1.732673267327</v>
      </c>
      <c r="I4151" s="2">
        <v>3.217821782178</v>
      </c>
      <c r="J4151" s="2">
        <v>0.74257425742600003</v>
      </c>
      <c r="K4151" s="2">
        <v>7.6732673267329998</v>
      </c>
      <c r="L4151" s="2">
        <v>9.6534653465350004</v>
      </c>
      <c r="M4151" s="2">
        <v>76.485148514851005</v>
      </c>
      <c r="N4151" s="2">
        <v>0.49504950495</v>
      </c>
      <c r="O4151" s="22">
        <v>23.019801980198</v>
      </c>
    </row>
    <row r="4152">
      <c r="D4152" s="19"/>
      <c r="E4152" s="18" t="s">
        <v>60</v>
      </c>
      <c r="F4152" s="17"/>
      <c r="G4152" s="7">
        <v>562</v>
      </c>
      <c r="H4152" s="20">
        <v>1.4234875444840001</v>
      </c>
      <c r="I4152" s="2">
        <v>3.9145907473310002</v>
      </c>
      <c r="J4152" s="2">
        <v>1.9572953736650001</v>
      </c>
      <c r="K4152" s="2">
        <v>9.4306049822060007</v>
      </c>
      <c r="L4152" s="2">
        <v>6.4056939501779997</v>
      </c>
      <c r="M4152" s="2">
        <v>76.690391459075002</v>
      </c>
      <c r="N4152" s="2">
        <v>0.17793594305999999</v>
      </c>
      <c r="O4152" s="22">
        <v>23.131672597864998</v>
      </c>
    </row>
    <row r="4153">
      <c r="D4153" s="19"/>
      <c r="E4153" s="18" t="s">
        <v>26</v>
      </c>
      <c r="F4153" s="17"/>
      <c r="G4153" s="11">
        <v>1</v>
      </c>
      <c r="H4153" s="32" t="s">
        <v>168</v>
      </c>
      <c r="I4153" s="4" t="s">
        <v>168</v>
      </c>
      <c r="J4153" s="4" t="s">
        <v>168</v>
      </c>
      <c r="K4153" s="4" t="s">
        <v>168</v>
      </c>
      <c r="L4153" s="4" t="s">
        <v>168</v>
      </c>
      <c r="M4153" s="5">
        <v>100</v>
      </c>
      <c r="N4153" s="4" t="s">
        <v>168</v>
      </c>
      <c r="O4153" s="31" t="s">
        <v>168</v>
      </c>
    </row>
    <row r="4154">
      <c r="D4154" s="19"/>
      <c r="E4154" s="18" t="s">
        <v>61</v>
      </c>
      <c r="F4154" s="17"/>
      <c r="G4154" s="7">
        <v>126</v>
      </c>
      <c r="H4154" s="20">
        <v>1.587301587302</v>
      </c>
      <c r="I4154" s="2">
        <v>2.3809523809519999</v>
      </c>
      <c r="J4154" s="10" t="s">
        <v>168</v>
      </c>
      <c r="K4154" s="2">
        <v>8.7301587301589993</v>
      </c>
      <c r="L4154" s="2">
        <v>4.7619047619049999</v>
      </c>
      <c r="M4154" s="2">
        <v>81.746031746032003</v>
      </c>
      <c r="N4154" s="2">
        <v>0.793650793651</v>
      </c>
      <c r="O4154" s="22">
        <v>17.460317460317</v>
      </c>
    </row>
    <row r="4155">
      <c r="D4155" s="19"/>
      <c r="E4155" s="18" t="s">
        <v>62</v>
      </c>
      <c r="F4155" s="17"/>
      <c r="G4155" s="7">
        <v>966</v>
      </c>
      <c r="H4155" s="20">
        <v>1.5527950310559999</v>
      </c>
      <c r="I4155" s="2">
        <v>3.6231884057969999</v>
      </c>
      <c r="J4155" s="2">
        <v>1.449275362319</v>
      </c>
      <c r="K4155" s="2">
        <v>8.6956521739130004</v>
      </c>
      <c r="L4155" s="2">
        <v>7.7639751552799998</v>
      </c>
      <c r="M4155" s="2">
        <v>76.604554865424006</v>
      </c>
      <c r="N4155" s="2">
        <v>0.31055900621100002</v>
      </c>
      <c r="O4155" s="22">
        <v>23.084886128364001</v>
      </c>
    </row>
    <row r="4156">
      <c r="D4156" s="15" t="s">
        <v>63</v>
      </c>
      <c r="E4156" s="14" t="s">
        <v>64</v>
      </c>
      <c r="F4156" s="16"/>
      <c r="G4156" s="33">
        <v>17</v>
      </c>
      <c r="H4156" s="45">
        <v>100</v>
      </c>
      <c r="I4156" s="25" t="s">
        <v>168</v>
      </c>
      <c r="J4156" s="25" t="s">
        <v>168</v>
      </c>
      <c r="K4156" s="25" t="s">
        <v>168</v>
      </c>
      <c r="L4156" s="25" t="s">
        <v>168</v>
      </c>
      <c r="M4156" s="25" t="s">
        <v>168</v>
      </c>
      <c r="N4156" s="25" t="s">
        <v>168</v>
      </c>
      <c r="O4156" s="50">
        <v>100</v>
      </c>
    </row>
    <row r="4157">
      <c r="D4157" s="19"/>
      <c r="E4157" s="18" t="s">
        <v>65</v>
      </c>
      <c r="F4157" s="17"/>
      <c r="G4157" s="11">
        <v>38</v>
      </c>
      <c r="H4157" s="32" t="s">
        <v>168</v>
      </c>
      <c r="I4157" s="5">
        <v>100</v>
      </c>
      <c r="J4157" s="4" t="s">
        <v>168</v>
      </c>
      <c r="K4157" s="4" t="s">
        <v>168</v>
      </c>
      <c r="L4157" s="4" t="s">
        <v>168</v>
      </c>
      <c r="M4157" s="4" t="s">
        <v>168</v>
      </c>
      <c r="N4157" s="4" t="s">
        <v>168</v>
      </c>
      <c r="O4157" s="30">
        <v>100</v>
      </c>
    </row>
    <row r="4158">
      <c r="D4158" s="19"/>
      <c r="E4158" s="18" t="s">
        <v>66</v>
      </c>
      <c r="F4158" s="17"/>
      <c r="G4158" s="11">
        <v>14</v>
      </c>
      <c r="H4158" s="32" t="s">
        <v>168</v>
      </c>
      <c r="I4158" s="4" t="s">
        <v>168</v>
      </c>
      <c r="J4158" s="5">
        <v>100</v>
      </c>
      <c r="K4158" s="4" t="s">
        <v>168</v>
      </c>
      <c r="L4158" s="4" t="s">
        <v>168</v>
      </c>
      <c r="M4158" s="4" t="s">
        <v>168</v>
      </c>
      <c r="N4158" s="4" t="s">
        <v>168</v>
      </c>
      <c r="O4158" s="30">
        <v>100</v>
      </c>
    </row>
    <row r="4159">
      <c r="D4159" s="19"/>
      <c r="E4159" s="18" t="s">
        <v>67</v>
      </c>
      <c r="F4159" s="17"/>
      <c r="G4159" s="7">
        <v>95</v>
      </c>
      <c r="H4159" s="52" t="s">
        <v>168</v>
      </c>
      <c r="I4159" s="10" t="s">
        <v>168</v>
      </c>
      <c r="J4159" s="10" t="s">
        <v>168</v>
      </c>
      <c r="K4159" s="2">
        <v>100</v>
      </c>
      <c r="L4159" s="10" t="s">
        <v>168</v>
      </c>
      <c r="M4159" s="10" t="s">
        <v>168</v>
      </c>
      <c r="N4159" s="10" t="s">
        <v>168</v>
      </c>
      <c r="O4159" s="22">
        <v>100</v>
      </c>
    </row>
    <row r="4160">
      <c r="D4160" s="19"/>
      <c r="E4160" s="18" t="s">
        <v>68</v>
      </c>
      <c r="F4160" s="17"/>
      <c r="G4160" s="7">
        <v>81</v>
      </c>
      <c r="H4160" s="52" t="s">
        <v>168</v>
      </c>
      <c r="I4160" s="10" t="s">
        <v>168</v>
      </c>
      <c r="J4160" s="10" t="s">
        <v>168</v>
      </c>
      <c r="K4160" s="10" t="s">
        <v>168</v>
      </c>
      <c r="L4160" s="2">
        <v>100</v>
      </c>
      <c r="M4160" s="10" t="s">
        <v>168</v>
      </c>
      <c r="N4160" s="10" t="s">
        <v>168</v>
      </c>
      <c r="O4160" s="22">
        <v>100</v>
      </c>
    </row>
    <row r="4161">
      <c r="D4161" s="19"/>
      <c r="E4161" s="18" t="s">
        <v>69</v>
      </c>
      <c r="F4161" s="17"/>
      <c r="G4161" s="7">
        <v>844</v>
      </c>
      <c r="H4161" s="52" t="s">
        <v>168</v>
      </c>
      <c r="I4161" s="10" t="s">
        <v>168</v>
      </c>
      <c r="J4161" s="10" t="s">
        <v>168</v>
      </c>
      <c r="K4161" s="10" t="s">
        <v>168</v>
      </c>
      <c r="L4161" s="10" t="s">
        <v>168</v>
      </c>
      <c r="M4161" s="2">
        <v>100</v>
      </c>
      <c r="N4161" s="10" t="s">
        <v>168</v>
      </c>
      <c r="O4161" s="34" t="s">
        <v>168</v>
      </c>
    </row>
    <row r="4162">
      <c r="D4162" s="19"/>
      <c r="E4162" s="18" t="s">
        <v>26</v>
      </c>
      <c r="F4162" s="17"/>
      <c r="G4162" s="11">
        <v>4</v>
      </c>
      <c r="H4162" s="32" t="s">
        <v>168</v>
      </c>
      <c r="I4162" s="4" t="s">
        <v>168</v>
      </c>
      <c r="J4162" s="4" t="s">
        <v>168</v>
      </c>
      <c r="K4162" s="4" t="s">
        <v>168</v>
      </c>
      <c r="L4162" s="4" t="s">
        <v>168</v>
      </c>
      <c r="M4162" s="4" t="s">
        <v>168</v>
      </c>
      <c r="N4162" s="5">
        <v>100</v>
      </c>
      <c r="O4162" s="31" t="s">
        <v>168</v>
      </c>
    </row>
    <row r="4163">
      <c r="D4163" s="19"/>
      <c r="E4163" s="18" t="s">
        <v>70</v>
      </c>
      <c r="F4163" s="17"/>
      <c r="G4163" s="7">
        <v>245</v>
      </c>
      <c r="H4163" s="20">
        <v>6.9387755102039996</v>
      </c>
      <c r="I4163" s="2">
        <v>15.510204081633001</v>
      </c>
      <c r="J4163" s="2">
        <v>5.7142857142860004</v>
      </c>
      <c r="K4163" s="2">
        <v>38.775510204082003</v>
      </c>
      <c r="L4163" s="2">
        <v>33.061224489795997</v>
      </c>
      <c r="M4163" s="10" t="s">
        <v>168</v>
      </c>
      <c r="N4163" s="10" t="s">
        <v>168</v>
      </c>
      <c r="O4163" s="22">
        <v>100</v>
      </c>
    </row>
    <row r="4164">
      <c r="D4164" s="15" t="s">
        <v>71</v>
      </c>
      <c r="E4164" s="14" t="s">
        <v>64</v>
      </c>
      <c r="F4164" s="16"/>
      <c r="G4164" s="33">
        <v>15</v>
      </c>
      <c r="H4164" s="45">
        <v>60</v>
      </c>
      <c r="I4164" s="25" t="s">
        <v>168</v>
      </c>
      <c r="J4164" s="25" t="s">
        <v>168</v>
      </c>
      <c r="K4164" s="25" t="s">
        <v>168</v>
      </c>
      <c r="L4164" s="25" t="s">
        <v>168</v>
      </c>
      <c r="M4164" s="13">
        <v>40</v>
      </c>
      <c r="N4164" s="25" t="s">
        <v>168</v>
      </c>
      <c r="O4164" s="50">
        <v>60</v>
      </c>
    </row>
    <row r="4165">
      <c r="D4165" s="19"/>
      <c r="E4165" s="18" t="s">
        <v>65</v>
      </c>
      <c r="F4165" s="17"/>
      <c r="G4165" s="7">
        <v>58</v>
      </c>
      <c r="H4165" s="20">
        <v>3.4482758620689999</v>
      </c>
      <c r="I4165" s="2">
        <v>29.310344827586</v>
      </c>
      <c r="J4165" s="2">
        <v>1.7241379310339999</v>
      </c>
      <c r="K4165" s="2">
        <v>3.4482758620689999</v>
      </c>
      <c r="L4165" s="2">
        <v>3.4482758620689999</v>
      </c>
      <c r="M4165" s="2">
        <v>58.620689655172001</v>
      </c>
      <c r="N4165" s="10" t="s">
        <v>168</v>
      </c>
      <c r="O4165" s="22">
        <v>41.379310344827999</v>
      </c>
    </row>
    <row r="4166">
      <c r="D4166" s="19"/>
      <c r="E4166" s="18" t="s">
        <v>66</v>
      </c>
      <c r="F4166" s="17"/>
      <c r="G4166" s="7">
        <v>113</v>
      </c>
      <c r="H4166" s="20">
        <v>0.88495575221199996</v>
      </c>
      <c r="I4166" s="2">
        <v>3.53982300885</v>
      </c>
      <c r="J4166" s="2">
        <v>7.964601769912</v>
      </c>
      <c r="K4166" s="2">
        <v>1.769911504425</v>
      </c>
      <c r="L4166" s="2">
        <v>5.3097345132739999</v>
      </c>
      <c r="M4166" s="2">
        <v>79.646017699115006</v>
      </c>
      <c r="N4166" s="2">
        <v>0.88495575221199996</v>
      </c>
      <c r="O4166" s="22">
        <v>19.469026548673</v>
      </c>
    </row>
    <row r="4167">
      <c r="D4167" s="19"/>
      <c r="E4167" s="18" t="s">
        <v>67</v>
      </c>
      <c r="F4167" s="17"/>
      <c r="G4167" s="7">
        <v>837</v>
      </c>
      <c r="H4167" s="20">
        <v>0.47789725209099998</v>
      </c>
      <c r="I4167" s="2">
        <v>1.6726403823180001</v>
      </c>
      <c r="J4167" s="2">
        <v>0.35842293906799999</v>
      </c>
      <c r="K4167" s="2">
        <v>10.872162485065999</v>
      </c>
      <c r="L4167" s="2">
        <v>7.0489844683390004</v>
      </c>
      <c r="M4167" s="2">
        <v>79.330943847073002</v>
      </c>
      <c r="N4167" s="2">
        <v>0.238948626045</v>
      </c>
      <c r="O4167" s="22">
        <v>20.430107526882001</v>
      </c>
    </row>
    <row r="4168">
      <c r="D4168" s="19"/>
      <c r="E4168" s="18" t="s">
        <v>68</v>
      </c>
      <c r="F4168" s="17"/>
      <c r="G4168" s="7">
        <v>61</v>
      </c>
      <c r="H4168" s="20">
        <v>1.6393442622950001</v>
      </c>
      <c r="I4168" s="2">
        <v>4.918032786885</v>
      </c>
      <c r="J4168" s="2">
        <v>1.6393442622950001</v>
      </c>
      <c r="K4168" s="10" t="s">
        <v>168</v>
      </c>
      <c r="L4168" s="2">
        <v>21.311475409836</v>
      </c>
      <c r="M4168" s="2">
        <v>68.852459016392999</v>
      </c>
      <c r="N4168" s="2">
        <v>1.6393442622950001</v>
      </c>
      <c r="O4168" s="22">
        <v>29.508196721310998</v>
      </c>
    </row>
    <row r="4169">
      <c r="D4169" s="19"/>
      <c r="E4169" s="18" t="s">
        <v>72</v>
      </c>
      <c r="F4169" s="17"/>
      <c r="G4169" s="11">
        <v>5</v>
      </c>
      <c r="H4169" s="32" t="s">
        <v>168</v>
      </c>
      <c r="I4169" s="4" t="s">
        <v>168</v>
      </c>
      <c r="J4169" s="4" t="s">
        <v>168</v>
      </c>
      <c r="K4169" s="4" t="s">
        <v>168</v>
      </c>
      <c r="L4169" s="5">
        <v>20</v>
      </c>
      <c r="M4169" s="5">
        <v>80</v>
      </c>
      <c r="N4169" s="4" t="s">
        <v>168</v>
      </c>
      <c r="O4169" s="30">
        <v>20</v>
      </c>
    </row>
    <row r="4170">
      <c r="D4170" s="19"/>
      <c r="E4170" s="18" t="s">
        <v>26</v>
      </c>
      <c r="F4170" s="17"/>
      <c r="G4170" s="11">
        <v>4</v>
      </c>
      <c r="H4170" s="32" t="s">
        <v>168</v>
      </c>
      <c r="I4170" s="4" t="s">
        <v>168</v>
      </c>
      <c r="J4170" s="4" t="s">
        <v>168</v>
      </c>
      <c r="K4170" s="4" t="s">
        <v>168</v>
      </c>
      <c r="L4170" s="4" t="s">
        <v>168</v>
      </c>
      <c r="M4170" s="5">
        <v>100</v>
      </c>
      <c r="N4170" s="4" t="s">
        <v>168</v>
      </c>
      <c r="O4170" s="31" t="s">
        <v>168</v>
      </c>
    </row>
    <row r="4171">
      <c r="D4171" s="19"/>
      <c r="E4171" s="18" t="s">
        <v>73</v>
      </c>
      <c r="F4171" s="17"/>
      <c r="G4171" s="7">
        <v>1084</v>
      </c>
      <c r="H4171" s="20">
        <v>1.5682656826570001</v>
      </c>
      <c r="I4171" s="2">
        <v>3.5055350553509999</v>
      </c>
      <c r="J4171" s="2">
        <v>1.2915129151289999</v>
      </c>
      <c r="K4171" s="2">
        <v>8.7638376383759997</v>
      </c>
      <c r="L4171" s="2">
        <v>7.3800738007379998</v>
      </c>
      <c r="M4171" s="2">
        <v>77.121771217711995</v>
      </c>
      <c r="N4171" s="2">
        <v>0.36900369003700001</v>
      </c>
      <c r="O4171" s="22">
        <v>22.509225092251</v>
      </c>
    </row>
    <row r="4172">
      <c r="D4172" s="15" t="s">
        <v>74</v>
      </c>
      <c r="E4172" s="14" t="s">
        <v>75</v>
      </c>
      <c r="F4172" s="16"/>
      <c r="G4172" s="26">
        <v>315</v>
      </c>
      <c r="H4172" s="40">
        <v>2.2222222222219998</v>
      </c>
      <c r="I4172" s="8">
        <v>4.1269841269840004</v>
      </c>
      <c r="J4172" s="8">
        <v>0.95238095238099996</v>
      </c>
      <c r="K4172" s="8">
        <v>6.666666666667</v>
      </c>
      <c r="L4172" s="8">
        <v>7.3015873015870003</v>
      </c>
      <c r="M4172" s="8">
        <v>78.730158730159005</v>
      </c>
      <c r="N4172" s="41" t="s">
        <v>168</v>
      </c>
      <c r="O4172" s="42">
        <v>21.269841269840999</v>
      </c>
    </row>
    <row r="4173">
      <c r="D4173" s="19"/>
      <c r="E4173" s="18" t="s">
        <v>76</v>
      </c>
      <c r="F4173" s="17"/>
      <c r="G4173" s="7">
        <v>78</v>
      </c>
      <c r="H4173" s="52" t="s">
        <v>168</v>
      </c>
      <c r="I4173" s="2">
        <v>2.564102564103</v>
      </c>
      <c r="J4173" s="2">
        <v>1.2820512820509999</v>
      </c>
      <c r="K4173" s="2">
        <v>11.538461538462</v>
      </c>
      <c r="L4173" s="2">
        <v>6.4102564102560002</v>
      </c>
      <c r="M4173" s="2">
        <v>76.923076923077005</v>
      </c>
      <c r="N4173" s="2">
        <v>1.2820512820509999</v>
      </c>
      <c r="O4173" s="22">
        <v>21.794871794872002</v>
      </c>
    </row>
    <row r="4174">
      <c r="D4174" s="19"/>
      <c r="E4174" s="18" t="s">
        <v>77</v>
      </c>
      <c r="F4174" s="17"/>
      <c r="G4174" s="7">
        <v>297</v>
      </c>
      <c r="H4174" s="20">
        <v>0.67340067340099996</v>
      </c>
      <c r="I4174" s="2">
        <v>3.367003367003</v>
      </c>
      <c r="J4174" s="2">
        <v>2.3569023569019998</v>
      </c>
      <c r="K4174" s="2">
        <v>8.0808080808079996</v>
      </c>
      <c r="L4174" s="2">
        <v>9.7643097643099992</v>
      </c>
      <c r="M4174" s="2">
        <v>75.757575757576006</v>
      </c>
      <c r="N4174" s="10" t="s">
        <v>168</v>
      </c>
      <c r="O4174" s="22">
        <v>24.242424242424001</v>
      </c>
    </row>
    <row r="4175">
      <c r="D4175" s="19"/>
      <c r="E4175" s="18" t="s">
        <v>78</v>
      </c>
      <c r="F4175" s="17"/>
      <c r="G4175" s="11">
        <v>12</v>
      </c>
      <c r="H4175" s="32" t="s">
        <v>168</v>
      </c>
      <c r="I4175" s="5">
        <v>8.333333333333</v>
      </c>
      <c r="J4175" s="4" t="s">
        <v>168</v>
      </c>
      <c r="K4175" s="5">
        <v>8.333333333333</v>
      </c>
      <c r="L4175" s="5">
        <v>16.666666666666998</v>
      </c>
      <c r="M4175" s="5">
        <v>66.666666666666998</v>
      </c>
      <c r="N4175" s="4" t="s">
        <v>168</v>
      </c>
      <c r="O4175" s="30">
        <v>33.333333333333002</v>
      </c>
    </row>
    <row r="4176">
      <c r="D4176" s="19"/>
      <c r="E4176" s="18" t="s">
        <v>79</v>
      </c>
      <c r="F4176" s="17"/>
      <c r="G4176" s="7">
        <v>116</v>
      </c>
      <c r="H4176" s="52" t="s">
        <v>168</v>
      </c>
      <c r="I4176" s="2">
        <v>3.4482758620689999</v>
      </c>
      <c r="J4176" s="2">
        <v>0.86206896551699996</v>
      </c>
      <c r="K4176" s="2">
        <v>4.3103448275860003</v>
      </c>
      <c r="L4176" s="2">
        <v>7.7586206896550003</v>
      </c>
      <c r="M4176" s="2">
        <v>83.620689655172001</v>
      </c>
      <c r="N4176" s="10" t="s">
        <v>168</v>
      </c>
      <c r="O4176" s="22">
        <v>16.379310344827999</v>
      </c>
    </row>
    <row r="4177">
      <c r="D4177" s="19"/>
      <c r="E4177" s="18" t="s">
        <v>80</v>
      </c>
      <c r="F4177" s="17"/>
      <c r="G4177" s="7">
        <v>175</v>
      </c>
      <c r="H4177" s="20">
        <v>1.142857142857</v>
      </c>
      <c r="I4177" s="2">
        <v>2.285714285714</v>
      </c>
      <c r="J4177" s="2">
        <v>1.714285714286</v>
      </c>
      <c r="K4177" s="2">
        <v>7.4285714285709998</v>
      </c>
      <c r="L4177" s="2">
        <v>10.857142857143</v>
      </c>
      <c r="M4177" s="2">
        <v>76.571428571428996</v>
      </c>
      <c r="N4177" s="10" t="s">
        <v>168</v>
      </c>
      <c r="O4177" s="22">
        <v>23.428571428571001</v>
      </c>
    </row>
    <row r="4178">
      <c r="D4178" s="19"/>
      <c r="E4178" s="18" t="s">
        <v>81</v>
      </c>
      <c r="F4178" s="17"/>
      <c r="G4178" s="7">
        <v>908</v>
      </c>
      <c r="H4178" s="20">
        <v>1.321585903084</v>
      </c>
      <c r="I4178" s="2">
        <v>3.52422907489</v>
      </c>
      <c r="J4178" s="2">
        <v>1.321585903084</v>
      </c>
      <c r="K4178" s="2">
        <v>8.0396475770929996</v>
      </c>
      <c r="L4178" s="2">
        <v>7.2687224669599999</v>
      </c>
      <c r="M4178" s="2">
        <v>78.083700440529</v>
      </c>
      <c r="N4178" s="2">
        <v>0.44052863436099998</v>
      </c>
      <c r="O4178" s="22">
        <v>21.475770925110002</v>
      </c>
    </row>
    <row r="4179">
      <c r="D4179" s="19"/>
      <c r="E4179" s="18" t="s">
        <v>41</v>
      </c>
      <c r="F4179" s="17"/>
      <c r="G4179" s="11">
        <v>26</v>
      </c>
      <c r="H4179" s="27">
        <v>7.6923076923079998</v>
      </c>
      <c r="I4179" s="5">
        <v>11.538461538462</v>
      </c>
      <c r="J4179" s="4" t="s">
        <v>168</v>
      </c>
      <c r="K4179" s="5">
        <v>7.6923076923079998</v>
      </c>
      <c r="L4179" s="5">
        <v>11.538461538462</v>
      </c>
      <c r="M4179" s="5">
        <v>61.538461538462002</v>
      </c>
      <c r="N4179" s="4" t="s">
        <v>168</v>
      </c>
      <c r="O4179" s="30">
        <v>38.461538461537998</v>
      </c>
    </row>
    <row r="4180">
      <c r="D4180" s="19"/>
      <c r="E4180" s="18" t="s">
        <v>82</v>
      </c>
      <c r="F4180" s="17"/>
      <c r="G4180" s="7">
        <v>96</v>
      </c>
      <c r="H4180" s="52" t="s">
        <v>168</v>
      </c>
      <c r="I4180" s="2">
        <v>3.125</v>
      </c>
      <c r="J4180" s="2">
        <v>2.083333333333</v>
      </c>
      <c r="K4180" s="2">
        <v>13.541666666667</v>
      </c>
      <c r="L4180" s="2">
        <v>9.375</v>
      </c>
      <c r="M4180" s="2">
        <v>71.875</v>
      </c>
      <c r="N4180" s="10" t="s">
        <v>168</v>
      </c>
      <c r="O4180" s="22">
        <v>28.125</v>
      </c>
    </row>
    <row r="4181">
      <c r="D4181" s="19"/>
      <c r="E4181" s="18" t="s">
        <v>26</v>
      </c>
      <c r="F4181" s="17"/>
      <c r="G4181" s="11">
        <v>0</v>
      </c>
      <c r="H4181" s="32" t="s">
        <v>168</v>
      </c>
      <c r="I4181" s="4" t="s">
        <v>168</v>
      </c>
      <c r="J4181" s="4" t="s">
        <v>168</v>
      </c>
      <c r="K4181" s="4" t="s">
        <v>168</v>
      </c>
      <c r="L4181" s="4" t="s">
        <v>168</v>
      </c>
      <c r="M4181" s="4" t="s">
        <v>168</v>
      </c>
      <c r="N4181" s="4" t="s">
        <v>168</v>
      </c>
      <c r="O4181" s="31" t="s">
        <v>168</v>
      </c>
    </row>
    <row r="4182">
      <c r="D4182" s="19"/>
      <c r="E4182" s="18" t="s">
        <v>83</v>
      </c>
      <c r="F4182" s="17"/>
      <c r="G4182" s="7">
        <v>997</v>
      </c>
      <c r="H4182" s="20">
        <v>1.705115346038</v>
      </c>
      <c r="I4182" s="2">
        <v>3.5105315947840001</v>
      </c>
      <c r="J4182" s="2">
        <v>1.2036108324970001</v>
      </c>
      <c r="K4182" s="2">
        <v>8.2246740220660008</v>
      </c>
      <c r="L4182" s="2">
        <v>7.2216649949849998</v>
      </c>
      <c r="M4182" s="2">
        <v>77.733199598796006</v>
      </c>
      <c r="N4182" s="2">
        <v>0.40120361083200001</v>
      </c>
      <c r="O4182" s="22">
        <v>21.865596790371001</v>
      </c>
    </row>
    <row r="4183">
      <c r="D4183" s="15" t="s">
        <v>84</v>
      </c>
      <c r="E4183" s="14" t="s">
        <v>85</v>
      </c>
      <c r="F4183" s="16"/>
      <c r="G4183" s="26">
        <v>394</v>
      </c>
      <c r="H4183" s="40">
        <v>2.2842639593910001</v>
      </c>
      <c r="I4183" s="8">
        <v>4.3147208121830003</v>
      </c>
      <c r="J4183" s="8">
        <v>1.0152284263960001</v>
      </c>
      <c r="K4183" s="8">
        <v>9.1370558375630004</v>
      </c>
      <c r="L4183" s="8">
        <v>8.3756345177660005</v>
      </c>
      <c r="M4183" s="8">
        <v>74.365482233503002</v>
      </c>
      <c r="N4183" s="8">
        <v>0.50761421319800004</v>
      </c>
      <c r="O4183" s="42">
        <v>25.126903553299002</v>
      </c>
    </row>
    <row r="4184">
      <c r="D4184" s="19"/>
      <c r="E4184" s="18" t="s">
        <v>86</v>
      </c>
      <c r="F4184" s="17"/>
      <c r="G4184" s="7">
        <v>401</v>
      </c>
      <c r="H4184" s="20">
        <v>1.745635910224</v>
      </c>
      <c r="I4184" s="2">
        <v>3.4912718204490001</v>
      </c>
      <c r="J4184" s="2">
        <v>1.995012468828</v>
      </c>
      <c r="K4184" s="2">
        <v>7.2319201995010003</v>
      </c>
      <c r="L4184" s="2">
        <v>7.4812967581049996</v>
      </c>
      <c r="M4184" s="2">
        <v>77.805486284289003</v>
      </c>
      <c r="N4184" s="2">
        <v>0.24937655860300001</v>
      </c>
      <c r="O4184" s="22">
        <v>21.945137157106998</v>
      </c>
    </row>
    <row r="4185">
      <c r="D4185" s="19"/>
      <c r="E4185" s="18" t="s">
        <v>87</v>
      </c>
      <c r="F4185" s="17"/>
      <c r="G4185" s="7">
        <v>247</v>
      </c>
      <c r="H4185" s="20">
        <v>0.40485829959500003</v>
      </c>
      <c r="I4185" s="2">
        <v>2.834008097166</v>
      </c>
      <c r="J4185" s="2">
        <v>0.80971659919000005</v>
      </c>
      <c r="K4185" s="2">
        <v>10.526315789473999</v>
      </c>
      <c r="L4185" s="2">
        <v>6.0728744939270003</v>
      </c>
      <c r="M4185" s="2">
        <v>79.352226720648005</v>
      </c>
      <c r="N4185" s="10" t="s">
        <v>168</v>
      </c>
      <c r="O4185" s="22">
        <v>20.647773279351998</v>
      </c>
    </row>
    <row r="4186">
      <c r="D4186" s="19"/>
      <c r="E4186" s="18" t="s">
        <v>88</v>
      </c>
      <c r="F4186" s="17"/>
      <c r="G4186" s="11">
        <v>46</v>
      </c>
      <c r="H4186" s="32" t="s">
        <v>168</v>
      </c>
      <c r="I4186" s="4" t="s">
        <v>168</v>
      </c>
      <c r="J4186" s="4" t="s">
        <v>168</v>
      </c>
      <c r="K4186" s="5">
        <v>8.6956521739130004</v>
      </c>
      <c r="L4186" s="5">
        <v>6.5217391304349999</v>
      </c>
      <c r="M4186" s="5">
        <v>82.608695652174006</v>
      </c>
      <c r="N4186" s="5">
        <v>2.1739130434780001</v>
      </c>
      <c r="O4186" s="30">
        <v>15.217391304348</v>
      </c>
    </row>
    <row r="4187">
      <c r="D4187" s="19"/>
      <c r="E4187" s="18" t="s">
        <v>89</v>
      </c>
      <c r="F4187" s="17"/>
      <c r="G4187" s="11">
        <v>5</v>
      </c>
      <c r="H4187" s="32" t="s">
        <v>168</v>
      </c>
      <c r="I4187" s="4" t="s">
        <v>168</v>
      </c>
      <c r="J4187" s="4" t="s">
        <v>168</v>
      </c>
      <c r="K4187" s="4" t="s">
        <v>168</v>
      </c>
      <c r="L4187" s="4" t="s">
        <v>168</v>
      </c>
      <c r="M4187" s="5">
        <v>100</v>
      </c>
      <c r="N4187" s="4" t="s">
        <v>168</v>
      </c>
      <c r="O4187" s="31" t="s">
        <v>168</v>
      </c>
    </row>
    <row r="4188">
      <c r="D4188" s="19"/>
      <c r="E4188" s="18" t="s">
        <v>26</v>
      </c>
      <c r="F4188" s="17"/>
      <c r="G4188" s="11">
        <v>0</v>
      </c>
      <c r="H4188" s="32" t="s">
        <v>168</v>
      </c>
      <c r="I4188" s="4" t="s">
        <v>168</v>
      </c>
      <c r="J4188" s="4" t="s">
        <v>168</v>
      </c>
      <c r="K4188" s="4" t="s">
        <v>168</v>
      </c>
      <c r="L4188" s="4" t="s">
        <v>168</v>
      </c>
      <c r="M4188" s="4" t="s">
        <v>168</v>
      </c>
      <c r="N4188" s="4" t="s">
        <v>168</v>
      </c>
      <c r="O4188" s="31" t="s">
        <v>168</v>
      </c>
    </row>
    <row r="4189">
      <c r="D4189" s="19"/>
      <c r="E4189" s="18" t="s">
        <v>90</v>
      </c>
      <c r="F4189" s="17"/>
      <c r="G4189" s="7">
        <v>795</v>
      </c>
      <c r="H4189" s="20">
        <v>2.0125786163520001</v>
      </c>
      <c r="I4189" s="2">
        <v>3.899371069182</v>
      </c>
      <c r="J4189" s="2">
        <v>1.5094339622640001</v>
      </c>
      <c r="K4189" s="2">
        <v>8.1761006289309996</v>
      </c>
      <c r="L4189" s="2">
        <v>7.9245283018870003</v>
      </c>
      <c r="M4189" s="2">
        <v>76.100628930818004</v>
      </c>
      <c r="N4189" s="2">
        <v>0.37735849056600002</v>
      </c>
      <c r="O4189" s="22">
        <v>23.522012578616</v>
      </c>
    </row>
    <row r="4190">
      <c r="D4190" s="19"/>
      <c r="E4190" s="18" t="s">
        <v>91</v>
      </c>
      <c r="F4190" s="17"/>
      <c r="G4190" s="7">
        <v>298</v>
      </c>
      <c r="H4190" s="20">
        <v>0.33557046979900002</v>
      </c>
      <c r="I4190" s="2">
        <v>2.3489932885910001</v>
      </c>
      <c r="J4190" s="2">
        <v>0.67114093959700005</v>
      </c>
      <c r="K4190" s="2">
        <v>10.067114093960001</v>
      </c>
      <c r="L4190" s="2">
        <v>6.0402684563760003</v>
      </c>
      <c r="M4190" s="2">
        <v>80.201342281878993</v>
      </c>
      <c r="N4190" s="2">
        <v>0.33557046979900002</v>
      </c>
      <c r="O4190" s="22">
        <v>19.463087248322001</v>
      </c>
    </row>
    <row r="4191">
      <c r="D4191" s="15" t="s">
        <v>92</v>
      </c>
      <c r="E4191" s="14" t="s">
        <v>93</v>
      </c>
      <c r="F4191" s="16"/>
      <c r="G4191" s="33">
        <v>46</v>
      </c>
      <c r="H4191" s="45">
        <v>4.3478260869570002</v>
      </c>
      <c r="I4191" s="13">
        <v>6.5217391304349999</v>
      </c>
      <c r="J4191" s="25" t="s">
        <v>168</v>
      </c>
      <c r="K4191" s="13">
        <v>8.6956521739130004</v>
      </c>
      <c r="L4191" s="13">
        <v>4.3478260869570002</v>
      </c>
      <c r="M4191" s="13">
        <v>76.086956521738998</v>
      </c>
      <c r="N4191" s="25" t="s">
        <v>168</v>
      </c>
      <c r="O4191" s="50">
        <v>23.913043478260999</v>
      </c>
    </row>
    <row r="4192">
      <c r="D4192" s="19"/>
      <c r="E4192" s="18" t="s">
        <v>94</v>
      </c>
      <c r="F4192" s="17"/>
      <c r="G4192" s="7">
        <v>189</v>
      </c>
      <c r="H4192" s="20">
        <v>1.058201058201</v>
      </c>
      <c r="I4192" s="2">
        <v>5.2910052910049998</v>
      </c>
      <c r="J4192" s="2">
        <v>1.587301587302</v>
      </c>
      <c r="K4192" s="2">
        <v>7.4074074074069998</v>
      </c>
      <c r="L4192" s="2">
        <v>5.2910052910049998</v>
      </c>
      <c r="M4192" s="2">
        <v>79.365079365078998</v>
      </c>
      <c r="N4192" s="10" t="s">
        <v>168</v>
      </c>
      <c r="O4192" s="22">
        <v>20.634920634920999</v>
      </c>
    </row>
    <row r="4193">
      <c r="D4193" s="19"/>
      <c r="E4193" s="18" t="s">
        <v>95</v>
      </c>
      <c r="F4193" s="17"/>
      <c r="G4193" s="7">
        <v>69</v>
      </c>
      <c r="H4193" s="20">
        <v>8.6956521739130004</v>
      </c>
      <c r="I4193" s="2">
        <v>4.3478260869570002</v>
      </c>
      <c r="J4193" s="2">
        <v>1.449275362319</v>
      </c>
      <c r="K4193" s="2">
        <v>11.594202898551</v>
      </c>
      <c r="L4193" s="2">
        <v>5.7971014492749999</v>
      </c>
      <c r="M4193" s="2">
        <v>68.115942028985998</v>
      </c>
      <c r="N4193" s="10" t="s">
        <v>168</v>
      </c>
      <c r="O4193" s="22">
        <v>31.884057971013998</v>
      </c>
    </row>
    <row r="4194">
      <c r="D4194" s="19"/>
      <c r="E4194" s="18" t="s">
        <v>96</v>
      </c>
      <c r="F4194" s="17"/>
      <c r="G4194" s="11">
        <v>21</v>
      </c>
      <c r="H4194" s="27">
        <v>4.7619047619049999</v>
      </c>
      <c r="I4194" s="5">
        <v>9.5238095238099998</v>
      </c>
      <c r="J4194" s="4" t="s">
        <v>168</v>
      </c>
      <c r="K4194" s="5">
        <v>9.5238095238099998</v>
      </c>
      <c r="L4194" s="5">
        <v>23.809523809523998</v>
      </c>
      <c r="M4194" s="5">
        <v>52.380952380952003</v>
      </c>
      <c r="N4194" s="4" t="s">
        <v>168</v>
      </c>
      <c r="O4194" s="30">
        <v>47.619047619047997</v>
      </c>
    </row>
    <row r="4195">
      <c r="D4195" s="19"/>
      <c r="E4195" s="18" t="s">
        <v>97</v>
      </c>
      <c r="F4195" s="17"/>
      <c r="G4195" s="11">
        <v>40</v>
      </c>
      <c r="H4195" s="27">
        <v>5</v>
      </c>
      <c r="I4195" s="5">
        <v>12.5</v>
      </c>
      <c r="J4195" s="4" t="s">
        <v>168</v>
      </c>
      <c r="K4195" s="5">
        <v>7.5</v>
      </c>
      <c r="L4195" s="5">
        <v>7.5</v>
      </c>
      <c r="M4195" s="5">
        <v>67.5</v>
      </c>
      <c r="N4195" s="4" t="s">
        <v>168</v>
      </c>
      <c r="O4195" s="30">
        <v>32.5</v>
      </c>
    </row>
    <row r="4196">
      <c r="D4196" s="19"/>
      <c r="E4196" s="18" t="s">
        <v>98</v>
      </c>
      <c r="F4196" s="17"/>
      <c r="G4196" s="7">
        <v>62</v>
      </c>
      <c r="H4196" s="20">
        <v>1.6129032258060001</v>
      </c>
      <c r="I4196" s="2">
        <v>3.2258064516129998</v>
      </c>
      <c r="J4196" s="10" t="s">
        <v>168</v>
      </c>
      <c r="K4196" s="2">
        <v>16.129032258064999</v>
      </c>
      <c r="L4196" s="2">
        <v>8.0645161290320004</v>
      </c>
      <c r="M4196" s="2">
        <v>70.967741935484</v>
      </c>
      <c r="N4196" s="10" t="s">
        <v>168</v>
      </c>
      <c r="O4196" s="22">
        <v>29.032258064516</v>
      </c>
    </row>
    <row r="4197">
      <c r="D4197" s="19"/>
      <c r="E4197" s="18" t="s">
        <v>99</v>
      </c>
      <c r="F4197" s="17"/>
      <c r="G4197" s="11">
        <v>20</v>
      </c>
      <c r="H4197" s="27">
        <v>5</v>
      </c>
      <c r="I4197" s="4" t="s">
        <v>168</v>
      </c>
      <c r="J4197" s="5">
        <v>5</v>
      </c>
      <c r="K4197" s="4" t="s">
        <v>168</v>
      </c>
      <c r="L4197" s="5">
        <v>15</v>
      </c>
      <c r="M4197" s="5">
        <v>75</v>
      </c>
      <c r="N4197" s="4" t="s">
        <v>168</v>
      </c>
      <c r="O4197" s="30">
        <v>25</v>
      </c>
    </row>
    <row r="4198">
      <c r="D4198" s="19"/>
      <c r="E4198" s="18" t="s">
        <v>100</v>
      </c>
      <c r="F4198" s="17"/>
      <c r="G4198" s="11">
        <v>39</v>
      </c>
      <c r="H4198" s="27">
        <v>5.1282051282049999</v>
      </c>
      <c r="I4198" s="5">
        <v>10.25641025641</v>
      </c>
      <c r="J4198" s="4" t="s">
        <v>168</v>
      </c>
      <c r="K4198" s="5">
        <v>7.6923076923079998</v>
      </c>
      <c r="L4198" s="5">
        <v>7.6923076923079998</v>
      </c>
      <c r="M4198" s="5">
        <v>69.230769230768999</v>
      </c>
      <c r="N4198" s="4" t="s">
        <v>168</v>
      </c>
      <c r="O4198" s="30">
        <v>30.769230769231001</v>
      </c>
    </row>
    <row r="4199">
      <c r="D4199" s="19"/>
      <c r="E4199" s="18" t="s">
        <v>101</v>
      </c>
      <c r="F4199" s="17"/>
      <c r="G4199" s="7">
        <v>148</v>
      </c>
      <c r="H4199" s="20">
        <v>2.7027027027030002</v>
      </c>
      <c r="I4199" s="2">
        <v>5.4054054054050003</v>
      </c>
      <c r="J4199" s="10" t="s">
        <v>168</v>
      </c>
      <c r="K4199" s="2">
        <v>10.810810810811001</v>
      </c>
      <c r="L4199" s="2">
        <v>9.4594594594589996</v>
      </c>
      <c r="M4199" s="2">
        <v>71.621621621621998</v>
      </c>
      <c r="N4199" s="10" t="s">
        <v>168</v>
      </c>
      <c r="O4199" s="22">
        <v>28.378378378377999</v>
      </c>
    </row>
    <row r="4200">
      <c r="D4200" s="19"/>
      <c r="E4200" s="18" t="s">
        <v>102</v>
      </c>
      <c r="F4200" s="17"/>
      <c r="G4200" s="7">
        <v>82</v>
      </c>
      <c r="H4200" s="52" t="s">
        <v>168</v>
      </c>
      <c r="I4200" s="2">
        <v>8.5365853658540001</v>
      </c>
      <c r="J4200" s="10" t="s">
        <v>168</v>
      </c>
      <c r="K4200" s="2">
        <v>4.8780487804880002</v>
      </c>
      <c r="L4200" s="2">
        <v>9.7560975609760003</v>
      </c>
      <c r="M4200" s="2">
        <v>76.829268292682997</v>
      </c>
      <c r="N4200" s="10" t="s">
        <v>168</v>
      </c>
      <c r="O4200" s="22">
        <v>23.170731707317</v>
      </c>
    </row>
    <row r="4201">
      <c r="D4201" s="19"/>
      <c r="E4201" s="18" t="s">
        <v>41</v>
      </c>
      <c r="F4201" s="17"/>
      <c r="G4201" s="7">
        <v>161</v>
      </c>
      <c r="H4201" s="20">
        <v>1.8633540372670001</v>
      </c>
      <c r="I4201" s="2">
        <v>1.242236024845</v>
      </c>
      <c r="J4201" s="2">
        <v>2.4844720496889998</v>
      </c>
      <c r="K4201" s="2">
        <v>9.9378881987579994</v>
      </c>
      <c r="L4201" s="2">
        <v>6.8322981366460001</v>
      </c>
      <c r="M4201" s="2">
        <v>77.639751552795005</v>
      </c>
      <c r="N4201" s="10" t="s">
        <v>168</v>
      </c>
      <c r="O4201" s="22">
        <v>22.360248447204999</v>
      </c>
    </row>
    <row r="4202">
      <c r="D4202" s="19"/>
      <c r="E4202" s="18" t="s">
        <v>103</v>
      </c>
      <c r="F4202" s="17"/>
      <c r="G4202" s="7">
        <v>211</v>
      </c>
      <c r="H4202" s="20">
        <v>1.421800947867</v>
      </c>
      <c r="I4202" s="2">
        <v>1.421800947867</v>
      </c>
      <c r="J4202" s="2">
        <v>1.895734597156</v>
      </c>
      <c r="K4202" s="2">
        <v>7.1090047393360001</v>
      </c>
      <c r="L4202" s="2">
        <v>4.2654028436019997</v>
      </c>
      <c r="M4202" s="2">
        <v>83.412322274882001</v>
      </c>
      <c r="N4202" s="2">
        <v>0.473933649289</v>
      </c>
      <c r="O4202" s="22">
        <v>16.113744075829</v>
      </c>
    </row>
    <row r="4203">
      <c r="D4203" s="19"/>
      <c r="E4203" s="18" t="s">
        <v>104</v>
      </c>
      <c r="F4203" s="17"/>
      <c r="G4203" s="7">
        <v>319</v>
      </c>
      <c r="H4203" s="52" t="s">
        <v>168</v>
      </c>
      <c r="I4203" s="2">
        <v>3.4482758620689999</v>
      </c>
      <c r="J4203" s="2">
        <v>0.62695924764900002</v>
      </c>
      <c r="K4203" s="2">
        <v>10.344827586207</v>
      </c>
      <c r="L4203" s="2">
        <v>9.0909090909089993</v>
      </c>
      <c r="M4203" s="2">
        <v>75.548589341693003</v>
      </c>
      <c r="N4203" s="2">
        <v>0.94043887147299998</v>
      </c>
      <c r="O4203" s="22">
        <v>23.510971786833998</v>
      </c>
    </row>
    <row r="4204">
      <c r="D4204" s="19"/>
      <c r="E4204" s="18" t="s">
        <v>26</v>
      </c>
      <c r="F4204" s="17"/>
      <c r="G4204" s="11">
        <v>5</v>
      </c>
      <c r="H4204" s="32" t="s">
        <v>168</v>
      </c>
      <c r="I4204" s="4" t="s">
        <v>168</v>
      </c>
      <c r="J4204" s="4" t="s">
        <v>168</v>
      </c>
      <c r="K4204" s="4" t="s">
        <v>168</v>
      </c>
      <c r="L4204" s="5">
        <v>20</v>
      </c>
      <c r="M4204" s="5">
        <v>80</v>
      </c>
      <c r="N4204" s="4" t="s">
        <v>168</v>
      </c>
      <c r="O4204" s="30">
        <v>20</v>
      </c>
    </row>
    <row r="4205">
      <c r="D4205" s="19"/>
      <c r="E4205" s="18" t="s">
        <v>105</v>
      </c>
      <c r="F4205" s="17"/>
      <c r="G4205" s="7">
        <v>558</v>
      </c>
      <c r="H4205" s="20">
        <v>2.5089605734770002</v>
      </c>
      <c r="I4205" s="2">
        <v>4.3010752688169998</v>
      </c>
      <c r="J4205" s="2">
        <v>1.433691756272</v>
      </c>
      <c r="K4205" s="2">
        <v>8.4229390680999998</v>
      </c>
      <c r="L4205" s="2">
        <v>7.5268817204299996</v>
      </c>
      <c r="M4205" s="2">
        <v>75.806451612903004</v>
      </c>
      <c r="N4205" s="10" t="s">
        <v>168</v>
      </c>
      <c r="O4205" s="22">
        <v>24.193548387097</v>
      </c>
    </row>
    <row r="4206">
      <c r="D4206" s="19"/>
      <c r="E4206" s="18" t="s">
        <v>106</v>
      </c>
      <c r="F4206" s="17"/>
      <c r="G4206" s="7">
        <v>530</v>
      </c>
      <c r="H4206" s="20">
        <v>0.56603773584899997</v>
      </c>
      <c r="I4206" s="2">
        <v>2.6415094339620002</v>
      </c>
      <c r="J4206" s="2">
        <v>1.1320754716979999</v>
      </c>
      <c r="K4206" s="2">
        <v>9.0566037735849996</v>
      </c>
      <c r="L4206" s="2">
        <v>7.1698113207549996</v>
      </c>
      <c r="M4206" s="2">
        <v>78.679245283019</v>
      </c>
      <c r="N4206" s="2">
        <v>0.75471698113200003</v>
      </c>
      <c r="O4206" s="22">
        <v>20.566037735849001</v>
      </c>
    </row>
    <row r="4207">
      <c r="D4207" s="15" t="s">
        <v>107</v>
      </c>
      <c r="E4207" s="14" t="s">
        <v>108</v>
      </c>
      <c r="F4207" s="16"/>
      <c r="G4207" s="33">
        <v>32</v>
      </c>
      <c r="H4207" s="45">
        <v>3.125</v>
      </c>
      <c r="I4207" s="13">
        <v>6.25</v>
      </c>
      <c r="J4207" s="25" t="s">
        <v>168</v>
      </c>
      <c r="K4207" s="13">
        <v>18.75</v>
      </c>
      <c r="L4207" s="13">
        <v>3.125</v>
      </c>
      <c r="M4207" s="13">
        <v>68.75</v>
      </c>
      <c r="N4207" s="25" t="s">
        <v>168</v>
      </c>
      <c r="O4207" s="50">
        <v>31.25</v>
      </c>
    </row>
    <row r="4208">
      <c r="D4208" s="19"/>
      <c r="E4208" s="18" t="s">
        <v>109</v>
      </c>
      <c r="F4208" s="17"/>
      <c r="G4208" s="7">
        <v>715</v>
      </c>
      <c r="H4208" s="20">
        <v>1.818181818182</v>
      </c>
      <c r="I4208" s="2">
        <v>3.3566433566430001</v>
      </c>
      <c r="J4208" s="2">
        <v>1.398601398601</v>
      </c>
      <c r="K4208" s="2">
        <v>7.6923076923079998</v>
      </c>
      <c r="L4208" s="2">
        <v>6.013986013986</v>
      </c>
      <c r="M4208" s="2">
        <v>79.300699300698994</v>
      </c>
      <c r="N4208" s="2">
        <v>0.41958041957999997</v>
      </c>
      <c r="O4208" s="22">
        <v>20.279720279719999</v>
      </c>
    </row>
    <row r="4209">
      <c r="D4209" s="19"/>
      <c r="E4209" s="18" t="s">
        <v>110</v>
      </c>
      <c r="F4209" s="17"/>
      <c r="G4209" s="7">
        <v>1003</v>
      </c>
      <c r="H4209" s="20">
        <v>1.395812562313</v>
      </c>
      <c r="I4209" s="2">
        <v>3.489531405783</v>
      </c>
      <c r="J4209" s="2">
        <v>1.1964107676969999</v>
      </c>
      <c r="K4209" s="2">
        <v>8.873379860419</v>
      </c>
      <c r="L4209" s="2">
        <v>7.477567298106</v>
      </c>
      <c r="M4209" s="2">
        <v>77.268195413759003</v>
      </c>
      <c r="N4209" s="2">
        <v>0.29910269192400002</v>
      </c>
      <c r="O4209" s="22">
        <v>22.432701894316999</v>
      </c>
    </row>
    <row r="4210">
      <c r="D4210" s="19"/>
      <c r="E4210" s="18" t="s">
        <v>111</v>
      </c>
      <c r="F4210" s="17"/>
      <c r="G4210" s="7">
        <v>921</v>
      </c>
      <c r="H4210" s="20">
        <v>1.520086862106</v>
      </c>
      <c r="I4210" s="2">
        <v>3.5830618892510002</v>
      </c>
      <c r="J4210" s="2">
        <v>1.1943539630840001</v>
      </c>
      <c r="K4210" s="2">
        <v>8.6862106406079995</v>
      </c>
      <c r="L4210" s="2">
        <v>7.9261672095550004</v>
      </c>
      <c r="M4210" s="2">
        <v>76.655808903365994</v>
      </c>
      <c r="N4210" s="2">
        <v>0.43431053202999997</v>
      </c>
      <c r="O4210" s="22">
        <v>22.909880564603998</v>
      </c>
    </row>
    <row r="4211">
      <c r="D4211" s="19"/>
      <c r="E4211" s="18" t="s">
        <v>112</v>
      </c>
      <c r="F4211" s="17"/>
      <c r="G4211" s="7">
        <v>765</v>
      </c>
      <c r="H4211" s="20">
        <v>1.0457516339870001</v>
      </c>
      <c r="I4211" s="2">
        <v>3.3986928104579999</v>
      </c>
      <c r="J4211" s="2">
        <v>1.0457516339870001</v>
      </c>
      <c r="K4211" s="2">
        <v>10.457516339869001</v>
      </c>
      <c r="L4211" s="2">
        <v>7.7124183006539999</v>
      </c>
      <c r="M4211" s="2">
        <v>76.209150326797001</v>
      </c>
      <c r="N4211" s="2">
        <v>0.13071895424800001</v>
      </c>
      <c r="O4211" s="22">
        <v>23.660130718954001</v>
      </c>
    </row>
    <row r="4212">
      <c r="D4212" s="19"/>
      <c r="E4212" s="18" t="s">
        <v>113</v>
      </c>
      <c r="F4212" s="17"/>
      <c r="G4212" s="7">
        <v>197</v>
      </c>
      <c r="H4212" s="20">
        <v>1.522842639594</v>
      </c>
      <c r="I4212" s="2">
        <v>7.1065989847719999</v>
      </c>
      <c r="J4212" s="2">
        <v>2.0304568527920002</v>
      </c>
      <c r="K4212" s="2">
        <v>9.1370558375630004</v>
      </c>
      <c r="L4212" s="2">
        <v>5.5837563451780001</v>
      </c>
      <c r="M4212" s="2">
        <v>74.111675126904004</v>
      </c>
      <c r="N4212" s="2">
        <v>0.50761421319800004</v>
      </c>
      <c r="O4212" s="22">
        <v>25.380710659898</v>
      </c>
    </row>
    <row r="4213">
      <c r="D4213" s="19"/>
      <c r="E4213" s="18" t="s">
        <v>114</v>
      </c>
      <c r="F4213" s="17"/>
      <c r="G4213" s="7">
        <v>1029</v>
      </c>
      <c r="H4213" s="20">
        <v>1.360544217687</v>
      </c>
      <c r="I4213" s="2">
        <v>3.5957240038870002</v>
      </c>
      <c r="J4213" s="2">
        <v>1.263362487852</v>
      </c>
      <c r="K4213" s="2">
        <v>8.3576287657920005</v>
      </c>
      <c r="L4213" s="2">
        <v>7.3858114674440003</v>
      </c>
      <c r="M4213" s="2">
        <v>77.745383867832999</v>
      </c>
      <c r="N4213" s="2">
        <v>0.29154518950399999</v>
      </c>
      <c r="O4213" s="22">
        <v>21.963070942662998</v>
      </c>
    </row>
    <row r="4214">
      <c r="D4214" s="19"/>
      <c r="E4214" s="18" t="s">
        <v>115</v>
      </c>
      <c r="F4214" s="17"/>
      <c r="G4214" s="7">
        <v>793</v>
      </c>
      <c r="H4214" s="20">
        <v>1.2610340479190001</v>
      </c>
      <c r="I4214" s="2">
        <v>3.7831021437580001</v>
      </c>
      <c r="J4214" s="2">
        <v>1.5132408575030001</v>
      </c>
      <c r="K4214" s="2">
        <v>9.4577553593949997</v>
      </c>
      <c r="L4214" s="2">
        <v>7.8184110971000003</v>
      </c>
      <c r="M4214" s="2">
        <v>75.914249684740994</v>
      </c>
      <c r="N4214" s="2">
        <v>0.25220680958399999</v>
      </c>
      <c r="O4214" s="22">
        <v>23.833543505674999</v>
      </c>
    </row>
    <row r="4215">
      <c r="D4215" s="19"/>
      <c r="E4215" s="18" t="s">
        <v>116</v>
      </c>
      <c r="F4215" s="17"/>
      <c r="G4215" s="7">
        <v>253</v>
      </c>
      <c r="H4215" s="20">
        <v>1.5810276679840001</v>
      </c>
      <c r="I4215" s="2">
        <v>5.9288537549409996</v>
      </c>
      <c r="J4215" s="2">
        <v>1.185770750988</v>
      </c>
      <c r="K4215" s="2">
        <v>8.6956521739130004</v>
      </c>
      <c r="L4215" s="2">
        <v>10.671936758893001</v>
      </c>
      <c r="M4215" s="2">
        <v>71.541501976285005</v>
      </c>
      <c r="N4215" s="2">
        <v>0.39525691699600002</v>
      </c>
      <c r="O4215" s="22">
        <v>28.063241106719001</v>
      </c>
    </row>
    <row r="4216">
      <c r="D4216" s="19"/>
      <c r="E4216" s="18" t="s">
        <v>117</v>
      </c>
      <c r="F4216" s="17"/>
      <c r="G4216" s="7">
        <v>200</v>
      </c>
      <c r="H4216" s="20">
        <v>1.5</v>
      </c>
      <c r="I4216" s="2">
        <v>4.5</v>
      </c>
      <c r="J4216" s="2">
        <v>0.5</v>
      </c>
      <c r="K4216" s="2">
        <v>10.5</v>
      </c>
      <c r="L4216" s="2">
        <v>6.5</v>
      </c>
      <c r="M4216" s="2">
        <v>76</v>
      </c>
      <c r="N4216" s="2">
        <v>0.5</v>
      </c>
      <c r="O4216" s="22">
        <v>23.5</v>
      </c>
    </row>
    <row r="4217">
      <c r="D4217" s="19"/>
      <c r="E4217" s="18" t="s">
        <v>118</v>
      </c>
      <c r="F4217" s="17"/>
      <c r="G4217" s="11">
        <v>3</v>
      </c>
      <c r="H4217" s="32" t="s">
        <v>168</v>
      </c>
      <c r="I4217" s="4" t="s">
        <v>168</v>
      </c>
      <c r="J4217" s="5">
        <v>33.333333333333002</v>
      </c>
      <c r="K4217" s="4" t="s">
        <v>168</v>
      </c>
      <c r="L4217" s="4" t="s">
        <v>168</v>
      </c>
      <c r="M4217" s="5">
        <v>66.666666666666998</v>
      </c>
      <c r="N4217" s="4" t="s">
        <v>168</v>
      </c>
      <c r="O4217" s="30">
        <v>33.333333333333002</v>
      </c>
    </row>
    <row r="4218">
      <c r="D4218" s="19"/>
      <c r="E4218" s="18" t="s">
        <v>26</v>
      </c>
      <c r="F4218" s="17"/>
      <c r="G4218" s="11">
        <v>1</v>
      </c>
      <c r="H4218" s="32" t="s">
        <v>168</v>
      </c>
      <c r="I4218" s="4" t="s">
        <v>168</v>
      </c>
      <c r="J4218" s="4" t="s">
        <v>168</v>
      </c>
      <c r="K4218" s="5">
        <v>100</v>
      </c>
      <c r="L4218" s="4" t="s">
        <v>168</v>
      </c>
      <c r="M4218" s="4" t="s">
        <v>168</v>
      </c>
      <c r="N4218" s="4" t="s">
        <v>168</v>
      </c>
      <c r="O4218" s="30">
        <v>100</v>
      </c>
    </row>
    <row r="4219">
      <c r="D4219" s="19"/>
      <c r="E4219" s="18" t="s">
        <v>119</v>
      </c>
      <c r="F4219" s="17"/>
      <c r="G4219" s="7">
        <v>1080</v>
      </c>
      <c r="H4219" s="20">
        <v>1.574074074074</v>
      </c>
      <c r="I4219" s="2">
        <v>3.4259259259260002</v>
      </c>
      <c r="J4219" s="2">
        <v>1.2037037037039999</v>
      </c>
      <c r="K4219" s="2">
        <v>8.5185185185190004</v>
      </c>
      <c r="L4219" s="2">
        <v>7.5</v>
      </c>
      <c r="M4219" s="2">
        <v>77.407407407407007</v>
      </c>
      <c r="N4219" s="2">
        <v>0.37037037036999998</v>
      </c>
      <c r="O4219" s="22">
        <v>22.222222222222001</v>
      </c>
    </row>
    <row r="4220">
      <c r="D4220" s="19"/>
      <c r="E4220" s="18" t="s">
        <v>120</v>
      </c>
      <c r="F4220" s="17"/>
      <c r="G4220" s="7">
        <v>1054</v>
      </c>
      <c r="H4220" s="20">
        <v>1.518026565465</v>
      </c>
      <c r="I4220" s="2">
        <v>3.510436432638</v>
      </c>
      <c r="J4220" s="2">
        <v>1.2333965844400001</v>
      </c>
      <c r="K4220" s="2">
        <v>8.5388994307400008</v>
      </c>
      <c r="L4220" s="2">
        <v>7.4003795066410003</v>
      </c>
      <c r="M4220" s="2">
        <v>77.514231499050993</v>
      </c>
      <c r="N4220" s="2">
        <v>0.28462998102499998</v>
      </c>
      <c r="O4220" s="22">
        <v>22.201138519924001</v>
      </c>
    </row>
    <row r="4221">
      <c r="D4221" s="15" t="s">
        <v>121</v>
      </c>
      <c r="E4221" s="14" t="s">
        <v>122</v>
      </c>
      <c r="F4221" s="16"/>
      <c r="G4221" s="26">
        <v>564</v>
      </c>
      <c r="H4221" s="40">
        <v>1.77304964539</v>
      </c>
      <c r="I4221" s="8">
        <v>4.9645390070920001</v>
      </c>
      <c r="J4221" s="8">
        <v>1.4184397163119999</v>
      </c>
      <c r="K4221" s="8">
        <v>8.1560283687940007</v>
      </c>
      <c r="L4221" s="8">
        <v>9.574468085106</v>
      </c>
      <c r="M4221" s="8">
        <v>73.758865248226996</v>
      </c>
      <c r="N4221" s="8">
        <v>0.35460992907799999</v>
      </c>
      <c r="O4221" s="42">
        <v>25.886524822695002</v>
      </c>
    </row>
    <row r="4222">
      <c r="D4222" s="19"/>
      <c r="E4222" s="18" t="s">
        <v>123</v>
      </c>
      <c r="F4222" s="17"/>
      <c r="G4222" s="7">
        <v>396</v>
      </c>
      <c r="H4222" s="20">
        <v>1.2626262626260001</v>
      </c>
      <c r="I4222" s="2">
        <v>2.5252525252529998</v>
      </c>
      <c r="J4222" s="2">
        <v>1.5151515151520001</v>
      </c>
      <c r="K4222" s="2">
        <v>8.8383838383840008</v>
      </c>
      <c r="L4222" s="2">
        <v>5.3030303030299999</v>
      </c>
      <c r="M4222" s="2">
        <v>80.303030303029999</v>
      </c>
      <c r="N4222" s="2">
        <v>0.25252525252500002</v>
      </c>
      <c r="O4222" s="22">
        <v>19.444444444443999</v>
      </c>
    </row>
    <row r="4223">
      <c r="D4223" s="19"/>
      <c r="E4223" s="18" t="s">
        <v>124</v>
      </c>
      <c r="F4223" s="17"/>
      <c r="G4223" s="7">
        <v>69</v>
      </c>
      <c r="H4223" s="52" t="s">
        <v>168</v>
      </c>
      <c r="I4223" s="10" t="s">
        <v>168</v>
      </c>
      <c r="J4223" s="10" t="s">
        <v>168</v>
      </c>
      <c r="K4223" s="2">
        <v>10.144927536232</v>
      </c>
      <c r="L4223" s="2">
        <v>1.449275362319</v>
      </c>
      <c r="M4223" s="2">
        <v>86.956521739129997</v>
      </c>
      <c r="N4223" s="2">
        <v>1.449275362319</v>
      </c>
      <c r="O4223" s="22">
        <v>11.594202898551</v>
      </c>
    </row>
    <row r="4224">
      <c r="D4224" s="19"/>
      <c r="E4224" s="18" t="s">
        <v>125</v>
      </c>
      <c r="F4224" s="17"/>
      <c r="G4224" s="7">
        <v>50</v>
      </c>
      <c r="H4224" s="20">
        <v>2</v>
      </c>
      <c r="I4224" s="10" t="s">
        <v>168</v>
      </c>
      <c r="J4224" s="10" t="s">
        <v>168</v>
      </c>
      <c r="K4224" s="2">
        <v>12</v>
      </c>
      <c r="L4224" s="2">
        <v>8</v>
      </c>
      <c r="M4224" s="2">
        <v>78</v>
      </c>
      <c r="N4224" s="10" t="s">
        <v>168</v>
      </c>
      <c r="O4224" s="22">
        <v>22</v>
      </c>
    </row>
    <row r="4225">
      <c r="D4225" s="19"/>
      <c r="E4225" s="18" t="s">
        <v>126</v>
      </c>
      <c r="F4225" s="17"/>
      <c r="G4225" s="11">
        <v>14</v>
      </c>
      <c r="H4225" s="27">
        <v>7.1428571428570002</v>
      </c>
      <c r="I4225" s="4" t="s">
        <v>168</v>
      </c>
      <c r="J4225" s="4" t="s">
        <v>168</v>
      </c>
      <c r="K4225" s="5">
        <v>7.1428571428570002</v>
      </c>
      <c r="L4225" s="5">
        <v>7.1428571428570002</v>
      </c>
      <c r="M4225" s="5">
        <v>78.571428571428996</v>
      </c>
      <c r="N4225" s="4" t="s">
        <v>168</v>
      </c>
      <c r="O4225" s="30">
        <v>21.428571428571001</v>
      </c>
    </row>
    <row r="4226">
      <c r="D4226" s="19"/>
      <c r="E4226" s="18" t="s">
        <v>26</v>
      </c>
      <c r="F4226" s="17"/>
      <c r="G4226" s="11">
        <v>0</v>
      </c>
      <c r="H4226" s="32" t="s">
        <v>168</v>
      </c>
      <c r="I4226" s="4" t="s">
        <v>168</v>
      </c>
      <c r="J4226" s="4" t="s">
        <v>168</v>
      </c>
      <c r="K4226" s="4" t="s">
        <v>168</v>
      </c>
      <c r="L4226" s="4" t="s">
        <v>168</v>
      </c>
      <c r="M4226" s="4" t="s">
        <v>168</v>
      </c>
      <c r="N4226" s="4" t="s">
        <v>168</v>
      </c>
      <c r="O4226" s="31" t="s">
        <v>168</v>
      </c>
    </row>
    <row r="4227">
      <c r="D4227" s="19"/>
      <c r="E4227" s="18" t="s">
        <v>127</v>
      </c>
      <c r="F4227" s="17"/>
      <c r="G4227" s="7">
        <v>960</v>
      </c>
      <c r="H4227" s="20">
        <v>1.5625</v>
      </c>
      <c r="I4227" s="2">
        <v>3.958333333333</v>
      </c>
      <c r="J4227" s="2">
        <v>1.458333333333</v>
      </c>
      <c r="K4227" s="2">
        <v>8.4375</v>
      </c>
      <c r="L4227" s="2">
        <v>7.8125</v>
      </c>
      <c r="M4227" s="2">
        <v>76.458333333333002</v>
      </c>
      <c r="N4227" s="2">
        <v>0.3125</v>
      </c>
      <c r="O4227" s="22">
        <v>23.229166666666998</v>
      </c>
    </row>
    <row r="4228">
      <c r="D4228" s="19"/>
      <c r="E4228" s="18" t="s">
        <v>128</v>
      </c>
      <c r="F4228" s="17"/>
      <c r="G4228" s="7">
        <v>64</v>
      </c>
      <c r="H4228" s="20">
        <v>3.125</v>
      </c>
      <c r="I4228" s="10" t="s">
        <v>168</v>
      </c>
      <c r="J4228" s="10" t="s">
        <v>168</v>
      </c>
      <c r="K4228" s="2">
        <v>10.9375</v>
      </c>
      <c r="L4228" s="2">
        <v>7.8125</v>
      </c>
      <c r="M4228" s="2">
        <v>78.125</v>
      </c>
      <c r="N4228" s="10" t="s">
        <v>168</v>
      </c>
      <c r="O4228" s="22">
        <v>21.875</v>
      </c>
    </row>
    <row r="4229">
      <c r="D4229" s="15" t="s">
        <v>129</v>
      </c>
      <c r="E4229" s="14" t="s">
        <v>130</v>
      </c>
      <c r="F4229" s="16"/>
      <c r="G4229" s="26">
        <v>130</v>
      </c>
      <c r="H4229" s="40">
        <v>5.3846153846150004</v>
      </c>
      <c r="I4229" s="8">
        <v>13.076923076923</v>
      </c>
      <c r="J4229" s="8">
        <v>6.1538461538459996</v>
      </c>
      <c r="K4229" s="8">
        <v>23.076923076922998</v>
      </c>
      <c r="L4229" s="8">
        <v>20</v>
      </c>
      <c r="M4229" s="8">
        <v>32.307692307692001</v>
      </c>
      <c r="N4229" s="41" t="s">
        <v>168</v>
      </c>
      <c r="O4229" s="42">
        <v>67.692307692308006</v>
      </c>
    </row>
    <row r="4230">
      <c r="D4230" s="19"/>
      <c r="E4230" s="18" t="s">
        <v>131</v>
      </c>
      <c r="F4230" s="17"/>
      <c r="G4230" s="11">
        <v>32</v>
      </c>
      <c r="H4230" s="32" t="s">
        <v>168</v>
      </c>
      <c r="I4230" s="5">
        <v>6.25</v>
      </c>
      <c r="J4230" s="5">
        <v>3.125</v>
      </c>
      <c r="K4230" s="5">
        <v>6.25</v>
      </c>
      <c r="L4230" s="5">
        <v>3.125</v>
      </c>
      <c r="M4230" s="5">
        <v>81.25</v>
      </c>
      <c r="N4230" s="4" t="s">
        <v>168</v>
      </c>
      <c r="O4230" s="30">
        <v>18.75</v>
      </c>
    </row>
    <row r="4231">
      <c r="D4231" s="19"/>
      <c r="E4231" s="18" t="s">
        <v>132</v>
      </c>
      <c r="F4231" s="17"/>
      <c r="G4231" s="7">
        <v>492</v>
      </c>
      <c r="H4231" s="20">
        <v>1.829268292683</v>
      </c>
      <c r="I4231" s="2">
        <v>4.268292682927</v>
      </c>
      <c r="J4231" s="2">
        <v>1.6260162601629999</v>
      </c>
      <c r="K4231" s="2">
        <v>8.333333333333</v>
      </c>
      <c r="L4231" s="2">
        <v>7.3170731707319998</v>
      </c>
      <c r="M4231" s="2">
        <v>76.219512195121993</v>
      </c>
      <c r="N4231" s="2">
        <v>0.40650406504100001</v>
      </c>
      <c r="O4231" s="22">
        <v>23.373983739837001</v>
      </c>
    </row>
    <row r="4232">
      <c r="D4232" s="19"/>
      <c r="E4232" s="18" t="s">
        <v>133</v>
      </c>
      <c r="F4232" s="17"/>
      <c r="G4232" s="7">
        <v>610</v>
      </c>
      <c r="H4232" s="20">
        <v>1.967213114754</v>
      </c>
      <c r="I4232" s="2">
        <v>4.4262295081970002</v>
      </c>
      <c r="J4232" s="2">
        <v>2.1311475409840002</v>
      </c>
      <c r="K4232" s="2">
        <v>8.1967213114750006</v>
      </c>
      <c r="L4232" s="2">
        <v>7.540983606557</v>
      </c>
      <c r="M4232" s="2">
        <v>75.409836065573998</v>
      </c>
      <c r="N4232" s="2">
        <v>0.32786885245899999</v>
      </c>
      <c r="O4232" s="22">
        <v>24.262295081967</v>
      </c>
    </row>
    <row r="4233">
      <c r="D4233" s="19"/>
      <c r="E4233" s="18" t="s">
        <v>134</v>
      </c>
      <c r="F4233" s="17"/>
      <c r="G4233" s="7">
        <v>869</v>
      </c>
      <c r="H4233" s="20">
        <v>1.495972382048</v>
      </c>
      <c r="I4233" s="2">
        <v>3.7974683544299999</v>
      </c>
      <c r="J4233" s="2">
        <v>1.495972382048</v>
      </c>
      <c r="K4233" s="2">
        <v>7.9401611047180003</v>
      </c>
      <c r="L4233" s="2">
        <v>7.2497123130030001</v>
      </c>
      <c r="M4233" s="2">
        <v>77.675489067894006</v>
      </c>
      <c r="N4233" s="2">
        <v>0.34522439585699999</v>
      </c>
      <c r="O4233" s="22">
        <v>21.979286536248999</v>
      </c>
    </row>
    <row r="4234">
      <c r="D4234" s="19"/>
      <c r="E4234" s="18" t="s">
        <v>135</v>
      </c>
      <c r="F4234" s="17"/>
      <c r="G4234" s="7">
        <v>842</v>
      </c>
      <c r="H4234" s="20">
        <v>1.187648456057</v>
      </c>
      <c r="I4234" s="2">
        <v>3.444180522565</v>
      </c>
      <c r="J4234" s="2">
        <v>1.187648456057</v>
      </c>
      <c r="K4234" s="2">
        <v>7.3634204275529997</v>
      </c>
      <c r="L4234" s="2">
        <v>8.1947743467930003</v>
      </c>
      <c r="M4234" s="2">
        <v>78.266033254156994</v>
      </c>
      <c r="N4234" s="2">
        <v>0.35629453681700002</v>
      </c>
      <c r="O4234" s="22">
        <v>21.377672209025999</v>
      </c>
    </row>
    <row r="4235">
      <c r="D4235" s="19"/>
      <c r="E4235" s="18" t="s">
        <v>136</v>
      </c>
      <c r="F4235" s="17"/>
      <c r="G4235" s="7">
        <v>514</v>
      </c>
      <c r="H4235" s="20">
        <v>1.945525291829</v>
      </c>
      <c r="I4235" s="2">
        <v>2.7237354085600001</v>
      </c>
      <c r="J4235" s="2">
        <v>0.77821011673200002</v>
      </c>
      <c r="K4235" s="2">
        <v>6.4202334630350002</v>
      </c>
      <c r="L4235" s="2">
        <v>6.6147859922179997</v>
      </c>
      <c r="M4235" s="2">
        <v>81.128404669261002</v>
      </c>
      <c r="N4235" s="2">
        <v>0.38910505836600001</v>
      </c>
      <c r="O4235" s="22">
        <v>18.482490272374001</v>
      </c>
    </row>
    <row r="4236">
      <c r="D4236" s="19"/>
      <c r="E4236" s="18" t="s">
        <v>137</v>
      </c>
      <c r="F4236" s="17"/>
      <c r="G4236" s="7">
        <v>487</v>
      </c>
      <c r="H4236" s="20">
        <v>1.8480492813139999</v>
      </c>
      <c r="I4236" s="2">
        <v>3.6960985626279999</v>
      </c>
      <c r="J4236" s="2">
        <v>0.61601642710500004</v>
      </c>
      <c r="K4236" s="2">
        <v>7.1868583162219997</v>
      </c>
      <c r="L4236" s="2">
        <v>6.7761806981520003</v>
      </c>
      <c r="M4236" s="2">
        <v>79.671457905544003</v>
      </c>
      <c r="N4236" s="2">
        <v>0.20533880903499999</v>
      </c>
      <c r="O4236" s="22">
        <v>20.123203285420999</v>
      </c>
    </row>
    <row r="4237">
      <c r="D4237" s="19"/>
      <c r="E4237" s="18" t="s">
        <v>138</v>
      </c>
      <c r="F4237" s="17"/>
      <c r="G4237" s="7">
        <v>480</v>
      </c>
      <c r="H4237" s="20">
        <v>1.666666666667</v>
      </c>
      <c r="I4237" s="2">
        <v>4.375</v>
      </c>
      <c r="J4237" s="2">
        <v>1.875</v>
      </c>
      <c r="K4237" s="2">
        <v>11.25</v>
      </c>
      <c r="L4237" s="2">
        <v>9.791666666667</v>
      </c>
      <c r="M4237" s="2">
        <v>70.416666666666998</v>
      </c>
      <c r="N4237" s="2">
        <v>0.625</v>
      </c>
      <c r="O4237" s="22">
        <v>28.958333333333002</v>
      </c>
    </row>
    <row r="4238">
      <c r="D4238" s="19"/>
      <c r="E4238" s="18" t="s">
        <v>139</v>
      </c>
      <c r="F4238" s="17"/>
      <c r="G4238" s="7">
        <v>624</v>
      </c>
      <c r="H4238" s="20">
        <v>1.6025641025640001</v>
      </c>
      <c r="I4238" s="2">
        <v>4.6474358974359999</v>
      </c>
      <c r="J4238" s="2">
        <v>1.442307692308</v>
      </c>
      <c r="K4238" s="2">
        <v>8.333333333333</v>
      </c>
      <c r="L4238" s="2">
        <v>8.9743589743589993</v>
      </c>
      <c r="M4238" s="2">
        <v>75</v>
      </c>
      <c r="N4238" s="10" t="s">
        <v>168</v>
      </c>
      <c r="O4238" s="22">
        <v>25</v>
      </c>
    </row>
    <row r="4239">
      <c r="D4239" s="19"/>
      <c r="E4239" s="18" t="s">
        <v>140</v>
      </c>
      <c r="F4239" s="17"/>
      <c r="G4239" s="7">
        <v>172</v>
      </c>
      <c r="H4239" s="20">
        <v>1.1627906976739999</v>
      </c>
      <c r="I4239" s="2">
        <v>9.3023255813949994</v>
      </c>
      <c r="J4239" s="2">
        <v>2.9069767441860002</v>
      </c>
      <c r="K4239" s="2">
        <v>15.116279069767</v>
      </c>
      <c r="L4239" s="2">
        <v>15.116279069767</v>
      </c>
      <c r="M4239" s="2">
        <v>55.813953488372</v>
      </c>
      <c r="N4239" s="2">
        <v>0.58139534883699995</v>
      </c>
      <c r="O4239" s="22">
        <v>43.604651162791001</v>
      </c>
    </row>
    <row r="4240">
      <c r="D4240" s="19"/>
      <c r="E4240" s="18" t="s">
        <v>141</v>
      </c>
      <c r="F4240" s="17"/>
      <c r="G4240" s="7">
        <v>683</v>
      </c>
      <c r="H4240" s="20">
        <v>1.317715959004</v>
      </c>
      <c r="I4240" s="2">
        <v>3.953147877013</v>
      </c>
      <c r="J4240" s="2">
        <v>1.756954612006</v>
      </c>
      <c r="K4240" s="2">
        <v>7.7598828696929996</v>
      </c>
      <c r="L4240" s="2">
        <v>8.3455344070279995</v>
      </c>
      <c r="M4240" s="2">
        <v>76.573938506589002</v>
      </c>
      <c r="N4240" s="2">
        <v>0.29282576866799997</v>
      </c>
      <c r="O4240" s="22">
        <v>23.133235724744001</v>
      </c>
    </row>
    <row r="4241">
      <c r="D4241" s="19"/>
      <c r="E4241" s="18" t="s">
        <v>142</v>
      </c>
      <c r="F4241" s="17"/>
      <c r="G4241" s="7">
        <v>341</v>
      </c>
      <c r="H4241" s="20">
        <v>1.4662756598240001</v>
      </c>
      <c r="I4241" s="2">
        <v>4.105571847507</v>
      </c>
      <c r="J4241" s="2">
        <v>0.87976539589400005</v>
      </c>
      <c r="K4241" s="2">
        <v>8.2111436950150001</v>
      </c>
      <c r="L4241" s="2">
        <v>10.263929618768</v>
      </c>
      <c r="M4241" s="2">
        <v>74.780058651025996</v>
      </c>
      <c r="N4241" s="2">
        <v>0.29325513196500003</v>
      </c>
      <c r="O4241" s="22">
        <v>24.926686217008999</v>
      </c>
    </row>
    <row r="4242">
      <c r="D4242" s="19"/>
      <c r="E4242" s="18" t="s">
        <v>143</v>
      </c>
      <c r="F4242" s="17"/>
      <c r="G4242" s="7">
        <v>185</v>
      </c>
      <c r="H4242" s="20">
        <v>2.1621621621620002</v>
      </c>
      <c r="I4242" s="2">
        <v>6.4864864864860001</v>
      </c>
      <c r="J4242" s="10" t="s">
        <v>168</v>
      </c>
      <c r="K4242" s="2">
        <v>8.6486486486490008</v>
      </c>
      <c r="L4242" s="2">
        <v>8.1081081081080004</v>
      </c>
      <c r="M4242" s="2">
        <v>74.054054054054006</v>
      </c>
      <c r="N4242" s="2">
        <v>0.54054054054099998</v>
      </c>
      <c r="O4242" s="22">
        <v>25.405405405404998</v>
      </c>
    </row>
    <row r="4243">
      <c r="D4243" s="19"/>
      <c r="E4243" s="18" t="s">
        <v>144</v>
      </c>
      <c r="F4243" s="17"/>
      <c r="G4243" s="7">
        <v>219</v>
      </c>
      <c r="H4243" s="20">
        <v>1.826484018265</v>
      </c>
      <c r="I4243" s="2">
        <v>3.6529680365299999</v>
      </c>
      <c r="J4243" s="2">
        <v>2.2831050228310001</v>
      </c>
      <c r="K4243" s="2">
        <v>11.872146118721</v>
      </c>
      <c r="L4243" s="2">
        <v>9.1324200913240006</v>
      </c>
      <c r="M4243" s="2">
        <v>71.232876712329002</v>
      </c>
      <c r="N4243" s="10" t="s">
        <v>168</v>
      </c>
      <c r="O4243" s="22">
        <v>28.767123287671001</v>
      </c>
    </row>
    <row r="4244">
      <c r="D4244" s="19"/>
      <c r="E4244" s="18" t="s">
        <v>41</v>
      </c>
      <c r="F4244" s="17"/>
      <c r="G4244" s="11">
        <v>40</v>
      </c>
      <c r="H4244" s="27">
        <v>2.5</v>
      </c>
      <c r="I4244" s="5">
        <v>5</v>
      </c>
      <c r="J4244" s="4" t="s">
        <v>168</v>
      </c>
      <c r="K4244" s="5">
        <v>10</v>
      </c>
      <c r="L4244" s="5">
        <v>2.5</v>
      </c>
      <c r="M4244" s="5">
        <v>80</v>
      </c>
      <c r="N4244" s="4" t="s">
        <v>168</v>
      </c>
      <c r="O4244" s="30">
        <v>20</v>
      </c>
    </row>
    <row r="4245">
      <c r="D4245" s="19"/>
      <c r="E4245" s="18" t="s">
        <v>145</v>
      </c>
      <c r="F4245" s="17"/>
      <c r="G4245" s="11">
        <v>19</v>
      </c>
      <c r="H4245" s="32" t="s">
        <v>168</v>
      </c>
      <c r="I4245" s="4" t="s">
        <v>168</v>
      </c>
      <c r="J4245" s="4" t="s">
        <v>168</v>
      </c>
      <c r="K4245" s="5">
        <v>5.2631578947369997</v>
      </c>
      <c r="L4245" s="4" t="s">
        <v>168</v>
      </c>
      <c r="M4245" s="5">
        <v>94.736842105262994</v>
      </c>
      <c r="N4245" s="4" t="s">
        <v>168</v>
      </c>
      <c r="O4245" s="30">
        <v>5.2631578947369997</v>
      </c>
    </row>
    <row r="4246">
      <c r="D4246" s="19"/>
      <c r="E4246" s="18" t="s">
        <v>26</v>
      </c>
      <c r="F4246" s="17"/>
      <c r="G4246" s="11">
        <v>0</v>
      </c>
      <c r="H4246" s="32" t="s">
        <v>168</v>
      </c>
      <c r="I4246" s="4" t="s">
        <v>168</v>
      </c>
      <c r="J4246" s="4" t="s">
        <v>168</v>
      </c>
      <c r="K4246" s="4" t="s">
        <v>168</v>
      </c>
      <c r="L4246" s="4" t="s">
        <v>168</v>
      </c>
      <c r="M4246" s="4" t="s">
        <v>168</v>
      </c>
      <c r="N4246" s="4" t="s">
        <v>168</v>
      </c>
      <c r="O4246" s="31" t="s">
        <v>168</v>
      </c>
    </row>
    <row r="4247">
      <c r="D4247" s="15" t="s">
        <v>146</v>
      </c>
      <c r="E4247" s="14" t="s">
        <v>147</v>
      </c>
      <c r="F4247" s="16"/>
      <c r="G4247" s="26">
        <v>628</v>
      </c>
      <c r="H4247" s="40">
        <v>2.0700636942680002</v>
      </c>
      <c r="I4247" s="8">
        <v>4.2993630573250003</v>
      </c>
      <c r="J4247" s="8">
        <v>1.9108280254779999</v>
      </c>
      <c r="K4247" s="8">
        <v>7.8025477707009996</v>
      </c>
      <c r="L4247" s="8">
        <v>9.2356687898090009</v>
      </c>
      <c r="M4247" s="8">
        <v>74.363057324840995</v>
      </c>
      <c r="N4247" s="8">
        <v>0.31847133758000001</v>
      </c>
      <c r="O4247" s="42">
        <v>25.31847133758</v>
      </c>
    </row>
    <row r="4248">
      <c r="D4248" s="19"/>
      <c r="E4248" s="18" t="s">
        <v>148</v>
      </c>
      <c r="F4248" s="17"/>
      <c r="G4248" s="7">
        <v>423</v>
      </c>
      <c r="H4248" s="20">
        <v>0.70921985815599997</v>
      </c>
      <c r="I4248" s="2">
        <v>2.600472813239</v>
      </c>
      <c r="J4248" s="2">
        <v>0.47281323877100001</v>
      </c>
      <c r="K4248" s="2">
        <v>10.165484633569999</v>
      </c>
      <c r="L4248" s="2">
        <v>4.7281323877070003</v>
      </c>
      <c r="M4248" s="2">
        <v>81.087470449172997</v>
      </c>
      <c r="N4248" s="2">
        <v>0.23640661938499999</v>
      </c>
      <c r="O4248" s="22">
        <v>18.676122931441999</v>
      </c>
    </row>
    <row r="4249">
      <c r="D4249" s="19"/>
      <c r="E4249" s="18" t="s">
        <v>149</v>
      </c>
      <c r="F4249" s="17"/>
      <c r="G4249" s="11">
        <v>36</v>
      </c>
      <c r="H4249" s="27">
        <v>2.7777777777780002</v>
      </c>
      <c r="I4249" s="4" t="s">
        <v>168</v>
      </c>
      <c r="J4249" s="4" t="s">
        <v>168</v>
      </c>
      <c r="K4249" s="5">
        <v>8.333333333333</v>
      </c>
      <c r="L4249" s="5">
        <v>8.333333333333</v>
      </c>
      <c r="M4249" s="5">
        <v>77.777777777777999</v>
      </c>
      <c r="N4249" s="5">
        <v>2.7777777777780002</v>
      </c>
      <c r="O4249" s="30">
        <v>19.444444444443999</v>
      </c>
    </row>
    <row r="4250">
      <c r="D4250" s="19"/>
      <c r="E4250" s="18" t="s">
        <v>150</v>
      </c>
      <c r="F4250" s="17"/>
      <c r="G4250" s="11">
        <v>6</v>
      </c>
      <c r="H4250" s="32" t="s">
        <v>168</v>
      </c>
      <c r="I4250" s="4" t="s">
        <v>168</v>
      </c>
      <c r="J4250" s="4" t="s">
        <v>168</v>
      </c>
      <c r="K4250" s="4" t="s">
        <v>168</v>
      </c>
      <c r="L4250" s="4" t="s">
        <v>168</v>
      </c>
      <c r="M4250" s="5">
        <v>100</v>
      </c>
      <c r="N4250" s="4" t="s">
        <v>168</v>
      </c>
      <c r="O4250" s="31" t="s">
        <v>168</v>
      </c>
    </row>
    <row r="4251">
      <c r="D4251" s="19"/>
      <c r="E4251" s="18" t="s">
        <v>26</v>
      </c>
      <c r="F4251" s="17"/>
      <c r="G4251" s="11">
        <v>0</v>
      </c>
      <c r="H4251" s="32" t="s">
        <v>168</v>
      </c>
      <c r="I4251" s="4" t="s">
        <v>168</v>
      </c>
      <c r="J4251" s="4" t="s">
        <v>168</v>
      </c>
      <c r="K4251" s="4" t="s">
        <v>168</v>
      </c>
      <c r="L4251" s="4" t="s">
        <v>168</v>
      </c>
      <c r="M4251" s="4" t="s">
        <v>168</v>
      </c>
      <c r="N4251" s="4" t="s">
        <v>168</v>
      </c>
      <c r="O4251" s="31" t="s">
        <v>168</v>
      </c>
    </row>
    <row r="4252">
      <c r="D4252" s="19"/>
      <c r="E4252" s="18" t="s">
        <v>151</v>
      </c>
      <c r="F4252" s="17"/>
      <c r="G4252" s="7">
        <v>1051</v>
      </c>
      <c r="H4252" s="20">
        <v>1.5223596574689999</v>
      </c>
      <c r="I4252" s="2">
        <v>3.6156041864890001</v>
      </c>
      <c r="J4252" s="2">
        <v>1.3320647002849999</v>
      </c>
      <c r="K4252" s="2">
        <v>8.7535680304469992</v>
      </c>
      <c r="L4252" s="2">
        <v>7.4215033301620004</v>
      </c>
      <c r="M4252" s="2">
        <v>77.069457659372006</v>
      </c>
      <c r="N4252" s="2">
        <v>0.285442435775</v>
      </c>
      <c r="O4252" s="22">
        <v>22.645099904853002</v>
      </c>
    </row>
    <row r="4253">
      <c r="D4253" s="19"/>
      <c r="E4253" s="18" t="s">
        <v>152</v>
      </c>
      <c r="F4253" s="17"/>
      <c r="G4253" s="11">
        <v>42</v>
      </c>
      <c r="H4253" s="27">
        <v>2.3809523809519999</v>
      </c>
      <c r="I4253" s="4" t="s">
        <v>168</v>
      </c>
      <c r="J4253" s="4" t="s">
        <v>168</v>
      </c>
      <c r="K4253" s="5">
        <v>7.1428571428570002</v>
      </c>
      <c r="L4253" s="5">
        <v>7.1428571428570002</v>
      </c>
      <c r="M4253" s="5">
        <v>80.952380952381006</v>
      </c>
      <c r="N4253" s="5">
        <v>2.3809523809519999</v>
      </c>
      <c r="O4253" s="30">
        <v>16.666666666666998</v>
      </c>
    </row>
    <row r="4254">
      <c r="D4254" s="15" t="s">
        <v>153</v>
      </c>
      <c r="E4254" s="14" t="s">
        <v>154</v>
      </c>
      <c r="F4254" s="16"/>
      <c r="G4254" s="26">
        <v>596</v>
      </c>
      <c r="H4254" s="40">
        <v>1.8456375838929999</v>
      </c>
      <c r="I4254" s="8">
        <v>4.8657718120810003</v>
      </c>
      <c r="J4254" s="8">
        <v>1.5100671140940001</v>
      </c>
      <c r="K4254" s="8">
        <v>9.3959731543620002</v>
      </c>
      <c r="L4254" s="8">
        <v>9.060402684564</v>
      </c>
      <c r="M4254" s="8">
        <v>73.154362416107006</v>
      </c>
      <c r="N4254" s="8">
        <v>0.16778523489899999</v>
      </c>
      <c r="O4254" s="42">
        <v>26.677852348993</v>
      </c>
    </row>
    <row r="4255">
      <c r="D4255" s="19"/>
      <c r="E4255" s="18" t="s">
        <v>155</v>
      </c>
      <c r="F4255" s="17"/>
      <c r="G4255" s="7">
        <v>800</v>
      </c>
      <c r="H4255" s="20">
        <v>1.5</v>
      </c>
      <c r="I4255" s="2">
        <v>4</v>
      </c>
      <c r="J4255" s="2">
        <v>1</v>
      </c>
      <c r="K4255" s="2">
        <v>8.5</v>
      </c>
      <c r="L4255" s="2">
        <v>8</v>
      </c>
      <c r="M4255" s="2">
        <v>76.75</v>
      </c>
      <c r="N4255" s="2">
        <v>0.25</v>
      </c>
      <c r="O4255" s="22">
        <v>23</v>
      </c>
    </row>
    <row r="4256">
      <c r="D4256" s="19"/>
      <c r="E4256" s="18" t="s">
        <v>156</v>
      </c>
      <c r="F4256" s="17"/>
      <c r="G4256" s="7">
        <v>449</v>
      </c>
      <c r="H4256" s="20">
        <v>1.559020044543</v>
      </c>
      <c r="I4256" s="2">
        <v>4.6770601336300004</v>
      </c>
      <c r="J4256" s="2">
        <v>1.7817371937640001</v>
      </c>
      <c r="K4256" s="2">
        <v>9.1314031180399997</v>
      </c>
      <c r="L4256" s="2">
        <v>7.3496659242759996</v>
      </c>
      <c r="M4256" s="2">
        <v>75.055679287304997</v>
      </c>
      <c r="N4256" s="2">
        <v>0.44543429844100002</v>
      </c>
      <c r="O4256" s="22">
        <v>24.498886414253999</v>
      </c>
    </row>
    <row r="4257">
      <c r="D4257" s="19"/>
      <c r="E4257" s="18" t="s">
        <v>157</v>
      </c>
      <c r="F4257" s="17"/>
      <c r="G4257" s="7">
        <v>867</v>
      </c>
      <c r="H4257" s="20">
        <v>1.2687427912339999</v>
      </c>
      <c r="I4257" s="2">
        <v>3.575547866205</v>
      </c>
      <c r="J4257" s="2">
        <v>1.6147635524799999</v>
      </c>
      <c r="K4257" s="2">
        <v>8.8811995386390006</v>
      </c>
      <c r="L4257" s="2">
        <v>7.1510957324110001</v>
      </c>
      <c r="M4257" s="2">
        <v>77.162629757784998</v>
      </c>
      <c r="N4257" s="2">
        <v>0.34602076124600001</v>
      </c>
      <c r="O4257" s="22">
        <v>22.491349480968999</v>
      </c>
    </row>
    <row r="4258">
      <c r="D4258" s="19"/>
      <c r="E4258" s="18" t="s">
        <v>158</v>
      </c>
      <c r="F4258" s="17"/>
      <c r="G4258" s="7">
        <v>818</v>
      </c>
      <c r="H4258" s="20">
        <v>1.2224938875310001</v>
      </c>
      <c r="I4258" s="2">
        <v>3.178484107579</v>
      </c>
      <c r="J4258" s="2">
        <v>1.466992665037</v>
      </c>
      <c r="K4258" s="2">
        <v>8.9242053789729994</v>
      </c>
      <c r="L4258" s="2">
        <v>7.8239608801960001</v>
      </c>
      <c r="M4258" s="2">
        <v>77.139364303177999</v>
      </c>
      <c r="N4258" s="2">
        <v>0.24449877750599999</v>
      </c>
      <c r="O4258" s="22">
        <v>22.616136919315</v>
      </c>
    </row>
    <row r="4259">
      <c r="D4259" s="19"/>
      <c r="E4259" s="18" t="s">
        <v>159</v>
      </c>
      <c r="F4259" s="17"/>
      <c r="G4259" s="7">
        <v>595</v>
      </c>
      <c r="H4259" s="20">
        <v>1.3445378151259999</v>
      </c>
      <c r="I4259" s="2">
        <v>3.0252100840340002</v>
      </c>
      <c r="J4259" s="2">
        <v>1.1764705882349999</v>
      </c>
      <c r="K4259" s="2">
        <v>9.7478991596639997</v>
      </c>
      <c r="L4259" s="2">
        <v>7.7310924369749996</v>
      </c>
      <c r="M4259" s="2">
        <v>76.806722689075997</v>
      </c>
      <c r="N4259" s="2">
        <v>0.16806722689100001</v>
      </c>
      <c r="O4259" s="22">
        <v>23.025210084034001</v>
      </c>
    </row>
    <row r="4260">
      <c r="D4260" s="19"/>
      <c r="E4260" s="18" t="s">
        <v>160</v>
      </c>
      <c r="F4260" s="17"/>
      <c r="G4260" s="7">
        <v>330</v>
      </c>
      <c r="H4260" s="20">
        <v>0.30303030303</v>
      </c>
      <c r="I4260" s="2">
        <v>4.5454545454549997</v>
      </c>
      <c r="J4260" s="2">
        <v>1.2121212121210001</v>
      </c>
      <c r="K4260" s="2">
        <v>10.303030303030001</v>
      </c>
      <c r="L4260" s="2">
        <v>8.1818181818180005</v>
      </c>
      <c r="M4260" s="2">
        <v>75.454545454544999</v>
      </c>
      <c r="N4260" s="10" t="s">
        <v>168</v>
      </c>
      <c r="O4260" s="22">
        <v>24.545454545455001</v>
      </c>
    </row>
    <row r="4261">
      <c r="D4261" s="19"/>
      <c r="E4261" s="18" t="s">
        <v>161</v>
      </c>
      <c r="F4261" s="17"/>
      <c r="G4261" s="7">
        <v>744</v>
      </c>
      <c r="H4261" s="20">
        <v>0.94086021505399997</v>
      </c>
      <c r="I4261" s="2">
        <v>3.2258064516129998</v>
      </c>
      <c r="J4261" s="2">
        <v>1.4784946236559999</v>
      </c>
      <c r="K4261" s="2">
        <v>9.2741935483870002</v>
      </c>
      <c r="L4261" s="2">
        <v>7.1236559139780002</v>
      </c>
      <c r="M4261" s="2">
        <v>77.688172043010994</v>
      </c>
      <c r="N4261" s="2">
        <v>0.26881720430099998</v>
      </c>
      <c r="O4261" s="22">
        <v>22.043010752688001</v>
      </c>
    </row>
    <row r="4262">
      <c r="D4262" s="19"/>
      <c r="E4262" s="18" t="s">
        <v>162</v>
      </c>
      <c r="F4262" s="17"/>
      <c r="G4262" s="7">
        <v>519</v>
      </c>
      <c r="H4262" s="20">
        <v>1.1560693641619999</v>
      </c>
      <c r="I4262" s="2">
        <v>3.8535645472060001</v>
      </c>
      <c r="J4262" s="2">
        <v>1.348747591522</v>
      </c>
      <c r="K4262" s="2">
        <v>9.2485549132949991</v>
      </c>
      <c r="L4262" s="2">
        <v>7.514450867052</v>
      </c>
      <c r="M4262" s="2">
        <v>76.878612716763001</v>
      </c>
      <c r="N4262" s="10" t="s">
        <v>168</v>
      </c>
      <c r="O4262" s="22">
        <v>23.121387283236999</v>
      </c>
    </row>
    <row r="4263">
      <c r="D4263" s="19"/>
      <c r="E4263" s="18" t="s">
        <v>163</v>
      </c>
      <c r="F4263" s="17"/>
      <c r="G4263" s="7">
        <v>576</v>
      </c>
      <c r="H4263" s="20">
        <v>1.2152777777779999</v>
      </c>
      <c r="I4263" s="2">
        <v>3.9930555555559999</v>
      </c>
      <c r="J4263" s="2">
        <v>1.041666666667</v>
      </c>
      <c r="K4263" s="2">
        <v>9.375</v>
      </c>
      <c r="L4263" s="2">
        <v>7.4652777777779997</v>
      </c>
      <c r="M4263" s="2">
        <v>76.909722222222001</v>
      </c>
      <c r="N4263" s="10" t="s">
        <v>168</v>
      </c>
      <c r="O4263" s="22">
        <v>23.090277777777999</v>
      </c>
    </row>
    <row r="4264">
      <c r="D4264" s="19"/>
      <c r="E4264" s="18" t="s">
        <v>164</v>
      </c>
      <c r="F4264" s="17"/>
      <c r="G4264" s="7">
        <v>372</v>
      </c>
      <c r="H4264" s="20">
        <v>0.80645161290300005</v>
      </c>
      <c r="I4264" s="2">
        <v>4.3010752688169998</v>
      </c>
      <c r="J4264" s="2">
        <v>1.3440860215049999</v>
      </c>
      <c r="K4264" s="2">
        <v>9.9462365591400008</v>
      </c>
      <c r="L4264" s="2">
        <v>5.9139784946239997</v>
      </c>
      <c r="M4264" s="2">
        <v>77.419354838710007</v>
      </c>
      <c r="N4264" s="2">
        <v>0.26881720430099998</v>
      </c>
      <c r="O4264" s="22">
        <v>22.311827956988999</v>
      </c>
    </row>
    <row r="4265">
      <c r="D4265" s="19"/>
      <c r="E4265" s="18" t="s">
        <v>165</v>
      </c>
      <c r="F4265" s="17"/>
      <c r="G4265" s="7">
        <v>520</v>
      </c>
      <c r="H4265" s="20">
        <v>0.96153846153800004</v>
      </c>
      <c r="I4265" s="2">
        <v>3.8461538461539999</v>
      </c>
      <c r="J4265" s="2">
        <v>1.1538461538460001</v>
      </c>
      <c r="K4265" s="2">
        <v>10.769230769230999</v>
      </c>
      <c r="L4265" s="2">
        <v>7.3076923076920002</v>
      </c>
      <c r="M4265" s="2">
        <v>75.769230769231001</v>
      </c>
      <c r="N4265" s="2">
        <v>0.19230769230799999</v>
      </c>
      <c r="O4265" s="22">
        <v>24.038461538461998</v>
      </c>
    </row>
    <row r="4266">
      <c r="D4266" s="19"/>
      <c r="E4266" s="18" t="s">
        <v>166</v>
      </c>
      <c r="F4266" s="17"/>
      <c r="G4266" s="7">
        <v>445</v>
      </c>
      <c r="H4266" s="20">
        <v>0.67415730337099999</v>
      </c>
      <c r="I4266" s="2">
        <v>2.9213483146070001</v>
      </c>
      <c r="J4266" s="2">
        <v>1.123595505618</v>
      </c>
      <c r="K4266" s="2">
        <v>8.539325842697</v>
      </c>
      <c r="L4266" s="2">
        <v>8.0898876404489997</v>
      </c>
      <c r="M4266" s="2">
        <v>78.426966292135006</v>
      </c>
      <c r="N4266" s="2">
        <v>0.22471910112400001</v>
      </c>
      <c r="O4266" s="22">
        <v>21.348314606742001</v>
      </c>
    </row>
    <row r="4267">
      <c r="D4267" s="19"/>
      <c r="E4267" s="18" t="s">
        <v>167</v>
      </c>
      <c r="F4267" s="17"/>
      <c r="G4267" s="7">
        <v>294</v>
      </c>
      <c r="H4267" s="20">
        <v>1.360544217687</v>
      </c>
      <c r="I4267" s="2">
        <v>2.7210884353739999</v>
      </c>
      <c r="J4267" s="2">
        <v>1.700680272109</v>
      </c>
      <c r="K4267" s="2">
        <v>8.5034013605440002</v>
      </c>
      <c r="L4267" s="2">
        <v>6.8027210884349998</v>
      </c>
      <c r="M4267" s="2">
        <v>78.911564625850005</v>
      </c>
      <c r="N4267" s="10" t="s">
        <v>168</v>
      </c>
      <c r="O4267" s="22">
        <v>21.088435374149999</v>
      </c>
    </row>
    <row r="4268">
      <c r="D4268" s="19"/>
      <c r="E4268" s="18" t="s">
        <v>41</v>
      </c>
      <c r="F4268" s="17"/>
      <c r="G4268" s="7">
        <v>62</v>
      </c>
      <c r="H4268" s="20">
        <v>6.4516129032259997</v>
      </c>
      <c r="I4268" s="2">
        <v>4.8387096774189997</v>
      </c>
      <c r="J4268" s="10" t="s">
        <v>168</v>
      </c>
      <c r="K4268" s="2">
        <v>11.290322580645</v>
      </c>
      <c r="L4268" s="2">
        <v>6.4516129032259997</v>
      </c>
      <c r="M4268" s="2">
        <v>70.967741935484</v>
      </c>
      <c r="N4268" s="10" t="s">
        <v>168</v>
      </c>
      <c r="O4268" s="22">
        <v>29.032258064516</v>
      </c>
    </row>
    <row r="4269">
      <c r="D4269" s="57"/>
      <c r="E4269" s="54" t="s">
        <v>26</v>
      </c>
      <c r="F4269" s="62"/>
      <c r="G4269" s="59">
        <v>17</v>
      </c>
      <c r="H4269" s="83" t="s">
        <v>168</v>
      </c>
      <c r="I4269" s="51" t="s">
        <v>168</v>
      </c>
      <c r="J4269" s="51" t="s">
        <v>168</v>
      </c>
      <c r="K4269" s="51" t="s">
        <v>168</v>
      </c>
      <c r="L4269" s="51" t="s">
        <v>168</v>
      </c>
      <c r="M4269" s="46">
        <v>100</v>
      </c>
      <c r="N4269" s="51" t="s">
        <v>168</v>
      </c>
      <c r="O4269" s="82" t="s">
        <v>168</v>
      </c>
    </row>
    <row r="4271">
      <c r="B4271" s="63" t="str">
        <f ca="1" xml:space="preserve"> HYPERLINK("#'目次'!B33", "[27]")</f>
        <v>[27]</v>
      </c>
      <c r="C4271" s="49" t="s">
        <v>438</v>
      </c>
    </row>
    <row r="4274">
      <c r="C4274" s="49" t="s">
        <v>14</v>
      </c>
    </row>
    <row r="4275">
      <c r="D4275" s="64"/>
      <c r="E4275" s="47"/>
      <c r="F4275" s="47"/>
      <c r="G4275" s="61" t="s">
        <v>15</v>
      </c>
      <c r="H4275" s="66" t="s">
        <v>64</v>
      </c>
      <c r="I4275" s="28" t="s">
        <v>65</v>
      </c>
      <c r="J4275" s="28" t="s">
        <v>66</v>
      </c>
      <c r="K4275" s="28" t="s">
        <v>67</v>
      </c>
      <c r="L4275" s="28" t="s">
        <v>68</v>
      </c>
      <c r="M4275" s="28" t="s">
        <v>72</v>
      </c>
      <c r="N4275" s="28" t="s">
        <v>26</v>
      </c>
      <c r="O4275" s="58" t="s">
        <v>73</v>
      </c>
    </row>
    <row r="4276">
      <c r="D4276" s="55"/>
      <c r="E4276" s="48"/>
      <c r="F4276" s="48"/>
      <c r="G4276" s="68"/>
      <c r="H4276" s="70"/>
      <c r="I4276" s="29"/>
      <c r="J4276" s="29"/>
      <c r="K4276" s="29"/>
      <c r="L4276" s="29"/>
      <c r="M4276" s="29"/>
      <c r="N4276" s="29"/>
      <c r="O4276" s="65"/>
    </row>
    <row r="4277">
      <c r="D4277" s="56"/>
      <c r="E4277" s="60" t="s">
        <v>15</v>
      </c>
      <c r="F4277" s="67"/>
      <c r="G4277" s="69">
        <v>1093</v>
      </c>
      <c r="H4277" s="36">
        <v>1.372369624886</v>
      </c>
      <c r="I4277" s="36">
        <v>5.3064958828910003</v>
      </c>
      <c r="J4277" s="36">
        <v>10.338517840805</v>
      </c>
      <c r="K4277" s="36">
        <v>76.578225068617996</v>
      </c>
      <c r="L4277" s="36">
        <v>5.5809698078679997</v>
      </c>
      <c r="M4277" s="36">
        <v>0.45745654162900001</v>
      </c>
      <c r="N4277" s="36">
        <v>0.36596523330300001</v>
      </c>
      <c r="O4277" s="76">
        <v>99.176578225068994</v>
      </c>
    </row>
    <row r="4278">
      <c r="D4278" s="15" t="s">
        <v>20</v>
      </c>
      <c r="E4278" s="14" t="s">
        <v>21</v>
      </c>
      <c r="F4278" s="16"/>
      <c r="G4278" s="26">
        <v>211</v>
      </c>
      <c r="H4278" s="40">
        <v>0.94786729857800001</v>
      </c>
      <c r="I4278" s="8">
        <v>6.161137440758</v>
      </c>
      <c r="J4278" s="8">
        <v>12.322274881517</v>
      </c>
      <c r="K4278" s="8">
        <v>75.355450236967002</v>
      </c>
      <c r="L4278" s="8">
        <v>4.7393364928909998</v>
      </c>
      <c r="M4278" s="8">
        <v>0.473933649289</v>
      </c>
      <c r="N4278" s="41" t="s">
        <v>168</v>
      </c>
      <c r="O4278" s="42">
        <v>99.526066350711005</v>
      </c>
    </row>
    <row r="4279">
      <c r="D4279" s="19"/>
      <c r="E4279" s="18" t="s">
        <v>22</v>
      </c>
      <c r="F4279" s="17"/>
      <c r="G4279" s="7">
        <v>539</v>
      </c>
      <c r="H4279" s="20">
        <v>1.6697588126159999</v>
      </c>
      <c r="I4279" s="2">
        <v>5.0092764378480004</v>
      </c>
      <c r="J4279" s="2">
        <v>10.946196660482</v>
      </c>
      <c r="K4279" s="2">
        <v>75.139146567718001</v>
      </c>
      <c r="L4279" s="2">
        <v>6.6790352504639996</v>
      </c>
      <c r="M4279" s="2">
        <v>0.55658627087199997</v>
      </c>
      <c r="N4279" s="10" t="s">
        <v>168</v>
      </c>
      <c r="O4279" s="22">
        <v>99.443413729127997</v>
      </c>
    </row>
    <row r="4280">
      <c r="D4280" s="19"/>
      <c r="E4280" s="18" t="s">
        <v>23</v>
      </c>
      <c r="F4280" s="17"/>
      <c r="G4280" s="7">
        <v>263</v>
      </c>
      <c r="H4280" s="20">
        <v>0.38022813688200002</v>
      </c>
      <c r="I4280" s="2">
        <v>5.3231939163500002</v>
      </c>
      <c r="J4280" s="2">
        <v>7.9847908745250002</v>
      </c>
      <c r="K4280" s="2">
        <v>80.228136882128993</v>
      </c>
      <c r="L4280" s="2">
        <v>4.182509505703</v>
      </c>
      <c r="M4280" s="2">
        <v>0.38022813688200002</v>
      </c>
      <c r="N4280" s="2">
        <v>1.520912547529</v>
      </c>
      <c r="O4280" s="22">
        <v>98.098859315588996</v>
      </c>
    </row>
    <row r="4281">
      <c r="D4281" s="19"/>
      <c r="E4281" s="18" t="s">
        <v>24</v>
      </c>
      <c r="F4281" s="17"/>
      <c r="G4281" s="7">
        <v>74</v>
      </c>
      <c r="H4281" s="20">
        <v>2.7027027027030002</v>
      </c>
      <c r="I4281" s="2">
        <v>5.4054054054050003</v>
      </c>
      <c r="J4281" s="2">
        <v>9.4594594594589996</v>
      </c>
      <c r="K4281" s="2">
        <v>77.027027027027003</v>
      </c>
      <c r="L4281" s="2">
        <v>5.4054054054050003</v>
      </c>
      <c r="M4281" s="10" t="s">
        <v>168</v>
      </c>
      <c r="N4281" s="10" t="s">
        <v>168</v>
      </c>
      <c r="O4281" s="22">
        <v>100</v>
      </c>
    </row>
    <row r="4282">
      <c r="D4282" s="19"/>
      <c r="E4282" s="18" t="s">
        <v>25</v>
      </c>
      <c r="F4282" s="17"/>
      <c r="G4282" s="11">
        <v>6</v>
      </c>
      <c r="H4282" s="27">
        <v>16.666666666666998</v>
      </c>
      <c r="I4282" s="4" t="s">
        <v>168</v>
      </c>
      <c r="J4282" s="4" t="s">
        <v>168</v>
      </c>
      <c r="K4282" s="5">
        <v>83.333333333333002</v>
      </c>
      <c r="L4282" s="4" t="s">
        <v>168</v>
      </c>
      <c r="M4282" s="4" t="s">
        <v>168</v>
      </c>
      <c r="N4282" s="4" t="s">
        <v>168</v>
      </c>
      <c r="O4282" s="30">
        <v>100</v>
      </c>
    </row>
    <row r="4283">
      <c r="D4283" s="19"/>
      <c r="E4283" s="18" t="s">
        <v>26</v>
      </c>
      <c r="F4283" s="17"/>
      <c r="G4283" s="11">
        <v>0</v>
      </c>
      <c r="H4283" s="32" t="s">
        <v>168</v>
      </c>
      <c r="I4283" s="4" t="s">
        <v>168</v>
      </c>
      <c r="J4283" s="4" t="s">
        <v>168</v>
      </c>
      <c r="K4283" s="4" t="s">
        <v>168</v>
      </c>
      <c r="L4283" s="4" t="s">
        <v>168</v>
      </c>
      <c r="M4283" s="4" t="s">
        <v>168</v>
      </c>
      <c r="N4283" s="4" t="s">
        <v>168</v>
      </c>
      <c r="O4283" s="31" t="s">
        <v>168</v>
      </c>
    </row>
    <row r="4284">
      <c r="D4284" s="19"/>
      <c r="E4284" s="18" t="s">
        <v>27</v>
      </c>
      <c r="F4284" s="17"/>
      <c r="G4284" s="7">
        <v>750</v>
      </c>
      <c r="H4284" s="20">
        <v>1.4666666666670001</v>
      </c>
      <c r="I4284" s="2">
        <v>5.333333333333</v>
      </c>
      <c r="J4284" s="2">
        <v>11.333333333333</v>
      </c>
      <c r="K4284" s="2">
        <v>75.200000000000003</v>
      </c>
      <c r="L4284" s="2">
        <v>6.1333333333329998</v>
      </c>
      <c r="M4284" s="2">
        <v>0.53333333333300004</v>
      </c>
      <c r="N4284" s="10" t="s">
        <v>168</v>
      </c>
      <c r="O4284" s="22">
        <v>99.466666666666995</v>
      </c>
    </row>
    <row r="4285">
      <c r="D4285" s="19"/>
      <c r="E4285" s="18" t="s">
        <v>28</v>
      </c>
      <c r="F4285" s="17"/>
      <c r="G4285" s="7">
        <v>80</v>
      </c>
      <c r="H4285" s="20">
        <v>3.75</v>
      </c>
      <c r="I4285" s="2">
        <v>5</v>
      </c>
      <c r="J4285" s="2">
        <v>8.75</v>
      </c>
      <c r="K4285" s="2">
        <v>77.5</v>
      </c>
      <c r="L4285" s="2">
        <v>5</v>
      </c>
      <c r="M4285" s="10" t="s">
        <v>168</v>
      </c>
      <c r="N4285" s="10" t="s">
        <v>168</v>
      </c>
      <c r="O4285" s="22">
        <v>100</v>
      </c>
    </row>
    <row r="4286">
      <c r="D4286" s="15" t="s">
        <v>29</v>
      </c>
      <c r="E4286" s="14" t="s">
        <v>30</v>
      </c>
      <c r="F4286" s="16"/>
      <c r="G4286" s="26">
        <v>823</v>
      </c>
      <c r="H4286" s="40">
        <v>1.215066828676</v>
      </c>
      <c r="I4286" s="8">
        <v>4.9817739975700004</v>
      </c>
      <c r="J4286" s="8">
        <v>10.692588092345</v>
      </c>
      <c r="K4286" s="8">
        <v>77.035236938032</v>
      </c>
      <c r="L4286" s="8">
        <v>5.4678007290400004</v>
      </c>
      <c r="M4286" s="8">
        <v>0.36452004860300002</v>
      </c>
      <c r="N4286" s="8">
        <v>0.24301336573499999</v>
      </c>
      <c r="O4286" s="42">
        <v>99.392466585662007</v>
      </c>
    </row>
    <row r="4287">
      <c r="D4287" s="19"/>
      <c r="E4287" s="18" t="s">
        <v>31</v>
      </c>
      <c r="F4287" s="17"/>
      <c r="G4287" s="7">
        <v>798</v>
      </c>
      <c r="H4287" s="20">
        <v>1.3784461152880001</v>
      </c>
      <c r="I4287" s="2">
        <v>5.3884711779450001</v>
      </c>
      <c r="J4287" s="2">
        <v>10.401002506266</v>
      </c>
      <c r="K4287" s="2">
        <v>76.566416040099995</v>
      </c>
      <c r="L4287" s="2">
        <v>5.3884711779450001</v>
      </c>
      <c r="M4287" s="2">
        <v>0.50125313283200001</v>
      </c>
      <c r="N4287" s="2">
        <v>0.37593984962400001</v>
      </c>
      <c r="O4287" s="22">
        <v>99.122807017544005</v>
      </c>
    </row>
    <row r="4288">
      <c r="D4288" s="19"/>
      <c r="E4288" s="18" t="s">
        <v>32</v>
      </c>
      <c r="F4288" s="17"/>
      <c r="G4288" s="7">
        <v>808</v>
      </c>
      <c r="H4288" s="20">
        <v>1.361386138614</v>
      </c>
      <c r="I4288" s="2">
        <v>5.0742574257430002</v>
      </c>
      <c r="J4288" s="2">
        <v>11.881188118812</v>
      </c>
      <c r="K4288" s="2">
        <v>75.371287128713007</v>
      </c>
      <c r="L4288" s="2">
        <v>5.6930693069310001</v>
      </c>
      <c r="M4288" s="2">
        <v>0.37128712871300001</v>
      </c>
      <c r="N4288" s="2">
        <v>0.247524752475</v>
      </c>
      <c r="O4288" s="22">
        <v>99.381188118812005</v>
      </c>
    </row>
    <row r="4289">
      <c r="D4289" s="19"/>
      <c r="E4289" s="18" t="s">
        <v>33</v>
      </c>
      <c r="F4289" s="17"/>
      <c r="G4289" s="7">
        <v>206</v>
      </c>
      <c r="H4289" s="52" t="s">
        <v>168</v>
      </c>
      <c r="I4289" s="2">
        <v>5.3398058252430003</v>
      </c>
      <c r="J4289" s="2">
        <v>6.796116504854</v>
      </c>
      <c r="K4289" s="2">
        <v>75.728155339805994</v>
      </c>
      <c r="L4289" s="2">
        <v>11.165048543689</v>
      </c>
      <c r="M4289" s="2">
        <v>0.48543689320400002</v>
      </c>
      <c r="N4289" s="2">
        <v>0.48543689320400002</v>
      </c>
      <c r="O4289" s="22">
        <v>99.029126213591994</v>
      </c>
    </row>
    <row r="4290">
      <c r="D4290" s="19"/>
      <c r="E4290" s="18" t="s">
        <v>34</v>
      </c>
      <c r="F4290" s="17"/>
      <c r="G4290" s="7">
        <v>488</v>
      </c>
      <c r="H4290" s="20">
        <v>1.229508196721</v>
      </c>
      <c r="I4290" s="2">
        <v>6.3524590163930004</v>
      </c>
      <c r="J4290" s="2">
        <v>12.090163934426</v>
      </c>
      <c r="K4290" s="2">
        <v>75.819672131147996</v>
      </c>
      <c r="L4290" s="2">
        <v>4.0983606557380003</v>
      </c>
      <c r="M4290" s="10" t="s">
        <v>168</v>
      </c>
      <c r="N4290" s="2">
        <v>0.40983606557399999</v>
      </c>
      <c r="O4290" s="22">
        <v>99.590163934426002</v>
      </c>
    </row>
    <row r="4291">
      <c r="D4291" s="19"/>
      <c r="E4291" s="18" t="s">
        <v>35</v>
      </c>
      <c r="F4291" s="17"/>
      <c r="G4291" s="7">
        <v>154</v>
      </c>
      <c r="H4291" s="20">
        <v>2.5974025974030002</v>
      </c>
      <c r="I4291" s="2">
        <v>6.4935064935059996</v>
      </c>
      <c r="J4291" s="2">
        <v>9.0909090909089993</v>
      </c>
      <c r="K4291" s="2">
        <v>72.077922077921997</v>
      </c>
      <c r="L4291" s="2">
        <v>9.7402597402600009</v>
      </c>
      <c r="M4291" s="10" t="s">
        <v>168</v>
      </c>
      <c r="N4291" s="10" t="s">
        <v>168</v>
      </c>
      <c r="O4291" s="22">
        <v>100</v>
      </c>
    </row>
    <row r="4292">
      <c r="D4292" s="19"/>
      <c r="E4292" s="18" t="s">
        <v>36</v>
      </c>
      <c r="F4292" s="17"/>
      <c r="G4292" s="7">
        <v>871</v>
      </c>
      <c r="H4292" s="20">
        <v>1.377726750861</v>
      </c>
      <c r="I4292" s="2">
        <v>5.3960964408730003</v>
      </c>
      <c r="J4292" s="2">
        <v>10.792192881745001</v>
      </c>
      <c r="K4292" s="2">
        <v>75.889781859931006</v>
      </c>
      <c r="L4292" s="2">
        <v>5.9701492537309999</v>
      </c>
      <c r="M4292" s="2">
        <v>0.34443168771499999</v>
      </c>
      <c r="N4292" s="2">
        <v>0.22962112514399999</v>
      </c>
      <c r="O4292" s="22">
        <v>99.425947187141006</v>
      </c>
    </row>
    <row r="4293">
      <c r="D4293" s="19"/>
      <c r="E4293" s="18" t="s">
        <v>37</v>
      </c>
      <c r="F4293" s="17"/>
      <c r="G4293" s="7">
        <v>366</v>
      </c>
      <c r="H4293" s="20">
        <v>1.6393442622950001</v>
      </c>
      <c r="I4293" s="2">
        <v>4.0983606557380003</v>
      </c>
      <c r="J4293" s="2">
        <v>11.202185792350001</v>
      </c>
      <c r="K4293" s="2">
        <v>75.136612021857999</v>
      </c>
      <c r="L4293" s="2">
        <v>6.8306010928959999</v>
      </c>
      <c r="M4293" s="2">
        <v>0.27322404371600001</v>
      </c>
      <c r="N4293" s="2">
        <v>0.81967213114799997</v>
      </c>
      <c r="O4293" s="22">
        <v>98.907103825137</v>
      </c>
    </row>
    <row r="4294">
      <c r="D4294" s="19"/>
      <c r="E4294" s="18" t="s">
        <v>38</v>
      </c>
      <c r="F4294" s="17"/>
      <c r="G4294" s="7">
        <v>552</v>
      </c>
      <c r="H4294" s="20">
        <v>1.268115942029</v>
      </c>
      <c r="I4294" s="2">
        <v>5.0724637681160001</v>
      </c>
      <c r="J4294" s="2">
        <v>9.7826086956519998</v>
      </c>
      <c r="K4294" s="2">
        <v>77.355072463767996</v>
      </c>
      <c r="L4294" s="2">
        <v>5.7971014492749999</v>
      </c>
      <c r="M4294" s="2">
        <v>0.54347826086999995</v>
      </c>
      <c r="N4294" s="2">
        <v>0.18115942029000001</v>
      </c>
      <c r="O4294" s="22">
        <v>99.275362318841005</v>
      </c>
    </row>
    <row r="4295">
      <c r="D4295" s="19"/>
      <c r="E4295" s="18" t="s">
        <v>39</v>
      </c>
      <c r="F4295" s="17"/>
      <c r="G4295" s="7">
        <v>514</v>
      </c>
      <c r="H4295" s="20">
        <v>1.1673151750969999</v>
      </c>
      <c r="I4295" s="2">
        <v>4.6692607003889997</v>
      </c>
      <c r="J4295" s="2">
        <v>10.505836575875</v>
      </c>
      <c r="K4295" s="2">
        <v>76.653696498054003</v>
      </c>
      <c r="L4295" s="2">
        <v>6.6147859922179997</v>
      </c>
      <c r="M4295" s="2">
        <v>0.19455252918300001</v>
      </c>
      <c r="N4295" s="2">
        <v>0.19455252918300001</v>
      </c>
      <c r="O4295" s="22">
        <v>99.610894941634001</v>
      </c>
    </row>
    <row r="4296">
      <c r="D4296" s="19"/>
      <c r="E4296" s="18" t="s">
        <v>40</v>
      </c>
      <c r="F4296" s="17"/>
      <c r="G4296" s="7">
        <v>559</v>
      </c>
      <c r="H4296" s="20">
        <v>1.6100178890879999</v>
      </c>
      <c r="I4296" s="2">
        <v>5.3667262969590004</v>
      </c>
      <c r="J4296" s="2">
        <v>8.7656529516989998</v>
      </c>
      <c r="K4296" s="2">
        <v>76.744186046511999</v>
      </c>
      <c r="L4296" s="2">
        <v>6.9767441860470001</v>
      </c>
      <c r="M4296" s="2">
        <v>0.53667262969600005</v>
      </c>
      <c r="N4296" s="10" t="s">
        <v>168</v>
      </c>
      <c r="O4296" s="22">
        <v>99.463327370304</v>
      </c>
    </row>
    <row r="4297">
      <c r="D4297" s="19"/>
      <c r="E4297" s="18" t="s">
        <v>41</v>
      </c>
      <c r="F4297" s="17"/>
      <c r="G4297" s="7">
        <v>71</v>
      </c>
      <c r="H4297" s="20">
        <v>1.4084507042250001</v>
      </c>
      <c r="I4297" s="2">
        <v>4.2253521126760001</v>
      </c>
      <c r="J4297" s="2">
        <v>16.901408450704</v>
      </c>
      <c r="K4297" s="2">
        <v>67.605633802816996</v>
      </c>
      <c r="L4297" s="2">
        <v>8.4507042253520002</v>
      </c>
      <c r="M4297" s="2">
        <v>1.4084507042250001</v>
      </c>
      <c r="N4297" s="10" t="s">
        <v>168</v>
      </c>
      <c r="O4297" s="22">
        <v>98.591549295774996</v>
      </c>
    </row>
    <row r="4298">
      <c r="D4298" s="19"/>
      <c r="E4298" s="18" t="s">
        <v>42</v>
      </c>
      <c r="F4298" s="17"/>
      <c r="G4298" s="11">
        <v>11</v>
      </c>
      <c r="H4298" s="32" t="s">
        <v>168</v>
      </c>
      <c r="I4298" s="4" t="s">
        <v>168</v>
      </c>
      <c r="J4298" s="5">
        <v>9.0909090909089993</v>
      </c>
      <c r="K4298" s="5">
        <v>81.818181818181998</v>
      </c>
      <c r="L4298" s="5">
        <v>9.0909090909089993</v>
      </c>
      <c r="M4298" s="4" t="s">
        <v>168</v>
      </c>
      <c r="N4298" s="4" t="s">
        <v>168</v>
      </c>
      <c r="O4298" s="30">
        <v>100</v>
      </c>
    </row>
    <row r="4299">
      <c r="D4299" s="19"/>
      <c r="E4299" s="18" t="s">
        <v>26</v>
      </c>
      <c r="F4299" s="17"/>
      <c r="G4299" s="11">
        <v>2</v>
      </c>
      <c r="H4299" s="32" t="s">
        <v>168</v>
      </c>
      <c r="I4299" s="4" t="s">
        <v>168</v>
      </c>
      <c r="J4299" s="4" t="s">
        <v>168</v>
      </c>
      <c r="K4299" s="5">
        <v>100</v>
      </c>
      <c r="L4299" s="4" t="s">
        <v>168</v>
      </c>
      <c r="M4299" s="4" t="s">
        <v>168</v>
      </c>
      <c r="N4299" s="4" t="s">
        <v>168</v>
      </c>
      <c r="O4299" s="30">
        <v>100</v>
      </c>
    </row>
    <row r="4300">
      <c r="D4300" s="19"/>
      <c r="E4300" s="18" t="s">
        <v>43</v>
      </c>
      <c r="F4300" s="17"/>
      <c r="G4300" s="7">
        <v>1080</v>
      </c>
      <c r="H4300" s="20">
        <v>1.3888888888890001</v>
      </c>
      <c r="I4300" s="2">
        <v>5.3703703703699999</v>
      </c>
      <c r="J4300" s="2">
        <v>10.370370370370001</v>
      </c>
      <c r="K4300" s="2">
        <v>76.481481481480998</v>
      </c>
      <c r="L4300" s="2">
        <v>5.5555555555560003</v>
      </c>
      <c r="M4300" s="2">
        <v>0.46296296296299999</v>
      </c>
      <c r="N4300" s="2">
        <v>0.37037037036999998</v>
      </c>
      <c r="O4300" s="22">
        <v>99.166666666666998</v>
      </c>
    </row>
    <row r="4301">
      <c r="D4301" s="15" t="s">
        <v>44</v>
      </c>
      <c r="E4301" s="14" t="s">
        <v>45</v>
      </c>
      <c r="F4301" s="16"/>
      <c r="G4301" s="33">
        <v>3</v>
      </c>
      <c r="H4301" s="72" t="s">
        <v>168</v>
      </c>
      <c r="I4301" s="25" t="s">
        <v>168</v>
      </c>
      <c r="J4301" s="25" t="s">
        <v>168</v>
      </c>
      <c r="K4301" s="13">
        <v>100</v>
      </c>
      <c r="L4301" s="25" t="s">
        <v>168</v>
      </c>
      <c r="M4301" s="25" t="s">
        <v>168</v>
      </c>
      <c r="N4301" s="25" t="s">
        <v>168</v>
      </c>
      <c r="O4301" s="50">
        <v>100</v>
      </c>
    </row>
    <row r="4302">
      <c r="D4302" s="19"/>
      <c r="E4302" s="18" t="s">
        <v>46</v>
      </c>
      <c r="F4302" s="17"/>
      <c r="G4302" s="11">
        <v>11</v>
      </c>
      <c r="H4302" s="27">
        <v>9.0909090909089993</v>
      </c>
      <c r="I4302" s="4" t="s">
        <v>168</v>
      </c>
      <c r="J4302" s="4" t="s">
        <v>168</v>
      </c>
      <c r="K4302" s="5">
        <v>90.909090909091006</v>
      </c>
      <c r="L4302" s="4" t="s">
        <v>168</v>
      </c>
      <c r="M4302" s="4" t="s">
        <v>168</v>
      </c>
      <c r="N4302" s="4" t="s">
        <v>168</v>
      </c>
      <c r="O4302" s="30">
        <v>100</v>
      </c>
    </row>
    <row r="4303">
      <c r="D4303" s="19"/>
      <c r="E4303" s="18" t="s">
        <v>47</v>
      </c>
      <c r="F4303" s="17"/>
      <c r="G4303" s="11">
        <v>25</v>
      </c>
      <c r="H4303" s="27">
        <v>4</v>
      </c>
      <c r="I4303" s="5">
        <v>8</v>
      </c>
      <c r="J4303" s="5">
        <v>4</v>
      </c>
      <c r="K4303" s="5">
        <v>64</v>
      </c>
      <c r="L4303" s="5">
        <v>16</v>
      </c>
      <c r="M4303" s="4" t="s">
        <v>168</v>
      </c>
      <c r="N4303" s="5">
        <v>4</v>
      </c>
      <c r="O4303" s="30">
        <v>96</v>
      </c>
    </row>
    <row r="4304">
      <c r="D4304" s="19"/>
      <c r="E4304" s="18" t="s">
        <v>48</v>
      </c>
      <c r="F4304" s="17"/>
      <c r="G4304" s="7">
        <v>160</v>
      </c>
      <c r="H4304" s="20">
        <v>2.5</v>
      </c>
      <c r="I4304" s="2">
        <v>3.75</v>
      </c>
      <c r="J4304" s="2">
        <v>5</v>
      </c>
      <c r="K4304" s="2">
        <v>75.625</v>
      </c>
      <c r="L4304" s="2">
        <v>12.5</v>
      </c>
      <c r="M4304" s="10" t="s">
        <v>168</v>
      </c>
      <c r="N4304" s="2">
        <v>0.625</v>
      </c>
      <c r="O4304" s="22">
        <v>99.375</v>
      </c>
    </row>
    <row r="4305">
      <c r="D4305" s="19"/>
      <c r="E4305" s="18" t="s">
        <v>49</v>
      </c>
      <c r="F4305" s="17"/>
      <c r="G4305" s="7">
        <v>166</v>
      </c>
      <c r="H4305" s="20">
        <v>0.60240963855399998</v>
      </c>
      <c r="I4305" s="2">
        <v>7.2289156626509996</v>
      </c>
      <c r="J4305" s="2">
        <v>3.6144578313250002</v>
      </c>
      <c r="K4305" s="2">
        <v>81.927710843373006</v>
      </c>
      <c r="L4305" s="2">
        <v>4.819277108434</v>
      </c>
      <c r="M4305" s="2">
        <v>1.8072289156629999</v>
      </c>
      <c r="N4305" s="10" t="s">
        <v>168</v>
      </c>
      <c r="O4305" s="22">
        <v>98.192771084336997</v>
      </c>
    </row>
    <row r="4306">
      <c r="D4306" s="19"/>
      <c r="E4306" s="18" t="s">
        <v>50</v>
      </c>
      <c r="F4306" s="17"/>
      <c r="G4306" s="7">
        <v>129</v>
      </c>
      <c r="H4306" s="20">
        <v>0.77519379845000003</v>
      </c>
      <c r="I4306" s="2">
        <v>4.6511627906979998</v>
      </c>
      <c r="J4306" s="2">
        <v>6.2015503875969999</v>
      </c>
      <c r="K4306" s="2">
        <v>79.844961240309999</v>
      </c>
      <c r="L4306" s="2">
        <v>6.2015503875969999</v>
      </c>
      <c r="M4306" s="2">
        <v>0.77519379845000003</v>
      </c>
      <c r="N4306" s="2">
        <v>1.550387596899</v>
      </c>
      <c r="O4306" s="22">
        <v>97.674418604650995</v>
      </c>
    </row>
    <row r="4307">
      <c r="D4307" s="19"/>
      <c r="E4307" s="18" t="s">
        <v>51</v>
      </c>
      <c r="F4307" s="17"/>
      <c r="G4307" s="7">
        <v>124</v>
      </c>
      <c r="H4307" s="20">
        <v>1.6129032258060001</v>
      </c>
      <c r="I4307" s="2">
        <v>4.8387096774189997</v>
      </c>
      <c r="J4307" s="2">
        <v>8.0645161290320004</v>
      </c>
      <c r="K4307" s="2">
        <v>79.032258064516</v>
      </c>
      <c r="L4307" s="2">
        <v>5.6451612903230002</v>
      </c>
      <c r="M4307" s="2">
        <v>0.80645161290300005</v>
      </c>
      <c r="N4307" s="10" t="s">
        <v>168</v>
      </c>
      <c r="O4307" s="22">
        <v>99.193548387096996</v>
      </c>
    </row>
    <row r="4308">
      <c r="D4308" s="19"/>
      <c r="E4308" s="18" t="s">
        <v>52</v>
      </c>
      <c r="F4308" s="17"/>
      <c r="G4308" s="7">
        <v>114</v>
      </c>
      <c r="H4308" s="20">
        <v>0.87719298245599997</v>
      </c>
      <c r="I4308" s="2">
        <v>5.2631578947369997</v>
      </c>
      <c r="J4308" s="2">
        <v>9.6491228070179993</v>
      </c>
      <c r="K4308" s="2">
        <v>81.578947368420998</v>
      </c>
      <c r="L4308" s="2">
        <v>2.6315789473679998</v>
      </c>
      <c r="M4308" s="10" t="s">
        <v>168</v>
      </c>
      <c r="N4308" s="10" t="s">
        <v>168</v>
      </c>
      <c r="O4308" s="22">
        <v>100</v>
      </c>
    </row>
    <row r="4309">
      <c r="D4309" s="19"/>
      <c r="E4309" s="18" t="s">
        <v>53</v>
      </c>
      <c r="F4309" s="17"/>
      <c r="G4309" s="7">
        <v>95</v>
      </c>
      <c r="H4309" s="20">
        <v>3.1578947368420001</v>
      </c>
      <c r="I4309" s="2">
        <v>4.2105263157890001</v>
      </c>
      <c r="J4309" s="2">
        <v>14.736842105262999</v>
      </c>
      <c r="K4309" s="2">
        <v>75.789473684211004</v>
      </c>
      <c r="L4309" s="2">
        <v>2.1052631578950001</v>
      </c>
      <c r="M4309" s="10" t="s">
        <v>168</v>
      </c>
      <c r="N4309" s="10" t="s">
        <v>168</v>
      </c>
      <c r="O4309" s="22">
        <v>100</v>
      </c>
    </row>
    <row r="4310">
      <c r="D4310" s="19"/>
      <c r="E4310" s="18" t="s">
        <v>54</v>
      </c>
      <c r="F4310" s="17"/>
      <c r="G4310" s="7">
        <v>253</v>
      </c>
      <c r="H4310" s="20">
        <v>0.39525691699600002</v>
      </c>
      <c r="I4310" s="2">
        <v>5.9288537549409996</v>
      </c>
      <c r="J4310" s="2">
        <v>21.343873517786999</v>
      </c>
      <c r="K4310" s="2">
        <v>68.774703557311994</v>
      </c>
      <c r="L4310" s="2">
        <v>3.557312252964</v>
      </c>
      <c r="M4310" s="10" t="s">
        <v>168</v>
      </c>
      <c r="N4310" s="10" t="s">
        <v>168</v>
      </c>
      <c r="O4310" s="22">
        <v>100</v>
      </c>
    </row>
    <row r="4311">
      <c r="D4311" s="19"/>
      <c r="E4311" s="18" t="s">
        <v>55</v>
      </c>
      <c r="F4311" s="17"/>
      <c r="G4311" s="11">
        <v>1</v>
      </c>
      <c r="H4311" s="32" t="s">
        <v>168</v>
      </c>
      <c r="I4311" s="4" t="s">
        <v>168</v>
      </c>
      <c r="J4311" s="4" t="s">
        <v>168</v>
      </c>
      <c r="K4311" s="5">
        <v>100</v>
      </c>
      <c r="L4311" s="4" t="s">
        <v>168</v>
      </c>
      <c r="M4311" s="4" t="s">
        <v>168</v>
      </c>
      <c r="N4311" s="4" t="s">
        <v>168</v>
      </c>
      <c r="O4311" s="30">
        <v>100</v>
      </c>
    </row>
    <row r="4312">
      <c r="D4312" s="19"/>
      <c r="E4312" s="18" t="s">
        <v>26</v>
      </c>
      <c r="F4312" s="17"/>
      <c r="G4312" s="11">
        <v>12</v>
      </c>
      <c r="H4312" s="32" t="s">
        <v>168</v>
      </c>
      <c r="I4312" s="5">
        <v>8.333333333333</v>
      </c>
      <c r="J4312" s="5">
        <v>8.333333333333</v>
      </c>
      <c r="K4312" s="5">
        <v>83.333333333333002</v>
      </c>
      <c r="L4312" s="4" t="s">
        <v>168</v>
      </c>
      <c r="M4312" s="4" t="s">
        <v>168</v>
      </c>
      <c r="N4312" s="4" t="s">
        <v>168</v>
      </c>
      <c r="O4312" s="30">
        <v>100</v>
      </c>
    </row>
    <row r="4313">
      <c r="D4313" s="15" t="s">
        <v>56</v>
      </c>
      <c r="E4313" s="14" t="s">
        <v>57</v>
      </c>
      <c r="F4313" s="16"/>
      <c r="G4313" s="33">
        <v>15</v>
      </c>
      <c r="H4313" s="72" t="s">
        <v>168</v>
      </c>
      <c r="I4313" s="25" t="s">
        <v>168</v>
      </c>
      <c r="J4313" s="13">
        <v>13.333333333333</v>
      </c>
      <c r="K4313" s="13">
        <v>73.333333333333002</v>
      </c>
      <c r="L4313" s="13">
        <v>13.333333333333</v>
      </c>
      <c r="M4313" s="25" t="s">
        <v>168</v>
      </c>
      <c r="N4313" s="25" t="s">
        <v>168</v>
      </c>
      <c r="O4313" s="50">
        <v>100</v>
      </c>
    </row>
    <row r="4314">
      <c r="D4314" s="19"/>
      <c r="E4314" s="18" t="s">
        <v>58</v>
      </c>
      <c r="F4314" s="17"/>
      <c r="G4314" s="7">
        <v>111</v>
      </c>
      <c r="H4314" s="20">
        <v>3.6036036036039998</v>
      </c>
      <c r="I4314" s="2">
        <v>6.3063063063060003</v>
      </c>
      <c r="J4314" s="2">
        <v>4.5045045045050003</v>
      </c>
      <c r="K4314" s="2">
        <v>78.378378378378002</v>
      </c>
      <c r="L4314" s="2">
        <v>6.3063063063060003</v>
      </c>
      <c r="M4314" s="2">
        <v>0.90090090090099995</v>
      </c>
      <c r="N4314" s="10" t="s">
        <v>168</v>
      </c>
      <c r="O4314" s="22">
        <v>99.099099099099007</v>
      </c>
    </row>
    <row r="4315">
      <c r="D4315" s="19"/>
      <c r="E4315" s="18" t="s">
        <v>59</v>
      </c>
      <c r="F4315" s="17"/>
      <c r="G4315" s="7">
        <v>404</v>
      </c>
      <c r="H4315" s="20">
        <v>1.485148514851</v>
      </c>
      <c r="I4315" s="2">
        <v>4.4554455445540002</v>
      </c>
      <c r="J4315" s="2">
        <v>7.6732673267329998</v>
      </c>
      <c r="K4315" s="2">
        <v>77.970297029703005</v>
      </c>
      <c r="L4315" s="2">
        <v>7.4257425742569998</v>
      </c>
      <c r="M4315" s="2">
        <v>0.49504950495</v>
      </c>
      <c r="N4315" s="2">
        <v>0.49504950495</v>
      </c>
      <c r="O4315" s="22">
        <v>99.009900990098998</v>
      </c>
    </row>
    <row r="4316">
      <c r="D4316" s="19"/>
      <c r="E4316" s="18" t="s">
        <v>60</v>
      </c>
      <c r="F4316" s="17"/>
      <c r="G4316" s="7">
        <v>562</v>
      </c>
      <c r="H4316" s="20">
        <v>0.88967971530199996</v>
      </c>
      <c r="I4316" s="2">
        <v>5.8718861209959998</v>
      </c>
      <c r="J4316" s="2">
        <v>13.345195729537</v>
      </c>
      <c r="K4316" s="2">
        <v>75.266903914590998</v>
      </c>
      <c r="L4316" s="2">
        <v>3.9145907473310002</v>
      </c>
      <c r="M4316" s="2">
        <v>0.35587188612100001</v>
      </c>
      <c r="N4316" s="2">
        <v>0.35587188612100001</v>
      </c>
      <c r="O4316" s="22">
        <v>99.288256227757998</v>
      </c>
    </row>
    <row r="4317">
      <c r="D4317" s="19"/>
      <c r="E4317" s="18" t="s">
        <v>26</v>
      </c>
      <c r="F4317" s="17"/>
      <c r="G4317" s="11">
        <v>1</v>
      </c>
      <c r="H4317" s="32" t="s">
        <v>168</v>
      </c>
      <c r="I4317" s="4" t="s">
        <v>168</v>
      </c>
      <c r="J4317" s="4" t="s">
        <v>168</v>
      </c>
      <c r="K4317" s="5">
        <v>100</v>
      </c>
      <c r="L4317" s="4" t="s">
        <v>168</v>
      </c>
      <c r="M4317" s="4" t="s">
        <v>168</v>
      </c>
      <c r="N4317" s="4" t="s">
        <v>168</v>
      </c>
      <c r="O4317" s="30">
        <v>100</v>
      </c>
    </row>
    <row r="4318">
      <c r="D4318" s="19"/>
      <c r="E4318" s="18" t="s">
        <v>61</v>
      </c>
      <c r="F4318" s="17"/>
      <c r="G4318" s="7">
        <v>126</v>
      </c>
      <c r="H4318" s="20">
        <v>3.1746031746029999</v>
      </c>
      <c r="I4318" s="2">
        <v>5.5555555555560003</v>
      </c>
      <c r="J4318" s="2">
        <v>5.5555555555560003</v>
      </c>
      <c r="K4318" s="2">
        <v>77.777777777777999</v>
      </c>
      <c r="L4318" s="2">
        <v>7.1428571428570002</v>
      </c>
      <c r="M4318" s="2">
        <v>0.793650793651</v>
      </c>
      <c r="N4318" s="10" t="s">
        <v>168</v>
      </c>
      <c r="O4318" s="22">
        <v>99.206349206349003</v>
      </c>
    </row>
    <row r="4319">
      <c r="D4319" s="19"/>
      <c r="E4319" s="18" t="s">
        <v>62</v>
      </c>
      <c r="F4319" s="17"/>
      <c r="G4319" s="7">
        <v>966</v>
      </c>
      <c r="H4319" s="20">
        <v>1.138716356108</v>
      </c>
      <c r="I4319" s="2">
        <v>5.2795031055899999</v>
      </c>
      <c r="J4319" s="2">
        <v>10.973084886127999</v>
      </c>
      <c r="K4319" s="2">
        <v>76.397515527950006</v>
      </c>
      <c r="L4319" s="2">
        <v>5.3830227743270003</v>
      </c>
      <c r="M4319" s="2">
        <v>0.41407867494799999</v>
      </c>
      <c r="N4319" s="2">
        <v>0.41407867494799999</v>
      </c>
      <c r="O4319" s="22">
        <v>99.171842650103997</v>
      </c>
    </row>
    <row r="4320">
      <c r="D4320" s="15" t="s">
        <v>63</v>
      </c>
      <c r="E4320" s="14" t="s">
        <v>64</v>
      </c>
      <c r="F4320" s="16"/>
      <c r="G4320" s="33">
        <v>17</v>
      </c>
      <c r="H4320" s="45">
        <v>52.941176470587997</v>
      </c>
      <c r="I4320" s="13">
        <v>11.764705882353001</v>
      </c>
      <c r="J4320" s="13">
        <v>5.8823529411760003</v>
      </c>
      <c r="K4320" s="13">
        <v>23.529411764706001</v>
      </c>
      <c r="L4320" s="13">
        <v>5.8823529411760003</v>
      </c>
      <c r="M4320" s="25" t="s">
        <v>168</v>
      </c>
      <c r="N4320" s="25" t="s">
        <v>168</v>
      </c>
      <c r="O4320" s="50">
        <v>100</v>
      </c>
    </row>
    <row r="4321">
      <c r="D4321" s="19"/>
      <c r="E4321" s="18" t="s">
        <v>65</v>
      </c>
      <c r="F4321" s="17"/>
      <c r="G4321" s="11">
        <v>38</v>
      </c>
      <c r="H4321" s="32" t="s">
        <v>168</v>
      </c>
      <c r="I4321" s="5">
        <v>44.736842105263001</v>
      </c>
      <c r="J4321" s="5">
        <v>10.526315789473999</v>
      </c>
      <c r="K4321" s="5">
        <v>36.842105263157997</v>
      </c>
      <c r="L4321" s="5">
        <v>7.8947368421049999</v>
      </c>
      <c r="M4321" s="4" t="s">
        <v>168</v>
      </c>
      <c r="N4321" s="4" t="s">
        <v>168</v>
      </c>
      <c r="O4321" s="30">
        <v>100</v>
      </c>
    </row>
    <row r="4322">
      <c r="D4322" s="19"/>
      <c r="E4322" s="18" t="s">
        <v>66</v>
      </c>
      <c r="F4322" s="17"/>
      <c r="G4322" s="11">
        <v>14</v>
      </c>
      <c r="H4322" s="32" t="s">
        <v>168</v>
      </c>
      <c r="I4322" s="5">
        <v>7.1428571428570002</v>
      </c>
      <c r="J4322" s="5">
        <v>64.285714285713993</v>
      </c>
      <c r="K4322" s="5">
        <v>21.428571428571001</v>
      </c>
      <c r="L4322" s="5">
        <v>7.1428571428570002</v>
      </c>
      <c r="M4322" s="4" t="s">
        <v>168</v>
      </c>
      <c r="N4322" s="4" t="s">
        <v>168</v>
      </c>
      <c r="O4322" s="30">
        <v>100</v>
      </c>
    </row>
    <row r="4323">
      <c r="D4323" s="19"/>
      <c r="E4323" s="18" t="s">
        <v>67</v>
      </c>
      <c r="F4323" s="17"/>
      <c r="G4323" s="7">
        <v>95</v>
      </c>
      <c r="H4323" s="52" t="s">
        <v>168</v>
      </c>
      <c r="I4323" s="2">
        <v>2.1052631578950001</v>
      </c>
      <c r="J4323" s="2">
        <v>2.1052631578950001</v>
      </c>
      <c r="K4323" s="2">
        <v>95.789473684211004</v>
      </c>
      <c r="L4323" s="10" t="s">
        <v>168</v>
      </c>
      <c r="M4323" s="10" t="s">
        <v>168</v>
      </c>
      <c r="N4323" s="10" t="s">
        <v>168</v>
      </c>
      <c r="O4323" s="22">
        <v>100</v>
      </c>
    </row>
    <row r="4324">
      <c r="D4324" s="19"/>
      <c r="E4324" s="18" t="s">
        <v>68</v>
      </c>
      <c r="F4324" s="17"/>
      <c r="G4324" s="7">
        <v>81</v>
      </c>
      <c r="H4324" s="52" t="s">
        <v>168</v>
      </c>
      <c r="I4324" s="2">
        <v>2.4691358024690002</v>
      </c>
      <c r="J4324" s="2">
        <v>7.4074074074069998</v>
      </c>
      <c r="K4324" s="2">
        <v>72.839506172840004</v>
      </c>
      <c r="L4324" s="2">
        <v>16.049382716048999</v>
      </c>
      <c r="M4324" s="2">
        <v>1.2345679012349999</v>
      </c>
      <c r="N4324" s="10" t="s">
        <v>168</v>
      </c>
      <c r="O4324" s="22">
        <v>98.765432098765004</v>
      </c>
    </row>
    <row r="4325">
      <c r="D4325" s="19"/>
      <c r="E4325" s="18" t="s">
        <v>69</v>
      </c>
      <c r="F4325" s="17"/>
      <c r="G4325" s="7">
        <v>844</v>
      </c>
      <c r="H4325" s="20">
        <v>0.71090047393400002</v>
      </c>
      <c r="I4325" s="2">
        <v>4.0284360189569997</v>
      </c>
      <c r="J4325" s="2">
        <v>10.663507109005</v>
      </c>
      <c r="K4325" s="2">
        <v>78.672985781991002</v>
      </c>
      <c r="L4325" s="2">
        <v>4.9763033175359999</v>
      </c>
      <c r="M4325" s="2">
        <v>0.473933649289</v>
      </c>
      <c r="N4325" s="2">
        <v>0.473933649289</v>
      </c>
      <c r="O4325" s="22">
        <v>99.052132701421996</v>
      </c>
    </row>
    <row r="4326">
      <c r="D4326" s="19"/>
      <c r="E4326" s="18" t="s">
        <v>26</v>
      </c>
      <c r="F4326" s="17"/>
      <c r="G4326" s="11">
        <v>4</v>
      </c>
      <c r="H4326" s="32" t="s">
        <v>168</v>
      </c>
      <c r="I4326" s="4" t="s">
        <v>168</v>
      </c>
      <c r="J4326" s="5">
        <v>25</v>
      </c>
      <c r="K4326" s="5">
        <v>50</v>
      </c>
      <c r="L4326" s="5">
        <v>25</v>
      </c>
      <c r="M4326" s="4" t="s">
        <v>168</v>
      </c>
      <c r="N4326" s="4" t="s">
        <v>168</v>
      </c>
      <c r="O4326" s="30">
        <v>100</v>
      </c>
    </row>
    <row r="4327">
      <c r="D4327" s="19"/>
      <c r="E4327" s="18" t="s">
        <v>70</v>
      </c>
      <c r="F4327" s="17"/>
      <c r="G4327" s="7">
        <v>245</v>
      </c>
      <c r="H4327" s="20">
        <v>3.673469387755</v>
      </c>
      <c r="I4327" s="2">
        <v>9.7959183673469994</v>
      </c>
      <c r="J4327" s="2">
        <v>8.9795918367350005</v>
      </c>
      <c r="K4327" s="2">
        <v>69.795918367346999</v>
      </c>
      <c r="L4327" s="2">
        <v>7.34693877551</v>
      </c>
      <c r="M4327" s="2">
        <v>0.408163265306</v>
      </c>
      <c r="N4327" s="10" t="s">
        <v>168</v>
      </c>
      <c r="O4327" s="22">
        <v>99.591836734693999</v>
      </c>
    </row>
    <row r="4328">
      <c r="D4328" s="15" t="s">
        <v>71</v>
      </c>
      <c r="E4328" s="14" t="s">
        <v>64</v>
      </c>
      <c r="F4328" s="16"/>
      <c r="G4328" s="33">
        <v>15</v>
      </c>
      <c r="H4328" s="45">
        <v>100</v>
      </c>
      <c r="I4328" s="25" t="s">
        <v>168</v>
      </c>
      <c r="J4328" s="25" t="s">
        <v>168</v>
      </c>
      <c r="K4328" s="25" t="s">
        <v>168</v>
      </c>
      <c r="L4328" s="25" t="s">
        <v>168</v>
      </c>
      <c r="M4328" s="25" t="s">
        <v>168</v>
      </c>
      <c r="N4328" s="25" t="s">
        <v>168</v>
      </c>
      <c r="O4328" s="50">
        <v>100</v>
      </c>
    </row>
    <row r="4329">
      <c r="D4329" s="19"/>
      <c r="E4329" s="18" t="s">
        <v>65</v>
      </c>
      <c r="F4329" s="17"/>
      <c r="G4329" s="7">
        <v>58</v>
      </c>
      <c r="H4329" s="52" t="s">
        <v>168</v>
      </c>
      <c r="I4329" s="2">
        <v>100</v>
      </c>
      <c r="J4329" s="10" t="s">
        <v>168</v>
      </c>
      <c r="K4329" s="10" t="s">
        <v>168</v>
      </c>
      <c r="L4329" s="10" t="s">
        <v>168</v>
      </c>
      <c r="M4329" s="10" t="s">
        <v>168</v>
      </c>
      <c r="N4329" s="10" t="s">
        <v>168</v>
      </c>
      <c r="O4329" s="22">
        <v>100</v>
      </c>
    </row>
    <row r="4330">
      <c r="D4330" s="19"/>
      <c r="E4330" s="18" t="s">
        <v>66</v>
      </c>
      <c r="F4330" s="17"/>
      <c r="G4330" s="7">
        <v>113</v>
      </c>
      <c r="H4330" s="52" t="s">
        <v>168</v>
      </c>
      <c r="I4330" s="10" t="s">
        <v>168</v>
      </c>
      <c r="J4330" s="2">
        <v>100</v>
      </c>
      <c r="K4330" s="10" t="s">
        <v>168</v>
      </c>
      <c r="L4330" s="10" t="s">
        <v>168</v>
      </c>
      <c r="M4330" s="10" t="s">
        <v>168</v>
      </c>
      <c r="N4330" s="10" t="s">
        <v>168</v>
      </c>
      <c r="O4330" s="22">
        <v>100</v>
      </c>
    </row>
    <row r="4331">
      <c r="D4331" s="19"/>
      <c r="E4331" s="18" t="s">
        <v>67</v>
      </c>
      <c r="F4331" s="17"/>
      <c r="G4331" s="7">
        <v>837</v>
      </c>
      <c r="H4331" s="52" t="s">
        <v>168</v>
      </c>
      <c r="I4331" s="10" t="s">
        <v>168</v>
      </c>
      <c r="J4331" s="10" t="s">
        <v>168</v>
      </c>
      <c r="K4331" s="2">
        <v>100</v>
      </c>
      <c r="L4331" s="10" t="s">
        <v>168</v>
      </c>
      <c r="M4331" s="10" t="s">
        <v>168</v>
      </c>
      <c r="N4331" s="10" t="s">
        <v>168</v>
      </c>
      <c r="O4331" s="22">
        <v>100</v>
      </c>
    </row>
    <row r="4332">
      <c r="D4332" s="19"/>
      <c r="E4332" s="18" t="s">
        <v>68</v>
      </c>
      <c r="F4332" s="17"/>
      <c r="G4332" s="7">
        <v>61</v>
      </c>
      <c r="H4332" s="52" t="s">
        <v>168</v>
      </c>
      <c r="I4332" s="10" t="s">
        <v>168</v>
      </c>
      <c r="J4332" s="10" t="s">
        <v>168</v>
      </c>
      <c r="K4332" s="10" t="s">
        <v>168</v>
      </c>
      <c r="L4332" s="2">
        <v>100</v>
      </c>
      <c r="M4332" s="10" t="s">
        <v>168</v>
      </c>
      <c r="N4332" s="10" t="s">
        <v>168</v>
      </c>
      <c r="O4332" s="22">
        <v>100</v>
      </c>
    </row>
    <row r="4333">
      <c r="D4333" s="19"/>
      <c r="E4333" s="18" t="s">
        <v>72</v>
      </c>
      <c r="F4333" s="17"/>
      <c r="G4333" s="11">
        <v>5</v>
      </c>
      <c r="H4333" s="32" t="s">
        <v>168</v>
      </c>
      <c r="I4333" s="4" t="s">
        <v>168</v>
      </c>
      <c r="J4333" s="4" t="s">
        <v>168</v>
      </c>
      <c r="K4333" s="4" t="s">
        <v>168</v>
      </c>
      <c r="L4333" s="4" t="s">
        <v>168</v>
      </c>
      <c r="M4333" s="5">
        <v>100</v>
      </c>
      <c r="N4333" s="4" t="s">
        <v>168</v>
      </c>
      <c r="O4333" s="31" t="s">
        <v>168</v>
      </c>
    </row>
    <row r="4334">
      <c r="D4334" s="19"/>
      <c r="E4334" s="18" t="s">
        <v>26</v>
      </c>
      <c r="F4334" s="17"/>
      <c r="G4334" s="11">
        <v>4</v>
      </c>
      <c r="H4334" s="32" t="s">
        <v>168</v>
      </c>
      <c r="I4334" s="4" t="s">
        <v>168</v>
      </c>
      <c r="J4334" s="4" t="s">
        <v>168</v>
      </c>
      <c r="K4334" s="4" t="s">
        <v>168</v>
      </c>
      <c r="L4334" s="4" t="s">
        <v>168</v>
      </c>
      <c r="M4334" s="4" t="s">
        <v>168</v>
      </c>
      <c r="N4334" s="5">
        <v>100</v>
      </c>
      <c r="O4334" s="31" t="s">
        <v>168</v>
      </c>
    </row>
    <row r="4335">
      <c r="D4335" s="19"/>
      <c r="E4335" s="18" t="s">
        <v>73</v>
      </c>
      <c r="F4335" s="17"/>
      <c r="G4335" s="7">
        <v>1084</v>
      </c>
      <c r="H4335" s="20">
        <v>1.3837638376379999</v>
      </c>
      <c r="I4335" s="2">
        <v>5.3505535055350002</v>
      </c>
      <c r="J4335" s="2">
        <v>10.424354243542</v>
      </c>
      <c r="K4335" s="2">
        <v>77.214022140221005</v>
      </c>
      <c r="L4335" s="2">
        <v>5.6273062730629997</v>
      </c>
      <c r="M4335" s="10" t="s">
        <v>168</v>
      </c>
      <c r="N4335" s="10" t="s">
        <v>168</v>
      </c>
      <c r="O4335" s="22">
        <v>100</v>
      </c>
    </row>
    <row r="4336">
      <c r="D4336" s="15" t="s">
        <v>74</v>
      </c>
      <c r="E4336" s="14" t="s">
        <v>75</v>
      </c>
      <c r="F4336" s="16"/>
      <c r="G4336" s="26">
        <v>315</v>
      </c>
      <c r="H4336" s="40">
        <v>1.9047619047619999</v>
      </c>
      <c r="I4336" s="8">
        <v>5.079365079365</v>
      </c>
      <c r="J4336" s="8">
        <v>13.333333333333</v>
      </c>
      <c r="K4336" s="8">
        <v>73.015873015872998</v>
      </c>
      <c r="L4336" s="8">
        <v>6.3492063492059998</v>
      </c>
      <c r="M4336" s="41" t="s">
        <v>168</v>
      </c>
      <c r="N4336" s="8">
        <v>0.31746031745999997</v>
      </c>
      <c r="O4336" s="42">
        <v>99.682539682539996</v>
      </c>
    </row>
    <row r="4337">
      <c r="D4337" s="19"/>
      <c r="E4337" s="18" t="s">
        <v>76</v>
      </c>
      <c r="F4337" s="17"/>
      <c r="G4337" s="7">
        <v>78</v>
      </c>
      <c r="H4337" s="52" t="s">
        <v>168</v>
      </c>
      <c r="I4337" s="2">
        <v>2.564102564103</v>
      </c>
      <c r="J4337" s="2">
        <v>7.6923076923079998</v>
      </c>
      <c r="K4337" s="2">
        <v>84.615384615384997</v>
      </c>
      <c r="L4337" s="2">
        <v>5.1282051282049999</v>
      </c>
      <c r="M4337" s="10" t="s">
        <v>168</v>
      </c>
      <c r="N4337" s="10" t="s">
        <v>168</v>
      </c>
      <c r="O4337" s="22">
        <v>100</v>
      </c>
    </row>
    <row r="4338">
      <c r="D4338" s="19"/>
      <c r="E4338" s="18" t="s">
        <v>77</v>
      </c>
      <c r="F4338" s="17"/>
      <c r="G4338" s="7">
        <v>297</v>
      </c>
      <c r="H4338" s="20">
        <v>0.33670033669999999</v>
      </c>
      <c r="I4338" s="2">
        <v>6.734006734007</v>
      </c>
      <c r="J4338" s="2">
        <v>13.804713804714</v>
      </c>
      <c r="K4338" s="2">
        <v>72.727272727273004</v>
      </c>
      <c r="L4338" s="2">
        <v>5.7239057239060003</v>
      </c>
      <c r="M4338" s="2">
        <v>0.67340067340099996</v>
      </c>
      <c r="N4338" s="10" t="s">
        <v>168</v>
      </c>
      <c r="O4338" s="22">
        <v>99.326599326598995</v>
      </c>
    </row>
    <row r="4339">
      <c r="D4339" s="19"/>
      <c r="E4339" s="18" t="s">
        <v>78</v>
      </c>
      <c r="F4339" s="17"/>
      <c r="G4339" s="11">
        <v>12</v>
      </c>
      <c r="H4339" s="32" t="s">
        <v>168</v>
      </c>
      <c r="I4339" s="5">
        <v>25</v>
      </c>
      <c r="J4339" s="5">
        <v>16.666666666666998</v>
      </c>
      <c r="K4339" s="5">
        <v>41.666666666666998</v>
      </c>
      <c r="L4339" s="5">
        <v>16.666666666666998</v>
      </c>
      <c r="M4339" s="4" t="s">
        <v>168</v>
      </c>
      <c r="N4339" s="4" t="s">
        <v>168</v>
      </c>
      <c r="O4339" s="30">
        <v>100</v>
      </c>
    </row>
    <row r="4340">
      <c r="D4340" s="19"/>
      <c r="E4340" s="18" t="s">
        <v>79</v>
      </c>
      <c r="F4340" s="17"/>
      <c r="G4340" s="7">
        <v>116</v>
      </c>
      <c r="H4340" s="52" t="s">
        <v>168</v>
      </c>
      <c r="I4340" s="2">
        <v>9.4827586206899994</v>
      </c>
      <c r="J4340" s="2">
        <v>10.344827586207</v>
      </c>
      <c r="K4340" s="2">
        <v>74.137931034483003</v>
      </c>
      <c r="L4340" s="2">
        <v>6.0344827586210004</v>
      </c>
      <c r="M4340" s="10" t="s">
        <v>168</v>
      </c>
      <c r="N4340" s="10" t="s">
        <v>168</v>
      </c>
      <c r="O4340" s="22">
        <v>100</v>
      </c>
    </row>
    <row r="4341">
      <c r="D4341" s="19"/>
      <c r="E4341" s="18" t="s">
        <v>80</v>
      </c>
      <c r="F4341" s="17"/>
      <c r="G4341" s="7">
        <v>175</v>
      </c>
      <c r="H4341" s="20">
        <v>1.714285714286</v>
      </c>
      <c r="I4341" s="2">
        <v>5.7142857142860004</v>
      </c>
      <c r="J4341" s="2">
        <v>9.1428571428570002</v>
      </c>
      <c r="K4341" s="2">
        <v>76.571428571428996</v>
      </c>
      <c r="L4341" s="2">
        <v>6.2857142857139996</v>
      </c>
      <c r="M4341" s="2">
        <v>0.57142857142900005</v>
      </c>
      <c r="N4341" s="10" t="s">
        <v>168</v>
      </c>
      <c r="O4341" s="22">
        <v>99.428571428571004</v>
      </c>
    </row>
    <row r="4342">
      <c r="D4342" s="19"/>
      <c r="E4342" s="18" t="s">
        <v>81</v>
      </c>
      <c r="F4342" s="17"/>
      <c r="G4342" s="7">
        <v>908</v>
      </c>
      <c r="H4342" s="20">
        <v>1.211453744493</v>
      </c>
      <c r="I4342" s="2">
        <v>5.396475770925</v>
      </c>
      <c r="J4342" s="2">
        <v>10.68281938326</v>
      </c>
      <c r="K4342" s="2">
        <v>76.431718061674005</v>
      </c>
      <c r="L4342" s="2">
        <v>5.5066079295149999</v>
      </c>
      <c r="M4342" s="2">
        <v>0.44052863436099998</v>
      </c>
      <c r="N4342" s="2">
        <v>0.33039647577100001</v>
      </c>
      <c r="O4342" s="22">
        <v>99.229074889868002</v>
      </c>
    </row>
    <row r="4343">
      <c r="D4343" s="19"/>
      <c r="E4343" s="18" t="s">
        <v>41</v>
      </c>
      <c r="F4343" s="17"/>
      <c r="G4343" s="11">
        <v>26</v>
      </c>
      <c r="H4343" s="27">
        <v>3.8461538461539999</v>
      </c>
      <c r="I4343" s="5">
        <v>3.8461538461539999</v>
      </c>
      <c r="J4343" s="5">
        <v>7.6923076923079998</v>
      </c>
      <c r="K4343" s="5">
        <v>80.769230769231001</v>
      </c>
      <c r="L4343" s="5">
        <v>3.8461538461539999</v>
      </c>
      <c r="M4343" s="4" t="s">
        <v>168</v>
      </c>
      <c r="N4343" s="4" t="s">
        <v>168</v>
      </c>
      <c r="O4343" s="30">
        <v>100</v>
      </c>
    </row>
    <row r="4344">
      <c r="D4344" s="19"/>
      <c r="E4344" s="18" t="s">
        <v>82</v>
      </c>
      <c r="F4344" s="17"/>
      <c r="G4344" s="7">
        <v>96</v>
      </c>
      <c r="H4344" s="52" t="s">
        <v>168</v>
      </c>
      <c r="I4344" s="2">
        <v>9.375</v>
      </c>
      <c r="J4344" s="2">
        <v>5.208333333333</v>
      </c>
      <c r="K4344" s="2">
        <v>78.125</v>
      </c>
      <c r="L4344" s="2">
        <v>6.25</v>
      </c>
      <c r="M4344" s="2">
        <v>1.041666666667</v>
      </c>
      <c r="N4344" s="10" t="s">
        <v>168</v>
      </c>
      <c r="O4344" s="22">
        <v>98.958333333333002</v>
      </c>
    </row>
    <row r="4345">
      <c r="D4345" s="19"/>
      <c r="E4345" s="18" t="s">
        <v>26</v>
      </c>
      <c r="F4345" s="17"/>
      <c r="G4345" s="11">
        <v>0</v>
      </c>
      <c r="H4345" s="32" t="s">
        <v>168</v>
      </c>
      <c r="I4345" s="4" t="s">
        <v>168</v>
      </c>
      <c r="J4345" s="4" t="s">
        <v>168</v>
      </c>
      <c r="K4345" s="4" t="s">
        <v>168</v>
      </c>
      <c r="L4345" s="4" t="s">
        <v>168</v>
      </c>
      <c r="M4345" s="4" t="s">
        <v>168</v>
      </c>
      <c r="N4345" s="4" t="s">
        <v>168</v>
      </c>
      <c r="O4345" s="31" t="s">
        <v>168</v>
      </c>
    </row>
    <row r="4346">
      <c r="D4346" s="19"/>
      <c r="E4346" s="18" t="s">
        <v>83</v>
      </c>
      <c r="F4346" s="17"/>
      <c r="G4346" s="7">
        <v>997</v>
      </c>
      <c r="H4346" s="20">
        <v>1.504513540622</v>
      </c>
      <c r="I4346" s="2">
        <v>4.9147442326980002</v>
      </c>
      <c r="J4346" s="2">
        <v>10.832497492477</v>
      </c>
      <c r="K4346" s="2">
        <v>76.429287863591</v>
      </c>
      <c r="L4346" s="2">
        <v>5.5165496489469996</v>
      </c>
      <c r="M4346" s="2">
        <v>0.40120361083200001</v>
      </c>
      <c r="N4346" s="2">
        <v>0.40120361083200001</v>
      </c>
      <c r="O4346" s="22">
        <v>99.197592778334993</v>
      </c>
    </row>
    <row r="4347">
      <c r="D4347" s="15" t="s">
        <v>84</v>
      </c>
      <c r="E4347" s="14" t="s">
        <v>85</v>
      </c>
      <c r="F4347" s="16"/>
      <c r="G4347" s="26">
        <v>394</v>
      </c>
      <c r="H4347" s="40">
        <v>1.522842639594</v>
      </c>
      <c r="I4347" s="8">
        <v>5.0761421319800002</v>
      </c>
      <c r="J4347" s="8">
        <v>11.167512690355</v>
      </c>
      <c r="K4347" s="8">
        <v>75.380710659898</v>
      </c>
      <c r="L4347" s="8">
        <v>6.0913705583760001</v>
      </c>
      <c r="M4347" s="41" t="s">
        <v>168</v>
      </c>
      <c r="N4347" s="8">
        <v>0.76142131979700001</v>
      </c>
      <c r="O4347" s="42">
        <v>99.238578680203005</v>
      </c>
    </row>
    <row r="4348">
      <c r="D4348" s="19"/>
      <c r="E4348" s="18" t="s">
        <v>86</v>
      </c>
      <c r="F4348" s="17"/>
      <c r="G4348" s="7">
        <v>401</v>
      </c>
      <c r="H4348" s="20">
        <v>1.4962593516210001</v>
      </c>
      <c r="I4348" s="2">
        <v>5.9850374064840004</v>
      </c>
      <c r="J4348" s="2">
        <v>11.970074812968001</v>
      </c>
      <c r="K4348" s="2">
        <v>73.815461346633001</v>
      </c>
      <c r="L4348" s="2">
        <v>5.7356608478800002</v>
      </c>
      <c r="M4348" s="2">
        <v>0.74812967581000001</v>
      </c>
      <c r="N4348" s="2">
        <v>0.24937655860300001</v>
      </c>
      <c r="O4348" s="22">
        <v>99.002493765585996</v>
      </c>
    </row>
    <row r="4349">
      <c r="D4349" s="19"/>
      <c r="E4349" s="18" t="s">
        <v>87</v>
      </c>
      <c r="F4349" s="17"/>
      <c r="G4349" s="7">
        <v>247</v>
      </c>
      <c r="H4349" s="20">
        <v>0.80971659919000005</v>
      </c>
      <c r="I4349" s="2">
        <v>4.8582995951420003</v>
      </c>
      <c r="J4349" s="2">
        <v>8.0971659919029992</v>
      </c>
      <c r="K4349" s="2">
        <v>81.781376518219005</v>
      </c>
      <c r="L4349" s="2">
        <v>4.0485829959509996</v>
      </c>
      <c r="M4349" s="2">
        <v>0.40485829959500003</v>
      </c>
      <c r="N4349" s="10" t="s">
        <v>168</v>
      </c>
      <c r="O4349" s="22">
        <v>99.595141700404994</v>
      </c>
    </row>
    <row r="4350">
      <c r="D4350" s="19"/>
      <c r="E4350" s="18" t="s">
        <v>88</v>
      </c>
      <c r="F4350" s="17"/>
      <c r="G4350" s="11">
        <v>46</v>
      </c>
      <c r="H4350" s="27">
        <v>2.1739130434780001</v>
      </c>
      <c r="I4350" s="5">
        <v>4.3478260869570002</v>
      </c>
      <c r="J4350" s="4" t="s">
        <v>168</v>
      </c>
      <c r="K4350" s="5">
        <v>82.608695652174006</v>
      </c>
      <c r="L4350" s="5">
        <v>8.6956521739130004</v>
      </c>
      <c r="M4350" s="5">
        <v>2.1739130434780001</v>
      </c>
      <c r="N4350" s="4" t="s">
        <v>168</v>
      </c>
      <c r="O4350" s="30">
        <v>97.826086956522005</v>
      </c>
    </row>
    <row r="4351">
      <c r="D4351" s="19"/>
      <c r="E4351" s="18" t="s">
        <v>89</v>
      </c>
      <c r="F4351" s="17"/>
      <c r="G4351" s="11">
        <v>5</v>
      </c>
      <c r="H4351" s="32" t="s">
        <v>168</v>
      </c>
      <c r="I4351" s="4" t="s">
        <v>168</v>
      </c>
      <c r="J4351" s="5">
        <v>20</v>
      </c>
      <c r="K4351" s="5">
        <v>80</v>
      </c>
      <c r="L4351" s="4" t="s">
        <v>168</v>
      </c>
      <c r="M4351" s="4" t="s">
        <v>168</v>
      </c>
      <c r="N4351" s="4" t="s">
        <v>168</v>
      </c>
      <c r="O4351" s="30">
        <v>100</v>
      </c>
    </row>
    <row r="4352">
      <c r="D4352" s="19"/>
      <c r="E4352" s="18" t="s">
        <v>26</v>
      </c>
      <c r="F4352" s="17"/>
      <c r="G4352" s="11">
        <v>0</v>
      </c>
      <c r="H4352" s="32" t="s">
        <v>168</v>
      </c>
      <c r="I4352" s="4" t="s">
        <v>168</v>
      </c>
      <c r="J4352" s="4" t="s">
        <v>168</v>
      </c>
      <c r="K4352" s="4" t="s">
        <v>168</v>
      </c>
      <c r="L4352" s="4" t="s">
        <v>168</v>
      </c>
      <c r="M4352" s="4" t="s">
        <v>168</v>
      </c>
      <c r="N4352" s="4" t="s">
        <v>168</v>
      </c>
      <c r="O4352" s="31" t="s">
        <v>168</v>
      </c>
    </row>
    <row r="4353">
      <c r="D4353" s="19"/>
      <c r="E4353" s="18" t="s">
        <v>90</v>
      </c>
      <c r="F4353" s="17"/>
      <c r="G4353" s="7">
        <v>795</v>
      </c>
      <c r="H4353" s="20">
        <v>1.5094339622640001</v>
      </c>
      <c r="I4353" s="2">
        <v>5.5345911949689999</v>
      </c>
      <c r="J4353" s="2">
        <v>11.572327044025</v>
      </c>
      <c r="K4353" s="2">
        <v>74.591194968552998</v>
      </c>
      <c r="L4353" s="2">
        <v>5.9119496855350002</v>
      </c>
      <c r="M4353" s="2">
        <v>0.37735849056600002</v>
      </c>
      <c r="N4353" s="2">
        <v>0.50314465408800002</v>
      </c>
      <c r="O4353" s="22">
        <v>99.119496855346</v>
      </c>
    </row>
    <row r="4354">
      <c r="D4354" s="19"/>
      <c r="E4354" s="18" t="s">
        <v>91</v>
      </c>
      <c r="F4354" s="17"/>
      <c r="G4354" s="7">
        <v>298</v>
      </c>
      <c r="H4354" s="20">
        <v>1.0067114093959999</v>
      </c>
      <c r="I4354" s="2">
        <v>4.6979865771810001</v>
      </c>
      <c r="J4354" s="2">
        <v>7.0469798657720002</v>
      </c>
      <c r="K4354" s="2">
        <v>81.879194630871993</v>
      </c>
      <c r="L4354" s="2">
        <v>4.6979865771810001</v>
      </c>
      <c r="M4354" s="2">
        <v>0.67114093959700005</v>
      </c>
      <c r="N4354" s="10" t="s">
        <v>168</v>
      </c>
      <c r="O4354" s="22">
        <v>99.328859060403005</v>
      </c>
    </row>
    <row r="4355">
      <c r="D4355" s="15" t="s">
        <v>92</v>
      </c>
      <c r="E4355" s="14" t="s">
        <v>93</v>
      </c>
      <c r="F4355" s="16"/>
      <c r="G4355" s="33">
        <v>46</v>
      </c>
      <c r="H4355" s="45">
        <v>2.1739130434780001</v>
      </c>
      <c r="I4355" s="13">
        <v>2.1739130434780001</v>
      </c>
      <c r="J4355" s="13">
        <v>6.5217391304349999</v>
      </c>
      <c r="K4355" s="13">
        <v>82.608695652174006</v>
      </c>
      <c r="L4355" s="13">
        <v>6.5217391304349999</v>
      </c>
      <c r="M4355" s="25" t="s">
        <v>168</v>
      </c>
      <c r="N4355" s="25" t="s">
        <v>168</v>
      </c>
      <c r="O4355" s="50">
        <v>100</v>
      </c>
    </row>
    <row r="4356">
      <c r="D4356" s="19"/>
      <c r="E4356" s="18" t="s">
        <v>94</v>
      </c>
      <c r="F4356" s="17"/>
      <c r="G4356" s="7">
        <v>189</v>
      </c>
      <c r="H4356" s="20">
        <v>1.058201058201</v>
      </c>
      <c r="I4356" s="2">
        <v>5.2910052910049998</v>
      </c>
      <c r="J4356" s="2">
        <v>13.227513227513001</v>
      </c>
      <c r="K4356" s="2">
        <v>74.603174603175006</v>
      </c>
      <c r="L4356" s="2">
        <v>5.8201058201059999</v>
      </c>
      <c r="M4356" s="10" t="s">
        <v>168</v>
      </c>
      <c r="N4356" s="10" t="s">
        <v>168</v>
      </c>
      <c r="O4356" s="22">
        <v>100</v>
      </c>
    </row>
    <row r="4357">
      <c r="D4357" s="19"/>
      <c r="E4357" s="18" t="s">
        <v>95</v>
      </c>
      <c r="F4357" s="17"/>
      <c r="G4357" s="7">
        <v>69</v>
      </c>
      <c r="H4357" s="20">
        <v>5.7971014492749999</v>
      </c>
      <c r="I4357" s="2">
        <v>4.3478260869570002</v>
      </c>
      <c r="J4357" s="2">
        <v>7.2463768115939997</v>
      </c>
      <c r="K4357" s="2">
        <v>75.362318840580002</v>
      </c>
      <c r="L4357" s="2">
        <v>5.7971014492749999</v>
      </c>
      <c r="M4357" s="2">
        <v>1.449275362319</v>
      </c>
      <c r="N4357" s="10" t="s">
        <v>168</v>
      </c>
      <c r="O4357" s="22">
        <v>98.550724637681</v>
      </c>
    </row>
    <row r="4358">
      <c r="D4358" s="19"/>
      <c r="E4358" s="18" t="s">
        <v>96</v>
      </c>
      <c r="F4358" s="17"/>
      <c r="G4358" s="11">
        <v>21</v>
      </c>
      <c r="H4358" s="27">
        <v>4.7619047619049999</v>
      </c>
      <c r="I4358" s="4" t="s">
        <v>168</v>
      </c>
      <c r="J4358" s="5">
        <v>19.047619047619001</v>
      </c>
      <c r="K4358" s="5">
        <v>66.666666666666998</v>
      </c>
      <c r="L4358" s="5">
        <v>9.5238095238099998</v>
      </c>
      <c r="M4358" s="4" t="s">
        <v>168</v>
      </c>
      <c r="N4358" s="4" t="s">
        <v>168</v>
      </c>
      <c r="O4358" s="30">
        <v>100</v>
      </c>
    </row>
    <row r="4359">
      <c r="D4359" s="19"/>
      <c r="E4359" s="18" t="s">
        <v>97</v>
      </c>
      <c r="F4359" s="17"/>
      <c r="G4359" s="11">
        <v>40</v>
      </c>
      <c r="H4359" s="27">
        <v>2.5</v>
      </c>
      <c r="I4359" s="5">
        <v>12.5</v>
      </c>
      <c r="J4359" s="5">
        <v>22.5</v>
      </c>
      <c r="K4359" s="5">
        <v>60</v>
      </c>
      <c r="L4359" s="5">
        <v>2.5</v>
      </c>
      <c r="M4359" s="4" t="s">
        <v>168</v>
      </c>
      <c r="N4359" s="4" t="s">
        <v>168</v>
      </c>
      <c r="O4359" s="30">
        <v>100</v>
      </c>
    </row>
    <row r="4360">
      <c r="D4360" s="19"/>
      <c r="E4360" s="18" t="s">
        <v>98</v>
      </c>
      <c r="F4360" s="17"/>
      <c r="G4360" s="7">
        <v>62</v>
      </c>
      <c r="H4360" s="20">
        <v>1.6129032258060001</v>
      </c>
      <c r="I4360" s="2">
        <v>1.6129032258060001</v>
      </c>
      <c r="J4360" s="2">
        <v>12.903225806451999</v>
      </c>
      <c r="K4360" s="2">
        <v>74.193548387096996</v>
      </c>
      <c r="L4360" s="2">
        <v>8.0645161290320004</v>
      </c>
      <c r="M4360" s="10" t="s">
        <v>168</v>
      </c>
      <c r="N4360" s="2">
        <v>1.6129032258060001</v>
      </c>
      <c r="O4360" s="22">
        <v>98.387096774194006</v>
      </c>
    </row>
    <row r="4361">
      <c r="D4361" s="19"/>
      <c r="E4361" s="18" t="s">
        <v>99</v>
      </c>
      <c r="F4361" s="17"/>
      <c r="G4361" s="11">
        <v>20</v>
      </c>
      <c r="H4361" s="27">
        <v>5</v>
      </c>
      <c r="I4361" s="5">
        <v>5</v>
      </c>
      <c r="J4361" s="5">
        <v>20</v>
      </c>
      <c r="K4361" s="5">
        <v>60</v>
      </c>
      <c r="L4361" s="5">
        <v>10</v>
      </c>
      <c r="M4361" s="4" t="s">
        <v>168</v>
      </c>
      <c r="N4361" s="4" t="s">
        <v>168</v>
      </c>
      <c r="O4361" s="30">
        <v>100</v>
      </c>
    </row>
    <row r="4362">
      <c r="D4362" s="19"/>
      <c r="E4362" s="18" t="s">
        <v>100</v>
      </c>
      <c r="F4362" s="17"/>
      <c r="G4362" s="11">
        <v>39</v>
      </c>
      <c r="H4362" s="27">
        <v>2.564102564103</v>
      </c>
      <c r="I4362" s="5">
        <v>5.1282051282049999</v>
      </c>
      <c r="J4362" s="5">
        <v>23.076923076922998</v>
      </c>
      <c r="K4362" s="5">
        <v>66.666666666666998</v>
      </c>
      <c r="L4362" s="4" t="s">
        <v>168</v>
      </c>
      <c r="M4362" s="4" t="s">
        <v>168</v>
      </c>
      <c r="N4362" s="5">
        <v>2.564102564103</v>
      </c>
      <c r="O4362" s="30">
        <v>97.435897435897004</v>
      </c>
    </row>
    <row r="4363">
      <c r="D4363" s="19"/>
      <c r="E4363" s="18" t="s">
        <v>101</v>
      </c>
      <c r="F4363" s="17"/>
      <c r="G4363" s="7">
        <v>148</v>
      </c>
      <c r="H4363" s="20">
        <v>2.0270270270270001</v>
      </c>
      <c r="I4363" s="2">
        <v>4.7297297297299998</v>
      </c>
      <c r="J4363" s="2">
        <v>10.810810810811001</v>
      </c>
      <c r="K4363" s="2">
        <v>75</v>
      </c>
      <c r="L4363" s="2">
        <v>5.4054054054050003</v>
      </c>
      <c r="M4363" s="10" t="s">
        <v>168</v>
      </c>
      <c r="N4363" s="2">
        <v>2.0270270270270001</v>
      </c>
      <c r="O4363" s="22">
        <v>97.972972972972997</v>
      </c>
    </row>
    <row r="4364">
      <c r="D4364" s="19"/>
      <c r="E4364" s="18" t="s">
        <v>102</v>
      </c>
      <c r="F4364" s="17"/>
      <c r="G4364" s="7">
        <v>82</v>
      </c>
      <c r="H4364" s="52" t="s">
        <v>168</v>
      </c>
      <c r="I4364" s="2">
        <v>2.4390243902440001</v>
      </c>
      <c r="J4364" s="2">
        <v>13.414634146340999</v>
      </c>
      <c r="K4364" s="2">
        <v>76.829268292682997</v>
      </c>
      <c r="L4364" s="2">
        <v>6.0975609756100004</v>
      </c>
      <c r="M4364" s="2">
        <v>1.219512195122</v>
      </c>
      <c r="N4364" s="10" t="s">
        <v>168</v>
      </c>
      <c r="O4364" s="22">
        <v>98.780487804878007</v>
      </c>
    </row>
    <row r="4365">
      <c r="D4365" s="19"/>
      <c r="E4365" s="18" t="s">
        <v>41</v>
      </c>
      <c r="F4365" s="17"/>
      <c r="G4365" s="7">
        <v>161</v>
      </c>
      <c r="H4365" s="20">
        <v>1.8633540372670001</v>
      </c>
      <c r="I4365" s="2">
        <v>5.5900621118010001</v>
      </c>
      <c r="J4365" s="2">
        <v>11.180124223602</v>
      </c>
      <c r="K4365" s="2">
        <v>77.639751552795005</v>
      </c>
      <c r="L4365" s="2">
        <v>3.7267080745340002</v>
      </c>
      <c r="M4365" s="10" t="s">
        <v>168</v>
      </c>
      <c r="N4365" s="10" t="s">
        <v>168</v>
      </c>
      <c r="O4365" s="22">
        <v>100</v>
      </c>
    </row>
    <row r="4366">
      <c r="D4366" s="19"/>
      <c r="E4366" s="18" t="s">
        <v>103</v>
      </c>
      <c r="F4366" s="17"/>
      <c r="G4366" s="7">
        <v>211</v>
      </c>
      <c r="H4366" s="20">
        <v>1.421800947867</v>
      </c>
      <c r="I4366" s="2">
        <v>5.2132701421799998</v>
      </c>
      <c r="J4366" s="2">
        <v>11.848341232227</v>
      </c>
      <c r="K4366" s="2">
        <v>75.829383886255997</v>
      </c>
      <c r="L4366" s="2">
        <v>4.7393364928909998</v>
      </c>
      <c r="M4366" s="2">
        <v>0.473933649289</v>
      </c>
      <c r="N4366" s="2">
        <v>0.473933649289</v>
      </c>
      <c r="O4366" s="22">
        <v>99.052132701421996</v>
      </c>
    </row>
    <row r="4367">
      <c r="D4367" s="19"/>
      <c r="E4367" s="18" t="s">
        <v>104</v>
      </c>
      <c r="F4367" s="17"/>
      <c r="G4367" s="7">
        <v>319</v>
      </c>
      <c r="H4367" s="20">
        <v>0.31347962382400002</v>
      </c>
      <c r="I4367" s="2">
        <v>6.5830721003130002</v>
      </c>
      <c r="J4367" s="2">
        <v>7.2100313479620004</v>
      </c>
      <c r="K4367" s="2">
        <v>78.369905956113001</v>
      </c>
      <c r="L4367" s="2">
        <v>6.5830721003130002</v>
      </c>
      <c r="M4367" s="2">
        <v>0.94043887147299998</v>
      </c>
      <c r="N4367" s="10" t="s">
        <v>168</v>
      </c>
      <c r="O4367" s="22">
        <v>99.059561128526994</v>
      </c>
    </row>
    <row r="4368">
      <c r="D4368" s="19"/>
      <c r="E4368" s="18" t="s">
        <v>26</v>
      </c>
      <c r="F4368" s="17"/>
      <c r="G4368" s="11">
        <v>5</v>
      </c>
      <c r="H4368" s="32" t="s">
        <v>168</v>
      </c>
      <c r="I4368" s="4" t="s">
        <v>168</v>
      </c>
      <c r="J4368" s="4" t="s">
        <v>168</v>
      </c>
      <c r="K4368" s="5">
        <v>100</v>
      </c>
      <c r="L4368" s="4" t="s">
        <v>168</v>
      </c>
      <c r="M4368" s="4" t="s">
        <v>168</v>
      </c>
      <c r="N4368" s="4" t="s">
        <v>168</v>
      </c>
      <c r="O4368" s="30">
        <v>100</v>
      </c>
    </row>
    <row r="4369">
      <c r="D4369" s="19"/>
      <c r="E4369" s="18" t="s">
        <v>105</v>
      </c>
      <c r="F4369" s="17"/>
      <c r="G4369" s="7">
        <v>558</v>
      </c>
      <c r="H4369" s="20">
        <v>1.971326164875</v>
      </c>
      <c r="I4369" s="2">
        <v>4.659498207885</v>
      </c>
      <c r="J4369" s="2">
        <v>11.648745519713</v>
      </c>
      <c r="K4369" s="2">
        <v>75.627240143368994</v>
      </c>
      <c r="L4369" s="2">
        <v>5.3763440860219998</v>
      </c>
      <c r="M4369" s="2">
        <v>0.179211469534</v>
      </c>
      <c r="N4369" s="2">
        <v>0.53763440860199996</v>
      </c>
      <c r="O4369" s="22">
        <v>99.283154121864001</v>
      </c>
    </row>
    <row r="4370">
      <c r="D4370" s="19"/>
      <c r="E4370" s="18" t="s">
        <v>106</v>
      </c>
      <c r="F4370" s="17"/>
      <c r="G4370" s="7">
        <v>530</v>
      </c>
      <c r="H4370" s="20">
        <v>0.75471698113200003</v>
      </c>
      <c r="I4370" s="2">
        <v>6.0377358490570003</v>
      </c>
      <c r="J4370" s="2">
        <v>9.0566037735849996</v>
      </c>
      <c r="K4370" s="2">
        <v>77.358490566038</v>
      </c>
      <c r="L4370" s="2">
        <v>5.8490566037739997</v>
      </c>
      <c r="M4370" s="2">
        <v>0.75471698113200003</v>
      </c>
      <c r="N4370" s="2">
        <v>0.18867924528300001</v>
      </c>
      <c r="O4370" s="22">
        <v>99.056603773584996</v>
      </c>
    </row>
    <row r="4371">
      <c r="D4371" s="15" t="s">
        <v>107</v>
      </c>
      <c r="E4371" s="14" t="s">
        <v>108</v>
      </c>
      <c r="F4371" s="16"/>
      <c r="G4371" s="33">
        <v>32</v>
      </c>
      <c r="H4371" s="72" t="s">
        <v>168</v>
      </c>
      <c r="I4371" s="13">
        <v>3.125</v>
      </c>
      <c r="J4371" s="13">
        <v>6.25</v>
      </c>
      <c r="K4371" s="13">
        <v>87.5</v>
      </c>
      <c r="L4371" s="13">
        <v>3.125</v>
      </c>
      <c r="M4371" s="25" t="s">
        <v>168</v>
      </c>
      <c r="N4371" s="25" t="s">
        <v>168</v>
      </c>
      <c r="O4371" s="50">
        <v>100</v>
      </c>
    </row>
    <row r="4372">
      <c r="D4372" s="19"/>
      <c r="E4372" s="18" t="s">
        <v>109</v>
      </c>
      <c r="F4372" s="17"/>
      <c r="G4372" s="7">
        <v>715</v>
      </c>
      <c r="H4372" s="20">
        <v>1.2587412587410001</v>
      </c>
      <c r="I4372" s="2">
        <v>5.174825174825</v>
      </c>
      <c r="J4372" s="2">
        <v>11.748251748252001</v>
      </c>
      <c r="K4372" s="2">
        <v>76.503496503497004</v>
      </c>
      <c r="L4372" s="2">
        <v>4.4755244755239998</v>
      </c>
      <c r="M4372" s="2">
        <v>0.27972027972000002</v>
      </c>
      <c r="N4372" s="2">
        <v>0.55944055944100002</v>
      </c>
      <c r="O4372" s="22">
        <v>99.160839160839004</v>
      </c>
    </row>
    <row r="4373">
      <c r="D4373" s="19"/>
      <c r="E4373" s="18" t="s">
        <v>110</v>
      </c>
      <c r="F4373" s="17"/>
      <c r="G4373" s="7">
        <v>1003</v>
      </c>
      <c r="H4373" s="20">
        <v>1.296111665005</v>
      </c>
      <c r="I4373" s="2">
        <v>4.7856430707879998</v>
      </c>
      <c r="J4373" s="2">
        <v>10.568295114655999</v>
      </c>
      <c r="K4373" s="2">
        <v>77.367896311067</v>
      </c>
      <c r="L4373" s="2">
        <v>5.3838484546360004</v>
      </c>
      <c r="M4373" s="2">
        <v>0.39880358923199999</v>
      </c>
      <c r="N4373" s="2">
        <v>0.19940179461599999</v>
      </c>
      <c r="O4373" s="22">
        <v>99.401794616152003</v>
      </c>
    </row>
    <row r="4374">
      <c r="D4374" s="19"/>
      <c r="E4374" s="18" t="s">
        <v>111</v>
      </c>
      <c r="F4374" s="17"/>
      <c r="G4374" s="7">
        <v>921</v>
      </c>
      <c r="H4374" s="20">
        <v>1.0857763300759999</v>
      </c>
      <c r="I4374" s="2">
        <v>5.320304017372</v>
      </c>
      <c r="J4374" s="2">
        <v>10.85776330076</v>
      </c>
      <c r="K4374" s="2">
        <v>76.764386536374005</v>
      </c>
      <c r="L4374" s="2">
        <v>5.320304017372</v>
      </c>
      <c r="M4374" s="2">
        <v>0.43431053202999997</v>
      </c>
      <c r="N4374" s="2">
        <v>0.21715526601499999</v>
      </c>
      <c r="O4374" s="22">
        <v>99.348534201953996</v>
      </c>
    </row>
    <row r="4375">
      <c r="D4375" s="19"/>
      <c r="E4375" s="18" t="s">
        <v>112</v>
      </c>
      <c r="F4375" s="17"/>
      <c r="G4375" s="7">
        <v>765</v>
      </c>
      <c r="H4375" s="20">
        <v>1.1764705882349999</v>
      </c>
      <c r="I4375" s="2">
        <v>5.3594771241829999</v>
      </c>
      <c r="J4375" s="2">
        <v>10.196078431373</v>
      </c>
      <c r="K4375" s="2">
        <v>76.601307189541998</v>
      </c>
      <c r="L4375" s="2">
        <v>6.013071895425</v>
      </c>
      <c r="M4375" s="2">
        <v>0.392156862745</v>
      </c>
      <c r="N4375" s="2">
        <v>0.26143790849699999</v>
      </c>
      <c r="O4375" s="22">
        <v>99.346405228758002</v>
      </c>
    </row>
    <row r="4376">
      <c r="D4376" s="19"/>
      <c r="E4376" s="18" t="s">
        <v>113</v>
      </c>
      <c r="F4376" s="17"/>
      <c r="G4376" s="7">
        <v>197</v>
      </c>
      <c r="H4376" s="20">
        <v>1.0152284263960001</v>
      </c>
      <c r="I4376" s="2">
        <v>8.6294416243650005</v>
      </c>
      <c r="J4376" s="2">
        <v>14.213197969543</v>
      </c>
      <c r="K4376" s="2">
        <v>72.081218274112004</v>
      </c>
      <c r="L4376" s="2">
        <v>3.553299492386</v>
      </c>
      <c r="M4376" s="2">
        <v>0.50761421319800004</v>
      </c>
      <c r="N4376" s="10" t="s">
        <v>168</v>
      </c>
      <c r="O4376" s="22">
        <v>99.492385786802004</v>
      </c>
    </row>
    <row r="4377">
      <c r="D4377" s="19"/>
      <c r="E4377" s="18" t="s">
        <v>114</v>
      </c>
      <c r="F4377" s="17"/>
      <c r="G4377" s="7">
        <v>1029</v>
      </c>
      <c r="H4377" s="20">
        <v>1.263362487852</v>
      </c>
      <c r="I4377" s="2">
        <v>5.247813411079</v>
      </c>
      <c r="J4377" s="2">
        <v>10.592808551992</v>
      </c>
      <c r="K4377" s="2">
        <v>76.773566569484998</v>
      </c>
      <c r="L4377" s="2">
        <v>5.3449951409140004</v>
      </c>
      <c r="M4377" s="2">
        <v>0.388726919339</v>
      </c>
      <c r="N4377" s="2">
        <v>0.388726919339</v>
      </c>
      <c r="O4377" s="22">
        <v>99.222546161322001</v>
      </c>
    </row>
    <row r="4378">
      <c r="D4378" s="19"/>
      <c r="E4378" s="18" t="s">
        <v>115</v>
      </c>
      <c r="F4378" s="17"/>
      <c r="G4378" s="7">
        <v>793</v>
      </c>
      <c r="H4378" s="20">
        <v>1.0088272383350001</v>
      </c>
      <c r="I4378" s="2">
        <v>5.5485498108450004</v>
      </c>
      <c r="J4378" s="2">
        <v>11.223203026482</v>
      </c>
      <c r="K4378" s="2">
        <v>77.049180327868996</v>
      </c>
      <c r="L4378" s="2">
        <v>4.665825977301</v>
      </c>
      <c r="M4378" s="2">
        <v>0.25220680958399999</v>
      </c>
      <c r="N4378" s="2">
        <v>0.25220680958399999</v>
      </c>
      <c r="O4378" s="22">
        <v>99.495586380831995</v>
      </c>
    </row>
    <row r="4379">
      <c r="D4379" s="19"/>
      <c r="E4379" s="18" t="s">
        <v>116</v>
      </c>
      <c r="F4379" s="17"/>
      <c r="G4379" s="7">
        <v>253</v>
      </c>
      <c r="H4379" s="20">
        <v>1.9762845849799999</v>
      </c>
      <c r="I4379" s="2">
        <v>5.5335968379449998</v>
      </c>
      <c r="J4379" s="2">
        <v>12.252964426877</v>
      </c>
      <c r="K4379" s="2">
        <v>74.703557312252997</v>
      </c>
      <c r="L4379" s="2">
        <v>5.1383399209489999</v>
      </c>
      <c r="M4379" s="2">
        <v>0.39525691699600002</v>
      </c>
      <c r="N4379" s="10" t="s">
        <v>168</v>
      </c>
      <c r="O4379" s="22">
        <v>99.604743083003996</v>
      </c>
    </row>
    <row r="4380">
      <c r="D4380" s="19"/>
      <c r="E4380" s="18" t="s">
        <v>117</v>
      </c>
      <c r="F4380" s="17"/>
      <c r="G4380" s="7">
        <v>200</v>
      </c>
      <c r="H4380" s="20">
        <v>1</v>
      </c>
      <c r="I4380" s="2">
        <v>4.5</v>
      </c>
      <c r="J4380" s="2">
        <v>8</v>
      </c>
      <c r="K4380" s="2">
        <v>80.5</v>
      </c>
      <c r="L4380" s="2">
        <v>5</v>
      </c>
      <c r="M4380" s="2">
        <v>1</v>
      </c>
      <c r="N4380" s="10" t="s">
        <v>168</v>
      </c>
      <c r="O4380" s="22">
        <v>99</v>
      </c>
    </row>
    <row r="4381">
      <c r="D4381" s="19"/>
      <c r="E4381" s="18" t="s">
        <v>118</v>
      </c>
      <c r="F4381" s="17"/>
      <c r="G4381" s="11">
        <v>3</v>
      </c>
      <c r="H4381" s="32" t="s">
        <v>168</v>
      </c>
      <c r="I4381" s="5">
        <v>33.333333333333002</v>
      </c>
      <c r="J4381" s="4" t="s">
        <v>168</v>
      </c>
      <c r="K4381" s="5">
        <v>66.666666666666998</v>
      </c>
      <c r="L4381" s="4" t="s">
        <v>168</v>
      </c>
      <c r="M4381" s="4" t="s">
        <v>168</v>
      </c>
      <c r="N4381" s="4" t="s">
        <v>168</v>
      </c>
      <c r="O4381" s="30">
        <v>100</v>
      </c>
    </row>
    <row r="4382">
      <c r="D4382" s="19"/>
      <c r="E4382" s="18" t="s">
        <v>26</v>
      </c>
      <c r="F4382" s="17"/>
      <c r="G4382" s="11">
        <v>1</v>
      </c>
      <c r="H4382" s="32" t="s">
        <v>168</v>
      </c>
      <c r="I4382" s="4" t="s">
        <v>168</v>
      </c>
      <c r="J4382" s="4" t="s">
        <v>168</v>
      </c>
      <c r="K4382" s="5">
        <v>100</v>
      </c>
      <c r="L4382" s="4" t="s">
        <v>168</v>
      </c>
      <c r="M4382" s="4" t="s">
        <v>168</v>
      </c>
      <c r="N4382" s="4" t="s">
        <v>168</v>
      </c>
      <c r="O4382" s="30">
        <v>100</v>
      </c>
    </row>
    <row r="4383">
      <c r="D4383" s="19"/>
      <c r="E4383" s="18" t="s">
        <v>119</v>
      </c>
      <c r="F4383" s="17"/>
      <c r="G4383" s="7">
        <v>1080</v>
      </c>
      <c r="H4383" s="20">
        <v>1.2962962962960001</v>
      </c>
      <c r="I4383" s="2">
        <v>5.1851851851850004</v>
      </c>
      <c r="J4383" s="2">
        <v>10.462962962962999</v>
      </c>
      <c r="K4383" s="2">
        <v>76.574074074074005</v>
      </c>
      <c r="L4383" s="2">
        <v>5.6481481481479996</v>
      </c>
      <c r="M4383" s="2">
        <v>0.46296296296299999</v>
      </c>
      <c r="N4383" s="2">
        <v>0.37037037036999998</v>
      </c>
      <c r="O4383" s="22">
        <v>99.166666666666998</v>
      </c>
    </row>
    <row r="4384">
      <c r="D4384" s="19"/>
      <c r="E4384" s="18" t="s">
        <v>120</v>
      </c>
      <c r="F4384" s="17"/>
      <c r="G4384" s="7">
        <v>1054</v>
      </c>
      <c r="H4384" s="20">
        <v>1.328273244782</v>
      </c>
      <c r="I4384" s="2">
        <v>5.2182163187860002</v>
      </c>
      <c r="J4384" s="2">
        <v>10.626185958254</v>
      </c>
      <c r="K4384" s="2">
        <v>76.660341555976999</v>
      </c>
      <c r="L4384" s="2">
        <v>5.3130929791270001</v>
      </c>
      <c r="M4384" s="2">
        <v>0.47438330170800003</v>
      </c>
      <c r="N4384" s="2">
        <v>0.37950664136599999</v>
      </c>
      <c r="O4384" s="22">
        <v>99.146110056926005</v>
      </c>
    </row>
    <row r="4385">
      <c r="D4385" s="15" t="s">
        <v>121</v>
      </c>
      <c r="E4385" s="14" t="s">
        <v>122</v>
      </c>
      <c r="F4385" s="16"/>
      <c r="G4385" s="26">
        <v>564</v>
      </c>
      <c r="H4385" s="40">
        <v>1.241134751773</v>
      </c>
      <c r="I4385" s="8">
        <v>5.3191489361700004</v>
      </c>
      <c r="J4385" s="8">
        <v>12.234042553190999</v>
      </c>
      <c r="K4385" s="8">
        <v>74.113475177305006</v>
      </c>
      <c r="L4385" s="8">
        <v>6.3829787234040003</v>
      </c>
      <c r="M4385" s="8">
        <v>0.53191489361699995</v>
      </c>
      <c r="N4385" s="8">
        <v>0.17730496453899999</v>
      </c>
      <c r="O4385" s="42">
        <v>99.290780141843996</v>
      </c>
    </row>
    <row r="4386">
      <c r="D4386" s="19"/>
      <c r="E4386" s="18" t="s">
        <v>123</v>
      </c>
      <c r="F4386" s="17"/>
      <c r="G4386" s="7">
        <v>396</v>
      </c>
      <c r="H4386" s="20">
        <v>1.2626262626260001</v>
      </c>
      <c r="I4386" s="2">
        <v>6.5656565656570001</v>
      </c>
      <c r="J4386" s="2">
        <v>7.8282828282830002</v>
      </c>
      <c r="K4386" s="2">
        <v>79.040404040403999</v>
      </c>
      <c r="L4386" s="2">
        <v>4.5454545454549997</v>
      </c>
      <c r="M4386" s="2">
        <v>0.25252525252500002</v>
      </c>
      <c r="N4386" s="2">
        <v>0.50505050505100002</v>
      </c>
      <c r="O4386" s="22">
        <v>99.242424242423994</v>
      </c>
    </row>
    <row r="4387">
      <c r="D4387" s="19"/>
      <c r="E4387" s="18" t="s">
        <v>124</v>
      </c>
      <c r="F4387" s="17"/>
      <c r="G4387" s="7">
        <v>69</v>
      </c>
      <c r="H4387" s="20">
        <v>2.898550724638</v>
      </c>
      <c r="I4387" s="10" t="s">
        <v>168</v>
      </c>
      <c r="J4387" s="2">
        <v>13.04347826087</v>
      </c>
      <c r="K4387" s="2">
        <v>81.159420289855007</v>
      </c>
      <c r="L4387" s="2">
        <v>2.898550724638</v>
      </c>
      <c r="M4387" s="10" t="s">
        <v>168</v>
      </c>
      <c r="N4387" s="10" t="s">
        <v>168</v>
      </c>
      <c r="O4387" s="22">
        <v>100</v>
      </c>
    </row>
    <row r="4388">
      <c r="D4388" s="19"/>
      <c r="E4388" s="18" t="s">
        <v>125</v>
      </c>
      <c r="F4388" s="17"/>
      <c r="G4388" s="7">
        <v>50</v>
      </c>
      <c r="H4388" s="20">
        <v>2</v>
      </c>
      <c r="I4388" s="2">
        <v>4</v>
      </c>
      <c r="J4388" s="2">
        <v>6</v>
      </c>
      <c r="K4388" s="2">
        <v>76</v>
      </c>
      <c r="L4388" s="2">
        <v>10</v>
      </c>
      <c r="M4388" s="10" t="s">
        <v>168</v>
      </c>
      <c r="N4388" s="2">
        <v>2</v>
      </c>
      <c r="O4388" s="22">
        <v>98</v>
      </c>
    </row>
    <row r="4389">
      <c r="D4389" s="19"/>
      <c r="E4389" s="18" t="s">
        <v>126</v>
      </c>
      <c r="F4389" s="17"/>
      <c r="G4389" s="11">
        <v>14</v>
      </c>
      <c r="H4389" s="32" t="s">
        <v>168</v>
      </c>
      <c r="I4389" s="4" t="s">
        <v>168</v>
      </c>
      <c r="J4389" s="5">
        <v>7.1428571428570002</v>
      </c>
      <c r="K4389" s="5">
        <v>85.714285714286007</v>
      </c>
      <c r="L4389" s="4" t="s">
        <v>168</v>
      </c>
      <c r="M4389" s="5">
        <v>7.1428571428570002</v>
      </c>
      <c r="N4389" s="4" t="s">
        <v>168</v>
      </c>
      <c r="O4389" s="30">
        <v>92.857142857143003</v>
      </c>
    </row>
    <row r="4390">
      <c r="D4390" s="19"/>
      <c r="E4390" s="18" t="s">
        <v>26</v>
      </c>
      <c r="F4390" s="17"/>
      <c r="G4390" s="11">
        <v>0</v>
      </c>
      <c r="H4390" s="32" t="s">
        <v>168</v>
      </c>
      <c r="I4390" s="4" t="s">
        <v>168</v>
      </c>
      <c r="J4390" s="4" t="s">
        <v>168</v>
      </c>
      <c r="K4390" s="4" t="s">
        <v>168</v>
      </c>
      <c r="L4390" s="4" t="s">
        <v>168</v>
      </c>
      <c r="M4390" s="4" t="s">
        <v>168</v>
      </c>
      <c r="N4390" s="4" t="s">
        <v>168</v>
      </c>
      <c r="O4390" s="31" t="s">
        <v>168</v>
      </c>
    </row>
    <row r="4391">
      <c r="D4391" s="19"/>
      <c r="E4391" s="18" t="s">
        <v>127</v>
      </c>
      <c r="F4391" s="17"/>
      <c r="G4391" s="7">
        <v>960</v>
      </c>
      <c r="H4391" s="20">
        <v>1.25</v>
      </c>
      <c r="I4391" s="2">
        <v>5.833333333333</v>
      </c>
      <c r="J4391" s="2">
        <v>10.416666666667</v>
      </c>
      <c r="K4391" s="2">
        <v>76.145833333333002</v>
      </c>
      <c r="L4391" s="2">
        <v>5.625</v>
      </c>
      <c r="M4391" s="2">
        <v>0.41666666666699997</v>
      </c>
      <c r="N4391" s="2">
        <v>0.3125</v>
      </c>
      <c r="O4391" s="22">
        <v>99.270833333333002</v>
      </c>
    </row>
    <row r="4392">
      <c r="D4392" s="19"/>
      <c r="E4392" s="18" t="s">
        <v>128</v>
      </c>
      <c r="F4392" s="17"/>
      <c r="G4392" s="7">
        <v>64</v>
      </c>
      <c r="H4392" s="20">
        <v>1.5625</v>
      </c>
      <c r="I4392" s="2">
        <v>3.125</v>
      </c>
      <c r="J4392" s="2">
        <v>6.25</v>
      </c>
      <c r="K4392" s="2">
        <v>78.125</v>
      </c>
      <c r="L4392" s="2">
        <v>7.8125</v>
      </c>
      <c r="M4392" s="2">
        <v>1.5625</v>
      </c>
      <c r="N4392" s="2">
        <v>1.5625</v>
      </c>
      <c r="O4392" s="22">
        <v>96.875</v>
      </c>
    </row>
    <row r="4393">
      <c r="D4393" s="15" t="s">
        <v>129</v>
      </c>
      <c r="E4393" s="14" t="s">
        <v>130</v>
      </c>
      <c r="F4393" s="16"/>
      <c r="G4393" s="26">
        <v>130</v>
      </c>
      <c r="H4393" s="40">
        <v>3.8461538461539999</v>
      </c>
      <c r="I4393" s="8">
        <v>10.769230769230999</v>
      </c>
      <c r="J4393" s="8">
        <v>15.384615384615</v>
      </c>
      <c r="K4393" s="8">
        <v>63.076923076923002</v>
      </c>
      <c r="L4393" s="8">
        <v>6.1538461538459996</v>
      </c>
      <c r="M4393" s="8">
        <v>0.76923076923099998</v>
      </c>
      <c r="N4393" s="41" t="s">
        <v>168</v>
      </c>
      <c r="O4393" s="42">
        <v>99.230769230768999</v>
      </c>
    </row>
    <row r="4394">
      <c r="D4394" s="19"/>
      <c r="E4394" s="18" t="s">
        <v>131</v>
      </c>
      <c r="F4394" s="17"/>
      <c r="G4394" s="11">
        <v>32</v>
      </c>
      <c r="H4394" s="32" t="s">
        <v>168</v>
      </c>
      <c r="I4394" s="5">
        <v>9.375</v>
      </c>
      <c r="J4394" s="5">
        <v>15.625</v>
      </c>
      <c r="K4394" s="5">
        <v>71.875</v>
      </c>
      <c r="L4394" s="5">
        <v>3.125</v>
      </c>
      <c r="M4394" s="4" t="s">
        <v>168</v>
      </c>
      <c r="N4394" s="4" t="s">
        <v>168</v>
      </c>
      <c r="O4394" s="30">
        <v>100</v>
      </c>
    </row>
    <row r="4395">
      <c r="D4395" s="19"/>
      <c r="E4395" s="18" t="s">
        <v>132</v>
      </c>
      <c r="F4395" s="17"/>
      <c r="G4395" s="7">
        <v>492</v>
      </c>
      <c r="H4395" s="20">
        <v>1.016260162602</v>
      </c>
      <c r="I4395" s="2">
        <v>6.7073170731709997</v>
      </c>
      <c r="J4395" s="2">
        <v>10.772357723577</v>
      </c>
      <c r="K4395" s="2">
        <v>75</v>
      </c>
      <c r="L4395" s="2">
        <v>6.0975609756100004</v>
      </c>
      <c r="M4395" s="2">
        <v>0.20325203251999999</v>
      </c>
      <c r="N4395" s="2">
        <v>0.20325203251999999</v>
      </c>
      <c r="O4395" s="22">
        <v>99.593495934958995</v>
      </c>
    </row>
    <row r="4396">
      <c r="D4396" s="19"/>
      <c r="E4396" s="18" t="s">
        <v>133</v>
      </c>
      <c r="F4396" s="17"/>
      <c r="G4396" s="7">
        <v>610</v>
      </c>
      <c r="H4396" s="20">
        <v>1.8032786885250001</v>
      </c>
      <c r="I4396" s="2">
        <v>5.081967213115</v>
      </c>
      <c r="J4396" s="2">
        <v>12.950819672131001</v>
      </c>
      <c r="K4396" s="2">
        <v>74.918032786884993</v>
      </c>
      <c r="L4396" s="2">
        <v>5.081967213115</v>
      </c>
      <c r="M4396" s="10" t="s">
        <v>168</v>
      </c>
      <c r="N4396" s="2">
        <v>0.16393442623000001</v>
      </c>
      <c r="O4396" s="22">
        <v>99.83606557377</v>
      </c>
    </row>
    <row r="4397">
      <c r="D4397" s="19"/>
      <c r="E4397" s="18" t="s">
        <v>134</v>
      </c>
      <c r="F4397" s="17"/>
      <c r="G4397" s="7">
        <v>869</v>
      </c>
      <c r="H4397" s="20">
        <v>1.6110471806669999</v>
      </c>
      <c r="I4397" s="2">
        <v>5.1783659378599998</v>
      </c>
      <c r="J4397" s="2">
        <v>11.507479861909999</v>
      </c>
      <c r="K4397" s="2">
        <v>75.258918296893</v>
      </c>
      <c r="L4397" s="2">
        <v>5.5235903337170003</v>
      </c>
      <c r="M4397" s="2">
        <v>0.46029919447599998</v>
      </c>
      <c r="N4397" s="2">
        <v>0.46029919447599998</v>
      </c>
      <c r="O4397" s="22">
        <v>99.079401611047004</v>
      </c>
    </row>
    <row r="4398">
      <c r="D4398" s="19"/>
      <c r="E4398" s="18" t="s">
        <v>135</v>
      </c>
      <c r="F4398" s="17"/>
      <c r="G4398" s="7">
        <v>842</v>
      </c>
      <c r="H4398" s="20">
        <v>1.187648456057</v>
      </c>
      <c r="I4398" s="2">
        <v>5.5819477434679996</v>
      </c>
      <c r="J4398" s="2">
        <v>11.163895486935999</v>
      </c>
      <c r="K4398" s="2">
        <v>75.296912114014006</v>
      </c>
      <c r="L4398" s="2">
        <v>5.8194774346790004</v>
      </c>
      <c r="M4398" s="2">
        <v>0.59382422802900003</v>
      </c>
      <c r="N4398" s="2">
        <v>0.35629453681700002</v>
      </c>
      <c r="O4398" s="22">
        <v>99.049881235154004</v>
      </c>
    </row>
    <row r="4399">
      <c r="D4399" s="19"/>
      <c r="E4399" s="18" t="s">
        <v>136</v>
      </c>
      <c r="F4399" s="17"/>
      <c r="G4399" s="7">
        <v>514</v>
      </c>
      <c r="H4399" s="20">
        <v>1.556420233463</v>
      </c>
      <c r="I4399" s="2">
        <v>5.4474708171210002</v>
      </c>
      <c r="J4399" s="2">
        <v>9.1439688715949998</v>
      </c>
      <c r="K4399" s="2">
        <v>77.431906614786001</v>
      </c>
      <c r="L4399" s="2">
        <v>5.0583657587550004</v>
      </c>
      <c r="M4399" s="2">
        <v>0.58365758754899999</v>
      </c>
      <c r="N4399" s="2">
        <v>0.77821011673200002</v>
      </c>
      <c r="O4399" s="22">
        <v>98.638132295719998</v>
      </c>
    </row>
    <row r="4400">
      <c r="D4400" s="19"/>
      <c r="E4400" s="18" t="s">
        <v>137</v>
      </c>
      <c r="F4400" s="17"/>
      <c r="G4400" s="7">
        <v>487</v>
      </c>
      <c r="H4400" s="20">
        <v>1.232032854209</v>
      </c>
      <c r="I4400" s="2">
        <v>4.3121149897329998</v>
      </c>
      <c r="J4400" s="2">
        <v>11.498973305954999</v>
      </c>
      <c r="K4400" s="2">
        <v>76.386036960986004</v>
      </c>
      <c r="L4400" s="2">
        <v>5.7494866529769997</v>
      </c>
      <c r="M4400" s="2">
        <v>0.20533880903499999</v>
      </c>
      <c r="N4400" s="2">
        <v>0.61601642710500004</v>
      </c>
      <c r="O4400" s="22">
        <v>99.178644763860007</v>
      </c>
    </row>
    <row r="4401">
      <c r="D4401" s="19"/>
      <c r="E4401" s="18" t="s">
        <v>138</v>
      </c>
      <c r="F4401" s="17"/>
      <c r="G4401" s="7">
        <v>480</v>
      </c>
      <c r="H4401" s="20">
        <v>1.458333333333</v>
      </c>
      <c r="I4401" s="2">
        <v>5.208333333333</v>
      </c>
      <c r="J4401" s="2">
        <v>10.416666666667</v>
      </c>
      <c r="K4401" s="2">
        <v>75.833333333333002</v>
      </c>
      <c r="L4401" s="2">
        <v>6.25</v>
      </c>
      <c r="M4401" s="2">
        <v>0.41666666666699997</v>
      </c>
      <c r="N4401" s="2">
        <v>0.41666666666699997</v>
      </c>
      <c r="O4401" s="22">
        <v>99.166666666666998</v>
      </c>
    </row>
    <row r="4402">
      <c r="D4402" s="19"/>
      <c r="E4402" s="18" t="s">
        <v>139</v>
      </c>
      <c r="F4402" s="17"/>
      <c r="G4402" s="7">
        <v>624</v>
      </c>
      <c r="H4402" s="20">
        <v>1.442307692308</v>
      </c>
      <c r="I4402" s="2">
        <v>5.7692307692310001</v>
      </c>
      <c r="J4402" s="2">
        <v>10.416666666667</v>
      </c>
      <c r="K4402" s="2">
        <v>75.961538461537998</v>
      </c>
      <c r="L4402" s="2">
        <v>5.9294871794870003</v>
      </c>
      <c r="M4402" s="2">
        <v>0.32051282051300001</v>
      </c>
      <c r="N4402" s="2">
        <v>0.16025641025599999</v>
      </c>
      <c r="O4402" s="22">
        <v>99.519230769231001</v>
      </c>
    </row>
    <row r="4403">
      <c r="D4403" s="19"/>
      <c r="E4403" s="18" t="s">
        <v>140</v>
      </c>
      <c r="F4403" s="17"/>
      <c r="G4403" s="7">
        <v>172</v>
      </c>
      <c r="H4403" s="20">
        <v>1.1627906976739999</v>
      </c>
      <c r="I4403" s="2">
        <v>8.1395348837209998</v>
      </c>
      <c r="J4403" s="2">
        <v>13.953488372093</v>
      </c>
      <c r="K4403" s="2">
        <v>70.930232558140005</v>
      </c>
      <c r="L4403" s="2">
        <v>5.2325581395349996</v>
      </c>
      <c r="M4403" s="2">
        <v>0.58139534883699995</v>
      </c>
      <c r="N4403" s="10" t="s">
        <v>168</v>
      </c>
      <c r="O4403" s="22">
        <v>99.418604651162994</v>
      </c>
    </row>
    <row r="4404">
      <c r="D4404" s="19"/>
      <c r="E4404" s="18" t="s">
        <v>141</v>
      </c>
      <c r="F4404" s="17"/>
      <c r="G4404" s="7">
        <v>683</v>
      </c>
      <c r="H4404" s="20">
        <v>1.024890190337</v>
      </c>
      <c r="I4404" s="2">
        <v>5.563689604685</v>
      </c>
      <c r="J4404" s="2">
        <v>11.85944363104</v>
      </c>
      <c r="K4404" s="2">
        <v>75.549048316251998</v>
      </c>
      <c r="L4404" s="2">
        <v>5.4172767203510004</v>
      </c>
      <c r="M4404" s="2">
        <v>0.43923865300100001</v>
      </c>
      <c r="N4404" s="2">
        <v>0.14641288433399999</v>
      </c>
      <c r="O4404" s="22">
        <v>99.414348462665004</v>
      </c>
    </row>
    <row r="4405">
      <c r="D4405" s="19"/>
      <c r="E4405" s="18" t="s">
        <v>142</v>
      </c>
      <c r="F4405" s="17"/>
      <c r="G4405" s="7">
        <v>341</v>
      </c>
      <c r="H4405" s="20">
        <v>0.87976539589400005</v>
      </c>
      <c r="I4405" s="2">
        <v>6.1583577712609996</v>
      </c>
      <c r="J4405" s="2">
        <v>11.730205278592001</v>
      </c>
      <c r="K4405" s="2">
        <v>74.486803519061993</v>
      </c>
      <c r="L4405" s="2">
        <v>6.1583577712609996</v>
      </c>
      <c r="M4405" s="2">
        <v>0.58651026393000005</v>
      </c>
      <c r="N4405" s="10" t="s">
        <v>168</v>
      </c>
      <c r="O4405" s="22">
        <v>99.413489736070005</v>
      </c>
    </row>
    <row r="4406">
      <c r="D4406" s="19"/>
      <c r="E4406" s="18" t="s">
        <v>143</v>
      </c>
      <c r="F4406" s="17"/>
      <c r="G4406" s="7">
        <v>185</v>
      </c>
      <c r="H4406" s="20">
        <v>0.54054054054099998</v>
      </c>
      <c r="I4406" s="2">
        <v>7.5675675675680001</v>
      </c>
      <c r="J4406" s="2">
        <v>10.810810810811001</v>
      </c>
      <c r="K4406" s="2">
        <v>71.351351351350999</v>
      </c>
      <c r="L4406" s="2">
        <v>8.6486486486490008</v>
      </c>
      <c r="M4406" s="2">
        <v>1.0810810810810001</v>
      </c>
      <c r="N4406" s="10" t="s">
        <v>168</v>
      </c>
      <c r="O4406" s="22">
        <v>98.918918918919005</v>
      </c>
    </row>
    <row r="4407">
      <c r="D4407" s="19"/>
      <c r="E4407" s="18" t="s">
        <v>144</v>
      </c>
      <c r="F4407" s="17"/>
      <c r="G4407" s="7">
        <v>219</v>
      </c>
      <c r="H4407" s="20">
        <v>1.369863013699</v>
      </c>
      <c r="I4407" s="2">
        <v>5.4794520547949999</v>
      </c>
      <c r="J4407" s="2">
        <v>11.872146118721</v>
      </c>
      <c r="K4407" s="2">
        <v>73.972602739726</v>
      </c>
      <c r="L4407" s="2">
        <v>6.8493150684930004</v>
      </c>
      <c r="M4407" s="10" t="s">
        <v>168</v>
      </c>
      <c r="N4407" s="2">
        <v>0.45662100456600002</v>
      </c>
      <c r="O4407" s="22">
        <v>99.543378995433997</v>
      </c>
    </row>
    <row r="4408">
      <c r="D4408" s="19"/>
      <c r="E4408" s="18" t="s">
        <v>41</v>
      </c>
      <c r="F4408" s="17"/>
      <c r="G4408" s="11">
        <v>40</v>
      </c>
      <c r="H4408" s="27">
        <v>2.5</v>
      </c>
      <c r="I4408" s="5">
        <v>5</v>
      </c>
      <c r="J4408" s="5">
        <v>7.5</v>
      </c>
      <c r="K4408" s="5">
        <v>77.5</v>
      </c>
      <c r="L4408" s="5">
        <v>7.5</v>
      </c>
      <c r="M4408" s="4" t="s">
        <v>168</v>
      </c>
      <c r="N4408" s="4" t="s">
        <v>168</v>
      </c>
      <c r="O4408" s="30">
        <v>100</v>
      </c>
    </row>
    <row r="4409">
      <c r="D4409" s="19"/>
      <c r="E4409" s="18" t="s">
        <v>145</v>
      </c>
      <c r="F4409" s="17"/>
      <c r="G4409" s="11">
        <v>19</v>
      </c>
      <c r="H4409" s="32" t="s">
        <v>168</v>
      </c>
      <c r="I4409" s="4" t="s">
        <v>168</v>
      </c>
      <c r="J4409" s="4" t="s">
        <v>168</v>
      </c>
      <c r="K4409" s="5">
        <v>100</v>
      </c>
      <c r="L4409" s="4" t="s">
        <v>168</v>
      </c>
      <c r="M4409" s="4" t="s">
        <v>168</v>
      </c>
      <c r="N4409" s="4" t="s">
        <v>168</v>
      </c>
      <c r="O4409" s="30">
        <v>100</v>
      </c>
    </row>
    <row r="4410">
      <c r="D4410" s="19"/>
      <c r="E4410" s="18" t="s">
        <v>26</v>
      </c>
      <c r="F4410" s="17"/>
      <c r="G4410" s="11">
        <v>0</v>
      </c>
      <c r="H4410" s="32" t="s">
        <v>168</v>
      </c>
      <c r="I4410" s="4" t="s">
        <v>168</v>
      </c>
      <c r="J4410" s="4" t="s">
        <v>168</v>
      </c>
      <c r="K4410" s="4" t="s">
        <v>168</v>
      </c>
      <c r="L4410" s="4" t="s">
        <v>168</v>
      </c>
      <c r="M4410" s="4" t="s">
        <v>168</v>
      </c>
      <c r="N4410" s="4" t="s">
        <v>168</v>
      </c>
      <c r="O4410" s="31" t="s">
        <v>168</v>
      </c>
    </row>
    <row r="4411">
      <c r="D4411" s="15" t="s">
        <v>146</v>
      </c>
      <c r="E4411" s="14" t="s">
        <v>147</v>
      </c>
      <c r="F4411" s="16"/>
      <c r="G4411" s="26">
        <v>628</v>
      </c>
      <c r="H4411" s="40">
        <v>1.4331210191079999</v>
      </c>
      <c r="I4411" s="8">
        <v>5.4140127388539998</v>
      </c>
      <c r="J4411" s="8">
        <v>12.420382165605</v>
      </c>
      <c r="K4411" s="8">
        <v>73.407643312101996</v>
      </c>
      <c r="L4411" s="8">
        <v>6.6878980891720001</v>
      </c>
      <c r="M4411" s="8">
        <v>0.31847133758000001</v>
      </c>
      <c r="N4411" s="8">
        <v>0.31847133758000001</v>
      </c>
      <c r="O4411" s="42">
        <v>99.363057324840995</v>
      </c>
    </row>
    <row r="4412">
      <c r="D4412" s="19"/>
      <c r="E4412" s="18" t="s">
        <v>148</v>
      </c>
      <c r="F4412" s="17"/>
      <c r="G4412" s="7">
        <v>423</v>
      </c>
      <c r="H4412" s="20">
        <v>1.1820330969270001</v>
      </c>
      <c r="I4412" s="2">
        <v>5.2009456264780001</v>
      </c>
      <c r="J4412" s="2">
        <v>7.5650118203309997</v>
      </c>
      <c r="K4412" s="2">
        <v>81.087470449172997</v>
      </c>
      <c r="L4412" s="2">
        <v>4.0189125295509998</v>
      </c>
      <c r="M4412" s="2">
        <v>0.47281323877100001</v>
      </c>
      <c r="N4412" s="2">
        <v>0.47281323877100001</v>
      </c>
      <c r="O4412" s="22">
        <v>99.054373522459002</v>
      </c>
    </row>
    <row r="4413">
      <c r="D4413" s="19"/>
      <c r="E4413" s="18" t="s">
        <v>149</v>
      </c>
      <c r="F4413" s="17"/>
      <c r="G4413" s="11">
        <v>36</v>
      </c>
      <c r="H4413" s="32" t="s">
        <v>168</v>
      </c>
      <c r="I4413" s="5">
        <v>5.5555555555560003</v>
      </c>
      <c r="J4413" s="5">
        <v>8.333333333333</v>
      </c>
      <c r="K4413" s="5">
        <v>80.555555555555998</v>
      </c>
      <c r="L4413" s="5">
        <v>5.5555555555560003</v>
      </c>
      <c r="M4413" s="4" t="s">
        <v>168</v>
      </c>
      <c r="N4413" s="4" t="s">
        <v>168</v>
      </c>
      <c r="O4413" s="30">
        <v>100</v>
      </c>
    </row>
    <row r="4414">
      <c r="D4414" s="19"/>
      <c r="E4414" s="18" t="s">
        <v>150</v>
      </c>
      <c r="F4414" s="17"/>
      <c r="G4414" s="11">
        <v>6</v>
      </c>
      <c r="H4414" s="27">
        <v>16.666666666666998</v>
      </c>
      <c r="I4414" s="4" t="s">
        <v>168</v>
      </c>
      <c r="J4414" s="4" t="s">
        <v>168</v>
      </c>
      <c r="K4414" s="5">
        <v>66.666666666666998</v>
      </c>
      <c r="L4414" s="4" t="s">
        <v>168</v>
      </c>
      <c r="M4414" s="5">
        <v>16.666666666666998</v>
      </c>
      <c r="N4414" s="4" t="s">
        <v>168</v>
      </c>
      <c r="O4414" s="30">
        <v>83.333333333333002</v>
      </c>
    </row>
    <row r="4415">
      <c r="D4415" s="19"/>
      <c r="E4415" s="18" t="s">
        <v>26</v>
      </c>
      <c r="F4415" s="17"/>
      <c r="G4415" s="11">
        <v>0</v>
      </c>
      <c r="H4415" s="32" t="s">
        <v>168</v>
      </c>
      <c r="I4415" s="4" t="s">
        <v>168</v>
      </c>
      <c r="J4415" s="4" t="s">
        <v>168</v>
      </c>
      <c r="K4415" s="4" t="s">
        <v>168</v>
      </c>
      <c r="L4415" s="4" t="s">
        <v>168</v>
      </c>
      <c r="M4415" s="4" t="s">
        <v>168</v>
      </c>
      <c r="N4415" s="4" t="s">
        <v>168</v>
      </c>
      <c r="O4415" s="31" t="s">
        <v>168</v>
      </c>
    </row>
    <row r="4416">
      <c r="D4416" s="19"/>
      <c r="E4416" s="18" t="s">
        <v>151</v>
      </c>
      <c r="F4416" s="17"/>
      <c r="G4416" s="7">
        <v>1051</v>
      </c>
      <c r="H4416" s="20">
        <v>1.3320647002849999</v>
      </c>
      <c r="I4416" s="2">
        <v>5.3282588011419998</v>
      </c>
      <c r="J4416" s="2">
        <v>10.4662226451</v>
      </c>
      <c r="K4416" s="2">
        <v>76.498572787821004</v>
      </c>
      <c r="L4416" s="2">
        <v>5.6137012369169996</v>
      </c>
      <c r="M4416" s="2">
        <v>0.38058991436700002</v>
      </c>
      <c r="N4416" s="2">
        <v>0.38058991436700002</v>
      </c>
      <c r="O4416" s="22">
        <v>99.238820171265004</v>
      </c>
    </row>
    <row r="4417">
      <c r="D4417" s="19"/>
      <c r="E4417" s="18" t="s">
        <v>152</v>
      </c>
      <c r="F4417" s="17"/>
      <c r="G4417" s="11">
        <v>42</v>
      </c>
      <c r="H4417" s="27">
        <v>2.3809523809519999</v>
      </c>
      <c r="I4417" s="5">
        <v>4.7619047619049999</v>
      </c>
      <c r="J4417" s="5">
        <v>7.1428571428570002</v>
      </c>
      <c r="K4417" s="5">
        <v>78.571428571428996</v>
      </c>
      <c r="L4417" s="5">
        <v>4.7619047619049999</v>
      </c>
      <c r="M4417" s="5">
        <v>2.3809523809519999</v>
      </c>
      <c r="N4417" s="4" t="s">
        <v>168</v>
      </c>
      <c r="O4417" s="30">
        <v>97.619047619048004</v>
      </c>
    </row>
    <row r="4418">
      <c r="D4418" s="15" t="s">
        <v>153</v>
      </c>
      <c r="E4418" s="14" t="s">
        <v>154</v>
      </c>
      <c r="F4418" s="16"/>
      <c r="G4418" s="26">
        <v>596</v>
      </c>
      <c r="H4418" s="40">
        <v>1.342281879195</v>
      </c>
      <c r="I4418" s="8">
        <v>6.3758389261739996</v>
      </c>
      <c r="J4418" s="8">
        <v>10.234899328858999</v>
      </c>
      <c r="K4418" s="8">
        <v>77.013422818791994</v>
      </c>
      <c r="L4418" s="8">
        <v>4.1946308724829997</v>
      </c>
      <c r="M4418" s="8">
        <v>0.16778523489899999</v>
      </c>
      <c r="N4418" s="8">
        <v>0.67114093959700005</v>
      </c>
      <c r="O4418" s="42">
        <v>99.161073825502996</v>
      </c>
    </row>
    <row r="4419">
      <c r="D4419" s="19"/>
      <c r="E4419" s="18" t="s">
        <v>155</v>
      </c>
      <c r="F4419" s="17"/>
      <c r="G4419" s="7">
        <v>800</v>
      </c>
      <c r="H4419" s="20">
        <v>1.5</v>
      </c>
      <c r="I4419" s="2">
        <v>5.125</v>
      </c>
      <c r="J4419" s="2">
        <v>9.875</v>
      </c>
      <c r="K4419" s="2">
        <v>77.625</v>
      </c>
      <c r="L4419" s="2">
        <v>5.125</v>
      </c>
      <c r="M4419" s="2">
        <v>0.375</v>
      </c>
      <c r="N4419" s="2">
        <v>0.375</v>
      </c>
      <c r="O4419" s="22">
        <v>99.25</v>
      </c>
    </row>
    <row r="4420">
      <c r="D4420" s="19"/>
      <c r="E4420" s="18" t="s">
        <v>156</v>
      </c>
      <c r="F4420" s="17"/>
      <c r="G4420" s="7">
        <v>449</v>
      </c>
      <c r="H4420" s="20">
        <v>1.559020044543</v>
      </c>
      <c r="I4420" s="2">
        <v>6.9042316258350001</v>
      </c>
      <c r="J4420" s="2">
        <v>14.031180400890999</v>
      </c>
      <c r="K4420" s="2">
        <v>73.273942093540995</v>
      </c>
      <c r="L4420" s="2">
        <v>3.7861915367479999</v>
      </c>
      <c r="M4420" s="2">
        <v>0.44543429844100002</v>
      </c>
      <c r="N4420" s="10" t="s">
        <v>168</v>
      </c>
      <c r="O4420" s="22">
        <v>99.554565701559</v>
      </c>
    </row>
    <row r="4421">
      <c r="D4421" s="19"/>
      <c r="E4421" s="18" t="s">
        <v>157</v>
      </c>
      <c r="F4421" s="17"/>
      <c r="G4421" s="7">
        <v>867</v>
      </c>
      <c r="H4421" s="20">
        <v>1.2687427912339999</v>
      </c>
      <c r="I4421" s="2">
        <v>5.1903114186849999</v>
      </c>
      <c r="J4421" s="2">
        <v>9.8039215686270005</v>
      </c>
      <c r="K4421" s="2">
        <v>77.970011534025005</v>
      </c>
      <c r="L4421" s="2">
        <v>4.7289504036909999</v>
      </c>
      <c r="M4421" s="2">
        <v>0.57670126874299998</v>
      </c>
      <c r="N4421" s="2">
        <v>0.46136101499400001</v>
      </c>
      <c r="O4421" s="22">
        <v>98.961937716262995</v>
      </c>
    </row>
    <row r="4422">
      <c r="D4422" s="19"/>
      <c r="E4422" s="18" t="s">
        <v>158</v>
      </c>
      <c r="F4422" s="17"/>
      <c r="G4422" s="7">
        <v>818</v>
      </c>
      <c r="H4422" s="20">
        <v>0.97799511002399997</v>
      </c>
      <c r="I4422" s="2">
        <v>5.3789731051340004</v>
      </c>
      <c r="J4422" s="2">
        <v>9.5354523227379993</v>
      </c>
      <c r="K4422" s="2">
        <v>77.99511002445</v>
      </c>
      <c r="L4422" s="2">
        <v>5.3789731051340004</v>
      </c>
      <c r="M4422" s="2">
        <v>0.36674816625899997</v>
      </c>
      <c r="N4422" s="2">
        <v>0.36674816625899997</v>
      </c>
      <c r="O4422" s="22">
        <v>99.266503667481999</v>
      </c>
    </row>
    <row r="4423">
      <c r="D4423" s="19"/>
      <c r="E4423" s="18" t="s">
        <v>159</v>
      </c>
      <c r="F4423" s="17"/>
      <c r="G4423" s="7">
        <v>595</v>
      </c>
      <c r="H4423" s="20">
        <v>1.0084033613450001</v>
      </c>
      <c r="I4423" s="2">
        <v>4.8739495798319998</v>
      </c>
      <c r="J4423" s="2">
        <v>9.7478991596639997</v>
      </c>
      <c r="K4423" s="2">
        <v>78.487394957983</v>
      </c>
      <c r="L4423" s="2">
        <v>5.0420168067229998</v>
      </c>
      <c r="M4423" s="2">
        <v>0.504201680672</v>
      </c>
      <c r="N4423" s="2">
        <v>0.33613445378200002</v>
      </c>
      <c r="O4423" s="22">
        <v>99.159663865545994</v>
      </c>
    </row>
    <row r="4424">
      <c r="D4424" s="19"/>
      <c r="E4424" s="18" t="s">
        <v>160</v>
      </c>
      <c r="F4424" s="17"/>
      <c r="G4424" s="7">
        <v>330</v>
      </c>
      <c r="H4424" s="52" t="s">
        <v>168</v>
      </c>
      <c r="I4424" s="2">
        <v>6.0606060606060002</v>
      </c>
      <c r="J4424" s="2">
        <v>10.909090909091001</v>
      </c>
      <c r="K4424" s="2">
        <v>77.272727272726996</v>
      </c>
      <c r="L4424" s="2">
        <v>5.1515151515150004</v>
      </c>
      <c r="M4424" s="2">
        <v>0.60606060606099998</v>
      </c>
      <c r="N4424" s="10" t="s">
        <v>168</v>
      </c>
      <c r="O4424" s="22">
        <v>99.393939393938993</v>
      </c>
    </row>
    <row r="4425">
      <c r="D4425" s="19"/>
      <c r="E4425" s="18" t="s">
        <v>161</v>
      </c>
      <c r="F4425" s="17"/>
      <c r="G4425" s="7">
        <v>744</v>
      </c>
      <c r="H4425" s="20">
        <v>0.67204301075299999</v>
      </c>
      <c r="I4425" s="2">
        <v>5.2419354838709999</v>
      </c>
      <c r="J4425" s="2">
        <v>10.618279569892</v>
      </c>
      <c r="K4425" s="2">
        <v>77.284946236558994</v>
      </c>
      <c r="L4425" s="2">
        <v>5.5107526881720004</v>
      </c>
      <c r="M4425" s="2">
        <v>0.40322580645200001</v>
      </c>
      <c r="N4425" s="2">
        <v>0.26881720430099998</v>
      </c>
      <c r="O4425" s="22">
        <v>99.327956989246999</v>
      </c>
    </row>
    <row r="4426">
      <c r="D4426" s="19"/>
      <c r="E4426" s="18" t="s">
        <v>162</v>
      </c>
      <c r="F4426" s="17"/>
      <c r="G4426" s="7">
        <v>519</v>
      </c>
      <c r="H4426" s="20">
        <v>0.96339113680199995</v>
      </c>
      <c r="I4426" s="2">
        <v>5.9730250481700002</v>
      </c>
      <c r="J4426" s="2">
        <v>9.6339113680149993</v>
      </c>
      <c r="K4426" s="2">
        <v>78.227360308285</v>
      </c>
      <c r="L4426" s="2">
        <v>4.4315992292870003</v>
      </c>
      <c r="M4426" s="2">
        <v>0.385356454721</v>
      </c>
      <c r="N4426" s="2">
        <v>0.385356454721</v>
      </c>
      <c r="O4426" s="22">
        <v>99.229287090558998</v>
      </c>
    </row>
    <row r="4427">
      <c r="D4427" s="19"/>
      <c r="E4427" s="18" t="s">
        <v>163</v>
      </c>
      <c r="F4427" s="17"/>
      <c r="G4427" s="7">
        <v>576</v>
      </c>
      <c r="H4427" s="20">
        <v>1.2152777777779999</v>
      </c>
      <c r="I4427" s="2">
        <v>5.729166666667</v>
      </c>
      <c r="J4427" s="2">
        <v>10.416666666667</v>
      </c>
      <c r="K4427" s="2">
        <v>77.256944444444002</v>
      </c>
      <c r="L4427" s="2">
        <v>4.3402777777779997</v>
      </c>
      <c r="M4427" s="2">
        <v>0.694444444444</v>
      </c>
      <c r="N4427" s="2">
        <v>0.347222222222</v>
      </c>
      <c r="O4427" s="22">
        <v>98.958333333333002</v>
      </c>
    </row>
    <row r="4428">
      <c r="D4428" s="19"/>
      <c r="E4428" s="18" t="s">
        <v>164</v>
      </c>
      <c r="F4428" s="17"/>
      <c r="G4428" s="7">
        <v>372</v>
      </c>
      <c r="H4428" s="20">
        <v>0.80645161290300005</v>
      </c>
      <c r="I4428" s="2">
        <v>5.6451612903230002</v>
      </c>
      <c r="J4428" s="2">
        <v>8.6021505376339995</v>
      </c>
      <c r="K4428" s="2">
        <v>80.376344086022002</v>
      </c>
      <c r="L4428" s="2">
        <v>3.4946236559139998</v>
      </c>
      <c r="M4428" s="2">
        <v>0.53763440860199996</v>
      </c>
      <c r="N4428" s="2">
        <v>0.53763440860199996</v>
      </c>
      <c r="O4428" s="22">
        <v>98.924731182795995</v>
      </c>
    </row>
    <row r="4429">
      <c r="D4429" s="19"/>
      <c r="E4429" s="18" t="s">
        <v>165</v>
      </c>
      <c r="F4429" s="17"/>
      <c r="G4429" s="7">
        <v>520</v>
      </c>
      <c r="H4429" s="20">
        <v>0.96153846153800004</v>
      </c>
      <c r="I4429" s="2">
        <v>5.7692307692310001</v>
      </c>
      <c r="J4429" s="2">
        <v>9.0384615384620002</v>
      </c>
      <c r="K4429" s="2">
        <v>78.846153846153996</v>
      </c>
      <c r="L4429" s="2">
        <v>4.4230769230769997</v>
      </c>
      <c r="M4429" s="2">
        <v>0.57692307692300004</v>
      </c>
      <c r="N4429" s="2">
        <v>0.384615384615</v>
      </c>
      <c r="O4429" s="22">
        <v>99.038461538462002</v>
      </c>
    </row>
    <row r="4430">
      <c r="D4430" s="19"/>
      <c r="E4430" s="18" t="s">
        <v>166</v>
      </c>
      <c r="F4430" s="17"/>
      <c r="G4430" s="7">
        <v>445</v>
      </c>
      <c r="H4430" s="20">
        <v>0.89887640449399997</v>
      </c>
      <c r="I4430" s="2">
        <v>6.5168539325839996</v>
      </c>
      <c r="J4430" s="2">
        <v>9.2134831460670004</v>
      </c>
      <c r="K4430" s="2">
        <v>77.303370786516993</v>
      </c>
      <c r="L4430" s="2">
        <v>5.1685393258429997</v>
      </c>
      <c r="M4430" s="2">
        <v>0.67415730337099999</v>
      </c>
      <c r="N4430" s="2">
        <v>0.22471910112400001</v>
      </c>
      <c r="O4430" s="22">
        <v>99.101123595505996</v>
      </c>
    </row>
    <row r="4431">
      <c r="D4431" s="19"/>
      <c r="E4431" s="18" t="s">
        <v>167</v>
      </c>
      <c r="F4431" s="17"/>
      <c r="G4431" s="7">
        <v>294</v>
      </c>
      <c r="H4431" s="20">
        <v>2.040816326531</v>
      </c>
      <c r="I4431" s="2">
        <v>6.1224489795919999</v>
      </c>
      <c r="J4431" s="2">
        <v>9.8639455782310002</v>
      </c>
      <c r="K4431" s="2">
        <v>77.551020408162998</v>
      </c>
      <c r="L4431" s="2">
        <v>3.4013605442179999</v>
      </c>
      <c r="M4431" s="2">
        <v>0.68027210884400002</v>
      </c>
      <c r="N4431" s="2">
        <v>0.34013605442200001</v>
      </c>
      <c r="O4431" s="22">
        <v>98.979591836734997</v>
      </c>
    </row>
    <row r="4432">
      <c r="D4432" s="19"/>
      <c r="E4432" s="18" t="s">
        <v>41</v>
      </c>
      <c r="F4432" s="17"/>
      <c r="G4432" s="7">
        <v>62</v>
      </c>
      <c r="H4432" s="52" t="s">
        <v>168</v>
      </c>
      <c r="I4432" s="2">
        <v>4.8387096774189997</v>
      </c>
      <c r="J4432" s="2">
        <v>11.290322580645</v>
      </c>
      <c r="K4432" s="2">
        <v>75.806451612903004</v>
      </c>
      <c r="L4432" s="2">
        <v>8.0645161290320004</v>
      </c>
      <c r="M4432" s="10" t="s">
        <v>168</v>
      </c>
      <c r="N4432" s="10" t="s">
        <v>168</v>
      </c>
      <c r="O4432" s="22">
        <v>100</v>
      </c>
    </row>
    <row r="4433">
      <c r="D4433" s="57"/>
      <c r="E4433" s="54" t="s">
        <v>26</v>
      </c>
      <c r="F4433" s="62"/>
      <c r="G4433" s="59">
        <v>17</v>
      </c>
      <c r="H4433" s="78">
        <v>5.8823529411760003</v>
      </c>
      <c r="I4433" s="51" t="s">
        <v>168</v>
      </c>
      <c r="J4433" s="51" t="s">
        <v>168</v>
      </c>
      <c r="K4433" s="46">
        <v>88.235294117647001</v>
      </c>
      <c r="L4433" s="46">
        <v>5.8823529411760003</v>
      </c>
      <c r="M4433" s="51" t="s">
        <v>168</v>
      </c>
      <c r="N4433" s="51" t="s">
        <v>168</v>
      </c>
      <c r="O4433" s="77">
        <v>100</v>
      </c>
    </row>
    <row r="4435">
      <c r="B4435" s="63" t="str">
        <f ca="1" xml:space="preserve"> HYPERLINK("#'目次'!B34", "[28]")</f>
        <v>[28]</v>
      </c>
      <c r="C4435" s="49" t="s">
        <v>440</v>
      </c>
    </row>
    <row r="4436">
      <c r="C4436" s="89" t="s">
        <v>441</v>
      </c>
    </row>
    <row r="4438">
      <c r="C4438" s="49" t="s">
        <v>14</v>
      </c>
    </row>
    <row r="4439">
      <c r="D4439" s="64"/>
      <c r="E4439" s="47"/>
      <c r="F4439" s="47"/>
      <c r="G4439" s="61" t="s">
        <v>15</v>
      </c>
      <c r="H4439" s="66" t="s">
        <v>442</v>
      </c>
      <c r="I4439" s="28" t="s">
        <v>443</v>
      </c>
      <c r="J4439" s="28" t="s">
        <v>444</v>
      </c>
      <c r="K4439" s="28" t="s">
        <v>445</v>
      </c>
      <c r="L4439" s="28" t="s">
        <v>446</v>
      </c>
      <c r="M4439" s="28" t="s">
        <v>447</v>
      </c>
      <c r="N4439" s="28" t="s">
        <v>448</v>
      </c>
      <c r="O4439" s="28" t="s">
        <v>449</v>
      </c>
      <c r="P4439" s="58" t="s">
        <v>26</v>
      </c>
    </row>
    <row r="4440">
      <c r="D4440" s="55"/>
      <c r="E4440" s="48"/>
      <c r="F4440" s="48"/>
      <c r="G4440" s="68"/>
      <c r="H4440" s="70"/>
      <c r="I4440" s="29"/>
      <c r="J4440" s="29"/>
      <c r="K4440" s="29"/>
      <c r="L4440" s="29"/>
      <c r="M4440" s="29"/>
      <c r="N4440" s="29"/>
      <c r="O4440" s="29"/>
      <c r="P4440" s="65"/>
    </row>
    <row r="4441">
      <c r="D4441" s="56"/>
      <c r="E4441" s="60" t="s">
        <v>15</v>
      </c>
      <c r="F4441" s="67"/>
      <c r="G4441" s="69">
        <v>1084</v>
      </c>
      <c r="H4441" s="80" t="s">
        <v>168</v>
      </c>
      <c r="I4441" s="80" t="s">
        <v>168</v>
      </c>
      <c r="J4441" s="36">
        <v>0.092250922508999994</v>
      </c>
      <c r="K4441" s="36">
        <v>5.2583025830260004</v>
      </c>
      <c r="L4441" s="36">
        <v>36.346863468635</v>
      </c>
      <c r="M4441" s="36">
        <v>41.420664206642002</v>
      </c>
      <c r="N4441" s="36">
        <v>4.8892988929890002</v>
      </c>
      <c r="O4441" s="36">
        <v>11.715867158671999</v>
      </c>
      <c r="P4441" s="76">
        <v>0.27675276752799999</v>
      </c>
    </row>
    <row r="4442">
      <c r="D4442" s="15" t="s">
        <v>20</v>
      </c>
      <c r="E4442" s="14" t="s">
        <v>21</v>
      </c>
      <c r="F4442" s="16"/>
      <c r="G4442" s="26">
        <v>210</v>
      </c>
      <c r="H4442" s="79" t="s">
        <v>168</v>
      </c>
      <c r="I4442" s="41" t="s">
        <v>168</v>
      </c>
      <c r="J4442" s="41" t="s">
        <v>168</v>
      </c>
      <c r="K4442" s="8">
        <v>6.666666666667</v>
      </c>
      <c r="L4442" s="8">
        <v>31.904761904762001</v>
      </c>
      <c r="M4442" s="8">
        <v>41.428571428570997</v>
      </c>
      <c r="N4442" s="8">
        <v>4.7619047619049999</v>
      </c>
      <c r="O4442" s="8">
        <v>15.238095238094999</v>
      </c>
      <c r="P4442" s="71" t="s">
        <v>168</v>
      </c>
    </row>
    <row r="4443">
      <c r="D4443" s="19"/>
      <c r="E4443" s="18" t="s">
        <v>22</v>
      </c>
      <c r="F4443" s="17"/>
      <c r="G4443" s="7">
        <v>536</v>
      </c>
      <c r="H4443" s="52" t="s">
        <v>168</v>
      </c>
      <c r="I4443" s="10" t="s">
        <v>168</v>
      </c>
      <c r="J4443" s="2">
        <v>0.18656716417899999</v>
      </c>
      <c r="K4443" s="2">
        <v>4.1044776119400002</v>
      </c>
      <c r="L4443" s="2">
        <v>34.328358208955002</v>
      </c>
      <c r="M4443" s="2">
        <v>42.723880597014997</v>
      </c>
      <c r="N4443" s="2">
        <v>5.2238805970150004</v>
      </c>
      <c r="O4443" s="2">
        <v>12.873134328358001</v>
      </c>
      <c r="P4443" s="22">
        <v>0.55970149253699997</v>
      </c>
    </row>
    <row r="4444">
      <c r="D4444" s="19"/>
      <c r="E4444" s="18" t="s">
        <v>23</v>
      </c>
      <c r="F4444" s="17"/>
      <c r="G4444" s="7">
        <v>258</v>
      </c>
      <c r="H4444" s="52" t="s">
        <v>168</v>
      </c>
      <c r="I4444" s="10" t="s">
        <v>168</v>
      </c>
      <c r="J4444" s="10" t="s">
        <v>168</v>
      </c>
      <c r="K4444" s="2">
        <v>6.2015503875969999</v>
      </c>
      <c r="L4444" s="2">
        <v>43.410852713178002</v>
      </c>
      <c r="M4444" s="2">
        <v>39.922480620155</v>
      </c>
      <c r="N4444" s="2">
        <v>5.4263565891469998</v>
      </c>
      <c r="O4444" s="2">
        <v>5.0387596899220002</v>
      </c>
      <c r="P4444" s="34" t="s">
        <v>168</v>
      </c>
    </row>
    <row r="4445">
      <c r="D4445" s="19"/>
      <c r="E4445" s="18" t="s">
        <v>24</v>
      </c>
      <c r="F4445" s="17"/>
      <c r="G4445" s="7">
        <v>74</v>
      </c>
      <c r="H4445" s="52" t="s">
        <v>168</v>
      </c>
      <c r="I4445" s="10" t="s">
        <v>168</v>
      </c>
      <c r="J4445" s="10" t="s">
        <v>168</v>
      </c>
      <c r="K4445" s="2">
        <v>5.4054054054050003</v>
      </c>
      <c r="L4445" s="2">
        <v>39.189189189189001</v>
      </c>
      <c r="M4445" s="2">
        <v>36.486486486486001</v>
      </c>
      <c r="N4445" s="2">
        <v>1.351351351351</v>
      </c>
      <c r="O4445" s="2">
        <v>17.567567567567998</v>
      </c>
      <c r="P4445" s="34" t="s">
        <v>168</v>
      </c>
    </row>
    <row r="4446">
      <c r="D4446" s="19"/>
      <c r="E4446" s="18" t="s">
        <v>25</v>
      </c>
      <c r="F4446" s="17"/>
      <c r="G4446" s="11">
        <v>6</v>
      </c>
      <c r="H4446" s="32" t="s">
        <v>168</v>
      </c>
      <c r="I4446" s="4" t="s">
        <v>168</v>
      </c>
      <c r="J4446" s="4" t="s">
        <v>168</v>
      </c>
      <c r="K4446" s="5">
        <v>16.666666666666998</v>
      </c>
      <c r="L4446" s="5">
        <v>33.333333333333002</v>
      </c>
      <c r="M4446" s="5">
        <v>50</v>
      </c>
      <c r="N4446" s="4" t="s">
        <v>168</v>
      </c>
      <c r="O4446" s="4" t="s">
        <v>168</v>
      </c>
      <c r="P4446" s="31" t="s">
        <v>168</v>
      </c>
    </row>
    <row r="4447">
      <c r="D4447" s="19"/>
      <c r="E4447" s="18" t="s">
        <v>26</v>
      </c>
      <c r="F4447" s="17"/>
      <c r="G4447" s="11">
        <v>0</v>
      </c>
      <c r="H4447" s="32" t="s">
        <v>168</v>
      </c>
      <c r="I4447" s="4" t="s">
        <v>168</v>
      </c>
      <c r="J4447" s="4" t="s">
        <v>168</v>
      </c>
      <c r="K4447" s="4" t="s">
        <v>168</v>
      </c>
      <c r="L4447" s="4" t="s">
        <v>168</v>
      </c>
      <c r="M4447" s="4" t="s">
        <v>168</v>
      </c>
      <c r="N4447" s="4" t="s">
        <v>168</v>
      </c>
      <c r="O4447" s="4" t="s">
        <v>168</v>
      </c>
      <c r="P4447" s="31" t="s">
        <v>168</v>
      </c>
    </row>
    <row r="4448">
      <c r="D4448" s="19"/>
      <c r="E4448" s="18" t="s">
        <v>27</v>
      </c>
      <c r="F4448" s="17"/>
      <c r="G4448" s="7">
        <v>746</v>
      </c>
      <c r="H4448" s="52" t="s">
        <v>168</v>
      </c>
      <c r="I4448" s="10" t="s">
        <v>168</v>
      </c>
      <c r="J4448" s="2">
        <v>0.134048257373</v>
      </c>
      <c r="K4448" s="2">
        <v>4.8257372654159996</v>
      </c>
      <c r="L4448" s="2">
        <v>33.646112600536</v>
      </c>
      <c r="M4448" s="2">
        <v>42.359249329759002</v>
      </c>
      <c r="N4448" s="2">
        <v>5.0938337801609999</v>
      </c>
      <c r="O4448" s="2">
        <v>13.538873994637999</v>
      </c>
      <c r="P4448" s="22">
        <v>0.40214477211799998</v>
      </c>
    </row>
    <row r="4449">
      <c r="D4449" s="19"/>
      <c r="E4449" s="18" t="s">
        <v>28</v>
      </c>
      <c r="F4449" s="17"/>
      <c r="G4449" s="7">
        <v>80</v>
      </c>
      <c r="H4449" s="52" t="s">
        <v>168</v>
      </c>
      <c r="I4449" s="10" t="s">
        <v>168</v>
      </c>
      <c r="J4449" s="10" t="s">
        <v>168</v>
      </c>
      <c r="K4449" s="2">
        <v>6.25</v>
      </c>
      <c r="L4449" s="2">
        <v>38.75</v>
      </c>
      <c r="M4449" s="2">
        <v>37.5</v>
      </c>
      <c r="N4449" s="2">
        <v>1.25</v>
      </c>
      <c r="O4449" s="2">
        <v>16.25</v>
      </c>
      <c r="P4449" s="34" t="s">
        <v>168</v>
      </c>
    </row>
    <row r="4450">
      <c r="D4450" s="15" t="s">
        <v>29</v>
      </c>
      <c r="E4450" s="14" t="s">
        <v>30</v>
      </c>
      <c r="F4450" s="16"/>
      <c r="G4450" s="26">
        <v>818</v>
      </c>
      <c r="H4450" s="79" t="s">
        <v>168</v>
      </c>
      <c r="I4450" s="41" t="s">
        <v>168</v>
      </c>
      <c r="J4450" s="8">
        <v>0.122249388753</v>
      </c>
      <c r="K4450" s="8">
        <v>5.5012224938880001</v>
      </c>
      <c r="L4450" s="8">
        <v>36.674816625917003</v>
      </c>
      <c r="M4450" s="8">
        <v>41.198044009779998</v>
      </c>
      <c r="N4450" s="8">
        <v>4.4009779951099999</v>
      </c>
      <c r="O4450" s="8">
        <v>11.858190709045999</v>
      </c>
      <c r="P4450" s="42">
        <v>0.24449877750599999</v>
      </c>
    </row>
    <row r="4451">
      <c r="D4451" s="19"/>
      <c r="E4451" s="18" t="s">
        <v>31</v>
      </c>
      <c r="F4451" s="17"/>
      <c r="G4451" s="7">
        <v>791</v>
      </c>
      <c r="H4451" s="52" t="s">
        <v>168</v>
      </c>
      <c r="I4451" s="10" t="s">
        <v>168</v>
      </c>
      <c r="J4451" s="10" t="s">
        <v>168</v>
      </c>
      <c r="K4451" s="2">
        <v>5.5625790139060003</v>
      </c>
      <c r="L4451" s="2">
        <v>35.651074589128001</v>
      </c>
      <c r="M4451" s="2">
        <v>42.983565107459</v>
      </c>
      <c r="N4451" s="2">
        <v>4.1719342604299996</v>
      </c>
      <c r="O4451" s="2">
        <v>11.378002528445</v>
      </c>
      <c r="P4451" s="22">
        <v>0.25284450063199998</v>
      </c>
    </row>
    <row r="4452">
      <c r="D4452" s="19"/>
      <c r="E4452" s="18" t="s">
        <v>32</v>
      </c>
      <c r="F4452" s="17"/>
      <c r="G4452" s="7">
        <v>803</v>
      </c>
      <c r="H4452" s="52" t="s">
        <v>168</v>
      </c>
      <c r="I4452" s="10" t="s">
        <v>168</v>
      </c>
      <c r="J4452" s="10" t="s">
        <v>168</v>
      </c>
      <c r="K4452" s="2">
        <v>5.2303860523040004</v>
      </c>
      <c r="L4452" s="2">
        <v>36.488169364881998</v>
      </c>
      <c r="M4452" s="2">
        <v>41.095890410959001</v>
      </c>
      <c r="N4452" s="2">
        <v>5.4794520547949999</v>
      </c>
      <c r="O4452" s="2">
        <v>11.332503113325</v>
      </c>
      <c r="P4452" s="22">
        <v>0.37359900373600002</v>
      </c>
    </row>
    <row r="4453">
      <c r="D4453" s="19"/>
      <c r="E4453" s="18" t="s">
        <v>33</v>
      </c>
      <c r="F4453" s="17"/>
      <c r="G4453" s="7">
        <v>204</v>
      </c>
      <c r="H4453" s="52" t="s">
        <v>168</v>
      </c>
      <c r="I4453" s="10" t="s">
        <v>168</v>
      </c>
      <c r="J4453" s="10" t="s">
        <v>168</v>
      </c>
      <c r="K4453" s="2">
        <v>6.3725490196079999</v>
      </c>
      <c r="L4453" s="2">
        <v>36.274509803922001</v>
      </c>
      <c r="M4453" s="2">
        <v>37.745098039216003</v>
      </c>
      <c r="N4453" s="2">
        <v>5.3921568627449998</v>
      </c>
      <c r="O4453" s="2">
        <v>14.21568627451</v>
      </c>
      <c r="P4453" s="34" t="s">
        <v>168</v>
      </c>
    </row>
    <row r="4454">
      <c r="D4454" s="19"/>
      <c r="E4454" s="18" t="s">
        <v>34</v>
      </c>
      <c r="F4454" s="17"/>
      <c r="G4454" s="7">
        <v>486</v>
      </c>
      <c r="H4454" s="52" t="s">
        <v>168</v>
      </c>
      <c r="I4454" s="10" t="s">
        <v>168</v>
      </c>
      <c r="J4454" s="10" t="s">
        <v>168</v>
      </c>
      <c r="K4454" s="2">
        <v>5.5555555555560003</v>
      </c>
      <c r="L4454" s="2">
        <v>35.802469135801999</v>
      </c>
      <c r="M4454" s="2">
        <v>43.004115226336999</v>
      </c>
      <c r="N4454" s="2">
        <v>5.9670781892999996</v>
      </c>
      <c r="O4454" s="2">
        <v>9.4650205761319999</v>
      </c>
      <c r="P4454" s="22">
        <v>0.205761316872</v>
      </c>
    </row>
    <row r="4455">
      <c r="D4455" s="19"/>
      <c r="E4455" s="18" t="s">
        <v>35</v>
      </c>
      <c r="F4455" s="17"/>
      <c r="G4455" s="7">
        <v>154</v>
      </c>
      <c r="H4455" s="52" t="s">
        <v>168</v>
      </c>
      <c r="I4455" s="10" t="s">
        <v>168</v>
      </c>
      <c r="J4455" s="2">
        <v>0.64935064935099995</v>
      </c>
      <c r="K4455" s="2">
        <v>4.5454545454549997</v>
      </c>
      <c r="L4455" s="2">
        <v>37.012987012986997</v>
      </c>
      <c r="M4455" s="2">
        <v>42.207792207791996</v>
      </c>
      <c r="N4455" s="2">
        <v>3.896103896104</v>
      </c>
      <c r="O4455" s="2">
        <v>11.038961038961</v>
      </c>
      <c r="P4455" s="22">
        <v>0.64935064935099995</v>
      </c>
    </row>
    <row r="4456">
      <c r="D4456" s="19"/>
      <c r="E4456" s="18" t="s">
        <v>36</v>
      </c>
      <c r="F4456" s="17"/>
      <c r="G4456" s="7">
        <v>866</v>
      </c>
      <c r="H4456" s="52" t="s">
        <v>168</v>
      </c>
      <c r="I4456" s="10" t="s">
        <v>168</v>
      </c>
      <c r="J4456" s="10" t="s">
        <v>168</v>
      </c>
      <c r="K4456" s="2">
        <v>4.8498845265590003</v>
      </c>
      <c r="L4456" s="2">
        <v>36.374133949192</v>
      </c>
      <c r="M4456" s="2">
        <v>42.147806004619</v>
      </c>
      <c r="N4456" s="2">
        <v>4.618937644342</v>
      </c>
      <c r="O4456" s="2">
        <v>11.662817551963</v>
      </c>
      <c r="P4456" s="22">
        <v>0.34642032332599998</v>
      </c>
    </row>
    <row r="4457">
      <c r="D4457" s="19"/>
      <c r="E4457" s="18" t="s">
        <v>37</v>
      </c>
      <c r="F4457" s="17"/>
      <c r="G4457" s="7">
        <v>362</v>
      </c>
      <c r="H4457" s="52" t="s">
        <v>168</v>
      </c>
      <c r="I4457" s="10" t="s">
        <v>168</v>
      </c>
      <c r="J4457" s="10" t="s">
        <v>168</v>
      </c>
      <c r="K4457" s="2">
        <v>5.8011049723759998</v>
      </c>
      <c r="L4457" s="2">
        <v>35.911602209945002</v>
      </c>
      <c r="M4457" s="2">
        <v>47.237569060772998</v>
      </c>
      <c r="N4457" s="2">
        <v>4.6961325966849996</v>
      </c>
      <c r="O4457" s="2">
        <v>6.3535911602209998</v>
      </c>
      <c r="P4457" s="34" t="s">
        <v>168</v>
      </c>
    </row>
    <row r="4458">
      <c r="D4458" s="19"/>
      <c r="E4458" s="18" t="s">
        <v>38</v>
      </c>
      <c r="F4458" s="17"/>
      <c r="G4458" s="7">
        <v>548</v>
      </c>
      <c r="H4458" s="52" t="s">
        <v>168</v>
      </c>
      <c r="I4458" s="10" t="s">
        <v>168</v>
      </c>
      <c r="J4458" s="2">
        <v>0.18248175182500001</v>
      </c>
      <c r="K4458" s="2">
        <v>4.9270072992699996</v>
      </c>
      <c r="L4458" s="2">
        <v>38.503649635035998</v>
      </c>
      <c r="M4458" s="2">
        <v>40.875912408759</v>
      </c>
      <c r="N4458" s="2">
        <v>4.5620437956200002</v>
      </c>
      <c r="O4458" s="2">
        <v>10.948905109489001</v>
      </c>
      <c r="P4458" s="34" t="s">
        <v>168</v>
      </c>
    </row>
    <row r="4459">
      <c r="D4459" s="19"/>
      <c r="E4459" s="18" t="s">
        <v>39</v>
      </c>
      <c r="F4459" s="17"/>
      <c r="G4459" s="7">
        <v>512</v>
      </c>
      <c r="H4459" s="52" t="s">
        <v>168</v>
      </c>
      <c r="I4459" s="10" t="s">
        <v>168</v>
      </c>
      <c r="J4459" s="10" t="s">
        <v>168</v>
      </c>
      <c r="K4459" s="2">
        <v>5.6640625</v>
      </c>
      <c r="L4459" s="2">
        <v>34.5703125</v>
      </c>
      <c r="M4459" s="2">
        <v>43.359375</v>
      </c>
      <c r="N4459" s="2">
        <v>5.078125</v>
      </c>
      <c r="O4459" s="2">
        <v>11.1328125</v>
      </c>
      <c r="P4459" s="22">
        <v>0.1953125</v>
      </c>
    </row>
    <row r="4460">
      <c r="D4460" s="19"/>
      <c r="E4460" s="18" t="s">
        <v>40</v>
      </c>
      <c r="F4460" s="17"/>
      <c r="G4460" s="7">
        <v>556</v>
      </c>
      <c r="H4460" s="52" t="s">
        <v>168</v>
      </c>
      <c r="I4460" s="10" t="s">
        <v>168</v>
      </c>
      <c r="J4460" s="2">
        <v>0.17985611510800001</v>
      </c>
      <c r="K4460" s="2">
        <v>4.1366906474820002</v>
      </c>
      <c r="L4460" s="2">
        <v>38.669064748201002</v>
      </c>
      <c r="M4460" s="2">
        <v>44.784172661870997</v>
      </c>
      <c r="N4460" s="2">
        <v>4.3165467625899998</v>
      </c>
      <c r="O4460" s="2">
        <v>7.9136690647480004</v>
      </c>
      <c r="P4460" s="34" t="s">
        <v>168</v>
      </c>
    </row>
    <row r="4461">
      <c r="D4461" s="19"/>
      <c r="E4461" s="18" t="s">
        <v>41</v>
      </c>
      <c r="F4461" s="17"/>
      <c r="G4461" s="7">
        <v>70</v>
      </c>
      <c r="H4461" s="52" t="s">
        <v>168</v>
      </c>
      <c r="I4461" s="10" t="s">
        <v>168</v>
      </c>
      <c r="J4461" s="10" t="s">
        <v>168</v>
      </c>
      <c r="K4461" s="2">
        <v>7.1428571428570002</v>
      </c>
      <c r="L4461" s="2">
        <v>20</v>
      </c>
      <c r="M4461" s="2">
        <v>47.142857142856997</v>
      </c>
      <c r="N4461" s="2">
        <v>4.2857142857139996</v>
      </c>
      <c r="O4461" s="2">
        <v>21.428571428571001</v>
      </c>
      <c r="P4461" s="34" t="s">
        <v>168</v>
      </c>
    </row>
    <row r="4462">
      <c r="D4462" s="19"/>
      <c r="E4462" s="18" t="s">
        <v>42</v>
      </c>
      <c r="F4462" s="17"/>
      <c r="G4462" s="11">
        <v>11</v>
      </c>
      <c r="H4462" s="32" t="s">
        <v>168</v>
      </c>
      <c r="I4462" s="4" t="s">
        <v>168</v>
      </c>
      <c r="J4462" s="4" t="s">
        <v>168</v>
      </c>
      <c r="K4462" s="5">
        <v>9.0909090909089993</v>
      </c>
      <c r="L4462" s="5">
        <v>27.272727272727</v>
      </c>
      <c r="M4462" s="5">
        <v>45.454545454544999</v>
      </c>
      <c r="N4462" s="4" t="s">
        <v>168</v>
      </c>
      <c r="O4462" s="5">
        <v>18.181818181817999</v>
      </c>
      <c r="P4462" s="31" t="s">
        <v>168</v>
      </c>
    </row>
    <row r="4463">
      <c r="D4463" s="19"/>
      <c r="E4463" s="18" t="s">
        <v>26</v>
      </c>
      <c r="F4463" s="17"/>
      <c r="G4463" s="11">
        <v>2</v>
      </c>
      <c r="H4463" s="32" t="s">
        <v>168</v>
      </c>
      <c r="I4463" s="4" t="s">
        <v>168</v>
      </c>
      <c r="J4463" s="4" t="s">
        <v>168</v>
      </c>
      <c r="K4463" s="5">
        <v>50</v>
      </c>
      <c r="L4463" s="4" t="s">
        <v>168</v>
      </c>
      <c r="M4463" s="5">
        <v>50</v>
      </c>
      <c r="N4463" s="4" t="s">
        <v>168</v>
      </c>
      <c r="O4463" s="4" t="s">
        <v>168</v>
      </c>
      <c r="P4463" s="31" t="s">
        <v>168</v>
      </c>
    </row>
    <row r="4464">
      <c r="D4464" s="19"/>
      <c r="E4464" s="18" t="s">
        <v>43</v>
      </c>
      <c r="F4464" s="17"/>
      <c r="G4464" s="7">
        <v>1071</v>
      </c>
      <c r="H4464" s="52" t="s">
        <v>168</v>
      </c>
      <c r="I4464" s="10" t="s">
        <v>168</v>
      </c>
      <c r="J4464" s="2">
        <v>0.093370681605999997</v>
      </c>
      <c r="K4464" s="2">
        <v>5.135387488329</v>
      </c>
      <c r="L4464" s="2">
        <v>36.507936507937004</v>
      </c>
      <c r="M4464" s="2">
        <v>41.363211951446999</v>
      </c>
      <c r="N4464" s="2">
        <v>4.9486461251170004</v>
      </c>
      <c r="O4464" s="2">
        <v>11.671335200747</v>
      </c>
      <c r="P4464" s="22">
        <v>0.28011204481800001</v>
      </c>
    </row>
    <row r="4465">
      <c r="D4465" s="15" t="s">
        <v>44</v>
      </c>
      <c r="E4465" s="14" t="s">
        <v>45</v>
      </c>
      <c r="F4465" s="16"/>
      <c r="G4465" s="33">
        <v>3</v>
      </c>
      <c r="H4465" s="72" t="s">
        <v>168</v>
      </c>
      <c r="I4465" s="25" t="s">
        <v>168</v>
      </c>
      <c r="J4465" s="25" t="s">
        <v>168</v>
      </c>
      <c r="K4465" s="25" t="s">
        <v>168</v>
      </c>
      <c r="L4465" s="13">
        <v>33.333333333333002</v>
      </c>
      <c r="M4465" s="13">
        <v>66.666666666666998</v>
      </c>
      <c r="N4465" s="25" t="s">
        <v>168</v>
      </c>
      <c r="O4465" s="25" t="s">
        <v>168</v>
      </c>
      <c r="P4465" s="53" t="s">
        <v>168</v>
      </c>
    </row>
    <row r="4466">
      <c r="D4466" s="19"/>
      <c r="E4466" s="18" t="s">
        <v>46</v>
      </c>
      <c r="F4466" s="17"/>
      <c r="G4466" s="11">
        <v>11</v>
      </c>
      <c r="H4466" s="32" t="s">
        <v>168</v>
      </c>
      <c r="I4466" s="4" t="s">
        <v>168</v>
      </c>
      <c r="J4466" s="4" t="s">
        <v>168</v>
      </c>
      <c r="K4466" s="5">
        <v>9.0909090909089993</v>
      </c>
      <c r="L4466" s="5">
        <v>27.272727272727</v>
      </c>
      <c r="M4466" s="5">
        <v>63.636363636364003</v>
      </c>
      <c r="N4466" s="4" t="s">
        <v>168</v>
      </c>
      <c r="O4466" s="4" t="s">
        <v>168</v>
      </c>
      <c r="P4466" s="31" t="s">
        <v>168</v>
      </c>
    </row>
    <row r="4467">
      <c r="D4467" s="19"/>
      <c r="E4467" s="18" t="s">
        <v>47</v>
      </c>
      <c r="F4467" s="17"/>
      <c r="G4467" s="11">
        <v>24</v>
      </c>
      <c r="H4467" s="32" t="s">
        <v>168</v>
      </c>
      <c r="I4467" s="4" t="s">
        <v>168</v>
      </c>
      <c r="J4467" s="4" t="s">
        <v>168</v>
      </c>
      <c r="K4467" s="4" t="s">
        <v>168</v>
      </c>
      <c r="L4467" s="5">
        <v>41.666666666666998</v>
      </c>
      <c r="M4467" s="5">
        <v>41.666666666666998</v>
      </c>
      <c r="N4467" s="4" t="s">
        <v>168</v>
      </c>
      <c r="O4467" s="5">
        <v>16.666666666666998</v>
      </c>
      <c r="P4467" s="31" t="s">
        <v>168</v>
      </c>
    </row>
    <row r="4468">
      <c r="D4468" s="19"/>
      <c r="E4468" s="18" t="s">
        <v>48</v>
      </c>
      <c r="F4468" s="17"/>
      <c r="G4468" s="7">
        <v>159</v>
      </c>
      <c r="H4468" s="52" t="s">
        <v>168</v>
      </c>
      <c r="I4468" s="10" t="s">
        <v>168</v>
      </c>
      <c r="J4468" s="2">
        <v>0.62893081761000003</v>
      </c>
      <c r="K4468" s="2">
        <v>6.9182389937110003</v>
      </c>
      <c r="L4468" s="2">
        <v>40.880503144654</v>
      </c>
      <c r="M4468" s="2">
        <v>46.540880503144997</v>
      </c>
      <c r="N4468" s="2">
        <v>3.1446540880499998</v>
      </c>
      <c r="O4468" s="2">
        <v>1.88679245283</v>
      </c>
      <c r="P4468" s="34" t="s">
        <v>168</v>
      </c>
    </row>
    <row r="4469">
      <c r="D4469" s="19"/>
      <c r="E4469" s="18" t="s">
        <v>49</v>
      </c>
      <c r="F4469" s="17"/>
      <c r="G4469" s="7">
        <v>163</v>
      </c>
      <c r="H4469" s="52" t="s">
        <v>168</v>
      </c>
      <c r="I4469" s="10" t="s">
        <v>168</v>
      </c>
      <c r="J4469" s="10" t="s">
        <v>168</v>
      </c>
      <c r="K4469" s="2">
        <v>4.9079754601229997</v>
      </c>
      <c r="L4469" s="2">
        <v>35.582822085890001</v>
      </c>
      <c r="M4469" s="2">
        <v>49.079754601227002</v>
      </c>
      <c r="N4469" s="2">
        <v>7.3619631901840004</v>
      </c>
      <c r="O4469" s="2">
        <v>3.0674846625769998</v>
      </c>
      <c r="P4469" s="34" t="s">
        <v>168</v>
      </c>
    </row>
    <row r="4470">
      <c r="D4470" s="19"/>
      <c r="E4470" s="18" t="s">
        <v>50</v>
      </c>
      <c r="F4470" s="17"/>
      <c r="G4470" s="7">
        <v>126</v>
      </c>
      <c r="H4470" s="52" t="s">
        <v>168</v>
      </c>
      <c r="I4470" s="10" t="s">
        <v>168</v>
      </c>
      <c r="J4470" s="10" t="s">
        <v>168</v>
      </c>
      <c r="K4470" s="2">
        <v>2.3809523809519999</v>
      </c>
      <c r="L4470" s="2">
        <v>33.333333333333002</v>
      </c>
      <c r="M4470" s="2">
        <v>53.174603174603</v>
      </c>
      <c r="N4470" s="2">
        <v>3.9682539682539999</v>
      </c>
      <c r="O4470" s="2">
        <v>7.1428571428570002</v>
      </c>
      <c r="P4470" s="34" t="s">
        <v>168</v>
      </c>
    </row>
    <row r="4471">
      <c r="D4471" s="19"/>
      <c r="E4471" s="18" t="s">
        <v>51</v>
      </c>
      <c r="F4471" s="17"/>
      <c r="G4471" s="7">
        <v>123</v>
      </c>
      <c r="H4471" s="52" t="s">
        <v>168</v>
      </c>
      <c r="I4471" s="10" t="s">
        <v>168</v>
      </c>
      <c r="J4471" s="10" t="s">
        <v>168</v>
      </c>
      <c r="K4471" s="2">
        <v>7.3170731707319998</v>
      </c>
      <c r="L4471" s="2">
        <v>39.024390243901998</v>
      </c>
      <c r="M4471" s="2">
        <v>36.585365853658999</v>
      </c>
      <c r="N4471" s="2">
        <v>6.5040650406499996</v>
      </c>
      <c r="O4471" s="2">
        <v>9.7560975609760003</v>
      </c>
      <c r="P4471" s="22">
        <v>0.81300813008100004</v>
      </c>
    </row>
    <row r="4472">
      <c r="D4472" s="19"/>
      <c r="E4472" s="18" t="s">
        <v>52</v>
      </c>
      <c r="F4472" s="17"/>
      <c r="G4472" s="7">
        <v>114</v>
      </c>
      <c r="H4472" s="52" t="s">
        <v>168</v>
      </c>
      <c r="I4472" s="10" t="s">
        <v>168</v>
      </c>
      <c r="J4472" s="10" t="s">
        <v>168</v>
      </c>
      <c r="K4472" s="2">
        <v>6.1403508771929998</v>
      </c>
      <c r="L4472" s="2">
        <v>40.350877192981997</v>
      </c>
      <c r="M4472" s="2">
        <v>42.982456140350997</v>
      </c>
      <c r="N4472" s="2">
        <v>2.6315789473679998</v>
      </c>
      <c r="O4472" s="2">
        <v>7.0175438596489998</v>
      </c>
      <c r="P4472" s="22">
        <v>0.87719298245599997</v>
      </c>
    </row>
    <row r="4473">
      <c r="D4473" s="19"/>
      <c r="E4473" s="18" t="s">
        <v>53</v>
      </c>
      <c r="F4473" s="17"/>
      <c r="G4473" s="7">
        <v>95</v>
      </c>
      <c r="H4473" s="52" t="s">
        <v>168</v>
      </c>
      <c r="I4473" s="10" t="s">
        <v>168</v>
      </c>
      <c r="J4473" s="10" t="s">
        <v>168</v>
      </c>
      <c r="K4473" s="2">
        <v>6.3157894736840001</v>
      </c>
      <c r="L4473" s="2">
        <v>38.947368421053</v>
      </c>
      <c r="M4473" s="2">
        <v>36.842105263157997</v>
      </c>
      <c r="N4473" s="2">
        <v>3.1578947368420001</v>
      </c>
      <c r="O4473" s="2">
        <v>13.684210526316001</v>
      </c>
      <c r="P4473" s="22">
        <v>1.052631578947</v>
      </c>
    </row>
    <row r="4474">
      <c r="D4474" s="19"/>
      <c r="E4474" s="18" t="s">
        <v>54</v>
      </c>
      <c r="F4474" s="17"/>
      <c r="G4474" s="7">
        <v>253</v>
      </c>
      <c r="H4474" s="52" t="s">
        <v>168</v>
      </c>
      <c r="I4474" s="10" t="s">
        <v>168</v>
      </c>
      <c r="J4474" s="10" t="s">
        <v>168</v>
      </c>
      <c r="K4474" s="2">
        <v>3.9525691699599999</v>
      </c>
      <c r="L4474" s="2">
        <v>31.225296442687998</v>
      </c>
      <c r="M4474" s="2">
        <v>30.0395256917</v>
      </c>
      <c r="N4474" s="2">
        <v>6.7193675889330002</v>
      </c>
      <c r="O4474" s="2">
        <v>28.063241106719001</v>
      </c>
      <c r="P4474" s="34" t="s">
        <v>168</v>
      </c>
    </row>
    <row r="4475">
      <c r="D4475" s="19"/>
      <c r="E4475" s="18" t="s">
        <v>55</v>
      </c>
      <c r="F4475" s="17"/>
      <c r="G4475" s="11">
        <v>1</v>
      </c>
      <c r="H4475" s="32" t="s">
        <v>168</v>
      </c>
      <c r="I4475" s="4" t="s">
        <v>168</v>
      </c>
      <c r="J4475" s="4" t="s">
        <v>168</v>
      </c>
      <c r="K4475" s="4" t="s">
        <v>168</v>
      </c>
      <c r="L4475" s="5">
        <v>100</v>
      </c>
      <c r="M4475" s="4" t="s">
        <v>168</v>
      </c>
      <c r="N4475" s="4" t="s">
        <v>168</v>
      </c>
      <c r="O4475" s="4" t="s">
        <v>168</v>
      </c>
      <c r="P4475" s="31" t="s">
        <v>168</v>
      </c>
    </row>
    <row r="4476">
      <c r="D4476" s="19"/>
      <c r="E4476" s="18" t="s">
        <v>26</v>
      </c>
      <c r="F4476" s="17"/>
      <c r="G4476" s="11">
        <v>12</v>
      </c>
      <c r="H4476" s="32" t="s">
        <v>168</v>
      </c>
      <c r="I4476" s="4" t="s">
        <v>168</v>
      </c>
      <c r="J4476" s="4" t="s">
        <v>168</v>
      </c>
      <c r="K4476" s="5">
        <v>16.666666666666998</v>
      </c>
      <c r="L4476" s="5">
        <v>33.333333333333002</v>
      </c>
      <c r="M4476" s="5">
        <v>33.333333333333002</v>
      </c>
      <c r="N4476" s="4" t="s">
        <v>168</v>
      </c>
      <c r="O4476" s="5">
        <v>16.666666666666998</v>
      </c>
      <c r="P4476" s="31" t="s">
        <v>168</v>
      </c>
    </row>
    <row r="4477">
      <c r="D4477" s="15" t="s">
        <v>56</v>
      </c>
      <c r="E4477" s="14" t="s">
        <v>57</v>
      </c>
      <c r="F4477" s="16"/>
      <c r="G4477" s="33">
        <v>15</v>
      </c>
      <c r="H4477" s="72" t="s">
        <v>168</v>
      </c>
      <c r="I4477" s="25" t="s">
        <v>168</v>
      </c>
      <c r="J4477" s="25" t="s">
        <v>168</v>
      </c>
      <c r="K4477" s="13">
        <v>6.666666666667</v>
      </c>
      <c r="L4477" s="13">
        <v>26.666666666666998</v>
      </c>
      <c r="M4477" s="13">
        <v>33.333333333333002</v>
      </c>
      <c r="N4477" s="25" t="s">
        <v>168</v>
      </c>
      <c r="O4477" s="13">
        <v>33.333333333333002</v>
      </c>
      <c r="P4477" s="53" t="s">
        <v>168</v>
      </c>
    </row>
    <row r="4478">
      <c r="D4478" s="19"/>
      <c r="E4478" s="18" t="s">
        <v>58</v>
      </c>
      <c r="F4478" s="17"/>
      <c r="G4478" s="7">
        <v>110</v>
      </c>
      <c r="H4478" s="52" t="s">
        <v>168</v>
      </c>
      <c r="I4478" s="10" t="s">
        <v>168</v>
      </c>
      <c r="J4478" s="10" t="s">
        <v>168</v>
      </c>
      <c r="K4478" s="2">
        <v>3.636363636364</v>
      </c>
      <c r="L4478" s="2">
        <v>33.636363636364003</v>
      </c>
      <c r="M4478" s="2">
        <v>44.545454545455001</v>
      </c>
      <c r="N4478" s="2">
        <v>5.4545454545450003</v>
      </c>
      <c r="O4478" s="2">
        <v>11.818181818182</v>
      </c>
      <c r="P4478" s="22">
        <v>0.90909090909099999</v>
      </c>
    </row>
    <row r="4479">
      <c r="D4479" s="19"/>
      <c r="E4479" s="18" t="s">
        <v>59</v>
      </c>
      <c r="F4479" s="17"/>
      <c r="G4479" s="7">
        <v>400</v>
      </c>
      <c r="H4479" s="52" t="s">
        <v>168</v>
      </c>
      <c r="I4479" s="10" t="s">
        <v>168</v>
      </c>
      <c r="J4479" s="2">
        <v>0.25</v>
      </c>
      <c r="K4479" s="2">
        <v>4</v>
      </c>
      <c r="L4479" s="2">
        <v>35.5</v>
      </c>
      <c r="M4479" s="2">
        <v>43</v>
      </c>
      <c r="N4479" s="2">
        <v>5.5</v>
      </c>
      <c r="O4479" s="2">
        <v>11.5</v>
      </c>
      <c r="P4479" s="22">
        <v>0.25</v>
      </c>
    </row>
    <row r="4480">
      <c r="D4480" s="19"/>
      <c r="E4480" s="18" t="s">
        <v>60</v>
      </c>
      <c r="F4480" s="17"/>
      <c r="G4480" s="7">
        <v>558</v>
      </c>
      <c r="H4480" s="52" t="s">
        <v>168</v>
      </c>
      <c r="I4480" s="10" t="s">
        <v>168</v>
      </c>
      <c r="J4480" s="10" t="s">
        <v>168</v>
      </c>
      <c r="K4480" s="2">
        <v>6.4516129032259997</v>
      </c>
      <c r="L4480" s="2">
        <v>37.813620071685001</v>
      </c>
      <c r="M4480" s="2">
        <v>39.784946236559001</v>
      </c>
      <c r="N4480" s="2">
        <v>4.4802867383510003</v>
      </c>
      <c r="O4480" s="2">
        <v>11.290322580645</v>
      </c>
      <c r="P4480" s="22">
        <v>0.179211469534</v>
      </c>
    </row>
    <row r="4481">
      <c r="D4481" s="19"/>
      <c r="E4481" s="18" t="s">
        <v>26</v>
      </c>
      <c r="F4481" s="17"/>
      <c r="G4481" s="11">
        <v>1</v>
      </c>
      <c r="H4481" s="32" t="s">
        <v>168</v>
      </c>
      <c r="I4481" s="4" t="s">
        <v>168</v>
      </c>
      <c r="J4481" s="4" t="s">
        <v>168</v>
      </c>
      <c r="K4481" s="4" t="s">
        <v>168</v>
      </c>
      <c r="L4481" s="4" t="s">
        <v>168</v>
      </c>
      <c r="M4481" s="5">
        <v>100</v>
      </c>
      <c r="N4481" s="4" t="s">
        <v>168</v>
      </c>
      <c r="O4481" s="4" t="s">
        <v>168</v>
      </c>
      <c r="P4481" s="31" t="s">
        <v>168</v>
      </c>
    </row>
    <row r="4482">
      <c r="D4482" s="19"/>
      <c r="E4482" s="18" t="s">
        <v>61</v>
      </c>
      <c r="F4482" s="17"/>
      <c r="G4482" s="7">
        <v>125</v>
      </c>
      <c r="H4482" s="52" t="s">
        <v>168</v>
      </c>
      <c r="I4482" s="10" t="s">
        <v>168</v>
      </c>
      <c r="J4482" s="10" t="s">
        <v>168</v>
      </c>
      <c r="K4482" s="2">
        <v>4</v>
      </c>
      <c r="L4482" s="2">
        <v>32.799999999999997</v>
      </c>
      <c r="M4482" s="2">
        <v>43.200000000000003</v>
      </c>
      <c r="N4482" s="2">
        <v>4.7999999999999998</v>
      </c>
      <c r="O4482" s="2">
        <v>14.4</v>
      </c>
      <c r="P4482" s="22">
        <v>0.80000000000000004</v>
      </c>
    </row>
    <row r="4483">
      <c r="D4483" s="19"/>
      <c r="E4483" s="18" t="s">
        <v>62</v>
      </c>
      <c r="F4483" s="17"/>
      <c r="G4483" s="7">
        <v>958</v>
      </c>
      <c r="H4483" s="52" t="s">
        <v>168</v>
      </c>
      <c r="I4483" s="10" t="s">
        <v>168</v>
      </c>
      <c r="J4483" s="2">
        <v>0.104384133612</v>
      </c>
      <c r="K4483" s="2">
        <v>5.4279749478079999</v>
      </c>
      <c r="L4483" s="2">
        <v>36.847599164926997</v>
      </c>
      <c r="M4483" s="2">
        <v>41.127348643006002</v>
      </c>
      <c r="N4483" s="2">
        <v>4.9060542797490001</v>
      </c>
      <c r="O4483" s="2">
        <v>11.377870563674</v>
      </c>
      <c r="P4483" s="22">
        <v>0.20876826722299999</v>
      </c>
    </row>
    <row r="4484">
      <c r="D4484" s="15" t="s">
        <v>63</v>
      </c>
      <c r="E4484" s="14" t="s">
        <v>64</v>
      </c>
      <c r="F4484" s="16"/>
      <c r="G4484" s="33">
        <v>17</v>
      </c>
      <c r="H4484" s="72" t="s">
        <v>168</v>
      </c>
      <c r="I4484" s="25" t="s">
        <v>168</v>
      </c>
      <c r="J4484" s="25" t="s">
        <v>168</v>
      </c>
      <c r="K4484" s="13">
        <v>11.764705882353001</v>
      </c>
      <c r="L4484" s="13">
        <v>35.294117647058997</v>
      </c>
      <c r="M4484" s="13">
        <v>35.294117647058997</v>
      </c>
      <c r="N4484" s="13">
        <v>5.8823529411760003</v>
      </c>
      <c r="O4484" s="13">
        <v>11.764705882353001</v>
      </c>
      <c r="P4484" s="53" t="s">
        <v>168</v>
      </c>
    </row>
    <row r="4485">
      <c r="D4485" s="19"/>
      <c r="E4485" s="18" t="s">
        <v>65</v>
      </c>
      <c r="F4485" s="17"/>
      <c r="G4485" s="11">
        <v>38</v>
      </c>
      <c r="H4485" s="32" t="s">
        <v>168</v>
      </c>
      <c r="I4485" s="4" t="s">
        <v>168</v>
      </c>
      <c r="J4485" s="4" t="s">
        <v>168</v>
      </c>
      <c r="K4485" s="5">
        <v>7.8947368421049999</v>
      </c>
      <c r="L4485" s="5">
        <v>23.684210526316001</v>
      </c>
      <c r="M4485" s="5">
        <v>23.684210526316001</v>
      </c>
      <c r="N4485" s="5">
        <v>7.8947368421049999</v>
      </c>
      <c r="O4485" s="5">
        <v>34.210526315788996</v>
      </c>
      <c r="P4485" s="30">
        <v>2.6315789473679998</v>
      </c>
    </row>
    <row r="4486">
      <c r="D4486" s="19"/>
      <c r="E4486" s="18" t="s">
        <v>66</v>
      </c>
      <c r="F4486" s="17"/>
      <c r="G4486" s="11">
        <v>14</v>
      </c>
      <c r="H4486" s="32" t="s">
        <v>168</v>
      </c>
      <c r="I4486" s="4" t="s">
        <v>168</v>
      </c>
      <c r="J4486" s="4" t="s">
        <v>168</v>
      </c>
      <c r="K4486" s="4" t="s">
        <v>168</v>
      </c>
      <c r="L4486" s="5">
        <v>28.571428571428999</v>
      </c>
      <c r="M4486" s="4" t="s">
        <v>168</v>
      </c>
      <c r="N4486" s="5">
        <v>14.285714285714</v>
      </c>
      <c r="O4486" s="5">
        <v>57.142857142856997</v>
      </c>
      <c r="P4486" s="31" t="s">
        <v>168</v>
      </c>
    </row>
    <row r="4487">
      <c r="D4487" s="19"/>
      <c r="E4487" s="18" t="s">
        <v>67</v>
      </c>
      <c r="F4487" s="17"/>
      <c r="G4487" s="7">
        <v>95</v>
      </c>
      <c r="H4487" s="52" t="s">
        <v>168</v>
      </c>
      <c r="I4487" s="10" t="s">
        <v>168</v>
      </c>
      <c r="J4487" s="10" t="s">
        <v>168</v>
      </c>
      <c r="K4487" s="10" t="s">
        <v>168</v>
      </c>
      <c r="L4487" s="2">
        <v>8.4210526315790002</v>
      </c>
      <c r="M4487" s="2">
        <v>13.684210526316001</v>
      </c>
      <c r="N4487" s="2">
        <v>1.052631578947</v>
      </c>
      <c r="O4487" s="2">
        <v>75.789473684211004</v>
      </c>
      <c r="P4487" s="22">
        <v>1.052631578947</v>
      </c>
    </row>
    <row r="4488">
      <c r="D4488" s="19"/>
      <c r="E4488" s="18" t="s">
        <v>68</v>
      </c>
      <c r="F4488" s="17"/>
      <c r="G4488" s="7">
        <v>80</v>
      </c>
      <c r="H4488" s="52" t="s">
        <v>168</v>
      </c>
      <c r="I4488" s="10" t="s">
        <v>168</v>
      </c>
      <c r="J4488" s="10" t="s">
        <v>168</v>
      </c>
      <c r="K4488" s="2">
        <v>3.75</v>
      </c>
      <c r="L4488" s="2">
        <v>27.5</v>
      </c>
      <c r="M4488" s="2">
        <v>37.5</v>
      </c>
      <c r="N4488" s="2">
        <v>6.25</v>
      </c>
      <c r="O4488" s="2">
        <v>23.75</v>
      </c>
      <c r="P4488" s="22">
        <v>1.25</v>
      </c>
    </row>
    <row r="4489">
      <c r="D4489" s="19"/>
      <c r="E4489" s="18" t="s">
        <v>69</v>
      </c>
      <c r="F4489" s="17"/>
      <c r="G4489" s="7">
        <v>836</v>
      </c>
      <c r="H4489" s="52" t="s">
        <v>168</v>
      </c>
      <c r="I4489" s="10" t="s">
        <v>168</v>
      </c>
      <c r="J4489" s="2">
        <v>0.11961722488</v>
      </c>
      <c r="K4489" s="2">
        <v>5.8612440191389998</v>
      </c>
      <c r="L4489" s="2">
        <v>41.148325358851999</v>
      </c>
      <c r="M4489" s="2">
        <v>46.531100478469</v>
      </c>
      <c r="N4489" s="2">
        <v>4.9043062200960001</v>
      </c>
      <c r="O4489" s="2">
        <v>1.435406698565</v>
      </c>
      <c r="P4489" s="34" t="s">
        <v>168</v>
      </c>
    </row>
    <row r="4490">
      <c r="D4490" s="19"/>
      <c r="E4490" s="18" t="s">
        <v>26</v>
      </c>
      <c r="F4490" s="17"/>
      <c r="G4490" s="11">
        <v>4</v>
      </c>
      <c r="H4490" s="32" t="s">
        <v>168</v>
      </c>
      <c r="I4490" s="4" t="s">
        <v>168</v>
      </c>
      <c r="J4490" s="4" t="s">
        <v>168</v>
      </c>
      <c r="K4490" s="4" t="s">
        <v>168</v>
      </c>
      <c r="L4490" s="5">
        <v>25</v>
      </c>
      <c r="M4490" s="5">
        <v>50</v>
      </c>
      <c r="N4490" s="4" t="s">
        <v>168</v>
      </c>
      <c r="O4490" s="5">
        <v>25</v>
      </c>
      <c r="P4490" s="31" t="s">
        <v>168</v>
      </c>
    </row>
    <row r="4491">
      <c r="D4491" s="19"/>
      <c r="E4491" s="18" t="s">
        <v>70</v>
      </c>
      <c r="F4491" s="17"/>
      <c r="G4491" s="7">
        <v>244</v>
      </c>
      <c r="H4491" s="52" t="s">
        <v>168</v>
      </c>
      <c r="I4491" s="10" t="s">
        <v>168</v>
      </c>
      <c r="J4491" s="10" t="s">
        <v>168</v>
      </c>
      <c r="K4491" s="2">
        <v>3.2786885245900002</v>
      </c>
      <c r="L4491" s="2">
        <v>20.081967213115</v>
      </c>
      <c r="M4491" s="2">
        <v>23.770491803279</v>
      </c>
      <c r="N4491" s="2">
        <v>4.918032786885</v>
      </c>
      <c r="O4491" s="2">
        <v>46.721311475409998</v>
      </c>
      <c r="P4491" s="22">
        <v>1.229508196721</v>
      </c>
    </row>
    <row r="4492">
      <c r="D4492" s="15" t="s">
        <v>71</v>
      </c>
      <c r="E4492" s="14" t="s">
        <v>64</v>
      </c>
      <c r="F4492" s="16"/>
      <c r="G4492" s="33">
        <v>15</v>
      </c>
      <c r="H4492" s="72" t="s">
        <v>168</v>
      </c>
      <c r="I4492" s="25" t="s">
        <v>168</v>
      </c>
      <c r="J4492" s="25" t="s">
        <v>168</v>
      </c>
      <c r="K4492" s="25" t="s">
        <v>168</v>
      </c>
      <c r="L4492" s="13">
        <v>20</v>
      </c>
      <c r="M4492" s="13">
        <v>60</v>
      </c>
      <c r="N4492" s="13">
        <v>13.333333333333</v>
      </c>
      <c r="O4492" s="13">
        <v>6.666666666667</v>
      </c>
      <c r="P4492" s="53" t="s">
        <v>168</v>
      </c>
    </row>
    <row r="4493">
      <c r="D4493" s="19"/>
      <c r="E4493" s="18" t="s">
        <v>65</v>
      </c>
      <c r="F4493" s="17"/>
      <c r="G4493" s="7">
        <v>58</v>
      </c>
      <c r="H4493" s="52" t="s">
        <v>168</v>
      </c>
      <c r="I4493" s="10" t="s">
        <v>168</v>
      </c>
      <c r="J4493" s="10" t="s">
        <v>168</v>
      </c>
      <c r="K4493" s="2">
        <v>12.068965517241001</v>
      </c>
      <c r="L4493" s="2">
        <v>34.482758620689999</v>
      </c>
      <c r="M4493" s="2">
        <v>29.310344827586</v>
      </c>
      <c r="N4493" s="2">
        <v>5.1724137931029999</v>
      </c>
      <c r="O4493" s="2">
        <v>18.965517241379001</v>
      </c>
      <c r="P4493" s="34" t="s">
        <v>168</v>
      </c>
    </row>
    <row r="4494">
      <c r="D4494" s="19"/>
      <c r="E4494" s="18" t="s">
        <v>66</v>
      </c>
      <c r="F4494" s="17"/>
      <c r="G4494" s="7">
        <v>113</v>
      </c>
      <c r="H4494" s="52" t="s">
        <v>168</v>
      </c>
      <c r="I4494" s="10" t="s">
        <v>168</v>
      </c>
      <c r="J4494" s="10" t="s">
        <v>168</v>
      </c>
      <c r="K4494" s="2">
        <v>5.3097345132739999</v>
      </c>
      <c r="L4494" s="2">
        <v>38.938053097344998</v>
      </c>
      <c r="M4494" s="2">
        <v>39.823008849558001</v>
      </c>
      <c r="N4494" s="2">
        <v>5.3097345132739999</v>
      </c>
      <c r="O4494" s="2">
        <v>10.619469026549</v>
      </c>
      <c r="P4494" s="34" t="s">
        <v>168</v>
      </c>
    </row>
    <row r="4495">
      <c r="D4495" s="19"/>
      <c r="E4495" s="18" t="s">
        <v>67</v>
      </c>
      <c r="F4495" s="17"/>
      <c r="G4495" s="7">
        <v>837</v>
      </c>
      <c r="H4495" s="52" t="s">
        <v>168</v>
      </c>
      <c r="I4495" s="10" t="s">
        <v>168</v>
      </c>
      <c r="J4495" s="2">
        <v>0.119474313023</v>
      </c>
      <c r="K4495" s="2">
        <v>5.0179211469530003</v>
      </c>
      <c r="L4495" s="2">
        <v>35.842293906809999</v>
      </c>
      <c r="M4495" s="2">
        <v>42.293906810035999</v>
      </c>
      <c r="N4495" s="2">
        <v>4.8984468339309997</v>
      </c>
      <c r="O4495" s="2">
        <v>11.589008363202</v>
      </c>
      <c r="P4495" s="22">
        <v>0.238948626045</v>
      </c>
    </row>
    <row r="4496">
      <c r="D4496" s="19"/>
      <c r="E4496" s="18" t="s">
        <v>68</v>
      </c>
      <c r="F4496" s="17"/>
      <c r="G4496" s="7">
        <v>61</v>
      </c>
      <c r="H4496" s="52" t="s">
        <v>168</v>
      </c>
      <c r="I4496" s="10" t="s">
        <v>168</v>
      </c>
      <c r="J4496" s="10" t="s">
        <v>168</v>
      </c>
      <c r="K4496" s="2">
        <v>3.2786885245900002</v>
      </c>
      <c r="L4496" s="2">
        <v>44.262295081966997</v>
      </c>
      <c r="M4496" s="2">
        <v>39.344262295081997</v>
      </c>
      <c r="N4496" s="2">
        <v>1.6393442622950001</v>
      </c>
      <c r="O4496" s="2">
        <v>9.83606557377</v>
      </c>
      <c r="P4496" s="22">
        <v>1.6393442622950001</v>
      </c>
    </row>
    <row r="4497">
      <c r="D4497" s="19"/>
      <c r="E4497" s="18" t="s">
        <v>72</v>
      </c>
      <c r="F4497" s="17"/>
      <c r="G4497" s="11">
        <v>0</v>
      </c>
      <c r="H4497" s="32" t="s">
        <v>168</v>
      </c>
      <c r="I4497" s="4" t="s">
        <v>168</v>
      </c>
      <c r="J4497" s="4" t="s">
        <v>168</v>
      </c>
      <c r="K4497" s="4" t="s">
        <v>168</v>
      </c>
      <c r="L4497" s="4" t="s">
        <v>168</v>
      </c>
      <c r="M4497" s="4" t="s">
        <v>168</v>
      </c>
      <c r="N4497" s="4" t="s">
        <v>168</v>
      </c>
      <c r="O4497" s="4" t="s">
        <v>168</v>
      </c>
      <c r="P4497" s="31" t="s">
        <v>168</v>
      </c>
    </row>
    <row r="4498">
      <c r="D4498" s="19"/>
      <c r="E4498" s="18" t="s">
        <v>26</v>
      </c>
      <c r="F4498" s="17"/>
      <c r="G4498" s="11">
        <v>0</v>
      </c>
      <c r="H4498" s="32" t="s">
        <v>168</v>
      </c>
      <c r="I4498" s="4" t="s">
        <v>168</v>
      </c>
      <c r="J4498" s="4" t="s">
        <v>168</v>
      </c>
      <c r="K4498" s="4" t="s">
        <v>168</v>
      </c>
      <c r="L4498" s="4" t="s">
        <v>168</v>
      </c>
      <c r="M4498" s="4" t="s">
        <v>168</v>
      </c>
      <c r="N4498" s="4" t="s">
        <v>168</v>
      </c>
      <c r="O4498" s="4" t="s">
        <v>168</v>
      </c>
      <c r="P4498" s="31" t="s">
        <v>168</v>
      </c>
    </row>
    <row r="4499">
      <c r="D4499" s="19"/>
      <c r="E4499" s="18" t="s">
        <v>73</v>
      </c>
      <c r="F4499" s="17"/>
      <c r="G4499" s="7">
        <v>1084</v>
      </c>
      <c r="H4499" s="52" t="s">
        <v>168</v>
      </c>
      <c r="I4499" s="10" t="s">
        <v>168</v>
      </c>
      <c r="J4499" s="2">
        <v>0.092250922508999994</v>
      </c>
      <c r="K4499" s="2">
        <v>5.2583025830260004</v>
      </c>
      <c r="L4499" s="2">
        <v>36.346863468635</v>
      </c>
      <c r="M4499" s="2">
        <v>41.420664206642002</v>
      </c>
      <c r="N4499" s="2">
        <v>4.8892988929890002</v>
      </c>
      <c r="O4499" s="2">
        <v>11.715867158671999</v>
      </c>
      <c r="P4499" s="22">
        <v>0.27675276752799999</v>
      </c>
    </row>
    <row r="4500">
      <c r="D4500" s="15" t="s">
        <v>74</v>
      </c>
      <c r="E4500" s="14" t="s">
        <v>75</v>
      </c>
      <c r="F4500" s="16"/>
      <c r="G4500" s="26">
        <v>314</v>
      </c>
      <c r="H4500" s="79" t="s">
        <v>168</v>
      </c>
      <c r="I4500" s="41" t="s">
        <v>168</v>
      </c>
      <c r="J4500" s="41" t="s">
        <v>168</v>
      </c>
      <c r="K4500" s="8">
        <v>4.4585987261150004</v>
      </c>
      <c r="L4500" s="8">
        <v>38.853503184712999</v>
      </c>
      <c r="M4500" s="8">
        <v>42.993630573247998</v>
      </c>
      <c r="N4500" s="8">
        <v>4.7770700636939996</v>
      </c>
      <c r="O4500" s="8">
        <v>8.9171974522290007</v>
      </c>
      <c r="P4500" s="71" t="s">
        <v>168</v>
      </c>
    </row>
    <row r="4501">
      <c r="D4501" s="19"/>
      <c r="E4501" s="18" t="s">
        <v>76</v>
      </c>
      <c r="F4501" s="17"/>
      <c r="G4501" s="7">
        <v>78</v>
      </c>
      <c r="H4501" s="52" t="s">
        <v>168</v>
      </c>
      <c r="I4501" s="10" t="s">
        <v>168</v>
      </c>
      <c r="J4501" s="10" t="s">
        <v>168</v>
      </c>
      <c r="K4501" s="2">
        <v>6.4102564102560002</v>
      </c>
      <c r="L4501" s="2">
        <v>34.615384615384997</v>
      </c>
      <c r="M4501" s="2">
        <v>44.871794871794997</v>
      </c>
      <c r="N4501" s="2">
        <v>2.564102564103</v>
      </c>
      <c r="O4501" s="2">
        <v>11.538461538462</v>
      </c>
      <c r="P4501" s="34" t="s">
        <v>168</v>
      </c>
    </row>
    <row r="4502">
      <c r="D4502" s="19"/>
      <c r="E4502" s="18" t="s">
        <v>77</v>
      </c>
      <c r="F4502" s="17"/>
      <c r="G4502" s="7">
        <v>295</v>
      </c>
      <c r="H4502" s="52" t="s">
        <v>168</v>
      </c>
      <c r="I4502" s="10" t="s">
        <v>168</v>
      </c>
      <c r="J4502" s="2">
        <v>0.33898305084699998</v>
      </c>
      <c r="K4502" s="2">
        <v>3.728813559322</v>
      </c>
      <c r="L4502" s="2">
        <v>35.932203389831002</v>
      </c>
      <c r="M4502" s="2">
        <v>42.033898305085003</v>
      </c>
      <c r="N4502" s="2">
        <v>4.7457627118639998</v>
      </c>
      <c r="O4502" s="2">
        <v>13.220338983051001</v>
      </c>
      <c r="P4502" s="34" t="s">
        <v>168</v>
      </c>
    </row>
    <row r="4503">
      <c r="D4503" s="19"/>
      <c r="E4503" s="18" t="s">
        <v>78</v>
      </c>
      <c r="F4503" s="17"/>
      <c r="G4503" s="11">
        <v>12</v>
      </c>
      <c r="H4503" s="32" t="s">
        <v>168</v>
      </c>
      <c r="I4503" s="4" t="s">
        <v>168</v>
      </c>
      <c r="J4503" s="4" t="s">
        <v>168</v>
      </c>
      <c r="K4503" s="5">
        <v>8.333333333333</v>
      </c>
      <c r="L4503" s="5">
        <v>41.666666666666998</v>
      </c>
      <c r="M4503" s="5">
        <v>33.333333333333002</v>
      </c>
      <c r="N4503" s="5">
        <v>8.333333333333</v>
      </c>
      <c r="O4503" s="5">
        <v>8.333333333333</v>
      </c>
      <c r="P4503" s="31" t="s">
        <v>168</v>
      </c>
    </row>
    <row r="4504">
      <c r="D4504" s="19"/>
      <c r="E4504" s="18" t="s">
        <v>79</v>
      </c>
      <c r="F4504" s="17"/>
      <c r="G4504" s="7">
        <v>116</v>
      </c>
      <c r="H4504" s="52" t="s">
        <v>168</v>
      </c>
      <c r="I4504" s="10" t="s">
        <v>168</v>
      </c>
      <c r="J4504" s="10" t="s">
        <v>168</v>
      </c>
      <c r="K4504" s="2">
        <v>3.4482758620689999</v>
      </c>
      <c r="L4504" s="2">
        <v>46.551724137930997</v>
      </c>
      <c r="M4504" s="2">
        <v>36.206896551724</v>
      </c>
      <c r="N4504" s="2">
        <v>3.4482758620689999</v>
      </c>
      <c r="O4504" s="2">
        <v>10.344827586207</v>
      </c>
      <c r="P4504" s="34" t="s">
        <v>168</v>
      </c>
    </row>
    <row r="4505">
      <c r="D4505" s="19"/>
      <c r="E4505" s="18" t="s">
        <v>80</v>
      </c>
      <c r="F4505" s="17"/>
      <c r="G4505" s="7">
        <v>174</v>
      </c>
      <c r="H4505" s="52" t="s">
        <v>168</v>
      </c>
      <c r="I4505" s="10" t="s">
        <v>168</v>
      </c>
      <c r="J4505" s="10" t="s">
        <v>168</v>
      </c>
      <c r="K4505" s="2">
        <v>3.4482758620689999</v>
      </c>
      <c r="L4505" s="2">
        <v>38.505747126437001</v>
      </c>
      <c r="M4505" s="2">
        <v>39.655172413792997</v>
      </c>
      <c r="N4505" s="2">
        <v>6.8965517241379999</v>
      </c>
      <c r="O4505" s="2">
        <v>11.494252873562999</v>
      </c>
      <c r="P4505" s="34" t="s">
        <v>168</v>
      </c>
    </row>
    <row r="4506">
      <c r="D4506" s="19"/>
      <c r="E4506" s="18" t="s">
        <v>81</v>
      </c>
      <c r="F4506" s="17"/>
      <c r="G4506" s="7">
        <v>901</v>
      </c>
      <c r="H4506" s="52" t="s">
        <v>168</v>
      </c>
      <c r="I4506" s="10" t="s">
        <v>168</v>
      </c>
      <c r="J4506" s="2">
        <v>0.11098779134300001</v>
      </c>
      <c r="K4506" s="2">
        <v>5.2164261931190001</v>
      </c>
      <c r="L4506" s="2">
        <v>36.293007769144999</v>
      </c>
      <c r="M4506" s="2">
        <v>42.619311875694002</v>
      </c>
      <c r="N4506" s="2">
        <v>4.4395116537180002</v>
      </c>
      <c r="O4506" s="2">
        <v>11.098779134295</v>
      </c>
      <c r="P4506" s="22">
        <v>0.22197558268600001</v>
      </c>
    </row>
    <row r="4507">
      <c r="D4507" s="19"/>
      <c r="E4507" s="18" t="s">
        <v>41</v>
      </c>
      <c r="F4507" s="17"/>
      <c r="G4507" s="11">
        <v>26</v>
      </c>
      <c r="H4507" s="32" t="s">
        <v>168</v>
      </c>
      <c r="I4507" s="4" t="s">
        <v>168</v>
      </c>
      <c r="J4507" s="4" t="s">
        <v>168</v>
      </c>
      <c r="K4507" s="5">
        <v>7.6923076923079998</v>
      </c>
      <c r="L4507" s="5">
        <v>42.307692307692001</v>
      </c>
      <c r="M4507" s="5">
        <v>38.461538461537998</v>
      </c>
      <c r="N4507" s="4" t="s">
        <v>168</v>
      </c>
      <c r="O4507" s="5">
        <v>11.538461538462</v>
      </c>
      <c r="P4507" s="31" t="s">
        <v>168</v>
      </c>
    </row>
    <row r="4508">
      <c r="D4508" s="19"/>
      <c r="E4508" s="18" t="s">
        <v>82</v>
      </c>
      <c r="F4508" s="17"/>
      <c r="G4508" s="7">
        <v>95</v>
      </c>
      <c r="H4508" s="52" t="s">
        <v>168</v>
      </c>
      <c r="I4508" s="10" t="s">
        <v>168</v>
      </c>
      <c r="J4508" s="10" t="s">
        <v>168</v>
      </c>
      <c r="K4508" s="2">
        <v>5.2631578947369997</v>
      </c>
      <c r="L4508" s="2">
        <v>32.631578947367998</v>
      </c>
      <c r="M4508" s="2">
        <v>33.684210526316001</v>
      </c>
      <c r="N4508" s="2">
        <v>7.3684210526319998</v>
      </c>
      <c r="O4508" s="2">
        <v>20</v>
      </c>
      <c r="P4508" s="22">
        <v>1.052631578947</v>
      </c>
    </row>
    <row r="4509">
      <c r="D4509" s="19"/>
      <c r="E4509" s="18" t="s">
        <v>26</v>
      </c>
      <c r="F4509" s="17"/>
      <c r="G4509" s="11">
        <v>0</v>
      </c>
      <c r="H4509" s="32" t="s">
        <v>168</v>
      </c>
      <c r="I4509" s="4" t="s">
        <v>168</v>
      </c>
      <c r="J4509" s="4" t="s">
        <v>168</v>
      </c>
      <c r="K4509" s="4" t="s">
        <v>168</v>
      </c>
      <c r="L4509" s="4" t="s">
        <v>168</v>
      </c>
      <c r="M4509" s="4" t="s">
        <v>168</v>
      </c>
      <c r="N4509" s="4" t="s">
        <v>168</v>
      </c>
      <c r="O4509" s="4" t="s">
        <v>168</v>
      </c>
      <c r="P4509" s="31" t="s">
        <v>168</v>
      </c>
    </row>
    <row r="4510">
      <c r="D4510" s="19"/>
      <c r="E4510" s="18" t="s">
        <v>83</v>
      </c>
      <c r="F4510" s="17"/>
      <c r="G4510" s="7">
        <v>989</v>
      </c>
      <c r="H4510" s="52" t="s">
        <v>168</v>
      </c>
      <c r="I4510" s="10" t="s">
        <v>168</v>
      </c>
      <c r="J4510" s="2">
        <v>0.10111223458</v>
      </c>
      <c r="K4510" s="2">
        <v>5.2578361981799997</v>
      </c>
      <c r="L4510" s="2">
        <v>36.703741152679001</v>
      </c>
      <c r="M4510" s="2">
        <v>42.163801820019998</v>
      </c>
      <c r="N4510" s="2">
        <v>4.6511627906979998</v>
      </c>
      <c r="O4510" s="2">
        <v>10.920121334680999</v>
      </c>
      <c r="P4510" s="22">
        <v>0.20222446916100001</v>
      </c>
    </row>
    <row r="4511">
      <c r="D4511" s="15" t="s">
        <v>84</v>
      </c>
      <c r="E4511" s="14" t="s">
        <v>85</v>
      </c>
      <c r="F4511" s="16"/>
      <c r="G4511" s="26">
        <v>391</v>
      </c>
      <c r="H4511" s="79" t="s">
        <v>168</v>
      </c>
      <c r="I4511" s="41" t="s">
        <v>168</v>
      </c>
      <c r="J4511" s="41" t="s">
        <v>168</v>
      </c>
      <c r="K4511" s="8">
        <v>5.6265984654730001</v>
      </c>
      <c r="L4511" s="8">
        <v>38.107416879794997</v>
      </c>
      <c r="M4511" s="8">
        <v>40.153452685422003</v>
      </c>
      <c r="N4511" s="8">
        <v>4.3478260869570002</v>
      </c>
      <c r="O4511" s="8">
        <v>11.50895140665</v>
      </c>
      <c r="P4511" s="42">
        <v>0.25575447570299997</v>
      </c>
    </row>
    <row r="4512">
      <c r="D4512" s="19"/>
      <c r="E4512" s="18" t="s">
        <v>86</v>
      </c>
      <c r="F4512" s="17"/>
      <c r="G4512" s="7">
        <v>397</v>
      </c>
      <c r="H4512" s="52" t="s">
        <v>168</v>
      </c>
      <c r="I4512" s="10" t="s">
        <v>168</v>
      </c>
      <c r="J4512" s="10" t="s">
        <v>168</v>
      </c>
      <c r="K4512" s="2">
        <v>4.2821158690179999</v>
      </c>
      <c r="L4512" s="2">
        <v>36.020151133501003</v>
      </c>
      <c r="M4512" s="2">
        <v>42.317380352645003</v>
      </c>
      <c r="N4512" s="2">
        <v>5.5415617128459997</v>
      </c>
      <c r="O4512" s="2">
        <v>11.335012594458</v>
      </c>
      <c r="P4512" s="22">
        <v>0.50377833753099999</v>
      </c>
    </row>
    <row r="4513">
      <c r="D4513" s="19"/>
      <c r="E4513" s="18" t="s">
        <v>87</v>
      </c>
      <c r="F4513" s="17"/>
      <c r="G4513" s="7">
        <v>246</v>
      </c>
      <c r="H4513" s="52" t="s">
        <v>168</v>
      </c>
      <c r="I4513" s="10" t="s">
        <v>168</v>
      </c>
      <c r="J4513" s="2">
        <v>0.40650406504100001</v>
      </c>
      <c r="K4513" s="2">
        <v>6.5040650406499996</v>
      </c>
      <c r="L4513" s="2">
        <v>33.739837398374</v>
      </c>
      <c r="M4513" s="2">
        <v>42.276422764228002</v>
      </c>
      <c r="N4513" s="2">
        <v>4.8780487804880002</v>
      </c>
      <c r="O4513" s="2">
        <v>12.195121951220001</v>
      </c>
      <c r="P4513" s="34" t="s">
        <v>168</v>
      </c>
    </row>
    <row r="4514">
      <c r="D4514" s="19"/>
      <c r="E4514" s="18" t="s">
        <v>88</v>
      </c>
      <c r="F4514" s="17"/>
      <c r="G4514" s="11">
        <v>45</v>
      </c>
      <c r="H4514" s="32" t="s">
        <v>168</v>
      </c>
      <c r="I4514" s="4" t="s">
        <v>168</v>
      </c>
      <c r="J4514" s="4" t="s">
        <v>168</v>
      </c>
      <c r="K4514" s="5">
        <v>4.4444444444439997</v>
      </c>
      <c r="L4514" s="5">
        <v>33.333333333333002</v>
      </c>
      <c r="M4514" s="5">
        <v>44.444444444444002</v>
      </c>
      <c r="N4514" s="5">
        <v>4.4444444444439997</v>
      </c>
      <c r="O4514" s="5">
        <v>13.333333333333</v>
      </c>
      <c r="P4514" s="31" t="s">
        <v>168</v>
      </c>
    </row>
    <row r="4515">
      <c r="D4515" s="19"/>
      <c r="E4515" s="18" t="s">
        <v>89</v>
      </c>
      <c r="F4515" s="17"/>
      <c r="G4515" s="11">
        <v>5</v>
      </c>
      <c r="H4515" s="32" t="s">
        <v>168</v>
      </c>
      <c r="I4515" s="4" t="s">
        <v>168</v>
      </c>
      <c r="J4515" s="4" t="s">
        <v>168</v>
      </c>
      <c r="K4515" s="4" t="s">
        <v>168</v>
      </c>
      <c r="L4515" s="5">
        <v>80</v>
      </c>
      <c r="M4515" s="4" t="s">
        <v>168</v>
      </c>
      <c r="N4515" s="4" t="s">
        <v>168</v>
      </c>
      <c r="O4515" s="5">
        <v>20</v>
      </c>
      <c r="P4515" s="31" t="s">
        <v>168</v>
      </c>
    </row>
    <row r="4516">
      <c r="D4516" s="19"/>
      <c r="E4516" s="18" t="s">
        <v>26</v>
      </c>
      <c r="F4516" s="17"/>
      <c r="G4516" s="11">
        <v>0</v>
      </c>
      <c r="H4516" s="32" t="s">
        <v>168</v>
      </c>
      <c r="I4516" s="4" t="s">
        <v>168</v>
      </c>
      <c r="J4516" s="4" t="s">
        <v>168</v>
      </c>
      <c r="K4516" s="4" t="s">
        <v>168</v>
      </c>
      <c r="L4516" s="4" t="s">
        <v>168</v>
      </c>
      <c r="M4516" s="4" t="s">
        <v>168</v>
      </c>
      <c r="N4516" s="4" t="s">
        <v>168</v>
      </c>
      <c r="O4516" s="4" t="s">
        <v>168</v>
      </c>
      <c r="P4516" s="31" t="s">
        <v>168</v>
      </c>
    </row>
    <row r="4517">
      <c r="D4517" s="19"/>
      <c r="E4517" s="18" t="s">
        <v>90</v>
      </c>
      <c r="F4517" s="17"/>
      <c r="G4517" s="7">
        <v>788</v>
      </c>
      <c r="H4517" s="52" t="s">
        <v>168</v>
      </c>
      <c r="I4517" s="10" t="s">
        <v>168</v>
      </c>
      <c r="J4517" s="10" t="s">
        <v>168</v>
      </c>
      <c r="K4517" s="2">
        <v>4.9492385786800002</v>
      </c>
      <c r="L4517" s="2">
        <v>37.055837563452002</v>
      </c>
      <c r="M4517" s="2">
        <v>41.243654822335003</v>
      </c>
      <c r="N4517" s="2">
        <v>4.9492385786800002</v>
      </c>
      <c r="O4517" s="2">
        <v>11.421319796954</v>
      </c>
      <c r="P4517" s="22">
        <v>0.38071065989800001</v>
      </c>
    </row>
    <row r="4518">
      <c r="D4518" s="19"/>
      <c r="E4518" s="18" t="s">
        <v>91</v>
      </c>
      <c r="F4518" s="17"/>
      <c r="G4518" s="7">
        <v>296</v>
      </c>
      <c r="H4518" s="52" t="s">
        <v>168</v>
      </c>
      <c r="I4518" s="10" t="s">
        <v>168</v>
      </c>
      <c r="J4518" s="2">
        <v>0.33783783783799998</v>
      </c>
      <c r="K4518" s="2">
        <v>6.0810810810809999</v>
      </c>
      <c r="L4518" s="2">
        <v>34.459459459458998</v>
      </c>
      <c r="M4518" s="2">
        <v>41.891891891892001</v>
      </c>
      <c r="N4518" s="2">
        <v>4.7297297297299998</v>
      </c>
      <c r="O4518" s="2">
        <v>12.5</v>
      </c>
      <c r="P4518" s="34" t="s">
        <v>168</v>
      </c>
    </row>
    <row r="4519">
      <c r="D4519" s="15" t="s">
        <v>92</v>
      </c>
      <c r="E4519" s="14" t="s">
        <v>93</v>
      </c>
      <c r="F4519" s="16"/>
      <c r="G4519" s="33">
        <v>46</v>
      </c>
      <c r="H4519" s="72" t="s">
        <v>168</v>
      </c>
      <c r="I4519" s="25" t="s">
        <v>168</v>
      </c>
      <c r="J4519" s="25" t="s">
        <v>168</v>
      </c>
      <c r="K4519" s="13">
        <v>8.6956521739130004</v>
      </c>
      <c r="L4519" s="13">
        <v>39.130434782609001</v>
      </c>
      <c r="M4519" s="13">
        <v>41.304347826087003</v>
      </c>
      <c r="N4519" s="25" t="s">
        <v>168</v>
      </c>
      <c r="O4519" s="13">
        <v>10.869565217390999</v>
      </c>
      <c r="P4519" s="53" t="s">
        <v>168</v>
      </c>
    </row>
    <row r="4520">
      <c r="D4520" s="19"/>
      <c r="E4520" s="18" t="s">
        <v>94</v>
      </c>
      <c r="F4520" s="17"/>
      <c r="G4520" s="7">
        <v>189</v>
      </c>
      <c r="H4520" s="52" t="s">
        <v>168</v>
      </c>
      <c r="I4520" s="10" t="s">
        <v>168</v>
      </c>
      <c r="J4520" s="10" t="s">
        <v>168</v>
      </c>
      <c r="K4520" s="2">
        <v>3.1746031746029999</v>
      </c>
      <c r="L4520" s="2">
        <v>40.211640211640002</v>
      </c>
      <c r="M4520" s="2">
        <v>44.444444444444002</v>
      </c>
      <c r="N4520" s="2">
        <v>5.2910052910049998</v>
      </c>
      <c r="O4520" s="2">
        <v>6.3492063492059998</v>
      </c>
      <c r="P4520" s="22">
        <v>0.52910052910100003</v>
      </c>
    </row>
    <row r="4521">
      <c r="D4521" s="19"/>
      <c r="E4521" s="18" t="s">
        <v>95</v>
      </c>
      <c r="F4521" s="17"/>
      <c r="G4521" s="7">
        <v>68</v>
      </c>
      <c r="H4521" s="52" t="s">
        <v>168</v>
      </c>
      <c r="I4521" s="10" t="s">
        <v>168</v>
      </c>
      <c r="J4521" s="10" t="s">
        <v>168</v>
      </c>
      <c r="K4521" s="2">
        <v>4.4117647058819998</v>
      </c>
      <c r="L4521" s="2">
        <v>30.882352941175998</v>
      </c>
      <c r="M4521" s="2">
        <v>45.588235294118</v>
      </c>
      <c r="N4521" s="2">
        <v>7.352941176471</v>
      </c>
      <c r="O4521" s="2">
        <v>11.764705882353001</v>
      </c>
      <c r="P4521" s="34" t="s">
        <v>168</v>
      </c>
    </row>
    <row r="4522">
      <c r="D4522" s="19"/>
      <c r="E4522" s="18" t="s">
        <v>96</v>
      </c>
      <c r="F4522" s="17"/>
      <c r="G4522" s="11">
        <v>21</v>
      </c>
      <c r="H4522" s="32" t="s">
        <v>168</v>
      </c>
      <c r="I4522" s="4" t="s">
        <v>168</v>
      </c>
      <c r="J4522" s="4" t="s">
        <v>168</v>
      </c>
      <c r="K4522" s="5">
        <v>4.7619047619049999</v>
      </c>
      <c r="L4522" s="5">
        <v>47.619047619047997</v>
      </c>
      <c r="M4522" s="5">
        <v>33.333333333333002</v>
      </c>
      <c r="N4522" s="4" t="s">
        <v>168</v>
      </c>
      <c r="O4522" s="5">
        <v>14.285714285714</v>
      </c>
      <c r="P4522" s="31" t="s">
        <v>168</v>
      </c>
    </row>
    <row r="4523">
      <c r="D4523" s="19"/>
      <c r="E4523" s="18" t="s">
        <v>97</v>
      </c>
      <c r="F4523" s="17"/>
      <c r="G4523" s="11">
        <v>40</v>
      </c>
      <c r="H4523" s="32" t="s">
        <v>168</v>
      </c>
      <c r="I4523" s="4" t="s">
        <v>168</v>
      </c>
      <c r="J4523" s="4" t="s">
        <v>168</v>
      </c>
      <c r="K4523" s="5">
        <v>7.5</v>
      </c>
      <c r="L4523" s="5">
        <v>25</v>
      </c>
      <c r="M4523" s="5">
        <v>52.5</v>
      </c>
      <c r="N4523" s="5">
        <v>5</v>
      </c>
      <c r="O4523" s="5">
        <v>7.5</v>
      </c>
      <c r="P4523" s="30">
        <v>2.5</v>
      </c>
    </row>
    <row r="4524">
      <c r="D4524" s="19"/>
      <c r="E4524" s="18" t="s">
        <v>98</v>
      </c>
      <c r="F4524" s="17"/>
      <c r="G4524" s="7">
        <v>61</v>
      </c>
      <c r="H4524" s="52" t="s">
        <v>168</v>
      </c>
      <c r="I4524" s="10" t="s">
        <v>168</v>
      </c>
      <c r="J4524" s="2">
        <v>1.6393442622950001</v>
      </c>
      <c r="K4524" s="2">
        <v>1.6393442622950001</v>
      </c>
      <c r="L4524" s="2">
        <v>39.344262295081997</v>
      </c>
      <c r="M4524" s="2">
        <v>39.344262295081997</v>
      </c>
      <c r="N4524" s="2">
        <v>6.5573770491800003</v>
      </c>
      <c r="O4524" s="2">
        <v>11.475409836066</v>
      </c>
      <c r="P4524" s="34" t="s">
        <v>168</v>
      </c>
    </row>
    <row r="4525">
      <c r="D4525" s="19"/>
      <c r="E4525" s="18" t="s">
        <v>99</v>
      </c>
      <c r="F4525" s="17"/>
      <c r="G4525" s="11">
        <v>20</v>
      </c>
      <c r="H4525" s="32" t="s">
        <v>168</v>
      </c>
      <c r="I4525" s="4" t="s">
        <v>168</v>
      </c>
      <c r="J4525" s="4" t="s">
        <v>168</v>
      </c>
      <c r="K4525" s="5">
        <v>5</v>
      </c>
      <c r="L4525" s="5">
        <v>40</v>
      </c>
      <c r="M4525" s="5">
        <v>50</v>
      </c>
      <c r="N4525" s="4" t="s">
        <v>168</v>
      </c>
      <c r="O4525" s="5">
        <v>5</v>
      </c>
      <c r="P4525" s="31" t="s">
        <v>168</v>
      </c>
    </row>
    <row r="4526">
      <c r="D4526" s="19"/>
      <c r="E4526" s="18" t="s">
        <v>100</v>
      </c>
      <c r="F4526" s="17"/>
      <c r="G4526" s="11">
        <v>38</v>
      </c>
      <c r="H4526" s="32" t="s">
        <v>168</v>
      </c>
      <c r="I4526" s="4" t="s">
        <v>168</v>
      </c>
      <c r="J4526" s="4" t="s">
        <v>168</v>
      </c>
      <c r="K4526" s="4" t="s">
        <v>168</v>
      </c>
      <c r="L4526" s="5">
        <v>18.421052631578998</v>
      </c>
      <c r="M4526" s="5">
        <v>52.631578947367998</v>
      </c>
      <c r="N4526" s="5">
        <v>15.789473684211</v>
      </c>
      <c r="O4526" s="5">
        <v>13.157894736842</v>
      </c>
      <c r="P4526" s="31" t="s">
        <v>168</v>
      </c>
    </row>
    <row r="4527">
      <c r="D4527" s="19"/>
      <c r="E4527" s="18" t="s">
        <v>101</v>
      </c>
      <c r="F4527" s="17"/>
      <c r="G4527" s="7">
        <v>145</v>
      </c>
      <c r="H4527" s="52" t="s">
        <v>168</v>
      </c>
      <c r="I4527" s="10" t="s">
        <v>168</v>
      </c>
      <c r="J4527" s="10" t="s">
        <v>168</v>
      </c>
      <c r="K4527" s="2">
        <v>6.8965517241379999</v>
      </c>
      <c r="L4527" s="2">
        <v>26.206896551724</v>
      </c>
      <c r="M4527" s="2">
        <v>48.275862068965999</v>
      </c>
      <c r="N4527" s="2">
        <v>4.8275862068970001</v>
      </c>
      <c r="O4527" s="2">
        <v>13.103448275862</v>
      </c>
      <c r="P4527" s="22">
        <v>0.68965517241399998</v>
      </c>
    </row>
    <row r="4528">
      <c r="D4528" s="19"/>
      <c r="E4528" s="18" t="s">
        <v>102</v>
      </c>
      <c r="F4528" s="17"/>
      <c r="G4528" s="7">
        <v>81</v>
      </c>
      <c r="H4528" s="52" t="s">
        <v>168</v>
      </c>
      <c r="I4528" s="10" t="s">
        <v>168</v>
      </c>
      <c r="J4528" s="10" t="s">
        <v>168</v>
      </c>
      <c r="K4528" s="2">
        <v>7.4074074074069998</v>
      </c>
      <c r="L4528" s="2">
        <v>27.16049382716</v>
      </c>
      <c r="M4528" s="2">
        <v>54.320987654321002</v>
      </c>
      <c r="N4528" s="2">
        <v>8.6419753086419995</v>
      </c>
      <c r="O4528" s="2">
        <v>2.4691358024690002</v>
      </c>
      <c r="P4528" s="34" t="s">
        <v>168</v>
      </c>
    </row>
    <row r="4529">
      <c r="D4529" s="19"/>
      <c r="E4529" s="18" t="s">
        <v>41</v>
      </c>
      <c r="F4529" s="17"/>
      <c r="G4529" s="7">
        <v>161</v>
      </c>
      <c r="H4529" s="52" t="s">
        <v>168</v>
      </c>
      <c r="I4529" s="10" t="s">
        <v>168</v>
      </c>
      <c r="J4529" s="10" t="s">
        <v>168</v>
      </c>
      <c r="K4529" s="2">
        <v>3.1055900621119998</v>
      </c>
      <c r="L4529" s="2">
        <v>39.751552795031003</v>
      </c>
      <c r="M4529" s="2">
        <v>41.614906832297997</v>
      </c>
      <c r="N4529" s="2">
        <v>7.4534161490680004</v>
      </c>
      <c r="O4529" s="2">
        <v>8.074534161491</v>
      </c>
      <c r="P4529" s="34" t="s">
        <v>168</v>
      </c>
    </row>
    <row r="4530">
      <c r="D4530" s="19"/>
      <c r="E4530" s="18" t="s">
        <v>103</v>
      </c>
      <c r="F4530" s="17"/>
      <c r="G4530" s="7">
        <v>209</v>
      </c>
      <c r="H4530" s="52" t="s">
        <v>168</v>
      </c>
      <c r="I4530" s="10" t="s">
        <v>168</v>
      </c>
      <c r="J4530" s="10" t="s">
        <v>168</v>
      </c>
      <c r="K4530" s="2">
        <v>5.7416267942579999</v>
      </c>
      <c r="L4530" s="2">
        <v>41.148325358851999</v>
      </c>
      <c r="M4530" s="2">
        <v>38.755980861243998</v>
      </c>
      <c r="N4530" s="2">
        <v>2.870813397129</v>
      </c>
      <c r="O4530" s="2">
        <v>11.004784688995001</v>
      </c>
      <c r="P4530" s="22">
        <v>0.478468899522</v>
      </c>
    </row>
    <row r="4531">
      <c r="D4531" s="19"/>
      <c r="E4531" s="18" t="s">
        <v>104</v>
      </c>
      <c r="F4531" s="17"/>
      <c r="G4531" s="7">
        <v>316</v>
      </c>
      <c r="H4531" s="52" t="s">
        <v>168</v>
      </c>
      <c r="I4531" s="10" t="s">
        <v>168</v>
      </c>
      <c r="J4531" s="10" t="s">
        <v>168</v>
      </c>
      <c r="K4531" s="2">
        <v>5.6962025316459997</v>
      </c>
      <c r="L4531" s="2">
        <v>36.708860759494002</v>
      </c>
      <c r="M4531" s="2">
        <v>35.759493670886002</v>
      </c>
      <c r="N4531" s="2">
        <v>4.1139240506329999</v>
      </c>
      <c r="O4531" s="2">
        <v>17.721518987342002</v>
      </c>
      <c r="P4531" s="34" t="s">
        <v>168</v>
      </c>
    </row>
    <row r="4532">
      <c r="D4532" s="19"/>
      <c r="E4532" s="18" t="s">
        <v>26</v>
      </c>
      <c r="F4532" s="17"/>
      <c r="G4532" s="11">
        <v>5</v>
      </c>
      <c r="H4532" s="32" t="s">
        <v>168</v>
      </c>
      <c r="I4532" s="4" t="s">
        <v>168</v>
      </c>
      <c r="J4532" s="4" t="s">
        <v>168</v>
      </c>
      <c r="K4532" s="5">
        <v>20</v>
      </c>
      <c r="L4532" s="4" t="s">
        <v>168</v>
      </c>
      <c r="M4532" s="5">
        <v>40</v>
      </c>
      <c r="N4532" s="5">
        <v>20</v>
      </c>
      <c r="O4532" s="5">
        <v>20</v>
      </c>
      <c r="P4532" s="31" t="s">
        <v>168</v>
      </c>
    </row>
    <row r="4533">
      <c r="D4533" s="19"/>
      <c r="E4533" s="18" t="s">
        <v>105</v>
      </c>
      <c r="F4533" s="17"/>
      <c r="G4533" s="7">
        <v>554</v>
      </c>
      <c r="H4533" s="52" t="s">
        <v>168</v>
      </c>
      <c r="I4533" s="10" t="s">
        <v>168</v>
      </c>
      <c r="J4533" s="2">
        <v>0.180505415162</v>
      </c>
      <c r="K4533" s="2">
        <v>4.693140794224</v>
      </c>
      <c r="L4533" s="2">
        <v>34.657039711190997</v>
      </c>
      <c r="M4533" s="2">
        <v>45.667870036101</v>
      </c>
      <c r="N4533" s="2">
        <v>5.9566787003609996</v>
      </c>
      <c r="O4533" s="2">
        <v>8.4837545126350005</v>
      </c>
      <c r="P4533" s="22">
        <v>0.36101083032499998</v>
      </c>
    </row>
    <row r="4534">
      <c r="D4534" s="19"/>
      <c r="E4534" s="18" t="s">
        <v>106</v>
      </c>
      <c r="F4534" s="17"/>
      <c r="G4534" s="7">
        <v>525</v>
      </c>
      <c r="H4534" s="52" t="s">
        <v>168</v>
      </c>
      <c r="I4534" s="10" t="s">
        <v>168</v>
      </c>
      <c r="J4534" s="10" t="s">
        <v>168</v>
      </c>
      <c r="K4534" s="2">
        <v>5.7142857142860004</v>
      </c>
      <c r="L4534" s="2">
        <v>38.476190476189998</v>
      </c>
      <c r="M4534" s="2">
        <v>36.952380952380999</v>
      </c>
      <c r="N4534" s="2">
        <v>3.6190476190480001</v>
      </c>
      <c r="O4534" s="2">
        <v>15.047619047618999</v>
      </c>
      <c r="P4534" s="22">
        <v>0.19047619047600001</v>
      </c>
    </row>
    <row r="4535">
      <c r="D4535" s="15" t="s">
        <v>107</v>
      </c>
      <c r="E4535" s="14" t="s">
        <v>108</v>
      </c>
      <c r="F4535" s="16"/>
      <c r="G4535" s="33">
        <v>32</v>
      </c>
      <c r="H4535" s="72" t="s">
        <v>168</v>
      </c>
      <c r="I4535" s="25" t="s">
        <v>168</v>
      </c>
      <c r="J4535" s="25" t="s">
        <v>168</v>
      </c>
      <c r="K4535" s="13">
        <v>6.25</v>
      </c>
      <c r="L4535" s="13">
        <v>21.875</v>
      </c>
      <c r="M4535" s="13">
        <v>43.75</v>
      </c>
      <c r="N4535" s="13">
        <v>12.5</v>
      </c>
      <c r="O4535" s="13">
        <v>15.625</v>
      </c>
      <c r="P4535" s="53" t="s">
        <v>168</v>
      </c>
    </row>
    <row r="4536">
      <c r="D4536" s="19"/>
      <c r="E4536" s="18" t="s">
        <v>109</v>
      </c>
      <c r="F4536" s="17"/>
      <c r="G4536" s="7">
        <v>709</v>
      </c>
      <c r="H4536" s="52" t="s">
        <v>168</v>
      </c>
      <c r="I4536" s="10" t="s">
        <v>168</v>
      </c>
      <c r="J4536" s="10" t="s">
        <v>168</v>
      </c>
      <c r="K4536" s="2">
        <v>6.629055007052</v>
      </c>
      <c r="L4536" s="2">
        <v>36.812411847672998</v>
      </c>
      <c r="M4536" s="2">
        <v>41.466854724965003</v>
      </c>
      <c r="N4536" s="2">
        <v>6.0648801128349996</v>
      </c>
      <c r="O4536" s="2">
        <v>8.8857545839210008</v>
      </c>
      <c r="P4536" s="22">
        <v>0.14104372355399999</v>
      </c>
    </row>
    <row r="4537">
      <c r="D4537" s="19"/>
      <c r="E4537" s="18" t="s">
        <v>110</v>
      </c>
      <c r="F4537" s="17"/>
      <c r="G4537" s="7">
        <v>997</v>
      </c>
      <c r="H4537" s="52" t="s">
        <v>168</v>
      </c>
      <c r="I4537" s="10" t="s">
        <v>168</v>
      </c>
      <c r="J4537" s="10" t="s">
        <v>168</v>
      </c>
      <c r="K4537" s="2">
        <v>5.2156469408220003</v>
      </c>
      <c r="L4537" s="2">
        <v>35.506519558675997</v>
      </c>
      <c r="M4537" s="2">
        <v>41.725175526580003</v>
      </c>
      <c r="N4537" s="2">
        <v>4.8144433299899996</v>
      </c>
      <c r="O4537" s="2">
        <v>12.437311935806999</v>
      </c>
      <c r="P4537" s="22">
        <v>0.300902708124</v>
      </c>
    </row>
    <row r="4538">
      <c r="D4538" s="19"/>
      <c r="E4538" s="18" t="s">
        <v>111</v>
      </c>
      <c r="F4538" s="17"/>
      <c r="G4538" s="7">
        <v>915</v>
      </c>
      <c r="H4538" s="52" t="s">
        <v>168</v>
      </c>
      <c r="I4538" s="10" t="s">
        <v>168</v>
      </c>
      <c r="J4538" s="2">
        <v>0.109289617486</v>
      </c>
      <c r="K4538" s="2">
        <v>5.3551912568309996</v>
      </c>
      <c r="L4538" s="2">
        <v>36.721311475409998</v>
      </c>
      <c r="M4538" s="2">
        <v>40.546448087431997</v>
      </c>
      <c r="N4538" s="2">
        <v>5.0273224043719997</v>
      </c>
      <c r="O4538" s="2">
        <v>12.021857923497</v>
      </c>
      <c r="P4538" s="22">
        <v>0.218579234973</v>
      </c>
    </row>
    <row r="4539">
      <c r="D4539" s="19"/>
      <c r="E4539" s="18" t="s">
        <v>112</v>
      </c>
      <c r="F4539" s="17"/>
      <c r="G4539" s="7">
        <v>760</v>
      </c>
      <c r="H4539" s="52" t="s">
        <v>168</v>
      </c>
      <c r="I4539" s="10" t="s">
        <v>168</v>
      </c>
      <c r="J4539" s="2">
        <v>0.13157894736799999</v>
      </c>
      <c r="K4539" s="2">
        <v>5.3947368421049999</v>
      </c>
      <c r="L4539" s="2">
        <v>36.184210526316001</v>
      </c>
      <c r="M4539" s="2">
        <v>40.526315789473998</v>
      </c>
      <c r="N4539" s="2">
        <v>4.0789473684209998</v>
      </c>
      <c r="O4539" s="2">
        <v>13.421052631579</v>
      </c>
      <c r="P4539" s="22">
        <v>0.26315789473700002</v>
      </c>
    </row>
    <row r="4540">
      <c r="D4540" s="19"/>
      <c r="E4540" s="18" t="s">
        <v>113</v>
      </c>
      <c r="F4540" s="17"/>
      <c r="G4540" s="7">
        <v>196</v>
      </c>
      <c r="H4540" s="52" t="s">
        <v>168</v>
      </c>
      <c r="I4540" s="10" t="s">
        <v>168</v>
      </c>
      <c r="J4540" s="10" t="s">
        <v>168</v>
      </c>
      <c r="K4540" s="2">
        <v>5.1020408163270004</v>
      </c>
      <c r="L4540" s="2">
        <v>31.122448979592001</v>
      </c>
      <c r="M4540" s="2">
        <v>47.959183673468999</v>
      </c>
      <c r="N4540" s="2">
        <v>3.0612244897959999</v>
      </c>
      <c r="O4540" s="2">
        <v>12.244897959184</v>
      </c>
      <c r="P4540" s="22">
        <v>0.51020408163300002</v>
      </c>
    </row>
    <row r="4541">
      <c r="D4541" s="19"/>
      <c r="E4541" s="18" t="s">
        <v>114</v>
      </c>
      <c r="F4541" s="17"/>
      <c r="G4541" s="7">
        <v>1021</v>
      </c>
      <c r="H4541" s="52" t="s">
        <v>168</v>
      </c>
      <c r="I4541" s="10" t="s">
        <v>168</v>
      </c>
      <c r="J4541" s="2">
        <v>0.097943192947999996</v>
      </c>
      <c r="K4541" s="2">
        <v>5.1909892262490001</v>
      </c>
      <c r="L4541" s="2">
        <v>36.238981390793001</v>
      </c>
      <c r="M4541" s="2">
        <v>41.625857002937998</v>
      </c>
      <c r="N4541" s="2">
        <v>4.8971596474050001</v>
      </c>
      <c r="O4541" s="2">
        <v>11.753183153770999</v>
      </c>
      <c r="P4541" s="22">
        <v>0.19588638589599999</v>
      </c>
    </row>
    <row r="4542">
      <c r="D4542" s="19"/>
      <c r="E4542" s="18" t="s">
        <v>115</v>
      </c>
      <c r="F4542" s="17"/>
      <c r="G4542" s="7">
        <v>789</v>
      </c>
      <c r="H4542" s="52" t="s">
        <v>168</v>
      </c>
      <c r="I4542" s="10" t="s">
        <v>168</v>
      </c>
      <c r="J4542" s="2">
        <v>0.126742712294</v>
      </c>
      <c r="K4542" s="2">
        <v>5.4499366286440001</v>
      </c>
      <c r="L4542" s="2">
        <v>35.234474017743999</v>
      </c>
      <c r="M4542" s="2">
        <v>41.951837769328002</v>
      </c>
      <c r="N4542" s="2">
        <v>4.3092522179969999</v>
      </c>
      <c r="O4542" s="2">
        <v>12.801013941698001</v>
      </c>
      <c r="P4542" s="22">
        <v>0.126742712294</v>
      </c>
    </row>
    <row r="4543">
      <c r="D4543" s="19"/>
      <c r="E4543" s="18" t="s">
        <v>116</v>
      </c>
      <c r="F4543" s="17"/>
      <c r="G4543" s="7">
        <v>252</v>
      </c>
      <c r="H4543" s="52" t="s">
        <v>168</v>
      </c>
      <c r="I4543" s="10" t="s">
        <v>168</v>
      </c>
      <c r="J4543" s="2">
        <v>0.39682539682500001</v>
      </c>
      <c r="K4543" s="2">
        <v>5.9523809523809996</v>
      </c>
      <c r="L4543" s="2">
        <v>36.507936507937004</v>
      </c>
      <c r="M4543" s="2">
        <v>40.079365079364997</v>
      </c>
      <c r="N4543" s="2">
        <v>1.9841269841269999</v>
      </c>
      <c r="O4543" s="2">
        <v>14.68253968254</v>
      </c>
      <c r="P4543" s="22">
        <v>0.39682539682500001</v>
      </c>
    </row>
    <row r="4544">
      <c r="D4544" s="19"/>
      <c r="E4544" s="18" t="s">
        <v>117</v>
      </c>
      <c r="F4544" s="17"/>
      <c r="G4544" s="7">
        <v>198</v>
      </c>
      <c r="H4544" s="52" t="s">
        <v>168</v>
      </c>
      <c r="I4544" s="10" t="s">
        <v>168</v>
      </c>
      <c r="J4544" s="10" t="s">
        <v>168</v>
      </c>
      <c r="K4544" s="2">
        <v>7.5757575757579998</v>
      </c>
      <c r="L4544" s="2">
        <v>40.909090909090999</v>
      </c>
      <c r="M4544" s="2">
        <v>32.323232323231998</v>
      </c>
      <c r="N4544" s="2">
        <v>3.535353535354</v>
      </c>
      <c r="O4544" s="2">
        <v>15.656565656566</v>
      </c>
      <c r="P4544" s="34" t="s">
        <v>168</v>
      </c>
    </row>
    <row r="4545">
      <c r="D4545" s="19"/>
      <c r="E4545" s="18" t="s">
        <v>118</v>
      </c>
      <c r="F4545" s="17"/>
      <c r="G4545" s="11">
        <v>3</v>
      </c>
      <c r="H4545" s="32" t="s">
        <v>168</v>
      </c>
      <c r="I4545" s="4" t="s">
        <v>168</v>
      </c>
      <c r="J4545" s="4" t="s">
        <v>168</v>
      </c>
      <c r="K4545" s="4" t="s">
        <v>168</v>
      </c>
      <c r="L4545" s="4" t="s">
        <v>168</v>
      </c>
      <c r="M4545" s="5">
        <v>66.666666666666998</v>
      </c>
      <c r="N4545" s="4" t="s">
        <v>168</v>
      </c>
      <c r="O4545" s="5">
        <v>33.333333333333002</v>
      </c>
      <c r="P4545" s="31" t="s">
        <v>168</v>
      </c>
    </row>
    <row r="4546">
      <c r="D4546" s="19"/>
      <c r="E4546" s="18" t="s">
        <v>26</v>
      </c>
      <c r="F4546" s="17"/>
      <c r="G4546" s="11">
        <v>1</v>
      </c>
      <c r="H4546" s="32" t="s">
        <v>168</v>
      </c>
      <c r="I4546" s="4" t="s">
        <v>168</v>
      </c>
      <c r="J4546" s="4" t="s">
        <v>168</v>
      </c>
      <c r="K4546" s="4" t="s">
        <v>168</v>
      </c>
      <c r="L4546" s="4" t="s">
        <v>168</v>
      </c>
      <c r="M4546" s="4" t="s">
        <v>168</v>
      </c>
      <c r="N4546" s="4" t="s">
        <v>168</v>
      </c>
      <c r="O4546" s="5">
        <v>100</v>
      </c>
      <c r="P4546" s="31" t="s">
        <v>168</v>
      </c>
    </row>
    <row r="4547">
      <c r="D4547" s="19"/>
      <c r="E4547" s="18" t="s">
        <v>119</v>
      </c>
      <c r="F4547" s="17"/>
      <c r="G4547" s="7">
        <v>1071</v>
      </c>
      <c r="H4547" s="52" t="s">
        <v>168</v>
      </c>
      <c r="I4547" s="10" t="s">
        <v>168</v>
      </c>
      <c r="J4547" s="2">
        <v>0.093370681605999997</v>
      </c>
      <c r="K4547" s="2">
        <v>5.3221288515409997</v>
      </c>
      <c r="L4547" s="2">
        <v>36.227824463118999</v>
      </c>
      <c r="M4547" s="2">
        <v>41.549953314659</v>
      </c>
      <c r="N4547" s="2">
        <v>4.8552754435110002</v>
      </c>
      <c r="O4547" s="2">
        <v>11.671335200747</v>
      </c>
      <c r="P4547" s="22">
        <v>0.28011204481800001</v>
      </c>
    </row>
    <row r="4548">
      <c r="D4548" s="19"/>
      <c r="E4548" s="18" t="s">
        <v>120</v>
      </c>
      <c r="F4548" s="17"/>
      <c r="G4548" s="7">
        <v>1045</v>
      </c>
      <c r="H4548" s="52" t="s">
        <v>168</v>
      </c>
      <c r="I4548" s="10" t="s">
        <v>168</v>
      </c>
      <c r="J4548" s="2">
        <v>0.095693779904000006</v>
      </c>
      <c r="K4548" s="2">
        <v>5.3588516746410004</v>
      </c>
      <c r="L4548" s="2">
        <v>36.363636363635997</v>
      </c>
      <c r="M4548" s="2">
        <v>41.148325358851999</v>
      </c>
      <c r="N4548" s="2">
        <v>4.976076555024</v>
      </c>
      <c r="O4548" s="2">
        <v>11.866028708133999</v>
      </c>
      <c r="P4548" s="22">
        <v>0.19138755980899999</v>
      </c>
    </row>
    <row r="4549">
      <c r="D4549" s="15" t="s">
        <v>121</v>
      </c>
      <c r="E4549" s="14" t="s">
        <v>122</v>
      </c>
      <c r="F4549" s="16"/>
      <c r="G4549" s="26">
        <v>560</v>
      </c>
      <c r="H4549" s="79" t="s">
        <v>168</v>
      </c>
      <c r="I4549" s="41" t="s">
        <v>168</v>
      </c>
      <c r="J4549" s="41" t="s">
        <v>168</v>
      </c>
      <c r="K4549" s="8">
        <v>4.6428571428570002</v>
      </c>
      <c r="L4549" s="8">
        <v>36.25</v>
      </c>
      <c r="M4549" s="8">
        <v>41.964285714286</v>
      </c>
      <c r="N4549" s="8">
        <v>5.1785714285709998</v>
      </c>
      <c r="O4549" s="8">
        <v>11.785714285714</v>
      </c>
      <c r="P4549" s="42">
        <v>0.178571428571</v>
      </c>
    </row>
    <row r="4550">
      <c r="D4550" s="19"/>
      <c r="E4550" s="18" t="s">
        <v>123</v>
      </c>
      <c r="F4550" s="17"/>
      <c r="G4550" s="7">
        <v>393</v>
      </c>
      <c r="H4550" s="52" t="s">
        <v>168</v>
      </c>
      <c r="I4550" s="10" t="s">
        <v>168</v>
      </c>
      <c r="J4550" s="2">
        <v>0.25445292620900001</v>
      </c>
      <c r="K4550" s="2">
        <v>5.3435114503819996</v>
      </c>
      <c r="L4550" s="2">
        <v>35.877862595419998</v>
      </c>
      <c r="M4550" s="2">
        <v>42.239185750635997</v>
      </c>
      <c r="N4550" s="2">
        <v>5.0890585241729998</v>
      </c>
      <c r="O4550" s="2">
        <v>10.941475826972001</v>
      </c>
      <c r="P4550" s="22">
        <v>0.25445292620900001</v>
      </c>
    </row>
    <row r="4551">
      <c r="D4551" s="19"/>
      <c r="E4551" s="18" t="s">
        <v>124</v>
      </c>
      <c r="F4551" s="17"/>
      <c r="G4551" s="7">
        <v>69</v>
      </c>
      <c r="H4551" s="52" t="s">
        <v>168</v>
      </c>
      <c r="I4551" s="10" t="s">
        <v>168</v>
      </c>
      <c r="J4551" s="10" t="s">
        <v>168</v>
      </c>
      <c r="K4551" s="2">
        <v>8.6956521739130004</v>
      </c>
      <c r="L4551" s="2">
        <v>40.579710144928001</v>
      </c>
      <c r="M4551" s="2">
        <v>37.681159420290001</v>
      </c>
      <c r="N4551" s="2">
        <v>4.3478260869570002</v>
      </c>
      <c r="O4551" s="2">
        <v>8.6956521739130004</v>
      </c>
      <c r="P4551" s="34" t="s">
        <v>168</v>
      </c>
    </row>
    <row r="4552">
      <c r="D4552" s="19"/>
      <c r="E4552" s="18" t="s">
        <v>125</v>
      </c>
      <c r="F4552" s="17"/>
      <c r="G4552" s="11">
        <v>49</v>
      </c>
      <c r="H4552" s="32" t="s">
        <v>168</v>
      </c>
      <c r="I4552" s="4" t="s">
        <v>168</v>
      </c>
      <c r="J4552" s="4" t="s">
        <v>168</v>
      </c>
      <c r="K4552" s="5">
        <v>8.1632653061219997</v>
      </c>
      <c r="L4552" s="5">
        <v>32.653061224490003</v>
      </c>
      <c r="M4552" s="5">
        <v>36.734693877551003</v>
      </c>
      <c r="N4552" s="5">
        <v>2.040816326531</v>
      </c>
      <c r="O4552" s="5">
        <v>18.367346938775999</v>
      </c>
      <c r="P4552" s="30">
        <v>2.040816326531</v>
      </c>
    </row>
    <row r="4553">
      <c r="D4553" s="19"/>
      <c r="E4553" s="18" t="s">
        <v>126</v>
      </c>
      <c r="F4553" s="17"/>
      <c r="G4553" s="11">
        <v>13</v>
      </c>
      <c r="H4553" s="32" t="s">
        <v>168</v>
      </c>
      <c r="I4553" s="4" t="s">
        <v>168</v>
      </c>
      <c r="J4553" s="4" t="s">
        <v>168</v>
      </c>
      <c r="K4553" s="4" t="s">
        <v>168</v>
      </c>
      <c r="L4553" s="5">
        <v>46.153846153845997</v>
      </c>
      <c r="M4553" s="5">
        <v>30.769230769231001</v>
      </c>
      <c r="N4553" s="4" t="s">
        <v>168</v>
      </c>
      <c r="O4553" s="5">
        <v>23.076923076922998</v>
      </c>
      <c r="P4553" s="31" t="s">
        <v>168</v>
      </c>
    </row>
    <row r="4554">
      <c r="D4554" s="19"/>
      <c r="E4554" s="18" t="s">
        <v>26</v>
      </c>
      <c r="F4554" s="17"/>
      <c r="G4554" s="11">
        <v>0</v>
      </c>
      <c r="H4554" s="32" t="s">
        <v>168</v>
      </c>
      <c r="I4554" s="4" t="s">
        <v>168</v>
      </c>
      <c r="J4554" s="4" t="s">
        <v>168</v>
      </c>
      <c r="K4554" s="4" t="s">
        <v>168</v>
      </c>
      <c r="L4554" s="4" t="s">
        <v>168</v>
      </c>
      <c r="M4554" s="4" t="s">
        <v>168</v>
      </c>
      <c r="N4554" s="4" t="s">
        <v>168</v>
      </c>
      <c r="O4554" s="4" t="s">
        <v>168</v>
      </c>
      <c r="P4554" s="31" t="s">
        <v>168</v>
      </c>
    </row>
    <row r="4555">
      <c r="D4555" s="19"/>
      <c r="E4555" s="18" t="s">
        <v>127</v>
      </c>
      <c r="F4555" s="17"/>
      <c r="G4555" s="7">
        <v>953</v>
      </c>
      <c r="H4555" s="52" t="s">
        <v>168</v>
      </c>
      <c r="I4555" s="10" t="s">
        <v>168</v>
      </c>
      <c r="J4555" s="2">
        <v>0.104931794334</v>
      </c>
      <c r="K4555" s="2">
        <v>4.9317943336830004</v>
      </c>
      <c r="L4555" s="2">
        <v>36.096537250787001</v>
      </c>
      <c r="M4555" s="2">
        <v>42.077649527806997</v>
      </c>
      <c r="N4555" s="2">
        <v>5.1416579223500003</v>
      </c>
      <c r="O4555" s="2">
        <v>11.437565582371001</v>
      </c>
      <c r="P4555" s="22">
        <v>0.209863588667</v>
      </c>
    </row>
    <row r="4556">
      <c r="D4556" s="19"/>
      <c r="E4556" s="18" t="s">
        <v>128</v>
      </c>
      <c r="F4556" s="17"/>
      <c r="G4556" s="7">
        <v>62</v>
      </c>
      <c r="H4556" s="52" t="s">
        <v>168</v>
      </c>
      <c r="I4556" s="10" t="s">
        <v>168</v>
      </c>
      <c r="J4556" s="10" t="s">
        <v>168</v>
      </c>
      <c r="K4556" s="2">
        <v>6.4516129032259997</v>
      </c>
      <c r="L4556" s="2">
        <v>35.483870967742</v>
      </c>
      <c r="M4556" s="2">
        <v>35.483870967742</v>
      </c>
      <c r="N4556" s="2">
        <v>1.6129032258060001</v>
      </c>
      <c r="O4556" s="2">
        <v>19.354838709677001</v>
      </c>
      <c r="P4556" s="22">
        <v>1.6129032258060001</v>
      </c>
    </row>
    <row r="4557">
      <c r="D4557" s="15" t="s">
        <v>129</v>
      </c>
      <c r="E4557" s="14" t="s">
        <v>130</v>
      </c>
      <c r="F4557" s="16"/>
      <c r="G4557" s="26">
        <v>129</v>
      </c>
      <c r="H4557" s="79" t="s">
        <v>168</v>
      </c>
      <c r="I4557" s="41" t="s">
        <v>168</v>
      </c>
      <c r="J4557" s="41" t="s">
        <v>168</v>
      </c>
      <c r="K4557" s="8">
        <v>2.3255813953489999</v>
      </c>
      <c r="L4557" s="8">
        <v>20.930232558139998</v>
      </c>
      <c r="M4557" s="8">
        <v>34.883720930232997</v>
      </c>
      <c r="N4557" s="8">
        <v>5.4263565891469998</v>
      </c>
      <c r="O4557" s="8">
        <v>36.434108527131997</v>
      </c>
      <c r="P4557" s="71" t="s">
        <v>168</v>
      </c>
    </row>
    <row r="4558">
      <c r="D4558" s="19"/>
      <c r="E4558" s="18" t="s">
        <v>131</v>
      </c>
      <c r="F4558" s="17"/>
      <c r="G4558" s="11">
        <v>32</v>
      </c>
      <c r="H4558" s="32" t="s">
        <v>168</v>
      </c>
      <c r="I4558" s="4" t="s">
        <v>168</v>
      </c>
      <c r="J4558" s="4" t="s">
        <v>168</v>
      </c>
      <c r="K4558" s="5">
        <v>3.125</v>
      </c>
      <c r="L4558" s="5">
        <v>34.375</v>
      </c>
      <c r="M4558" s="5">
        <v>43.75</v>
      </c>
      <c r="N4558" s="5">
        <v>12.5</v>
      </c>
      <c r="O4558" s="5">
        <v>6.25</v>
      </c>
      <c r="P4558" s="31" t="s">
        <v>168</v>
      </c>
    </row>
    <row r="4559">
      <c r="D4559" s="19"/>
      <c r="E4559" s="18" t="s">
        <v>132</v>
      </c>
      <c r="F4559" s="17"/>
      <c r="G4559" s="7">
        <v>490</v>
      </c>
      <c r="H4559" s="52" t="s">
        <v>168</v>
      </c>
      <c r="I4559" s="10" t="s">
        <v>168</v>
      </c>
      <c r="J4559" s="10" t="s">
        <v>168</v>
      </c>
      <c r="K4559" s="2">
        <v>5.7142857142860004</v>
      </c>
      <c r="L4559" s="2">
        <v>33.469387755101998</v>
      </c>
      <c r="M4559" s="2">
        <v>43.061224489795997</v>
      </c>
      <c r="N4559" s="2">
        <v>4.6938775510199999</v>
      </c>
      <c r="O4559" s="2">
        <v>12.857142857143</v>
      </c>
      <c r="P4559" s="22">
        <v>0.204081632653</v>
      </c>
    </row>
    <row r="4560">
      <c r="D4560" s="19"/>
      <c r="E4560" s="18" t="s">
        <v>133</v>
      </c>
      <c r="F4560" s="17"/>
      <c r="G4560" s="7">
        <v>609</v>
      </c>
      <c r="H4560" s="52" t="s">
        <v>168</v>
      </c>
      <c r="I4560" s="10" t="s">
        <v>168</v>
      </c>
      <c r="J4560" s="10" t="s">
        <v>168</v>
      </c>
      <c r="K4560" s="2">
        <v>4.9261083743840004</v>
      </c>
      <c r="L4560" s="2">
        <v>38.259441707717997</v>
      </c>
      <c r="M4560" s="2">
        <v>39.244663382593998</v>
      </c>
      <c r="N4560" s="2">
        <v>4.9261083743840004</v>
      </c>
      <c r="O4560" s="2">
        <v>12.315270935960999</v>
      </c>
      <c r="P4560" s="22">
        <v>0.32840722495899999</v>
      </c>
    </row>
    <row r="4561">
      <c r="D4561" s="19"/>
      <c r="E4561" s="18" t="s">
        <v>134</v>
      </c>
      <c r="F4561" s="17"/>
      <c r="G4561" s="7">
        <v>861</v>
      </c>
      <c r="H4561" s="52" t="s">
        <v>168</v>
      </c>
      <c r="I4561" s="10" t="s">
        <v>168</v>
      </c>
      <c r="J4561" s="2">
        <v>0.116144018583</v>
      </c>
      <c r="K4561" s="2">
        <v>4.9941927990710004</v>
      </c>
      <c r="L4561" s="2">
        <v>36.236933797909003</v>
      </c>
      <c r="M4561" s="2">
        <v>42.276422764228002</v>
      </c>
      <c r="N4561" s="2">
        <v>5.2264808362370001</v>
      </c>
      <c r="O4561" s="2">
        <v>10.917537746806</v>
      </c>
      <c r="P4561" s="22">
        <v>0.23228803716599999</v>
      </c>
    </row>
    <row r="4562">
      <c r="D4562" s="19"/>
      <c r="E4562" s="18" t="s">
        <v>135</v>
      </c>
      <c r="F4562" s="17"/>
      <c r="G4562" s="7">
        <v>834</v>
      </c>
      <c r="H4562" s="52" t="s">
        <v>168</v>
      </c>
      <c r="I4562" s="10" t="s">
        <v>168</v>
      </c>
      <c r="J4562" s="2">
        <v>0.119904076739</v>
      </c>
      <c r="K4562" s="2">
        <v>5.1558752997599999</v>
      </c>
      <c r="L4562" s="2">
        <v>36.450839328537</v>
      </c>
      <c r="M4562" s="2">
        <v>42.565947242206001</v>
      </c>
      <c r="N4562" s="2">
        <v>4.9160671462829999</v>
      </c>
      <c r="O4562" s="2">
        <v>10.551558752998</v>
      </c>
      <c r="P4562" s="22">
        <v>0.23980815347699999</v>
      </c>
    </row>
    <row r="4563">
      <c r="D4563" s="19"/>
      <c r="E4563" s="18" t="s">
        <v>136</v>
      </c>
      <c r="F4563" s="17"/>
      <c r="G4563" s="7">
        <v>507</v>
      </c>
      <c r="H4563" s="52" t="s">
        <v>168</v>
      </c>
      <c r="I4563" s="10" t="s">
        <v>168</v>
      </c>
      <c r="J4563" s="10" t="s">
        <v>168</v>
      </c>
      <c r="K4563" s="2">
        <v>5.9171597633140003</v>
      </c>
      <c r="L4563" s="2">
        <v>35.897435897435997</v>
      </c>
      <c r="M4563" s="2">
        <v>43.984220907298003</v>
      </c>
      <c r="N4563" s="2">
        <v>5.3254437869820004</v>
      </c>
      <c r="O4563" s="2">
        <v>8.8757396449700003</v>
      </c>
      <c r="P4563" s="34" t="s">
        <v>168</v>
      </c>
    </row>
    <row r="4564">
      <c r="D4564" s="19"/>
      <c r="E4564" s="18" t="s">
        <v>137</v>
      </c>
      <c r="F4564" s="17"/>
      <c r="G4564" s="7">
        <v>483</v>
      </c>
      <c r="H4564" s="52" t="s">
        <v>168</v>
      </c>
      <c r="I4564" s="10" t="s">
        <v>168</v>
      </c>
      <c r="J4564" s="2">
        <v>0.207039337474</v>
      </c>
      <c r="K4564" s="2">
        <v>4.1407867494820003</v>
      </c>
      <c r="L4564" s="2">
        <v>36.024844720497001</v>
      </c>
      <c r="M4564" s="2">
        <v>45.962732919254996</v>
      </c>
      <c r="N4564" s="2">
        <v>5.3830227743270003</v>
      </c>
      <c r="O4564" s="2">
        <v>8.2815734989650007</v>
      </c>
      <c r="P4564" s="34" t="s">
        <v>168</v>
      </c>
    </row>
    <row r="4565">
      <c r="D4565" s="19"/>
      <c r="E4565" s="18" t="s">
        <v>138</v>
      </c>
      <c r="F4565" s="17"/>
      <c r="G4565" s="7">
        <v>476</v>
      </c>
      <c r="H4565" s="52" t="s">
        <v>168</v>
      </c>
      <c r="I4565" s="10" t="s">
        <v>168</v>
      </c>
      <c r="J4565" s="2">
        <v>0.21008403361299999</v>
      </c>
      <c r="K4565" s="2">
        <v>4.831932773109</v>
      </c>
      <c r="L4565" s="2">
        <v>35.294117647058997</v>
      </c>
      <c r="M4565" s="2">
        <v>39.075630252101</v>
      </c>
      <c r="N4565" s="2">
        <v>4.6218487394960004</v>
      </c>
      <c r="O4565" s="2">
        <v>15.756302521007999</v>
      </c>
      <c r="P4565" s="22">
        <v>0.21008403361299999</v>
      </c>
    </row>
    <row r="4566">
      <c r="D4566" s="19"/>
      <c r="E4566" s="18" t="s">
        <v>139</v>
      </c>
      <c r="F4566" s="17"/>
      <c r="G4566" s="7">
        <v>621</v>
      </c>
      <c r="H4566" s="52" t="s">
        <v>168</v>
      </c>
      <c r="I4566" s="10" t="s">
        <v>168</v>
      </c>
      <c r="J4566" s="2">
        <v>0.161030595813</v>
      </c>
      <c r="K4566" s="2">
        <v>4.5088566827700003</v>
      </c>
      <c r="L4566" s="2">
        <v>36.876006441224</v>
      </c>
      <c r="M4566" s="2">
        <v>41.223832528179997</v>
      </c>
      <c r="N4566" s="2">
        <v>4.6698872785830003</v>
      </c>
      <c r="O4566" s="2">
        <v>12.077294685989999</v>
      </c>
      <c r="P4566" s="22">
        <v>0.48309178743999998</v>
      </c>
    </row>
    <row r="4567">
      <c r="D4567" s="19"/>
      <c r="E4567" s="18" t="s">
        <v>140</v>
      </c>
      <c r="F4567" s="17"/>
      <c r="G4567" s="7">
        <v>171</v>
      </c>
      <c r="H4567" s="52" t="s">
        <v>168</v>
      </c>
      <c r="I4567" s="10" t="s">
        <v>168</v>
      </c>
      <c r="J4567" s="10" t="s">
        <v>168</v>
      </c>
      <c r="K4567" s="2">
        <v>8.1871345029239997</v>
      </c>
      <c r="L4567" s="2">
        <v>29.824561403509001</v>
      </c>
      <c r="M4567" s="2">
        <v>32.748538011695999</v>
      </c>
      <c r="N4567" s="2">
        <v>6.4327485380120004</v>
      </c>
      <c r="O4567" s="2">
        <v>22.222222222222001</v>
      </c>
      <c r="P4567" s="22">
        <v>0.58479532163699999</v>
      </c>
    </row>
    <row r="4568">
      <c r="D4568" s="19"/>
      <c r="E4568" s="18" t="s">
        <v>141</v>
      </c>
      <c r="F4568" s="17"/>
      <c r="G4568" s="7">
        <v>679</v>
      </c>
      <c r="H4568" s="52" t="s">
        <v>168</v>
      </c>
      <c r="I4568" s="10" t="s">
        <v>168</v>
      </c>
      <c r="J4568" s="10" t="s">
        <v>168</v>
      </c>
      <c r="K4568" s="2">
        <v>6.0382916053019997</v>
      </c>
      <c r="L4568" s="2">
        <v>36.229749631811003</v>
      </c>
      <c r="M4568" s="2">
        <v>41.237113402062</v>
      </c>
      <c r="N4568" s="2">
        <v>5.1546391752579996</v>
      </c>
      <c r="O4568" s="2">
        <v>11.045655375552</v>
      </c>
      <c r="P4568" s="22">
        <v>0.294550810015</v>
      </c>
    </row>
    <row r="4569">
      <c r="D4569" s="19"/>
      <c r="E4569" s="18" t="s">
        <v>142</v>
      </c>
      <c r="F4569" s="17"/>
      <c r="G4569" s="7">
        <v>339</v>
      </c>
      <c r="H4569" s="52" t="s">
        <v>168</v>
      </c>
      <c r="I4569" s="10" t="s">
        <v>168</v>
      </c>
      <c r="J4569" s="10" t="s">
        <v>168</v>
      </c>
      <c r="K4569" s="2">
        <v>6.194690265487</v>
      </c>
      <c r="L4569" s="2">
        <v>34.218289085545997</v>
      </c>
      <c r="M4569" s="2">
        <v>43.657817109145</v>
      </c>
      <c r="N4569" s="2">
        <v>6.4896755162239996</v>
      </c>
      <c r="O4569" s="2">
        <v>9.4395280235989993</v>
      </c>
      <c r="P4569" s="34" t="s">
        <v>168</v>
      </c>
    </row>
    <row r="4570">
      <c r="D4570" s="19"/>
      <c r="E4570" s="18" t="s">
        <v>143</v>
      </c>
      <c r="F4570" s="17"/>
      <c r="G4570" s="7">
        <v>183</v>
      </c>
      <c r="H4570" s="52" t="s">
        <v>168</v>
      </c>
      <c r="I4570" s="10" t="s">
        <v>168</v>
      </c>
      <c r="J4570" s="10" t="s">
        <v>168</v>
      </c>
      <c r="K4570" s="2">
        <v>7.6502732240439997</v>
      </c>
      <c r="L4570" s="2">
        <v>34.426229508196997</v>
      </c>
      <c r="M4570" s="2">
        <v>45.355191256830999</v>
      </c>
      <c r="N4570" s="2">
        <v>4.371584699454</v>
      </c>
      <c r="O4570" s="2">
        <v>8.1967213114750006</v>
      </c>
      <c r="P4570" s="34" t="s">
        <v>168</v>
      </c>
    </row>
    <row r="4571">
      <c r="D4571" s="19"/>
      <c r="E4571" s="18" t="s">
        <v>144</v>
      </c>
      <c r="F4571" s="17"/>
      <c r="G4571" s="7">
        <v>218</v>
      </c>
      <c r="H4571" s="52" t="s">
        <v>168</v>
      </c>
      <c r="I4571" s="10" t="s">
        <v>168</v>
      </c>
      <c r="J4571" s="10" t="s">
        <v>168</v>
      </c>
      <c r="K4571" s="2">
        <v>2.7522935779819999</v>
      </c>
      <c r="L4571" s="2">
        <v>39.449541284403999</v>
      </c>
      <c r="M4571" s="2">
        <v>34.862385321101002</v>
      </c>
      <c r="N4571" s="2">
        <v>4.5871559633030001</v>
      </c>
      <c r="O4571" s="2">
        <v>17.889908256881</v>
      </c>
      <c r="P4571" s="22">
        <v>0.45871559632999998</v>
      </c>
    </row>
    <row r="4572">
      <c r="D4572" s="19"/>
      <c r="E4572" s="18" t="s">
        <v>41</v>
      </c>
      <c r="F4572" s="17"/>
      <c r="G4572" s="11">
        <v>40</v>
      </c>
      <c r="H4572" s="32" t="s">
        <v>168</v>
      </c>
      <c r="I4572" s="4" t="s">
        <v>168</v>
      </c>
      <c r="J4572" s="4" t="s">
        <v>168</v>
      </c>
      <c r="K4572" s="5">
        <v>10</v>
      </c>
      <c r="L4572" s="5">
        <v>25</v>
      </c>
      <c r="M4572" s="5">
        <v>50</v>
      </c>
      <c r="N4572" s="5">
        <v>5</v>
      </c>
      <c r="O4572" s="5">
        <v>10</v>
      </c>
      <c r="P4572" s="31" t="s">
        <v>168</v>
      </c>
    </row>
    <row r="4573">
      <c r="D4573" s="19"/>
      <c r="E4573" s="18" t="s">
        <v>145</v>
      </c>
      <c r="F4573" s="17"/>
      <c r="G4573" s="11">
        <v>19</v>
      </c>
      <c r="H4573" s="32" t="s">
        <v>168</v>
      </c>
      <c r="I4573" s="4" t="s">
        <v>168</v>
      </c>
      <c r="J4573" s="4" t="s">
        <v>168</v>
      </c>
      <c r="K4573" s="5">
        <v>5.2631578947369997</v>
      </c>
      <c r="L4573" s="5">
        <v>42.105263157895003</v>
      </c>
      <c r="M4573" s="5">
        <v>47.368421052632002</v>
      </c>
      <c r="N4573" s="4" t="s">
        <v>168</v>
      </c>
      <c r="O4573" s="5">
        <v>5.2631578947369997</v>
      </c>
      <c r="P4573" s="31" t="s">
        <v>168</v>
      </c>
    </row>
    <row r="4574">
      <c r="D4574" s="19"/>
      <c r="E4574" s="18" t="s">
        <v>26</v>
      </c>
      <c r="F4574" s="17"/>
      <c r="G4574" s="11">
        <v>0</v>
      </c>
      <c r="H4574" s="32" t="s">
        <v>168</v>
      </c>
      <c r="I4574" s="4" t="s">
        <v>168</v>
      </c>
      <c r="J4574" s="4" t="s">
        <v>168</v>
      </c>
      <c r="K4574" s="4" t="s">
        <v>168</v>
      </c>
      <c r="L4574" s="4" t="s">
        <v>168</v>
      </c>
      <c r="M4574" s="4" t="s">
        <v>168</v>
      </c>
      <c r="N4574" s="4" t="s">
        <v>168</v>
      </c>
      <c r="O4574" s="4" t="s">
        <v>168</v>
      </c>
      <c r="P4574" s="31" t="s">
        <v>168</v>
      </c>
    </row>
    <row r="4575">
      <c r="D4575" s="15" t="s">
        <v>146</v>
      </c>
      <c r="E4575" s="14" t="s">
        <v>147</v>
      </c>
      <c r="F4575" s="16"/>
      <c r="G4575" s="26">
        <v>624</v>
      </c>
      <c r="H4575" s="79" t="s">
        <v>168</v>
      </c>
      <c r="I4575" s="41" t="s">
        <v>168</v>
      </c>
      <c r="J4575" s="8">
        <v>0.16025641025599999</v>
      </c>
      <c r="K4575" s="8">
        <v>4.8076923076920002</v>
      </c>
      <c r="L4575" s="8">
        <v>35.737179487178999</v>
      </c>
      <c r="M4575" s="8">
        <v>42.628205128205003</v>
      </c>
      <c r="N4575" s="8">
        <v>5.4487179487180004</v>
      </c>
      <c r="O4575" s="8">
        <v>11.057692307691999</v>
      </c>
      <c r="P4575" s="42">
        <v>0.16025641025599999</v>
      </c>
    </row>
    <row r="4576">
      <c r="D4576" s="19"/>
      <c r="E4576" s="18" t="s">
        <v>148</v>
      </c>
      <c r="F4576" s="17"/>
      <c r="G4576" s="7">
        <v>419</v>
      </c>
      <c r="H4576" s="52" t="s">
        <v>168</v>
      </c>
      <c r="I4576" s="10" t="s">
        <v>168</v>
      </c>
      <c r="J4576" s="10" t="s">
        <v>168</v>
      </c>
      <c r="K4576" s="2">
        <v>5.7279236276849996</v>
      </c>
      <c r="L4576" s="2">
        <v>37.708830548926002</v>
      </c>
      <c r="M4576" s="2">
        <v>40.095465393795003</v>
      </c>
      <c r="N4576" s="2">
        <v>4.2959427207639997</v>
      </c>
      <c r="O4576" s="2">
        <v>11.694510739857</v>
      </c>
      <c r="P4576" s="22">
        <v>0.47732696897400001</v>
      </c>
    </row>
    <row r="4577">
      <c r="D4577" s="19"/>
      <c r="E4577" s="18" t="s">
        <v>149</v>
      </c>
      <c r="F4577" s="17"/>
      <c r="G4577" s="11">
        <v>36</v>
      </c>
      <c r="H4577" s="32" t="s">
        <v>168</v>
      </c>
      <c r="I4577" s="4" t="s">
        <v>168</v>
      </c>
      <c r="J4577" s="4" t="s">
        <v>168</v>
      </c>
      <c r="K4577" s="5">
        <v>8.333333333333</v>
      </c>
      <c r="L4577" s="5">
        <v>27.777777777777999</v>
      </c>
      <c r="M4577" s="5">
        <v>36.111111111111001</v>
      </c>
      <c r="N4577" s="5">
        <v>2.7777777777780002</v>
      </c>
      <c r="O4577" s="5">
        <v>25</v>
      </c>
      <c r="P4577" s="31" t="s">
        <v>168</v>
      </c>
    </row>
    <row r="4578">
      <c r="D4578" s="19"/>
      <c r="E4578" s="18" t="s">
        <v>150</v>
      </c>
      <c r="F4578" s="17"/>
      <c r="G4578" s="11">
        <v>5</v>
      </c>
      <c r="H4578" s="32" t="s">
        <v>168</v>
      </c>
      <c r="I4578" s="4" t="s">
        <v>168</v>
      </c>
      <c r="J4578" s="4" t="s">
        <v>168</v>
      </c>
      <c r="K4578" s="4" t="s">
        <v>168</v>
      </c>
      <c r="L4578" s="5">
        <v>60</v>
      </c>
      <c r="M4578" s="5">
        <v>40</v>
      </c>
      <c r="N4578" s="4" t="s">
        <v>168</v>
      </c>
      <c r="O4578" s="4" t="s">
        <v>168</v>
      </c>
      <c r="P4578" s="31" t="s">
        <v>168</v>
      </c>
    </row>
    <row r="4579">
      <c r="D4579" s="19"/>
      <c r="E4579" s="18" t="s">
        <v>26</v>
      </c>
      <c r="F4579" s="17"/>
      <c r="G4579" s="11">
        <v>0</v>
      </c>
      <c r="H4579" s="32" t="s">
        <v>168</v>
      </c>
      <c r="I4579" s="4" t="s">
        <v>168</v>
      </c>
      <c r="J4579" s="4" t="s">
        <v>168</v>
      </c>
      <c r="K4579" s="4" t="s">
        <v>168</v>
      </c>
      <c r="L4579" s="4" t="s">
        <v>168</v>
      </c>
      <c r="M4579" s="4" t="s">
        <v>168</v>
      </c>
      <c r="N4579" s="4" t="s">
        <v>168</v>
      </c>
      <c r="O4579" s="4" t="s">
        <v>168</v>
      </c>
      <c r="P4579" s="31" t="s">
        <v>168</v>
      </c>
    </row>
    <row r="4580">
      <c r="D4580" s="19"/>
      <c r="E4580" s="18" t="s">
        <v>151</v>
      </c>
      <c r="F4580" s="17"/>
      <c r="G4580" s="7">
        <v>1043</v>
      </c>
      <c r="H4580" s="52" t="s">
        <v>168</v>
      </c>
      <c r="I4580" s="10" t="s">
        <v>168</v>
      </c>
      <c r="J4580" s="2">
        <v>0.095877277085000004</v>
      </c>
      <c r="K4580" s="2">
        <v>5.1773729626079996</v>
      </c>
      <c r="L4580" s="2">
        <v>36.529242569510998</v>
      </c>
      <c r="M4580" s="2">
        <v>41.610738255034001</v>
      </c>
      <c r="N4580" s="2">
        <v>4.9856184084370003</v>
      </c>
      <c r="O4580" s="2">
        <v>11.313518696069</v>
      </c>
      <c r="P4580" s="22">
        <v>0.287631831256</v>
      </c>
    </row>
    <row r="4581">
      <c r="D4581" s="19"/>
      <c r="E4581" s="18" t="s">
        <v>152</v>
      </c>
      <c r="F4581" s="17"/>
      <c r="G4581" s="11">
        <v>41</v>
      </c>
      <c r="H4581" s="32" t="s">
        <v>168</v>
      </c>
      <c r="I4581" s="4" t="s">
        <v>168</v>
      </c>
      <c r="J4581" s="4" t="s">
        <v>168</v>
      </c>
      <c r="K4581" s="5">
        <v>7.3170731707319998</v>
      </c>
      <c r="L4581" s="5">
        <v>31.707317073171001</v>
      </c>
      <c r="M4581" s="5">
        <v>36.585365853658999</v>
      </c>
      <c r="N4581" s="5">
        <v>2.4390243902440001</v>
      </c>
      <c r="O4581" s="5">
        <v>21.951219512194999</v>
      </c>
      <c r="P4581" s="31" t="s">
        <v>168</v>
      </c>
    </row>
    <row r="4582">
      <c r="D4582" s="15" t="s">
        <v>153</v>
      </c>
      <c r="E4582" s="14" t="s">
        <v>154</v>
      </c>
      <c r="F4582" s="16"/>
      <c r="G4582" s="26">
        <v>591</v>
      </c>
      <c r="H4582" s="79" t="s">
        <v>168</v>
      </c>
      <c r="I4582" s="41" t="s">
        <v>168</v>
      </c>
      <c r="J4582" s="41" t="s">
        <v>168</v>
      </c>
      <c r="K4582" s="8">
        <v>5.4145516074450004</v>
      </c>
      <c r="L4582" s="8">
        <v>32.825719120134998</v>
      </c>
      <c r="M4582" s="8">
        <v>41.962774957698997</v>
      </c>
      <c r="N4582" s="8">
        <v>5.9221658206430003</v>
      </c>
      <c r="O4582" s="8">
        <v>13.874788494078</v>
      </c>
      <c r="P4582" s="71" t="s">
        <v>168</v>
      </c>
    </row>
    <row r="4583">
      <c r="D4583" s="19"/>
      <c r="E4583" s="18" t="s">
        <v>155</v>
      </c>
      <c r="F4583" s="17"/>
      <c r="G4583" s="7">
        <v>794</v>
      </c>
      <c r="H4583" s="52" t="s">
        <v>168</v>
      </c>
      <c r="I4583" s="10" t="s">
        <v>168</v>
      </c>
      <c r="J4583" s="2">
        <v>0.12594458438299999</v>
      </c>
      <c r="K4583" s="2">
        <v>5.4156171284630004</v>
      </c>
      <c r="L4583" s="2">
        <v>36.020151133501003</v>
      </c>
      <c r="M4583" s="2">
        <v>41.057934508815997</v>
      </c>
      <c r="N4583" s="2">
        <v>5.0377833753149996</v>
      </c>
      <c r="O4583" s="2">
        <v>11.964735516373</v>
      </c>
      <c r="P4583" s="22">
        <v>0.37783375314899997</v>
      </c>
    </row>
    <row r="4584">
      <c r="D4584" s="19"/>
      <c r="E4584" s="18" t="s">
        <v>156</v>
      </c>
      <c r="F4584" s="17"/>
      <c r="G4584" s="7">
        <v>447</v>
      </c>
      <c r="H4584" s="52" t="s">
        <v>168</v>
      </c>
      <c r="I4584" s="10" t="s">
        <v>168</v>
      </c>
      <c r="J4584" s="10" t="s">
        <v>168</v>
      </c>
      <c r="K4584" s="2">
        <v>5.8165548098429998</v>
      </c>
      <c r="L4584" s="2">
        <v>34.228187919462997</v>
      </c>
      <c r="M4584" s="2">
        <v>42.505592841163001</v>
      </c>
      <c r="N4584" s="2">
        <v>5.5928411633110002</v>
      </c>
      <c r="O4584" s="2">
        <v>11.856823266218999</v>
      </c>
      <c r="P4584" s="34" t="s">
        <v>168</v>
      </c>
    </row>
    <row r="4585">
      <c r="D4585" s="19"/>
      <c r="E4585" s="18" t="s">
        <v>157</v>
      </c>
      <c r="F4585" s="17"/>
      <c r="G4585" s="7">
        <v>858</v>
      </c>
      <c r="H4585" s="52" t="s">
        <v>168</v>
      </c>
      <c r="I4585" s="10" t="s">
        <v>168</v>
      </c>
      <c r="J4585" s="2">
        <v>0.11655011655</v>
      </c>
      <c r="K4585" s="2">
        <v>5.0116550116549998</v>
      </c>
      <c r="L4585" s="2">
        <v>36.247086247086003</v>
      </c>
      <c r="M4585" s="2">
        <v>41.724941724941999</v>
      </c>
      <c r="N4585" s="2">
        <v>4.7785547785549998</v>
      </c>
      <c r="O4585" s="2">
        <v>11.771561771562</v>
      </c>
      <c r="P4585" s="22">
        <v>0.34965034965000003</v>
      </c>
    </row>
    <row r="4586">
      <c r="D4586" s="19"/>
      <c r="E4586" s="18" t="s">
        <v>158</v>
      </c>
      <c r="F4586" s="17"/>
      <c r="G4586" s="7">
        <v>812</v>
      </c>
      <c r="H4586" s="52" t="s">
        <v>168</v>
      </c>
      <c r="I4586" s="10" t="s">
        <v>168</v>
      </c>
      <c r="J4586" s="2">
        <v>0.12315270936</v>
      </c>
      <c r="K4586" s="2">
        <v>5.2955665024630001</v>
      </c>
      <c r="L4586" s="2">
        <v>35.960591133005003</v>
      </c>
      <c r="M4586" s="2">
        <v>41.871921182266</v>
      </c>
      <c r="N4586" s="2">
        <v>4.679802955665</v>
      </c>
      <c r="O4586" s="2">
        <v>11.945812807882</v>
      </c>
      <c r="P4586" s="22">
        <v>0.12315270936</v>
      </c>
    </row>
    <row r="4587">
      <c r="D4587" s="19"/>
      <c r="E4587" s="18" t="s">
        <v>159</v>
      </c>
      <c r="F4587" s="17"/>
      <c r="G4587" s="7">
        <v>590</v>
      </c>
      <c r="H4587" s="52" t="s">
        <v>168</v>
      </c>
      <c r="I4587" s="10" t="s">
        <v>168</v>
      </c>
      <c r="J4587" s="2">
        <v>0.16949152542400001</v>
      </c>
      <c r="K4587" s="2">
        <v>4.7457627118639998</v>
      </c>
      <c r="L4587" s="2">
        <v>33.898305084745999</v>
      </c>
      <c r="M4587" s="2">
        <v>43.389830508475001</v>
      </c>
      <c r="N4587" s="2">
        <v>4.2372881355930003</v>
      </c>
      <c r="O4587" s="2">
        <v>13.389830508475001</v>
      </c>
      <c r="P4587" s="22">
        <v>0.16949152542400001</v>
      </c>
    </row>
    <row r="4588">
      <c r="D4588" s="19"/>
      <c r="E4588" s="18" t="s">
        <v>160</v>
      </c>
      <c r="F4588" s="17"/>
      <c r="G4588" s="7">
        <v>328</v>
      </c>
      <c r="H4588" s="52" t="s">
        <v>168</v>
      </c>
      <c r="I4588" s="10" t="s">
        <v>168</v>
      </c>
      <c r="J4588" s="10" t="s">
        <v>168</v>
      </c>
      <c r="K4588" s="2">
        <v>6.0975609756100004</v>
      </c>
      <c r="L4588" s="2">
        <v>32.012195121951002</v>
      </c>
      <c r="M4588" s="2">
        <v>43.292682926829002</v>
      </c>
      <c r="N4588" s="2">
        <v>5.4878048780490003</v>
      </c>
      <c r="O4588" s="2">
        <v>13.109756097561</v>
      </c>
      <c r="P4588" s="34" t="s">
        <v>168</v>
      </c>
    </row>
    <row r="4589">
      <c r="D4589" s="19"/>
      <c r="E4589" s="18" t="s">
        <v>161</v>
      </c>
      <c r="F4589" s="17"/>
      <c r="G4589" s="7">
        <v>739</v>
      </c>
      <c r="H4589" s="52" t="s">
        <v>168</v>
      </c>
      <c r="I4589" s="10" t="s">
        <v>168</v>
      </c>
      <c r="J4589" s="2">
        <v>0.13531799729399999</v>
      </c>
      <c r="K4589" s="2">
        <v>5.006765899865</v>
      </c>
      <c r="L4589" s="2">
        <v>36.941813261164</v>
      </c>
      <c r="M4589" s="2">
        <v>41.136671177266997</v>
      </c>
      <c r="N4589" s="2">
        <v>3.7889039242220002</v>
      </c>
      <c r="O4589" s="2">
        <v>12.719891745602</v>
      </c>
      <c r="P4589" s="22">
        <v>0.270635994587</v>
      </c>
    </row>
    <row r="4590">
      <c r="D4590" s="19"/>
      <c r="E4590" s="18" t="s">
        <v>162</v>
      </c>
      <c r="F4590" s="17"/>
      <c r="G4590" s="7">
        <v>515</v>
      </c>
      <c r="H4590" s="52" t="s">
        <v>168</v>
      </c>
      <c r="I4590" s="10" t="s">
        <v>168</v>
      </c>
      <c r="J4590" s="10" t="s">
        <v>168</v>
      </c>
      <c r="K4590" s="2">
        <v>4.8543689320389998</v>
      </c>
      <c r="L4590" s="2">
        <v>34.368932038834998</v>
      </c>
      <c r="M4590" s="2">
        <v>43.300970873786</v>
      </c>
      <c r="N4590" s="2">
        <v>5.0485436893199998</v>
      </c>
      <c r="O4590" s="2">
        <v>12.233009708738001</v>
      </c>
      <c r="P4590" s="22">
        <v>0.19417475728200001</v>
      </c>
    </row>
    <row r="4591">
      <c r="D4591" s="19"/>
      <c r="E4591" s="18" t="s">
        <v>163</v>
      </c>
      <c r="F4591" s="17"/>
      <c r="G4591" s="7">
        <v>570</v>
      </c>
      <c r="H4591" s="52" t="s">
        <v>168</v>
      </c>
      <c r="I4591" s="10" t="s">
        <v>168</v>
      </c>
      <c r="J4591" s="10" t="s">
        <v>168</v>
      </c>
      <c r="K4591" s="2">
        <v>5.438596491228</v>
      </c>
      <c r="L4591" s="2">
        <v>35.087719298246</v>
      </c>
      <c r="M4591" s="2">
        <v>42.280701754386001</v>
      </c>
      <c r="N4591" s="2">
        <v>5.2631578947369997</v>
      </c>
      <c r="O4591" s="2">
        <v>11.754385964912</v>
      </c>
      <c r="P4591" s="22">
        <v>0.17543859649099999</v>
      </c>
    </row>
    <row r="4592">
      <c r="D4592" s="19"/>
      <c r="E4592" s="18" t="s">
        <v>164</v>
      </c>
      <c r="F4592" s="17"/>
      <c r="G4592" s="7">
        <v>368</v>
      </c>
      <c r="H4592" s="52" t="s">
        <v>168</v>
      </c>
      <c r="I4592" s="10" t="s">
        <v>168</v>
      </c>
      <c r="J4592" s="2">
        <v>0.27173913043499998</v>
      </c>
      <c r="K4592" s="2">
        <v>5.1630434782609997</v>
      </c>
      <c r="L4592" s="2">
        <v>33.695652173912997</v>
      </c>
      <c r="M4592" s="2">
        <v>42.934782608695997</v>
      </c>
      <c r="N4592" s="2">
        <v>5.7065217391300003</v>
      </c>
      <c r="O4592" s="2">
        <v>11.684782608696</v>
      </c>
      <c r="P4592" s="22">
        <v>0.54347826086999995</v>
      </c>
    </row>
    <row r="4593">
      <c r="D4593" s="19"/>
      <c r="E4593" s="18" t="s">
        <v>165</v>
      </c>
      <c r="F4593" s="17"/>
      <c r="G4593" s="7">
        <v>515</v>
      </c>
      <c r="H4593" s="52" t="s">
        <v>168</v>
      </c>
      <c r="I4593" s="10" t="s">
        <v>168</v>
      </c>
      <c r="J4593" s="10" t="s">
        <v>168</v>
      </c>
      <c r="K4593" s="2">
        <v>5.8252427184469999</v>
      </c>
      <c r="L4593" s="2">
        <v>32.815533980582998</v>
      </c>
      <c r="M4593" s="2">
        <v>41.941747572815999</v>
      </c>
      <c r="N4593" s="2">
        <v>4.0776699029129997</v>
      </c>
      <c r="O4593" s="2">
        <v>15.339805825242999</v>
      </c>
      <c r="P4593" s="34" t="s">
        <v>168</v>
      </c>
    </row>
    <row r="4594">
      <c r="D4594" s="19"/>
      <c r="E4594" s="18" t="s">
        <v>166</v>
      </c>
      <c r="F4594" s="17"/>
      <c r="G4594" s="7">
        <v>441</v>
      </c>
      <c r="H4594" s="52" t="s">
        <v>168</v>
      </c>
      <c r="I4594" s="10" t="s">
        <v>168</v>
      </c>
      <c r="J4594" s="10" t="s">
        <v>168</v>
      </c>
      <c r="K4594" s="2">
        <v>5.8956916099769998</v>
      </c>
      <c r="L4594" s="2">
        <v>32.426303854875002</v>
      </c>
      <c r="M4594" s="2">
        <v>43.990929705215002</v>
      </c>
      <c r="N4594" s="2">
        <v>5.4421768707479998</v>
      </c>
      <c r="O4594" s="2">
        <v>12.244897959184</v>
      </c>
      <c r="P4594" s="34" t="s">
        <v>168</v>
      </c>
    </row>
    <row r="4595">
      <c r="D4595" s="19"/>
      <c r="E4595" s="18" t="s">
        <v>167</v>
      </c>
      <c r="F4595" s="17"/>
      <c r="G4595" s="7">
        <v>291</v>
      </c>
      <c r="H4595" s="52" t="s">
        <v>168</v>
      </c>
      <c r="I4595" s="10" t="s">
        <v>168</v>
      </c>
      <c r="J4595" s="10" t="s">
        <v>168</v>
      </c>
      <c r="K4595" s="2">
        <v>5.498281786942</v>
      </c>
      <c r="L4595" s="2">
        <v>29.553264604811002</v>
      </c>
      <c r="M4595" s="2">
        <v>45.360824742268001</v>
      </c>
      <c r="N4595" s="2">
        <v>6.529209621993</v>
      </c>
      <c r="O4595" s="2">
        <v>13.058419243986</v>
      </c>
      <c r="P4595" s="34" t="s">
        <v>168</v>
      </c>
    </row>
    <row r="4596">
      <c r="D4596" s="19"/>
      <c r="E4596" s="18" t="s">
        <v>41</v>
      </c>
      <c r="F4596" s="17"/>
      <c r="G4596" s="7">
        <v>62</v>
      </c>
      <c r="H4596" s="52" t="s">
        <v>168</v>
      </c>
      <c r="I4596" s="10" t="s">
        <v>168</v>
      </c>
      <c r="J4596" s="10" t="s">
        <v>168</v>
      </c>
      <c r="K4596" s="2">
        <v>8.0645161290320004</v>
      </c>
      <c r="L4596" s="2">
        <v>30.645161290322999</v>
      </c>
      <c r="M4596" s="2">
        <v>41.935483870968</v>
      </c>
      <c r="N4596" s="2">
        <v>8.0645161290320004</v>
      </c>
      <c r="O4596" s="2">
        <v>11.290322580645</v>
      </c>
      <c r="P4596" s="34" t="s">
        <v>168</v>
      </c>
    </row>
    <row r="4597">
      <c r="D4597" s="57"/>
      <c r="E4597" s="54" t="s">
        <v>26</v>
      </c>
      <c r="F4597" s="62"/>
      <c r="G4597" s="59">
        <v>17</v>
      </c>
      <c r="H4597" s="83" t="s">
        <v>168</v>
      </c>
      <c r="I4597" s="51" t="s">
        <v>168</v>
      </c>
      <c r="J4597" s="51" t="s">
        <v>168</v>
      </c>
      <c r="K4597" s="46">
        <v>11.764705882353001</v>
      </c>
      <c r="L4597" s="46">
        <v>29.411764705882</v>
      </c>
      <c r="M4597" s="46">
        <v>52.941176470587997</v>
      </c>
      <c r="N4597" s="46">
        <v>5.8823529411760003</v>
      </c>
      <c r="O4597" s="51" t="s">
        <v>168</v>
      </c>
      <c r="P4597" s="82" t="s">
        <v>168</v>
      </c>
    </row>
    <row r="4599">
      <c r="B4599" s="63" t="str">
        <f ca="1" xml:space="preserve"> HYPERLINK("#'目次'!B35", "[29]")</f>
        <v>[29]</v>
      </c>
      <c r="C4599" s="49" t="s">
        <v>453</v>
      </c>
    </row>
    <row r="4602">
      <c r="C4602" s="49" t="s">
        <v>14</v>
      </c>
    </row>
    <row r="4603">
      <c r="D4603" s="64"/>
      <c r="E4603" s="47"/>
      <c r="F4603" s="47"/>
      <c r="G4603" s="61" t="s">
        <v>15</v>
      </c>
      <c r="H4603" s="66" t="s">
        <v>454</v>
      </c>
      <c r="I4603" s="28" t="s">
        <v>455</v>
      </c>
      <c r="J4603" s="58" t="s">
        <v>26</v>
      </c>
    </row>
    <row r="4604">
      <c r="D4604" s="55"/>
      <c r="E4604" s="48"/>
      <c r="F4604" s="48"/>
      <c r="G4604" s="68"/>
      <c r="H4604" s="70"/>
      <c r="I4604" s="29"/>
      <c r="J4604" s="65"/>
    </row>
    <row r="4605">
      <c r="D4605" s="56"/>
      <c r="E4605" s="60" t="s">
        <v>15</v>
      </c>
      <c r="F4605" s="67"/>
      <c r="G4605" s="69">
        <v>1093</v>
      </c>
      <c r="H4605" s="36">
        <v>24.153705397987</v>
      </c>
      <c r="I4605" s="36">
        <v>74.382433668800999</v>
      </c>
      <c r="J4605" s="76">
        <v>1.463860933211</v>
      </c>
    </row>
    <row r="4606">
      <c r="D4606" s="15" t="s">
        <v>20</v>
      </c>
      <c r="E4606" s="14" t="s">
        <v>21</v>
      </c>
      <c r="F4606" s="16"/>
      <c r="G4606" s="26">
        <v>211</v>
      </c>
      <c r="H4606" s="40">
        <v>33.649289099526001</v>
      </c>
      <c r="I4606" s="8">
        <v>63.507109004739</v>
      </c>
      <c r="J4606" s="42">
        <v>2.843601895735</v>
      </c>
    </row>
    <row r="4607">
      <c r="D4607" s="19"/>
      <c r="E4607" s="18" t="s">
        <v>22</v>
      </c>
      <c r="F4607" s="17"/>
      <c r="G4607" s="7">
        <v>539</v>
      </c>
      <c r="H4607" s="20">
        <v>25.231910946197001</v>
      </c>
      <c r="I4607" s="2">
        <v>73.654916512059003</v>
      </c>
      <c r="J4607" s="22">
        <v>1.1131725417439999</v>
      </c>
    </row>
    <row r="4608">
      <c r="D4608" s="19"/>
      <c r="E4608" s="18" t="s">
        <v>23</v>
      </c>
      <c r="F4608" s="17"/>
      <c r="G4608" s="7">
        <v>263</v>
      </c>
      <c r="H4608" s="20">
        <v>16.730038022814</v>
      </c>
      <c r="I4608" s="2">
        <v>82.509505703421993</v>
      </c>
      <c r="J4608" s="22">
        <v>0.76045627376400005</v>
      </c>
    </row>
    <row r="4609">
      <c r="D4609" s="19"/>
      <c r="E4609" s="18" t="s">
        <v>24</v>
      </c>
      <c r="F4609" s="17"/>
      <c r="G4609" s="7">
        <v>74</v>
      </c>
      <c r="H4609" s="20">
        <v>16.216216216216001</v>
      </c>
      <c r="I4609" s="2">
        <v>81.081081081080995</v>
      </c>
      <c r="J4609" s="22">
        <v>2.7027027027030002</v>
      </c>
    </row>
    <row r="4610">
      <c r="D4610" s="19"/>
      <c r="E4610" s="18" t="s">
        <v>25</v>
      </c>
      <c r="F4610" s="17"/>
      <c r="G4610" s="11">
        <v>6</v>
      </c>
      <c r="H4610" s="27">
        <v>16.666666666666998</v>
      </c>
      <c r="I4610" s="5">
        <v>83.333333333333002</v>
      </c>
      <c r="J4610" s="31" t="s">
        <v>168</v>
      </c>
    </row>
    <row r="4611">
      <c r="D4611" s="19"/>
      <c r="E4611" s="18" t="s">
        <v>26</v>
      </c>
      <c r="F4611" s="17"/>
      <c r="G4611" s="11">
        <v>0</v>
      </c>
      <c r="H4611" s="32" t="s">
        <v>168</v>
      </c>
      <c r="I4611" s="4" t="s">
        <v>168</v>
      </c>
      <c r="J4611" s="31" t="s">
        <v>168</v>
      </c>
    </row>
    <row r="4612">
      <c r="D4612" s="19"/>
      <c r="E4612" s="18" t="s">
        <v>27</v>
      </c>
      <c r="F4612" s="17"/>
      <c r="G4612" s="7">
        <v>750</v>
      </c>
      <c r="H4612" s="20">
        <v>27.600000000000001</v>
      </c>
      <c r="I4612" s="2">
        <v>70.799999999999997</v>
      </c>
      <c r="J4612" s="22">
        <v>1.6000000000000001</v>
      </c>
    </row>
    <row r="4613">
      <c r="D4613" s="19"/>
      <c r="E4613" s="18" t="s">
        <v>28</v>
      </c>
      <c r="F4613" s="17"/>
      <c r="G4613" s="7">
        <v>80</v>
      </c>
      <c r="H4613" s="20">
        <v>16.25</v>
      </c>
      <c r="I4613" s="2">
        <v>81.25</v>
      </c>
      <c r="J4613" s="22">
        <v>2.5</v>
      </c>
    </row>
    <row r="4614">
      <c r="D4614" s="15" t="s">
        <v>29</v>
      </c>
      <c r="E4614" s="14" t="s">
        <v>30</v>
      </c>
      <c r="F4614" s="16"/>
      <c r="G4614" s="26">
        <v>823</v>
      </c>
      <c r="H4614" s="40">
        <v>23.815309842041</v>
      </c>
      <c r="I4614" s="8">
        <v>74.848116646416003</v>
      </c>
      <c r="J4614" s="42">
        <v>1.336573511543</v>
      </c>
    </row>
    <row r="4615">
      <c r="D4615" s="19"/>
      <c r="E4615" s="18" t="s">
        <v>31</v>
      </c>
      <c r="F4615" s="17"/>
      <c r="G4615" s="7">
        <v>798</v>
      </c>
      <c r="H4615" s="20">
        <v>24.436090225564001</v>
      </c>
      <c r="I4615" s="2">
        <v>74.185463659147999</v>
      </c>
      <c r="J4615" s="22">
        <v>1.3784461152880001</v>
      </c>
    </row>
    <row r="4616">
      <c r="D4616" s="19"/>
      <c r="E4616" s="18" t="s">
        <v>32</v>
      </c>
      <c r="F4616" s="17"/>
      <c r="G4616" s="7">
        <v>808</v>
      </c>
      <c r="H4616" s="20">
        <v>24.628712871287</v>
      </c>
      <c r="I4616" s="2">
        <v>73.762376237623997</v>
      </c>
      <c r="J4616" s="22">
        <v>1.608910891089</v>
      </c>
    </row>
    <row r="4617">
      <c r="D4617" s="19"/>
      <c r="E4617" s="18" t="s">
        <v>33</v>
      </c>
      <c r="F4617" s="17"/>
      <c r="G4617" s="7">
        <v>206</v>
      </c>
      <c r="H4617" s="20">
        <v>31.553398058252</v>
      </c>
      <c r="I4617" s="2">
        <v>66.504854368932001</v>
      </c>
      <c r="J4617" s="22">
        <v>1.9417475728160001</v>
      </c>
    </row>
    <row r="4618">
      <c r="D4618" s="19"/>
      <c r="E4618" s="18" t="s">
        <v>34</v>
      </c>
      <c r="F4618" s="17"/>
      <c r="G4618" s="7">
        <v>488</v>
      </c>
      <c r="H4618" s="20">
        <v>23.360655737704999</v>
      </c>
      <c r="I4618" s="2">
        <v>75.204918032787006</v>
      </c>
      <c r="J4618" s="22">
        <v>1.4344262295079999</v>
      </c>
    </row>
    <row r="4619">
      <c r="D4619" s="19"/>
      <c r="E4619" s="18" t="s">
        <v>35</v>
      </c>
      <c r="F4619" s="17"/>
      <c r="G4619" s="7">
        <v>154</v>
      </c>
      <c r="H4619" s="20">
        <v>27.922077922078</v>
      </c>
      <c r="I4619" s="2">
        <v>70.12987012987</v>
      </c>
      <c r="J4619" s="22">
        <v>1.948051948052</v>
      </c>
    </row>
    <row r="4620">
      <c r="D4620" s="19"/>
      <c r="E4620" s="18" t="s">
        <v>36</v>
      </c>
      <c r="F4620" s="17"/>
      <c r="G4620" s="7">
        <v>871</v>
      </c>
      <c r="H4620" s="20">
        <v>25.258323765785999</v>
      </c>
      <c r="I4620" s="2">
        <v>72.904707233064997</v>
      </c>
      <c r="J4620" s="22">
        <v>1.836969001148</v>
      </c>
    </row>
    <row r="4621">
      <c r="D4621" s="19"/>
      <c r="E4621" s="18" t="s">
        <v>37</v>
      </c>
      <c r="F4621" s="17"/>
      <c r="G4621" s="7">
        <v>366</v>
      </c>
      <c r="H4621" s="20">
        <v>19.945355191257001</v>
      </c>
      <c r="I4621" s="2">
        <v>77.595628415300993</v>
      </c>
      <c r="J4621" s="22">
        <v>2.459016393443</v>
      </c>
    </row>
    <row r="4622">
      <c r="D4622" s="19"/>
      <c r="E4622" s="18" t="s">
        <v>38</v>
      </c>
      <c r="F4622" s="17"/>
      <c r="G4622" s="7">
        <v>552</v>
      </c>
      <c r="H4622" s="20">
        <v>21.920289855071999</v>
      </c>
      <c r="I4622" s="2">
        <v>76.992753623187994</v>
      </c>
      <c r="J4622" s="22">
        <v>1.086956521739</v>
      </c>
    </row>
    <row r="4623">
      <c r="D4623" s="19"/>
      <c r="E4623" s="18" t="s">
        <v>39</v>
      </c>
      <c r="F4623" s="17"/>
      <c r="G4623" s="7">
        <v>514</v>
      </c>
      <c r="H4623" s="20">
        <v>25.097276264590999</v>
      </c>
      <c r="I4623" s="2">
        <v>72.957198443579998</v>
      </c>
      <c r="J4623" s="22">
        <v>1.945525291829</v>
      </c>
    </row>
    <row r="4624">
      <c r="D4624" s="19"/>
      <c r="E4624" s="18" t="s">
        <v>40</v>
      </c>
      <c r="F4624" s="17"/>
      <c r="G4624" s="7">
        <v>559</v>
      </c>
      <c r="H4624" s="20">
        <v>22.719141323792002</v>
      </c>
      <c r="I4624" s="2">
        <v>75.491949910554993</v>
      </c>
      <c r="J4624" s="22">
        <v>1.7889087656530001</v>
      </c>
    </row>
    <row r="4625">
      <c r="D4625" s="19"/>
      <c r="E4625" s="18" t="s">
        <v>41</v>
      </c>
      <c r="F4625" s="17"/>
      <c r="G4625" s="7">
        <v>71</v>
      </c>
      <c r="H4625" s="20">
        <v>35.211267605633999</v>
      </c>
      <c r="I4625" s="2">
        <v>63.380281690140997</v>
      </c>
      <c r="J4625" s="22">
        <v>1.4084507042250001</v>
      </c>
    </row>
    <row r="4626">
      <c r="D4626" s="19"/>
      <c r="E4626" s="18" t="s">
        <v>42</v>
      </c>
      <c r="F4626" s="17"/>
      <c r="G4626" s="11">
        <v>11</v>
      </c>
      <c r="H4626" s="27">
        <v>18.181818181817999</v>
      </c>
      <c r="I4626" s="5">
        <v>81.818181818181998</v>
      </c>
      <c r="J4626" s="31" t="s">
        <v>168</v>
      </c>
    </row>
    <row r="4627">
      <c r="D4627" s="19"/>
      <c r="E4627" s="18" t="s">
        <v>26</v>
      </c>
      <c r="F4627" s="17"/>
      <c r="G4627" s="11">
        <v>2</v>
      </c>
      <c r="H4627" s="32" t="s">
        <v>168</v>
      </c>
      <c r="I4627" s="5">
        <v>100</v>
      </c>
      <c r="J4627" s="31" t="s">
        <v>168</v>
      </c>
    </row>
    <row r="4628">
      <c r="D4628" s="19"/>
      <c r="E4628" s="18" t="s">
        <v>43</v>
      </c>
      <c r="F4628" s="17"/>
      <c r="G4628" s="7">
        <v>1080</v>
      </c>
      <c r="H4628" s="20">
        <v>24.259259259259</v>
      </c>
      <c r="I4628" s="2">
        <v>74.259259259258997</v>
      </c>
      <c r="J4628" s="22">
        <v>1.481481481481</v>
      </c>
    </row>
    <row r="4629">
      <c r="D4629" s="15" t="s">
        <v>44</v>
      </c>
      <c r="E4629" s="14" t="s">
        <v>45</v>
      </c>
      <c r="F4629" s="16"/>
      <c r="G4629" s="33">
        <v>3</v>
      </c>
      <c r="H4629" s="45">
        <v>33.333333333333002</v>
      </c>
      <c r="I4629" s="13">
        <v>66.666666666666998</v>
      </c>
      <c r="J4629" s="53" t="s">
        <v>168</v>
      </c>
    </row>
    <row r="4630">
      <c r="D4630" s="19"/>
      <c r="E4630" s="18" t="s">
        <v>46</v>
      </c>
      <c r="F4630" s="17"/>
      <c r="G4630" s="11">
        <v>11</v>
      </c>
      <c r="H4630" s="27">
        <v>9.0909090909089993</v>
      </c>
      <c r="I4630" s="5">
        <v>90.909090909091006</v>
      </c>
      <c r="J4630" s="31" t="s">
        <v>168</v>
      </c>
    </row>
    <row r="4631">
      <c r="D4631" s="19"/>
      <c r="E4631" s="18" t="s">
        <v>47</v>
      </c>
      <c r="F4631" s="17"/>
      <c r="G4631" s="11">
        <v>25</v>
      </c>
      <c r="H4631" s="27">
        <v>16</v>
      </c>
      <c r="I4631" s="5">
        <v>84</v>
      </c>
      <c r="J4631" s="31" t="s">
        <v>168</v>
      </c>
    </row>
    <row r="4632">
      <c r="D4632" s="19"/>
      <c r="E4632" s="18" t="s">
        <v>48</v>
      </c>
      <c r="F4632" s="17"/>
      <c r="G4632" s="7">
        <v>160</v>
      </c>
      <c r="H4632" s="20">
        <v>17.5</v>
      </c>
      <c r="I4632" s="2">
        <v>79.375</v>
      </c>
      <c r="J4632" s="22">
        <v>3.125</v>
      </c>
    </row>
    <row r="4633">
      <c r="D4633" s="19"/>
      <c r="E4633" s="18" t="s">
        <v>49</v>
      </c>
      <c r="F4633" s="17"/>
      <c r="G4633" s="7">
        <v>166</v>
      </c>
      <c r="H4633" s="20">
        <v>13.253012048193</v>
      </c>
      <c r="I4633" s="2">
        <v>85.542168674698999</v>
      </c>
      <c r="J4633" s="22">
        <v>1.204819277108</v>
      </c>
    </row>
    <row r="4634">
      <c r="D4634" s="19"/>
      <c r="E4634" s="18" t="s">
        <v>50</v>
      </c>
      <c r="F4634" s="17"/>
      <c r="G4634" s="7">
        <v>129</v>
      </c>
      <c r="H4634" s="20">
        <v>17.054263565890999</v>
      </c>
      <c r="I4634" s="2">
        <v>82.170542635659004</v>
      </c>
      <c r="J4634" s="22">
        <v>0.77519379845000003</v>
      </c>
    </row>
    <row r="4635">
      <c r="D4635" s="19"/>
      <c r="E4635" s="18" t="s">
        <v>51</v>
      </c>
      <c r="F4635" s="17"/>
      <c r="G4635" s="7">
        <v>124</v>
      </c>
      <c r="H4635" s="20">
        <v>20.967741935484</v>
      </c>
      <c r="I4635" s="2">
        <v>75.806451612903004</v>
      </c>
      <c r="J4635" s="22">
        <v>3.2258064516129998</v>
      </c>
    </row>
    <row r="4636">
      <c r="D4636" s="19"/>
      <c r="E4636" s="18" t="s">
        <v>52</v>
      </c>
      <c r="F4636" s="17"/>
      <c r="G4636" s="7">
        <v>114</v>
      </c>
      <c r="H4636" s="20">
        <v>28.070175438595999</v>
      </c>
      <c r="I4636" s="2">
        <v>71.929824561404004</v>
      </c>
      <c r="J4636" s="34" t="s">
        <v>168</v>
      </c>
    </row>
    <row r="4637">
      <c r="D4637" s="19"/>
      <c r="E4637" s="18" t="s">
        <v>53</v>
      </c>
      <c r="F4637" s="17"/>
      <c r="G4637" s="7">
        <v>95</v>
      </c>
      <c r="H4637" s="20">
        <v>32.631578947367998</v>
      </c>
      <c r="I4637" s="2">
        <v>65.263157894737006</v>
      </c>
      <c r="J4637" s="22">
        <v>2.1052631578950001</v>
      </c>
    </row>
    <row r="4638">
      <c r="D4638" s="19"/>
      <c r="E4638" s="18" t="s">
        <v>54</v>
      </c>
      <c r="F4638" s="17"/>
      <c r="G4638" s="7">
        <v>253</v>
      </c>
      <c r="H4638" s="20">
        <v>37.549407114624998</v>
      </c>
      <c r="I4638" s="2">
        <v>62.055335968378998</v>
      </c>
      <c r="J4638" s="22">
        <v>0.39525691699600002</v>
      </c>
    </row>
    <row r="4639">
      <c r="D4639" s="19"/>
      <c r="E4639" s="18" t="s">
        <v>55</v>
      </c>
      <c r="F4639" s="17"/>
      <c r="G4639" s="11">
        <v>1</v>
      </c>
      <c r="H4639" s="32" t="s">
        <v>168</v>
      </c>
      <c r="I4639" s="5">
        <v>100</v>
      </c>
      <c r="J4639" s="31" t="s">
        <v>168</v>
      </c>
    </row>
    <row r="4640">
      <c r="D4640" s="19"/>
      <c r="E4640" s="18" t="s">
        <v>26</v>
      </c>
      <c r="F4640" s="17"/>
      <c r="G4640" s="11">
        <v>12</v>
      </c>
      <c r="H4640" s="27">
        <v>16.666666666666998</v>
      </c>
      <c r="I4640" s="5">
        <v>75</v>
      </c>
      <c r="J4640" s="30">
        <v>8.333333333333</v>
      </c>
    </row>
    <row r="4641">
      <c r="D4641" s="15" t="s">
        <v>56</v>
      </c>
      <c r="E4641" s="14" t="s">
        <v>57</v>
      </c>
      <c r="F4641" s="16"/>
      <c r="G4641" s="33">
        <v>15</v>
      </c>
      <c r="H4641" s="45">
        <v>46.666666666666998</v>
      </c>
      <c r="I4641" s="13">
        <v>53.333333333333002</v>
      </c>
      <c r="J4641" s="53" t="s">
        <v>168</v>
      </c>
    </row>
    <row r="4642">
      <c r="D4642" s="19"/>
      <c r="E4642" s="18" t="s">
        <v>58</v>
      </c>
      <c r="F4642" s="17"/>
      <c r="G4642" s="7">
        <v>111</v>
      </c>
      <c r="H4642" s="20">
        <v>28.828828828829</v>
      </c>
      <c r="I4642" s="2">
        <v>69.369369369368997</v>
      </c>
      <c r="J4642" s="22">
        <v>1.8018018018019999</v>
      </c>
    </row>
    <row r="4643">
      <c r="D4643" s="19"/>
      <c r="E4643" s="18" t="s">
        <v>59</v>
      </c>
      <c r="F4643" s="17"/>
      <c r="G4643" s="7">
        <v>404</v>
      </c>
      <c r="H4643" s="20">
        <v>24.257425742574</v>
      </c>
      <c r="I4643" s="2">
        <v>74.504950495049997</v>
      </c>
      <c r="J4643" s="22">
        <v>1.237623762376</v>
      </c>
    </row>
    <row r="4644">
      <c r="D4644" s="19"/>
      <c r="E4644" s="18" t="s">
        <v>60</v>
      </c>
      <c r="F4644" s="17"/>
      <c r="G4644" s="7">
        <v>562</v>
      </c>
      <c r="H4644" s="20">
        <v>22.597864768682999</v>
      </c>
      <c r="I4644" s="2">
        <v>75.800711743771998</v>
      </c>
      <c r="J4644" s="22">
        <v>1.6014234875440001</v>
      </c>
    </row>
    <row r="4645">
      <c r="D4645" s="19"/>
      <c r="E4645" s="18" t="s">
        <v>26</v>
      </c>
      <c r="F4645" s="17"/>
      <c r="G4645" s="11">
        <v>1</v>
      </c>
      <c r="H4645" s="32" t="s">
        <v>168</v>
      </c>
      <c r="I4645" s="5">
        <v>100</v>
      </c>
      <c r="J4645" s="31" t="s">
        <v>168</v>
      </c>
    </row>
    <row r="4646">
      <c r="D4646" s="19"/>
      <c r="E4646" s="18" t="s">
        <v>61</v>
      </c>
      <c r="F4646" s="17"/>
      <c r="G4646" s="7">
        <v>126</v>
      </c>
      <c r="H4646" s="20">
        <v>30.952380952380999</v>
      </c>
      <c r="I4646" s="2">
        <v>67.460317460317</v>
      </c>
      <c r="J4646" s="22">
        <v>1.587301587302</v>
      </c>
    </row>
    <row r="4647">
      <c r="D4647" s="19"/>
      <c r="E4647" s="18" t="s">
        <v>62</v>
      </c>
      <c r="F4647" s="17"/>
      <c r="G4647" s="7">
        <v>966</v>
      </c>
      <c r="H4647" s="20">
        <v>23.291925465839</v>
      </c>
      <c r="I4647" s="2">
        <v>75.258799171842995</v>
      </c>
      <c r="J4647" s="22">
        <v>1.449275362319</v>
      </c>
    </row>
    <row r="4648">
      <c r="D4648" s="15" t="s">
        <v>63</v>
      </c>
      <c r="E4648" s="14" t="s">
        <v>64</v>
      </c>
      <c r="F4648" s="16"/>
      <c r="G4648" s="33">
        <v>17</v>
      </c>
      <c r="H4648" s="45">
        <v>64.705882352941003</v>
      </c>
      <c r="I4648" s="13">
        <v>35.294117647058997</v>
      </c>
      <c r="J4648" s="53" t="s">
        <v>168</v>
      </c>
    </row>
    <row r="4649">
      <c r="D4649" s="19"/>
      <c r="E4649" s="18" t="s">
        <v>65</v>
      </c>
      <c r="F4649" s="17"/>
      <c r="G4649" s="11">
        <v>38</v>
      </c>
      <c r="H4649" s="27">
        <v>81.578947368420998</v>
      </c>
      <c r="I4649" s="5">
        <v>18.421052631578998</v>
      </c>
      <c r="J4649" s="31" t="s">
        <v>168</v>
      </c>
    </row>
    <row r="4650">
      <c r="D4650" s="19"/>
      <c r="E4650" s="18" t="s">
        <v>66</v>
      </c>
      <c r="F4650" s="17"/>
      <c r="G4650" s="11">
        <v>14</v>
      </c>
      <c r="H4650" s="27">
        <v>64.285714285713993</v>
      </c>
      <c r="I4650" s="5">
        <v>35.714285714286</v>
      </c>
      <c r="J4650" s="31" t="s">
        <v>168</v>
      </c>
    </row>
    <row r="4651">
      <c r="D4651" s="19"/>
      <c r="E4651" s="18" t="s">
        <v>67</v>
      </c>
      <c r="F4651" s="17"/>
      <c r="G4651" s="7">
        <v>95</v>
      </c>
      <c r="H4651" s="20">
        <v>58.947368421053</v>
      </c>
      <c r="I4651" s="2">
        <v>41.052631578947</v>
      </c>
      <c r="J4651" s="34" t="s">
        <v>168</v>
      </c>
    </row>
    <row r="4652">
      <c r="D4652" s="19"/>
      <c r="E4652" s="18" t="s">
        <v>68</v>
      </c>
      <c r="F4652" s="17"/>
      <c r="G4652" s="7">
        <v>81</v>
      </c>
      <c r="H4652" s="20">
        <v>66.666666666666998</v>
      </c>
      <c r="I4652" s="2">
        <v>33.333333333333002</v>
      </c>
      <c r="J4652" s="34" t="s">
        <v>168</v>
      </c>
    </row>
    <row r="4653">
      <c r="D4653" s="19"/>
      <c r="E4653" s="18" t="s">
        <v>69</v>
      </c>
      <c r="F4653" s="17"/>
      <c r="G4653" s="7">
        <v>844</v>
      </c>
      <c r="H4653" s="20">
        <v>11.96682464455</v>
      </c>
      <c r="I4653" s="2">
        <v>86.255924170615998</v>
      </c>
      <c r="J4653" s="22">
        <v>1.777251184834</v>
      </c>
    </row>
    <row r="4654">
      <c r="D4654" s="19"/>
      <c r="E4654" s="18" t="s">
        <v>26</v>
      </c>
      <c r="F4654" s="17"/>
      <c r="G4654" s="11">
        <v>4</v>
      </c>
      <c r="H4654" s="27">
        <v>50</v>
      </c>
      <c r="I4654" s="5">
        <v>25</v>
      </c>
      <c r="J4654" s="30">
        <v>25</v>
      </c>
    </row>
    <row r="4655">
      <c r="D4655" s="19"/>
      <c r="E4655" s="18" t="s">
        <v>70</v>
      </c>
      <c r="F4655" s="17"/>
      <c r="G4655" s="7">
        <v>245</v>
      </c>
      <c r="H4655" s="20">
        <v>65.714285714286007</v>
      </c>
      <c r="I4655" s="2">
        <v>34.285714285714</v>
      </c>
      <c r="J4655" s="34" t="s">
        <v>168</v>
      </c>
    </row>
    <row r="4656">
      <c r="D4656" s="15" t="s">
        <v>71</v>
      </c>
      <c r="E4656" s="14" t="s">
        <v>64</v>
      </c>
      <c r="F4656" s="16"/>
      <c r="G4656" s="33">
        <v>15</v>
      </c>
      <c r="H4656" s="45">
        <v>53.333333333333002</v>
      </c>
      <c r="I4656" s="13">
        <v>46.666666666666998</v>
      </c>
      <c r="J4656" s="53" t="s">
        <v>168</v>
      </c>
    </row>
    <row r="4657">
      <c r="D4657" s="19"/>
      <c r="E4657" s="18" t="s">
        <v>65</v>
      </c>
      <c r="F4657" s="17"/>
      <c r="G4657" s="7">
        <v>58</v>
      </c>
      <c r="H4657" s="20">
        <v>36.206896551724</v>
      </c>
      <c r="I4657" s="2">
        <v>62.068965517240997</v>
      </c>
      <c r="J4657" s="22">
        <v>1.7241379310339999</v>
      </c>
    </row>
    <row r="4658">
      <c r="D4658" s="19"/>
      <c r="E4658" s="18" t="s">
        <v>66</v>
      </c>
      <c r="F4658" s="17"/>
      <c r="G4658" s="7">
        <v>113</v>
      </c>
      <c r="H4658" s="20">
        <v>26.548672566372002</v>
      </c>
      <c r="I4658" s="2">
        <v>71.681415929203993</v>
      </c>
      <c r="J4658" s="22">
        <v>1.769911504425</v>
      </c>
    </row>
    <row r="4659">
      <c r="D4659" s="19"/>
      <c r="E4659" s="18" t="s">
        <v>67</v>
      </c>
      <c r="F4659" s="17"/>
      <c r="G4659" s="7">
        <v>837</v>
      </c>
      <c r="H4659" s="20">
        <v>22.939068100358</v>
      </c>
      <c r="I4659" s="2">
        <v>75.627240143368994</v>
      </c>
      <c r="J4659" s="22">
        <v>1.433691756272</v>
      </c>
    </row>
    <row r="4660">
      <c r="D4660" s="19"/>
      <c r="E4660" s="18" t="s">
        <v>68</v>
      </c>
      <c r="F4660" s="17"/>
      <c r="G4660" s="7">
        <v>61</v>
      </c>
      <c r="H4660" s="20">
        <v>21.311475409836</v>
      </c>
      <c r="I4660" s="2">
        <v>77.049180327868996</v>
      </c>
      <c r="J4660" s="22">
        <v>1.6393442622950001</v>
      </c>
    </row>
    <row r="4661">
      <c r="D4661" s="19"/>
      <c r="E4661" s="18" t="s">
        <v>72</v>
      </c>
      <c r="F4661" s="17"/>
      <c r="G4661" s="11">
        <v>5</v>
      </c>
      <c r="H4661" s="32" t="s">
        <v>168</v>
      </c>
      <c r="I4661" s="5">
        <v>100</v>
      </c>
      <c r="J4661" s="31" t="s">
        <v>168</v>
      </c>
    </row>
    <row r="4662">
      <c r="D4662" s="19"/>
      <c r="E4662" s="18" t="s">
        <v>26</v>
      </c>
      <c r="F4662" s="17"/>
      <c r="G4662" s="11">
        <v>4</v>
      </c>
      <c r="H4662" s="32" t="s">
        <v>168</v>
      </c>
      <c r="I4662" s="5">
        <v>100</v>
      </c>
      <c r="J4662" s="31" t="s">
        <v>168</v>
      </c>
    </row>
    <row r="4663">
      <c r="D4663" s="19"/>
      <c r="E4663" s="18" t="s">
        <v>73</v>
      </c>
      <c r="F4663" s="17"/>
      <c r="G4663" s="7">
        <v>1084</v>
      </c>
      <c r="H4663" s="20">
        <v>24.354243542435</v>
      </c>
      <c r="I4663" s="2">
        <v>74.169741697416995</v>
      </c>
      <c r="J4663" s="22">
        <v>1.476014760148</v>
      </c>
    </row>
    <row r="4664">
      <c r="D4664" s="15" t="s">
        <v>74</v>
      </c>
      <c r="E4664" s="14" t="s">
        <v>75</v>
      </c>
      <c r="F4664" s="16"/>
      <c r="G4664" s="26">
        <v>315</v>
      </c>
      <c r="H4664" s="40">
        <v>24.761904761905001</v>
      </c>
      <c r="I4664" s="8">
        <v>73.968253968254004</v>
      </c>
      <c r="J4664" s="42">
        <v>1.269841269841</v>
      </c>
    </row>
    <row r="4665">
      <c r="D4665" s="19"/>
      <c r="E4665" s="18" t="s">
        <v>76</v>
      </c>
      <c r="F4665" s="17"/>
      <c r="G4665" s="7">
        <v>78</v>
      </c>
      <c r="H4665" s="20">
        <v>24.358974358973999</v>
      </c>
      <c r="I4665" s="2">
        <v>74.358974358973995</v>
      </c>
      <c r="J4665" s="22">
        <v>1.2820512820509999</v>
      </c>
    </row>
    <row r="4666">
      <c r="D4666" s="19"/>
      <c r="E4666" s="18" t="s">
        <v>77</v>
      </c>
      <c r="F4666" s="17"/>
      <c r="G4666" s="7">
        <v>297</v>
      </c>
      <c r="H4666" s="20">
        <v>26.262626262626</v>
      </c>
      <c r="I4666" s="2">
        <v>73.063973063972995</v>
      </c>
      <c r="J4666" s="22">
        <v>0.67340067340099996</v>
      </c>
    </row>
    <row r="4667">
      <c r="D4667" s="19"/>
      <c r="E4667" s="18" t="s">
        <v>78</v>
      </c>
      <c r="F4667" s="17"/>
      <c r="G4667" s="11">
        <v>12</v>
      </c>
      <c r="H4667" s="27">
        <v>25</v>
      </c>
      <c r="I4667" s="5">
        <v>75</v>
      </c>
      <c r="J4667" s="31" t="s">
        <v>168</v>
      </c>
    </row>
    <row r="4668">
      <c r="D4668" s="19"/>
      <c r="E4668" s="18" t="s">
        <v>79</v>
      </c>
      <c r="F4668" s="17"/>
      <c r="G4668" s="7">
        <v>116</v>
      </c>
      <c r="H4668" s="20">
        <v>19.827586206896999</v>
      </c>
      <c r="I4668" s="2">
        <v>79.310344827585993</v>
      </c>
      <c r="J4668" s="22">
        <v>0.86206896551699996</v>
      </c>
    </row>
    <row r="4669">
      <c r="D4669" s="19"/>
      <c r="E4669" s="18" t="s">
        <v>80</v>
      </c>
      <c r="F4669" s="17"/>
      <c r="G4669" s="7">
        <v>175</v>
      </c>
      <c r="H4669" s="20">
        <v>28.571428571428999</v>
      </c>
      <c r="I4669" s="2">
        <v>70.285714285713993</v>
      </c>
      <c r="J4669" s="22">
        <v>1.142857142857</v>
      </c>
    </row>
    <row r="4670">
      <c r="D4670" s="19"/>
      <c r="E4670" s="18" t="s">
        <v>81</v>
      </c>
      <c r="F4670" s="17"/>
      <c r="G4670" s="7">
        <v>908</v>
      </c>
      <c r="H4670" s="20">
        <v>23.678414096916001</v>
      </c>
      <c r="I4670" s="2">
        <v>74.889867841409995</v>
      </c>
      <c r="J4670" s="22">
        <v>1.431718061674</v>
      </c>
    </row>
    <row r="4671">
      <c r="D4671" s="19"/>
      <c r="E4671" s="18" t="s">
        <v>41</v>
      </c>
      <c r="F4671" s="17"/>
      <c r="G4671" s="11">
        <v>26</v>
      </c>
      <c r="H4671" s="27">
        <v>23.076923076922998</v>
      </c>
      <c r="I4671" s="5">
        <v>76.923076923077005</v>
      </c>
      <c r="J4671" s="31" t="s">
        <v>168</v>
      </c>
    </row>
    <row r="4672">
      <c r="D4672" s="19"/>
      <c r="E4672" s="18" t="s">
        <v>82</v>
      </c>
      <c r="F4672" s="17"/>
      <c r="G4672" s="7">
        <v>96</v>
      </c>
      <c r="H4672" s="20">
        <v>31.25</v>
      </c>
      <c r="I4672" s="2">
        <v>66.666666666666998</v>
      </c>
      <c r="J4672" s="22">
        <v>2.083333333333</v>
      </c>
    </row>
    <row r="4673">
      <c r="D4673" s="19"/>
      <c r="E4673" s="18" t="s">
        <v>26</v>
      </c>
      <c r="F4673" s="17"/>
      <c r="G4673" s="11">
        <v>0</v>
      </c>
      <c r="H4673" s="32" t="s">
        <v>168</v>
      </c>
      <c r="I4673" s="4" t="s">
        <v>168</v>
      </c>
      <c r="J4673" s="31" t="s">
        <v>168</v>
      </c>
    </row>
    <row r="4674">
      <c r="D4674" s="19"/>
      <c r="E4674" s="18" t="s">
        <v>83</v>
      </c>
      <c r="F4674" s="17"/>
      <c r="G4674" s="7">
        <v>997</v>
      </c>
      <c r="H4674" s="20">
        <v>23.470411233701</v>
      </c>
      <c r="I4674" s="2">
        <v>75.125376128385</v>
      </c>
      <c r="J4674" s="22">
        <v>1.4042126379140001</v>
      </c>
    </row>
    <row r="4675">
      <c r="D4675" s="15" t="s">
        <v>84</v>
      </c>
      <c r="E4675" s="14" t="s">
        <v>85</v>
      </c>
      <c r="F4675" s="16"/>
      <c r="G4675" s="26">
        <v>394</v>
      </c>
      <c r="H4675" s="40">
        <v>26.395939086294</v>
      </c>
      <c r="I4675" s="8">
        <v>73.350253807106995</v>
      </c>
      <c r="J4675" s="42">
        <v>0.25380710659900002</v>
      </c>
    </row>
    <row r="4676">
      <c r="D4676" s="19"/>
      <c r="E4676" s="18" t="s">
        <v>86</v>
      </c>
      <c r="F4676" s="17"/>
      <c r="G4676" s="7">
        <v>401</v>
      </c>
      <c r="H4676" s="20">
        <v>22.443890274314001</v>
      </c>
      <c r="I4676" s="2">
        <v>75.561097256858005</v>
      </c>
      <c r="J4676" s="22">
        <v>1.995012468828</v>
      </c>
    </row>
    <row r="4677">
      <c r="D4677" s="19"/>
      <c r="E4677" s="18" t="s">
        <v>87</v>
      </c>
      <c r="F4677" s="17"/>
      <c r="G4677" s="7">
        <v>247</v>
      </c>
      <c r="H4677" s="20">
        <v>23.076923076922998</v>
      </c>
      <c r="I4677" s="2">
        <v>74.089068825910999</v>
      </c>
      <c r="J4677" s="22">
        <v>2.834008097166</v>
      </c>
    </row>
    <row r="4678">
      <c r="D4678" s="19"/>
      <c r="E4678" s="18" t="s">
        <v>88</v>
      </c>
      <c r="F4678" s="17"/>
      <c r="G4678" s="11">
        <v>46</v>
      </c>
      <c r="H4678" s="27">
        <v>26.086956521739001</v>
      </c>
      <c r="I4678" s="5">
        <v>73.913043478261002</v>
      </c>
      <c r="J4678" s="31" t="s">
        <v>168</v>
      </c>
    </row>
    <row r="4679">
      <c r="D4679" s="19"/>
      <c r="E4679" s="18" t="s">
        <v>89</v>
      </c>
      <c r="F4679" s="17"/>
      <c r="G4679" s="11">
        <v>5</v>
      </c>
      <c r="H4679" s="27">
        <v>20</v>
      </c>
      <c r="I4679" s="5">
        <v>80</v>
      </c>
      <c r="J4679" s="31" t="s">
        <v>168</v>
      </c>
    </row>
    <row r="4680">
      <c r="D4680" s="19"/>
      <c r="E4680" s="18" t="s">
        <v>26</v>
      </c>
      <c r="F4680" s="17"/>
      <c r="G4680" s="11">
        <v>0</v>
      </c>
      <c r="H4680" s="32" t="s">
        <v>168</v>
      </c>
      <c r="I4680" s="4" t="s">
        <v>168</v>
      </c>
      <c r="J4680" s="31" t="s">
        <v>168</v>
      </c>
    </row>
    <row r="4681">
      <c r="D4681" s="19"/>
      <c r="E4681" s="18" t="s">
        <v>90</v>
      </c>
      <c r="F4681" s="17"/>
      <c r="G4681" s="7">
        <v>795</v>
      </c>
      <c r="H4681" s="20">
        <v>24.40251572327</v>
      </c>
      <c r="I4681" s="2">
        <v>74.465408805031004</v>
      </c>
      <c r="J4681" s="22">
        <v>1.1320754716979999</v>
      </c>
    </row>
    <row r="4682">
      <c r="D4682" s="19"/>
      <c r="E4682" s="18" t="s">
        <v>91</v>
      </c>
      <c r="F4682" s="17"/>
      <c r="G4682" s="7">
        <v>298</v>
      </c>
      <c r="H4682" s="20">
        <v>23.489932885906001</v>
      </c>
      <c r="I4682" s="2">
        <v>74.161073825502996</v>
      </c>
      <c r="J4682" s="22">
        <v>2.3489932885910001</v>
      </c>
    </row>
    <row r="4683">
      <c r="D4683" s="15" t="s">
        <v>92</v>
      </c>
      <c r="E4683" s="14" t="s">
        <v>93</v>
      </c>
      <c r="F4683" s="16"/>
      <c r="G4683" s="33">
        <v>46</v>
      </c>
      <c r="H4683" s="45">
        <v>28.260869565217</v>
      </c>
      <c r="I4683" s="13">
        <v>65.217391304347998</v>
      </c>
      <c r="J4683" s="50">
        <v>6.5217391304349999</v>
      </c>
    </row>
    <row r="4684">
      <c r="D4684" s="19"/>
      <c r="E4684" s="18" t="s">
        <v>94</v>
      </c>
      <c r="F4684" s="17"/>
      <c r="G4684" s="7">
        <v>189</v>
      </c>
      <c r="H4684" s="20">
        <v>22.751322751322999</v>
      </c>
      <c r="I4684" s="2">
        <v>75.661375661375999</v>
      </c>
      <c r="J4684" s="22">
        <v>1.587301587302</v>
      </c>
    </row>
    <row r="4685">
      <c r="D4685" s="19"/>
      <c r="E4685" s="18" t="s">
        <v>95</v>
      </c>
      <c r="F4685" s="17"/>
      <c r="G4685" s="7">
        <v>69</v>
      </c>
      <c r="H4685" s="20">
        <v>36.231884057971001</v>
      </c>
      <c r="I4685" s="2">
        <v>62.318840579709999</v>
      </c>
      <c r="J4685" s="22">
        <v>1.449275362319</v>
      </c>
    </row>
    <row r="4686">
      <c r="D4686" s="19"/>
      <c r="E4686" s="18" t="s">
        <v>96</v>
      </c>
      <c r="F4686" s="17"/>
      <c r="G4686" s="11">
        <v>21</v>
      </c>
      <c r="H4686" s="27">
        <v>47.619047619047997</v>
      </c>
      <c r="I4686" s="5">
        <v>52.380952380952003</v>
      </c>
      <c r="J4686" s="31" t="s">
        <v>168</v>
      </c>
    </row>
    <row r="4687">
      <c r="D4687" s="19"/>
      <c r="E4687" s="18" t="s">
        <v>97</v>
      </c>
      <c r="F4687" s="17"/>
      <c r="G4687" s="11">
        <v>40</v>
      </c>
      <c r="H4687" s="27">
        <v>35</v>
      </c>
      <c r="I4687" s="5">
        <v>65</v>
      </c>
      <c r="J4687" s="31" t="s">
        <v>168</v>
      </c>
    </row>
    <row r="4688">
      <c r="D4688" s="19"/>
      <c r="E4688" s="18" t="s">
        <v>98</v>
      </c>
      <c r="F4688" s="17"/>
      <c r="G4688" s="7">
        <v>62</v>
      </c>
      <c r="H4688" s="20">
        <v>25.806451612903</v>
      </c>
      <c r="I4688" s="2">
        <v>72.580645161289993</v>
      </c>
      <c r="J4688" s="22">
        <v>1.6129032258060001</v>
      </c>
    </row>
    <row r="4689">
      <c r="D4689" s="19"/>
      <c r="E4689" s="18" t="s">
        <v>99</v>
      </c>
      <c r="F4689" s="17"/>
      <c r="G4689" s="11">
        <v>20</v>
      </c>
      <c r="H4689" s="27">
        <v>25</v>
      </c>
      <c r="I4689" s="5">
        <v>70</v>
      </c>
      <c r="J4689" s="30">
        <v>5</v>
      </c>
    </row>
    <row r="4690">
      <c r="D4690" s="19"/>
      <c r="E4690" s="18" t="s">
        <v>100</v>
      </c>
      <c r="F4690" s="17"/>
      <c r="G4690" s="11">
        <v>39</v>
      </c>
      <c r="H4690" s="27">
        <v>38.461538461537998</v>
      </c>
      <c r="I4690" s="5">
        <v>61.538461538462002</v>
      </c>
      <c r="J4690" s="31" t="s">
        <v>168</v>
      </c>
    </row>
    <row r="4691">
      <c r="D4691" s="19"/>
      <c r="E4691" s="18" t="s">
        <v>101</v>
      </c>
      <c r="F4691" s="17"/>
      <c r="G4691" s="7">
        <v>148</v>
      </c>
      <c r="H4691" s="20">
        <v>33.783783783784003</v>
      </c>
      <c r="I4691" s="2">
        <v>64.864864864864998</v>
      </c>
      <c r="J4691" s="22">
        <v>1.351351351351</v>
      </c>
    </row>
    <row r="4692">
      <c r="D4692" s="19"/>
      <c r="E4692" s="18" t="s">
        <v>102</v>
      </c>
      <c r="F4692" s="17"/>
      <c r="G4692" s="7">
        <v>82</v>
      </c>
      <c r="H4692" s="20">
        <v>32.926829268292998</v>
      </c>
      <c r="I4692" s="2">
        <v>64.634146341462994</v>
      </c>
      <c r="J4692" s="22">
        <v>2.4390243902440001</v>
      </c>
    </row>
    <row r="4693">
      <c r="D4693" s="19"/>
      <c r="E4693" s="18" t="s">
        <v>41</v>
      </c>
      <c r="F4693" s="17"/>
      <c r="G4693" s="7">
        <v>161</v>
      </c>
      <c r="H4693" s="20">
        <v>20.496894409938001</v>
      </c>
      <c r="I4693" s="2">
        <v>78.260869565217007</v>
      </c>
      <c r="J4693" s="22">
        <v>1.242236024845</v>
      </c>
    </row>
    <row r="4694">
      <c r="D4694" s="19"/>
      <c r="E4694" s="18" t="s">
        <v>103</v>
      </c>
      <c r="F4694" s="17"/>
      <c r="G4694" s="7">
        <v>211</v>
      </c>
      <c r="H4694" s="20">
        <v>18.483412322275001</v>
      </c>
      <c r="I4694" s="2">
        <v>79.146919431279997</v>
      </c>
      <c r="J4694" s="22">
        <v>2.3696682464449998</v>
      </c>
    </row>
    <row r="4695">
      <c r="D4695" s="19"/>
      <c r="E4695" s="18" t="s">
        <v>104</v>
      </c>
      <c r="F4695" s="17"/>
      <c r="G4695" s="7">
        <v>319</v>
      </c>
      <c r="H4695" s="20">
        <v>24.451410658307001</v>
      </c>
      <c r="I4695" s="2">
        <v>74.294670846394993</v>
      </c>
      <c r="J4695" s="22">
        <v>1.253918495298</v>
      </c>
    </row>
    <row r="4696">
      <c r="D4696" s="19"/>
      <c r="E4696" s="18" t="s">
        <v>26</v>
      </c>
      <c r="F4696" s="17"/>
      <c r="G4696" s="11">
        <v>5</v>
      </c>
      <c r="H4696" s="27">
        <v>60</v>
      </c>
      <c r="I4696" s="5">
        <v>40</v>
      </c>
      <c r="J4696" s="31" t="s">
        <v>168</v>
      </c>
    </row>
    <row r="4697">
      <c r="D4697" s="19"/>
      <c r="E4697" s="18" t="s">
        <v>105</v>
      </c>
      <c r="F4697" s="17"/>
      <c r="G4697" s="7">
        <v>558</v>
      </c>
      <c r="H4697" s="20">
        <v>25.806451612903</v>
      </c>
      <c r="I4697" s="2">
        <v>72.939068100358</v>
      </c>
      <c r="J4697" s="22">
        <v>1.254480286738</v>
      </c>
    </row>
    <row r="4698">
      <c r="D4698" s="19"/>
      <c r="E4698" s="18" t="s">
        <v>106</v>
      </c>
      <c r="F4698" s="17"/>
      <c r="G4698" s="7">
        <v>530</v>
      </c>
      <c r="H4698" s="20">
        <v>22.075471698112999</v>
      </c>
      <c r="I4698" s="2">
        <v>76.226415094339998</v>
      </c>
      <c r="J4698" s="22">
        <v>1.698113207547</v>
      </c>
    </row>
    <row r="4699">
      <c r="D4699" s="15" t="s">
        <v>107</v>
      </c>
      <c r="E4699" s="14" t="s">
        <v>108</v>
      </c>
      <c r="F4699" s="16"/>
      <c r="G4699" s="33">
        <v>32</v>
      </c>
      <c r="H4699" s="45">
        <v>21.875</v>
      </c>
      <c r="I4699" s="13">
        <v>78.125</v>
      </c>
      <c r="J4699" s="53" t="s">
        <v>168</v>
      </c>
    </row>
    <row r="4700">
      <c r="D4700" s="19"/>
      <c r="E4700" s="18" t="s">
        <v>109</v>
      </c>
      <c r="F4700" s="17"/>
      <c r="G4700" s="7">
        <v>715</v>
      </c>
      <c r="H4700" s="20">
        <v>24.055944055944</v>
      </c>
      <c r="I4700" s="2">
        <v>74.545454545455001</v>
      </c>
      <c r="J4700" s="22">
        <v>1.398601398601</v>
      </c>
    </row>
    <row r="4701">
      <c r="D4701" s="19"/>
      <c r="E4701" s="18" t="s">
        <v>110</v>
      </c>
      <c r="F4701" s="17"/>
      <c r="G4701" s="7">
        <v>1003</v>
      </c>
      <c r="H4701" s="20">
        <v>24.526420737786999</v>
      </c>
      <c r="I4701" s="2">
        <v>73.978065802591999</v>
      </c>
      <c r="J4701" s="22">
        <v>1.495513459621</v>
      </c>
    </row>
    <row r="4702">
      <c r="D4702" s="19"/>
      <c r="E4702" s="18" t="s">
        <v>111</v>
      </c>
      <c r="F4702" s="17"/>
      <c r="G4702" s="7">
        <v>921</v>
      </c>
      <c r="H4702" s="20">
        <v>24.538545059718</v>
      </c>
      <c r="I4702" s="2">
        <v>73.724212812160999</v>
      </c>
      <c r="J4702" s="22">
        <v>1.7372421281220001</v>
      </c>
    </row>
    <row r="4703">
      <c r="D4703" s="19"/>
      <c r="E4703" s="18" t="s">
        <v>112</v>
      </c>
      <c r="F4703" s="17"/>
      <c r="G4703" s="7">
        <v>765</v>
      </c>
      <c r="H4703" s="20">
        <v>25.751633986927999</v>
      </c>
      <c r="I4703" s="2">
        <v>72.941176470588005</v>
      </c>
      <c r="J4703" s="22">
        <v>1.3071895424840001</v>
      </c>
    </row>
    <row r="4704">
      <c r="D4704" s="19"/>
      <c r="E4704" s="18" t="s">
        <v>113</v>
      </c>
      <c r="F4704" s="17"/>
      <c r="G4704" s="7">
        <v>197</v>
      </c>
      <c r="H4704" s="20">
        <v>28.426395939085999</v>
      </c>
      <c r="I4704" s="2">
        <v>70.558375634518001</v>
      </c>
      <c r="J4704" s="22">
        <v>1.0152284263960001</v>
      </c>
    </row>
    <row r="4705">
      <c r="D4705" s="19"/>
      <c r="E4705" s="18" t="s">
        <v>114</v>
      </c>
      <c r="F4705" s="17"/>
      <c r="G4705" s="7">
        <v>1029</v>
      </c>
      <c r="H4705" s="20">
        <v>24.198250728863002</v>
      </c>
      <c r="I4705" s="2">
        <v>74.538386783285006</v>
      </c>
      <c r="J4705" s="22">
        <v>1.263362487852</v>
      </c>
    </row>
    <row r="4706">
      <c r="D4706" s="19"/>
      <c r="E4706" s="18" t="s">
        <v>115</v>
      </c>
      <c r="F4706" s="17"/>
      <c r="G4706" s="7">
        <v>793</v>
      </c>
      <c r="H4706" s="20">
        <v>26.103404791929002</v>
      </c>
      <c r="I4706" s="2">
        <v>72.005044136191998</v>
      </c>
      <c r="J4706" s="22">
        <v>1.8915510718790001</v>
      </c>
    </row>
    <row r="4707">
      <c r="D4707" s="19"/>
      <c r="E4707" s="18" t="s">
        <v>116</v>
      </c>
      <c r="F4707" s="17"/>
      <c r="G4707" s="7">
        <v>253</v>
      </c>
      <c r="H4707" s="20">
        <v>30.0395256917</v>
      </c>
      <c r="I4707" s="2">
        <v>68.379446640316004</v>
      </c>
      <c r="J4707" s="22">
        <v>1.5810276679840001</v>
      </c>
    </row>
    <row r="4708">
      <c r="D4708" s="19"/>
      <c r="E4708" s="18" t="s">
        <v>117</v>
      </c>
      <c r="F4708" s="17"/>
      <c r="G4708" s="7">
        <v>200</v>
      </c>
      <c r="H4708" s="20">
        <v>26.5</v>
      </c>
      <c r="I4708" s="2">
        <v>71.5</v>
      </c>
      <c r="J4708" s="22">
        <v>2</v>
      </c>
    </row>
    <row r="4709">
      <c r="D4709" s="19"/>
      <c r="E4709" s="18" t="s">
        <v>118</v>
      </c>
      <c r="F4709" s="17"/>
      <c r="G4709" s="11">
        <v>3</v>
      </c>
      <c r="H4709" s="27">
        <v>33.333333333333002</v>
      </c>
      <c r="I4709" s="5">
        <v>66.666666666666998</v>
      </c>
      <c r="J4709" s="31" t="s">
        <v>168</v>
      </c>
    </row>
    <row r="4710">
      <c r="D4710" s="19"/>
      <c r="E4710" s="18" t="s">
        <v>26</v>
      </c>
      <c r="F4710" s="17"/>
      <c r="G4710" s="11">
        <v>1</v>
      </c>
      <c r="H4710" s="27">
        <v>100</v>
      </c>
      <c r="I4710" s="4" t="s">
        <v>168</v>
      </c>
      <c r="J4710" s="31" t="s">
        <v>168</v>
      </c>
    </row>
    <row r="4711">
      <c r="D4711" s="19"/>
      <c r="E4711" s="18" t="s">
        <v>119</v>
      </c>
      <c r="F4711" s="17"/>
      <c r="G4711" s="7">
        <v>1080</v>
      </c>
      <c r="H4711" s="20">
        <v>24.166666666666998</v>
      </c>
      <c r="I4711" s="2">
        <v>74.351851851852004</v>
      </c>
      <c r="J4711" s="22">
        <v>1.481481481481</v>
      </c>
    </row>
    <row r="4712">
      <c r="D4712" s="19"/>
      <c r="E4712" s="18" t="s">
        <v>120</v>
      </c>
      <c r="F4712" s="17"/>
      <c r="G4712" s="7">
        <v>1054</v>
      </c>
      <c r="H4712" s="20">
        <v>24.098671726755001</v>
      </c>
      <c r="I4712" s="2">
        <v>74.573055028463003</v>
      </c>
      <c r="J4712" s="22">
        <v>1.328273244782</v>
      </c>
    </row>
    <row r="4713">
      <c r="D4713" s="15" t="s">
        <v>121</v>
      </c>
      <c r="E4713" s="14" t="s">
        <v>122</v>
      </c>
      <c r="F4713" s="16"/>
      <c r="G4713" s="26">
        <v>564</v>
      </c>
      <c r="H4713" s="40">
        <v>28.368794326241002</v>
      </c>
      <c r="I4713" s="8">
        <v>70.567375886524999</v>
      </c>
      <c r="J4713" s="42">
        <v>1.0638297872339999</v>
      </c>
    </row>
    <row r="4714">
      <c r="D4714" s="19"/>
      <c r="E4714" s="18" t="s">
        <v>123</v>
      </c>
      <c r="F4714" s="17"/>
      <c r="G4714" s="7">
        <v>396</v>
      </c>
      <c r="H4714" s="20">
        <v>19.949494949495001</v>
      </c>
      <c r="I4714" s="2">
        <v>77.777777777777999</v>
      </c>
      <c r="J4714" s="22">
        <v>2.2727272727269998</v>
      </c>
    </row>
    <row r="4715">
      <c r="D4715" s="19"/>
      <c r="E4715" s="18" t="s">
        <v>124</v>
      </c>
      <c r="F4715" s="17"/>
      <c r="G4715" s="7">
        <v>69</v>
      </c>
      <c r="H4715" s="20">
        <v>14.492753623187999</v>
      </c>
      <c r="I4715" s="2">
        <v>84.057971014493006</v>
      </c>
      <c r="J4715" s="22">
        <v>1.449275362319</v>
      </c>
    </row>
    <row r="4716">
      <c r="D4716" s="19"/>
      <c r="E4716" s="18" t="s">
        <v>125</v>
      </c>
      <c r="F4716" s="17"/>
      <c r="G4716" s="7">
        <v>50</v>
      </c>
      <c r="H4716" s="20">
        <v>26</v>
      </c>
      <c r="I4716" s="2">
        <v>74</v>
      </c>
      <c r="J4716" s="34" t="s">
        <v>168</v>
      </c>
    </row>
    <row r="4717">
      <c r="D4717" s="19"/>
      <c r="E4717" s="18" t="s">
        <v>126</v>
      </c>
      <c r="F4717" s="17"/>
      <c r="G4717" s="11">
        <v>14</v>
      </c>
      <c r="H4717" s="27">
        <v>14.285714285714</v>
      </c>
      <c r="I4717" s="5">
        <v>85.714285714286007</v>
      </c>
      <c r="J4717" s="31" t="s">
        <v>168</v>
      </c>
    </row>
    <row r="4718">
      <c r="D4718" s="19"/>
      <c r="E4718" s="18" t="s">
        <v>26</v>
      </c>
      <c r="F4718" s="17"/>
      <c r="G4718" s="11">
        <v>0</v>
      </c>
      <c r="H4718" s="32" t="s">
        <v>168</v>
      </c>
      <c r="I4718" s="4" t="s">
        <v>168</v>
      </c>
      <c r="J4718" s="31" t="s">
        <v>168</v>
      </c>
    </row>
    <row r="4719">
      <c r="D4719" s="19"/>
      <c r="E4719" s="18" t="s">
        <v>127</v>
      </c>
      <c r="F4719" s="17"/>
      <c r="G4719" s="7">
        <v>960</v>
      </c>
      <c r="H4719" s="20">
        <v>24.895833333333002</v>
      </c>
      <c r="I4719" s="2">
        <v>73.541666666666998</v>
      </c>
      <c r="J4719" s="22">
        <v>1.5625</v>
      </c>
    </row>
    <row r="4720">
      <c r="D4720" s="19"/>
      <c r="E4720" s="18" t="s">
        <v>128</v>
      </c>
      <c r="F4720" s="17"/>
      <c r="G4720" s="7">
        <v>64</v>
      </c>
      <c r="H4720" s="20">
        <v>23.4375</v>
      </c>
      <c r="I4720" s="2">
        <v>76.5625</v>
      </c>
      <c r="J4720" s="34" t="s">
        <v>168</v>
      </c>
    </row>
    <row r="4721">
      <c r="D4721" s="15" t="s">
        <v>129</v>
      </c>
      <c r="E4721" s="14" t="s">
        <v>130</v>
      </c>
      <c r="F4721" s="16"/>
      <c r="G4721" s="26">
        <v>130</v>
      </c>
      <c r="H4721" s="40">
        <v>66.153846153846004</v>
      </c>
      <c r="I4721" s="8">
        <v>33.076923076923002</v>
      </c>
      <c r="J4721" s="42">
        <v>0.76923076923099998</v>
      </c>
    </row>
    <row r="4722">
      <c r="D4722" s="19"/>
      <c r="E4722" s="18" t="s">
        <v>131</v>
      </c>
      <c r="F4722" s="17"/>
      <c r="G4722" s="11">
        <v>32</v>
      </c>
      <c r="H4722" s="27">
        <v>37.5</v>
      </c>
      <c r="I4722" s="5">
        <v>59.375</v>
      </c>
      <c r="J4722" s="30">
        <v>3.125</v>
      </c>
    </row>
    <row r="4723">
      <c r="D4723" s="19"/>
      <c r="E4723" s="18" t="s">
        <v>132</v>
      </c>
      <c r="F4723" s="17"/>
      <c r="G4723" s="7">
        <v>492</v>
      </c>
      <c r="H4723" s="20">
        <v>25</v>
      </c>
      <c r="I4723" s="2">
        <v>72.560975609755999</v>
      </c>
      <c r="J4723" s="22">
        <v>2.4390243902440001</v>
      </c>
    </row>
    <row r="4724">
      <c r="D4724" s="19"/>
      <c r="E4724" s="18" t="s">
        <v>133</v>
      </c>
      <c r="F4724" s="17"/>
      <c r="G4724" s="7">
        <v>610</v>
      </c>
      <c r="H4724" s="20">
        <v>25.737704918033</v>
      </c>
      <c r="I4724" s="2">
        <v>73.114754098361004</v>
      </c>
      <c r="J4724" s="22">
        <v>1.1475409836070001</v>
      </c>
    </row>
    <row r="4725">
      <c r="D4725" s="19"/>
      <c r="E4725" s="18" t="s">
        <v>134</v>
      </c>
      <c r="F4725" s="17"/>
      <c r="G4725" s="7">
        <v>869</v>
      </c>
      <c r="H4725" s="20">
        <v>25.086306098963998</v>
      </c>
      <c r="I4725" s="2">
        <v>73.762945914845005</v>
      </c>
      <c r="J4725" s="22">
        <v>1.1507479861909999</v>
      </c>
    </row>
    <row r="4726">
      <c r="D4726" s="19"/>
      <c r="E4726" s="18" t="s">
        <v>135</v>
      </c>
      <c r="F4726" s="17"/>
      <c r="G4726" s="7">
        <v>842</v>
      </c>
      <c r="H4726" s="20">
        <v>23.277909738717</v>
      </c>
      <c r="I4726" s="2">
        <v>75.059382422802997</v>
      </c>
      <c r="J4726" s="22">
        <v>1.66270783848</v>
      </c>
    </row>
    <row r="4727">
      <c r="D4727" s="19"/>
      <c r="E4727" s="18" t="s">
        <v>136</v>
      </c>
      <c r="F4727" s="17"/>
      <c r="G4727" s="7">
        <v>514</v>
      </c>
      <c r="H4727" s="20">
        <v>20.428015564201999</v>
      </c>
      <c r="I4727" s="2">
        <v>78.404669260700004</v>
      </c>
      <c r="J4727" s="22">
        <v>1.1673151750969999</v>
      </c>
    </row>
    <row r="4728">
      <c r="D4728" s="19"/>
      <c r="E4728" s="18" t="s">
        <v>137</v>
      </c>
      <c r="F4728" s="17"/>
      <c r="G4728" s="7">
        <v>487</v>
      </c>
      <c r="H4728" s="20">
        <v>24.024640657083999</v>
      </c>
      <c r="I4728" s="2">
        <v>74.127310061602003</v>
      </c>
      <c r="J4728" s="22">
        <v>1.8480492813139999</v>
      </c>
    </row>
    <row r="4729">
      <c r="D4729" s="19"/>
      <c r="E4729" s="18" t="s">
        <v>138</v>
      </c>
      <c r="F4729" s="17"/>
      <c r="G4729" s="7">
        <v>480</v>
      </c>
      <c r="H4729" s="20">
        <v>28.958333333333002</v>
      </c>
      <c r="I4729" s="2">
        <v>69.375</v>
      </c>
      <c r="J4729" s="22">
        <v>1.666666666667</v>
      </c>
    </row>
    <row r="4730">
      <c r="D4730" s="19"/>
      <c r="E4730" s="18" t="s">
        <v>139</v>
      </c>
      <c r="F4730" s="17"/>
      <c r="G4730" s="7">
        <v>624</v>
      </c>
      <c r="H4730" s="20">
        <v>27.884615384615</v>
      </c>
      <c r="I4730" s="2">
        <v>70.352564102564003</v>
      </c>
      <c r="J4730" s="22">
        <v>1.7628205128209999</v>
      </c>
    </row>
    <row r="4731">
      <c r="D4731" s="19"/>
      <c r="E4731" s="18" t="s">
        <v>140</v>
      </c>
      <c r="F4731" s="17"/>
      <c r="G4731" s="7">
        <v>172</v>
      </c>
      <c r="H4731" s="20">
        <v>44.767441860464999</v>
      </c>
      <c r="I4731" s="2">
        <v>55.232558139535001</v>
      </c>
      <c r="J4731" s="34" t="s">
        <v>168</v>
      </c>
    </row>
    <row r="4732">
      <c r="D4732" s="19"/>
      <c r="E4732" s="18" t="s">
        <v>141</v>
      </c>
      <c r="F4732" s="17"/>
      <c r="G4732" s="7">
        <v>683</v>
      </c>
      <c r="H4732" s="20">
        <v>24.158125915081001</v>
      </c>
      <c r="I4732" s="2">
        <v>74.231332357246998</v>
      </c>
      <c r="J4732" s="22">
        <v>1.610541727672</v>
      </c>
    </row>
    <row r="4733">
      <c r="D4733" s="19"/>
      <c r="E4733" s="18" t="s">
        <v>142</v>
      </c>
      <c r="F4733" s="17"/>
      <c r="G4733" s="7">
        <v>341</v>
      </c>
      <c r="H4733" s="20">
        <v>24.633431085043998</v>
      </c>
      <c r="I4733" s="2">
        <v>74.193548387096996</v>
      </c>
      <c r="J4733" s="22">
        <v>1.173020527859</v>
      </c>
    </row>
    <row r="4734">
      <c r="D4734" s="19"/>
      <c r="E4734" s="18" t="s">
        <v>143</v>
      </c>
      <c r="F4734" s="17"/>
      <c r="G4734" s="7">
        <v>185</v>
      </c>
      <c r="H4734" s="20">
        <v>25.405405405404998</v>
      </c>
      <c r="I4734" s="2">
        <v>72.972972972972997</v>
      </c>
      <c r="J4734" s="22">
        <v>1.6216216216220001</v>
      </c>
    </row>
    <row r="4735">
      <c r="D4735" s="19"/>
      <c r="E4735" s="18" t="s">
        <v>144</v>
      </c>
      <c r="F4735" s="17"/>
      <c r="G4735" s="7">
        <v>219</v>
      </c>
      <c r="H4735" s="20">
        <v>28.767123287671001</v>
      </c>
      <c r="I4735" s="2">
        <v>70.319634703196002</v>
      </c>
      <c r="J4735" s="22">
        <v>0.91324200913200004</v>
      </c>
    </row>
    <row r="4736">
      <c r="D4736" s="19"/>
      <c r="E4736" s="18" t="s">
        <v>41</v>
      </c>
      <c r="F4736" s="17"/>
      <c r="G4736" s="11">
        <v>40</v>
      </c>
      <c r="H4736" s="27">
        <v>12.5</v>
      </c>
      <c r="I4736" s="5">
        <v>87.5</v>
      </c>
      <c r="J4736" s="31" t="s">
        <v>168</v>
      </c>
    </row>
    <row r="4737">
      <c r="D4737" s="19"/>
      <c r="E4737" s="18" t="s">
        <v>145</v>
      </c>
      <c r="F4737" s="17"/>
      <c r="G4737" s="11">
        <v>19</v>
      </c>
      <c r="H4737" s="27">
        <v>5.2631578947369997</v>
      </c>
      <c r="I4737" s="5">
        <v>94.736842105262994</v>
      </c>
      <c r="J4737" s="31" t="s">
        <v>168</v>
      </c>
    </row>
    <row r="4738">
      <c r="D4738" s="19"/>
      <c r="E4738" s="18" t="s">
        <v>26</v>
      </c>
      <c r="F4738" s="17"/>
      <c r="G4738" s="11">
        <v>0</v>
      </c>
      <c r="H4738" s="32" t="s">
        <v>168</v>
      </c>
      <c r="I4738" s="4" t="s">
        <v>168</v>
      </c>
      <c r="J4738" s="31" t="s">
        <v>168</v>
      </c>
    </row>
    <row r="4739">
      <c r="D4739" s="15" t="s">
        <v>146</v>
      </c>
      <c r="E4739" s="14" t="s">
        <v>147</v>
      </c>
      <c r="F4739" s="16"/>
      <c r="G4739" s="26">
        <v>628</v>
      </c>
      <c r="H4739" s="40">
        <v>26.592356687898</v>
      </c>
      <c r="I4739" s="8">
        <v>71.974522292993996</v>
      </c>
      <c r="J4739" s="42">
        <v>1.4331210191079999</v>
      </c>
    </row>
    <row r="4740">
      <c r="D4740" s="19"/>
      <c r="E4740" s="18" t="s">
        <v>148</v>
      </c>
      <c r="F4740" s="17"/>
      <c r="G4740" s="7">
        <v>423</v>
      </c>
      <c r="H4740" s="20">
        <v>20.80378250591</v>
      </c>
      <c r="I4740" s="2">
        <v>77.541371158391996</v>
      </c>
      <c r="J4740" s="22">
        <v>1.654846335697</v>
      </c>
    </row>
    <row r="4741">
      <c r="D4741" s="19"/>
      <c r="E4741" s="18" t="s">
        <v>149</v>
      </c>
      <c r="F4741" s="17"/>
      <c r="G4741" s="11">
        <v>36</v>
      </c>
      <c r="H4741" s="27">
        <v>25</v>
      </c>
      <c r="I4741" s="5">
        <v>75</v>
      </c>
      <c r="J4741" s="31" t="s">
        <v>168</v>
      </c>
    </row>
    <row r="4742">
      <c r="D4742" s="19"/>
      <c r="E4742" s="18" t="s">
        <v>150</v>
      </c>
      <c r="F4742" s="17"/>
      <c r="G4742" s="11">
        <v>6</v>
      </c>
      <c r="H4742" s="32" t="s">
        <v>168</v>
      </c>
      <c r="I4742" s="5">
        <v>100</v>
      </c>
      <c r="J4742" s="31" t="s">
        <v>168</v>
      </c>
    </row>
    <row r="4743">
      <c r="D4743" s="19"/>
      <c r="E4743" s="18" t="s">
        <v>26</v>
      </c>
      <c r="F4743" s="17"/>
      <c r="G4743" s="11">
        <v>0</v>
      </c>
      <c r="H4743" s="32" t="s">
        <v>168</v>
      </c>
      <c r="I4743" s="4" t="s">
        <v>168</v>
      </c>
      <c r="J4743" s="31" t="s">
        <v>168</v>
      </c>
    </row>
    <row r="4744">
      <c r="D4744" s="19"/>
      <c r="E4744" s="18" t="s">
        <v>151</v>
      </c>
      <c r="F4744" s="17"/>
      <c r="G4744" s="7">
        <v>1051</v>
      </c>
      <c r="H4744" s="20">
        <v>24.262607040913</v>
      </c>
      <c r="I4744" s="2">
        <v>74.215033301618007</v>
      </c>
      <c r="J4744" s="22">
        <v>1.5223596574689999</v>
      </c>
    </row>
    <row r="4745">
      <c r="D4745" s="19"/>
      <c r="E4745" s="18" t="s">
        <v>152</v>
      </c>
      <c r="F4745" s="17"/>
      <c r="G4745" s="11">
        <v>42</v>
      </c>
      <c r="H4745" s="27">
        <v>21.428571428571001</v>
      </c>
      <c r="I4745" s="5">
        <v>78.571428571428996</v>
      </c>
      <c r="J4745" s="31" t="s">
        <v>168</v>
      </c>
    </row>
    <row r="4746">
      <c r="D4746" s="15" t="s">
        <v>153</v>
      </c>
      <c r="E4746" s="14" t="s">
        <v>154</v>
      </c>
      <c r="F4746" s="16"/>
      <c r="G4746" s="26">
        <v>596</v>
      </c>
      <c r="H4746" s="40">
        <v>31.375838926174001</v>
      </c>
      <c r="I4746" s="8">
        <v>67.114093959732003</v>
      </c>
      <c r="J4746" s="42">
        <v>1.5100671140940001</v>
      </c>
    </row>
    <row r="4747">
      <c r="D4747" s="19"/>
      <c r="E4747" s="18" t="s">
        <v>155</v>
      </c>
      <c r="F4747" s="17"/>
      <c r="G4747" s="7">
        <v>800</v>
      </c>
      <c r="H4747" s="20">
        <v>25</v>
      </c>
      <c r="I4747" s="2">
        <v>73.5</v>
      </c>
      <c r="J4747" s="22">
        <v>1.5</v>
      </c>
    </row>
    <row r="4748">
      <c r="D4748" s="19"/>
      <c r="E4748" s="18" t="s">
        <v>156</v>
      </c>
      <c r="F4748" s="17"/>
      <c r="G4748" s="7">
        <v>449</v>
      </c>
      <c r="H4748" s="20">
        <v>27.839643652561001</v>
      </c>
      <c r="I4748" s="2">
        <v>70.601336302895007</v>
      </c>
      <c r="J4748" s="22">
        <v>1.559020044543</v>
      </c>
    </row>
    <row r="4749">
      <c r="D4749" s="19"/>
      <c r="E4749" s="18" t="s">
        <v>157</v>
      </c>
      <c r="F4749" s="17"/>
      <c r="G4749" s="7">
        <v>867</v>
      </c>
      <c r="H4749" s="20">
        <v>24.221453287197001</v>
      </c>
      <c r="I4749" s="2">
        <v>74.509803921569002</v>
      </c>
      <c r="J4749" s="22">
        <v>1.2687427912339999</v>
      </c>
    </row>
    <row r="4750">
      <c r="D4750" s="19"/>
      <c r="E4750" s="18" t="s">
        <v>158</v>
      </c>
      <c r="F4750" s="17"/>
      <c r="G4750" s="7">
        <v>818</v>
      </c>
      <c r="H4750" s="20">
        <v>24.816625916869999</v>
      </c>
      <c r="I4750" s="2">
        <v>73.960880195599003</v>
      </c>
      <c r="J4750" s="22">
        <v>1.2224938875310001</v>
      </c>
    </row>
    <row r="4751">
      <c r="D4751" s="19"/>
      <c r="E4751" s="18" t="s">
        <v>159</v>
      </c>
      <c r="F4751" s="17"/>
      <c r="G4751" s="7">
        <v>595</v>
      </c>
      <c r="H4751" s="20">
        <v>26.050420168066999</v>
      </c>
      <c r="I4751" s="2">
        <v>72.436974789915993</v>
      </c>
      <c r="J4751" s="22">
        <v>1.5126050420170001</v>
      </c>
    </row>
    <row r="4752">
      <c r="D4752" s="19"/>
      <c r="E4752" s="18" t="s">
        <v>160</v>
      </c>
      <c r="F4752" s="17"/>
      <c r="G4752" s="7">
        <v>330</v>
      </c>
      <c r="H4752" s="20">
        <v>29.393939393939</v>
      </c>
      <c r="I4752" s="2">
        <v>69.090909090908994</v>
      </c>
      <c r="J4752" s="22">
        <v>1.5151515151520001</v>
      </c>
    </row>
    <row r="4753">
      <c r="D4753" s="19"/>
      <c r="E4753" s="18" t="s">
        <v>161</v>
      </c>
      <c r="F4753" s="17"/>
      <c r="G4753" s="7">
        <v>744</v>
      </c>
      <c r="H4753" s="20">
        <v>23.521505376343999</v>
      </c>
      <c r="I4753" s="2">
        <v>75.134408602150998</v>
      </c>
      <c r="J4753" s="22">
        <v>1.3440860215049999</v>
      </c>
    </row>
    <row r="4754">
      <c r="D4754" s="19"/>
      <c r="E4754" s="18" t="s">
        <v>162</v>
      </c>
      <c r="F4754" s="17"/>
      <c r="G4754" s="7">
        <v>519</v>
      </c>
      <c r="H4754" s="20">
        <v>26.589595375723</v>
      </c>
      <c r="I4754" s="2">
        <v>71.483622350673997</v>
      </c>
      <c r="J4754" s="22">
        <v>1.926782273603</v>
      </c>
    </row>
    <row r="4755">
      <c r="D4755" s="19"/>
      <c r="E4755" s="18" t="s">
        <v>163</v>
      </c>
      <c r="F4755" s="17"/>
      <c r="G4755" s="7">
        <v>576</v>
      </c>
      <c r="H4755" s="20">
        <v>25.520833333333002</v>
      </c>
      <c r="I4755" s="2">
        <v>73.090277777777999</v>
      </c>
      <c r="J4755" s="22">
        <v>1.3888888888890001</v>
      </c>
    </row>
    <row r="4756">
      <c r="D4756" s="19"/>
      <c r="E4756" s="18" t="s">
        <v>164</v>
      </c>
      <c r="F4756" s="17"/>
      <c r="G4756" s="7">
        <v>372</v>
      </c>
      <c r="H4756" s="20">
        <v>25.268817204301001</v>
      </c>
      <c r="I4756" s="2">
        <v>73.387096774194006</v>
      </c>
      <c r="J4756" s="22">
        <v>1.3440860215049999</v>
      </c>
    </row>
    <row r="4757">
      <c r="D4757" s="19"/>
      <c r="E4757" s="18" t="s">
        <v>165</v>
      </c>
      <c r="F4757" s="17"/>
      <c r="G4757" s="7">
        <v>520</v>
      </c>
      <c r="H4757" s="20">
        <v>27.307692307692001</v>
      </c>
      <c r="I4757" s="2">
        <v>71.346153846153996</v>
      </c>
      <c r="J4757" s="22">
        <v>1.3461538461539999</v>
      </c>
    </row>
    <row r="4758">
      <c r="D4758" s="19"/>
      <c r="E4758" s="18" t="s">
        <v>166</v>
      </c>
      <c r="F4758" s="17"/>
      <c r="G4758" s="7">
        <v>445</v>
      </c>
      <c r="H4758" s="20">
        <v>24.943820224719001</v>
      </c>
      <c r="I4758" s="2">
        <v>73.707865168539001</v>
      </c>
      <c r="J4758" s="22">
        <v>1.348314606742</v>
      </c>
    </row>
    <row r="4759">
      <c r="D4759" s="19"/>
      <c r="E4759" s="18" t="s">
        <v>167</v>
      </c>
      <c r="F4759" s="17"/>
      <c r="G4759" s="7">
        <v>294</v>
      </c>
      <c r="H4759" s="20">
        <v>25.510204081632999</v>
      </c>
      <c r="I4759" s="2">
        <v>73.809523809523995</v>
      </c>
      <c r="J4759" s="22">
        <v>0.68027210884400002</v>
      </c>
    </row>
    <row r="4760">
      <c r="D4760" s="19"/>
      <c r="E4760" s="18" t="s">
        <v>41</v>
      </c>
      <c r="F4760" s="17"/>
      <c r="G4760" s="7">
        <v>62</v>
      </c>
      <c r="H4760" s="20">
        <v>22.580645161290001</v>
      </c>
      <c r="I4760" s="2">
        <v>77.419354838710007</v>
      </c>
      <c r="J4760" s="34" t="s">
        <v>168</v>
      </c>
    </row>
    <row r="4761">
      <c r="D4761" s="57"/>
      <c r="E4761" s="54" t="s">
        <v>26</v>
      </c>
      <c r="F4761" s="62"/>
      <c r="G4761" s="59">
        <v>17</v>
      </c>
      <c r="H4761" s="78">
        <v>11.764705882353001</v>
      </c>
      <c r="I4761" s="46">
        <v>76.470588235294002</v>
      </c>
      <c r="J4761" s="77">
        <v>11.764705882353001</v>
      </c>
    </row>
    <row r="4763">
      <c r="B4763" s="63" t="str">
        <f ca="1" xml:space="preserve"> HYPERLINK("#'目次'!B36", "[30]")</f>
        <v>[30]</v>
      </c>
      <c r="C4763" s="49" t="s">
        <v>458</v>
      </c>
    </row>
    <row r="4764">
      <c r="C4764" s="89" t="s">
        <v>459</v>
      </c>
    </row>
    <row r="4766">
      <c r="C4766" s="49" t="s">
        <v>14</v>
      </c>
    </row>
    <row r="4767">
      <c r="D4767" s="64"/>
      <c r="E4767" s="47"/>
      <c r="F4767" s="47"/>
      <c r="G4767" s="61" t="s">
        <v>15</v>
      </c>
      <c r="H4767" s="66" t="s">
        <v>460</v>
      </c>
      <c r="I4767" s="28" t="s">
        <v>461</v>
      </c>
      <c r="J4767" s="28" t="s">
        <v>462</v>
      </c>
      <c r="K4767" s="28" t="s">
        <v>463</v>
      </c>
      <c r="L4767" s="28" t="s">
        <v>464</v>
      </c>
      <c r="M4767" s="28" t="s">
        <v>41</v>
      </c>
      <c r="N4767" s="58" t="s">
        <v>26</v>
      </c>
    </row>
    <row r="4768">
      <c r="D4768" s="55"/>
      <c r="E4768" s="48"/>
      <c r="F4768" s="48"/>
      <c r="G4768" s="68"/>
      <c r="H4768" s="70"/>
      <c r="I4768" s="29"/>
      <c r="J4768" s="29"/>
      <c r="K4768" s="29"/>
      <c r="L4768" s="29"/>
      <c r="M4768" s="29"/>
      <c r="N4768" s="65"/>
    </row>
    <row r="4769">
      <c r="D4769" s="56"/>
      <c r="E4769" s="60" t="s">
        <v>15</v>
      </c>
      <c r="F4769" s="67"/>
      <c r="G4769" s="69">
        <v>264</v>
      </c>
      <c r="H4769" s="36">
        <v>22.727272727273</v>
      </c>
      <c r="I4769" s="36">
        <v>26.515151515151999</v>
      </c>
      <c r="J4769" s="36">
        <v>0.37878787878800002</v>
      </c>
      <c r="K4769" s="36">
        <v>15.530303030302999</v>
      </c>
      <c r="L4769" s="36">
        <v>32.954545454544999</v>
      </c>
      <c r="M4769" s="36">
        <v>1.8939393939389999</v>
      </c>
      <c r="N4769" s="85" t="s">
        <v>168</v>
      </c>
    </row>
    <row r="4770">
      <c r="D4770" s="15" t="s">
        <v>20</v>
      </c>
      <c r="E4770" s="14" t="s">
        <v>21</v>
      </c>
      <c r="F4770" s="16"/>
      <c r="G4770" s="26">
        <v>71</v>
      </c>
      <c r="H4770" s="40">
        <v>15.492957746479</v>
      </c>
      <c r="I4770" s="8">
        <v>26.760563380282001</v>
      </c>
      <c r="J4770" s="8">
        <v>1.4084507042250001</v>
      </c>
      <c r="K4770" s="8">
        <v>18.309859154929999</v>
      </c>
      <c r="L4770" s="8">
        <v>38.028169014085002</v>
      </c>
      <c r="M4770" s="41" t="s">
        <v>168</v>
      </c>
      <c r="N4770" s="71" t="s">
        <v>168</v>
      </c>
    </row>
    <row r="4771">
      <c r="D4771" s="19"/>
      <c r="E4771" s="18" t="s">
        <v>22</v>
      </c>
      <c r="F4771" s="17"/>
      <c r="G4771" s="7">
        <v>136</v>
      </c>
      <c r="H4771" s="20">
        <v>23.529411764706001</v>
      </c>
      <c r="I4771" s="2">
        <v>27.941176470588001</v>
      </c>
      <c r="J4771" s="10" t="s">
        <v>168</v>
      </c>
      <c r="K4771" s="2">
        <v>15.441176470587999</v>
      </c>
      <c r="L4771" s="2">
        <v>29.411764705882</v>
      </c>
      <c r="M4771" s="2">
        <v>3.6764705882349999</v>
      </c>
      <c r="N4771" s="34" t="s">
        <v>168</v>
      </c>
    </row>
    <row r="4772">
      <c r="D4772" s="19"/>
      <c r="E4772" s="18" t="s">
        <v>23</v>
      </c>
      <c r="F4772" s="17"/>
      <c r="G4772" s="11">
        <v>44</v>
      </c>
      <c r="H4772" s="27">
        <v>29.545454545455001</v>
      </c>
      <c r="I4772" s="5">
        <v>13.636363636364001</v>
      </c>
      <c r="J4772" s="4" t="s">
        <v>168</v>
      </c>
      <c r="K4772" s="5">
        <v>15.909090909091001</v>
      </c>
      <c r="L4772" s="5">
        <v>40.909090909090999</v>
      </c>
      <c r="M4772" s="4" t="s">
        <v>168</v>
      </c>
      <c r="N4772" s="31" t="s">
        <v>168</v>
      </c>
    </row>
    <row r="4773">
      <c r="D4773" s="19"/>
      <c r="E4773" s="18" t="s">
        <v>24</v>
      </c>
      <c r="F4773" s="17"/>
      <c r="G4773" s="11">
        <v>12</v>
      </c>
      <c r="H4773" s="27">
        <v>33.333333333333002</v>
      </c>
      <c r="I4773" s="5">
        <v>50</v>
      </c>
      <c r="J4773" s="4" t="s">
        <v>168</v>
      </c>
      <c r="K4773" s="4" t="s">
        <v>168</v>
      </c>
      <c r="L4773" s="5">
        <v>16.666666666666998</v>
      </c>
      <c r="M4773" s="4" t="s">
        <v>168</v>
      </c>
      <c r="N4773" s="31" t="s">
        <v>168</v>
      </c>
    </row>
    <row r="4774">
      <c r="D4774" s="19"/>
      <c r="E4774" s="18" t="s">
        <v>25</v>
      </c>
      <c r="F4774" s="17"/>
      <c r="G4774" s="11">
        <v>1</v>
      </c>
      <c r="H4774" s="32" t="s">
        <v>168</v>
      </c>
      <c r="I4774" s="5">
        <v>100</v>
      </c>
      <c r="J4774" s="4" t="s">
        <v>168</v>
      </c>
      <c r="K4774" s="4" t="s">
        <v>168</v>
      </c>
      <c r="L4774" s="4" t="s">
        <v>168</v>
      </c>
      <c r="M4774" s="4" t="s">
        <v>168</v>
      </c>
      <c r="N4774" s="31" t="s">
        <v>168</v>
      </c>
    </row>
    <row r="4775">
      <c r="D4775" s="19"/>
      <c r="E4775" s="18" t="s">
        <v>26</v>
      </c>
      <c r="F4775" s="17"/>
      <c r="G4775" s="11">
        <v>0</v>
      </c>
      <c r="H4775" s="32" t="s">
        <v>168</v>
      </c>
      <c r="I4775" s="4" t="s">
        <v>168</v>
      </c>
      <c r="J4775" s="4" t="s">
        <v>168</v>
      </c>
      <c r="K4775" s="4" t="s">
        <v>168</v>
      </c>
      <c r="L4775" s="4" t="s">
        <v>168</v>
      </c>
      <c r="M4775" s="4" t="s">
        <v>168</v>
      </c>
      <c r="N4775" s="31" t="s">
        <v>168</v>
      </c>
    </row>
    <row r="4776">
      <c r="D4776" s="19"/>
      <c r="E4776" s="18" t="s">
        <v>27</v>
      </c>
      <c r="F4776" s="17"/>
      <c r="G4776" s="7">
        <v>207</v>
      </c>
      <c r="H4776" s="20">
        <v>20.772946859903001</v>
      </c>
      <c r="I4776" s="2">
        <v>27.536231884058001</v>
      </c>
      <c r="J4776" s="2">
        <v>0.48309178743999998</v>
      </c>
      <c r="K4776" s="2">
        <v>16.425120772947</v>
      </c>
      <c r="L4776" s="2">
        <v>32.367149758453998</v>
      </c>
      <c r="M4776" s="2">
        <v>2.4154589371980002</v>
      </c>
      <c r="N4776" s="34" t="s">
        <v>168</v>
      </c>
    </row>
    <row r="4777">
      <c r="D4777" s="19"/>
      <c r="E4777" s="18" t="s">
        <v>28</v>
      </c>
      <c r="F4777" s="17"/>
      <c r="G4777" s="11">
        <v>13</v>
      </c>
      <c r="H4777" s="27">
        <v>30.769230769231001</v>
      </c>
      <c r="I4777" s="5">
        <v>53.846153846154003</v>
      </c>
      <c r="J4777" s="4" t="s">
        <v>168</v>
      </c>
      <c r="K4777" s="4" t="s">
        <v>168</v>
      </c>
      <c r="L4777" s="5">
        <v>15.384615384615</v>
      </c>
      <c r="M4777" s="4" t="s">
        <v>168</v>
      </c>
      <c r="N4777" s="31" t="s">
        <v>168</v>
      </c>
    </row>
    <row r="4778">
      <c r="D4778" s="15" t="s">
        <v>29</v>
      </c>
      <c r="E4778" s="14" t="s">
        <v>30</v>
      </c>
      <c r="F4778" s="16"/>
      <c r="G4778" s="26">
        <v>196</v>
      </c>
      <c r="H4778" s="40">
        <v>21.938775510204</v>
      </c>
      <c r="I4778" s="8">
        <v>27.551020408163001</v>
      </c>
      <c r="J4778" s="8">
        <v>0.51020408163300002</v>
      </c>
      <c r="K4778" s="8">
        <v>13.265306122448999</v>
      </c>
      <c r="L4778" s="8">
        <v>34.693877551020002</v>
      </c>
      <c r="M4778" s="8">
        <v>2.040816326531</v>
      </c>
      <c r="N4778" s="71" t="s">
        <v>168</v>
      </c>
    </row>
    <row r="4779">
      <c r="D4779" s="19"/>
      <c r="E4779" s="18" t="s">
        <v>31</v>
      </c>
      <c r="F4779" s="17"/>
      <c r="G4779" s="7">
        <v>195</v>
      </c>
      <c r="H4779" s="20">
        <v>22.051282051282001</v>
      </c>
      <c r="I4779" s="2">
        <v>25.128205128205</v>
      </c>
      <c r="J4779" s="2">
        <v>0.51282051282100005</v>
      </c>
      <c r="K4779" s="2">
        <v>17.948717948717999</v>
      </c>
      <c r="L4779" s="2">
        <v>32.307692307692001</v>
      </c>
      <c r="M4779" s="2">
        <v>2.051282051282</v>
      </c>
      <c r="N4779" s="34" t="s">
        <v>168</v>
      </c>
    </row>
    <row r="4780">
      <c r="D4780" s="19"/>
      <c r="E4780" s="18" t="s">
        <v>32</v>
      </c>
      <c r="F4780" s="17"/>
      <c r="G4780" s="7">
        <v>199</v>
      </c>
      <c r="H4780" s="20">
        <v>21.608040201005</v>
      </c>
      <c r="I4780" s="2">
        <v>27.135678391959999</v>
      </c>
      <c r="J4780" s="2">
        <v>0.50251256281400003</v>
      </c>
      <c r="K4780" s="2">
        <v>14.572864321608</v>
      </c>
      <c r="L4780" s="2">
        <v>34.170854271357001</v>
      </c>
      <c r="M4780" s="2">
        <v>2.0100502512560001</v>
      </c>
      <c r="N4780" s="34" t="s">
        <v>168</v>
      </c>
    </row>
    <row r="4781">
      <c r="D4781" s="19"/>
      <c r="E4781" s="18" t="s">
        <v>33</v>
      </c>
      <c r="F4781" s="17"/>
      <c r="G4781" s="7">
        <v>65</v>
      </c>
      <c r="H4781" s="20">
        <v>24.615384615385</v>
      </c>
      <c r="I4781" s="2">
        <v>26.153846153846001</v>
      </c>
      <c r="J4781" s="10" t="s">
        <v>168</v>
      </c>
      <c r="K4781" s="2">
        <v>9.2307692307690008</v>
      </c>
      <c r="L4781" s="2">
        <v>33.846153846154003</v>
      </c>
      <c r="M4781" s="2">
        <v>6.1538461538459996</v>
      </c>
      <c r="N4781" s="34" t="s">
        <v>168</v>
      </c>
    </row>
    <row r="4782">
      <c r="D4782" s="19"/>
      <c r="E4782" s="18" t="s">
        <v>34</v>
      </c>
      <c r="F4782" s="17"/>
      <c r="G4782" s="7">
        <v>114</v>
      </c>
      <c r="H4782" s="20">
        <v>14.912280701754</v>
      </c>
      <c r="I4782" s="2">
        <v>29.824561403509001</v>
      </c>
      <c r="J4782" s="10" t="s">
        <v>168</v>
      </c>
      <c r="K4782" s="2">
        <v>12.280701754386</v>
      </c>
      <c r="L4782" s="2">
        <v>40.350877192981997</v>
      </c>
      <c r="M4782" s="2">
        <v>2.6315789473679998</v>
      </c>
      <c r="N4782" s="34" t="s">
        <v>168</v>
      </c>
    </row>
    <row r="4783">
      <c r="D4783" s="19"/>
      <c r="E4783" s="18" t="s">
        <v>35</v>
      </c>
      <c r="F4783" s="17"/>
      <c r="G4783" s="11">
        <v>43</v>
      </c>
      <c r="H4783" s="27">
        <v>25.581395348836999</v>
      </c>
      <c r="I4783" s="5">
        <v>27.906976744186</v>
      </c>
      <c r="J4783" s="4" t="s">
        <v>168</v>
      </c>
      <c r="K4783" s="5">
        <v>16.279069767442</v>
      </c>
      <c r="L4783" s="5">
        <v>23.255813953488001</v>
      </c>
      <c r="M4783" s="5">
        <v>6.9767441860470001</v>
      </c>
      <c r="N4783" s="31" t="s">
        <v>168</v>
      </c>
    </row>
    <row r="4784">
      <c r="D4784" s="19"/>
      <c r="E4784" s="18" t="s">
        <v>36</v>
      </c>
      <c r="F4784" s="17"/>
      <c r="G4784" s="7">
        <v>220</v>
      </c>
      <c r="H4784" s="20">
        <v>21.818181818182001</v>
      </c>
      <c r="I4784" s="2">
        <v>28.181818181817999</v>
      </c>
      <c r="J4784" s="2">
        <v>0.45454545454500001</v>
      </c>
      <c r="K4784" s="2">
        <v>14.090909090908999</v>
      </c>
      <c r="L4784" s="2">
        <v>33.636363636364003</v>
      </c>
      <c r="M4784" s="2">
        <v>1.818181818182</v>
      </c>
      <c r="N4784" s="34" t="s">
        <v>168</v>
      </c>
    </row>
    <row r="4785">
      <c r="D4785" s="19"/>
      <c r="E4785" s="18" t="s">
        <v>37</v>
      </c>
      <c r="F4785" s="17"/>
      <c r="G4785" s="7">
        <v>73</v>
      </c>
      <c r="H4785" s="20">
        <v>17.808219178081998</v>
      </c>
      <c r="I4785" s="2">
        <v>26.027397260274</v>
      </c>
      <c r="J4785" s="10" t="s">
        <v>168</v>
      </c>
      <c r="K4785" s="2">
        <v>13.698630136986001</v>
      </c>
      <c r="L4785" s="2">
        <v>39.726027397259998</v>
      </c>
      <c r="M4785" s="2">
        <v>2.7397260273969999</v>
      </c>
      <c r="N4785" s="34" t="s">
        <v>168</v>
      </c>
    </row>
    <row r="4786">
      <c r="D4786" s="19"/>
      <c r="E4786" s="18" t="s">
        <v>38</v>
      </c>
      <c r="F4786" s="17"/>
      <c r="G4786" s="7">
        <v>121</v>
      </c>
      <c r="H4786" s="20">
        <v>24.793388429752</v>
      </c>
      <c r="I4786" s="2">
        <v>28.099173553719002</v>
      </c>
      <c r="J4786" s="10" t="s">
        <v>168</v>
      </c>
      <c r="K4786" s="2">
        <v>9.9173553719009995</v>
      </c>
      <c r="L4786" s="2">
        <v>34.710743801653003</v>
      </c>
      <c r="M4786" s="2">
        <v>2.4793388429749998</v>
      </c>
      <c r="N4786" s="34" t="s">
        <v>168</v>
      </c>
    </row>
    <row r="4787">
      <c r="D4787" s="19"/>
      <c r="E4787" s="18" t="s">
        <v>39</v>
      </c>
      <c r="F4787" s="17"/>
      <c r="G4787" s="7">
        <v>129</v>
      </c>
      <c r="H4787" s="20">
        <v>24.031007751937999</v>
      </c>
      <c r="I4787" s="2">
        <v>21.705426356589001</v>
      </c>
      <c r="J4787" s="10" t="s">
        <v>168</v>
      </c>
      <c r="K4787" s="2">
        <v>13.178294573643001</v>
      </c>
      <c r="L4787" s="2">
        <v>40.310077519380002</v>
      </c>
      <c r="M4787" s="2">
        <v>0.77519379845000003</v>
      </c>
      <c r="N4787" s="34" t="s">
        <v>168</v>
      </c>
    </row>
    <row r="4788">
      <c r="D4788" s="19"/>
      <c r="E4788" s="18" t="s">
        <v>40</v>
      </c>
      <c r="F4788" s="17"/>
      <c r="G4788" s="7">
        <v>127</v>
      </c>
      <c r="H4788" s="20">
        <v>18.897637795276001</v>
      </c>
      <c r="I4788" s="2">
        <v>29.921259842520001</v>
      </c>
      <c r="J4788" s="10" t="s">
        <v>168</v>
      </c>
      <c r="K4788" s="2">
        <v>11.811023622046999</v>
      </c>
      <c r="L4788" s="2">
        <v>36.220472440945002</v>
      </c>
      <c r="M4788" s="2">
        <v>3.1496062992130001</v>
      </c>
      <c r="N4788" s="34" t="s">
        <v>168</v>
      </c>
    </row>
    <row r="4789">
      <c r="D4789" s="19"/>
      <c r="E4789" s="18" t="s">
        <v>41</v>
      </c>
      <c r="F4789" s="17"/>
      <c r="G4789" s="11">
        <v>25</v>
      </c>
      <c r="H4789" s="27">
        <v>24</v>
      </c>
      <c r="I4789" s="5">
        <v>16</v>
      </c>
      <c r="J4789" s="4" t="s">
        <v>168</v>
      </c>
      <c r="K4789" s="5">
        <v>20</v>
      </c>
      <c r="L4789" s="5">
        <v>40</v>
      </c>
      <c r="M4789" s="4" t="s">
        <v>168</v>
      </c>
      <c r="N4789" s="31" t="s">
        <v>168</v>
      </c>
    </row>
    <row r="4790">
      <c r="D4790" s="19"/>
      <c r="E4790" s="18" t="s">
        <v>42</v>
      </c>
      <c r="F4790" s="17"/>
      <c r="G4790" s="11">
        <v>2</v>
      </c>
      <c r="H4790" s="27">
        <v>50</v>
      </c>
      <c r="I4790" s="4" t="s">
        <v>168</v>
      </c>
      <c r="J4790" s="4" t="s">
        <v>168</v>
      </c>
      <c r="K4790" s="4" t="s">
        <v>168</v>
      </c>
      <c r="L4790" s="4" t="s">
        <v>168</v>
      </c>
      <c r="M4790" s="5">
        <v>50</v>
      </c>
      <c r="N4790" s="31" t="s">
        <v>168</v>
      </c>
    </row>
    <row r="4791">
      <c r="D4791" s="19"/>
      <c r="E4791" s="18" t="s">
        <v>26</v>
      </c>
      <c r="F4791" s="17"/>
      <c r="G4791" s="11">
        <v>0</v>
      </c>
      <c r="H4791" s="32" t="s">
        <v>168</v>
      </c>
      <c r="I4791" s="4" t="s">
        <v>168</v>
      </c>
      <c r="J4791" s="4" t="s">
        <v>168</v>
      </c>
      <c r="K4791" s="4" t="s">
        <v>168</v>
      </c>
      <c r="L4791" s="4" t="s">
        <v>168</v>
      </c>
      <c r="M4791" s="4" t="s">
        <v>168</v>
      </c>
      <c r="N4791" s="31" t="s">
        <v>168</v>
      </c>
    </row>
    <row r="4792">
      <c r="D4792" s="19"/>
      <c r="E4792" s="18" t="s">
        <v>43</v>
      </c>
      <c r="F4792" s="17"/>
      <c r="G4792" s="7">
        <v>262</v>
      </c>
      <c r="H4792" s="20">
        <v>22.519083969465999</v>
      </c>
      <c r="I4792" s="2">
        <v>26.717557251908001</v>
      </c>
      <c r="J4792" s="2">
        <v>0.38167938931299999</v>
      </c>
      <c r="K4792" s="2">
        <v>15.648854961832001</v>
      </c>
      <c r="L4792" s="2">
        <v>33.206106870229</v>
      </c>
      <c r="M4792" s="2">
        <v>1.526717557252</v>
      </c>
      <c r="N4792" s="34" t="s">
        <v>168</v>
      </c>
    </row>
    <row r="4793">
      <c r="D4793" s="15" t="s">
        <v>44</v>
      </c>
      <c r="E4793" s="14" t="s">
        <v>45</v>
      </c>
      <c r="F4793" s="16"/>
      <c r="G4793" s="33">
        <v>1</v>
      </c>
      <c r="H4793" s="72" t="s">
        <v>168</v>
      </c>
      <c r="I4793" s="25" t="s">
        <v>168</v>
      </c>
      <c r="J4793" s="25" t="s">
        <v>168</v>
      </c>
      <c r="K4793" s="25" t="s">
        <v>168</v>
      </c>
      <c r="L4793" s="13">
        <v>100</v>
      </c>
      <c r="M4793" s="25" t="s">
        <v>168</v>
      </c>
      <c r="N4793" s="53" t="s">
        <v>168</v>
      </c>
    </row>
    <row r="4794">
      <c r="D4794" s="19"/>
      <c r="E4794" s="18" t="s">
        <v>46</v>
      </c>
      <c r="F4794" s="17"/>
      <c r="G4794" s="11">
        <v>1</v>
      </c>
      <c r="H4794" s="32" t="s">
        <v>168</v>
      </c>
      <c r="I4794" s="4" t="s">
        <v>168</v>
      </c>
      <c r="J4794" s="4" t="s">
        <v>168</v>
      </c>
      <c r="K4794" s="4" t="s">
        <v>168</v>
      </c>
      <c r="L4794" s="5">
        <v>100</v>
      </c>
      <c r="M4794" s="4" t="s">
        <v>168</v>
      </c>
      <c r="N4794" s="31" t="s">
        <v>168</v>
      </c>
    </row>
    <row r="4795">
      <c r="D4795" s="19"/>
      <c r="E4795" s="18" t="s">
        <v>47</v>
      </c>
      <c r="F4795" s="17"/>
      <c r="G4795" s="11">
        <v>4</v>
      </c>
      <c r="H4795" s="27">
        <v>25</v>
      </c>
      <c r="I4795" s="5">
        <v>25</v>
      </c>
      <c r="J4795" s="4" t="s">
        <v>168</v>
      </c>
      <c r="K4795" s="4" t="s">
        <v>168</v>
      </c>
      <c r="L4795" s="5">
        <v>50</v>
      </c>
      <c r="M4795" s="4" t="s">
        <v>168</v>
      </c>
      <c r="N4795" s="31" t="s">
        <v>168</v>
      </c>
    </row>
    <row r="4796">
      <c r="D4796" s="19"/>
      <c r="E4796" s="18" t="s">
        <v>48</v>
      </c>
      <c r="F4796" s="17"/>
      <c r="G4796" s="11">
        <v>28</v>
      </c>
      <c r="H4796" s="27">
        <v>35.714285714286</v>
      </c>
      <c r="I4796" s="5">
        <v>25</v>
      </c>
      <c r="J4796" s="4" t="s">
        <v>168</v>
      </c>
      <c r="K4796" s="5">
        <v>21.428571428571001</v>
      </c>
      <c r="L4796" s="5">
        <v>17.857142857143</v>
      </c>
      <c r="M4796" s="4" t="s">
        <v>168</v>
      </c>
      <c r="N4796" s="31" t="s">
        <v>168</v>
      </c>
    </row>
    <row r="4797">
      <c r="D4797" s="19"/>
      <c r="E4797" s="18" t="s">
        <v>49</v>
      </c>
      <c r="F4797" s="17"/>
      <c r="G4797" s="11">
        <v>22</v>
      </c>
      <c r="H4797" s="27">
        <v>18.181818181817999</v>
      </c>
      <c r="I4797" s="5">
        <v>27.272727272727</v>
      </c>
      <c r="J4797" s="4" t="s">
        <v>168</v>
      </c>
      <c r="K4797" s="5">
        <v>9.0909090909089993</v>
      </c>
      <c r="L4797" s="5">
        <v>45.454545454544999</v>
      </c>
      <c r="M4797" s="4" t="s">
        <v>168</v>
      </c>
      <c r="N4797" s="31" t="s">
        <v>168</v>
      </c>
    </row>
    <row r="4798">
      <c r="D4798" s="19"/>
      <c r="E4798" s="18" t="s">
        <v>50</v>
      </c>
      <c r="F4798" s="17"/>
      <c r="G4798" s="11">
        <v>22</v>
      </c>
      <c r="H4798" s="27">
        <v>22.727272727273</v>
      </c>
      <c r="I4798" s="5">
        <v>18.181818181817999</v>
      </c>
      <c r="J4798" s="4" t="s">
        <v>168</v>
      </c>
      <c r="K4798" s="5">
        <v>13.636363636364001</v>
      </c>
      <c r="L4798" s="5">
        <v>40.909090909090999</v>
      </c>
      <c r="M4798" s="5">
        <v>4.5454545454549997</v>
      </c>
      <c r="N4798" s="31" t="s">
        <v>168</v>
      </c>
    </row>
    <row r="4799">
      <c r="D4799" s="19"/>
      <c r="E4799" s="18" t="s">
        <v>51</v>
      </c>
      <c r="F4799" s="17"/>
      <c r="G4799" s="11">
        <v>26</v>
      </c>
      <c r="H4799" s="27">
        <v>30.769230769231001</v>
      </c>
      <c r="I4799" s="5">
        <v>30.769230769231001</v>
      </c>
      <c r="J4799" s="4" t="s">
        <v>168</v>
      </c>
      <c r="K4799" s="5">
        <v>15.384615384615</v>
      </c>
      <c r="L4799" s="5">
        <v>19.230769230768999</v>
      </c>
      <c r="M4799" s="5">
        <v>3.8461538461539999</v>
      </c>
      <c r="N4799" s="31" t="s">
        <v>168</v>
      </c>
    </row>
    <row r="4800">
      <c r="D4800" s="19"/>
      <c r="E4800" s="18" t="s">
        <v>52</v>
      </c>
      <c r="F4800" s="17"/>
      <c r="G4800" s="11">
        <v>32</v>
      </c>
      <c r="H4800" s="27">
        <v>18.75</v>
      </c>
      <c r="I4800" s="5">
        <v>37.5</v>
      </c>
      <c r="J4800" s="4" t="s">
        <v>168</v>
      </c>
      <c r="K4800" s="5">
        <v>9.375</v>
      </c>
      <c r="L4800" s="5">
        <v>34.375</v>
      </c>
      <c r="M4800" s="4" t="s">
        <v>168</v>
      </c>
      <c r="N4800" s="31" t="s">
        <v>168</v>
      </c>
    </row>
    <row r="4801">
      <c r="D4801" s="19"/>
      <c r="E4801" s="18" t="s">
        <v>53</v>
      </c>
      <c r="F4801" s="17"/>
      <c r="G4801" s="11">
        <v>31</v>
      </c>
      <c r="H4801" s="27">
        <v>25.806451612903</v>
      </c>
      <c r="I4801" s="5">
        <v>25.806451612903</v>
      </c>
      <c r="J4801" s="5">
        <v>3.2258064516129998</v>
      </c>
      <c r="K4801" s="5">
        <v>22.580645161290001</v>
      </c>
      <c r="L4801" s="5">
        <v>22.580645161290001</v>
      </c>
      <c r="M4801" s="4" t="s">
        <v>168</v>
      </c>
      <c r="N4801" s="31" t="s">
        <v>168</v>
      </c>
    </row>
    <row r="4802">
      <c r="D4802" s="19"/>
      <c r="E4802" s="18" t="s">
        <v>54</v>
      </c>
      <c r="F4802" s="17"/>
      <c r="G4802" s="7">
        <v>95</v>
      </c>
      <c r="H4802" s="20">
        <v>17.894736842105001</v>
      </c>
      <c r="I4802" s="2">
        <v>24.210526315789</v>
      </c>
      <c r="J4802" s="10" t="s">
        <v>168</v>
      </c>
      <c r="K4802" s="2">
        <v>16.842105263158</v>
      </c>
      <c r="L4802" s="2">
        <v>37.894736842104997</v>
      </c>
      <c r="M4802" s="2">
        <v>3.1578947368420001</v>
      </c>
      <c r="N4802" s="34" t="s">
        <v>168</v>
      </c>
    </row>
    <row r="4803">
      <c r="D4803" s="19"/>
      <c r="E4803" s="18" t="s">
        <v>55</v>
      </c>
      <c r="F4803" s="17"/>
      <c r="G4803" s="11">
        <v>0</v>
      </c>
      <c r="H4803" s="32" t="s">
        <v>168</v>
      </c>
      <c r="I4803" s="4" t="s">
        <v>168</v>
      </c>
      <c r="J4803" s="4" t="s">
        <v>168</v>
      </c>
      <c r="K4803" s="4" t="s">
        <v>168</v>
      </c>
      <c r="L4803" s="4" t="s">
        <v>168</v>
      </c>
      <c r="M4803" s="4" t="s">
        <v>168</v>
      </c>
      <c r="N4803" s="31" t="s">
        <v>168</v>
      </c>
    </row>
    <row r="4804">
      <c r="D4804" s="19"/>
      <c r="E4804" s="18" t="s">
        <v>26</v>
      </c>
      <c r="F4804" s="17"/>
      <c r="G4804" s="11">
        <v>2</v>
      </c>
      <c r="H4804" s="27">
        <v>50</v>
      </c>
      <c r="I4804" s="5">
        <v>50</v>
      </c>
      <c r="J4804" s="4" t="s">
        <v>168</v>
      </c>
      <c r="K4804" s="4" t="s">
        <v>168</v>
      </c>
      <c r="L4804" s="4" t="s">
        <v>168</v>
      </c>
      <c r="M4804" s="4" t="s">
        <v>168</v>
      </c>
      <c r="N4804" s="31" t="s">
        <v>168</v>
      </c>
    </row>
    <row r="4805">
      <c r="D4805" s="15" t="s">
        <v>56</v>
      </c>
      <c r="E4805" s="14" t="s">
        <v>57</v>
      </c>
      <c r="F4805" s="16"/>
      <c r="G4805" s="33">
        <v>7</v>
      </c>
      <c r="H4805" s="45">
        <v>57.142857142856997</v>
      </c>
      <c r="I4805" s="13">
        <v>28.571428571428999</v>
      </c>
      <c r="J4805" s="25" t="s">
        <v>168</v>
      </c>
      <c r="K4805" s="25" t="s">
        <v>168</v>
      </c>
      <c r="L4805" s="13">
        <v>14.285714285714</v>
      </c>
      <c r="M4805" s="25" t="s">
        <v>168</v>
      </c>
      <c r="N4805" s="53" t="s">
        <v>168</v>
      </c>
    </row>
    <row r="4806">
      <c r="D4806" s="19"/>
      <c r="E4806" s="18" t="s">
        <v>58</v>
      </c>
      <c r="F4806" s="17"/>
      <c r="G4806" s="11">
        <v>32</v>
      </c>
      <c r="H4806" s="27">
        <v>53.125</v>
      </c>
      <c r="I4806" s="5">
        <v>15.625</v>
      </c>
      <c r="J4806" s="4" t="s">
        <v>168</v>
      </c>
      <c r="K4806" s="5">
        <v>9.375</v>
      </c>
      <c r="L4806" s="5">
        <v>21.875</v>
      </c>
      <c r="M4806" s="4" t="s">
        <v>168</v>
      </c>
      <c r="N4806" s="31" t="s">
        <v>168</v>
      </c>
    </row>
    <row r="4807">
      <c r="D4807" s="19"/>
      <c r="E4807" s="18" t="s">
        <v>59</v>
      </c>
      <c r="F4807" s="17"/>
      <c r="G4807" s="7">
        <v>98</v>
      </c>
      <c r="H4807" s="20">
        <v>22.448979591836999</v>
      </c>
      <c r="I4807" s="2">
        <v>24.489795918367001</v>
      </c>
      <c r="J4807" s="10" t="s">
        <v>168</v>
      </c>
      <c r="K4807" s="2">
        <v>17.346938775510001</v>
      </c>
      <c r="L4807" s="2">
        <v>34.693877551020002</v>
      </c>
      <c r="M4807" s="2">
        <v>1.0204081632649999</v>
      </c>
      <c r="N4807" s="34" t="s">
        <v>168</v>
      </c>
    </row>
    <row r="4808">
      <c r="D4808" s="19"/>
      <c r="E4808" s="18" t="s">
        <v>60</v>
      </c>
      <c r="F4808" s="17"/>
      <c r="G4808" s="7">
        <v>127</v>
      </c>
      <c r="H4808" s="20">
        <v>13.385826771653999</v>
      </c>
      <c r="I4808" s="2">
        <v>30.708661417323</v>
      </c>
      <c r="J4808" s="2">
        <v>0.78740157480299999</v>
      </c>
      <c r="K4808" s="2">
        <v>16.535433070865999</v>
      </c>
      <c r="L4808" s="2">
        <v>35.433070866142003</v>
      </c>
      <c r="M4808" s="2">
        <v>3.1496062992130001</v>
      </c>
      <c r="N4808" s="34" t="s">
        <v>168</v>
      </c>
    </row>
    <row r="4809">
      <c r="D4809" s="19"/>
      <c r="E4809" s="18" t="s">
        <v>26</v>
      </c>
      <c r="F4809" s="17"/>
      <c r="G4809" s="11">
        <v>0</v>
      </c>
      <c r="H4809" s="32" t="s">
        <v>168</v>
      </c>
      <c r="I4809" s="4" t="s">
        <v>168</v>
      </c>
      <c r="J4809" s="4" t="s">
        <v>168</v>
      </c>
      <c r="K4809" s="4" t="s">
        <v>168</v>
      </c>
      <c r="L4809" s="4" t="s">
        <v>168</v>
      </c>
      <c r="M4809" s="4" t="s">
        <v>168</v>
      </c>
      <c r="N4809" s="31" t="s">
        <v>168</v>
      </c>
    </row>
    <row r="4810">
      <c r="D4810" s="19"/>
      <c r="E4810" s="18" t="s">
        <v>61</v>
      </c>
      <c r="F4810" s="17"/>
      <c r="G4810" s="11">
        <v>39</v>
      </c>
      <c r="H4810" s="27">
        <v>53.846153846154003</v>
      </c>
      <c r="I4810" s="5">
        <v>17.948717948717999</v>
      </c>
      <c r="J4810" s="4" t="s">
        <v>168</v>
      </c>
      <c r="K4810" s="5">
        <v>7.6923076923079998</v>
      </c>
      <c r="L4810" s="5">
        <v>20.512820512821001</v>
      </c>
      <c r="M4810" s="4" t="s">
        <v>168</v>
      </c>
      <c r="N4810" s="31" t="s">
        <v>168</v>
      </c>
    </row>
    <row r="4811">
      <c r="D4811" s="19"/>
      <c r="E4811" s="18" t="s">
        <v>62</v>
      </c>
      <c r="F4811" s="17"/>
      <c r="G4811" s="7">
        <v>225</v>
      </c>
      <c r="H4811" s="20">
        <v>17.333333333333002</v>
      </c>
      <c r="I4811" s="2">
        <v>28</v>
      </c>
      <c r="J4811" s="2">
        <v>0.444444444444</v>
      </c>
      <c r="K4811" s="2">
        <v>16.888888888888999</v>
      </c>
      <c r="L4811" s="2">
        <v>35.111111111111001</v>
      </c>
      <c r="M4811" s="2">
        <v>2.2222222222219998</v>
      </c>
      <c r="N4811" s="34" t="s">
        <v>168</v>
      </c>
    </row>
    <row r="4812">
      <c r="D4812" s="15" t="s">
        <v>63</v>
      </c>
      <c r="E4812" s="14" t="s">
        <v>64</v>
      </c>
      <c r="F4812" s="16"/>
      <c r="G4812" s="33">
        <v>11</v>
      </c>
      <c r="H4812" s="45">
        <v>9.0909090909089993</v>
      </c>
      <c r="I4812" s="13">
        <v>36.363636363635997</v>
      </c>
      <c r="J4812" s="25" t="s">
        <v>168</v>
      </c>
      <c r="K4812" s="13">
        <v>36.363636363635997</v>
      </c>
      <c r="L4812" s="13">
        <v>9.0909090909089993</v>
      </c>
      <c r="M4812" s="13">
        <v>9.0909090909089993</v>
      </c>
      <c r="N4812" s="53" t="s">
        <v>168</v>
      </c>
    </row>
    <row r="4813">
      <c r="D4813" s="19"/>
      <c r="E4813" s="18" t="s">
        <v>65</v>
      </c>
      <c r="F4813" s="17"/>
      <c r="G4813" s="11">
        <v>31</v>
      </c>
      <c r="H4813" s="27">
        <v>16.129032258064999</v>
      </c>
      <c r="I4813" s="5">
        <v>29.032258064516</v>
      </c>
      <c r="J4813" s="4" t="s">
        <v>168</v>
      </c>
      <c r="K4813" s="5">
        <v>12.903225806451999</v>
      </c>
      <c r="L4813" s="5">
        <v>38.709677419355003</v>
      </c>
      <c r="M4813" s="5">
        <v>3.2258064516129998</v>
      </c>
      <c r="N4813" s="31" t="s">
        <v>168</v>
      </c>
    </row>
    <row r="4814">
      <c r="D4814" s="19"/>
      <c r="E4814" s="18" t="s">
        <v>66</v>
      </c>
      <c r="F4814" s="17"/>
      <c r="G4814" s="11">
        <v>9</v>
      </c>
      <c r="H4814" s="27">
        <v>22.222222222222001</v>
      </c>
      <c r="I4814" s="5">
        <v>11.111111111111001</v>
      </c>
      <c r="J4814" s="4" t="s">
        <v>168</v>
      </c>
      <c r="K4814" s="4" t="s">
        <v>168</v>
      </c>
      <c r="L4814" s="5">
        <v>55.555555555555998</v>
      </c>
      <c r="M4814" s="5">
        <v>11.111111111111001</v>
      </c>
      <c r="N4814" s="31" t="s">
        <v>168</v>
      </c>
    </row>
    <row r="4815">
      <c r="D4815" s="19"/>
      <c r="E4815" s="18" t="s">
        <v>67</v>
      </c>
      <c r="F4815" s="17"/>
      <c r="G4815" s="7">
        <v>56</v>
      </c>
      <c r="H4815" s="20">
        <v>37.5</v>
      </c>
      <c r="I4815" s="2">
        <v>26.785714285714</v>
      </c>
      <c r="J4815" s="10" t="s">
        <v>168</v>
      </c>
      <c r="K4815" s="2">
        <v>8.9285714285710007</v>
      </c>
      <c r="L4815" s="2">
        <v>23.214285714286</v>
      </c>
      <c r="M4815" s="2">
        <v>3.5714285714290002</v>
      </c>
      <c r="N4815" s="34" t="s">
        <v>168</v>
      </c>
    </row>
    <row r="4816">
      <c r="D4816" s="19"/>
      <c r="E4816" s="18" t="s">
        <v>68</v>
      </c>
      <c r="F4816" s="17"/>
      <c r="G4816" s="7">
        <v>54</v>
      </c>
      <c r="H4816" s="20">
        <v>24.074074074074002</v>
      </c>
      <c r="I4816" s="2">
        <v>25.925925925925998</v>
      </c>
      <c r="J4816" s="10" t="s">
        <v>168</v>
      </c>
      <c r="K4816" s="2">
        <v>18.518518518518999</v>
      </c>
      <c r="L4816" s="2">
        <v>31.481481481481001</v>
      </c>
      <c r="M4816" s="10" t="s">
        <v>168</v>
      </c>
      <c r="N4816" s="34" t="s">
        <v>168</v>
      </c>
    </row>
    <row r="4817">
      <c r="D4817" s="19"/>
      <c r="E4817" s="18" t="s">
        <v>69</v>
      </c>
      <c r="F4817" s="17"/>
      <c r="G4817" s="7">
        <v>101</v>
      </c>
      <c r="H4817" s="20">
        <v>15.841584158416</v>
      </c>
      <c r="I4817" s="2">
        <v>26.732673267327002</v>
      </c>
      <c r="J4817" s="2">
        <v>0.99009900990099997</v>
      </c>
      <c r="K4817" s="2">
        <v>17.821782178218001</v>
      </c>
      <c r="L4817" s="2">
        <v>38.613861386139</v>
      </c>
      <c r="M4817" s="10" t="s">
        <v>168</v>
      </c>
      <c r="N4817" s="34" t="s">
        <v>168</v>
      </c>
    </row>
    <row r="4818">
      <c r="D4818" s="19"/>
      <c r="E4818" s="18" t="s">
        <v>26</v>
      </c>
      <c r="F4818" s="17"/>
      <c r="G4818" s="11">
        <v>2</v>
      </c>
      <c r="H4818" s="27">
        <v>100</v>
      </c>
      <c r="I4818" s="4" t="s">
        <v>168</v>
      </c>
      <c r="J4818" s="4" t="s">
        <v>168</v>
      </c>
      <c r="K4818" s="4" t="s">
        <v>168</v>
      </c>
      <c r="L4818" s="4" t="s">
        <v>168</v>
      </c>
      <c r="M4818" s="4" t="s">
        <v>168</v>
      </c>
      <c r="N4818" s="31" t="s">
        <v>168</v>
      </c>
    </row>
    <row r="4819">
      <c r="D4819" s="19"/>
      <c r="E4819" s="18" t="s">
        <v>70</v>
      </c>
      <c r="F4819" s="17"/>
      <c r="G4819" s="7">
        <v>161</v>
      </c>
      <c r="H4819" s="20">
        <v>26.086956521739001</v>
      </c>
      <c r="I4819" s="2">
        <v>26.708074534161</v>
      </c>
      <c r="J4819" s="10" t="s">
        <v>168</v>
      </c>
      <c r="K4819" s="2">
        <v>14.285714285714</v>
      </c>
      <c r="L4819" s="2">
        <v>29.813664596273</v>
      </c>
      <c r="M4819" s="2">
        <v>3.1055900621119998</v>
      </c>
      <c r="N4819" s="34" t="s">
        <v>168</v>
      </c>
    </row>
    <row r="4820">
      <c r="D4820" s="15" t="s">
        <v>71</v>
      </c>
      <c r="E4820" s="14" t="s">
        <v>64</v>
      </c>
      <c r="F4820" s="16"/>
      <c r="G4820" s="33">
        <v>8</v>
      </c>
      <c r="H4820" s="45">
        <v>12.5</v>
      </c>
      <c r="I4820" s="13">
        <v>50</v>
      </c>
      <c r="J4820" s="25" t="s">
        <v>168</v>
      </c>
      <c r="K4820" s="13">
        <v>37.5</v>
      </c>
      <c r="L4820" s="25" t="s">
        <v>168</v>
      </c>
      <c r="M4820" s="25" t="s">
        <v>168</v>
      </c>
      <c r="N4820" s="53" t="s">
        <v>168</v>
      </c>
    </row>
    <row r="4821">
      <c r="D4821" s="19"/>
      <c r="E4821" s="18" t="s">
        <v>65</v>
      </c>
      <c r="F4821" s="17"/>
      <c r="G4821" s="11">
        <v>21</v>
      </c>
      <c r="H4821" s="27">
        <v>23.809523809523998</v>
      </c>
      <c r="I4821" s="5">
        <v>14.285714285714</v>
      </c>
      <c r="J4821" s="4" t="s">
        <v>168</v>
      </c>
      <c r="K4821" s="5">
        <v>23.809523809523998</v>
      </c>
      <c r="L4821" s="5">
        <v>33.333333333333002</v>
      </c>
      <c r="M4821" s="5">
        <v>4.7619047619049999</v>
      </c>
      <c r="N4821" s="31" t="s">
        <v>168</v>
      </c>
    </row>
    <row r="4822">
      <c r="D4822" s="19"/>
      <c r="E4822" s="18" t="s">
        <v>66</v>
      </c>
      <c r="F4822" s="17"/>
      <c r="G4822" s="11">
        <v>30</v>
      </c>
      <c r="H4822" s="27">
        <v>16.666666666666998</v>
      </c>
      <c r="I4822" s="5">
        <v>16.666666666666998</v>
      </c>
      <c r="J4822" s="4" t="s">
        <v>168</v>
      </c>
      <c r="K4822" s="5">
        <v>20</v>
      </c>
      <c r="L4822" s="5">
        <v>46.666666666666998</v>
      </c>
      <c r="M4822" s="4" t="s">
        <v>168</v>
      </c>
      <c r="N4822" s="31" t="s">
        <v>168</v>
      </c>
    </row>
    <row r="4823">
      <c r="D4823" s="19"/>
      <c r="E4823" s="18" t="s">
        <v>67</v>
      </c>
      <c r="F4823" s="17"/>
      <c r="G4823" s="7">
        <v>192</v>
      </c>
      <c r="H4823" s="20">
        <v>23.4375</v>
      </c>
      <c r="I4823" s="2">
        <v>28.645833333333002</v>
      </c>
      <c r="J4823" s="2">
        <v>0.52083333333299997</v>
      </c>
      <c r="K4823" s="2">
        <v>13.020833333333</v>
      </c>
      <c r="L4823" s="2">
        <v>33.333333333333002</v>
      </c>
      <c r="M4823" s="2">
        <v>1.041666666667</v>
      </c>
      <c r="N4823" s="34" t="s">
        <v>168</v>
      </c>
    </row>
    <row r="4824">
      <c r="D4824" s="19"/>
      <c r="E4824" s="18" t="s">
        <v>68</v>
      </c>
      <c r="F4824" s="17"/>
      <c r="G4824" s="11">
        <v>13</v>
      </c>
      <c r="H4824" s="27">
        <v>30.769230769231001</v>
      </c>
      <c r="I4824" s="5">
        <v>23.076923076922998</v>
      </c>
      <c r="J4824" s="4" t="s">
        <v>168</v>
      </c>
      <c r="K4824" s="5">
        <v>15.384615384615</v>
      </c>
      <c r="L4824" s="5">
        <v>15.384615384615</v>
      </c>
      <c r="M4824" s="5">
        <v>15.384615384615</v>
      </c>
      <c r="N4824" s="31" t="s">
        <v>168</v>
      </c>
    </row>
    <row r="4825">
      <c r="D4825" s="19"/>
      <c r="E4825" s="18" t="s">
        <v>72</v>
      </c>
      <c r="F4825" s="17"/>
      <c r="G4825" s="11">
        <v>0</v>
      </c>
      <c r="H4825" s="32" t="s">
        <v>168</v>
      </c>
      <c r="I4825" s="4" t="s">
        <v>168</v>
      </c>
      <c r="J4825" s="4" t="s">
        <v>168</v>
      </c>
      <c r="K4825" s="4" t="s">
        <v>168</v>
      </c>
      <c r="L4825" s="4" t="s">
        <v>168</v>
      </c>
      <c r="M4825" s="4" t="s">
        <v>168</v>
      </c>
      <c r="N4825" s="31" t="s">
        <v>168</v>
      </c>
    </row>
    <row r="4826">
      <c r="D4826" s="19"/>
      <c r="E4826" s="18" t="s">
        <v>26</v>
      </c>
      <c r="F4826" s="17"/>
      <c r="G4826" s="11">
        <v>0</v>
      </c>
      <c r="H4826" s="32" t="s">
        <v>168</v>
      </c>
      <c r="I4826" s="4" t="s">
        <v>168</v>
      </c>
      <c r="J4826" s="4" t="s">
        <v>168</v>
      </c>
      <c r="K4826" s="4" t="s">
        <v>168</v>
      </c>
      <c r="L4826" s="4" t="s">
        <v>168</v>
      </c>
      <c r="M4826" s="4" t="s">
        <v>168</v>
      </c>
      <c r="N4826" s="31" t="s">
        <v>168</v>
      </c>
    </row>
    <row r="4827">
      <c r="D4827" s="19"/>
      <c r="E4827" s="18" t="s">
        <v>73</v>
      </c>
      <c r="F4827" s="17"/>
      <c r="G4827" s="7">
        <v>264</v>
      </c>
      <c r="H4827" s="20">
        <v>22.727272727273</v>
      </c>
      <c r="I4827" s="2">
        <v>26.515151515151999</v>
      </c>
      <c r="J4827" s="2">
        <v>0.37878787878800002</v>
      </c>
      <c r="K4827" s="2">
        <v>15.530303030302999</v>
      </c>
      <c r="L4827" s="2">
        <v>32.954545454544999</v>
      </c>
      <c r="M4827" s="2">
        <v>1.8939393939389999</v>
      </c>
      <c r="N4827" s="34" t="s">
        <v>168</v>
      </c>
    </row>
    <row r="4828">
      <c r="D4828" s="15" t="s">
        <v>74</v>
      </c>
      <c r="E4828" s="14" t="s">
        <v>75</v>
      </c>
      <c r="F4828" s="16"/>
      <c r="G4828" s="26">
        <v>78</v>
      </c>
      <c r="H4828" s="40">
        <v>25.641025641026001</v>
      </c>
      <c r="I4828" s="8">
        <v>26.923076923077002</v>
      </c>
      <c r="J4828" s="41" t="s">
        <v>168</v>
      </c>
      <c r="K4828" s="8">
        <v>11.538461538462</v>
      </c>
      <c r="L4828" s="8">
        <v>35.897435897435997</v>
      </c>
      <c r="M4828" s="41" t="s">
        <v>168</v>
      </c>
      <c r="N4828" s="71" t="s">
        <v>168</v>
      </c>
    </row>
    <row r="4829">
      <c r="D4829" s="19"/>
      <c r="E4829" s="18" t="s">
        <v>76</v>
      </c>
      <c r="F4829" s="17"/>
      <c r="G4829" s="11">
        <v>19</v>
      </c>
      <c r="H4829" s="27">
        <v>26.315789473683999</v>
      </c>
      <c r="I4829" s="5">
        <v>15.789473684211</v>
      </c>
      <c r="J4829" s="4" t="s">
        <v>168</v>
      </c>
      <c r="K4829" s="5">
        <v>15.789473684211</v>
      </c>
      <c r="L4829" s="5">
        <v>42.105263157895003</v>
      </c>
      <c r="M4829" s="4" t="s">
        <v>168</v>
      </c>
      <c r="N4829" s="31" t="s">
        <v>168</v>
      </c>
    </row>
    <row r="4830">
      <c r="D4830" s="19"/>
      <c r="E4830" s="18" t="s">
        <v>77</v>
      </c>
      <c r="F4830" s="17"/>
      <c r="G4830" s="7">
        <v>78</v>
      </c>
      <c r="H4830" s="20">
        <v>21.794871794872002</v>
      </c>
      <c r="I4830" s="2">
        <v>25.641025641026001</v>
      </c>
      <c r="J4830" s="10" t="s">
        <v>168</v>
      </c>
      <c r="K4830" s="2">
        <v>11.538461538462</v>
      </c>
      <c r="L4830" s="2">
        <v>38.461538461537998</v>
      </c>
      <c r="M4830" s="2">
        <v>2.564102564103</v>
      </c>
      <c r="N4830" s="34" t="s">
        <v>168</v>
      </c>
    </row>
    <row r="4831">
      <c r="D4831" s="19"/>
      <c r="E4831" s="18" t="s">
        <v>78</v>
      </c>
      <c r="F4831" s="17"/>
      <c r="G4831" s="11">
        <v>3</v>
      </c>
      <c r="H4831" s="32" t="s">
        <v>168</v>
      </c>
      <c r="I4831" s="5">
        <v>33.333333333333002</v>
      </c>
      <c r="J4831" s="4" t="s">
        <v>168</v>
      </c>
      <c r="K4831" s="4" t="s">
        <v>168</v>
      </c>
      <c r="L4831" s="5">
        <v>66.666666666666998</v>
      </c>
      <c r="M4831" s="4" t="s">
        <v>168</v>
      </c>
      <c r="N4831" s="31" t="s">
        <v>168</v>
      </c>
    </row>
    <row r="4832">
      <c r="D4832" s="19"/>
      <c r="E4832" s="18" t="s">
        <v>79</v>
      </c>
      <c r="F4832" s="17"/>
      <c r="G4832" s="11">
        <v>23</v>
      </c>
      <c r="H4832" s="27">
        <v>17.391304347826001</v>
      </c>
      <c r="I4832" s="5">
        <v>21.739130434783</v>
      </c>
      <c r="J4832" s="4" t="s">
        <v>168</v>
      </c>
      <c r="K4832" s="5">
        <v>8.6956521739130004</v>
      </c>
      <c r="L4832" s="5">
        <v>52.173913043478002</v>
      </c>
      <c r="M4832" s="4" t="s">
        <v>168</v>
      </c>
      <c r="N4832" s="31" t="s">
        <v>168</v>
      </c>
    </row>
    <row r="4833">
      <c r="D4833" s="19"/>
      <c r="E4833" s="18" t="s">
        <v>80</v>
      </c>
      <c r="F4833" s="17"/>
      <c r="G4833" s="7">
        <v>50</v>
      </c>
      <c r="H4833" s="20">
        <v>24</v>
      </c>
      <c r="I4833" s="2">
        <v>20</v>
      </c>
      <c r="J4833" s="10" t="s">
        <v>168</v>
      </c>
      <c r="K4833" s="2">
        <v>12</v>
      </c>
      <c r="L4833" s="2">
        <v>42</v>
      </c>
      <c r="M4833" s="2">
        <v>2</v>
      </c>
      <c r="N4833" s="34" t="s">
        <v>168</v>
      </c>
    </row>
    <row r="4834">
      <c r="D4834" s="19"/>
      <c r="E4834" s="18" t="s">
        <v>81</v>
      </c>
      <c r="F4834" s="17"/>
      <c r="G4834" s="7">
        <v>215</v>
      </c>
      <c r="H4834" s="20">
        <v>21.395348837208999</v>
      </c>
      <c r="I4834" s="2">
        <v>27.441860465116001</v>
      </c>
      <c r="J4834" s="2">
        <v>0.46511627907000003</v>
      </c>
      <c r="K4834" s="2">
        <v>13.953488372093</v>
      </c>
      <c r="L4834" s="2">
        <v>35.348837209301998</v>
      </c>
      <c r="M4834" s="2">
        <v>1.3953488372089999</v>
      </c>
      <c r="N4834" s="34" t="s">
        <v>168</v>
      </c>
    </row>
    <row r="4835">
      <c r="D4835" s="19"/>
      <c r="E4835" s="18" t="s">
        <v>41</v>
      </c>
      <c r="F4835" s="17"/>
      <c r="G4835" s="11">
        <v>6</v>
      </c>
      <c r="H4835" s="27">
        <v>33.333333333333002</v>
      </c>
      <c r="I4835" s="5">
        <v>16.666666666666998</v>
      </c>
      <c r="J4835" s="4" t="s">
        <v>168</v>
      </c>
      <c r="K4835" s="5">
        <v>33.333333333333002</v>
      </c>
      <c r="L4835" s="5">
        <v>16.666666666666998</v>
      </c>
      <c r="M4835" s="4" t="s">
        <v>168</v>
      </c>
      <c r="N4835" s="31" t="s">
        <v>168</v>
      </c>
    </row>
    <row r="4836">
      <c r="D4836" s="19"/>
      <c r="E4836" s="18" t="s">
        <v>82</v>
      </c>
      <c r="F4836" s="17"/>
      <c r="G4836" s="11">
        <v>30</v>
      </c>
      <c r="H4836" s="27">
        <v>30</v>
      </c>
      <c r="I4836" s="5">
        <v>26.666666666666998</v>
      </c>
      <c r="J4836" s="4" t="s">
        <v>168</v>
      </c>
      <c r="K4836" s="5">
        <v>13.333333333333</v>
      </c>
      <c r="L4836" s="5">
        <v>23.333333333333002</v>
      </c>
      <c r="M4836" s="5">
        <v>6.666666666667</v>
      </c>
      <c r="N4836" s="31" t="s">
        <v>168</v>
      </c>
    </row>
    <row r="4837">
      <c r="D4837" s="19"/>
      <c r="E4837" s="18" t="s">
        <v>26</v>
      </c>
      <c r="F4837" s="17"/>
      <c r="G4837" s="11">
        <v>0</v>
      </c>
      <c r="H4837" s="32" t="s">
        <v>168</v>
      </c>
      <c r="I4837" s="4" t="s">
        <v>168</v>
      </c>
      <c r="J4837" s="4" t="s">
        <v>168</v>
      </c>
      <c r="K4837" s="4" t="s">
        <v>168</v>
      </c>
      <c r="L4837" s="4" t="s">
        <v>168</v>
      </c>
      <c r="M4837" s="4" t="s">
        <v>168</v>
      </c>
      <c r="N4837" s="31" t="s">
        <v>168</v>
      </c>
    </row>
    <row r="4838">
      <c r="D4838" s="19"/>
      <c r="E4838" s="18" t="s">
        <v>83</v>
      </c>
      <c r="F4838" s="17"/>
      <c r="G4838" s="7">
        <v>234</v>
      </c>
      <c r="H4838" s="20">
        <v>21.794871794872002</v>
      </c>
      <c r="I4838" s="2">
        <v>26.495726495726</v>
      </c>
      <c r="J4838" s="2">
        <v>0.42735042735000001</v>
      </c>
      <c r="K4838" s="2">
        <v>15.811965811965999</v>
      </c>
      <c r="L4838" s="2">
        <v>34.188034188034003</v>
      </c>
      <c r="M4838" s="2">
        <v>1.2820512820509999</v>
      </c>
      <c r="N4838" s="34" t="s">
        <v>168</v>
      </c>
    </row>
    <row r="4839">
      <c r="D4839" s="15" t="s">
        <v>84</v>
      </c>
      <c r="E4839" s="14" t="s">
        <v>85</v>
      </c>
      <c r="F4839" s="16"/>
      <c r="G4839" s="26">
        <v>104</v>
      </c>
      <c r="H4839" s="40">
        <v>15.384615384615</v>
      </c>
      <c r="I4839" s="8">
        <v>26.923076923077002</v>
      </c>
      <c r="J4839" s="41" t="s">
        <v>168</v>
      </c>
      <c r="K4839" s="8">
        <v>19.230769230768999</v>
      </c>
      <c r="L4839" s="8">
        <v>35.576923076923002</v>
      </c>
      <c r="M4839" s="8">
        <v>2.884615384615</v>
      </c>
      <c r="N4839" s="71" t="s">
        <v>168</v>
      </c>
    </row>
    <row r="4840">
      <c r="D4840" s="19"/>
      <c r="E4840" s="18" t="s">
        <v>86</v>
      </c>
      <c r="F4840" s="17"/>
      <c r="G4840" s="7">
        <v>90</v>
      </c>
      <c r="H4840" s="20">
        <v>22.222222222222001</v>
      </c>
      <c r="I4840" s="2">
        <v>24.444444444443999</v>
      </c>
      <c r="J4840" s="10" t="s">
        <v>168</v>
      </c>
      <c r="K4840" s="2">
        <v>15.555555555555999</v>
      </c>
      <c r="L4840" s="2">
        <v>35.555555555555998</v>
      </c>
      <c r="M4840" s="2">
        <v>2.2222222222219998</v>
      </c>
      <c r="N4840" s="34" t="s">
        <v>168</v>
      </c>
    </row>
    <row r="4841">
      <c r="D4841" s="19"/>
      <c r="E4841" s="18" t="s">
        <v>87</v>
      </c>
      <c r="F4841" s="17"/>
      <c r="G4841" s="7">
        <v>57</v>
      </c>
      <c r="H4841" s="20">
        <v>31.578947368421002</v>
      </c>
      <c r="I4841" s="2">
        <v>29.824561403509001</v>
      </c>
      <c r="J4841" s="2">
        <v>1.7543859649119999</v>
      </c>
      <c r="K4841" s="2">
        <v>10.526315789473999</v>
      </c>
      <c r="L4841" s="2">
        <v>26.315789473683999</v>
      </c>
      <c r="M4841" s="10" t="s">
        <v>168</v>
      </c>
      <c r="N4841" s="34" t="s">
        <v>168</v>
      </c>
    </row>
    <row r="4842">
      <c r="D4842" s="19"/>
      <c r="E4842" s="18" t="s">
        <v>88</v>
      </c>
      <c r="F4842" s="17"/>
      <c r="G4842" s="11">
        <v>12</v>
      </c>
      <c r="H4842" s="27">
        <v>50</v>
      </c>
      <c r="I4842" s="5">
        <v>25</v>
      </c>
      <c r="J4842" s="4" t="s">
        <v>168</v>
      </c>
      <c r="K4842" s="5">
        <v>8.333333333333</v>
      </c>
      <c r="L4842" s="5">
        <v>16.666666666666998</v>
      </c>
      <c r="M4842" s="4" t="s">
        <v>168</v>
      </c>
      <c r="N4842" s="31" t="s">
        <v>168</v>
      </c>
    </row>
    <row r="4843">
      <c r="D4843" s="19"/>
      <c r="E4843" s="18" t="s">
        <v>89</v>
      </c>
      <c r="F4843" s="17"/>
      <c r="G4843" s="11">
        <v>1</v>
      </c>
      <c r="H4843" s="32" t="s">
        <v>168</v>
      </c>
      <c r="I4843" s="4" t="s">
        <v>168</v>
      </c>
      <c r="J4843" s="4" t="s">
        <v>168</v>
      </c>
      <c r="K4843" s="4" t="s">
        <v>168</v>
      </c>
      <c r="L4843" s="5">
        <v>100</v>
      </c>
      <c r="M4843" s="4" t="s">
        <v>168</v>
      </c>
      <c r="N4843" s="31" t="s">
        <v>168</v>
      </c>
    </row>
    <row r="4844">
      <c r="D4844" s="19"/>
      <c r="E4844" s="18" t="s">
        <v>26</v>
      </c>
      <c r="F4844" s="17"/>
      <c r="G4844" s="11">
        <v>0</v>
      </c>
      <c r="H4844" s="32" t="s">
        <v>168</v>
      </c>
      <c r="I4844" s="4" t="s">
        <v>168</v>
      </c>
      <c r="J4844" s="4" t="s">
        <v>168</v>
      </c>
      <c r="K4844" s="4" t="s">
        <v>168</v>
      </c>
      <c r="L4844" s="4" t="s">
        <v>168</v>
      </c>
      <c r="M4844" s="4" t="s">
        <v>168</v>
      </c>
      <c r="N4844" s="31" t="s">
        <v>168</v>
      </c>
    </row>
    <row r="4845">
      <c r="D4845" s="19"/>
      <c r="E4845" s="18" t="s">
        <v>90</v>
      </c>
      <c r="F4845" s="17"/>
      <c r="G4845" s="7">
        <v>194</v>
      </c>
      <c r="H4845" s="20">
        <v>18.556701030928</v>
      </c>
      <c r="I4845" s="2">
        <v>25.773195876289002</v>
      </c>
      <c r="J4845" s="10" t="s">
        <v>168</v>
      </c>
      <c r="K4845" s="2">
        <v>17.525773195875999</v>
      </c>
      <c r="L4845" s="2">
        <v>35.567010309277997</v>
      </c>
      <c r="M4845" s="2">
        <v>2.5773195876289998</v>
      </c>
      <c r="N4845" s="34" t="s">
        <v>168</v>
      </c>
    </row>
    <row r="4846">
      <c r="D4846" s="19"/>
      <c r="E4846" s="18" t="s">
        <v>91</v>
      </c>
      <c r="F4846" s="17"/>
      <c r="G4846" s="7">
        <v>70</v>
      </c>
      <c r="H4846" s="20">
        <v>34.285714285714</v>
      </c>
      <c r="I4846" s="2">
        <v>28.571428571428999</v>
      </c>
      <c r="J4846" s="2">
        <v>1.4285714285710001</v>
      </c>
      <c r="K4846" s="2">
        <v>10</v>
      </c>
      <c r="L4846" s="2">
        <v>25.714285714286</v>
      </c>
      <c r="M4846" s="10" t="s">
        <v>168</v>
      </c>
      <c r="N4846" s="34" t="s">
        <v>168</v>
      </c>
    </row>
    <row r="4847">
      <c r="D4847" s="15" t="s">
        <v>92</v>
      </c>
      <c r="E4847" s="14" t="s">
        <v>93</v>
      </c>
      <c r="F4847" s="16"/>
      <c r="G4847" s="33">
        <v>13</v>
      </c>
      <c r="H4847" s="45">
        <v>7.6923076923079998</v>
      </c>
      <c r="I4847" s="13">
        <v>30.769230769231001</v>
      </c>
      <c r="J4847" s="25" t="s">
        <v>168</v>
      </c>
      <c r="K4847" s="13">
        <v>23.076923076922998</v>
      </c>
      <c r="L4847" s="13">
        <v>38.461538461537998</v>
      </c>
      <c r="M4847" s="25" t="s">
        <v>168</v>
      </c>
      <c r="N4847" s="53" t="s">
        <v>168</v>
      </c>
    </row>
    <row r="4848">
      <c r="D4848" s="19"/>
      <c r="E4848" s="18" t="s">
        <v>94</v>
      </c>
      <c r="F4848" s="17"/>
      <c r="G4848" s="11">
        <v>43</v>
      </c>
      <c r="H4848" s="27">
        <v>13.953488372093</v>
      </c>
      <c r="I4848" s="5">
        <v>23.255813953488001</v>
      </c>
      <c r="J4848" s="4" t="s">
        <v>168</v>
      </c>
      <c r="K4848" s="5">
        <v>13.953488372093</v>
      </c>
      <c r="L4848" s="5">
        <v>46.511627906976997</v>
      </c>
      <c r="M4848" s="5">
        <v>2.3255813953489999</v>
      </c>
      <c r="N4848" s="31" t="s">
        <v>168</v>
      </c>
    </row>
    <row r="4849">
      <c r="D4849" s="19"/>
      <c r="E4849" s="18" t="s">
        <v>95</v>
      </c>
      <c r="F4849" s="17"/>
      <c r="G4849" s="11">
        <v>25</v>
      </c>
      <c r="H4849" s="27">
        <v>20</v>
      </c>
      <c r="I4849" s="5">
        <v>36</v>
      </c>
      <c r="J4849" s="4" t="s">
        <v>168</v>
      </c>
      <c r="K4849" s="5">
        <v>20</v>
      </c>
      <c r="L4849" s="5">
        <v>24</v>
      </c>
      <c r="M4849" s="4" t="s">
        <v>168</v>
      </c>
      <c r="N4849" s="31" t="s">
        <v>168</v>
      </c>
    </row>
    <row r="4850">
      <c r="D4850" s="19"/>
      <c r="E4850" s="18" t="s">
        <v>96</v>
      </c>
      <c r="F4850" s="17"/>
      <c r="G4850" s="11">
        <v>10</v>
      </c>
      <c r="H4850" s="32" t="s">
        <v>168</v>
      </c>
      <c r="I4850" s="5">
        <v>30</v>
      </c>
      <c r="J4850" s="4" t="s">
        <v>168</v>
      </c>
      <c r="K4850" s="5">
        <v>20</v>
      </c>
      <c r="L4850" s="5">
        <v>50</v>
      </c>
      <c r="M4850" s="4" t="s">
        <v>168</v>
      </c>
      <c r="N4850" s="31" t="s">
        <v>168</v>
      </c>
    </row>
    <row r="4851">
      <c r="D4851" s="19"/>
      <c r="E4851" s="18" t="s">
        <v>97</v>
      </c>
      <c r="F4851" s="17"/>
      <c r="G4851" s="11">
        <v>14</v>
      </c>
      <c r="H4851" s="32" t="s">
        <v>168</v>
      </c>
      <c r="I4851" s="5">
        <v>14.285714285714</v>
      </c>
      <c r="J4851" s="4" t="s">
        <v>168</v>
      </c>
      <c r="K4851" s="5">
        <v>35.714285714286</v>
      </c>
      <c r="L4851" s="5">
        <v>50</v>
      </c>
      <c r="M4851" s="4" t="s">
        <v>168</v>
      </c>
      <c r="N4851" s="31" t="s">
        <v>168</v>
      </c>
    </row>
    <row r="4852">
      <c r="D4852" s="19"/>
      <c r="E4852" s="18" t="s">
        <v>98</v>
      </c>
      <c r="F4852" s="17"/>
      <c r="G4852" s="11">
        <v>16</v>
      </c>
      <c r="H4852" s="27">
        <v>37.5</v>
      </c>
      <c r="I4852" s="5">
        <v>12.5</v>
      </c>
      <c r="J4852" s="4" t="s">
        <v>168</v>
      </c>
      <c r="K4852" s="5">
        <v>12.5</v>
      </c>
      <c r="L4852" s="5">
        <v>37.5</v>
      </c>
      <c r="M4852" s="4" t="s">
        <v>168</v>
      </c>
      <c r="N4852" s="31" t="s">
        <v>168</v>
      </c>
    </row>
    <row r="4853">
      <c r="D4853" s="19"/>
      <c r="E4853" s="18" t="s">
        <v>99</v>
      </c>
      <c r="F4853" s="17"/>
      <c r="G4853" s="11">
        <v>5</v>
      </c>
      <c r="H4853" s="32" t="s">
        <v>168</v>
      </c>
      <c r="I4853" s="5">
        <v>20</v>
      </c>
      <c r="J4853" s="4" t="s">
        <v>168</v>
      </c>
      <c r="K4853" s="5">
        <v>20</v>
      </c>
      <c r="L4853" s="5">
        <v>60</v>
      </c>
      <c r="M4853" s="4" t="s">
        <v>168</v>
      </c>
      <c r="N4853" s="31" t="s">
        <v>168</v>
      </c>
    </row>
    <row r="4854">
      <c r="D4854" s="19"/>
      <c r="E4854" s="18" t="s">
        <v>100</v>
      </c>
      <c r="F4854" s="17"/>
      <c r="G4854" s="11">
        <v>15</v>
      </c>
      <c r="H4854" s="27">
        <v>6.666666666667</v>
      </c>
      <c r="I4854" s="5">
        <v>26.666666666666998</v>
      </c>
      <c r="J4854" s="4" t="s">
        <v>168</v>
      </c>
      <c r="K4854" s="5">
        <v>13.333333333333</v>
      </c>
      <c r="L4854" s="5">
        <v>53.333333333333002</v>
      </c>
      <c r="M4854" s="4" t="s">
        <v>168</v>
      </c>
      <c r="N4854" s="31" t="s">
        <v>168</v>
      </c>
    </row>
    <row r="4855">
      <c r="D4855" s="19"/>
      <c r="E4855" s="18" t="s">
        <v>101</v>
      </c>
      <c r="F4855" s="17"/>
      <c r="G4855" s="7">
        <v>50</v>
      </c>
      <c r="H4855" s="20">
        <v>12</v>
      </c>
      <c r="I4855" s="2">
        <v>24</v>
      </c>
      <c r="J4855" s="10" t="s">
        <v>168</v>
      </c>
      <c r="K4855" s="2">
        <v>12</v>
      </c>
      <c r="L4855" s="2">
        <v>50</v>
      </c>
      <c r="M4855" s="2">
        <v>2</v>
      </c>
      <c r="N4855" s="34" t="s">
        <v>168</v>
      </c>
    </row>
    <row r="4856">
      <c r="D4856" s="19"/>
      <c r="E4856" s="18" t="s">
        <v>102</v>
      </c>
      <c r="F4856" s="17"/>
      <c r="G4856" s="11">
        <v>27</v>
      </c>
      <c r="H4856" s="27">
        <v>7.4074074074069998</v>
      </c>
      <c r="I4856" s="5">
        <v>25.925925925925998</v>
      </c>
      <c r="J4856" s="4" t="s">
        <v>168</v>
      </c>
      <c r="K4856" s="5">
        <v>14.814814814815</v>
      </c>
      <c r="L4856" s="5">
        <v>51.851851851851997</v>
      </c>
      <c r="M4856" s="4" t="s">
        <v>168</v>
      </c>
      <c r="N4856" s="31" t="s">
        <v>168</v>
      </c>
    </row>
    <row r="4857">
      <c r="D4857" s="19"/>
      <c r="E4857" s="18" t="s">
        <v>41</v>
      </c>
      <c r="F4857" s="17"/>
      <c r="G4857" s="11">
        <v>33</v>
      </c>
      <c r="H4857" s="27">
        <v>18.181818181817999</v>
      </c>
      <c r="I4857" s="5">
        <v>21.212121212121001</v>
      </c>
      <c r="J4857" s="4" t="s">
        <v>168</v>
      </c>
      <c r="K4857" s="5">
        <v>15.151515151515</v>
      </c>
      <c r="L4857" s="5">
        <v>45.454545454544999</v>
      </c>
      <c r="M4857" s="4" t="s">
        <v>168</v>
      </c>
      <c r="N4857" s="31" t="s">
        <v>168</v>
      </c>
    </row>
    <row r="4858">
      <c r="D4858" s="19"/>
      <c r="E4858" s="18" t="s">
        <v>103</v>
      </c>
      <c r="F4858" s="17"/>
      <c r="G4858" s="11">
        <v>39</v>
      </c>
      <c r="H4858" s="27">
        <v>30.769230769231001</v>
      </c>
      <c r="I4858" s="5">
        <v>28.205128205127998</v>
      </c>
      <c r="J4858" s="4" t="s">
        <v>168</v>
      </c>
      <c r="K4858" s="5">
        <v>10.25641025641</v>
      </c>
      <c r="L4858" s="5">
        <v>28.205128205127998</v>
      </c>
      <c r="M4858" s="5">
        <v>2.564102564103</v>
      </c>
      <c r="N4858" s="31" t="s">
        <v>168</v>
      </c>
    </row>
    <row r="4859">
      <c r="D4859" s="19"/>
      <c r="E4859" s="18" t="s">
        <v>104</v>
      </c>
      <c r="F4859" s="17"/>
      <c r="G4859" s="7">
        <v>78</v>
      </c>
      <c r="H4859" s="20">
        <v>29.487179487178999</v>
      </c>
      <c r="I4859" s="2">
        <v>30.769230769231001</v>
      </c>
      <c r="J4859" s="2">
        <v>1.2820512820509999</v>
      </c>
      <c r="K4859" s="2">
        <v>16.666666666666998</v>
      </c>
      <c r="L4859" s="2">
        <v>19.230769230768999</v>
      </c>
      <c r="M4859" s="2">
        <v>2.564102564103</v>
      </c>
      <c r="N4859" s="34" t="s">
        <v>168</v>
      </c>
    </row>
    <row r="4860">
      <c r="D4860" s="19"/>
      <c r="E4860" s="18" t="s">
        <v>26</v>
      </c>
      <c r="F4860" s="17"/>
      <c r="G4860" s="11">
        <v>3</v>
      </c>
      <c r="H4860" s="27">
        <v>33.333333333333002</v>
      </c>
      <c r="I4860" s="5">
        <v>33.333333333333002</v>
      </c>
      <c r="J4860" s="4" t="s">
        <v>168</v>
      </c>
      <c r="K4860" s="4" t="s">
        <v>168</v>
      </c>
      <c r="L4860" s="5">
        <v>33.333333333333002</v>
      </c>
      <c r="M4860" s="4" t="s">
        <v>168</v>
      </c>
      <c r="N4860" s="31" t="s">
        <v>168</v>
      </c>
    </row>
    <row r="4861">
      <c r="D4861" s="19"/>
      <c r="E4861" s="18" t="s">
        <v>105</v>
      </c>
      <c r="F4861" s="17"/>
      <c r="G4861" s="7">
        <v>144</v>
      </c>
      <c r="H4861" s="20">
        <v>16.666666666666998</v>
      </c>
      <c r="I4861" s="2">
        <v>23.611111111111001</v>
      </c>
      <c r="J4861" s="10" t="s">
        <v>168</v>
      </c>
      <c r="K4861" s="2">
        <v>16.666666666666998</v>
      </c>
      <c r="L4861" s="2">
        <v>41.666666666666998</v>
      </c>
      <c r="M4861" s="2">
        <v>1.3888888888890001</v>
      </c>
      <c r="N4861" s="34" t="s">
        <v>168</v>
      </c>
    </row>
    <row r="4862">
      <c r="D4862" s="19"/>
      <c r="E4862" s="18" t="s">
        <v>106</v>
      </c>
      <c r="F4862" s="17"/>
      <c r="G4862" s="7">
        <v>117</v>
      </c>
      <c r="H4862" s="20">
        <v>29.91452991453</v>
      </c>
      <c r="I4862" s="2">
        <v>29.91452991453</v>
      </c>
      <c r="J4862" s="2">
        <v>0.85470085470099999</v>
      </c>
      <c r="K4862" s="2">
        <v>14.529914529915001</v>
      </c>
      <c r="L4862" s="2">
        <v>22.222222222222001</v>
      </c>
      <c r="M4862" s="2">
        <v>2.564102564103</v>
      </c>
      <c r="N4862" s="34" t="s">
        <v>168</v>
      </c>
    </row>
    <row r="4863">
      <c r="D4863" s="15" t="s">
        <v>107</v>
      </c>
      <c r="E4863" s="14" t="s">
        <v>108</v>
      </c>
      <c r="F4863" s="16"/>
      <c r="G4863" s="33">
        <v>7</v>
      </c>
      <c r="H4863" s="45">
        <v>14.285714285714</v>
      </c>
      <c r="I4863" s="13">
        <v>42.857142857143003</v>
      </c>
      <c r="J4863" s="25" t="s">
        <v>168</v>
      </c>
      <c r="K4863" s="13">
        <v>14.285714285714</v>
      </c>
      <c r="L4863" s="13">
        <v>28.571428571428999</v>
      </c>
      <c r="M4863" s="25" t="s">
        <v>168</v>
      </c>
      <c r="N4863" s="53" t="s">
        <v>168</v>
      </c>
    </row>
    <row r="4864">
      <c r="D4864" s="19"/>
      <c r="E4864" s="18" t="s">
        <v>109</v>
      </c>
      <c r="F4864" s="17"/>
      <c r="G4864" s="7">
        <v>172</v>
      </c>
      <c r="H4864" s="20">
        <v>19.767441860464999</v>
      </c>
      <c r="I4864" s="2">
        <v>25.581395348836999</v>
      </c>
      <c r="J4864" s="10" t="s">
        <v>168</v>
      </c>
      <c r="K4864" s="2">
        <v>15.697674418605001</v>
      </c>
      <c r="L4864" s="2">
        <v>36.627906976744001</v>
      </c>
      <c r="M4864" s="2">
        <v>2.3255813953489999</v>
      </c>
      <c r="N4864" s="34" t="s">
        <v>168</v>
      </c>
    </row>
    <row r="4865">
      <c r="D4865" s="19"/>
      <c r="E4865" s="18" t="s">
        <v>110</v>
      </c>
      <c r="F4865" s="17"/>
      <c r="G4865" s="7">
        <v>246</v>
      </c>
      <c r="H4865" s="20">
        <v>22.764227642276001</v>
      </c>
      <c r="I4865" s="2">
        <v>26.016260162601998</v>
      </c>
      <c r="J4865" s="2">
        <v>0.40650406504100001</v>
      </c>
      <c r="K4865" s="2">
        <v>15.853658536585</v>
      </c>
      <c r="L4865" s="2">
        <v>33.333333333333002</v>
      </c>
      <c r="M4865" s="2">
        <v>1.6260162601629999</v>
      </c>
      <c r="N4865" s="34" t="s">
        <v>168</v>
      </c>
    </row>
    <row r="4866">
      <c r="D4866" s="19"/>
      <c r="E4866" s="18" t="s">
        <v>111</v>
      </c>
      <c r="F4866" s="17"/>
      <c r="G4866" s="7">
        <v>226</v>
      </c>
      <c r="H4866" s="20">
        <v>24.336283185841001</v>
      </c>
      <c r="I4866" s="2">
        <v>25.663716814158999</v>
      </c>
      <c r="J4866" s="2">
        <v>0.44247787610599998</v>
      </c>
      <c r="K4866" s="2">
        <v>15.486725663716999</v>
      </c>
      <c r="L4866" s="2">
        <v>32.743362831858001</v>
      </c>
      <c r="M4866" s="2">
        <v>1.327433628319</v>
      </c>
      <c r="N4866" s="34" t="s">
        <v>168</v>
      </c>
    </row>
    <row r="4867">
      <c r="D4867" s="19"/>
      <c r="E4867" s="18" t="s">
        <v>112</v>
      </c>
      <c r="F4867" s="17"/>
      <c r="G4867" s="7">
        <v>197</v>
      </c>
      <c r="H4867" s="20">
        <v>21.319796954314999</v>
      </c>
      <c r="I4867" s="2">
        <v>27.41116751269</v>
      </c>
      <c r="J4867" s="2">
        <v>0.50761421319800004</v>
      </c>
      <c r="K4867" s="2">
        <v>15.736040609137</v>
      </c>
      <c r="L4867" s="2">
        <v>33.502538071065999</v>
      </c>
      <c r="M4867" s="2">
        <v>1.522842639594</v>
      </c>
      <c r="N4867" s="34" t="s">
        <v>168</v>
      </c>
    </row>
    <row r="4868">
      <c r="D4868" s="19"/>
      <c r="E4868" s="18" t="s">
        <v>113</v>
      </c>
      <c r="F4868" s="17"/>
      <c r="G4868" s="7">
        <v>56</v>
      </c>
      <c r="H4868" s="20">
        <v>14.285714285714</v>
      </c>
      <c r="I4868" s="2">
        <v>28.571428571428999</v>
      </c>
      <c r="J4868" s="10" t="s">
        <v>168</v>
      </c>
      <c r="K4868" s="2">
        <v>14.285714285714</v>
      </c>
      <c r="L4868" s="2">
        <v>39.285714285714</v>
      </c>
      <c r="M4868" s="2">
        <v>3.5714285714290002</v>
      </c>
      <c r="N4868" s="34" t="s">
        <v>168</v>
      </c>
    </row>
    <row r="4869">
      <c r="D4869" s="19"/>
      <c r="E4869" s="18" t="s">
        <v>114</v>
      </c>
      <c r="F4869" s="17"/>
      <c r="G4869" s="7">
        <v>249</v>
      </c>
      <c r="H4869" s="20">
        <v>23.293172690763001</v>
      </c>
      <c r="I4869" s="2">
        <v>26.104417670682999</v>
      </c>
      <c r="J4869" s="2">
        <v>0.40160642570299998</v>
      </c>
      <c r="K4869" s="2">
        <v>14.859437751004</v>
      </c>
      <c r="L4869" s="2">
        <v>33.734939759036003</v>
      </c>
      <c r="M4869" s="2">
        <v>1.6064257028110001</v>
      </c>
      <c r="N4869" s="34" t="s">
        <v>168</v>
      </c>
    </row>
    <row r="4870">
      <c r="D4870" s="19"/>
      <c r="E4870" s="18" t="s">
        <v>115</v>
      </c>
      <c r="F4870" s="17"/>
      <c r="G4870" s="7">
        <v>207</v>
      </c>
      <c r="H4870" s="20">
        <v>21.739130434783</v>
      </c>
      <c r="I4870" s="2">
        <v>23.671497584541001</v>
      </c>
      <c r="J4870" s="2">
        <v>0.48309178743999998</v>
      </c>
      <c r="K4870" s="2">
        <v>14.975845410628001</v>
      </c>
      <c r="L4870" s="2">
        <v>37.198067632849998</v>
      </c>
      <c r="M4870" s="2">
        <v>1.9323671497579999</v>
      </c>
      <c r="N4870" s="34" t="s">
        <v>168</v>
      </c>
    </row>
    <row r="4871">
      <c r="D4871" s="19"/>
      <c r="E4871" s="18" t="s">
        <v>116</v>
      </c>
      <c r="F4871" s="17"/>
      <c r="G4871" s="7">
        <v>76</v>
      </c>
      <c r="H4871" s="20">
        <v>26.315789473683999</v>
      </c>
      <c r="I4871" s="2">
        <v>27.631578947367998</v>
      </c>
      <c r="J4871" s="10" t="s">
        <v>168</v>
      </c>
      <c r="K4871" s="2">
        <v>11.842105263158</v>
      </c>
      <c r="L4871" s="2">
        <v>30.263157894736999</v>
      </c>
      <c r="M4871" s="2">
        <v>3.947368421053</v>
      </c>
      <c r="N4871" s="34" t="s">
        <v>168</v>
      </c>
    </row>
    <row r="4872">
      <c r="D4872" s="19"/>
      <c r="E4872" s="18" t="s">
        <v>117</v>
      </c>
      <c r="F4872" s="17"/>
      <c r="G4872" s="7">
        <v>53</v>
      </c>
      <c r="H4872" s="20">
        <v>20.754716981131999</v>
      </c>
      <c r="I4872" s="2">
        <v>35.849056603774002</v>
      </c>
      <c r="J4872" s="10" t="s">
        <v>168</v>
      </c>
      <c r="K4872" s="2">
        <v>11.320754716981</v>
      </c>
      <c r="L4872" s="2">
        <v>32.075471698112999</v>
      </c>
      <c r="M4872" s="10" t="s">
        <v>168</v>
      </c>
      <c r="N4872" s="34" t="s">
        <v>168</v>
      </c>
    </row>
    <row r="4873">
      <c r="D4873" s="19"/>
      <c r="E4873" s="18" t="s">
        <v>118</v>
      </c>
      <c r="F4873" s="17"/>
      <c r="G4873" s="11">
        <v>1</v>
      </c>
      <c r="H4873" s="32" t="s">
        <v>168</v>
      </c>
      <c r="I4873" s="4" t="s">
        <v>168</v>
      </c>
      <c r="J4873" s="4" t="s">
        <v>168</v>
      </c>
      <c r="K4873" s="4" t="s">
        <v>168</v>
      </c>
      <c r="L4873" s="5">
        <v>100</v>
      </c>
      <c r="M4873" s="4" t="s">
        <v>168</v>
      </c>
      <c r="N4873" s="31" t="s">
        <v>168</v>
      </c>
    </row>
    <row r="4874">
      <c r="D4874" s="19"/>
      <c r="E4874" s="18" t="s">
        <v>26</v>
      </c>
      <c r="F4874" s="17"/>
      <c r="G4874" s="11">
        <v>1</v>
      </c>
      <c r="H4874" s="32" t="s">
        <v>168</v>
      </c>
      <c r="I4874" s="4" t="s">
        <v>168</v>
      </c>
      <c r="J4874" s="4" t="s">
        <v>168</v>
      </c>
      <c r="K4874" s="4" t="s">
        <v>168</v>
      </c>
      <c r="L4874" s="4" t="s">
        <v>168</v>
      </c>
      <c r="M4874" s="5">
        <v>100</v>
      </c>
      <c r="N4874" s="31" t="s">
        <v>168</v>
      </c>
    </row>
    <row r="4875">
      <c r="D4875" s="19"/>
      <c r="E4875" s="18" t="s">
        <v>119</v>
      </c>
      <c r="F4875" s="17"/>
      <c r="G4875" s="7">
        <v>261</v>
      </c>
      <c r="H4875" s="20">
        <v>22.605363984674</v>
      </c>
      <c r="I4875" s="2">
        <v>26.819923371647999</v>
      </c>
      <c r="J4875" s="2">
        <v>0.38314176245199999</v>
      </c>
      <c r="K4875" s="2">
        <v>15.708812260536</v>
      </c>
      <c r="L4875" s="2">
        <v>32.950191570881003</v>
      </c>
      <c r="M4875" s="2">
        <v>1.532567049808</v>
      </c>
      <c r="N4875" s="34" t="s">
        <v>168</v>
      </c>
    </row>
    <row r="4876">
      <c r="D4876" s="19"/>
      <c r="E4876" s="18" t="s">
        <v>120</v>
      </c>
      <c r="F4876" s="17"/>
      <c r="G4876" s="7">
        <v>254</v>
      </c>
      <c r="H4876" s="20">
        <v>23.228346456693</v>
      </c>
      <c r="I4876" s="2">
        <v>25.984251968504001</v>
      </c>
      <c r="J4876" s="2">
        <v>0.39370078740199999</v>
      </c>
      <c r="K4876" s="2">
        <v>15.748031496063</v>
      </c>
      <c r="L4876" s="2">
        <v>33.070866141731997</v>
      </c>
      <c r="M4876" s="2">
        <v>1.574803149606</v>
      </c>
      <c r="N4876" s="34" t="s">
        <v>168</v>
      </c>
    </row>
    <row r="4877">
      <c r="D4877" s="15" t="s">
        <v>121</v>
      </c>
      <c r="E4877" s="14" t="s">
        <v>122</v>
      </c>
      <c r="F4877" s="16"/>
      <c r="G4877" s="26">
        <v>160</v>
      </c>
      <c r="H4877" s="40">
        <v>14.375</v>
      </c>
      <c r="I4877" s="8">
        <v>26.875</v>
      </c>
      <c r="J4877" s="41" t="s">
        <v>168</v>
      </c>
      <c r="K4877" s="8">
        <v>18.125</v>
      </c>
      <c r="L4877" s="8">
        <v>37.5</v>
      </c>
      <c r="M4877" s="8">
        <v>3.125</v>
      </c>
      <c r="N4877" s="71" t="s">
        <v>168</v>
      </c>
    </row>
    <row r="4878">
      <c r="D4878" s="19"/>
      <c r="E4878" s="18" t="s">
        <v>123</v>
      </c>
      <c r="F4878" s="17"/>
      <c r="G4878" s="7">
        <v>79</v>
      </c>
      <c r="H4878" s="20">
        <v>35.443037974684003</v>
      </c>
      <c r="I4878" s="2">
        <v>25.316455696203001</v>
      </c>
      <c r="J4878" s="2">
        <v>1.2658227848100001</v>
      </c>
      <c r="K4878" s="2">
        <v>12.658227848100999</v>
      </c>
      <c r="L4878" s="2">
        <v>25.316455696203001</v>
      </c>
      <c r="M4878" s="10" t="s">
        <v>168</v>
      </c>
      <c r="N4878" s="34" t="s">
        <v>168</v>
      </c>
    </row>
    <row r="4879">
      <c r="D4879" s="19"/>
      <c r="E4879" s="18" t="s">
        <v>124</v>
      </c>
      <c r="F4879" s="17"/>
      <c r="G4879" s="11">
        <v>10</v>
      </c>
      <c r="H4879" s="27">
        <v>50</v>
      </c>
      <c r="I4879" s="5">
        <v>10</v>
      </c>
      <c r="J4879" s="4" t="s">
        <v>168</v>
      </c>
      <c r="K4879" s="5">
        <v>10</v>
      </c>
      <c r="L4879" s="5">
        <v>30</v>
      </c>
      <c r="M4879" s="4" t="s">
        <v>168</v>
      </c>
      <c r="N4879" s="31" t="s">
        <v>168</v>
      </c>
    </row>
    <row r="4880">
      <c r="D4880" s="19"/>
      <c r="E4880" s="18" t="s">
        <v>125</v>
      </c>
      <c r="F4880" s="17"/>
      <c r="G4880" s="11">
        <v>13</v>
      </c>
      <c r="H4880" s="27">
        <v>23.076923076922998</v>
      </c>
      <c r="I4880" s="5">
        <v>46.153846153845997</v>
      </c>
      <c r="J4880" s="4" t="s">
        <v>168</v>
      </c>
      <c r="K4880" s="5">
        <v>7.6923076923079998</v>
      </c>
      <c r="L4880" s="5">
        <v>23.076923076922998</v>
      </c>
      <c r="M4880" s="4" t="s">
        <v>168</v>
      </c>
      <c r="N4880" s="31" t="s">
        <v>168</v>
      </c>
    </row>
    <row r="4881">
      <c r="D4881" s="19"/>
      <c r="E4881" s="18" t="s">
        <v>126</v>
      </c>
      <c r="F4881" s="17"/>
      <c r="G4881" s="11">
        <v>2</v>
      </c>
      <c r="H4881" s="27">
        <v>50</v>
      </c>
      <c r="I4881" s="4" t="s">
        <v>168</v>
      </c>
      <c r="J4881" s="4" t="s">
        <v>168</v>
      </c>
      <c r="K4881" s="4" t="s">
        <v>168</v>
      </c>
      <c r="L4881" s="5">
        <v>50</v>
      </c>
      <c r="M4881" s="4" t="s">
        <v>168</v>
      </c>
      <c r="N4881" s="31" t="s">
        <v>168</v>
      </c>
    </row>
    <row r="4882">
      <c r="D4882" s="19"/>
      <c r="E4882" s="18" t="s">
        <v>26</v>
      </c>
      <c r="F4882" s="17"/>
      <c r="G4882" s="11">
        <v>0</v>
      </c>
      <c r="H4882" s="32" t="s">
        <v>168</v>
      </c>
      <c r="I4882" s="4" t="s">
        <v>168</v>
      </c>
      <c r="J4882" s="4" t="s">
        <v>168</v>
      </c>
      <c r="K4882" s="4" t="s">
        <v>168</v>
      </c>
      <c r="L4882" s="4" t="s">
        <v>168</v>
      </c>
      <c r="M4882" s="4" t="s">
        <v>168</v>
      </c>
      <c r="N4882" s="31" t="s">
        <v>168</v>
      </c>
    </row>
    <row r="4883">
      <c r="D4883" s="19"/>
      <c r="E4883" s="18" t="s">
        <v>127</v>
      </c>
      <c r="F4883" s="17"/>
      <c r="G4883" s="7">
        <v>239</v>
      </c>
      <c r="H4883" s="20">
        <v>21.338912133891</v>
      </c>
      <c r="I4883" s="2">
        <v>26.359832635983</v>
      </c>
      <c r="J4883" s="2">
        <v>0.418410041841</v>
      </c>
      <c r="K4883" s="2">
        <v>16.317991631799</v>
      </c>
      <c r="L4883" s="2">
        <v>33.472803347279999</v>
      </c>
      <c r="M4883" s="2">
        <v>2.092050209205</v>
      </c>
      <c r="N4883" s="34" t="s">
        <v>168</v>
      </c>
    </row>
    <row r="4884">
      <c r="D4884" s="19"/>
      <c r="E4884" s="18" t="s">
        <v>128</v>
      </c>
      <c r="F4884" s="17"/>
      <c r="G4884" s="11">
        <v>15</v>
      </c>
      <c r="H4884" s="27">
        <v>26.666666666666998</v>
      </c>
      <c r="I4884" s="5">
        <v>40</v>
      </c>
      <c r="J4884" s="4" t="s">
        <v>168</v>
      </c>
      <c r="K4884" s="5">
        <v>6.666666666667</v>
      </c>
      <c r="L4884" s="5">
        <v>26.666666666666998</v>
      </c>
      <c r="M4884" s="4" t="s">
        <v>168</v>
      </c>
      <c r="N4884" s="31" t="s">
        <v>168</v>
      </c>
    </row>
    <row r="4885">
      <c r="D4885" s="15" t="s">
        <v>129</v>
      </c>
      <c r="E4885" s="14" t="s">
        <v>130</v>
      </c>
      <c r="F4885" s="16"/>
      <c r="G4885" s="26">
        <v>86</v>
      </c>
      <c r="H4885" s="40">
        <v>10.465116279069999</v>
      </c>
      <c r="I4885" s="8">
        <v>32.558139534883999</v>
      </c>
      <c r="J4885" s="8">
        <v>1.1627906976739999</v>
      </c>
      <c r="K4885" s="8">
        <v>15.116279069767</v>
      </c>
      <c r="L4885" s="8">
        <v>37.209302325581</v>
      </c>
      <c r="M4885" s="8">
        <v>3.488372093023</v>
      </c>
      <c r="N4885" s="71" t="s">
        <v>168</v>
      </c>
    </row>
    <row r="4886">
      <c r="D4886" s="19"/>
      <c r="E4886" s="18" t="s">
        <v>131</v>
      </c>
      <c r="F4886" s="17"/>
      <c r="G4886" s="11">
        <v>12</v>
      </c>
      <c r="H4886" s="27">
        <v>16.666666666666998</v>
      </c>
      <c r="I4886" s="5">
        <v>25</v>
      </c>
      <c r="J4886" s="4" t="s">
        <v>168</v>
      </c>
      <c r="K4886" s="4" t="s">
        <v>168</v>
      </c>
      <c r="L4886" s="5">
        <v>50</v>
      </c>
      <c r="M4886" s="5">
        <v>8.333333333333</v>
      </c>
      <c r="N4886" s="31" t="s">
        <v>168</v>
      </c>
    </row>
    <row r="4887">
      <c r="D4887" s="19"/>
      <c r="E4887" s="18" t="s">
        <v>132</v>
      </c>
      <c r="F4887" s="17"/>
      <c r="G4887" s="7">
        <v>123</v>
      </c>
      <c r="H4887" s="20">
        <v>19.512195121950999</v>
      </c>
      <c r="I4887" s="2">
        <v>28.455284552845999</v>
      </c>
      <c r="J4887" s="10" t="s">
        <v>168</v>
      </c>
      <c r="K4887" s="2">
        <v>14.634146341463</v>
      </c>
      <c r="L4887" s="2">
        <v>35.772357723577002</v>
      </c>
      <c r="M4887" s="2">
        <v>1.6260162601629999</v>
      </c>
      <c r="N4887" s="34" t="s">
        <v>168</v>
      </c>
    </row>
    <row r="4888">
      <c r="D4888" s="19"/>
      <c r="E4888" s="18" t="s">
        <v>133</v>
      </c>
      <c r="F4888" s="17"/>
      <c r="G4888" s="7">
        <v>157</v>
      </c>
      <c r="H4888" s="20">
        <v>19.745222929935998</v>
      </c>
      <c r="I4888" s="2">
        <v>27.388535031846999</v>
      </c>
      <c r="J4888" s="2">
        <v>0.63694267515900005</v>
      </c>
      <c r="K4888" s="2">
        <v>16.560509554140001</v>
      </c>
      <c r="L4888" s="2">
        <v>33.121019108280002</v>
      </c>
      <c r="M4888" s="2">
        <v>2.5477707006369998</v>
      </c>
      <c r="N4888" s="34" t="s">
        <v>168</v>
      </c>
    </row>
    <row r="4889">
      <c r="D4889" s="19"/>
      <c r="E4889" s="18" t="s">
        <v>134</v>
      </c>
      <c r="F4889" s="17"/>
      <c r="G4889" s="7">
        <v>218</v>
      </c>
      <c r="H4889" s="20">
        <v>22.477064220182999</v>
      </c>
      <c r="I4889" s="2">
        <v>26.146788990826</v>
      </c>
      <c r="J4889" s="10" t="s">
        <v>168</v>
      </c>
      <c r="K4889" s="2">
        <v>16.055045871560001</v>
      </c>
      <c r="L4889" s="2">
        <v>33.027522935779999</v>
      </c>
      <c r="M4889" s="2">
        <v>2.293577981651</v>
      </c>
      <c r="N4889" s="34" t="s">
        <v>168</v>
      </c>
    </row>
    <row r="4890">
      <c r="D4890" s="19"/>
      <c r="E4890" s="18" t="s">
        <v>135</v>
      </c>
      <c r="F4890" s="17"/>
      <c r="G4890" s="7">
        <v>196</v>
      </c>
      <c r="H4890" s="20">
        <v>22.959183673468999</v>
      </c>
      <c r="I4890" s="2">
        <v>25.510204081632999</v>
      </c>
      <c r="J4890" s="2">
        <v>0.51020408163300002</v>
      </c>
      <c r="K4890" s="2">
        <v>14.795918367346999</v>
      </c>
      <c r="L4890" s="2">
        <v>34.183673469387998</v>
      </c>
      <c r="M4890" s="2">
        <v>2.040816326531</v>
      </c>
      <c r="N4890" s="34" t="s">
        <v>168</v>
      </c>
    </row>
    <row r="4891">
      <c r="D4891" s="19"/>
      <c r="E4891" s="18" t="s">
        <v>136</v>
      </c>
      <c r="F4891" s="17"/>
      <c r="G4891" s="7">
        <v>105</v>
      </c>
      <c r="H4891" s="20">
        <v>21.904761904762001</v>
      </c>
      <c r="I4891" s="2">
        <v>28.571428571428999</v>
      </c>
      <c r="J4891" s="10" t="s">
        <v>168</v>
      </c>
      <c r="K4891" s="2">
        <v>19.047619047619001</v>
      </c>
      <c r="L4891" s="2">
        <v>27.619047619048001</v>
      </c>
      <c r="M4891" s="2">
        <v>2.8571428571430002</v>
      </c>
      <c r="N4891" s="34" t="s">
        <v>168</v>
      </c>
    </row>
    <row r="4892">
      <c r="D4892" s="19"/>
      <c r="E4892" s="18" t="s">
        <v>137</v>
      </c>
      <c r="F4892" s="17"/>
      <c r="G4892" s="7">
        <v>117</v>
      </c>
      <c r="H4892" s="20">
        <v>11.965811965812</v>
      </c>
      <c r="I4892" s="2">
        <v>28.205128205127998</v>
      </c>
      <c r="J4892" s="2">
        <v>0.85470085470099999</v>
      </c>
      <c r="K4892" s="2">
        <v>17.948717948717999</v>
      </c>
      <c r="L4892" s="2">
        <v>39.316239316238999</v>
      </c>
      <c r="M4892" s="2">
        <v>1.709401709402</v>
      </c>
      <c r="N4892" s="34" t="s">
        <v>168</v>
      </c>
    </row>
    <row r="4893">
      <c r="D4893" s="19"/>
      <c r="E4893" s="18" t="s">
        <v>138</v>
      </c>
      <c r="F4893" s="17"/>
      <c r="G4893" s="7">
        <v>139</v>
      </c>
      <c r="H4893" s="20">
        <v>21.58273381295</v>
      </c>
      <c r="I4893" s="2">
        <v>28.776978417266001</v>
      </c>
      <c r="J4893" s="10" t="s">
        <v>168</v>
      </c>
      <c r="K4893" s="2">
        <v>14.388489208633001</v>
      </c>
      <c r="L4893" s="2">
        <v>32.374100719424</v>
      </c>
      <c r="M4893" s="2">
        <v>2.877697841727</v>
      </c>
      <c r="N4893" s="34" t="s">
        <v>168</v>
      </c>
    </row>
    <row r="4894">
      <c r="D4894" s="19"/>
      <c r="E4894" s="18" t="s">
        <v>139</v>
      </c>
      <c r="F4894" s="17"/>
      <c r="G4894" s="7">
        <v>174</v>
      </c>
      <c r="H4894" s="20">
        <v>23.563218390805002</v>
      </c>
      <c r="I4894" s="2">
        <v>24.137931034483</v>
      </c>
      <c r="J4894" s="10" t="s">
        <v>168</v>
      </c>
      <c r="K4894" s="2">
        <v>16.091954022989</v>
      </c>
      <c r="L4894" s="2">
        <v>33.908045977011</v>
      </c>
      <c r="M4894" s="2">
        <v>2.2988505747130001</v>
      </c>
      <c r="N4894" s="34" t="s">
        <v>168</v>
      </c>
    </row>
    <row r="4895">
      <c r="D4895" s="19"/>
      <c r="E4895" s="18" t="s">
        <v>140</v>
      </c>
      <c r="F4895" s="17"/>
      <c r="G4895" s="7">
        <v>77</v>
      </c>
      <c r="H4895" s="20">
        <v>27.272727272727</v>
      </c>
      <c r="I4895" s="2">
        <v>25.974025974025999</v>
      </c>
      <c r="J4895" s="10" t="s">
        <v>168</v>
      </c>
      <c r="K4895" s="2">
        <v>15.584415584416</v>
      </c>
      <c r="L4895" s="2">
        <v>28.571428571428999</v>
      </c>
      <c r="M4895" s="2">
        <v>2.5974025974030002</v>
      </c>
      <c r="N4895" s="34" t="s">
        <v>168</v>
      </c>
    </row>
    <row r="4896">
      <c r="D4896" s="19"/>
      <c r="E4896" s="18" t="s">
        <v>141</v>
      </c>
      <c r="F4896" s="17"/>
      <c r="G4896" s="7">
        <v>165</v>
      </c>
      <c r="H4896" s="20">
        <v>25.454545454544999</v>
      </c>
      <c r="I4896" s="2">
        <v>26.666666666666998</v>
      </c>
      <c r="J4896" s="2">
        <v>0.60606060606099998</v>
      </c>
      <c r="K4896" s="2">
        <v>12.727272727273</v>
      </c>
      <c r="L4896" s="2">
        <v>33.333333333333002</v>
      </c>
      <c r="M4896" s="2">
        <v>1.2121212121210001</v>
      </c>
      <c r="N4896" s="34" t="s">
        <v>168</v>
      </c>
    </row>
    <row r="4897">
      <c r="D4897" s="19"/>
      <c r="E4897" s="18" t="s">
        <v>142</v>
      </c>
      <c r="F4897" s="17"/>
      <c r="G4897" s="7">
        <v>84</v>
      </c>
      <c r="H4897" s="20">
        <v>16.666666666666998</v>
      </c>
      <c r="I4897" s="2">
        <v>22.619047619048001</v>
      </c>
      <c r="J4897" s="10" t="s">
        <v>168</v>
      </c>
      <c r="K4897" s="2">
        <v>21.428571428571001</v>
      </c>
      <c r="L4897" s="2">
        <v>35.714285714286</v>
      </c>
      <c r="M4897" s="2">
        <v>3.5714285714290002</v>
      </c>
      <c r="N4897" s="34" t="s">
        <v>168</v>
      </c>
    </row>
    <row r="4898">
      <c r="D4898" s="19"/>
      <c r="E4898" s="18" t="s">
        <v>143</v>
      </c>
      <c r="F4898" s="17"/>
      <c r="G4898" s="11">
        <v>47</v>
      </c>
      <c r="H4898" s="27">
        <v>19.148936170212998</v>
      </c>
      <c r="I4898" s="5">
        <v>29.787234042552999</v>
      </c>
      <c r="J4898" s="4" t="s">
        <v>168</v>
      </c>
      <c r="K4898" s="5">
        <v>14.893617021277</v>
      </c>
      <c r="L4898" s="5">
        <v>31.914893617021001</v>
      </c>
      <c r="M4898" s="5">
        <v>4.2553191489359996</v>
      </c>
      <c r="N4898" s="31" t="s">
        <v>168</v>
      </c>
    </row>
    <row r="4899">
      <c r="D4899" s="19"/>
      <c r="E4899" s="18" t="s">
        <v>144</v>
      </c>
      <c r="F4899" s="17"/>
      <c r="G4899" s="7">
        <v>63</v>
      </c>
      <c r="H4899" s="20">
        <v>31.746031746031999</v>
      </c>
      <c r="I4899" s="2">
        <v>17.460317460317</v>
      </c>
      <c r="J4899" s="2">
        <v>1.587301587302</v>
      </c>
      <c r="K4899" s="2">
        <v>9.5238095238099998</v>
      </c>
      <c r="L4899" s="2">
        <v>36.507936507937004</v>
      </c>
      <c r="M4899" s="2">
        <v>3.1746031746029999</v>
      </c>
      <c r="N4899" s="34" t="s">
        <v>168</v>
      </c>
    </row>
    <row r="4900">
      <c r="D4900" s="19"/>
      <c r="E4900" s="18" t="s">
        <v>41</v>
      </c>
      <c r="F4900" s="17"/>
      <c r="G4900" s="11">
        <v>5</v>
      </c>
      <c r="H4900" s="27">
        <v>60</v>
      </c>
      <c r="I4900" s="4" t="s">
        <v>168</v>
      </c>
      <c r="J4900" s="4" t="s">
        <v>168</v>
      </c>
      <c r="K4900" s="4" t="s">
        <v>168</v>
      </c>
      <c r="L4900" s="5">
        <v>40</v>
      </c>
      <c r="M4900" s="4" t="s">
        <v>168</v>
      </c>
      <c r="N4900" s="31" t="s">
        <v>168</v>
      </c>
    </row>
    <row r="4901">
      <c r="D4901" s="19"/>
      <c r="E4901" s="18" t="s">
        <v>145</v>
      </c>
      <c r="F4901" s="17"/>
      <c r="G4901" s="11">
        <v>1</v>
      </c>
      <c r="H4901" s="27">
        <v>100</v>
      </c>
      <c r="I4901" s="4" t="s">
        <v>168</v>
      </c>
      <c r="J4901" s="4" t="s">
        <v>168</v>
      </c>
      <c r="K4901" s="4" t="s">
        <v>168</v>
      </c>
      <c r="L4901" s="4" t="s">
        <v>168</v>
      </c>
      <c r="M4901" s="4" t="s">
        <v>168</v>
      </c>
      <c r="N4901" s="31" t="s">
        <v>168</v>
      </c>
    </row>
    <row r="4902">
      <c r="D4902" s="19"/>
      <c r="E4902" s="18" t="s">
        <v>26</v>
      </c>
      <c r="F4902" s="17"/>
      <c r="G4902" s="11">
        <v>0</v>
      </c>
      <c r="H4902" s="32" t="s">
        <v>168</v>
      </c>
      <c r="I4902" s="4" t="s">
        <v>168</v>
      </c>
      <c r="J4902" s="4" t="s">
        <v>168</v>
      </c>
      <c r="K4902" s="4" t="s">
        <v>168</v>
      </c>
      <c r="L4902" s="4" t="s">
        <v>168</v>
      </c>
      <c r="M4902" s="4" t="s">
        <v>168</v>
      </c>
      <c r="N4902" s="31" t="s">
        <v>168</v>
      </c>
    </row>
    <row r="4903">
      <c r="D4903" s="15" t="s">
        <v>146</v>
      </c>
      <c r="E4903" s="14" t="s">
        <v>147</v>
      </c>
      <c r="F4903" s="16"/>
      <c r="G4903" s="26">
        <v>167</v>
      </c>
      <c r="H4903" s="40">
        <v>14.970059880239999</v>
      </c>
      <c r="I4903" s="8">
        <v>26.946107784431</v>
      </c>
      <c r="J4903" s="41" t="s">
        <v>168</v>
      </c>
      <c r="K4903" s="8">
        <v>17.964071856286999</v>
      </c>
      <c r="L4903" s="8">
        <v>37.125748502994</v>
      </c>
      <c r="M4903" s="8">
        <v>2.9940119760480002</v>
      </c>
      <c r="N4903" s="71" t="s">
        <v>168</v>
      </c>
    </row>
    <row r="4904">
      <c r="D4904" s="19"/>
      <c r="E4904" s="18" t="s">
        <v>148</v>
      </c>
      <c r="F4904" s="17"/>
      <c r="G4904" s="7">
        <v>88</v>
      </c>
      <c r="H4904" s="20">
        <v>35.227272727272997</v>
      </c>
      <c r="I4904" s="2">
        <v>23.863636363636001</v>
      </c>
      <c r="J4904" s="2">
        <v>1.136363636364</v>
      </c>
      <c r="K4904" s="2">
        <v>12.5</v>
      </c>
      <c r="L4904" s="2">
        <v>27.272727272727</v>
      </c>
      <c r="M4904" s="10" t="s">
        <v>168</v>
      </c>
      <c r="N4904" s="34" t="s">
        <v>168</v>
      </c>
    </row>
    <row r="4905">
      <c r="D4905" s="19"/>
      <c r="E4905" s="18" t="s">
        <v>149</v>
      </c>
      <c r="F4905" s="17"/>
      <c r="G4905" s="11">
        <v>9</v>
      </c>
      <c r="H4905" s="27">
        <v>44.444444444444002</v>
      </c>
      <c r="I4905" s="5">
        <v>44.444444444444002</v>
      </c>
      <c r="J4905" s="4" t="s">
        <v>168</v>
      </c>
      <c r="K4905" s="4" t="s">
        <v>168</v>
      </c>
      <c r="L4905" s="5">
        <v>11.111111111111001</v>
      </c>
      <c r="M4905" s="4" t="s">
        <v>168</v>
      </c>
      <c r="N4905" s="31" t="s">
        <v>168</v>
      </c>
    </row>
    <row r="4906">
      <c r="D4906" s="19"/>
      <c r="E4906" s="18" t="s">
        <v>150</v>
      </c>
      <c r="F4906" s="17"/>
      <c r="G4906" s="11">
        <v>0</v>
      </c>
      <c r="H4906" s="32" t="s">
        <v>168</v>
      </c>
      <c r="I4906" s="4" t="s">
        <v>168</v>
      </c>
      <c r="J4906" s="4" t="s">
        <v>168</v>
      </c>
      <c r="K4906" s="4" t="s">
        <v>168</v>
      </c>
      <c r="L4906" s="4" t="s">
        <v>168</v>
      </c>
      <c r="M4906" s="4" t="s">
        <v>168</v>
      </c>
      <c r="N4906" s="31" t="s">
        <v>168</v>
      </c>
    </row>
    <row r="4907">
      <c r="D4907" s="19"/>
      <c r="E4907" s="18" t="s">
        <v>26</v>
      </c>
      <c r="F4907" s="17"/>
      <c r="G4907" s="11">
        <v>0</v>
      </c>
      <c r="H4907" s="32" t="s">
        <v>168</v>
      </c>
      <c r="I4907" s="4" t="s">
        <v>168</v>
      </c>
      <c r="J4907" s="4" t="s">
        <v>168</v>
      </c>
      <c r="K4907" s="4" t="s">
        <v>168</v>
      </c>
      <c r="L4907" s="4" t="s">
        <v>168</v>
      </c>
      <c r="M4907" s="4" t="s">
        <v>168</v>
      </c>
      <c r="N4907" s="31" t="s">
        <v>168</v>
      </c>
    </row>
    <row r="4908">
      <c r="D4908" s="19"/>
      <c r="E4908" s="18" t="s">
        <v>151</v>
      </c>
      <c r="F4908" s="17"/>
      <c r="G4908" s="7">
        <v>255</v>
      </c>
      <c r="H4908" s="20">
        <v>21.960784313725</v>
      </c>
      <c r="I4908" s="2">
        <v>25.882352941175998</v>
      </c>
      <c r="J4908" s="2">
        <v>0.392156862745</v>
      </c>
      <c r="K4908" s="2">
        <v>16.078431372549002</v>
      </c>
      <c r="L4908" s="2">
        <v>33.725490196077999</v>
      </c>
      <c r="M4908" s="2">
        <v>1.9607843137250001</v>
      </c>
      <c r="N4908" s="34" t="s">
        <v>168</v>
      </c>
    </row>
    <row r="4909">
      <c r="D4909" s="19"/>
      <c r="E4909" s="18" t="s">
        <v>152</v>
      </c>
      <c r="F4909" s="17"/>
      <c r="G4909" s="11">
        <v>9</v>
      </c>
      <c r="H4909" s="27">
        <v>44.444444444444002</v>
      </c>
      <c r="I4909" s="5">
        <v>44.444444444444002</v>
      </c>
      <c r="J4909" s="4" t="s">
        <v>168</v>
      </c>
      <c r="K4909" s="4" t="s">
        <v>168</v>
      </c>
      <c r="L4909" s="5">
        <v>11.111111111111001</v>
      </c>
      <c r="M4909" s="4" t="s">
        <v>168</v>
      </c>
      <c r="N4909" s="31" t="s">
        <v>168</v>
      </c>
    </row>
    <row r="4910">
      <c r="D4910" s="15" t="s">
        <v>153</v>
      </c>
      <c r="E4910" s="14" t="s">
        <v>154</v>
      </c>
      <c r="F4910" s="16"/>
      <c r="G4910" s="26">
        <v>187</v>
      </c>
      <c r="H4910" s="40">
        <v>18.716577540107</v>
      </c>
      <c r="I4910" s="8">
        <v>28.877005347594</v>
      </c>
      <c r="J4910" s="8">
        <v>0.53475935828900001</v>
      </c>
      <c r="K4910" s="8">
        <v>16.042780748662999</v>
      </c>
      <c r="L4910" s="8">
        <v>34.224598930481001</v>
      </c>
      <c r="M4910" s="8">
        <v>1.6042780748659999</v>
      </c>
      <c r="N4910" s="71" t="s">
        <v>168</v>
      </c>
    </row>
    <row r="4911">
      <c r="D4911" s="19"/>
      <c r="E4911" s="18" t="s">
        <v>155</v>
      </c>
      <c r="F4911" s="17"/>
      <c r="G4911" s="7">
        <v>200</v>
      </c>
      <c r="H4911" s="20">
        <v>26</v>
      </c>
      <c r="I4911" s="2">
        <v>27</v>
      </c>
      <c r="J4911" s="2">
        <v>0.5</v>
      </c>
      <c r="K4911" s="2">
        <v>15.5</v>
      </c>
      <c r="L4911" s="2">
        <v>30</v>
      </c>
      <c r="M4911" s="2">
        <v>1</v>
      </c>
      <c r="N4911" s="34" t="s">
        <v>168</v>
      </c>
    </row>
    <row r="4912">
      <c r="D4912" s="19"/>
      <c r="E4912" s="18" t="s">
        <v>156</v>
      </c>
      <c r="F4912" s="17"/>
      <c r="G4912" s="7">
        <v>125</v>
      </c>
      <c r="H4912" s="20">
        <v>20</v>
      </c>
      <c r="I4912" s="2">
        <v>26.399999999999999</v>
      </c>
      <c r="J4912" s="2">
        <v>0.80000000000000004</v>
      </c>
      <c r="K4912" s="2">
        <v>18.399999999999999</v>
      </c>
      <c r="L4912" s="2">
        <v>32.799999999999997</v>
      </c>
      <c r="M4912" s="2">
        <v>1.6000000000000001</v>
      </c>
      <c r="N4912" s="34" t="s">
        <v>168</v>
      </c>
    </row>
    <row r="4913">
      <c r="D4913" s="19"/>
      <c r="E4913" s="18" t="s">
        <v>157</v>
      </c>
      <c r="F4913" s="17"/>
      <c r="G4913" s="7">
        <v>210</v>
      </c>
      <c r="H4913" s="20">
        <v>24.285714285714</v>
      </c>
      <c r="I4913" s="2">
        <v>24.761904761905001</v>
      </c>
      <c r="J4913" s="2">
        <v>0.47619047618999999</v>
      </c>
      <c r="K4913" s="2">
        <v>17.142857142857</v>
      </c>
      <c r="L4913" s="2">
        <v>31.904761904762001</v>
      </c>
      <c r="M4913" s="2">
        <v>1.4285714285710001</v>
      </c>
      <c r="N4913" s="34" t="s">
        <v>168</v>
      </c>
    </row>
    <row r="4914">
      <c r="D4914" s="19"/>
      <c r="E4914" s="18" t="s">
        <v>158</v>
      </c>
      <c r="F4914" s="17"/>
      <c r="G4914" s="7">
        <v>203</v>
      </c>
      <c r="H4914" s="20">
        <v>22.660098522167001</v>
      </c>
      <c r="I4914" s="2">
        <v>23.645320197044001</v>
      </c>
      <c r="J4914" s="2">
        <v>0.49261083743799999</v>
      </c>
      <c r="K4914" s="2">
        <v>16.256157635468</v>
      </c>
      <c r="L4914" s="2">
        <v>34.975369458128</v>
      </c>
      <c r="M4914" s="2">
        <v>1.9704433497539999</v>
      </c>
      <c r="N4914" s="34" t="s">
        <v>168</v>
      </c>
    </row>
    <row r="4915">
      <c r="D4915" s="19"/>
      <c r="E4915" s="18" t="s">
        <v>159</v>
      </c>
      <c r="F4915" s="17"/>
      <c r="G4915" s="7">
        <v>155</v>
      </c>
      <c r="H4915" s="20">
        <v>19.354838709677001</v>
      </c>
      <c r="I4915" s="2">
        <v>24.516129032258</v>
      </c>
      <c r="J4915" s="2">
        <v>0.64516129032299996</v>
      </c>
      <c r="K4915" s="2">
        <v>19.354838709677001</v>
      </c>
      <c r="L4915" s="2">
        <v>34.838709677418997</v>
      </c>
      <c r="M4915" s="2">
        <v>1.2903225806450001</v>
      </c>
      <c r="N4915" s="34" t="s">
        <v>168</v>
      </c>
    </row>
    <row r="4916">
      <c r="D4916" s="19"/>
      <c r="E4916" s="18" t="s">
        <v>160</v>
      </c>
      <c r="F4916" s="17"/>
      <c r="G4916" s="7">
        <v>97</v>
      </c>
      <c r="H4916" s="20">
        <v>21.649484536081999</v>
      </c>
      <c r="I4916" s="2">
        <v>16.494845360825</v>
      </c>
      <c r="J4916" s="10" t="s">
        <v>168</v>
      </c>
      <c r="K4916" s="2">
        <v>16.494845360825</v>
      </c>
      <c r="L4916" s="2">
        <v>44.329896907216003</v>
      </c>
      <c r="M4916" s="2">
        <v>1.0309278350519999</v>
      </c>
      <c r="N4916" s="34" t="s">
        <v>168</v>
      </c>
    </row>
    <row r="4917">
      <c r="D4917" s="19"/>
      <c r="E4917" s="18" t="s">
        <v>161</v>
      </c>
      <c r="F4917" s="17"/>
      <c r="G4917" s="7">
        <v>175</v>
      </c>
      <c r="H4917" s="20">
        <v>22.285714285714</v>
      </c>
      <c r="I4917" s="2">
        <v>25.714285714286</v>
      </c>
      <c r="J4917" s="2">
        <v>0.57142857142900005</v>
      </c>
      <c r="K4917" s="2">
        <v>16.571428571428999</v>
      </c>
      <c r="L4917" s="2">
        <v>33.142857142856997</v>
      </c>
      <c r="M4917" s="2">
        <v>1.714285714286</v>
      </c>
      <c r="N4917" s="34" t="s">
        <v>168</v>
      </c>
    </row>
    <row r="4918">
      <c r="D4918" s="19"/>
      <c r="E4918" s="18" t="s">
        <v>162</v>
      </c>
      <c r="F4918" s="17"/>
      <c r="G4918" s="7">
        <v>138</v>
      </c>
      <c r="H4918" s="20">
        <v>21.014492753622999</v>
      </c>
      <c r="I4918" s="2">
        <v>24.637681159420001</v>
      </c>
      <c r="J4918" s="2">
        <v>0.72463768115899996</v>
      </c>
      <c r="K4918" s="2">
        <v>16.666666666666998</v>
      </c>
      <c r="L4918" s="2">
        <v>34.057971014492999</v>
      </c>
      <c r="M4918" s="2">
        <v>2.898550724638</v>
      </c>
      <c r="N4918" s="34" t="s">
        <v>168</v>
      </c>
    </row>
    <row r="4919">
      <c r="D4919" s="19"/>
      <c r="E4919" s="18" t="s">
        <v>163</v>
      </c>
      <c r="F4919" s="17"/>
      <c r="G4919" s="7">
        <v>147</v>
      </c>
      <c r="H4919" s="20">
        <v>17.687074829932001</v>
      </c>
      <c r="I4919" s="2">
        <v>25.170068027210998</v>
      </c>
      <c r="J4919" s="10" t="s">
        <v>168</v>
      </c>
      <c r="K4919" s="2">
        <v>15.646258503401</v>
      </c>
      <c r="L4919" s="2">
        <v>38.775510204082003</v>
      </c>
      <c r="M4919" s="2">
        <v>2.7210884353739999</v>
      </c>
      <c r="N4919" s="34" t="s">
        <v>168</v>
      </c>
    </row>
    <row r="4920">
      <c r="D4920" s="19"/>
      <c r="E4920" s="18" t="s">
        <v>164</v>
      </c>
      <c r="F4920" s="17"/>
      <c r="G4920" s="7">
        <v>94</v>
      </c>
      <c r="H4920" s="20">
        <v>20.212765957447001</v>
      </c>
      <c r="I4920" s="2">
        <v>22.340425531914999</v>
      </c>
      <c r="J4920" s="2">
        <v>1.0638297872339999</v>
      </c>
      <c r="K4920" s="2">
        <v>19.148936170212998</v>
      </c>
      <c r="L4920" s="2">
        <v>35.106382978722998</v>
      </c>
      <c r="M4920" s="2">
        <v>2.1276595744679998</v>
      </c>
      <c r="N4920" s="34" t="s">
        <v>168</v>
      </c>
    </row>
    <row r="4921">
      <c r="D4921" s="19"/>
      <c r="E4921" s="18" t="s">
        <v>165</v>
      </c>
      <c r="F4921" s="17"/>
      <c r="G4921" s="7">
        <v>142</v>
      </c>
      <c r="H4921" s="20">
        <v>21.12676056338</v>
      </c>
      <c r="I4921" s="2">
        <v>23.943661971830998</v>
      </c>
      <c r="J4921" s="2">
        <v>0.70422535211299997</v>
      </c>
      <c r="K4921" s="2">
        <v>17.605633802817</v>
      </c>
      <c r="L4921" s="2">
        <v>35.211267605633999</v>
      </c>
      <c r="M4921" s="2">
        <v>1.4084507042250001</v>
      </c>
      <c r="N4921" s="34" t="s">
        <v>168</v>
      </c>
    </row>
    <row r="4922">
      <c r="D4922" s="19"/>
      <c r="E4922" s="18" t="s">
        <v>166</v>
      </c>
      <c r="F4922" s="17"/>
      <c r="G4922" s="7">
        <v>111</v>
      </c>
      <c r="H4922" s="20">
        <v>22.522522522523001</v>
      </c>
      <c r="I4922" s="2">
        <v>24.324324324323999</v>
      </c>
      <c r="J4922" s="10" t="s">
        <v>168</v>
      </c>
      <c r="K4922" s="2">
        <v>15.315315315315001</v>
      </c>
      <c r="L4922" s="2">
        <v>36.036036036036002</v>
      </c>
      <c r="M4922" s="2">
        <v>1.8018018018019999</v>
      </c>
      <c r="N4922" s="34" t="s">
        <v>168</v>
      </c>
    </row>
    <row r="4923">
      <c r="D4923" s="19"/>
      <c r="E4923" s="18" t="s">
        <v>167</v>
      </c>
      <c r="F4923" s="17"/>
      <c r="G4923" s="7">
        <v>75</v>
      </c>
      <c r="H4923" s="20">
        <v>18.666666666666998</v>
      </c>
      <c r="I4923" s="2">
        <v>29.333333333333002</v>
      </c>
      <c r="J4923" s="10" t="s">
        <v>168</v>
      </c>
      <c r="K4923" s="2">
        <v>16</v>
      </c>
      <c r="L4923" s="2">
        <v>34.666666666666998</v>
      </c>
      <c r="M4923" s="2">
        <v>1.333333333333</v>
      </c>
      <c r="N4923" s="34" t="s">
        <v>168</v>
      </c>
    </row>
    <row r="4924">
      <c r="D4924" s="19"/>
      <c r="E4924" s="18" t="s">
        <v>41</v>
      </c>
      <c r="F4924" s="17"/>
      <c r="G4924" s="11">
        <v>14</v>
      </c>
      <c r="H4924" s="27">
        <v>21.428571428571001</v>
      </c>
      <c r="I4924" s="5">
        <v>28.571428571428999</v>
      </c>
      <c r="J4924" s="4" t="s">
        <v>168</v>
      </c>
      <c r="K4924" s="5">
        <v>7.1428571428570002</v>
      </c>
      <c r="L4924" s="5">
        <v>28.571428571428999</v>
      </c>
      <c r="M4924" s="5">
        <v>14.285714285714</v>
      </c>
      <c r="N4924" s="31" t="s">
        <v>168</v>
      </c>
    </row>
    <row r="4925">
      <c r="D4925" s="57"/>
      <c r="E4925" s="54" t="s">
        <v>26</v>
      </c>
      <c r="F4925" s="62"/>
      <c r="G4925" s="59">
        <v>2</v>
      </c>
      <c r="H4925" s="83" t="s">
        <v>168</v>
      </c>
      <c r="I4925" s="51" t="s">
        <v>168</v>
      </c>
      <c r="J4925" s="51" t="s">
        <v>168</v>
      </c>
      <c r="K4925" s="51" t="s">
        <v>168</v>
      </c>
      <c r="L4925" s="46">
        <v>100</v>
      </c>
      <c r="M4925" s="51" t="s">
        <v>168</v>
      </c>
      <c r="N4925" s="82" t="s">
        <v>168</v>
      </c>
    </row>
    <row r="4927">
      <c r="B4927" s="63" t="str">
        <f ca="1" xml:space="preserve"> HYPERLINK("#'目次'!B37", "[31]")</f>
        <v>[31]</v>
      </c>
      <c r="C4927" s="49" t="s">
        <v>468</v>
      </c>
    </row>
    <row r="4928">
      <c r="C4928" s="89" t="s">
        <v>469</v>
      </c>
    </row>
    <row r="4930">
      <c r="C4930" s="49" t="s">
        <v>14</v>
      </c>
    </row>
    <row r="4931">
      <c r="D4931" s="64"/>
      <c r="E4931" s="47"/>
      <c r="F4931" s="47"/>
      <c r="G4931" s="61" t="s">
        <v>15</v>
      </c>
      <c r="H4931" s="66" t="s">
        <v>470</v>
      </c>
      <c r="I4931" s="28" t="s">
        <v>471</v>
      </c>
      <c r="J4931" s="28" t="s">
        <v>472</v>
      </c>
      <c r="K4931" s="28" t="s">
        <v>473</v>
      </c>
      <c r="L4931" s="28" t="s">
        <v>474</v>
      </c>
      <c r="M4931" s="28" t="s">
        <v>41</v>
      </c>
      <c r="N4931" s="58" t="s">
        <v>26</v>
      </c>
    </row>
    <row r="4932">
      <c r="D4932" s="55"/>
      <c r="E4932" s="48"/>
      <c r="F4932" s="48"/>
      <c r="G4932" s="68"/>
      <c r="H4932" s="70"/>
      <c r="I4932" s="29"/>
      <c r="J4932" s="29"/>
      <c r="K4932" s="29"/>
      <c r="L4932" s="29"/>
      <c r="M4932" s="29"/>
      <c r="N4932" s="65"/>
    </row>
    <row r="4933">
      <c r="D4933" s="56"/>
      <c r="E4933" s="60" t="s">
        <v>15</v>
      </c>
      <c r="F4933" s="67"/>
      <c r="G4933" s="69">
        <v>813</v>
      </c>
      <c r="H4933" s="36">
        <v>33.579335793357998</v>
      </c>
      <c r="I4933" s="36">
        <v>16.851168511685</v>
      </c>
      <c r="J4933" s="36">
        <v>1.476014760148</v>
      </c>
      <c r="K4933" s="36">
        <v>32.226322263222997</v>
      </c>
      <c r="L4933" s="36">
        <v>2.4600246002459998</v>
      </c>
      <c r="M4933" s="36">
        <v>13.161131611316</v>
      </c>
      <c r="N4933" s="76">
        <v>0.24600246002500001</v>
      </c>
    </row>
    <row r="4934">
      <c r="D4934" s="15" t="s">
        <v>20</v>
      </c>
      <c r="E4934" s="14" t="s">
        <v>21</v>
      </c>
      <c r="F4934" s="16"/>
      <c r="G4934" s="26">
        <v>134</v>
      </c>
      <c r="H4934" s="40">
        <v>51.492537313432997</v>
      </c>
      <c r="I4934" s="8">
        <v>1.492537313433</v>
      </c>
      <c r="J4934" s="8">
        <v>0.74626865671599996</v>
      </c>
      <c r="K4934" s="8">
        <v>37.313432835820997</v>
      </c>
      <c r="L4934" s="8">
        <v>1.492537313433</v>
      </c>
      <c r="M4934" s="8">
        <v>7.4626865671639999</v>
      </c>
      <c r="N4934" s="71" t="s">
        <v>168</v>
      </c>
    </row>
    <row r="4935">
      <c r="D4935" s="19"/>
      <c r="E4935" s="18" t="s">
        <v>22</v>
      </c>
      <c r="F4935" s="17"/>
      <c r="G4935" s="7">
        <v>397</v>
      </c>
      <c r="H4935" s="20">
        <v>35.51637279597</v>
      </c>
      <c r="I4935" s="2">
        <v>7.808564231738</v>
      </c>
      <c r="J4935" s="2">
        <v>1.5113350125939999</v>
      </c>
      <c r="K4935" s="2">
        <v>35.768261964735999</v>
      </c>
      <c r="L4935" s="2">
        <v>3.2745591939550001</v>
      </c>
      <c r="M4935" s="2">
        <v>15.869017632242</v>
      </c>
      <c r="N4935" s="22">
        <v>0.25188916876599998</v>
      </c>
    </row>
    <row r="4936">
      <c r="D4936" s="19"/>
      <c r="E4936" s="18" t="s">
        <v>23</v>
      </c>
      <c r="F4936" s="17"/>
      <c r="G4936" s="7">
        <v>217</v>
      </c>
      <c r="H4936" s="20">
        <v>24.423963133640999</v>
      </c>
      <c r="I4936" s="2">
        <v>31.797235023041001</v>
      </c>
      <c r="J4936" s="2">
        <v>2.3041474654380001</v>
      </c>
      <c r="K4936" s="2">
        <v>25.806451612903</v>
      </c>
      <c r="L4936" s="2">
        <v>1.8433179723499999</v>
      </c>
      <c r="M4936" s="2">
        <v>13.824884792627</v>
      </c>
      <c r="N4936" s="34" t="s">
        <v>168</v>
      </c>
    </row>
    <row r="4937">
      <c r="D4937" s="19"/>
      <c r="E4937" s="18" t="s">
        <v>24</v>
      </c>
      <c r="F4937" s="17"/>
      <c r="G4937" s="7">
        <v>60</v>
      </c>
      <c r="H4937" s="20">
        <v>16.666666666666998</v>
      </c>
      <c r="I4937" s="2">
        <v>51.666666666666998</v>
      </c>
      <c r="J4937" s="10" t="s">
        <v>168</v>
      </c>
      <c r="K4937" s="2">
        <v>23.333333333333002</v>
      </c>
      <c r="L4937" s="2">
        <v>1.666666666667</v>
      </c>
      <c r="M4937" s="2">
        <v>5</v>
      </c>
      <c r="N4937" s="22">
        <v>1.666666666667</v>
      </c>
    </row>
    <row r="4938">
      <c r="D4938" s="19"/>
      <c r="E4938" s="18" t="s">
        <v>25</v>
      </c>
      <c r="F4938" s="17"/>
      <c r="G4938" s="11">
        <v>5</v>
      </c>
      <c r="H4938" s="32" t="s">
        <v>168</v>
      </c>
      <c r="I4938" s="5">
        <v>80</v>
      </c>
      <c r="J4938" s="4" t="s">
        <v>168</v>
      </c>
      <c r="K4938" s="4" t="s">
        <v>168</v>
      </c>
      <c r="L4938" s="4" t="s">
        <v>168</v>
      </c>
      <c r="M4938" s="5">
        <v>20</v>
      </c>
      <c r="N4938" s="31" t="s">
        <v>168</v>
      </c>
    </row>
    <row r="4939">
      <c r="D4939" s="19"/>
      <c r="E4939" s="18" t="s">
        <v>26</v>
      </c>
      <c r="F4939" s="17"/>
      <c r="G4939" s="11">
        <v>0</v>
      </c>
      <c r="H4939" s="32" t="s">
        <v>168</v>
      </c>
      <c r="I4939" s="4" t="s">
        <v>168</v>
      </c>
      <c r="J4939" s="4" t="s">
        <v>168</v>
      </c>
      <c r="K4939" s="4" t="s">
        <v>168</v>
      </c>
      <c r="L4939" s="4" t="s">
        <v>168</v>
      </c>
      <c r="M4939" s="4" t="s">
        <v>168</v>
      </c>
      <c r="N4939" s="31" t="s">
        <v>168</v>
      </c>
    </row>
    <row r="4940">
      <c r="D4940" s="19"/>
      <c r="E4940" s="18" t="s">
        <v>27</v>
      </c>
      <c r="F4940" s="17"/>
      <c r="G4940" s="7">
        <v>531</v>
      </c>
      <c r="H4940" s="20">
        <v>39.548022598869998</v>
      </c>
      <c r="I4940" s="2">
        <v>6.2146892655370003</v>
      </c>
      <c r="J4940" s="2">
        <v>1.3182674199619999</v>
      </c>
      <c r="K4940" s="2">
        <v>36.158192090394998</v>
      </c>
      <c r="L4940" s="2">
        <v>2.8248587570620001</v>
      </c>
      <c r="M4940" s="2">
        <v>13.747645951036001</v>
      </c>
      <c r="N4940" s="22">
        <v>0.188323917137</v>
      </c>
    </row>
    <row r="4941">
      <c r="D4941" s="19"/>
      <c r="E4941" s="18" t="s">
        <v>28</v>
      </c>
      <c r="F4941" s="17"/>
      <c r="G4941" s="7">
        <v>65</v>
      </c>
      <c r="H4941" s="20">
        <v>15.384615384615</v>
      </c>
      <c r="I4941" s="2">
        <v>53.846153846154003</v>
      </c>
      <c r="J4941" s="10" t="s">
        <v>168</v>
      </c>
      <c r="K4941" s="2">
        <v>21.538461538461998</v>
      </c>
      <c r="L4941" s="2">
        <v>1.538461538462</v>
      </c>
      <c r="M4941" s="2">
        <v>6.1538461538459996</v>
      </c>
      <c r="N4941" s="22">
        <v>1.538461538462</v>
      </c>
    </row>
    <row r="4942">
      <c r="D4942" s="15" t="s">
        <v>29</v>
      </c>
      <c r="E4942" s="14" t="s">
        <v>30</v>
      </c>
      <c r="F4942" s="16"/>
      <c r="G4942" s="26">
        <v>616</v>
      </c>
      <c r="H4942" s="40">
        <v>33.766233766234002</v>
      </c>
      <c r="I4942" s="8">
        <v>16.233766233766001</v>
      </c>
      <c r="J4942" s="8">
        <v>1.461038961039</v>
      </c>
      <c r="K4942" s="8">
        <v>34.253246753246998</v>
      </c>
      <c r="L4942" s="8">
        <v>2.1103896103899999</v>
      </c>
      <c r="M4942" s="8">
        <v>11.850649350649</v>
      </c>
      <c r="N4942" s="42">
        <v>0.32467532467499999</v>
      </c>
    </row>
    <row r="4943">
      <c r="D4943" s="19"/>
      <c r="E4943" s="18" t="s">
        <v>31</v>
      </c>
      <c r="F4943" s="17"/>
      <c r="G4943" s="7">
        <v>592</v>
      </c>
      <c r="H4943" s="20">
        <v>33.614864864864998</v>
      </c>
      <c r="I4943" s="2">
        <v>17.060810810810999</v>
      </c>
      <c r="J4943" s="2">
        <v>1.5202702702699999</v>
      </c>
      <c r="K4943" s="2">
        <v>31.925675675676001</v>
      </c>
      <c r="L4943" s="2">
        <v>1.858108108108</v>
      </c>
      <c r="M4943" s="2">
        <v>13.851351351350999</v>
      </c>
      <c r="N4943" s="22">
        <v>0.16891891891899999</v>
      </c>
    </row>
    <row r="4944">
      <c r="D4944" s="19"/>
      <c r="E4944" s="18" t="s">
        <v>32</v>
      </c>
      <c r="F4944" s="17"/>
      <c r="G4944" s="7">
        <v>596</v>
      </c>
      <c r="H4944" s="20">
        <v>34.731543624160999</v>
      </c>
      <c r="I4944" s="2">
        <v>16.275167785234999</v>
      </c>
      <c r="J4944" s="2">
        <v>1.342281879195</v>
      </c>
      <c r="K4944" s="2">
        <v>31.711409395973</v>
      </c>
      <c r="L4944" s="2">
        <v>2.1812080536909999</v>
      </c>
      <c r="M4944" s="2">
        <v>13.422818791946</v>
      </c>
      <c r="N4944" s="22">
        <v>0.33557046979900002</v>
      </c>
    </row>
    <row r="4945">
      <c r="D4945" s="19"/>
      <c r="E4945" s="18" t="s">
        <v>33</v>
      </c>
      <c r="F4945" s="17"/>
      <c r="G4945" s="7">
        <v>137</v>
      </c>
      <c r="H4945" s="20">
        <v>30.656934306568999</v>
      </c>
      <c r="I4945" s="2">
        <v>15.328467153285001</v>
      </c>
      <c r="J4945" s="2">
        <v>1.459854014599</v>
      </c>
      <c r="K4945" s="2">
        <v>35.036496350364999</v>
      </c>
      <c r="L4945" s="2">
        <v>5.1094890510950002</v>
      </c>
      <c r="M4945" s="2">
        <v>12.408759124088</v>
      </c>
      <c r="N4945" s="34" t="s">
        <v>168</v>
      </c>
    </row>
    <row r="4946">
      <c r="D4946" s="19"/>
      <c r="E4946" s="18" t="s">
        <v>34</v>
      </c>
      <c r="F4946" s="17"/>
      <c r="G4946" s="7">
        <v>367</v>
      </c>
      <c r="H4946" s="20">
        <v>31.062670299728001</v>
      </c>
      <c r="I4946" s="2">
        <v>20.980926430518</v>
      </c>
      <c r="J4946" s="2">
        <v>2.1798365122619998</v>
      </c>
      <c r="K4946" s="2">
        <v>30.517711171662</v>
      </c>
      <c r="L4946" s="2">
        <v>1.634877384196</v>
      </c>
      <c r="M4946" s="2">
        <v>13.351498637602001</v>
      </c>
      <c r="N4946" s="22">
        <v>0.272479564033</v>
      </c>
    </row>
    <row r="4947">
      <c r="D4947" s="19"/>
      <c r="E4947" s="18" t="s">
        <v>35</v>
      </c>
      <c r="F4947" s="17"/>
      <c r="G4947" s="7">
        <v>108</v>
      </c>
      <c r="H4947" s="20">
        <v>34.259259259258997</v>
      </c>
      <c r="I4947" s="2">
        <v>18.518518518518999</v>
      </c>
      <c r="J4947" s="2">
        <v>1.851851851852</v>
      </c>
      <c r="K4947" s="2">
        <v>31.481481481481001</v>
      </c>
      <c r="L4947" s="10" t="s">
        <v>168</v>
      </c>
      <c r="M4947" s="2">
        <v>13.888888888888999</v>
      </c>
      <c r="N4947" s="34" t="s">
        <v>168</v>
      </c>
    </row>
    <row r="4948">
      <c r="D4948" s="19"/>
      <c r="E4948" s="18" t="s">
        <v>36</v>
      </c>
      <c r="F4948" s="17"/>
      <c r="G4948" s="7">
        <v>635</v>
      </c>
      <c r="H4948" s="20">
        <v>36.535433070865999</v>
      </c>
      <c r="I4948" s="2">
        <v>12.755905511810999</v>
      </c>
      <c r="J4948" s="2">
        <v>1.4173228346460001</v>
      </c>
      <c r="K4948" s="2">
        <v>33.543307086614</v>
      </c>
      <c r="L4948" s="2">
        <v>2.2047244094490002</v>
      </c>
      <c r="M4948" s="2">
        <v>13.228346456693</v>
      </c>
      <c r="N4948" s="22">
        <v>0.31496062992099999</v>
      </c>
    </row>
    <row r="4949">
      <c r="D4949" s="19"/>
      <c r="E4949" s="18" t="s">
        <v>37</v>
      </c>
      <c r="F4949" s="17"/>
      <c r="G4949" s="7">
        <v>284</v>
      </c>
      <c r="H4949" s="20">
        <v>42.957746478872998</v>
      </c>
      <c r="I4949" s="2">
        <v>11.971830985915</v>
      </c>
      <c r="J4949" s="2">
        <v>1.056338028169</v>
      </c>
      <c r="K4949" s="2">
        <v>28.169014084507001</v>
      </c>
      <c r="L4949" s="2">
        <v>0.70422535211299997</v>
      </c>
      <c r="M4949" s="2">
        <v>15.140845070423</v>
      </c>
      <c r="N4949" s="34" t="s">
        <v>168</v>
      </c>
    </row>
    <row r="4950">
      <c r="D4950" s="19"/>
      <c r="E4950" s="18" t="s">
        <v>38</v>
      </c>
      <c r="F4950" s="17"/>
      <c r="G4950" s="7">
        <v>425</v>
      </c>
      <c r="H4950" s="20">
        <v>31.294117647059</v>
      </c>
      <c r="I4950" s="2">
        <v>19.529411764706001</v>
      </c>
      <c r="J4950" s="2">
        <v>0.70588235294099999</v>
      </c>
      <c r="K4950" s="2">
        <v>33.176470588234999</v>
      </c>
      <c r="L4950" s="2">
        <v>2.1176470588240002</v>
      </c>
      <c r="M4950" s="2">
        <v>12.941176470587999</v>
      </c>
      <c r="N4950" s="22">
        <v>0.23529411764700001</v>
      </c>
    </row>
    <row r="4951">
      <c r="D4951" s="19"/>
      <c r="E4951" s="18" t="s">
        <v>39</v>
      </c>
      <c r="F4951" s="17"/>
      <c r="G4951" s="7">
        <v>375</v>
      </c>
      <c r="H4951" s="20">
        <v>41.600000000000001</v>
      </c>
      <c r="I4951" s="2">
        <v>12.533333333332999</v>
      </c>
      <c r="J4951" s="2">
        <v>1.6000000000000001</v>
      </c>
      <c r="K4951" s="2">
        <v>29.866666666667001</v>
      </c>
      <c r="L4951" s="2">
        <v>1.866666666667</v>
      </c>
      <c r="M4951" s="2">
        <v>12</v>
      </c>
      <c r="N4951" s="22">
        <v>0.53333333333300004</v>
      </c>
    </row>
    <row r="4952">
      <c r="D4952" s="19"/>
      <c r="E4952" s="18" t="s">
        <v>40</v>
      </c>
      <c r="F4952" s="17"/>
      <c r="G4952" s="7">
        <v>422</v>
      </c>
      <c r="H4952" s="20">
        <v>35.545023696682001</v>
      </c>
      <c r="I4952" s="2">
        <v>13.270142180095</v>
      </c>
      <c r="J4952" s="2">
        <v>1.658767772512</v>
      </c>
      <c r="K4952" s="2">
        <v>35.071090047393</v>
      </c>
      <c r="L4952" s="2">
        <v>1.658767772512</v>
      </c>
      <c r="M4952" s="2">
        <v>12.322274881517</v>
      </c>
      <c r="N4952" s="22">
        <v>0.473933649289</v>
      </c>
    </row>
    <row r="4953">
      <c r="D4953" s="19"/>
      <c r="E4953" s="18" t="s">
        <v>41</v>
      </c>
      <c r="F4953" s="17"/>
      <c r="G4953" s="11">
        <v>45</v>
      </c>
      <c r="H4953" s="27">
        <v>48.888888888888999</v>
      </c>
      <c r="I4953" s="5">
        <v>11.111111111111001</v>
      </c>
      <c r="J4953" s="4" t="s">
        <v>168</v>
      </c>
      <c r="K4953" s="5">
        <v>26.666666666666998</v>
      </c>
      <c r="L4953" s="5">
        <v>4.4444444444439997</v>
      </c>
      <c r="M4953" s="5">
        <v>8.8888888888889994</v>
      </c>
      <c r="N4953" s="31" t="s">
        <v>168</v>
      </c>
    </row>
    <row r="4954">
      <c r="D4954" s="19"/>
      <c r="E4954" s="18" t="s">
        <v>42</v>
      </c>
      <c r="F4954" s="17"/>
      <c r="G4954" s="11">
        <v>9</v>
      </c>
      <c r="H4954" s="27">
        <v>22.222222222222001</v>
      </c>
      <c r="I4954" s="5">
        <v>33.333333333333002</v>
      </c>
      <c r="J4954" s="4" t="s">
        <v>168</v>
      </c>
      <c r="K4954" s="5">
        <v>11.111111111111001</v>
      </c>
      <c r="L4954" s="5">
        <v>11.111111111111001</v>
      </c>
      <c r="M4954" s="5">
        <v>22.222222222222001</v>
      </c>
      <c r="N4954" s="31" t="s">
        <v>168</v>
      </c>
    </row>
    <row r="4955">
      <c r="D4955" s="19"/>
      <c r="E4955" s="18" t="s">
        <v>26</v>
      </c>
      <c r="F4955" s="17"/>
      <c r="G4955" s="11">
        <v>2</v>
      </c>
      <c r="H4955" s="32" t="s">
        <v>168</v>
      </c>
      <c r="I4955" s="4" t="s">
        <v>168</v>
      </c>
      <c r="J4955" s="4" t="s">
        <v>168</v>
      </c>
      <c r="K4955" s="5">
        <v>50</v>
      </c>
      <c r="L4955" s="4" t="s">
        <v>168</v>
      </c>
      <c r="M4955" s="5">
        <v>50</v>
      </c>
      <c r="N4955" s="31" t="s">
        <v>168</v>
      </c>
    </row>
    <row r="4956">
      <c r="D4956" s="19"/>
      <c r="E4956" s="18" t="s">
        <v>43</v>
      </c>
      <c r="F4956" s="17"/>
      <c r="G4956" s="7">
        <v>802</v>
      </c>
      <c r="H4956" s="20">
        <v>33.790523690773</v>
      </c>
      <c r="I4956" s="2">
        <v>16.708229426433999</v>
      </c>
      <c r="J4956" s="2">
        <v>1.4962593516210001</v>
      </c>
      <c r="K4956" s="2">
        <v>32.418952618454</v>
      </c>
      <c r="L4956" s="2">
        <v>2.3690773067330002</v>
      </c>
      <c r="M4956" s="2">
        <v>12.967581047382</v>
      </c>
      <c r="N4956" s="22">
        <v>0.24937655860300001</v>
      </c>
    </row>
    <row r="4957">
      <c r="D4957" s="15" t="s">
        <v>44</v>
      </c>
      <c r="E4957" s="14" t="s">
        <v>45</v>
      </c>
      <c r="F4957" s="16"/>
      <c r="G4957" s="33">
        <v>2</v>
      </c>
      <c r="H4957" s="72" t="s">
        <v>168</v>
      </c>
      <c r="I4957" s="25" t="s">
        <v>168</v>
      </c>
      <c r="J4957" s="25" t="s">
        <v>168</v>
      </c>
      <c r="K4957" s="13">
        <v>100</v>
      </c>
      <c r="L4957" s="25" t="s">
        <v>168</v>
      </c>
      <c r="M4957" s="25" t="s">
        <v>168</v>
      </c>
      <c r="N4957" s="53" t="s">
        <v>168</v>
      </c>
    </row>
    <row r="4958">
      <c r="D4958" s="19"/>
      <c r="E4958" s="18" t="s">
        <v>46</v>
      </c>
      <c r="F4958" s="17"/>
      <c r="G4958" s="11">
        <v>10</v>
      </c>
      <c r="H4958" s="27">
        <v>10</v>
      </c>
      <c r="I4958" s="5">
        <v>10</v>
      </c>
      <c r="J4958" s="5">
        <v>10</v>
      </c>
      <c r="K4958" s="5">
        <v>40</v>
      </c>
      <c r="L4958" s="4" t="s">
        <v>168</v>
      </c>
      <c r="M4958" s="5">
        <v>30</v>
      </c>
      <c r="N4958" s="31" t="s">
        <v>168</v>
      </c>
    </row>
    <row r="4959">
      <c r="D4959" s="19"/>
      <c r="E4959" s="18" t="s">
        <v>47</v>
      </c>
      <c r="F4959" s="17"/>
      <c r="G4959" s="11">
        <v>21</v>
      </c>
      <c r="H4959" s="27">
        <v>23.809523809523998</v>
      </c>
      <c r="I4959" s="5">
        <v>33.333333333333002</v>
      </c>
      <c r="J4959" s="4" t="s">
        <v>168</v>
      </c>
      <c r="K4959" s="5">
        <v>14.285714285714</v>
      </c>
      <c r="L4959" s="5">
        <v>4.7619047619049999</v>
      </c>
      <c r="M4959" s="5">
        <v>19.047619047619001</v>
      </c>
      <c r="N4959" s="30">
        <v>4.7619047619049999</v>
      </c>
    </row>
    <row r="4960">
      <c r="D4960" s="19"/>
      <c r="E4960" s="18" t="s">
        <v>48</v>
      </c>
      <c r="F4960" s="17"/>
      <c r="G4960" s="7">
        <v>127</v>
      </c>
      <c r="H4960" s="20">
        <v>26.771653543307</v>
      </c>
      <c r="I4960" s="2">
        <v>25.984251968504001</v>
      </c>
      <c r="J4960" s="2">
        <v>0.78740157480299999</v>
      </c>
      <c r="K4960" s="2">
        <v>29.921259842520001</v>
      </c>
      <c r="L4960" s="2">
        <v>3.9370078740159999</v>
      </c>
      <c r="M4960" s="2">
        <v>12.59842519685</v>
      </c>
      <c r="N4960" s="34" t="s">
        <v>168</v>
      </c>
    </row>
    <row r="4961">
      <c r="D4961" s="19"/>
      <c r="E4961" s="18" t="s">
        <v>49</v>
      </c>
      <c r="F4961" s="17"/>
      <c r="G4961" s="7">
        <v>142</v>
      </c>
      <c r="H4961" s="20">
        <v>25.352112676055999</v>
      </c>
      <c r="I4961" s="2">
        <v>22.535211267606002</v>
      </c>
      <c r="J4961" s="2">
        <v>2.112676056338</v>
      </c>
      <c r="K4961" s="2">
        <v>28.87323943662</v>
      </c>
      <c r="L4961" s="2">
        <v>1.4084507042250001</v>
      </c>
      <c r="M4961" s="2">
        <v>19.014084507042</v>
      </c>
      <c r="N4961" s="22">
        <v>0.70422535211299997</v>
      </c>
    </row>
    <row r="4962">
      <c r="D4962" s="19"/>
      <c r="E4962" s="18" t="s">
        <v>50</v>
      </c>
      <c r="F4962" s="17"/>
      <c r="G4962" s="7">
        <v>106</v>
      </c>
      <c r="H4962" s="20">
        <v>31.132075471697998</v>
      </c>
      <c r="I4962" s="2">
        <v>17.924528301887001</v>
      </c>
      <c r="J4962" s="2">
        <v>2.8301886792449999</v>
      </c>
      <c r="K4962" s="2">
        <v>36.792452830188999</v>
      </c>
      <c r="L4962" s="2">
        <v>2.8301886792449999</v>
      </c>
      <c r="M4962" s="2">
        <v>8.4905660377360004</v>
      </c>
      <c r="N4962" s="34" t="s">
        <v>168</v>
      </c>
    </row>
    <row r="4963">
      <c r="D4963" s="19"/>
      <c r="E4963" s="18" t="s">
        <v>51</v>
      </c>
      <c r="F4963" s="17"/>
      <c r="G4963" s="7">
        <v>94</v>
      </c>
      <c r="H4963" s="20">
        <v>36.170212765956997</v>
      </c>
      <c r="I4963" s="2">
        <v>17.021276595745</v>
      </c>
      <c r="J4963" s="2">
        <v>1.0638297872339999</v>
      </c>
      <c r="K4963" s="2">
        <v>29.787234042552999</v>
      </c>
      <c r="L4963" s="2">
        <v>2.1276595744679998</v>
      </c>
      <c r="M4963" s="2">
        <v>13.829787234043</v>
      </c>
      <c r="N4963" s="34" t="s">
        <v>168</v>
      </c>
    </row>
    <row r="4964">
      <c r="D4964" s="19"/>
      <c r="E4964" s="18" t="s">
        <v>52</v>
      </c>
      <c r="F4964" s="17"/>
      <c r="G4964" s="7">
        <v>82</v>
      </c>
      <c r="H4964" s="20">
        <v>29.268292682927001</v>
      </c>
      <c r="I4964" s="2">
        <v>10.975609756098001</v>
      </c>
      <c r="J4964" s="2">
        <v>2.4390243902440001</v>
      </c>
      <c r="K4964" s="2">
        <v>37.804878048779997</v>
      </c>
      <c r="L4964" s="2">
        <v>3.6585365853659999</v>
      </c>
      <c r="M4964" s="2">
        <v>15.853658536585</v>
      </c>
      <c r="N4964" s="34" t="s">
        <v>168</v>
      </c>
    </row>
    <row r="4965">
      <c r="D4965" s="19"/>
      <c r="E4965" s="18" t="s">
        <v>53</v>
      </c>
      <c r="F4965" s="17"/>
      <c r="G4965" s="7">
        <v>62</v>
      </c>
      <c r="H4965" s="20">
        <v>51.612903225806001</v>
      </c>
      <c r="I4965" s="2">
        <v>14.516129032258</v>
      </c>
      <c r="J4965" s="2">
        <v>1.6129032258060001</v>
      </c>
      <c r="K4965" s="2">
        <v>17.741935483871</v>
      </c>
      <c r="L4965" s="2">
        <v>3.2258064516129998</v>
      </c>
      <c r="M4965" s="2">
        <v>11.290322580645</v>
      </c>
      <c r="N4965" s="34" t="s">
        <v>168</v>
      </c>
    </row>
    <row r="4966">
      <c r="D4966" s="19"/>
      <c r="E4966" s="18" t="s">
        <v>54</v>
      </c>
      <c r="F4966" s="17"/>
      <c r="G4966" s="7">
        <v>157</v>
      </c>
      <c r="H4966" s="20">
        <v>45.222929936306002</v>
      </c>
      <c r="I4966" s="2">
        <v>5.0955414012739997</v>
      </c>
      <c r="J4966" s="10" t="s">
        <v>168</v>
      </c>
      <c r="K4966" s="2">
        <v>39.490445859872999</v>
      </c>
      <c r="L4966" s="2">
        <v>1.2738853503180001</v>
      </c>
      <c r="M4966" s="2">
        <v>8.9171974522290007</v>
      </c>
      <c r="N4966" s="34" t="s">
        <v>168</v>
      </c>
    </row>
    <row r="4967">
      <c r="D4967" s="19"/>
      <c r="E4967" s="18" t="s">
        <v>55</v>
      </c>
      <c r="F4967" s="17"/>
      <c r="G4967" s="11">
        <v>1</v>
      </c>
      <c r="H4967" s="32" t="s">
        <v>168</v>
      </c>
      <c r="I4967" s="4" t="s">
        <v>168</v>
      </c>
      <c r="J4967" s="4" t="s">
        <v>168</v>
      </c>
      <c r="K4967" s="5">
        <v>100</v>
      </c>
      <c r="L4967" s="4" t="s">
        <v>168</v>
      </c>
      <c r="M4967" s="4" t="s">
        <v>168</v>
      </c>
      <c r="N4967" s="31" t="s">
        <v>168</v>
      </c>
    </row>
    <row r="4968">
      <c r="D4968" s="19"/>
      <c r="E4968" s="18" t="s">
        <v>26</v>
      </c>
      <c r="F4968" s="17"/>
      <c r="G4968" s="11">
        <v>9</v>
      </c>
      <c r="H4968" s="27">
        <v>33.333333333333002</v>
      </c>
      <c r="I4968" s="5">
        <v>33.333333333333002</v>
      </c>
      <c r="J4968" s="4" t="s">
        <v>168</v>
      </c>
      <c r="K4968" s="5">
        <v>22.222222222222001</v>
      </c>
      <c r="L4968" s="4" t="s">
        <v>168</v>
      </c>
      <c r="M4968" s="5">
        <v>11.111111111111001</v>
      </c>
      <c r="N4968" s="31" t="s">
        <v>168</v>
      </c>
    </row>
    <row r="4969">
      <c r="D4969" s="15" t="s">
        <v>56</v>
      </c>
      <c r="E4969" s="14" t="s">
        <v>57</v>
      </c>
      <c r="F4969" s="16"/>
      <c r="G4969" s="33">
        <v>8</v>
      </c>
      <c r="H4969" s="45">
        <v>12.5</v>
      </c>
      <c r="I4969" s="13">
        <v>62.5</v>
      </c>
      <c r="J4969" s="25" t="s">
        <v>168</v>
      </c>
      <c r="K4969" s="13">
        <v>12.5</v>
      </c>
      <c r="L4969" s="25" t="s">
        <v>168</v>
      </c>
      <c r="M4969" s="13">
        <v>12.5</v>
      </c>
      <c r="N4969" s="53" t="s">
        <v>168</v>
      </c>
    </row>
    <row r="4970">
      <c r="D4970" s="19"/>
      <c r="E4970" s="18" t="s">
        <v>58</v>
      </c>
      <c r="F4970" s="17"/>
      <c r="G4970" s="7">
        <v>77</v>
      </c>
      <c r="H4970" s="20">
        <v>16.883116883117001</v>
      </c>
      <c r="I4970" s="2">
        <v>36.363636363635997</v>
      </c>
      <c r="J4970" s="2">
        <v>1.298701298701</v>
      </c>
      <c r="K4970" s="2">
        <v>27.272727272727</v>
      </c>
      <c r="L4970" s="2">
        <v>2.5974025974030002</v>
      </c>
      <c r="M4970" s="2">
        <v>15.584415584416</v>
      </c>
      <c r="N4970" s="34" t="s">
        <v>168</v>
      </c>
    </row>
    <row r="4971">
      <c r="D4971" s="19"/>
      <c r="E4971" s="18" t="s">
        <v>59</v>
      </c>
      <c r="F4971" s="17"/>
      <c r="G4971" s="7">
        <v>301</v>
      </c>
      <c r="H4971" s="20">
        <v>35.880398671096003</v>
      </c>
      <c r="I4971" s="2">
        <v>17.940199335548002</v>
      </c>
      <c r="J4971" s="2">
        <v>2.6578073089699998</v>
      </c>
      <c r="K4971" s="2">
        <v>28.239202657806999</v>
      </c>
      <c r="L4971" s="2">
        <v>3.3222591362129998</v>
      </c>
      <c r="M4971" s="2">
        <v>11.627906976744001</v>
      </c>
      <c r="N4971" s="22">
        <v>0.33222591362100001</v>
      </c>
    </row>
    <row r="4972">
      <c r="D4972" s="19"/>
      <c r="E4972" s="18" t="s">
        <v>60</v>
      </c>
      <c r="F4972" s="17"/>
      <c r="G4972" s="7">
        <v>426</v>
      </c>
      <c r="H4972" s="20">
        <v>35.211267605633999</v>
      </c>
      <c r="I4972" s="2">
        <v>11.737089201878</v>
      </c>
      <c r="J4972" s="2">
        <v>0.70422535211299997</v>
      </c>
      <c r="K4972" s="2">
        <v>36.384976525821997</v>
      </c>
      <c r="L4972" s="2">
        <v>1.8779342723000001</v>
      </c>
      <c r="M4972" s="2">
        <v>13.849765258215999</v>
      </c>
      <c r="N4972" s="22">
        <v>0.234741784038</v>
      </c>
    </row>
    <row r="4973">
      <c r="D4973" s="19"/>
      <c r="E4973" s="18" t="s">
        <v>26</v>
      </c>
      <c r="F4973" s="17"/>
      <c r="G4973" s="11">
        <v>1</v>
      </c>
      <c r="H4973" s="27">
        <v>100</v>
      </c>
      <c r="I4973" s="4" t="s">
        <v>168</v>
      </c>
      <c r="J4973" s="4" t="s">
        <v>168</v>
      </c>
      <c r="K4973" s="4" t="s">
        <v>168</v>
      </c>
      <c r="L4973" s="4" t="s">
        <v>168</v>
      </c>
      <c r="M4973" s="4" t="s">
        <v>168</v>
      </c>
      <c r="N4973" s="31" t="s">
        <v>168</v>
      </c>
    </row>
    <row r="4974">
      <c r="D4974" s="19"/>
      <c r="E4974" s="18" t="s">
        <v>61</v>
      </c>
      <c r="F4974" s="17"/>
      <c r="G4974" s="7">
        <v>85</v>
      </c>
      <c r="H4974" s="20">
        <v>16.470588235293999</v>
      </c>
      <c r="I4974" s="2">
        <v>38.823529411765001</v>
      </c>
      <c r="J4974" s="2">
        <v>1.1764705882349999</v>
      </c>
      <c r="K4974" s="2">
        <v>25.882352941175998</v>
      </c>
      <c r="L4974" s="2">
        <v>2.352941176471</v>
      </c>
      <c r="M4974" s="2">
        <v>15.294117647059</v>
      </c>
      <c r="N4974" s="34" t="s">
        <v>168</v>
      </c>
    </row>
    <row r="4975">
      <c r="D4975" s="19"/>
      <c r="E4975" s="18" t="s">
        <v>62</v>
      </c>
      <c r="F4975" s="17"/>
      <c r="G4975" s="7">
        <v>727</v>
      </c>
      <c r="H4975" s="20">
        <v>35.488308115542999</v>
      </c>
      <c r="I4975" s="2">
        <v>14.305364511692</v>
      </c>
      <c r="J4975" s="2">
        <v>1.513067400275</v>
      </c>
      <c r="K4975" s="2">
        <v>33.012379642366</v>
      </c>
      <c r="L4975" s="2">
        <v>2.4759284731769999</v>
      </c>
      <c r="M4975" s="2">
        <v>12.92984869326</v>
      </c>
      <c r="N4975" s="22">
        <v>0.27510316368600002</v>
      </c>
    </row>
    <row r="4976">
      <c r="D4976" s="15" t="s">
        <v>63</v>
      </c>
      <c r="E4976" s="14" t="s">
        <v>64</v>
      </c>
      <c r="F4976" s="16"/>
      <c r="G4976" s="33">
        <v>6</v>
      </c>
      <c r="H4976" s="45">
        <v>33.333333333333002</v>
      </c>
      <c r="I4976" s="25" t="s">
        <v>168</v>
      </c>
      <c r="J4976" s="25" t="s">
        <v>168</v>
      </c>
      <c r="K4976" s="13">
        <v>33.333333333333002</v>
      </c>
      <c r="L4976" s="13">
        <v>16.666666666666998</v>
      </c>
      <c r="M4976" s="13">
        <v>16.666666666666998</v>
      </c>
      <c r="N4976" s="53" t="s">
        <v>168</v>
      </c>
    </row>
    <row r="4977">
      <c r="D4977" s="19"/>
      <c r="E4977" s="18" t="s">
        <v>65</v>
      </c>
      <c r="F4977" s="17"/>
      <c r="G4977" s="11">
        <v>7</v>
      </c>
      <c r="H4977" s="27">
        <v>57.142857142856997</v>
      </c>
      <c r="I4977" s="5">
        <v>28.571428571428999</v>
      </c>
      <c r="J4977" s="4" t="s">
        <v>168</v>
      </c>
      <c r="K4977" s="5">
        <v>14.285714285714</v>
      </c>
      <c r="L4977" s="4" t="s">
        <v>168</v>
      </c>
      <c r="M4977" s="4" t="s">
        <v>168</v>
      </c>
      <c r="N4977" s="31" t="s">
        <v>168</v>
      </c>
    </row>
    <row r="4978">
      <c r="D4978" s="19"/>
      <c r="E4978" s="18" t="s">
        <v>66</v>
      </c>
      <c r="F4978" s="17"/>
      <c r="G4978" s="11">
        <v>5</v>
      </c>
      <c r="H4978" s="27">
        <v>20</v>
      </c>
      <c r="I4978" s="4" t="s">
        <v>168</v>
      </c>
      <c r="J4978" s="4" t="s">
        <v>168</v>
      </c>
      <c r="K4978" s="5">
        <v>60</v>
      </c>
      <c r="L4978" s="4" t="s">
        <v>168</v>
      </c>
      <c r="M4978" s="5">
        <v>20</v>
      </c>
      <c r="N4978" s="31" t="s">
        <v>168</v>
      </c>
    </row>
    <row r="4979">
      <c r="D4979" s="19"/>
      <c r="E4979" s="18" t="s">
        <v>67</v>
      </c>
      <c r="F4979" s="17"/>
      <c r="G4979" s="11">
        <v>39</v>
      </c>
      <c r="H4979" s="27">
        <v>38.461538461537998</v>
      </c>
      <c r="I4979" s="5">
        <v>10.25641025641</v>
      </c>
      <c r="J4979" s="5">
        <v>2.564102564103</v>
      </c>
      <c r="K4979" s="5">
        <v>41.025641025641001</v>
      </c>
      <c r="L4979" s="4" t="s">
        <v>168</v>
      </c>
      <c r="M4979" s="5">
        <v>7.6923076923079998</v>
      </c>
      <c r="N4979" s="31" t="s">
        <v>168</v>
      </c>
    </row>
    <row r="4980">
      <c r="D4980" s="19"/>
      <c r="E4980" s="18" t="s">
        <v>68</v>
      </c>
      <c r="F4980" s="17"/>
      <c r="G4980" s="11">
        <v>27</v>
      </c>
      <c r="H4980" s="27">
        <v>40.740740740741003</v>
      </c>
      <c r="I4980" s="5">
        <v>11.111111111111001</v>
      </c>
      <c r="J4980" s="4" t="s">
        <v>168</v>
      </c>
      <c r="K4980" s="5">
        <v>40.740740740741003</v>
      </c>
      <c r="L4980" s="4" t="s">
        <v>168</v>
      </c>
      <c r="M4980" s="5">
        <v>7.4074074074069998</v>
      </c>
      <c r="N4980" s="31" t="s">
        <v>168</v>
      </c>
    </row>
    <row r="4981">
      <c r="D4981" s="19"/>
      <c r="E4981" s="18" t="s">
        <v>69</v>
      </c>
      <c r="F4981" s="17"/>
      <c r="G4981" s="7">
        <v>728</v>
      </c>
      <c r="H4981" s="20">
        <v>32.829670329670002</v>
      </c>
      <c r="I4981" s="2">
        <v>17.582417582418</v>
      </c>
      <c r="J4981" s="2">
        <v>1.5109890109890001</v>
      </c>
      <c r="K4981" s="2">
        <v>31.456043956043999</v>
      </c>
      <c r="L4981" s="2">
        <v>2.6098901098899998</v>
      </c>
      <c r="M4981" s="2">
        <v>13.736263736264</v>
      </c>
      <c r="N4981" s="22">
        <v>0.27472527472500002</v>
      </c>
    </row>
    <row r="4982">
      <c r="D4982" s="19"/>
      <c r="E4982" s="18" t="s">
        <v>26</v>
      </c>
      <c r="F4982" s="17"/>
      <c r="G4982" s="11">
        <v>1</v>
      </c>
      <c r="H4982" s="27">
        <v>100</v>
      </c>
      <c r="I4982" s="4" t="s">
        <v>168</v>
      </c>
      <c r="J4982" s="4" t="s">
        <v>168</v>
      </c>
      <c r="K4982" s="4" t="s">
        <v>168</v>
      </c>
      <c r="L4982" s="4" t="s">
        <v>168</v>
      </c>
      <c r="M4982" s="4" t="s">
        <v>168</v>
      </c>
      <c r="N4982" s="31" t="s">
        <v>168</v>
      </c>
    </row>
    <row r="4983">
      <c r="D4983" s="19"/>
      <c r="E4983" s="18" t="s">
        <v>70</v>
      </c>
      <c r="F4983" s="17"/>
      <c r="G4983" s="7">
        <v>84</v>
      </c>
      <c r="H4983" s="20">
        <v>39.285714285714</v>
      </c>
      <c r="I4983" s="2">
        <v>10.714285714286</v>
      </c>
      <c r="J4983" s="2">
        <v>1.190476190476</v>
      </c>
      <c r="K4983" s="2">
        <v>39.285714285714</v>
      </c>
      <c r="L4983" s="2">
        <v>1.190476190476</v>
      </c>
      <c r="M4983" s="2">
        <v>8.333333333333</v>
      </c>
      <c r="N4983" s="34" t="s">
        <v>168</v>
      </c>
    </row>
    <row r="4984">
      <c r="D4984" s="15" t="s">
        <v>71</v>
      </c>
      <c r="E4984" s="14" t="s">
        <v>64</v>
      </c>
      <c r="F4984" s="16"/>
      <c r="G4984" s="33">
        <v>7</v>
      </c>
      <c r="H4984" s="45">
        <v>42.857142857143003</v>
      </c>
      <c r="I4984" s="13">
        <v>14.285714285714</v>
      </c>
      <c r="J4984" s="13">
        <v>14.285714285714</v>
      </c>
      <c r="K4984" s="25" t="s">
        <v>168</v>
      </c>
      <c r="L4984" s="13">
        <v>14.285714285714</v>
      </c>
      <c r="M4984" s="13">
        <v>14.285714285714</v>
      </c>
      <c r="N4984" s="53" t="s">
        <v>168</v>
      </c>
    </row>
    <row r="4985">
      <c r="D4985" s="19"/>
      <c r="E4985" s="18" t="s">
        <v>65</v>
      </c>
      <c r="F4985" s="17"/>
      <c r="G4985" s="11">
        <v>36</v>
      </c>
      <c r="H4985" s="27">
        <v>33.333333333333002</v>
      </c>
      <c r="I4985" s="5">
        <v>27.777777777777999</v>
      </c>
      <c r="J4985" s="4" t="s">
        <v>168</v>
      </c>
      <c r="K4985" s="5">
        <v>25</v>
      </c>
      <c r="L4985" s="5">
        <v>5.5555555555560003</v>
      </c>
      <c r="M4985" s="5">
        <v>8.333333333333</v>
      </c>
      <c r="N4985" s="31" t="s">
        <v>168</v>
      </c>
    </row>
    <row r="4986">
      <c r="D4986" s="19"/>
      <c r="E4986" s="18" t="s">
        <v>66</v>
      </c>
      <c r="F4986" s="17"/>
      <c r="G4986" s="7">
        <v>81</v>
      </c>
      <c r="H4986" s="20">
        <v>39.506172839506</v>
      </c>
      <c r="I4986" s="2">
        <v>12.345679012346</v>
      </c>
      <c r="J4986" s="10" t="s">
        <v>168</v>
      </c>
      <c r="K4986" s="2">
        <v>34.567901234567998</v>
      </c>
      <c r="L4986" s="2">
        <v>3.7037037037039999</v>
      </c>
      <c r="M4986" s="2">
        <v>9.8765432098769992</v>
      </c>
      <c r="N4986" s="34" t="s">
        <v>168</v>
      </c>
    </row>
    <row r="4987">
      <c r="D4987" s="19"/>
      <c r="E4987" s="18" t="s">
        <v>67</v>
      </c>
      <c r="F4987" s="17"/>
      <c r="G4987" s="7">
        <v>633</v>
      </c>
      <c r="H4987" s="20">
        <v>32.227488151659003</v>
      </c>
      <c r="I4987" s="2">
        <v>16.745655608214999</v>
      </c>
      <c r="J4987" s="2">
        <v>1.579778830964</v>
      </c>
      <c r="K4987" s="2">
        <v>33.175355450236999</v>
      </c>
      <c r="L4987" s="2">
        <v>2.053712480253</v>
      </c>
      <c r="M4987" s="2">
        <v>13.902053712480001</v>
      </c>
      <c r="N4987" s="22">
        <v>0.31595576619299998</v>
      </c>
    </row>
    <row r="4988">
      <c r="D4988" s="19"/>
      <c r="E4988" s="18" t="s">
        <v>68</v>
      </c>
      <c r="F4988" s="17"/>
      <c r="G4988" s="11">
        <v>47</v>
      </c>
      <c r="H4988" s="27">
        <v>42.553191489362</v>
      </c>
      <c r="I4988" s="5">
        <v>14.893617021277</v>
      </c>
      <c r="J4988" s="5">
        <v>2.1276595744679998</v>
      </c>
      <c r="K4988" s="5">
        <v>27.659574468085001</v>
      </c>
      <c r="L4988" s="5">
        <v>2.1276595744679998</v>
      </c>
      <c r="M4988" s="5">
        <v>10.638297872340001</v>
      </c>
      <c r="N4988" s="31" t="s">
        <v>168</v>
      </c>
    </row>
    <row r="4989">
      <c r="D4989" s="19"/>
      <c r="E4989" s="18" t="s">
        <v>72</v>
      </c>
      <c r="F4989" s="17"/>
      <c r="G4989" s="11">
        <v>5</v>
      </c>
      <c r="H4989" s="27">
        <v>40</v>
      </c>
      <c r="I4989" s="5">
        <v>20</v>
      </c>
      <c r="J4989" s="4" t="s">
        <v>168</v>
      </c>
      <c r="K4989" s="5">
        <v>20</v>
      </c>
      <c r="L4989" s="4" t="s">
        <v>168</v>
      </c>
      <c r="M4989" s="5">
        <v>20</v>
      </c>
      <c r="N4989" s="31" t="s">
        <v>168</v>
      </c>
    </row>
    <row r="4990">
      <c r="D4990" s="19"/>
      <c r="E4990" s="18" t="s">
        <v>26</v>
      </c>
      <c r="F4990" s="17"/>
      <c r="G4990" s="11">
        <v>4</v>
      </c>
      <c r="H4990" s="32" t="s">
        <v>168</v>
      </c>
      <c r="I4990" s="5">
        <v>50</v>
      </c>
      <c r="J4990" s="4" t="s">
        <v>168</v>
      </c>
      <c r="K4990" s="5">
        <v>25</v>
      </c>
      <c r="L4990" s="4" t="s">
        <v>168</v>
      </c>
      <c r="M4990" s="5">
        <v>25</v>
      </c>
      <c r="N4990" s="31" t="s">
        <v>168</v>
      </c>
    </row>
    <row r="4991">
      <c r="D4991" s="19"/>
      <c r="E4991" s="18" t="s">
        <v>73</v>
      </c>
      <c r="F4991" s="17"/>
      <c r="G4991" s="7">
        <v>804</v>
      </c>
      <c r="H4991" s="20">
        <v>33.706467661692002</v>
      </c>
      <c r="I4991" s="2">
        <v>16.666666666666998</v>
      </c>
      <c r="J4991" s="2">
        <v>1.492537313433</v>
      </c>
      <c r="K4991" s="2">
        <v>32.338308457711001</v>
      </c>
      <c r="L4991" s="2">
        <v>2.4875621890550002</v>
      </c>
      <c r="M4991" s="2">
        <v>13.059701492537</v>
      </c>
      <c r="N4991" s="22">
        <v>0.24875621890499999</v>
      </c>
    </row>
    <row r="4992">
      <c r="D4992" s="15" t="s">
        <v>74</v>
      </c>
      <c r="E4992" s="14" t="s">
        <v>75</v>
      </c>
      <c r="F4992" s="16"/>
      <c r="G4992" s="26">
        <v>233</v>
      </c>
      <c r="H4992" s="40">
        <v>34.763948497854003</v>
      </c>
      <c r="I4992" s="8">
        <v>15.87982832618</v>
      </c>
      <c r="J4992" s="8">
        <v>1.287553648069</v>
      </c>
      <c r="K4992" s="8">
        <v>33.905579399141999</v>
      </c>
      <c r="L4992" s="8">
        <v>1.287553648069</v>
      </c>
      <c r="M4992" s="8">
        <v>12.875536480687</v>
      </c>
      <c r="N4992" s="71" t="s">
        <v>168</v>
      </c>
    </row>
    <row r="4993">
      <c r="D4993" s="19"/>
      <c r="E4993" s="18" t="s">
        <v>76</v>
      </c>
      <c r="F4993" s="17"/>
      <c r="G4993" s="7">
        <v>58</v>
      </c>
      <c r="H4993" s="20">
        <v>37.931034482759003</v>
      </c>
      <c r="I4993" s="2">
        <v>12.068965517241001</v>
      </c>
      <c r="J4993" s="10" t="s">
        <v>168</v>
      </c>
      <c r="K4993" s="2">
        <v>37.931034482759003</v>
      </c>
      <c r="L4993" s="2">
        <v>3.4482758620689999</v>
      </c>
      <c r="M4993" s="2">
        <v>8.6206896551720007</v>
      </c>
      <c r="N4993" s="34" t="s">
        <v>168</v>
      </c>
    </row>
    <row r="4994">
      <c r="D4994" s="19"/>
      <c r="E4994" s="18" t="s">
        <v>77</v>
      </c>
      <c r="F4994" s="17"/>
      <c r="G4994" s="7">
        <v>217</v>
      </c>
      <c r="H4994" s="20">
        <v>38.248847926266997</v>
      </c>
      <c r="I4994" s="2">
        <v>17.050691244239999</v>
      </c>
      <c r="J4994" s="2">
        <v>1.3824884792629999</v>
      </c>
      <c r="K4994" s="2">
        <v>29.032258064516</v>
      </c>
      <c r="L4994" s="2">
        <v>2.7649769585250001</v>
      </c>
      <c r="M4994" s="2">
        <v>11.520737327189</v>
      </c>
      <c r="N4994" s="34" t="s">
        <v>168</v>
      </c>
    </row>
    <row r="4995">
      <c r="D4995" s="19"/>
      <c r="E4995" s="18" t="s">
        <v>78</v>
      </c>
      <c r="F4995" s="17"/>
      <c r="G4995" s="11">
        <v>9</v>
      </c>
      <c r="H4995" s="27">
        <v>22.222222222222001</v>
      </c>
      <c r="I4995" s="5">
        <v>44.444444444444002</v>
      </c>
      <c r="J4995" s="4" t="s">
        <v>168</v>
      </c>
      <c r="K4995" s="5">
        <v>33.333333333333002</v>
      </c>
      <c r="L4995" s="4" t="s">
        <v>168</v>
      </c>
      <c r="M4995" s="4" t="s">
        <v>168</v>
      </c>
      <c r="N4995" s="31" t="s">
        <v>168</v>
      </c>
    </row>
    <row r="4996">
      <c r="D4996" s="19"/>
      <c r="E4996" s="18" t="s">
        <v>79</v>
      </c>
      <c r="F4996" s="17"/>
      <c r="G4996" s="7">
        <v>92</v>
      </c>
      <c r="H4996" s="20">
        <v>31.521739130435002</v>
      </c>
      <c r="I4996" s="2">
        <v>26.086956521739001</v>
      </c>
      <c r="J4996" s="2">
        <v>2.1739130434780001</v>
      </c>
      <c r="K4996" s="2">
        <v>28.260869565217</v>
      </c>
      <c r="L4996" s="2">
        <v>1.086956521739</v>
      </c>
      <c r="M4996" s="2">
        <v>10.869565217390999</v>
      </c>
      <c r="N4996" s="34" t="s">
        <v>168</v>
      </c>
    </row>
    <row r="4997">
      <c r="D4997" s="19"/>
      <c r="E4997" s="18" t="s">
        <v>80</v>
      </c>
      <c r="F4997" s="17"/>
      <c r="G4997" s="7">
        <v>123</v>
      </c>
      <c r="H4997" s="20">
        <v>39.024390243901998</v>
      </c>
      <c r="I4997" s="2">
        <v>13.821138211381999</v>
      </c>
      <c r="J4997" s="2">
        <v>2.4390243902440001</v>
      </c>
      <c r="K4997" s="2">
        <v>33.333333333333002</v>
      </c>
      <c r="L4997" s="2">
        <v>2.4390243902440001</v>
      </c>
      <c r="M4997" s="2">
        <v>8.9430894308940001</v>
      </c>
      <c r="N4997" s="34" t="s">
        <v>168</v>
      </c>
    </row>
    <row r="4998">
      <c r="D4998" s="19"/>
      <c r="E4998" s="18" t="s">
        <v>81</v>
      </c>
      <c r="F4998" s="17"/>
      <c r="G4998" s="7">
        <v>680</v>
      </c>
      <c r="H4998" s="20">
        <v>35</v>
      </c>
      <c r="I4998" s="2">
        <v>15.882352941176</v>
      </c>
      <c r="J4998" s="2">
        <v>1.4705882352940001</v>
      </c>
      <c r="K4998" s="2">
        <v>32.058823529412003</v>
      </c>
      <c r="L4998" s="2">
        <v>2.7941176470590001</v>
      </c>
      <c r="M4998" s="2">
        <v>12.647058823528999</v>
      </c>
      <c r="N4998" s="22">
        <v>0.14705882352899999</v>
      </c>
    </row>
    <row r="4999">
      <c r="D4999" s="19"/>
      <c r="E4999" s="18" t="s">
        <v>41</v>
      </c>
      <c r="F4999" s="17"/>
      <c r="G4999" s="11">
        <v>20</v>
      </c>
      <c r="H4999" s="27">
        <v>30</v>
      </c>
      <c r="I4999" s="5">
        <v>10</v>
      </c>
      <c r="J4999" s="4" t="s">
        <v>168</v>
      </c>
      <c r="K4999" s="5">
        <v>40</v>
      </c>
      <c r="L4999" s="4" t="s">
        <v>168</v>
      </c>
      <c r="M4999" s="5">
        <v>20</v>
      </c>
      <c r="N4999" s="31" t="s">
        <v>168</v>
      </c>
    </row>
    <row r="5000">
      <c r="D5000" s="19"/>
      <c r="E5000" s="18" t="s">
        <v>82</v>
      </c>
      <c r="F5000" s="17"/>
      <c r="G5000" s="7">
        <v>64</v>
      </c>
      <c r="H5000" s="20">
        <v>21.875</v>
      </c>
      <c r="I5000" s="2">
        <v>20.3125</v>
      </c>
      <c r="J5000" s="2">
        <v>1.5625</v>
      </c>
      <c r="K5000" s="2">
        <v>35.9375</v>
      </c>
      <c r="L5000" s="10" t="s">
        <v>168</v>
      </c>
      <c r="M5000" s="2">
        <v>18.75</v>
      </c>
      <c r="N5000" s="22">
        <v>1.5625</v>
      </c>
    </row>
    <row r="5001">
      <c r="D5001" s="19"/>
      <c r="E5001" s="18" t="s">
        <v>26</v>
      </c>
      <c r="F5001" s="17"/>
      <c r="G5001" s="11">
        <v>0</v>
      </c>
      <c r="H5001" s="32" t="s">
        <v>168</v>
      </c>
      <c r="I5001" s="4" t="s">
        <v>168</v>
      </c>
      <c r="J5001" s="4" t="s">
        <v>168</v>
      </c>
      <c r="K5001" s="4" t="s">
        <v>168</v>
      </c>
      <c r="L5001" s="4" t="s">
        <v>168</v>
      </c>
      <c r="M5001" s="4" t="s">
        <v>168</v>
      </c>
      <c r="N5001" s="31" t="s">
        <v>168</v>
      </c>
    </row>
    <row r="5002">
      <c r="D5002" s="19"/>
      <c r="E5002" s="18" t="s">
        <v>83</v>
      </c>
      <c r="F5002" s="17"/>
      <c r="G5002" s="7">
        <v>749</v>
      </c>
      <c r="H5002" s="20">
        <v>34.579439252336002</v>
      </c>
      <c r="I5002" s="2">
        <v>16.555407209613001</v>
      </c>
      <c r="J5002" s="2">
        <v>1.4686248331109999</v>
      </c>
      <c r="K5002" s="2">
        <v>31.909212283043999</v>
      </c>
      <c r="L5002" s="2">
        <v>2.670226969292</v>
      </c>
      <c r="M5002" s="2">
        <v>12.683578104139</v>
      </c>
      <c r="N5002" s="22">
        <v>0.13351134846500001</v>
      </c>
    </row>
    <row r="5003">
      <c r="D5003" s="15" t="s">
        <v>84</v>
      </c>
      <c r="E5003" s="14" t="s">
        <v>85</v>
      </c>
      <c r="F5003" s="16"/>
      <c r="G5003" s="26">
        <v>289</v>
      </c>
      <c r="H5003" s="40">
        <v>38.062283737024003</v>
      </c>
      <c r="I5003" s="8">
        <v>10.38062283737</v>
      </c>
      <c r="J5003" s="8">
        <v>0.69204152249100004</v>
      </c>
      <c r="K5003" s="8">
        <v>35.294117647058997</v>
      </c>
      <c r="L5003" s="8">
        <v>2.0761245674739999</v>
      </c>
      <c r="M5003" s="8">
        <v>13.148788927336</v>
      </c>
      <c r="N5003" s="42">
        <v>0.34602076124600001</v>
      </c>
    </row>
    <row r="5004">
      <c r="D5004" s="19"/>
      <c r="E5004" s="18" t="s">
        <v>86</v>
      </c>
      <c r="F5004" s="17"/>
      <c r="G5004" s="7">
        <v>303</v>
      </c>
      <c r="H5004" s="20">
        <v>29.702970297029999</v>
      </c>
      <c r="I5004" s="2">
        <v>17.161716171617002</v>
      </c>
      <c r="J5004" s="2">
        <v>1.9801980198019999</v>
      </c>
      <c r="K5004" s="2">
        <v>33.663366336633999</v>
      </c>
      <c r="L5004" s="2">
        <v>2.970297029703</v>
      </c>
      <c r="M5004" s="2">
        <v>14.521452145214999</v>
      </c>
      <c r="N5004" s="34" t="s">
        <v>168</v>
      </c>
    </row>
    <row r="5005">
      <c r="D5005" s="19"/>
      <c r="E5005" s="18" t="s">
        <v>87</v>
      </c>
      <c r="F5005" s="17"/>
      <c r="G5005" s="7">
        <v>183</v>
      </c>
      <c r="H5005" s="20">
        <v>36.065573770492001</v>
      </c>
      <c r="I5005" s="2">
        <v>23.497267759563002</v>
      </c>
      <c r="J5005" s="2">
        <v>1.6393442622950001</v>
      </c>
      <c r="K5005" s="2">
        <v>26.775956284153001</v>
      </c>
      <c r="L5005" s="2">
        <v>2.185792349727</v>
      </c>
      <c r="M5005" s="2">
        <v>9.2896174863390009</v>
      </c>
      <c r="N5005" s="22">
        <v>0.54644808743200002</v>
      </c>
    </row>
    <row r="5006">
      <c r="D5006" s="19"/>
      <c r="E5006" s="18" t="s">
        <v>88</v>
      </c>
      <c r="F5006" s="17"/>
      <c r="G5006" s="11">
        <v>34</v>
      </c>
      <c r="H5006" s="27">
        <v>20.588235294118</v>
      </c>
      <c r="I5006" s="5">
        <v>23.529411764706001</v>
      </c>
      <c r="J5006" s="5">
        <v>2.9411764705880001</v>
      </c>
      <c r="K5006" s="5">
        <v>26.470588235293999</v>
      </c>
      <c r="L5006" s="5">
        <v>2.9411764705880001</v>
      </c>
      <c r="M5006" s="5">
        <v>23.529411764706001</v>
      </c>
      <c r="N5006" s="31" t="s">
        <v>168</v>
      </c>
    </row>
    <row r="5007">
      <c r="D5007" s="19"/>
      <c r="E5007" s="18" t="s">
        <v>89</v>
      </c>
      <c r="F5007" s="17"/>
      <c r="G5007" s="11">
        <v>4</v>
      </c>
      <c r="H5007" s="32" t="s">
        <v>168</v>
      </c>
      <c r="I5007" s="5">
        <v>100</v>
      </c>
      <c r="J5007" s="4" t="s">
        <v>168</v>
      </c>
      <c r="K5007" s="4" t="s">
        <v>168</v>
      </c>
      <c r="L5007" s="4" t="s">
        <v>168</v>
      </c>
      <c r="M5007" s="4" t="s">
        <v>168</v>
      </c>
      <c r="N5007" s="31" t="s">
        <v>168</v>
      </c>
    </row>
    <row r="5008">
      <c r="D5008" s="19"/>
      <c r="E5008" s="18" t="s">
        <v>26</v>
      </c>
      <c r="F5008" s="17"/>
      <c r="G5008" s="11">
        <v>0</v>
      </c>
      <c r="H5008" s="32" t="s">
        <v>168</v>
      </c>
      <c r="I5008" s="4" t="s">
        <v>168</v>
      </c>
      <c r="J5008" s="4" t="s">
        <v>168</v>
      </c>
      <c r="K5008" s="4" t="s">
        <v>168</v>
      </c>
      <c r="L5008" s="4" t="s">
        <v>168</v>
      </c>
      <c r="M5008" s="4" t="s">
        <v>168</v>
      </c>
      <c r="N5008" s="31" t="s">
        <v>168</v>
      </c>
    </row>
    <row r="5009">
      <c r="D5009" s="19"/>
      <c r="E5009" s="18" t="s">
        <v>90</v>
      </c>
      <c r="F5009" s="17"/>
      <c r="G5009" s="7">
        <v>592</v>
      </c>
      <c r="H5009" s="20">
        <v>33.783783783784003</v>
      </c>
      <c r="I5009" s="2">
        <v>13.851351351350999</v>
      </c>
      <c r="J5009" s="2">
        <v>1.351351351351</v>
      </c>
      <c r="K5009" s="2">
        <v>34.459459459458998</v>
      </c>
      <c r="L5009" s="2">
        <v>2.533783783784</v>
      </c>
      <c r="M5009" s="2">
        <v>13.851351351350999</v>
      </c>
      <c r="N5009" s="22">
        <v>0.16891891891899999</v>
      </c>
    </row>
    <row r="5010">
      <c r="D5010" s="19"/>
      <c r="E5010" s="18" t="s">
        <v>91</v>
      </c>
      <c r="F5010" s="17"/>
      <c r="G5010" s="7">
        <v>221</v>
      </c>
      <c r="H5010" s="20">
        <v>33.031674208144999</v>
      </c>
      <c r="I5010" s="2">
        <v>24.886877828054001</v>
      </c>
      <c r="J5010" s="2">
        <v>1.8099547511309999</v>
      </c>
      <c r="K5010" s="2">
        <v>26.244343891402998</v>
      </c>
      <c r="L5010" s="2">
        <v>2.262443438914</v>
      </c>
      <c r="M5010" s="2">
        <v>11.31221719457</v>
      </c>
      <c r="N5010" s="22">
        <v>0.452488687783</v>
      </c>
    </row>
    <row r="5011">
      <c r="D5011" s="15" t="s">
        <v>92</v>
      </c>
      <c r="E5011" s="14" t="s">
        <v>93</v>
      </c>
      <c r="F5011" s="16"/>
      <c r="G5011" s="33">
        <v>30</v>
      </c>
      <c r="H5011" s="45">
        <v>50</v>
      </c>
      <c r="I5011" s="13">
        <v>3.333333333333</v>
      </c>
      <c r="J5011" s="13">
        <v>10</v>
      </c>
      <c r="K5011" s="13">
        <v>26.666666666666998</v>
      </c>
      <c r="L5011" s="25" t="s">
        <v>168</v>
      </c>
      <c r="M5011" s="13">
        <v>10</v>
      </c>
      <c r="N5011" s="53" t="s">
        <v>168</v>
      </c>
    </row>
    <row r="5012">
      <c r="D5012" s="19"/>
      <c r="E5012" s="18" t="s">
        <v>94</v>
      </c>
      <c r="F5012" s="17"/>
      <c r="G5012" s="7">
        <v>143</v>
      </c>
      <c r="H5012" s="20">
        <v>45.454545454544999</v>
      </c>
      <c r="I5012" s="2">
        <v>11.888111888112</v>
      </c>
      <c r="J5012" s="2">
        <v>2.797202797203</v>
      </c>
      <c r="K5012" s="2">
        <v>27.272727272727</v>
      </c>
      <c r="L5012" s="10" t="s">
        <v>168</v>
      </c>
      <c r="M5012" s="2">
        <v>12.587412587413001</v>
      </c>
      <c r="N5012" s="34" t="s">
        <v>168</v>
      </c>
    </row>
    <row r="5013">
      <c r="D5013" s="19"/>
      <c r="E5013" s="18" t="s">
        <v>95</v>
      </c>
      <c r="F5013" s="17"/>
      <c r="G5013" s="11">
        <v>43</v>
      </c>
      <c r="H5013" s="27">
        <v>44.186046511628</v>
      </c>
      <c r="I5013" s="5">
        <v>9.3023255813949994</v>
      </c>
      <c r="J5013" s="5">
        <v>2.3255813953489999</v>
      </c>
      <c r="K5013" s="5">
        <v>32.558139534883999</v>
      </c>
      <c r="L5013" s="4" t="s">
        <v>168</v>
      </c>
      <c r="M5013" s="5">
        <v>11.627906976744001</v>
      </c>
      <c r="N5013" s="31" t="s">
        <v>168</v>
      </c>
    </row>
    <row r="5014">
      <c r="D5014" s="19"/>
      <c r="E5014" s="18" t="s">
        <v>96</v>
      </c>
      <c r="F5014" s="17"/>
      <c r="G5014" s="11">
        <v>11</v>
      </c>
      <c r="H5014" s="27">
        <v>81.818181818181998</v>
      </c>
      <c r="I5014" s="4" t="s">
        <v>168</v>
      </c>
      <c r="J5014" s="4" t="s">
        <v>168</v>
      </c>
      <c r="K5014" s="5">
        <v>18.181818181817999</v>
      </c>
      <c r="L5014" s="4" t="s">
        <v>168</v>
      </c>
      <c r="M5014" s="4" t="s">
        <v>168</v>
      </c>
      <c r="N5014" s="31" t="s">
        <v>168</v>
      </c>
    </row>
    <row r="5015">
      <c r="D5015" s="19"/>
      <c r="E5015" s="18" t="s">
        <v>97</v>
      </c>
      <c r="F5015" s="17"/>
      <c r="G5015" s="11">
        <v>26</v>
      </c>
      <c r="H5015" s="27">
        <v>42.307692307692001</v>
      </c>
      <c r="I5015" s="5">
        <v>3.8461538461539999</v>
      </c>
      <c r="J5015" s="4" t="s">
        <v>168</v>
      </c>
      <c r="K5015" s="5">
        <v>50</v>
      </c>
      <c r="L5015" s="4" t="s">
        <v>168</v>
      </c>
      <c r="M5015" s="5">
        <v>3.8461538461539999</v>
      </c>
      <c r="N5015" s="31" t="s">
        <v>168</v>
      </c>
    </row>
    <row r="5016">
      <c r="D5016" s="19"/>
      <c r="E5016" s="18" t="s">
        <v>98</v>
      </c>
      <c r="F5016" s="17"/>
      <c r="G5016" s="11">
        <v>45</v>
      </c>
      <c r="H5016" s="27">
        <v>31.111111111111001</v>
      </c>
      <c r="I5016" s="5">
        <v>17.777777777777999</v>
      </c>
      <c r="J5016" s="4" t="s">
        <v>168</v>
      </c>
      <c r="K5016" s="5">
        <v>31.111111111111001</v>
      </c>
      <c r="L5016" s="5">
        <v>6.666666666667</v>
      </c>
      <c r="M5016" s="5">
        <v>13.333333333333</v>
      </c>
      <c r="N5016" s="31" t="s">
        <v>168</v>
      </c>
    </row>
    <row r="5017">
      <c r="D5017" s="19"/>
      <c r="E5017" s="18" t="s">
        <v>99</v>
      </c>
      <c r="F5017" s="17"/>
      <c r="G5017" s="11">
        <v>14</v>
      </c>
      <c r="H5017" s="27">
        <v>42.857142857143003</v>
      </c>
      <c r="I5017" s="5">
        <v>14.285714285714</v>
      </c>
      <c r="J5017" s="5">
        <v>7.1428571428570002</v>
      </c>
      <c r="K5017" s="5">
        <v>21.428571428571001</v>
      </c>
      <c r="L5017" s="4" t="s">
        <v>168</v>
      </c>
      <c r="M5017" s="5">
        <v>14.285714285714</v>
      </c>
      <c r="N5017" s="31" t="s">
        <v>168</v>
      </c>
    </row>
    <row r="5018">
      <c r="D5018" s="19"/>
      <c r="E5018" s="18" t="s">
        <v>100</v>
      </c>
      <c r="F5018" s="17"/>
      <c r="G5018" s="11">
        <v>24</v>
      </c>
      <c r="H5018" s="27">
        <v>37.5</v>
      </c>
      <c r="I5018" s="5">
        <v>16.666666666666998</v>
      </c>
      <c r="J5018" s="4" t="s">
        <v>168</v>
      </c>
      <c r="K5018" s="5">
        <v>16.666666666666998</v>
      </c>
      <c r="L5018" s="4" t="s">
        <v>168</v>
      </c>
      <c r="M5018" s="5">
        <v>29.166666666666998</v>
      </c>
      <c r="N5018" s="31" t="s">
        <v>168</v>
      </c>
    </row>
    <row r="5019">
      <c r="D5019" s="19"/>
      <c r="E5019" s="18" t="s">
        <v>101</v>
      </c>
      <c r="F5019" s="17"/>
      <c r="G5019" s="7">
        <v>96</v>
      </c>
      <c r="H5019" s="20">
        <v>39.583333333333002</v>
      </c>
      <c r="I5019" s="2">
        <v>16.666666666666998</v>
      </c>
      <c r="J5019" s="10" t="s">
        <v>168</v>
      </c>
      <c r="K5019" s="2">
        <v>29.166666666666998</v>
      </c>
      <c r="L5019" s="2">
        <v>1.041666666667</v>
      </c>
      <c r="M5019" s="2">
        <v>12.5</v>
      </c>
      <c r="N5019" s="22">
        <v>1.041666666667</v>
      </c>
    </row>
    <row r="5020">
      <c r="D5020" s="19"/>
      <c r="E5020" s="18" t="s">
        <v>102</v>
      </c>
      <c r="F5020" s="17"/>
      <c r="G5020" s="7">
        <v>53</v>
      </c>
      <c r="H5020" s="20">
        <v>43.396226415093999</v>
      </c>
      <c r="I5020" s="2">
        <v>9.4339622641510008</v>
      </c>
      <c r="J5020" s="2">
        <v>1.88679245283</v>
      </c>
      <c r="K5020" s="2">
        <v>33.962264150943</v>
      </c>
      <c r="L5020" s="2">
        <v>3.7735849056599999</v>
      </c>
      <c r="M5020" s="2">
        <v>7.547169811321</v>
      </c>
      <c r="N5020" s="34" t="s">
        <v>168</v>
      </c>
    </row>
    <row r="5021">
      <c r="D5021" s="19"/>
      <c r="E5021" s="18" t="s">
        <v>41</v>
      </c>
      <c r="F5021" s="17"/>
      <c r="G5021" s="7">
        <v>126</v>
      </c>
      <c r="H5021" s="20">
        <v>35.714285714286</v>
      </c>
      <c r="I5021" s="2">
        <v>13.492063492063</v>
      </c>
      <c r="J5021" s="2">
        <v>0.793650793651</v>
      </c>
      <c r="K5021" s="2">
        <v>30.158730158729998</v>
      </c>
      <c r="L5021" s="2">
        <v>2.3809523809519999</v>
      </c>
      <c r="M5021" s="2">
        <v>17.460317460317</v>
      </c>
      <c r="N5021" s="34" t="s">
        <v>168</v>
      </c>
    </row>
    <row r="5022">
      <c r="D5022" s="19"/>
      <c r="E5022" s="18" t="s">
        <v>103</v>
      </c>
      <c r="F5022" s="17"/>
      <c r="G5022" s="7">
        <v>167</v>
      </c>
      <c r="H5022" s="20">
        <v>27.544910179641001</v>
      </c>
      <c r="I5022" s="2">
        <v>25.748502994012</v>
      </c>
      <c r="J5022" s="10" t="s">
        <v>168</v>
      </c>
      <c r="K5022" s="2">
        <v>29.341317365268999</v>
      </c>
      <c r="L5022" s="2">
        <v>3.592814371257</v>
      </c>
      <c r="M5022" s="2">
        <v>13.772455089819999</v>
      </c>
      <c r="N5022" s="34" t="s">
        <v>168</v>
      </c>
    </row>
    <row r="5023">
      <c r="D5023" s="19"/>
      <c r="E5023" s="18" t="s">
        <v>104</v>
      </c>
      <c r="F5023" s="17"/>
      <c r="G5023" s="7">
        <v>237</v>
      </c>
      <c r="H5023" s="20">
        <v>29.535864978903</v>
      </c>
      <c r="I5023" s="2">
        <v>17.721518987342002</v>
      </c>
      <c r="J5023" s="2">
        <v>1.6877637130800001</v>
      </c>
      <c r="K5023" s="2">
        <v>37.130801687763999</v>
      </c>
      <c r="L5023" s="2">
        <v>2.9535864978899999</v>
      </c>
      <c r="M5023" s="2">
        <v>10.548523206751</v>
      </c>
      <c r="N5023" s="22">
        <v>0.42194092827000002</v>
      </c>
    </row>
    <row r="5024">
      <c r="D5024" s="19"/>
      <c r="E5024" s="18" t="s">
        <v>26</v>
      </c>
      <c r="F5024" s="17"/>
      <c r="G5024" s="11">
        <v>2</v>
      </c>
      <c r="H5024" s="32" t="s">
        <v>168</v>
      </c>
      <c r="I5024" s="5">
        <v>100</v>
      </c>
      <c r="J5024" s="4" t="s">
        <v>168</v>
      </c>
      <c r="K5024" s="4" t="s">
        <v>168</v>
      </c>
      <c r="L5024" s="4" t="s">
        <v>168</v>
      </c>
      <c r="M5024" s="4" t="s">
        <v>168</v>
      </c>
      <c r="N5024" s="31" t="s">
        <v>168</v>
      </c>
    </row>
    <row r="5025">
      <c r="D5025" s="19"/>
      <c r="E5025" s="18" t="s">
        <v>105</v>
      </c>
      <c r="F5025" s="17"/>
      <c r="G5025" s="7">
        <v>407</v>
      </c>
      <c r="H5025" s="20">
        <v>38.574938574938997</v>
      </c>
      <c r="I5025" s="2">
        <v>12.285012285012</v>
      </c>
      <c r="J5025" s="2">
        <v>1.9656019656020001</v>
      </c>
      <c r="K5025" s="2">
        <v>30.712530712530999</v>
      </c>
      <c r="L5025" s="2">
        <v>1.7199017199019999</v>
      </c>
      <c r="M5025" s="2">
        <v>14.496314496314</v>
      </c>
      <c r="N5025" s="22">
        <v>0.24570024569999999</v>
      </c>
    </row>
    <row r="5026">
      <c r="D5026" s="19"/>
      <c r="E5026" s="18" t="s">
        <v>106</v>
      </c>
      <c r="F5026" s="17"/>
      <c r="G5026" s="7">
        <v>404</v>
      </c>
      <c r="H5026" s="20">
        <v>28.712871287129001</v>
      </c>
      <c r="I5026" s="2">
        <v>21.039603960396001</v>
      </c>
      <c r="J5026" s="2">
        <v>0.99009900990099997</v>
      </c>
      <c r="K5026" s="2">
        <v>33.910891089109001</v>
      </c>
      <c r="L5026" s="2">
        <v>3.217821782178</v>
      </c>
      <c r="M5026" s="2">
        <v>11.881188118812</v>
      </c>
      <c r="N5026" s="22">
        <v>0.247524752475</v>
      </c>
    </row>
    <row r="5027">
      <c r="D5027" s="15" t="s">
        <v>107</v>
      </c>
      <c r="E5027" s="14" t="s">
        <v>108</v>
      </c>
      <c r="F5027" s="16"/>
      <c r="G5027" s="33">
        <v>25</v>
      </c>
      <c r="H5027" s="45">
        <v>44</v>
      </c>
      <c r="I5027" s="13">
        <v>4</v>
      </c>
      <c r="J5027" s="13">
        <v>4</v>
      </c>
      <c r="K5027" s="13">
        <v>40</v>
      </c>
      <c r="L5027" s="25" t="s">
        <v>168</v>
      </c>
      <c r="M5027" s="13">
        <v>8</v>
      </c>
      <c r="N5027" s="53" t="s">
        <v>168</v>
      </c>
    </row>
    <row r="5028">
      <c r="D5028" s="19"/>
      <c r="E5028" s="18" t="s">
        <v>109</v>
      </c>
      <c r="F5028" s="17"/>
      <c r="G5028" s="7">
        <v>533</v>
      </c>
      <c r="H5028" s="20">
        <v>34.521575984991003</v>
      </c>
      <c r="I5028" s="2">
        <v>16.885553470919</v>
      </c>
      <c r="J5028" s="2">
        <v>1.125703564728</v>
      </c>
      <c r="K5028" s="2">
        <v>29.080675422138999</v>
      </c>
      <c r="L5028" s="2">
        <v>2.8142589118200001</v>
      </c>
      <c r="M5028" s="2">
        <v>15.196998123827001</v>
      </c>
      <c r="N5028" s="22">
        <v>0.37523452157600001</v>
      </c>
    </row>
    <row r="5029">
      <c r="D5029" s="19"/>
      <c r="E5029" s="18" t="s">
        <v>110</v>
      </c>
      <c r="F5029" s="17"/>
      <c r="G5029" s="7">
        <v>742</v>
      </c>
      <c r="H5029" s="20">
        <v>34.231805929918998</v>
      </c>
      <c r="I5029" s="2">
        <v>16.172506738544001</v>
      </c>
      <c r="J5029" s="2">
        <v>1.4824797843669999</v>
      </c>
      <c r="K5029" s="2">
        <v>32.075471698112999</v>
      </c>
      <c r="L5029" s="2">
        <v>2.6954177897570002</v>
      </c>
      <c r="M5029" s="2">
        <v>13.072776280323</v>
      </c>
      <c r="N5029" s="22">
        <v>0.26954177897600001</v>
      </c>
    </row>
    <row r="5030">
      <c r="D5030" s="19"/>
      <c r="E5030" s="18" t="s">
        <v>111</v>
      </c>
      <c r="F5030" s="17"/>
      <c r="G5030" s="7">
        <v>679</v>
      </c>
      <c r="H5030" s="20">
        <v>34.315169366715999</v>
      </c>
      <c r="I5030" s="2">
        <v>16.20029455081</v>
      </c>
      <c r="J5030" s="2">
        <v>1.472754050074</v>
      </c>
      <c r="K5030" s="2">
        <v>31.664212076582999</v>
      </c>
      <c r="L5030" s="2">
        <v>2.6509572901329999</v>
      </c>
      <c r="M5030" s="2">
        <v>13.40206185567</v>
      </c>
      <c r="N5030" s="22">
        <v>0.294550810015</v>
      </c>
    </row>
    <row r="5031">
      <c r="D5031" s="19"/>
      <c r="E5031" s="18" t="s">
        <v>112</v>
      </c>
      <c r="F5031" s="17"/>
      <c r="G5031" s="7">
        <v>558</v>
      </c>
      <c r="H5031" s="20">
        <v>34.946236559139997</v>
      </c>
      <c r="I5031" s="2">
        <v>16.666666666666998</v>
      </c>
      <c r="J5031" s="2">
        <v>1.0752688172039999</v>
      </c>
      <c r="K5031" s="2">
        <v>31.541218637993001</v>
      </c>
      <c r="L5031" s="2">
        <v>2.5089605734770002</v>
      </c>
      <c r="M5031" s="2">
        <v>12.903225806451999</v>
      </c>
      <c r="N5031" s="22">
        <v>0.35842293906799999</v>
      </c>
    </row>
    <row r="5032">
      <c r="D5032" s="19"/>
      <c r="E5032" s="18" t="s">
        <v>113</v>
      </c>
      <c r="F5032" s="17"/>
      <c r="G5032" s="7">
        <v>139</v>
      </c>
      <c r="H5032" s="20">
        <v>38.129496402877997</v>
      </c>
      <c r="I5032" s="2">
        <v>12.230215827338</v>
      </c>
      <c r="J5032" s="2">
        <v>1.438848920863</v>
      </c>
      <c r="K5032" s="2">
        <v>30.215827338128999</v>
      </c>
      <c r="L5032" s="10" t="s">
        <v>168</v>
      </c>
      <c r="M5032" s="2">
        <v>17.266187050359999</v>
      </c>
      <c r="N5032" s="22">
        <v>0.71942446043200003</v>
      </c>
    </row>
    <row r="5033">
      <c r="D5033" s="19"/>
      <c r="E5033" s="18" t="s">
        <v>114</v>
      </c>
      <c r="F5033" s="17"/>
      <c r="G5033" s="7">
        <v>767</v>
      </c>
      <c r="H5033" s="20">
        <v>34.028683181226</v>
      </c>
      <c r="I5033" s="2">
        <v>16.688396349413001</v>
      </c>
      <c r="J5033" s="2">
        <v>1.434159061278</v>
      </c>
      <c r="K5033" s="2">
        <v>32.203389830508002</v>
      </c>
      <c r="L5033" s="2">
        <v>2.6075619295960002</v>
      </c>
      <c r="M5033" s="2">
        <v>12.777053455020001</v>
      </c>
      <c r="N5033" s="22">
        <v>0.26075619296000002</v>
      </c>
    </row>
    <row r="5034">
      <c r="D5034" s="19"/>
      <c r="E5034" s="18" t="s">
        <v>115</v>
      </c>
      <c r="F5034" s="17"/>
      <c r="G5034" s="7">
        <v>571</v>
      </c>
      <c r="H5034" s="20">
        <v>36.602451838878999</v>
      </c>
      <c r="I5034" s="2">
        <v>15.061295971979</v>
      </c>
      <c r="J5034" s="2">
        <v>1.2259194395799999</v>
      </c>
      <c r="K5034" s="2">
        <v>32.924693520140004</v>
      </c>
      <c r="L5034" s="2">
        <v>2.1015761821369998</v>
      </c>
      <c r="M5034" s="2">
        <v>11.908931698773999</v>
      </c>
      <c r="N5034" s="22">
        <v>0.17513134851100001</v>
      </c>
    </row>
    <row r="5035">
      <c r="D5035" s="19"/>
      <c r="E5035" s="18" t="s">
        <v>116</v>
      </c>
      <c r="F5035" s="17"/>
      <c r="G5035" s="7">
        <v>173</v>
      </c>
      <c r="H5035" s="20">
        <v>37.572254335259998</v>
      </c>
      <c r="I5035" s="2">
        <v>10.982658959538</v>
      </c>
      <c r="J5035" s="2">
        <v>0.57803468208099995</v>
      </c>
      <c r="K5035" s="2">
        <v>36.416184971097998</v>
      </c>
      <c r="L5035" s="2">
        <v>2.8901734104050001</v>
      </c>
      <c r="M5035" s="2">
        <v>11.560693641618</v>
      </c>
      <c r="N5035" s="34" t="s">
        <v>168</v>
      </c>
    </row>
    <row r="5036">
      <c r="D5036" s="19"/>
      <c r="E5036" s="18" t="s">
        <v>117</v>
      </c>
      <c r="F5036" s="17"/>
      <c r="G5036" s="7">
        <v>143</v>
      </c>
      <c r="H5036" s="20">
        <v>30.769230769231001</v>
      </c>
      <c r="I5036" s="2">
        <v>13.986013986013999</v>
      </c>
      <c r="J5036" s="10" t="s">
        <v>168</v>
      </c>
      <c r="K5036" s="2">
        <v>37.062937062937003</v>
      </c>
      <c r="L5036" s="2">
        <v>4.1958041958040004</v>
      </c>
      <c r="M5036" s="2">
        <v>13.986013986013999</v>
      </c>
      <c r="N5036" s="34" t="s">
        <v>168</v>
      </c>
    </row>
    <row r="5037">
      <c r="D5037" s="19"/>
      <c r="E5037" s="18" t="s">
        <v>118</v>
      </c>
      <c r="F5037" s="17"/>
      <c r="G5037" s="11">
        <v>2</v>
      </c>
      <c r="H5037" s="32" t="s">
        <v>168</v>
      </c>
      <c r="I5037" s="4" t="s">
        <v>168</v>
      </c>
      <c r="J5037" s="4" t="s">
        <v>168</v>
      </c>
      <c r="K5037" s="4" t="s">
        <v>168</v>
      </c>
      <c r="L5037" s="4" t="s">
        <v>168</v>
      </c>
      <c r="M5037" s="5">
        <v>100</v>
      </c>
      <c r="N5037" s="31" t="s">
        <v>168</v>
      </c>
    </row>
    <row r="5038">
      <c r="D5038" s="19"/>
      <c r="E5038" s="18" t="s">
        <v>26</v>
      </c>
      <c r="F5038" s="17"/>
      <c r="G5038" s="11">
        <v>0</v>
      </c>
      <c r="H5038" s="32" t="s">
        <v>168</v>
      </c>
      <c r="I5038" s="4" t="s">
        <v>168</v>
      </c>
      <c r="J5038" s="4" t="s">
        <v>168</v>
      </c>
      <c r="K5038" s="4" t="s">
        <v>168</v>
      </c>
      <c r="L5038" s="4" t="s">
        <v>168</v>
      </c>
      <c r="M5038" s="4" t="s">
        <v>168</v>
      </c>
      <c r="N5038" s="31" t="s">
        <v>168</v>
      </c>
    </row>
    <row r="5039">
      <c r="D5039" s="19"/>
      <c r="E5039" s="18" t="s">
        <v>119</v>
      </c>
      <c r="F5039" s="17"/>
      <c r="G5039" s="7">
        <v>803</v>
      </c>
      <c r="H5039" s="20">
        <v>33.872976338729998</v>
      </c>
      <c r="I5039" s="2">
        <v>16.936488169364999</v>
      </c>
      <c r="J5039" s="2">
        <v>1.369863013699</v>
      </c>
      <c r="K5039" s="2">
        <v>32.129514321294998</v>
      </c>
      <c r="L5039" s="2">
        <v>2.4906600249070001</v>
      </c>
      <c r="M5039" s="2">
        <v>12.951432129514</v>
      </c>
      <c r="N5039" s="22">
        <v>0.249066002491</v>
      </c>
    </row>
    <row r="5040">
      <c r="D5040" s="19"/>
      <c r="E5040" s="18" t="s">
        <v>120</v>
      </c>
      <c r="F5040" s="17"/>
      <c r="G5040" s="7">
        <v>786</v>
      </c>
      <c r="H5040" s="20">
        <v>33.715012722646001</v>
      </c>
      <c r="I5040" s="2">
        <v>16.793893129771</v>
      </c>
      <c r="J5040" s="2">
        <v>1.3994910941480001</v>
      </c>
      <c r="K5040" s="2">
        <v>32.442748091603001</v>
      </c>
      <c r="L5040" s="2">
        <v>2.5445292620869999</v>
      </c>
      <c r="M5040" s="2">
        <v>12.849872773536999</v>
      </c>
      <c r="N5040" s="22">
        <v>0.25445292620900001</v>
      </c>
    </row>
    <row r="5041">
      <c r="D5041" s="15" t="s">
        <v>121</v>
      </c>
      <c r="E5041" s="14" t="s">
        <v>122</v>
      </c>
      <c r="F5041" s="16"/>
      <c r="G5041" s="26">
        <v>398</v>
      </c>
      <c r="H5041" s="40">
        <v>40.954773869347001</v>
      </c>
      <c r="I5041" s="8">
        <v>10.552763819095</v>
      </c>
      <c r="J5041" s="8">
        <v>0.50251256281400003</v>
      </c>
      <c r="K5041" s="8">
        <v>33.417085427136001</v>
      </c>
      <c r="L5041" s="8">
        <v>1.507537688442</v>
      </c>
      <c r="M5041" s="8">
        <v>12.814070351759</v>
      </c>
      <c r="N5041" s="42">
        <v>0.25125628140700002</v>
      </c>
    </row>
    <row r="5042">
      <c r="D5042" s="19"/>
      <c r="E5042" s="18" t="s">
        <v>123</v>
      </c>
      <c r="F5042" s="17"/>
      <c r="G5042" s="7">
        <v>308</v>
      </c>
      <c r="H5042" s="20">
        <v>28.896103896104002</v>
      </c>
      <c r="I5042" s="2">
        <v>19.805194805195001</v>
      </c>
      <c r="J5042" s="2">
        <v>1.6233766233769999</v>
      </c>
      <c r="K5042" s="2">
        <v>33.116883116883002</v>
      </c>
      <c r="L5042" s="2">
        <v>3.2467532467529998</v>
      </c>
      <c r="M5042" s="2">
        <v>12.987012987012999</v>
      </c>
      <c r="N5042" s="22">
        <v>0.32467532467499999</v>
      </c>
    </row>
    <row r="5043">
      <c r="D5043" s="19"/>
      <c r="E5043" s="18" t="s">
        <v>124</v>
      </c>
      <c r="F5043" s="17"/>
      <c r="G5043" s="7">
        <v>58</v>
      </c>
      <c r="H5043" s="20">
        <v>22.413793103448</v>
      </c>
      <c r="I5043" s="2">
        <v>27.586206896552</v>
      </c>
      <c r="J5043" s="2">
        <v>5.1724137931029999</v>
      </c>
      <c r="K5043" s="2">
        <v>29.310344827586</v>
      </c>
      <c r="L5043" s="2">
        <v>3.4482758620689999</v>
      </c>
      <c r="M5043" s="2">
        <v>12.068965517241001</v>
      </c>
      <c r="N5043" s="34" t="s">
        <v>168</v>
      </c>
    </row>
    <row r="5044">
      <c r="D5044" s="19"/>
      <c r="E5044" s="18" t="s">
        <v>125</v>
      </c>
      <c r="F5044" s="17"/>
      <c r="G5044" s="11">
        <v>37</v>
      </c>
      <c r="H5044" s="27">
        <v>16.216216216216001</v>
      </c>
      <c r="I5044" s="5">
        <v>35.135135135135002</v>
      </c>
      <c r="J5044" s="5">
        <v>5.4054054054050003</v>
      </c>
      <c r="K5044" s="5">
        <v>21.621621621622001</v>
      </c>
      <c r="L5044" s="5">
        <v>2.7027027027030002</v>
      </c>
      <c r="M5044" s="5">
        <v>18.918918918919001</v>
      </c>
      <c r="N5044" s="31" t="s">
        <v>168</v>
      </c>
    </row>
    <row r="5045">
      <c r="D5045" s="19"/>
      <c r="E5045" s="18" t="s">
        <v>126</v>
      </c>
      <c r="F5045" s="17"/>
      <c r="G5045" s="11">
        <v>12</v>
      </c>
      <c r="H5045" s="27">
        <v>16.666666666666998</v>
      </c>
      <c r="I5045" s="5">
        <v>41.666666666666998</v>
      </c>
      <c r="J5045" s="4" t="s">
        <v>168</v>
      </c>
      <c r="K5045" s="5">
        <v>16.666666666666998</v>
      </c>
      <c r="L5045" s="5">
        <v>8.333333333333</v>
      </c>
      <c r="M5045" s="5">
        <v>16.666666666666998</v>
      </c>
      <c r="N5045" s="31" t="s">
        <v>168</v>
      </c>
    </row>
    <row r="5046">
      <c r="D5046" s="19"/>
      <c r="E5046" s="18" t="s">
        <v>26</v>
      </c>
      <c r="F5046" s="17"/>
      <c r="G5046" s="11">
        <v>0</v>
      </c>
      <c r="H5046" s="32" t="s">
        <v>168</v>
      </c>
      <c r="I5046" s="4" t="s">
        <v>168</v>
      </c>
      <c r="J5046" s="4" t="s">
        <v>168</v>
      </c>
      <c r="K5046" s="4" t="s">
        <v>168</v>
      </c>
      <c r="L5046" s="4" t="s">
        <v>168</v>
      </c>
      <c r="M5046" s="4" t="s">
        <v>168</v>
      </c>
      <c r="N5046" s="31" t="s">
        <v>168</v>
      </c>
    </row>
    <row r="5047">
      <c r="D5047" s="19"/>
      <c r="E5047" s="18" t="s">
        <v>127</v>
      </c>
      <c r="F5047" s="17"/>
      <c r="G5047" s="7">
        <v>706</v>
      </c>
      <c r="H5047" s="20">
        <v>35.694050991501001</v>
      </c>
      <c r="I5047" s="2">
        <v>14.589235127479</v>
      </c>
      <c r="J5047" s="2">
        <v>0.99150141643099998</v>
      </c>
      <c r="K5047" s="2">
        <v>33.286118980170002</v>
      </c>
      <c r="L5047" s="2">
        <v>2.2662889518410001</v>
      </c>
      <c r="M5047" s="2">
        <v>12.889518413597999</v>
      </c>
      <c r="N5047" s="22">
        <v>0.28328611898</v>
      </c>
    </row>
    <row r="5048">
      <c r="D5048" s="19"/>
      <c r="E5048" s="18" t="s">
        <v>128</v>
      </c>
      <c r="F5048" s="17"/>
      <c r="G5048" s="11">
        <v>49</v>
      </c>
      <c r="H5048" s="27">
        <v>16.326530612245001</v>
      </c>
      <c r="I5048" s="5">
        <v>36.734693877551003</v>
      </c>
      <c r="J5048" s="5">
        <v>4.0816326530609999</v>
      </c>
      <c r="K5048" s="5">
        <v>20.408163265306001</v>
      </c>
      <c r="L5048" s="5">
        <v>4.0816326530609999</v>
      </c>
      <c r="M5048" s="5">
        <v>18.367346938775999</v>
      </c>
      <c r="N5048" s="31" t="s">
        <v>168</v>
      </c>
    </row>
    <row r="5049">
      <c r="D5049" s="15" t="s">
        <v>129</v>
      </c>
      <c r="E5049" s="14" t="s">
        <v>130</v>
      </c>
      <c r="F5049" s="16"/>
      <c r="G5049" s="33">
        <v>43</v>
      </c>
      <c r="H5049" s="45">
        <v>51.162790697673998</v>
      </c>
      <c r="I5049" s="13">
        <v>9.3023255813949994</v>
      </c>
      <c r="J5049" s="13">
        <v>2.3255813953489999</v>
      </c>
      <c r="K5049" s="13">
        <v>30.232558139535001</v>
      </c>
      <c r="L5049" s="25" t="s">
        <v>168</v>
      </c>
      <c r="M5049" s="13">
        <v>6.9767441860470001</v>
      </c>
      <c r="N5049" s="53" t="s">
        <v>168</v>
      </c>
    </row>
    <row r="5050">
      <c r="D5050" s="19"/>
      <c r="E5050" s="18" t="s">
        <v>131</v>
      </c>
      <c r="F5050" s="17"/>
      <c r="G5050" s="11">
        <v>19</v>
      </c>
      <c r="H5050" s="27">
        <v>63.157894736842003</v>
      </c>
      <c r="I5050" s="5">
        <v>5.2631578947369997</v>
      </c>
      <c r="J5050" s="5">
        <v>10.526315789473999</v>
      </c>
      <c r="K5050" s="5">
        <v>15.789473684211</v>
      </c>
      <c r="L5050" s="4" t="s">
        <v>168</v>
      </c>
      <c r="M5050" s="5">
        <v>5.2631578947369997</v>
      </c>
      <c r="N5050" s="31" t="s">
        <v>168</v>
      </c>
    </row>
    <row r="5051">
      <c r="D5051" s="19"/>
      <c r="E5051" s="18" t="s">
        <v>132</v>
      </c>
      <c r="F5051" s="17"/>
      <c r="G5051" s="7">
        <v>357</v>
      </c>
      <c r="H5051" s="20">
        <v>43.977591036414999</v>
      </c>
      <c r="I5051" s="2">
        <v>13.165266106442999</v>
      </c>
      <c r="J5051" s="2">
        <v>1.9607843137250001</v>
      </c>
      <c r="K5051" s="2">
        <v>29.411764705882</v>
      </c>
      <c r="L5051" s="2">
        <v>1.4005602240899999</v>
      </c>
      <c r="M5051" s="2">
        <v>9.8039215686270005</v>
      </c>
      <c r="N5051" s="22">
        <v>0.28011204481800001</v>
      </c>
    </row>
    <row r="5052">
      <c r="D5052" s="19"/>
      <c r="E5052" s="18" t="s">
        <v>133</v>
      </c>
      <c r="F5052" s="17"/>
      <c r="G5052" s="7">
        <v>446</v>
      </c>
      <c r="H5052" s="20">
        <v>37.668161434978003</v>
      </c>
      <c r="I5052" s="2">
        <v>14.573991031389999</v>
      </c>
      <c r="J5052" s="2">
        <v>0.67264573990999998</v>
      </c>
      <c r="K5052" s="2">
        <v>34.529147982063002</v>
      </c>
      <c r="L5052" s="2">
        <v>2.4663677130039998</v>
      </c>
      <c r="M5052" s="2">
        <v>10.089686098654999</v>
      </c>
      <c r="N5052" s="34" t="s">
        <v>168</v>
      </c>
    </row>
    <row r="5053">
      <c r="D5053" s="19"/>
      <c r="E5053" s="18" t="s">
        <v>134</v>
      </c>
      <c r="F5053" s="17"/>
      <c r="G5053" s="7">
        <v>641</v>
      </c>
      <c r="H5053" s="20">
        <v>34.789391575662997</v>
      </c>
      <c r="I5053" s="2">
        <v>15.91263650546</v>
      </c>
      <c r="J5053" s="2">
        <v>1.4040561622459999</v>
      </c>
      <c r="K5053" s="2">
        <v>31.669266770671001</v>
      </c>
      <c r="L5053" s="2">
        <v>2.652106084243</v>
      </c>
      <c r="M5053" s="2">
        <v>13.260530421217</v>
      </c>
      <c r="N5053" s="22">
        <v>0.31201248049899999</v>
      </c>
    </row>
    <row r="5054">
      <c r="D5054" s="19"/>
      <c r="E5054" s="18" t="s">
        <v>135</v>
      </c>
      <c r="F5054" s="17"/>
      <c r="G5054" s="7">
        <v>632</v>
      </c>
      <c r="H5054" s="20">
        <v>34.177215189873003</v>
      </c>
      <c r="I5054" s="2">
        <v>16.613924050632999</v>
      </c>
      <c r="J5054" s="2">
        <v>1.2658227848100001</v>
      </c>
      <c r="K5054" s="2">
        <v>31.487341772152</v>
      </c>
      <c r="L5054" s="2">
        <v>2.0569620253159999</v>
      </c>
      <c r="M5054" s="2">
        <v>14.082278481013001</v>
      </c>
      <c r="N5054" s="22">
        <v>0.31645569620300001</v>
      </c>
    </row>
    <row r="5055">
      <c r="D5055" s="19"/>
      <c r="E5055" s="18" t="s">
        <v>136</v>
      </c>
      <c r="F5055" s="17"/>
      <c r="G5055" s="7">
        <v>403</v>
      </c>
      <c r="H5055" s="20">
        <v>30.521091811413999</v>
      </c>
      <c r="I5055" s="2">
        <v>19.354838709677001</v>
      </c>
      <c r="J5055" s="2">
        <v>0.496277915633</v>
      </c>
      <c r="K5055" s="2">
        <v>32.754342431761998</v>
      </c>
      <c r="L5055" s="2">
        <v>2.977667493797</v>
      </c>
      <c r="M5055" s="2">
        <v>13.399503722084001</v>
      </c>
      <c r="N5055" s="22">
        <v>0.496277915633</v>
      </c>
    </row>
    <row r="5056">
      <c r="D5056" s="19"/>
      <c r="E5056" s="18" t="s">
        <v>137</v>
      </c>
      <c r="F5056" s="17"/>
      <c r="G5056" s="7">
        <v>361</v>
      </c>
      <c r="H5056" s="20">
        <v>38.227146814404001</v>
      </c>
      <c r="I5056" s="2">
        <v>13.296398891967</v>
      </c>
      <c r="J5056" s="2">
        <v>1.108033240997</v>
      </c>
      <c r="K5056" s="2">
        <v>32.686980609418001</v>
      </c>
      <c r="L5056" s="2">
        <v>1.108033240997</v>
      </c>
      <c r="M5056" s="2">
        <v>13.573407202216</v>
      </c>
      <c r="N5056" s="34" t="s">
        <v>168</v>
      </c>
    </row>
    <row r="5057">
      <c r="D5057" s="19"/>
      <c r="E5057" s="18" t="s">
        <v>138</v>
      </c>
      <c r="F5057" s="17"/>
      <c r="G5057" s="7">
        <v>333</v>
      </c>
      <c r="H5057" s="20">
        <v>40.540540540541002</v>
      </c>
      <c r="I5057" s="2">
        <v>9.9099099099100005</v>
      </c>
      <c r="J5057" s="2">
        <v>1.8018018018019999</v>
      </c>
      <c r="K5057" s="2">
        <v>38.438438438437998</v>
      </c>
      <c r="L5057" s="2">
        <v>1.8018018018019999</v>
      </c>
      <c r="M5057" s="2">
        <v>7.5075075075080004</v>
      </c>
      <c r="N5057" s="34" t="s">
        <v>168</v>
      </c>
    </row>
    <row r="5058">
      <c r="D5058" s="19"/>
      <c r="E5058" s="18" t="s">
        <v>139</v>
      </c>
      <c r="F5058" s="17"/>
      <c r="G5058" s="7">
        <v>439</v>
      </c>
      <c r="H5058" s="20">
        <v>38.268792710706002</v>
      </c>
      <c r="I5058" s="2">
        <v>14.578587699317</v>
      </c>
      <c r="J5058" s="2">
        <v>1.822323462415</v>
      </c>
      <c r="K5058" s="2">
        <v>30.979498861048</v>
      </c>
      <c r="L5058" s="2">
        <v>2.0501138952160001</v>
      </c>
      <c r="M5058" s="2">
        <v>11.845102505694999</v>
      </c>
      <c r="N5058" s="22">
        <v>0.45558086560400002</v>
      </c>
    </row>
    <row r="5059">
      <c r="D5059" s="19"/>
      <c r="E5059" s="18" t="s">
        <v>140</v>
      </c>
      <c r="F5059" s="17"/>
      <c r="G5059" s="7">
        <v>95</v>
      </c>
      <c r="H5059" s="20">
        <v>42.105263157895003</v>
      </c>
      <c r="I5059" s="2">
        <v>8.4210526315790002</v>
      </c>
      <c r="J5059" s="2">
        <v>1.052631578947</v>
      </c>
      <c r="K5059" s="2">
        <v>35.789473684211004</v>
      </c>
      <c r="L5059" s="10" t="s">
        <v>168</v>
      </c>
      <c r="M5059" s="2">
        <v>12.631578947368</v>
      </c>
      <c r="N5059" s="34" t="s">
        <v>168</v>
      </c>
    </row>
    <row r="5060">
      <c r="D5060" s="19"/>
      <c r="E5060" s="18" t="s">
        <v>141</v>
      </c>
      <c r="F5060" s="17"/>
      <c r="G5060" s="7">
        <v>507</v>
      </c>
      <c r="H5060" s="20">
        <v>34.122287968442002</v>
      </c>
      <c r="I5060" s="2">
        <v>14.201183431953</v>
      </c>
      <c r="J5060" s="2">
        <v>1.1834319526629999</v>
      </c>
      <c r="K5060" s="2">
        <v>36.489151873767</v>
      </c>
      <c r="L5060" s="2">
        <v>2.9585798816570001</v>
      </c>
      <c r="M5060" s="2">
        <v>10.848126232742</v>
      </c>
      <c r="N5060" s="22">
        <v>0.197238658777</v>
      </c>
    </row>
    <row r="5061">
      <c r="D5061" s="19"/>
      <c r="E5061" s="18" t="s">
        <v>142</v>
      </c>
      <c r="F5061" s="17"/>
      <c r="G5061" s="7">
        <v>253</v>
      </c>
      <c r="H5061" s="20">
        <v>39.130434782609001</v>
      </c>
      <c r="I5061" s="2">
        <v>16.99604743083</v>
      </c>
      <c r="J5061" s="2">
        <v>1.185770750988</v>
      </c>
      <c r="K5061" s="2">
        <v>28.063241106719001</v>
      </c>
      <c r="L5061" s="2">
        <v>1.5810276679840001</v>
      </c>
      <c r="M5061" s="2">
        <v>13.04347826087</v>
      </c>
      <c r="N5061" s="34" t="s">
        <v>168</v>
      </c>
    </row>
    <row r="5062">
      <c r="D5062" s="19"/>
      <c r="E5062" s="18" t="s">
        <v>143</v>
      </c>
      <c r="F5062" s="17"/>
      <c r="G5062" s="7">
        <v>135</v>
      </c>
      <c r="H5062" s="20">
        <v>31.111111111111001</v>
      </c>
      <c r="I5062" s="2">
        <v>11.111111111111001</v>
      </c>
      <c r="J5062" s="2">
        <v>0.74074074074100005</v>
      </c>
      <c r="K5062" s="2">
        <v>37.777777777777999</v>
      </c>
      <c r="L5062" s="10" t="s">
        <v>168</v>
      </c>
      <c r="M5062" s="2">
        <v>19.259259259259</v>
      </c>
      <c r="N5062" s="34" t="s">
        <v>168</v>
      </c>
    </row>
    <row r="5063">
      <c r="D5063" s="19"/>
      <c r="E5063" s="18" t="s">
        <v>144</v>
      </c>
      <c r="F5063" s="17"/>
      <c r="G5063" s="7">
        <v>154</v>
      </c>
      <c r="H5063" s="20">
        <v>34.415584415584</v>
      </c>
      <c r="I5063" s="2">
        <v>18.181818181817999</v>
      </c>
      <c r="J5063" s="2">
        <v>1.948051948052</v>
      </c>
      <c r="K5063" s="2">
        <v>31.168831168831002</v>
      </c>
      <c r="L5063" s="2">
        <v>1.948051948052</v>
      </c>
      <c r="M5063" s="2">
        <v>11.688311688312</v>
      </c>
      <c r="N5063" s="22">
        <v>0.64935064935099995</v>
      </c>
    </row>
    <row r="5064">
      <c r="D5064" s="19"/>
      <c r="E5064" s="18" t="s">
        <v>41</v>
      </c>
      <c r="F5064" s="17"/>
      <c r="G5064" s="11">
        <v>35</v>
      </c>
      <c r="H5064" s="27">
        <v>48.571428571429003</v>
      </c>
      <c r="I5064" s="4" t="s">
        <v>168</v>
      </c>
      <c r="J5064" s="5">
        <v>2.8571428571430002</v>
      </c>
      <c r="K5064" s="5">
        <v>28.571428571428999</v>
      </c>
      <c r="L5064" s="5">
        <v>5.7142857142860004</v>
      </c>
      <c r="M5064" s="5">
        <v>14.285714285714</v>
      </c>
      <c r="N5064" s="31" t="s">
        <v>168</v>
      </c>
    </row>
    <row r="5065">
      <c r="D5065" s="19"/>
      <c r="E5065" s="18" t="s">
        <v>145</v>
      </c>
      <c r="F5065" s="17"/>
      <c r="G5065" s="11">
        <v>18</v>
      </c>
      <c r="H5065" s="27">
        <v>16.666666666666998</v>
      </c>
      <c r="I5065" s="5">
        <v>27.777777777777999</v>
      </c>
      <c r="J5065" s="4" t="s">
        <v>168</v>
      </c>
      <c r="K5065" s="5">
        <v>27.777777777777999</v>
      </c>
      <c r="L5065" s="4" t="s">
        <v>168</v>
      </c>
      <c r="M5065" s="5">
        <v>27.777777777777999</v>
      </c>
      <c r="N5065" s="31" t="s">
        <v>168</v>
      </c>
    </row>
    <row r="5066">
      <c r="D5066" s="19"/>
      <c r="E5066" s="18" t="s">
        <v>26</v>
      </c>
      <c r="F5066" s="17"/>
      <c r="G5066" s="11">
        <v>0</v>
      </c>
      <c r="H5066" s="32" t="s">
        <v>168</v>
      </c>
      <c r="I5066" s="4" t="s">
        <v>168</v>
      </c>
      <c r="J5066" s="4" t="s">
        <v>168</v>
      </c>
      <c r="K5066" s="4" t="s">
        <v>168</v>
      </c>
      <c r="L5066" s="4" t="s">
        <v>168</v>
      </c>
      <c r="M5066" s="4" t="s">
        <v>168</v>
      </c>
      <c r="N5066" s="31" t="s">
        <v>168</v>
      </c>
    </row>
    <row r="5067">
      <c r="D5067" s="15" t="s">
        <v>146</v>
      </c>
      <c r="E5067" s="14" t="s">
        <v>147</v>
      </c>
      <c r="F5067" s="16"/>
      <c r="G5067" s="26">
        <v>452</v>
      </c>
      <c r="H5067" s="40">
        <v>40.265486725663997</v>
      </c>
      <c r="I5067" s="8">
        <v>10.840707964602</v>
      </c>
      <c r="J5067" s="8">
        <v>0.44247787610599998</v>
      </c>
      <c r="K5067" s="8">
        <v>32.964601769912001</v>
      </c>
      <c r="L5067" s="8">
        <v>1.327433628319</v>
      </c>
      <c r="M5067" s="8">
        <v>13.938053097345</v>
      </c>
      <c r="N5067" s="42">
        <v>0.22123893805299999</v>
      </c>
    </row>
    <row r="5068">
      <c r="D5068" s="19"/>
      <c r="E5068" s="18" t="s">
        <v>148</v>
      </c>
      <c r="F5068" s="17"/>
      <c r="G5068" s="7">
        <v>328</v>
      </c>
      <c r="H5068" s="20">
        <v>26.829268292683</v>
      </c>
      <c r="I5068" s="2">
        <v>22.560975609755999</v>
      </c>
      <c r="J5068" s="2">
        <v>2.7439024390240001</v>
      </c>
      <c r="K5068" s="2">
        <v>32.012195121951002</v>
      </c>
      <c r="L5068" s="2">
        <v>3.9634146341459999</v>
      </c>
      <c r="M5068" s="2">
        <v>11.890243902439</v>
      </c>
      <c r="N5068" s="34" t="s">
        <v>168</v>
      </c>
    </row>
    <row r="5069">
      <c r="D5069" s="19"/>
      <c r="E5069" s="18" t="s">
        <v>149</v>
      </c>
      <c r="F5069" s="17"/>
      <c r="G5069" s="11">
        <v>27</v>
      </c>
      <c r="H5069" s="27">
        <v>7.4074074074069998</v>
      </c>
      <c r="I5069" s="5">
        <v>37.037037037037003</v>
      </c>
      <c r="J5069" s="5">
        <v>3.7037037037039999</v>
      </c>
      <c r="K5069" s="5">
        <v>29.629629629629999</v>
      </c>
      <c r="L5069" s="5">
        <v>3.7037037037039999</v>
      </c>
      <c r="M5069" s="5">
        <v>14.814814814815</v>
      </c>
      <c r="N5069" s="30">
        <v>3.7037037037039999</v>
      </c>
    </row>
    <row r="5070">
      <c r="D5070" s="19"/>
      <c r="E5070" s="18" t="s">
        <v>150</v>
      </c>
      <c r="F5070" s="17"/>
      <c r="G5070" s="11">
        <v>6</v>
      </c>
      <c r="H5070" s="27">
        <v>16.666666666666998</v>
      </c>
      <c r="I5070" s="5">
        <v>66.666666666666998</v>
      </c>
      <c r="J5070" s="4" t="s">
        <v>168</v>
      </c>
      <c r="K5070" s="4" t="s">
        <v>168</v>
      </c>
      <c r="L5070" s="4" t="s">
        <v>168</v>
      </c>
      <c r="M5070" s="5">
        <v>16.666666666666998</v>
      </c>
      <c r="N5070" s="31" t="s">
        <v>168</v>
      </c>
    </row>
    <row r="5071">
      <c r="D5071" s="19"/>
      <c r="E5071" s="18" t="s">
        <v>26</v>
      </c>
      <c r="F5071" s="17"/>
      <c r="G5071" s="11">
        <v>0</v>
      </c>
      <c r="H5071" s="32" t="s">
        <v>168</v>
      </c>
      <c r="I5071" s="4" t="s">
        <v>168</v>
      </c>
      <c r="J5071" s="4" t="s">
        <v>168</v>
      </c>
      <c r="K5071" s="4" t="s">
        <v>168</v>
      </c>
      <c r="L5071" s="4" t="s">
        <v>168</v>
      </c>
      <c r="M5071" s="4" t="s">
        <v>168</v>
      </c>
      <c r="N5071" s="31" t="s">
        <v>168</v>
      </c>
    </row>
    <row r="5072">
      <c r="D5072" s="19"/>
      <c r="E5072" s="18" t="s">
        <v>151</v>
      </c>
      <c r="F5072" s="17"/>
      <c r="G5072" s="7">
        <v>780</v>
      </c>
      <c r="H5072" s="20">
        <v>34.615384615384997</v>
      </c>
      <c r="I5072" s="2">
        <v>15.769230769230999</v>
      </c>
      <c r="J5072" s="2">
        <v>1.410256410256</v>
      </c>
      <c r="K5072" s="2">
        <v>32.564102564103003</v>
      </c>
      <c r="L5072" s="2">
        <v>2.435897435897</v>
      </c>
      <c r="M5072" s="2">
        <v>13.076923076923</v>
      </c>
      <c r="N5072" s="22">
        <v>0.12820512820499999</v>
      </c>
    </row>
    <row r="5073">
      <c r="D5073" s="19"/>
      <c r="E5073" s="18" t="s">
        <v>152</v>
      </c>
      <c r="F5073" s="17"/>
      <c r="G5073" s="11">
        <v>33</v>
      </c>
      <c r="H5073" s="27">
        <v>9.0909090909089993</v>
      </c>
      <c r="I5073" s="5">
        <v>42.424242424242003</v>
      </c>
      <c r="J5073" s="5">
        <v>3.0303030303030001</v>
      </c>
      <c r="K5073" s="5">
        <v>24.242424242424001</v>
      </c>
      <c r="L5073" s="5">
        <v>3.0303030303030001</v>
      </c>
      <c r="M5073" s="5">
        <v>15.151515151515</v>
      </c>
      <c r="N5073" s="30">
        <v>3.0303030303030001</v>
      </c>
    </row>
    <row r="5074">
      <c r="D5074" s="15" t="s">
        <v>153</v>
      </c>
      <c r="E5074" s="14" t="s">
        <v>154</v>
      </c>
      <c r="F5074" s="16"/>
      <c r="G5074" s="26">
        <v>400</v>
      </c>
      <c r="H5074" s="40">
        <v>39.5</v>
      </c>
      <c r="I5074" s="8">
        <v>14</v>
      </c>
      <c r="J5074" s="8">
        <v>1.75</v>
      </c>
      <c r="K5074" s="8">
        <v>30.5</v>
      </c>
      <c r="L5074" s="8">
        <v>2.5</v>
      </c>
      <c r="M5074" s="8">
        <v>11.25</v>
      </c>
      <c r="N5074" s="42">
        <v>0.5</v>
      </c>
    </row>
    <row r="5075">
      <c r="D5075" s="19"/>
      <c r="E5075" s="18" t="s">
        <v>155</v>
      </c>
      <c r="F5075" s="17"/>
      <c r="G5075" s="7">
        <v>588</v>
      </c>
      <c r="H5075" s="20">
        <v>35.034013605441999</v>
      </c>
      <c r="I5075" s="2">
        <v>15.136054421769</v>
      </c>
      <c r="J5075" s="2">
        <v>1.700680272109</v>
      </c>
      <c r="K5075" s="2">
        <v>33.673469387754999</v>
      </c>
      <c r="L5075" s="2">
        <v>2.2108843537410001</v>
      </c>
      <c r="M5075" s="2">
        <v>12.074829931972999</v>
      </c>
      <c r="N5075" s="22">
        <v>0.17006802721100001</v>
      </c>
    </row>
    <row r="5076">
      <c r="D5076" s="19"/>
      <c r="E5076" s="18" t="s">
        <v>156</v>
      </c>
      <c r="F5076" s="17"/>
      <c r="G5076" s="7">
        <v>317</v>
      </c>
      <c r="H5076" s="20">
        <v>38.801261829653001</v>
      </c>
      <c r="I5076" s="2">
        <v>13.249211356467001</v>
      </c>
      <c r="J5076" s="2">
        <v>0.31545741324900001</v>
      </c>
      <c r="K5076" s="2">
        <v>33.438485804415997</v>
      </c>
      <c r="L5076" s="2">
        <v>2.2082018927439999</v>
      </c>
      <c r="M5076" s="2">
        <v>11.671924290221</v>
      </c>
      <c r="N5076" s="22">
        <v>0.31545741324900001</v>
      </c>
    </row>
    <row r="5077">
      <c r="D5077" s="19"/>
      <c r="E5077" s="18" t="s">
        <v>157</v>
      </c>
      <c r="F5077" s="17"/>
      <c r="G5077" s="7">
        <v>646</v>
      </c>
      <c r="H5077" s="20">
        <v>35.294117647058997</v>
      </c>
      <c r="I5077" s="2">
        <v>15.944272445819999</v>
      </c>
      <c r="J5077" s="2">
        <v>1.2383900928789999</v>
      </c>
      <c r="K5077" s="2">
        <v>32.50773993808</v>
      </c>
      <c r="L5077" s="2">
        <v>2.6315789473679998</v>
      </c>
      <c r="M5077" s="2">
        <v>12.074303405573</v>
      </c>
      <c r="N5077" s="22">
        <v>0.30959752322</v>
      </c>
    </row>
    <row r="5078">
      <c r="D5078" s="19"/>
      <c r="E5078" s="18" t="s">
        <v>158</v>
      </c>
      <c r="F5078" s="17"/>
      <c r="G5078" s="7">
        <v>605</v>
      </c>
      <c r="H5078" s="20">
        <v>35.371900826446002</v>
      </c>
      <c r="I5078" s="2">
        <v>15.702479338843</v>
      </c>
      <c r="J5078" s="2">
        <v>1.3223140495870001</v>
      </c>
      <c r="K5078" s="2">
        <v>32.892561983470998</v>
      </c>
      <c r="L5078" s="2">
        <v>3.1404958677689998</v>
      </c>
      <c r="M5078" s="2">
        <v>11.239669421487999</v>
      </c>
      <c r="N5078" s="22">
        <v>0.33057851239699998</v>
      </c>
    </row>
    <row r="5079">
      <c r="D5079" s="19"/>
      <c r="E5079" s="18" t="s">
        <v>159</v>
      </c>
      <c r="F5079" s="17"/>
      <c r="G5079" s="7">
        <v>431</v>
      </c>
      <c r="H5079" s="20">
        <v>38.283062645012002</v>
      </c>
      <c r="I5079" s="2">
        <v>13.921113689095</v>
      </c>
      <c r="J5079" s="2">
        <v>1.1600928074250001</v>
      </c>
      <c r="K5079" s="2">
        <v>33.410672853827997</v>
      </c>
      <c r="L5079" s="2">
        <v>2.0881670533640002</v>
      </c>
      <c r="M5079" s="2">
        <v>10.904872389791</v>
      </c>
      <c r="N5079" s="22">
        <v>0.232018561485</v>
      </c>
    </row>
    <row r="5080">
      <c r="D5080" s="19"/>
      <c r="E5080" s="18" t="s">
        <v>160</v>
      </c>
      <c r="F5080" s="17"/>
      <c r="G5080" s="7">
        <v>228</v>
      </c>
      <c r="H5080" s="20">
        <v>39.473684210526002</v>
      </c>
      <c r="I5080" s="2">
        <v>12.719298245614</v>
      </c>
      <c r="J5080" s="2">
        <v>1.3157894736839999</v>
      </c>
      <c r="K5080" s="2">
        <v>37.280701754386001</v>
      </c>
      <c r="L5080" s="2">
        <v>1.3157894736839999</v>
      </c>
      <c r="M5080" s="2">
        <v>7.4561403508769999</v>
      </c>
      <c r="N5080" s="22">
        <v>0.43859649122799999</v>
      </c>
    </row>
    <row r="5081">
      <c r="D5081" s="19"/>
      <c r="E5081" s="18" t="s">
        <v>161</v>
      </c>
      <c r="F5081" s="17"/>
      <c r="G5081" s="7">
        <v>559</v>
      </c>
      <c r="H5081" s="20">
        <v>35.241502683363002</v>
      </c>
      <c r="I5081" s="2">
        <v>16.100178890877</v>
      </c>
      <c r="J5081" s="2">
        <v>1.6100178890879999</v>
      </c>
      <c r="K5081" s="2">
        <v>33.273703041144998</v>
      </c>
      <c r="L5081" s="2">
        <v>2.1466905187840002</v>
      </c>
      <c r="M5081" s="2">
        <v>11.449016100179</v>
      </c>
      <c r="N5081" s="22">
        <v>0.178890876565</v>
      </c>
    </row>
    <row r="5082">
      <c r="D5082" s="19"/>
      <c r="E5082" s="18" t="s">
        <v>162</v>
      </c>
      <c r="F5082" s="17"/>
      <c r="G5082" s="7">
        <v>371</v>
      </c>
      <c r="H5082" s="20">
        <v>36.118598382748999</v>
      </c>
      <c r="I5082" s="2">
        <v>14.285714285714</v>
      </c>
      <c r="J5082" s="2">
        <v>0.808625336927</v>
      </c>
      <c r="K5082" s="2">
        <v>34.770889487871003</v>
      </c>
      <c r="L5082" s="2">
        <v>2.9649595687330002</v>
      </c>
      <c r="M5082" s="2">
        <v>10.781671159029999</v>
      </c>
      <c r="N5082" s="22">
        <v>0.26954177897600001</v>
      </c>
    </row>
    <row r="5083">
      <c r="D5083" s="19"/>
      <c r="E5083" s="18" t="s">
        <v>163</v>
      </c>
      <c r="F5083" s="17"/>
      <c r="G5083" s="7">
        <v>421</v>
      </c>
      <c r="H5083" s="20">
        <v>36.817102137767002</v>
      </c>
      <c r="I5083" s="2">
        <v>14.964370546317999</v>
      </c>
      <c r="J5083" s="2">
        <v>0.950118764846</v>
      </c>
      <c r="K5083" s="2">
        <v>32.541567695962001</v>
      </c>
      <c r="L5083" s="2">
        <v>2.8503562945369998</v>
      </c>
      <c r="M5083" s="2">
        <v>11.638954869359001</v>
      </c>
      <c r="N5083" s="22">
        <v>0.23752969121100001</v>
      </c>
    </row>
    <row r="5084">
      <c r="D5084" s="19"/>
      <c r="E5084" s="18" t="s">
        <v>164</v>
      </c>
      <c r="F5084" s="17"/>
      <c r="G5084" s="7">
        <v>273</v>
      </c>
      <c r="H5084" s="20">
        <v>35.897435897435997</v>
      </c>
      <c r="I5084" s="2">
        <v>17.582417582418</v>
      </c>
      <c r="J5084" s="2">
        <v>0.36630036630000001</v>
      </c>
      <c r="K5084" s="2">
        <v>30.036630036630001</v>
      </c>
      <c r="L5084" s="2">
        <v>2.9304029304029999</v>
      </c>
      <c r="M5084" s="2">
        <v>12.820512820513001</v>
      </c>
      <c r="N5084" s="22">
        <v>0.36630036630000001</v>
      </c>
    </row>
    <row r="5085">
      <c r="D5085" s="19"/>
      <c r="E5085" s="18" t="s">
        <v>165</v>
      </c>
      <c r="F5085" s="17"/>
      <c r="G5085" s="7">
        <v>371</v>
      </c>
      <c r="H5085" s="20">
        <v>40.161725067384999</v>
      </c>
      <c r="I5085" s="2">
        <v>14.824797843666</v>
      </c>
      <c r="J5085" s="2">
        <v>1.078167115903</v>
      </c>
      <c r="K5085" s="2">
        <v>31.536388140162</v>
      </c>
      <c r="L5085" s="2">
        <v>2.6954177897570002</v>
      </c>
      <c r="M5085" s="2">
        <v>9.4339622641510008</v>
      </c>
      <c r="N5085" s="22">
        <v>0.26954177897600001</v>
      </c>
    </row>
    <row r="5086">
      <c r="D5086" s="19"/>
      <c r="E5086" s="18" t="s">
        <v>166</v>
      </c>
      <c r="F5086" s="17"/>
      <c r="G5086" s="7">
        <v>328</v>
      </c>
      <c r="H5086" s="20">
        <v>36.280487804878</v>
      </c>
      <c r="I5086" s="2">
        <v>15.548780487805001</v>
      </c>
      <c r="J5086" s="2">
        <v>0.91463414634100004</v>
      </c>
      <c r="K5086" s="2">
        <v>32.621951219511999</v>
      </c>
      <c r="L5086" s="2">
        <v>2.4390243902440001</v>
      </c>
      <c r="M5086" s="2">
        <v>11.890243902439</v>
      </c>
      <c r="N5086" s="22">
        <v>0.30487804878000002</v>
      </c>
    </row>
    <row r="5087">
      <c r="D5087" s="19"/>
      <c r="E5087" s="18" t="s">
        <v>167</v>
      </c>
      <c r="F5087" s="17"/>
      <c r="G5087" s="7">
        <v>217</v>
      </c>
      <c r="H5087" s="20">
        <v>37.327188940092</v>
      </c>
      <c r="I5087" s="2">
        <v>14.285714285714</v>
      </c>
      <c r="J5087" s="2">
        <v>1.8433179723499999</v>
      </c>
      <c r="K5087" s="2">
        <v>34.562211981567003</v>
      </c>
      <c r="L5087" s="2">
        <v>3.6866359446999999</v>
      </c>
      <c r="M5087" s="2">
        <v>8.2949308755760001</v>
      </c>
      <c r="N5087" s="34" t="s">
        <v>168</v>
      </c>
    </row>
    <row r="5088">
      <c r="D5088" s="19"/>
      <c r="E5088" s="18" t="s">
        <v>41</v>
      </c>
      <c r="F5088" s="17"/>
      <c r="G5088" s="11">
        <v>48</v>
      </c>
      <c r="H5088" s="27">
        <v>33.333333333333002</v>
      </c>
      <c r="I5088" s="5">
        <v>22.916666666666998</v>
      </c>
      <c r="J5088" s="5">
        <v>2.083333333333</v>
      </c>
      <c r="K5088" s="5">
        <v>22.916666666666998</v>
      </c>
      <c r="L5088" s="4" t="s">
        <v>168</v>
      </c>
      <c r="M5088" s="5">
        <v>18.75</v>
      </c>
      <c r="N5088" s="31" t="s">
        <v>168</v>
      </c>
    </row>
    <row r="5089">
      <c r="D5089" s="57"/>
      <c r="E5089" s="54" t="s">
        <v>26</v>
      </c>
      <c r="F5089" s="62"/>
      <c r="G5089" s="59">
        <v>13</v>
      </c>
      <c r="H5089" s="78">
        <v>7.6923076923079998</v>
      </c>
      <c r="I5089" s="46">
        <v>23.076923076922998</v>
      </c>
      <c r="J5089" s="51" t="s">
        <v>168</v>
      </c>
      <c r="K5089" s="46">
        <v>30.769230769231001</v>
      </c>
      <c r="L5089" s="51" t="s">
        <v>168</v>
      </c>
      <c r="M5089" s="46">
        <v>38.461538461537998</v>
      </c>
      <c r="N5089" s="82" t="s">
        <v>168</v>
      </c>
    </row>
    <row r="5091">
      <c r="B5091" s="63" t="str">
        <f ca="1" xml:space="preserve"> HYPERLINK("#'目次'!B38", "[32]")</f>
        <v>[32]</v>
      </c>
      <c r="C5091" s="49" t="s">
        <v>478</v>
      </c>
    </row>
    <row r="5094">
      <c r="C5094" s="49" t="s">
        <v>14</v>
      </c>
    </row>
    <row r="5095">
      <c r="D5095" s="64"/>
      <c r="E5095" s="47"/>
      <c r="F5095" s="47"/>
      <c r="G5095" s="61" t="s">
        <v>15</v>
      </c>
      <c r="H5095" s="66" t="s">
        <v>479</v>
      </c>
      <c r="I5095" s="28" t="s">
        <v>480</v>
      </c>
      <c r="J5095" s="28" t="s">
        <v>481</v>
      </c>
      <c r="K5095" s="28" t="s">
        <v>482</v>
      </c>
      <c r="L5095" s="28" t="s">
        <v>483</v>
      </c>
      <c r="M5095" s="28" t="s">
        <v>484</v>
      </c>
      <c r="N5095" s="28" t="s">
        <v>485</v>
      </c>
      <c r="O5095" s="28" t="s">
        <v>486</v>
      </c>
      <c r="P5095" s="28" t="s">
        <v>487</v>
      </c>
      <c r="Q5095" s="28" t="s">
        <v>488</v>
      </c>
      <c r="R5095" s="28" t="s">
        <v>489</v>
      </c>
      <c r="S5095" s="28" t="s">
        <v>490</v>
      </c>
      <c r="T5095" s="28" t="s">
        <v>491</v>
      </c>
      <c r="U5095" s="28" t="s">
        <v>492</v>
      </c>
      <c r="V5095" s="28" t="s">
        <v>41</v>
      </c>
      <c r="W5095" s="28" t="s">
        <v>493</v>
      </c>
      <c r="X5095" s="28" t="s">
        <v>26</v>
      </c>
      <c r="Y5095" s="58" t="s">
        <v>494</v>
      </c>
    </row>
    <row r="5096">
      <c r="D5096" s="55"/>
      <c r="E5096" s="48"/>
      <c r="F5096" s="48"/>
      <c r="G5096" s="68"/>
      <c r="H5096" s="70"/>
      <c r="I5096" s="29"/>
      <c r="J5096" s="29"/>
      <c r="K5096" s="29"/>
      <c r="L5096" s="29"/>
      <c r="M5096" s="29"/>
      <c r="N5096" s="29"/>
      <c r="O5096" s="29"/>
      <c r="P5096" s="29"/>
      <c r="Q5096" s="29"/>
      <c r="R5096" s="29"/>
      <c r="S5096" s="29"/>
      <c r="T5096" s="29"/>
      <c r="U5096" s="29"/>
      <c r="V5096" s="29"/>
      <c r="W5096" s="29"/>
      <c r="X5096" s="29"/>
      <c r="Y5096" s="65"/>
    </row>
    <row r="5097">
      <c r="D5097" s="56"/>
      <c r="E5097" s="60" t="s">
        <v>15</v>
      </c>
      <c r="F5097" s="67"/>
      <c r="G5097" s="69">
        <v>1093</v>
      </c>
      <c r="H5097" s="36">
        <v>2.1043000914909999</v>
      </c>
      <c r="I5097" s="36">
        <v>1.463860933211</v>
      </c>
      <c r="J5097" s="36">
        <v>7.2278133577309998</v>
      </c>
      <c r="K5097" s="36">
        <v>3.751143641354</v>
      </c>
      <c r="L5097" s="36">
        <v>0.45745654162900001</v>
      </c>
      <c r="M5097" s="36">
        <v>2.5617566331199999</v>
      </c>
      <c r="N5097" s="36">
        <v>4.1171088746570002</v>
      </c>
      <c r="O5097" s="36">
        <v>6.6788655077770001</v>
      </c>
      <c r="P5097" s="36">
        <v>3.3851784080509999</v>
      </c>
      <c r="Q5097" s="36">
        <v>0.45745654162900001</v>
      </c>
      <c r="R5097" s="36">
        <v>0.64043915827999998</v>
      </c>
      <c r="S5097" s="36">
        <v>0.45745654162900001</v>
      </c>
      <c r="T5097" s="36">
        <v>3.2936870997260002</v>
      </c>
      <c r="U5097" s="36">
        <v>0.18298261665099999</v>
      </c>
      <c r="V5097" s="36">
        <v>1.1893870082339999</v>
      </c>
      <c r="W5097" s="36">
        <v>77.767612076852998</v>
      </c>
      <c r="X5097" s="80" t="s">
        <v>168</v>
      </c>
      <c r="Y5097" s="76">
        <v>22.232387923147002</v>
      </c>
    </row>
    <row r="5098">
      <c r="D5098" s="15" t="s">
        <v>20</v>
      </c>
      <c r="E5098" s="14" t="s">
        <v>21</v>
      </c>
      <c r="F5098" s="16"/>
      <c r="G5098" s="26">
        <v>211</v>
      </c>
      <c r="H5098" s="40">
        <v>0.94786729857800001</v>
      </c>
      <c r="I5098" s="8">
        <v>0.473933649289</v>
      </c>
      <c r="J5098" s="8">
        <v>3.3175355450240001</v>
      </c>
      <c r="K5098" s="8">
        <v>2.843601895735</v>
      </c>
      <c r="L5098" s="41" t="s">
        <v>168</v>
      </c>
      <c r="M5098" s="41" t="s">
        <v>168</v>
      </c>
      <c r="N5098" s="8">
        <v>3.7914691943130001</v>
      </c>
      <c r="O5098" s="8">
        <v>1.421800947867</v>
      </c>
      <c r="P5098" s="8">
        <v>0.473933649289</v>
      </c>
      <c r="Q5098" s="8">
        <v>0.473933649289</v>
      </c>
      <c r="R5098" s="8">
        <v>0.473933649289</v>
      </c>
      <c r="S5098" s="41" t="s">
        <v>168</v>
      </c>
      <c r="T5098" s="8">
        <v>3.3175355450240001</v>
      </c>
      <c r="U5098" s="41" t="s">
        <v>168</v>
      </c>
      <c r="V5098" s="8">
        <v>0.94786729857800001</v>
      </c>
      <c r="W5098" s="8">
        <v>86.729857819905007</v>
      </c>
      <c r="X5098" s="41" t="s">
        <v>168</v>
      </c>
      <c r="Y5098" s="42">
        <v>13.270142180095</v>
      </c>
    </row>
    <row r="5099">
      <c r="D5099" s="19"/>
      <c r="E5099" s="18" t="s">
        <v>22</v>
      </c>
      <c r="F5099" s="17"/>
      <c r="G5099" s="7">
        <v>539</v>
      </c>
      <c r="H5099" s="20">
        <v>1.855287569573</v>
      </c>
      <c r="I5099" s="2">
        <v>1.298701298701</v>
      </c>
      <c r="J5099" s="2">
        <v>6.8645640074210004</v>
      </c>
      <c r="K5099" s="2">
        <v>2.9684601113169999</v>
      </c>
      <c r="L5099" s="2">
        <v>0.37105751391500003</v>
      </c>
      <c r="M5099" s="2">
        <v>2.2263450834879999</v>
      </c>
      <c r="N5099" s="2">
        <v>3.1539888682749999</v>
      </c>
      <c r="O5099" s="2">
        <v>6.6790352504639996</v>
      </c>
      <c r="P5099" s="2">
        <v>2.7829313543600001</v>
      </c>
      <c r="Q5099" s="2">
        <v>0.185528756957</v>
      </c>
      <c r="R5099" s="2">
        <v>0.55658627087199997</v>
      </c>
      <c r="S5099" s="2">
        <v>0.185528756957</v>
      </c>
      <c r="T5099" s="2">
        <v>2.040816326531</v>
      </c>
      <c r="U5099" s="10" t="s">
        <v>168</v>
      </c>
      <c r="V5099" s="2">
        <v>1.1131725417439999</v>
      </c>
      <c r="W5099" s="2">
        <v>80.148423005566002</v>
      </c>
      <c r="X5099" s="10" t="s">
        <v>168</v>
      </c>
      <c r="Y5099" s="22">
        <v>19.851576994434001</v>
      </c>
    </row>
    <row r="5100">
      <c r="D5100" s="19"/>
      <c r="E5100" s="18" t="s">
        <v>23</v>
      </c>
      <c r="F5100" s="17"/>
      <c r="G5100" s="7">
        <v>263</v>
      </c>
      <c r="H5100" s="20">
        <v>2.6615969581750001</v>
      </c>
      <c r="I5100" s="2">
        <v>1.9011406844109999</v>
      </c>
      <c r="J5100" s="2">
        <v>9.1254752851709995</v>
      </c>
      <c r="K5100" s="2">
        <v>5.3231939163500002</v>
      </c>
      <c r="L5100" s="2">
        <v>1.1406844106459999</v>
      </c>
      <c r="M5100" s="2">
        <v>1.9011406844109999</v>
      </c>
      <c r="N5100" s="2">
        <v>4.182509505703</v>
      </c>
      <c r="O5100" s="2">
        <v>9.5057034220529992</v>
      </c>
      <c r="P5100" s="2">
        <v>5.7034220532319999</v>
      </c>
      <c r="Q5100" s="2">
        <v>0.76045627376400005</v>
      </c>
      <c r="R5100" s="2">
        <v>1.1406844106459999</v>
      </c>
      <c r="S5100" s="2">
        <v>0.38022813688200002</v>
      </c>
      <c r="T5100" s="2">
        <v>5.3231939163500002</v>
      </c>
      <c r="U5100" s="10" t="s">
        <v>168</v>
      </c>
      <c r="V5100" s="2">
        <v>1.1406844106459999</v>
      </c>
      <c r="W5100" s="2">
        <v>70.722433460076005</v>
      </c>
      <c r="X5100" s="10" t="s">
        <v>168</v>
      </c>
      <c r="Y5100" s="22">
        <v>29.277566539923999</v>
      </c>
    </row>
    <row r="5101">
      <c r="D5101" s="19"/>
      <c r="E5101" s="18" t="s">
        <v>24</v>
      </c>
      <c r="F5101" s="17"/>
      <c r="G5101" s="7">
        <v>74</v>
      </c>
      <c r="H5101" s="20">
        <v>4.0540540540540002</v>
      </c>
      <c r="I5101" s="2">
        <v>4.0540540540540002</v>
      </c>
      <c r="J5101" s="2">
        <v>13.513513513514001</v>
      </c>
      <c r="K5101" s="2">
        <v>6.7567567567570004</v>
      </c>
      <c r="L5101" s="10" t="s">
        <v>168</v>
      </c>
      <c r="M5101" s="2">
        <v>14.864864864865</v>
      </c>
      <c r="N5101" s="2">
        <v>10.810810810811001</v>
      </c>
      <c r="O5101" s="2">
        <v>12.162162162162</v>
      </c>
      <c r="P5101" s="2">
        <v>8.1081081081080004</v>
      </c>
      <c r="Q5101" s="2">
        <v>1.351351351351</v>
      </c>
      <c r="R5101" s="10" t="s">
        <v>168</v>
      </c>
      <c r="S5101" s="2">
        <v>2.7027027027030002</v>
      </c>
      <c r="T5101" s="2">
        <v>5.4054054054050003</v>
      </c>
      <c r="U5101" s="2">
        <v>2.7027027027030002</v>
      </c>
      <c r="V5101" s="2">
        <v>2.7027027027030002</v>
      </c>
      <c r="W5101" s="2">
        <v>60.810810810810999</v>
      </c>
      <c r="X5101" s="10" t="s">
        <v>168</v>
      </c>
      <c r="Y5101" s="22">
        <v>39.189189189189001</v>
      </c>
    </row>
    <row r="5102">
      <c r="D5102" s="19"/>
      <c r="E5102" s="18" t="s">
        <v>25</v>
      </c>
      <c r="F5102" s="17"/>
      <c r="G5102" s="11">
        <v>6</v>
      </c>
      <c r="H5102" s="27">
        <v>16.666666666666998</v>
      </c>
      <c r="I5102" s="4" t="s">
        <v>168</v>
      </c>
      <c r="J5102" s="5">
        <v>16.666666666666998</v>
      </c>
      <c r="K5102" s="4" t="s">
        <v>168</v>
      </c>
      <c r="L5102" s="4" t="s">
        <v>168</v>
      </c>
      <c r="M5102" s="4" t="s">
        <v>168</v>
      </c>
      <c r="N5102" s="5">
        <v>16.666666666666998</v>
      </c>
      <c r="O5102" s="4" t="s">
        <v>168</v>
      </c>
      <c r="P5102" s="4" t="s">
        <v>168</v>
      </c>
      <c r="Q5102" s="4" t="s">
        <v>168</v>
      </c>
      <c r="R5102" s="4" t="s">
        <v>168</v>
      </c>
      <c r="S5102" s="5">
        <v>16.666666666666998</v>
      </c>
      <c r="T5102" s="4" t="s">
        <v>168</v>
      </c>
      <c r="U5102" s="4" t="s">
        <v>168</v>
      </c>
      <c r="V5102" s="4" t="s">
        <v>168</v>
      </c>
      <c r="W5102" s="5">
        <v>66.666666666666998</v>
      </c>
      <c r="X5102" s="4" t="s">
        <v>168</v>
      </c>
      <c r="Y5102" s="30">
        <v>33.333333333333002</v>
      </c>
    </row>
    <row r="5103">
      <c r="D5103" s="19"/>
      <c r="E5103" s="18" t="s">
        <v>26</v>
      </c>
      <c r="F5103" s="17"/>
      <c r="G5103" s="11">
        <v>0</v>
      </c>
      <c r="H5103" s="32" t="s">
        <v>168</v>
      </c>
      <c r="I5103" s="4" t="s">
        <v>168</v>
      </c>
      <c r="J5103" s="4" t="s">
        <v>168</v>
      </c>
      <c r="K5103" s="4" t="s">
        <v>168</v>
      </c>
      <c r="L5103" s="4" t="s">
        <v>168</v>
      </c>
      <c r="M5103" s="4" t="s">
        <v>168</v>
      </c>
      <c r="N5103" s="4" t="s">
        <v>168</v>
      </c>
      <c r="O5103" s="4" t="s">
        <v>168</v>
      </c>
      <c r="P5103" s="4" t="s">
        <v>168</v>
      </c>
      <c r="Q5103" s="4" t="s">
        <v>168</v>
      </c>
      <c r="R5103" s="4" t="s">
        <v>168</v>
      </c>
      <c r="S5103" s="4" t="s">
        <v>168</v>
      </c>
      <c r="T5103" s="4" t="s">
        <v>168</v>
      </c>
      <c r="U5103" s="4" t="s">
        <v>168</v>
      </c>
      <c r="V5103" s="4" t="s">
        <v>168</v>
      </c>
      <c r="W5103" s="4" t="s">
        <v>168</v>
      </c>
      <c r="X5103" s="4" t="s">
        <v>168</v>
      </c>
      <c r="Y5103" s="31" t="s">
        <v>168</v>
      </c>
    </row>
    <row r="5104">
      <c r="D5104" s="19"/>
      <c r="E5104" s="18" t="s">
        <v>27</v>
      </c>
      <c r="F5104" s="17"/>
      <c r="G5104" s="7">
        <v>750</v>
      </c>
      <c r="H5104" s="20">
        <v>1.6000000000000001</v>
      </c>
      <c r="I5104" s="2">
        <v>1.0666666666669999</v>
      </c>
      <c r="J5104" s="2">
        <v>5.8666666666670002</v>
      </c>
      <c r="K5104" s="2">
        <v>2.9333333333330001</v>
      </c>
      <c r="L5104" s="2">
        <v>0.26666666666700001</v>
      </c>
      <c r="M5104" s="2">
        <v>1.6000000000000001</v>
      </c>
      <c r="N5104" s="2">
        <v>3.333333333333</v>
      </c>
      <c r="O5104" s="2">
        <v>5.2000000000000002</v>
      </c>
      <c r="P5104" s="2">
        <v>2.1333333333329998</v>
      </c>
      <c r="Q5104" s="2">
        <v>0.26666666666700001</v>
      </c>
      <c r="R5104" s="2">
        <v>0.53333333333300004</v>
      </c>
      <c r="S5104" s="2">
        <v>0.13333333333299999</v>
      </c>
      <c r="T5104" s="2">
        <v>2.3999999999999999</v>
      </c>
      <c r="U5104" s="10" t="s">
        <v>168</v>
      </c>
      <c r="V5104" s="2">
        <v>1.0666666666669999</v>
      </c>
      <c r="W5104" s="2">
        <v>82</v>
      </c>
      <c r="X5104" s="10" t="s">
        <v>168</v>
      </c>
      <c r="Y5104" s="22">
        <v>18</v>
      </c>
    </row>
    <row r="5105">
      <c r="D5105" s="19"/>
      <c r="E5105" s="18" t="s">
        <v>28</v>
      </c>
      <c r="F5105" s="17"/>
      <c r="G5105" s="7">
        <v>80</v>
      </c>
      <c r="H5105" s="20">
        <v>5</v>
      </c>
      <c r="I5105" s="2">
        <v>3.75</v>
      </c>
      <c r="J5105" s="2">
        <v>13.75</v>
      </c>
      <c r="K5105" s="2">
        <v>6.25</v>
      </c>
      <c r="L5105" s="10" t="s">
        <v>168</v>
      </c>
      <c r="M5105" s="2">
        <v>13.75</v>
      </c>
      <c r="N5105" s="2">
        <v>11.25</v>
      </c>
      <c r="O5105" s="2">
        <v>11.25</v>
      </c>
      <c r="P5105" s="2">
        <v>7.5</v>
      </c>
      <c r="Q5105" s="2">
        <v>1.25</v>
      </c>
      <c r="R5105" s="10" t="s">
        <v>168</v>
      </c>
      <c r="S5105" s="2">
        <v>3.75</v>
      </c>
      <c r="T5105" s="2">
        <v>5</v>
      </c>
      <c r="U5105" s="2">
        <v>2.5</v>
      </c>
      <c r="V5105" s="2">
        <v>2.5</v>
      </c>
      <c r="W5105" s="2">
        <v>61.25</v>
      </c>
      <c r="X5105" s="10" t="s">
        <v>168</v>
      </c>
      <c r="Y5105" s="22">
        <v>38.75</v>
      </c>
    </row>
    <row r="5106">
      <c r="D5106" s="15" t="s">
        <v>29</v>
      </c>
      <c r="E5106" s="14" t="s">
        <v>30</v>
      </c>
      <c r="F5106" s="16"/>
      <c r="G5106" s="26">
        <v>823</v>
      </c>
      <c r="H5106" s="40">
        <v>2.187120291616</v>
      </c>
      <c r="I5106" s="8">
        <v>1.336573511543</v>
      </c>
      <c r="J5106" s="8">
        <v>7.5334143377889999</v>
      </c>
      <c r="K5106" s="8">
        <v>4.6172539489669999</v>
      </c>
      <c r="L5106" s="8">
        <v>0.36452004860300002</v>
      </c>
      <c r="M5106" s="8">
        <v>2.551640340219</v>
      </c>
      <c r="N5106" s="8">
        <v>3.888213851762</v>
      </c>
      <c r="O5106" s="8">
        <v>6.1968408262450003</v>
      </c>
      <c r="P5106" s="8">
        <v>3.280680437424</v>
      </c>
      <c r="Q5106" s="8">
        <v>0.36452004860300002</v>
      </c>
      <c r="R5106" s="8">
        <v>0.850546780073</v>
      </c>
      <c r="S5106" s="8">
        <v>0.36452004860300002</v>
      </c>
      <c r="T5106" s="8">
        <v>3.888213851762</v>
      </c>
      <c r="U5106" s="8">
        <v>0.121506682868</v>
      </c>
      <c r="V5106" s="8">
        <v>1.336573511543</v>
      </c>
      <c r="W5106" s="8">
        <v>78.128797083839999</v>
      </c>
      <c r="X5106" s="41" t="s">
        <v>168</v>
      </c>
      <c r="Y5106" s="42">
        <v>21.871202916160001</v>
      </c>
    </row>
    <row r="5107">
      <c r="D5107" s="19"/>
      <c r="E5107" s="18" t="s">
        <v>31</v>
      </c>
      <c r="F5107" s="17"/>
      <c r="G5107" s="7">
        <v>798</v>
      </c>
      <c r="H5107" s="20">
        <v>1.7543859649119999</v>
      </c>
      <c r="I5107" s="2">
        <v>0.87719298245599997</v>
      </c>
      <c r="J5107" s="2">
        <v>6.8922305764410003</v>
      </c>
      <c r="K5107" s="2">
        <v>3.0075187969920001</v>
      </c>
      <c r="L5107" s="2">
        <v>0.37593984962400001</v>
      </c>
      <c r="M5107" s="2">
        <v>2.255639097744</v>
      </c>
      <c r="N5107" s="2">
        <v>4.2606516290730001</v>
      </c>
      <c r="O5107" s="2">
        <v>6.2656641604010002</v>
      </c>
      <c r="P5107" s="2">
        <v>2.8822055137840001</v>
      </c>
      <c r="Q5107" s="2">
        <v>0.37593984962400001</v>
      </c>
      <c r="R5107" s="2">
        <v>0.62656641603999996</v>
      </c>
      <c r="S5107" s="2">
        <v>0.37593984962400001</v>
      </c>
      <c r="T5107" s="2">
        <v>2.8822055137840001</v>
      </c>
      <c r="U5107" s="2">
        <v>0.125313283208</v>
      </c>
      <c r="V5107" s="2">
        <v>1.127819548872</v>
      </c>
      <c r="W5107" s="2">
        <v>79.699248120300993</v>
      </c>
      <c r="X5107" s="10" t="s">
        <v>168</v>
      </c>
      <c r="Y5107" s="22">
        <v>20.300751879699</v>
      </c>
    </row>
    <row r="5108">
      <c r="D5108" s="19"/>
      <c r="E5108" s="18" t="s">
        <v>32</v>
      </c>
      <c r="F5108" s="17"/>
      <c r="G5108" s="7">
        <v>808</v>
      </c>
      <c r="H5108" s="20">
        <v>1.361386138614</v>
      </c>
      <c r="I5108" s="2">
        <v>0.99009900990099997</v>
      </c>
      <c r="J5108" s="2">
        <v>7.5495049504949998</v>
      </c>
      <c r="K5108" s="2">
        <v>3.9603960396039999</v>
      </c>
      <c r="L5108" s="2">
        <v>0.49504950495</v>
      </c>
      <c r="M5108" s="2">
        <v>1.9801980198019999</v>
      </c>
      <c r="N5108" s="2">
        <v>4.2079207920790003</v>
      </c>
      <c r="O5108" s="2">
        <v>6.311881188119</v>
      </c>
      <c r="P5108" s="2">
        <v>3.217821782178</v>
      </c>
      <c r="Q5108" s="2">
        <v>0.37128712871300001</v>
      </c>
      <c r="R5108" s="2">
        <v>0.61881188118800001</v>
      </c>
      <c r="S5108" s="2">
        <v>0.37128712871300001</v>
      </c>
      <c r="T5108" s="2">
        <v>3.5891089108909999</v>
      </c>
      <c r="U5108" s="2">
        <v>0.123762376238</v>
      </c>
      <c r="V5108" s="2">
        <v>0.99009900990099997</v>
      </c>
      <c r="W5108" s="2">
        <v>78.836633663366001</v>
      </c>
      <c r="X5108" s="10" t="s">
        <v>168</v>
      </c>
      <c r="Y5108" s="22">
        <v>21.163366336633999</v>
      </c>
    </row>
    <row r="5109">
      <c r="D5109" s="19"/>
      <c r="E5109" s="18" t="s">
        <v>33</v>
      </c>
      <c r="F5109" s="17"/>
      <c r="G5109" s="7">
        <v>206</v>
      </c>
      <c r="H5109" s="20">
        <v>0.48543689320400002</v>
      </c>
      <c r="I5109" s="2">
        <v>0.48543689320400002</v>
      </c>
      <c r="J5109" s="2">
        <v>4.8543689320389998</v>
      </c>
      <c r="K5109" s="2">
        <v>3.398058252427</v>
      </c>
      <c r="L5109" s="2">
        <v>0.48543689320400002</v>
      </c>
      <c r="M5109" s="2">
        <v>0.48543689320400002</v>
      </c>
      <c r="N5109" s="2">
        <v>4.3689320388350001</v>
      </c>
      <c r="O5109" s="2">
        <v>9.7087378640779995</v>
      </c>
      <c r="P5109" s="2">
        <v>2.9126213592229999</v>
      </c>
      <c r="Q5109" s="2">
        <v>0.48543689320400002</v>
      </c>
      <c r="R5109" s="2">
        <v>0.48543689320400002</v>
      </c>
      <c r="S5109" s="2">
        <v>0.97087378640800004</v>
      </c>
      <c r="T5109" s="2">
        <v>6.3106796116500004</v>
      </c>
      <c r="U5109" s="2">
        <v>0.48543689320400002</v>
      </c>
      <c r="V5109" s="2">
        <v>1.9417475728160001</v>
      </c>
      <c r="W5109" s="2">
        <v>78.640776699029004</v>
      </c>
      <c r="X5109" s="10" t="s">
        <v>168</v>
      </c>
      <c r="Y5109" s="22">
        <v>21.359223300970999</v>
      </c>
    </row>
    <row r="5110">
      <c r="D5110" s="19"/>
      <c r="E5110" s="18" t="s">
        <v>34</v>
      </c>
      <c r="F5110" s="17"/>
      <c r="G5110" s="7">
        <v>488</v>
      </c>
      <c r="H5110" s="20">
        <v>2.0491803278690002</v>
      </c>
      <c r="I5110" s="2">
        <v>1.844262295082</v>
      </c>
      <c r="J5110" s="2">
        <v>8.6065573770490005</v>
      </c>
      <c r="K5110" s="2">
        <v>4.5081967213110001</v>
      </c>
      <c r="L5110" s="2">
        <v>0.40983606557399999</v>
      </c>
      <c r="M5110" s="2">
        <v>3.0737704918030002</v>
      </c>
      <c r="N5110" s="2">
        <v>4.0983606557380003</v>
      </c>
      <c r="O5110" s="2">
        <v>7.581967213115</v>
      </c>
      <c r="P5110" s="2">
        <v>3.4836065573770001</v>
      </c>
      <c r="Q5110" s="2">
        <v>0.61475409836100003</v>
      </c>
      <c r="R5110" s="2">
        <v>0.61475409836100003</v>
      </c>
      <c r="S5110" s="2">
        <v>0.40983606557399999</v>
      </c>
      <c r="T5110" s="2">
        <v>3.0737704918030002</v>
      </c>
      <c r="U5110" s="10" t="s">
        <v>168</v>
      </c>
      <c r="V5110" s="2">
        <v>1.6393442622950001</v>
      </c>
      <c r="W5110" s="2">
        <v>76.434426229508006</v>
      </c>
      <c r="X5110" s="10" t="s">
        <v>168</v>
      </c>
      <c r="Y5110" s="22">
        <v>23.565573770492001</v>
      </c>
    </row>
    <row r="5111">
      <c r="D5111" s="19"/>
      <c r="E5111" s="18" t="s">
        <v>35</v>
      </c>
      <c r="F5111" s="17"/>
      <c r="G5111" s="7">
        <v>154</v>
      </c>
      <c r="H5111" s="20">
        <v>1.948051948052</v>
      </c>
      <c r="I5111" s="2">
        <v>1.298701298701</v>
      </c>
      <c r="J5111" s="2">
        <v>11.038961038961</v>
      </c>
      <c r="K5111" s="2">
        <v>7.1428571428570002</v>
      </c>
      <c r="L5111" s="2">
        <v>0.64935064935099995</v>
      </c>
      <c r="M5111" s="2">
        <v>3.2467532467529998</v>
      </c>
      <c r="N5111" s="2">
        <v>4.5454545454549997</v>
      </c>
      <c r="O5111" s="2">
        <v>6.4935064935059996</v>
      </c>
      <c r="P5111" s="2">
        <v>3.896103896104</v>
      </c>
      <c r="Q5111" s="2">
        <v>1.948051948052</v>
      </c>
      <c r="R5111" s="10" t="s">
        <v>168</v>
      </c>
      <c r="S5111" s="10" t="s">
        <v>168</v>
      </c>
      <c r="T5111" s="2">
        <v>1.948051948052</v>
      </c>
      <c r="U5111" s="2">
        <v>0.64935064935099995</v>
      </c>
      <c r="V5111" s="2">
        <v>0.64935064935099995</v>
      </c>
      <c r="W5111" s="2">
        <v>75.974025974026006</v>
      </c>
      <c r="X5111" s="10" t="s">
        <v>168</v>
      </c>
      <c r="Y5111" s="22">
        <v>24.025974025974001</v>
      </c>
    </row>
    <row r="5112">
      <c r="D5112" s="19"/>
      <c r="E5112" s="18" t="s">
        <v>36</v>
      </c>
      <c r="F5112" s="17"/>
      <c r="G5112" s="7">
        <v>871</v>
      </c>
      <c r="H5112" s="20">
        <v>2.2962112514349999</v>
      </c>
      <c r="I5112" s="2">
        <v>1.492537313433</v>
      </c>
      <c r="J5112" s="2">
        <v>6.7738231917340004</v>
      </c>
      <c r="K5112" s="2">
        <v>3.4443168771530002</v>
      </c>
      <c r="L5112" s="2">
        <v>0.34443168771499999</v>
      </c>
      <c r="M5112" s="2">
        <v>1.722158438576</v>
      </c>
      <c r="N5112" s="2">
        <v>3.2146957520089998</v>
      </c>
      <c r="O5112" s="2">
        <v>6.3145809414469998</v>
      </c>
      <c r="P5112" s="2">
        <v>2.8702640642940001</v>
      </c>
      <c r="Q5112" s="2">
        <v>0.459242250287</v>
      </c>
      <c r="R5112" s="2">
        <v>0.80367393800200004</v>
      </c>
      <c r="S5112" s="2">
        <v>0.34443168771499999</v>
      </c>
      <c r="T5112" s="2">
        <v>3.3295063145810002</v>
      </c>
      <c r="U5112" s="2">
        <v>0.22962112514399999</v>
      </c>
      <c r="V5112" s="2">
        <v>1.2629161882890001</v>
      </c>
      <c r="W5112" s="2">
        <v>79.104477611939998</v>
      </c>
      <c r="X5112" s="10" t="s">
        <v>168</v>
      </c>
      <c r="Y5112" s="22">
        <v>20.895522388060002</v>
      </c>
    </row>
    <row r="5113">
      <c r="D5113" s="19"/>
      <c r="E5113" s="18" t="s">
        <v>37</v>
      </c>
      <c r="F5113" s="17"/>
      <c r="G5113" s="7">
        <v>366</v>
      </c>
      <c r="H5113" s="20">
        <v>1.366120218579</v>
      </c>
      <c r="I5113" s="2">
        <v>0.54644808743200002</v>
      </c>
      <c r="J5113" s="2">
        <v>6.8306010928959999</v>
      </c>
      <c r="K5113" s="2">
        <v>3.5519125683060002</v>
      </c>
      <c r="L5113" s="2">
        <v>0.27322404371600001</v>
      </c>
      <c r="M5113" s="2">
        <v>1.9125683060109999</v>
      </c>
      <c r="N5113" s="2">
        <v>3.5519125683060002</v>
      </c>
      <c r="O5113" s="2">
        <v>6.2841530054639998</v>
      </c>
      <c r="P5113" s="2">
        <v>2.732240437158</v>
      </c>
      <c r="Q5113" s="2">
        <v>0.27322404371600001</v>
      </c>
      <c r="R5113" s="2">
        <v>0.54644808743200002</v>
      </c>
      <c r="S5113" s="2">
        <v>0.27322404371600001</v>
      </c>
      <c r="T5113" s="2">
        <v>2.459016393443</v>
      </c>
      <c r="U5113" s="2">
        <v>0.27322404371600001</v>
      </c>
      <c r="V5113" s="2">
        <v>0.81967213114799997</v>
      </c>
      <c r="W5113" s="2">
        <v>80.874316939891003</v>
      </c>
      <c r="X5113" s="10" t="s">
        <v>168</v>
      </c>
      <c r="Y5113" s="22">
        <v>19.125683060109001</v>
      </c>
    </row>
    <row r="5114">
      <c r="D5114" s="19"/>
      <c r="E5114" s="18" t="s">
        <v>38</v>
      </c>
      <c r="F5114" s="17"/>
      <c r="G5114" s="7">
        <v>552</v>
      </c>
      <c r="H5114" s="20">
        <v>1.630434782609</v>
      </c>
      <c r="I5114" s="2">
        <v>1.086956521739</v>
      </c>
      <c r="J5114" s="2">
        <v>6.8840579710140002</v>
      </c>
      <c r="K5114" s="2">
        <v>3.6231884057969999</v>
      </c>
      <c r="L5114" s="2">
        <v>0.36231884058000002</v>
      </c>
      <c r="M5114" s="2">
        <v>2.7173913043479998</v>
      </c>
      <c r="N5114" s="2">
        <v>4.3478260869570002</v>
      </c>
      <c r="O5114" s="2">
        <v>6.5217391304349999</v>
      </c>
      <c r="P5114" s="2">
        <v>3.8043478260870001</v>
      </c>
      <c r="Q5114" s="2">
        <v>0.18115942029000001</v>
      </c>
      <c r="R5114" s="2">
        <v>0.18115942029000001</v>
      </c>
      <c r="S5114" s="2">
        <v>0.54347826086999995</v>
      </c>
      <c r="T5114" s="2">
        <v>3.6231884057969999</v>
      </c>
      <c r="U5114" s="2">
        <v>0.18115942029000001</v>
      </c>
      <c r="V5114" s="2">
        <v>1.811594202899</v>
      </c>
      <c r="W5114" s="2">
        <v>78.260869565217007</v>
      </c>
      <c r="X5114" s="10" t="s">
        <v>168</v>
      </c>
      <c r="Y5114" s="22">
        <v>21.739130434783</v>
      </c>
    </row>
    <row r="5115">
      <c r="D5115" s="19"/>
      <c r="E5115" s="18" t="s">
        <v>39</v>
      </c>
      <c r="F5115" s="17"/>
      <c r="G5115" s="7">
        <v>514</v>
      </c>
      <c r="H5115" s="20">
        <v>2.1400778210119999</v>
      </c>
      <c r="I5115" s="2">
        <v>0.77821011673200002</v>
      </c>
      <c r="J5115" s="2">
        <v>7.1984435797669999</v>
      </c>
      <c r="K5115" s="2">
        <v>3.8910505836580001</v>
      </c>
      <c r="L5115" s="2">
        <v>0.77821011673200002</v>
      </c>
      <c r="M5115" s="2">
        <v>2.1400778210119999</v>
      </c>
      <c r="N5115" s="2">
        <v>4.863813229572</v>
      </c>
      <c r="O5115" s="2">
        <v>6.4202334630350002</v>
      </c>
      <c r="P5115" s="2">
        <v>3.6964980544750001</v>
      </c>
      <c r="Q5115" s="2">
        <v>0.58365758754899999</v>
      </c>
      <c r="R5115" s="2">
        <v>0.77821011673200002</v>
      </c>
      <c r="S5115" s="2">
        <v>0.38910505836600001</v>
      </c>
      <c r="T5115" s="2">
        <v>4.0856031128400003</v>
      </c>
      <c r="U5115" s="10" t="s">
        <v>168</v>
      </c>
      <c r="V5115" s="2">
        <v>0.97276264591399997</v>
      </c>
      <c r="W5115" s="2">
        <v>78.404669260700004</v>
      </c>
      <c r="X5115" s="10" t="s">
        <v>168</v>
      </c>
      <c r="Y5115" s="22">
        <v>21.5953307393</v>
      </c>
    </row>
    <row r="5116">
      <c r="D5116" s="19"/>
      <c r="E5116" s="18" t="s">
        <v>40</v>
      </c>
      <c r="F5116" s="17"/>
      <c r="G5116" s="7">
        <v>559</v>
      </c>
      <c r="H5116" s="20">
        <v>1.7889087656530001</v>
      </c>
      <c r="I5116" s="2">
        <v>1.4311270125219999</v>
      </c>
      <c r="J5116" s="2">
        <v>7.3345259391770004</v>
      </c>
      <c r="K5116" s="2">
        <v>4.2933810375670003</v>
      </c>
      <c r="L5116" s="2">
        <v>0.53667262969600005</v>
      </c>
      <c r="M5116" s="2">
        <v>1.7889087656530001</v>
      </c>
      <c r="N5116" s="2">
        <v>3.5778175313060001</v>
      </c>
      <c r="O5116" s="2">
        <v>7.1556350626120002</v>
      </c>
      <c r="P5116" s="2">
        <v>3.398926654741</v>
      </c>
      <c r="Q5116" s="2">
        <v>0.71556350626099996</v>
      </c>
      <c r="R5116" s="2">
        <v>0.53667262969600005</v>
      </c>
      <c r="S5116" s="2">
        <v>0.178890876565</v>
      </c>
      <c r="T5116" s="2">
        <v>3.5778175313060001</v>
      </c>
      <c r="U5116" s="2">
        <v>0.178890876565</v>
      </c>
      <c r="V5116" s="2">
        <v>1.6100178890879999</v>
      </c>
      <c r="W5116" s="2">
        <v>78.354203935599003</v>
      </c>
      <c r="X5116" s="10" t="s">
        <v>168</v>
      </c>
      <c r="Y5116" s="22">
        <v>21.645796064401001</v>
      </c>
    </row>
    <row r="5117">
      <c r="D5117" s="19"/>
      <c r="E5117" s="18" t="s">
        <v>41</v>
      </c>
      <c r="F5117" s="17"/>
      <c r="G5117" s="7">
        <v>71</v>
      </c>
      <c r="H5117" s="52" t="s">
        <v>168</v>
      </c>
      <c r="I5117" s="10" t="s">
        <v>168</v>
      </c>
      <c r="J5117" s="2">
        <v>8.4507042253520002</v>
      </c>
      <c r="K5117" s="2">
        <v>5.6338028169010004</v>
      </c>
      <c r="L5117" s="2">
        <v>1.4084507042250001</v>
      </c>
      <c r="M5117" s="2">
        <v>1.4084507042250001</v>
      </c>
      <c r="N5117" s="2">
        <v>7.0422535211269999</v>
      </c>
      <c r="O5117" s="2">
        <v>4.2253521126760001</v>
      </c>
      <c r="P5117" s="2">
        <v>2.8169014084509998</v>
      </c>
      <c r="Q5117" s="10" t="s">
        <v>168</v>
      </c>
      <c r="R5117" s="2">
        <v>1.4084507042250001</v>
      </c>
      <c r="S5117" s="2">
        <v>2.8169014084509998</v>
      </c>
      <c r="T5117" s="2">
        <v>4.2253521126760001</v>
      </c>
      <c r="U5117" s="10" t="s">
        <v>168</v>
      </c>
      <c r="V5117" s="2">
        <v>7.0422535211269999</v>
      </c>
      <c r="W5117" s="2">
        <v>77.464788732393998</v>
      </c>
      <c r="X5117" s="10" t="s">
        <v>168</v>
      </c>
      <c r="Y5117" s="22">
        <v>22.535211267606002</v>
      </c>
    </row>
    <row r="5118">
      <c r="D5118" s="19"/>
      <c r="E5118" s="18" t="s">
        <v>42</v>
      </c>
      <c r="F5118" s="17"/>
      <c r="G5118" s="11">
        <v>11</v>
      </c>
      <c r="H5118" s="32" t="s">
        <v>168</v>
      </c>
      <c r="I5118" s="5">
        <v>9.0909090909089993</v>
      </c>
      <c r="J5118" s="5">
        <v>9.0909090909089993</v>
      </c>
      <c r="K5118" s="4" t="s">
        <v>168</v>
      </c>
      <c r="L5118" s="5">
        <v>9.0909090909089993</v>
      </c>
      <c r="M5118" s="5">
        <v>9.0909090909089993</v>
      </c>
      <c r="N5118" s="4" t="s">
        <v>168</v>
      </c>
      <c r="O5118" s="4" t="s">
        <v>168</v>
      </c>
      <c r="P5118" s="4" t="s">
        <v>168</v>
      </c>
      <c r="Q5118" s="4" t="s">
        <v>168</v>
      </c>
      <c r="R5118" s="4" t="s">
        <v>168</v>
      </c>
      <c r="S5118" s="4" t="s">
        <v>168</v>
      </c>
      <c r="T5118" s="4" t="s">
        <v>168</v>
      </c>
      <c r="U5118" s="4" t="s">
        <v>168</v>
      </c>
      <c r="V5118" s="4" t="s">
        <v>168</v>
      </c>
      <c r="W5118" s="5">
        <v>72.727272727273004</v>
      </c>
      <c r="X5118" s="4" t="s">
        <v>168</v>
      </c>
      <c r="Y5118" s="30">
        <v>27.272727272727</v>
      </c>
    </row>
    <row r="5119">
      <c r="D5119" s="19"/>
      <c r="E5119" s="18" t="s">
        <v>26</v>
      </c>
      <c r="F5119" s="17"/>
      <c r="G5119" s="11">
        <v>2</v>
      </c>
      <c r="H5119" s="32" t="s">
        <v>168</v>
      </c>
      <c r="I5119" s="4" t="s">
        <v>168</v>
      </c>
      <c r="J5119" s="4" t="s">
        <v>168</v>
      </c>
      <c r="K5119" s="4" t="s">
        <v>168</v>
      </c>
      <c r="L5119" s="4" t="s">
        <v>168</v>
      </c>
      <c r="M5119" s="4" t="s">
        <v>168</v>
      </c>
      <c r="N5119" s="4" t="s">
        <v>168</v>
      </c>
      <c r="O5119" s="4" t="s">
        <v>168</v>
      </c>
      <c r="P5119" s="4" t="s">
        <v>168</v>
      </c>
      <c r="Q5119" s="4" t="s">
        <v>168</v>
      </c>
      <c r="R5119" s="4" t="s">
        <v>168</v>
      </c>
      <c r="S5119" s="4" t="s">
        <v>168</v>
      </c>
      <c r="T5119" s="4" t="s">
        <v>168</v>
      </c>
      <c r="U5119" s="4" t="s">
        <v>168</v>
      </c>
      <c r="V5119" s="4" t="s">
        <v>168</v>
      </c>
      <c r="W5119" s="5">
        <v>100</v>
      </c>
      <c r="X5119" s="4" t="s">
        <v>168</v>
      </c>
      <c r="Y5119" s="31" t="s">
        <v>168</v>
      </c>
    </row>
    <row r="5120">
      <c r="D5120" s="19"/>
      <c r="E5120" s="18" t="s">
        <v>43</v>
      </c>
      <c r="F5120" s="17"/>
      <c r="G5120" s="7">
        <v>1080</v>
      </c>
      <c r="H5120" s="20">
        <v>2.1296296296300001</v>
      </c>
      <c r="I5120" s="2">
        <v>1.3888888888890001</v>
      </c>
      <c r="J5120" s="2">
        <v>7.2222222222220003</v>
      </c>
      <c r="K5120" s="2">
        <v>3.7962962962960001</v>
      </c>
      <c r="L5120" s="2">
        <v>0.37037037036999998</v>
      </c>
      <c r="M5120" s="2">
        <v>2.5</v>
      </c>
      <c r="N5120" s="2">
        <v>4.166666666667</v>
      </c>
      <c r="O5120" s="2">
        <v>6.7592592592590002</v>
      </c>
      <c r="P5120" s="2">
        <v>3.4259259259260002</v>
      </c>
      <c r="Q5120" s="2">
        <v>0.46296296296299999</v>
      </c>
      <c r="R5120" s="2">
        <v>0.64814814814800004</v>
      </c>
      <c r="S5120" s="2">
        <v>0.46296296296299999</v>
      </c>
      <c r="T5120" s="2">
        <v>3.333333333333</v>
      </c>
      <c r="U5120" s="2">
        <v>0.18518518518499999</v>
      </c>
      <c r="V5120" s="2">
        <v>1.2037037037039999</v>
      </c>
      <c r="W5120" s="2">
        <v>77.777777777777999</v>
      </c>
      <c r="X5120" s="10" t="s">
        <v>168</v>
      </c>
      <c r="Y5120" s="22">
        <v>22.222222222222001</v>
      </c>
    </row>
    <row r="5121">
      <c r="D5121" s="15" t="s">
        <v>44</v>
      </c>
      <c r="E5121" s="14" t="s">
        <v>45</v>
      </c>
      <c r="F5121" s="16"/>
      <c r="G5121" s="33">
        <v>3</v>
      </c>
      <c r="H5121" s="72" t="s">
        <v>168</v>
      </c>
      <c r="I5121" s="25" t="s">
        <v>168</v>
      </c>
      <c r="J5121" s="25" t="s">
        <v>168</v>
      </c>
      <c r="K5121" s="25" t="s">
        <v>168</v>
      </c>
      <c r="L5121" s="25" t="s">
        <v>168</v>
      </c>
      <c r="M5121" s="25" t="s">
        <v>168</v>
      </c>
      <c r="N5121" s="25" t="s">
        <v>168</v>
      </c>
      <c r="O5121" s="25" t="s">
        <v>168</v>
      </c>
      <c r="P5121" s="25" t="s">
        <v>168</v>
      </c>
      <c r="Q5121" s="25" t="s">
        <v>168</v>
      </c>
      <c r="R5121" s="25" t="s">
        <v>168</v>
      </c>
      <c r="S5121" s="25" t="s">
        <v>168</v>
      </c>
      <c r="T5121" s="25" t="s">
        <v>168</v>
      </c>
      <c r="U5121" s="25" t="s">
        <v>168</v>
      </c>
      <c r="V5121" s="25" t="s">
        <v>168</v>
      </c>
      <c r="W5121" s="13">
        <v>100</v>
      </c>
      <c r="X5121" s="25" t="s">
        <v>168</v>
      </c>
      <c r="Y5121" s="53" t="s">
        <v>168</v>
      </c>
    </row>
    <row r="5122">
      <c r="D5122" s="19"/>
      <c r="E5122" s="18" t="s">
        <v>46</v>
      </c>
      <c r="F5122" s="17"/>
      <c r="G5122" s="11">
        <v>11</v>
      </c>
      <c r="H5122" s="32" t="s">
        <v>168</v>
      </c>
      <c r="I5122" s="4" t="s">
        <v>168</v>
      </c>
      <c r="J5122" s="5">
        <v>18.181818181817999</v>
      </c>
      <c r="K5122" s="4" t="s">
        <v>168</v>
      </c>
      <c r="L5122" s="4" t="s">
        <v>168</v>
      </c>
      <c r="M5122" s="5">
        <v>9.0909090909089993</v>
      </c>
      <c r="N5122" s="4" t="s">
        <v>168</v>
      </c>
      <c r="O5122" s="4" t="s">
        <v>168</v>
      </c>
      <c r="P5122" s="4" t="s">
        <v>168</v>
      </c>
      <c r="Q5122" s="4" t="s">
        <v>168</v>
      </c>
      <c r="R5122" s="5">
        <v>9.0909090909089993</v>
      </c>
      <c r="S5122" s="4" t="s">
        <v>168</v>
      </c>
      <c r="T5122" s="4" t="s">
        <v>168</v>
      </c>
      <c r="U5122" s="4" t="s">
        <v>168</v>
      </c>
      <c r="V5122" s="5">
        <v>9.0909090909089993</v>
      </c>
      <c r="W5122" s="5">
        <v>63.636363636364003</v>
      </c>
      <c r="X5122" s="4" t="s">
        <v>168</v>
      </c>
      <c r="Y5122" s="30">
        <v>36.363636363635997</v>
      </c>
    </row>
    <row r="5123">
      <c r="D5123" s="19"/>
      <c r="E5123" s="18" t="s">
        <v>47</v>
      </c>
      <c r="F5123" s="17"/>
      <c r="G5123" s="11">
        <v>25</v>
      </c>
      <c r="H5123" s="32" t="s">
        <v>168</v>
      </c>
      <c r="I5123" s="4" t="s">
        <v>168</v>
      </c>
      <c r="J5123" s="5">
        <v>8</v>
      </c>
      <c r="K5123" s="5">
        <v>8</v>
      </c>
      <c r="L5123" s="4" t="s">
        <v>168</v>
      </c>
      <c r="M5123" s="5">
        <v>4</v>
      </c>
      <c r="N5123" s="5">
        <v>8</v>
      </c>
      <c r="O5123" s="5">
        <v>8</v>
      </c>
      <c r="P5123" s="5">
        <v>20</v>
      </c>
      <c r="Q5123" s="4" t="s">
        <v>168</v>
      </c>
      <c r="R5123" s="4" t="s">
        <v>168</v>
      </c>
      <c r="S5123" s="4" t="s">
        <v>168</v>
      </c>
      <c r="T5123" s="5">
        <v>4</v>
      </c>
      <c r="U5123" s="4" t="s">
        <v>168</v>
      </c>
      <c r="V5123" s="4" t="s">
        <v>168</v>
      </c>
      <c r="W5123" s="5">
        <v>68</v>
      </c>
      <c r="X5123" s="4" t="s">
        <v>168</v>
      </c>
      <c r="Y5123" s="30">
        <v>32</v>
      </c>
    </row>
    <row r="5124">
      <c r="D5124" s="19"/>
      <c r="E5124" s="18" t="s">
        <v>48</v>
      </c>
      <c r="F5124" s="17"/>
      <c r="G5124" s="7">
        <v>160</v>
      </c>
      <c r="H5124" s="20">
        <v>1.875</v>
      </c>
      <c r="I5124" s="2">
        <v>1.875</v>
      </c>
      <c r="J5124" s="2">
        <v>7.5</v>
      </c>
      <c r="K5124" s="2">
        <v>3.125</v>
      </c>
      <c r="L5124" s="2">
        <v>0.625</v>
      </c>
      <c r="M5124" s="2">
        <v>4.375</v>
      </c>
      <c r="N5124" s="2">
        <v>8.125</v>
      </c>
      <c r="O5124" s="2">
        <v>11.25</v>
      </c>
      <c r="P5124" s="2">
        <v>6.875</v>
      </c>
      <c r="Q5124" s="2">
        <v>0.625</v>
      </c>
      <c r="R5124" s="10" t="s">
        <v>168</v>
      </c>
      <c r="S5124" s="2">
        <v>0.625</v>
      </c>
      <c r="T5124" s="2">
        <v>5.625</v>
      </c>
      <c r="U5124" s="10" t="s">
        <v>168</v>
      </c>
      <c r="V5124" s="2">
        <v>1.25</v>
      </c>
      <c r="W5124" s="2">
        <v>69.375</v>
      </c>
      <c r="X5124" s="10" t="s">
        <v>168</v>
      </c>
      <c r="Y5124" s="22">
        <v>30.625</v>
      </c>
    </row>
    <row r="5125">
      <c r="D5125" s="19"/>
      <c r="E5125" s="18" t="s">
        <v>49</v>
      </c>
      <c r="F5125" s="17"/>
      <c r="G5125" s="7">
        <v>166</v>
      </c>
      <c r="H5125" s="20">
        <v>3.6144578313250002</v>
      </c>
      <c r="I5125" s="2">
        <v>3.6144578313250002</v>
      </c>
      <c r="J5125" s="2">
        <v>7.8313253012050001</v>
      </c>
      <c r="K5125" s="2">
        <v>5.4216867469879997</v>
      </c>
      <c r="L5125" s="2">
        <v>0.60240963855399998</v>
      </c>
      <c r="M5125" s="2">
        <v>3.6144578313250002</v>
      </c>
      <c r="N5125" s="2">
        <v>3.6144578313250002</v>
      </c>
      <c r="O5125" s="2">
        <v>10.240963855422001</v>
      </c>
      <c r="P5125" s="2">
        <v>2.409638554217</v>
      </c>
      <c r="Q5125" s="2">
        <v>0.60240963855399998</v>
      </c>
      <c r="R5125" s="2">
        <v>0.60240963855399998</v>
      </c>
      <c r="S5125" s="10" t="s">
        <v>168</v>
      </c>
      <c r="T5125" s="2">
        <v>4.819277108434</v>
      </c>
      <c r="U5125" s="10" t="s">
        <v>168</v>
      </c>
      <c r="V5125" s="2">
        <v>1.8072289156629999</v>
      </c>
      <c r="W5125" s="2">
        <v>72.891566265060007</v>
      </c>
      <c r="X5125" s="10" t="s">
        <v>168</v>
      </c>
      <c r="Y5125" s="22">
        <v>27.10843373494</v>
      </c>
    </row>
    <row r="5126">
      <c r="D5126" s="19"/>
      <c r="E5126" s="18" t="s">
        <v>50</v>
      </c>
      <c r="F5126" s="17"/>
      <c r="G5126" s="7">
        <v>129</v>
      </c>
      <c r="H5126" s="20">
        <v>4.6511627906979998</v>
      </c>
      <c r="I5126" s="2">
        <v>0.77519379845000003</v>
      </c>
      <c r="J5126" s="2">
        <v>6.2015503875969999</v>
      </c>
      <c r="K5126" s="2">
        <v>3.8759689922480001</v>
      </c>
      <c r="L5126" s="10" t="s">
        <v>168</v>
      </c>
      <c r="M5126" s="2">
        <v>2.3255813953489999</v>
      </c>
      <c r="N5126" s="2">
        <v>5.4263565891469998</v>
      </c>
      <c r="O5126" s="2">
        <v>3.8759689922480001</v>
      </c>
      <c r="P5126" s="2">
        <v>2.3255813953489999</v>
      </c>
      <c r="Q5126" s="10" t="s">
        <v>168</v>
      </c>
      <c r="R5126" s="2">
        <v>0.77519379845000003</v>
      </c>
      <c r="S5126" s="2">
        <v>0.77519379845000003</v>
      </c>
      <c r="T5126" s="2">
        <v>3.8759689922480001</v>
      </c>
      <c r="U5126" s="10" t="s">
        <v>168</v>
      </c>
      <c r="V5126" s="2">
        <v>0.77519379845000003</v>
      </c>
      <c r="W5126" s="2">
        <v>79.069767441859995</v>
      </c>
      <c r="X5126" s="10" t="s">
        <v>168</v>
      </c>
      <c r="Y5126" s="22">
        <v>20.930232558139998</v>
      </c>
    </row>
    <row r="5127">
      <c r="D5127" s="19"/>
      <c r="E5127" s="18" t="s">
        <v>51</v>
      </c>
      <c r="F5127" s="17"/>
      <c r="G5127" s="7">
        <v>124</v>
      </c>
      <c r="H5127" s="20">
        <v>1.6129032258060001</v>
      </c>
      <c r="I5127" s="10" t="s">
        <v>168</v>
      </c>
      <c r="J5127" s="2">
        <v>9.6774193548389995</v>
      </c>
      <c r="K5127" s="2">
        <v>5.6451612903230002</v>
      </c>
      <c r="L5127" s="2">
        <v>0.80645161290300005</v>
      </c>
      <c r="M5127" s="2">
        <v>4.0322580645160002</v>
      </c>
      <c r="N5127" s="2">
        <v>1.6129032258060001</v>
      </c>
      <c r="O5127" s="2">
        <v>3.2258064516129998</v>
      </c>
      <c r="P5127" s="2">
        <v>4.0322580645160002</v>
      </c>
      <c r="Q5127" s="2">
        <v>1.6129032258060001</v>
      </c>
      <c r="R5127" s="2">
        <v>0.80645161290300005</v>
      </c>
      <c r="S5127" s="10" t="s">
        <v>168</v>
      </c>
      <c r="T5127" s="2">
        <v>0.80645161290300005</v>
      </c>
      <c r="U5127" s="2">
        <v>0.80645161290300005</v>
      </c>
      <c r="V5127" s="10" t="s">
        <v>168</v>
      </c>
      <c r="W5127" s="2">
        <v>79.838709677419004</v>
      </c>
      <c r="X5127" s="10" t="s">
        <v>168</v>
      </c>
      <c r="Y5127" s="22">
        <v>20.161290322580999</v>
      </c>
    </row>
    <row r="5128">
      <c r="D5128" s="19"/>
      <c r="E5128" s="18" t="s">
        <v>52</v>
      </c>
      <c r="F5128" s="17"/>
      <c r="G5128" s="7">
        <v>114</v>
      </c>
      <c r="H5128" s="20">
        <v>0.87719298245599997</v>
      </c>
      <c r="I5128" s="2">
        <v>2.6315789473679998</v>
      </c>
      <c r="J5128" s="2">
        <v>6.1403508771929998</v>
      </c>
      <c r="K5128" s="2">
        <v>3.508771929825</v>
      </c>
      <c r="L5128" s="10" t="s">
        <v>168</v>
      </c>
      <c r="M5128" s="2">
        <v>1.7543859649119999</v>
      </c>
      <c r="N5128" s="2">
        <v>7.0175438596489998</v>
      </c>
      <c r="O5128" s="2">
        <v>9.6491228070179993</v>
      </c>
      <c r="P5128" s="2">
        <v>2.6315789473679998</v>
      </c>
      <c r="Q5128" s="10" t="s">
        <v>168</v>
      </c>
      <c r="R5128" s="2">
        <v>0.87719298245599997</v>
      </c>
      <c r="S5128" s="2">
        <v>0.87719298245599997</v>
      </c>
      <c r="T5128" s="2">
        <v>3.508771929825</v>
      </c>
      <c r="U5128" s="2">
        <v>0.87719298245599997</v>
      </c>
      <c r="V5128" s="2">
        <v>1.7543859649119999</v>
      </c>
      <c r="W5128" s="2">
        <v>74.561403508772003</v>
      </c>
      <c r="X5128" s="10" t="s">
        <v>168</v>
      </c>
      <c r="Y5128" s="22">
        <v>25.438596491228001</v>
      </c>
    </row>
    <row r="5129">
      <c r="D5129" s="19"/>
      <c r="E5129" s="18" t="s">
        <v>53</v>
      </c>
      <c r="F5129" s="17"/>
      <c r="G5129" s="7">
        <v>95</v>
      </c>
      <c r="H5129" s="20">
        <v>2.1052631578950001</v>
      </c>
      <c r="I5129" s="10" t="s">
        <v>168</v>
      </c>
      <c r="J5129" s="2">
        <v>7.3684210526319998</v>
      </c>
      <c r="K5129" s="2">
        <v>5.2631578947369997</v>
      </c>
      <c r="L5129" s="10" t="s">
        <v>168</v>
      </c>
      <c r="M5129" s="2">
        <v>1.052631578947</v>
      </c>
      <c r="N5129" s="2">
        <v>5.2631578947369997</v>
      </c>
      <c r="O5129" s="2">
        <v>6.3157894736840001</v>
      </c>
      <c r="P5129" s="2">
        <v>3.1578947368420001</v>
      </c>
      <c r="Q5129" s="10" t="s">
        <v>168</v>
      </c>
      <c r="R5129" s="10" t="s">
        <v>168</v>
      </c>
      <c r="S5129" s="10" t="s">
        <v>168</v>
      </c>
      <c r="T5129" s="2">
        <v>6.3157894736840001</v>
      </c>
      <c r="U5129" s="10" t="s">
        <v>168</v>
      </c>
      <c r="V5129" s="2">
        <v>1.052631578947</v>
      </c>
      <c r="W5129" s="2">
        <v>80</v>
      </c>
      <c r="X5129" s="10" t="s">
        <v>168</v>
      </c>
      <c r="Y5129" s="22">
        <v>20</v>
      </c>
    </row>
    <row r="5130">
      <c r="D5130" s="19"/>
      <c r="E5130" s="18" t="s">
        <v>54</v>
      </c>
      <c r="F5130" s="17"/>
      <c r="G5130" s="7">
        <v>253</v>
      </c>
      <c r="H5130" s="20">
        <v>1.185770750988</v>
      </c>
      <c r="I5130" s="2">
        <v>1.185770750988</v>
      </c>
      <c r="J5130" s="2">
        <v>5.9288537549409996</v>
      </c>
      <c r="K5130" s="2">
        <v>1.5810276679840001</v>
      </c>
      <c r="L5130" s="2">
        <v>0.79051383399200004</v>
      </c>
      <c r="M5130" s="2">
        <v>0.79051383399200004</v>
      </c>
      <c r="N5130" s="2">
        <v>0.79051383399200004</v>
      </c>
      <c r="O5130" s="2">
        <v>3.557312252964</v>
      </c>
      <c r="P5130" s="2">
        <v>0.79051383399200004</v>
      </c>
      <c r="Q5130" s="2">
        <v>0.39525691699600002</v>
      </c>
      <c r="R5130" s="2">
        <v>0.39525691699600002</v>
      </c>
      <c r="S5130" s="2">
        <v>0.79051383399200004</v>
      </c>
      <c r="T5130" s="2">
        <v>0.79051383399200004</v>
      </c>
      <c r="U5130" s="10" t="s">
        <v>168</v>
      </c>
      <c r="V5130" s="2">
        <v>0.79051383399200004</v>
      </c>
      <c r="W5130" s="2">
        <v>86.956521739129997</v>
      </c>
      <c r="X5130" s="10" t="s">
        <v>168</v>
      </c>
      <c r="Y5130" s="22">
        <v>13.04347826087</v>
      </c>
    </row>
    <row r="5131">
      <c r="D5131" s="19"/>
      <c r="E5131" s="18" t="s">
        <v>55</v>
      </c>
      <c r="F5131" s="17"/>
      <c r="G5131" s="11">
        <v>1</v>
      </c>
      <c r="H5131" s="32" t="s">
        <v>168</v>
      </c>
      <c r="I5131" s="4" t="s">
        <v>168</v>
      </c>
      <c r="J5131" s="4" t="s">
        <v>168</v>
      </c>
      <c r="K5131" s="4" t="s">
        <v>168</v>
      </c>
      <c r="L5131" s="4" t="s">
        <v>168</v>
      </c>
      <c r="M5131" s="4" t="s">
        <v>168</v>
      </c>
      <c r="N5131" s="4" t="s">
        <v>168</v>
      </c>
      <c r="O5131" s="4" t="s">
        <v>168</v>
      </c>
      <c r="P5131" s="4" t="s">
        <v>168</v>
      </c>
      <c r="Q5131" s="4" t="s">
        <v>168</v>
      </c>
      <c r="R5131" s="4" t="s">
        <v>168</v>
      </c>
      <c r="S5131" s="4" t="s">
        <v>168</v>
      </c>
      <c r="T5131" s="4" t="s">
        <v>168</v>
      </c>
      <c r="U5131" s="4" t="s">
        <v>168</v>
      </c>
      <c r="V5131" s="4" t="s">
        <v>168</v>
      </c>
      <c r="W5131" s="5">
        <v>100</v>
      </c>
      <c r="X5131" s="4" t="s">
        <v>168</v>
      </c>
      <c r="Y5131" s="31" t="s">
        <v>168</v>
      </c>
    </row>
    <row r="5132">
      <c r="D5132" s="19"/>
      <c r="E5132" s="18" t="s">
        <v>26</v>
      </c>
      <c r="F5132" s="17"/>
      <c r="G5132" s="11">
        <v>12</v>
      </c>
      <c r="H5132" s="32" t="s">
        <v>168</v>
      </c>
      <c r="I5132" s="4" t="s">
        <v>168</v>
      </c>
      <c r="J5132" s="5">
        <v>8.333333333333</v>
      </c>
      <c r="K5132" s="4" t="s">
        <v>168</v>
      </c>
      <c r="L5132" s="4" t="s">
        <v>168</v>
      </c>
      <c r="M5132" s="4" t="s">
        <v>168</v>
      </c>
      <c r="N5132" s="4" t="s">
        <v>168</v>
      </c>
      <c r="O5132" s="5">
        <v>8.333333333333</v>
      </c>
      <c r="P5132" s="5">
        <v>8.333333333333</v>
      </c>
      <c r="Q5132" s="4" t="s">
        <v>168</v>
      </c>
      <c r="R5132" s="5">
        <v>8.333333333333</v>
      </c>
      <c r="S5132" s="4" t="s">
        <v>168</v>
      </c>
      <c r="T5132" s="4" t="s">
        <v>168</v>
      </c>
      <c r="U5132" s="4" t="s">
        <v>168</v>
      </c>
      <c r="V5132" s="5">
        <v>8.333333333333</v>
      </c>
      <c r="W5132" s="5">
        <v>66.666666666666998</v>
      </c>
      <c r="X5132" s="4" t="s">
        <v>168</v>
      </c>
      <c r="Y5132" s="30">
        <v>33.333333333333002</v>
      </c>
    </row>
    <row r="5133">
      <c r="D5133" s="15" t="s">
        <v>56</v>
      </c>
      <c r="E5133" s="14" t="s">
        <v>57</v>
      </c>
      <c r="F5133" s="16"/>
      <c r="G5133" s="33">
        <v>15</v>
      </c>
      <c r="H5133" s="72" t="s">
        <v>168</v>
      </c>
      <c r="I5133" s="25" t="s">
        <v>168</v>
      </c>
      <c r="J5133" s="13">
        <v>20</v>
      </c>
      <c r="K5133" s="13">
        <v>13.333333333333</v>
      </c>
      <c r="L5133" s="25" t="s">
        <v>168</v>
      </c>
      <c r="M5133" s="25" t="s">
        <v>168</v>
      </c>
      <c r="N5133" s="25" t="s">
        <v>168</v>
      </c>
      <c r="O5133" s="13">
        <v>46.666666666666998</v>
      </c>
      <c r="P5133" s="13">
        <v>6.666666666667</v>
      </c>
      <c r="Q5133" s="13">
        <v>6.666666666667</v>
      </c>
      <c r="R5133" s="25" t="s">
        <v>168</v>
      </c>
      <c r="S5133" s="25" t="s">
        <v>168</v>
      </c>
      <c r="T5133" s="25" t="s">
        <v>168</v>
      </c>
      <c r="U5133" s="13">
        <v>6.666666666667</v>
      </c>
      <c r="V5133" s="13">
        <v>6.666666666667</v>
      </c>
      <c r="W5133" s="13">
        <v>40</v>
      </c>
      <c r="X5133" s="25" t="s">
        <v>168</v>
      </c>
      <c r="Y5133" s="50">
        <v>60</v>
      </c>
    </row>
    <row r="5134">
      <c r="D5134" s="19"/>
      <c r="E5134" s="18" t="s">
        <v>58</v>
      </c>
      <c r="F5134" s="17"/>
      <c r="G5134" s="7">
        <v>111</v>
      </c>
      <c r="H5134" s="20">
        <v>4.5045045045050003</v>
      </c>
      <c r="I5134" s="2">
        <v>5.4054054054050003</v>
      </c>
      <c r="J5134" s="2">
        <v>3.6036036036039998</v>
      </c>
      <c r="K5134" s="2">
        <v>3.6036036036039998</v>
      </c>
      <c r="L5134" s="10" t="s">
        <v>168</v>
      </c>
      <c r="M5134" s="2">
        <v>7.2072072072070004</v>
      </c>
      <c r="N5134" s="2">
        <v>10.810810810811001</v>
      </c>
      <c r="O5134" s="2">
        <v>19.819819819820001</v>
      </c>
      <c r="P5134" s="2">
        <v>12.612612612613001</v>
      </c>
      <c r="Q5134" s="2">
        <v>1.8018018018019999</v>
      </c>
      <c r="R5134" s="2">
        <v>1.8018018018019999</v>
      </c>
      <c r="S5134" s="2">
        <v>0.90090090090099995</v>
      </c>
      <c r="T5134" s="2">
        <v>6.3063063063060003</v>
      </c>
      <c r="U5134" s="10" t="s">
        <v>168</v>
      </c>
      <c r="V5134" s="2">
        <v>1.8018018018019999</v>
      </c>
      <c r="W5134" s="2">
        <v>57.657657657658</v>
      </c>
      <c r="X5134" s="10" t="s">
        <v>168</v>
      </c>
      <c r="Y5134" s="22">
        <v>42.342342342342</v>
      </c>
    </row>
    <row r="5135">
      <c r="D5135" s="19"/>
      <c r="E5135" s="18" t="s">
        <v>59</v>
      </c>
      <c r="F5135" s="17"/>
      <c r="G5135" s="7">
        <v>404</v>
      </c>
      <c r="H5135" s="20">
        <v>2.4752475247520001</v>
      </c>
      <c r="I5135" s="2">
        <v>0.74257425742600003</v>
      </c>
      <c r="J5135" s="2">
        <v>9.4059405940590004</v>
      </c>
      <c r="K5135" s="2">
        <v>4.4554455445540002</v>
      </c>
      <c r="L5135" s="2">
        <v>0.74257425742600003</v>
      </c>
      <c r="M5135" s="2">
        <v>2.7227722772280001</v>
      </c>
      <c r="N5135" s="2">
        <v>5.4455445544550001</v>
      </c>
      <c r="O5135" s="2">
        <v>8.4158415841580005</v>
      </c>
      <c r="P5135" s="2">
        <v>3.7128712871289999</v>
      </c>
      <c r="Q5135" s="2">
        <v>0.247524752475</v>
      </c>
      <c r="R5135" s="2">
        <v>0.99009900990099997</v>
      </c>
      <c r="S5135" s="2">
        <v>0.74257425742600003</v>
      </c>
      <c r="T5135" s="2">
        <v>4.7029702970300002</v>
      </c>
      <c r="U5135" s="2">
        <v>0.247524752475</v>
      </c>
      <c r="V5135" s="2">
        <v>1.9801980198019999</v>
      </c>
      <c r="W5135" s="2">
        <v>73.514851485148995</v>
      </c>
      <c r="X5135" s="10" t="s">
        <v>168</v>
      </c>
      <c r="Y5135" s="22">
        <v>26.485148514851002</v>
      </c>
    </row>
    <row r="5136">
      <c r="D5136" s="19"/>
      <c r="E5136" s="18" t="s">
        <v>60</v>
      </c>
      <c r="F5136" s="17"/>
      <c r="G5136" s="7">
        <v>562</v>
      </c>
      <c r="H5136" s="20">
        <v>1.4234875444840001</v>
      </c>
      <c r="I5136" s="2">
        <v>1.2455516014229999</v>
      </c>
      <c r="J5136" s="2">
        <v>6.0498220640570004</v>
      </c>
      <c r="K5136" s="2">
        <v>3.0249110320280002</v>
      </c>
      <c r="L5136" s="2">
        <v>0.35587188612100001</v>
      </c>
      <c r="M5136" s="2">
        <v>1.6014234875440001</v>
      </c>
      <c r="N5136" s="2">
        <v>1.9572953736650001</v>
      </c>
      <c r="O5136" s="2">
        <v>1.779359430605</v>
      </c>
      <c r="P5136" s="2">
        <v>1.2455516014229999</v>
      </c>
      <c r="Q5136" s="2">
        <v>0.17793594305999999</v>
      </c>
      <c r="R5136" s="2">
        <v>0.17793594305999999</v>
      </c>
      <c r="S5136" s="2">
        <v>0.17793594305999999</v>
      </c>
      <c r="T5136" s="2">
        <v>1.779359430605</v>
      </c>
      <c r="U5136" s="10" t="s">
        <v>168</v>
      </c>
      <c r="V5136" s="2">
        <v>0.35587188612100001</v>
      </c>
      <c r="W5136" s="2">
        <v>85.76512455516</v>
      </c>
      <c r="X5136" s="10" t="s">
        <v>168</v>
      </c>
      <c r="Y5136" s="22">
        <v>14.23487544484</v>
      </c>
    </row>
    <row r="5137">
      <c r="D5137" s="19"/>
      <c r="E5137" s="18" t="s">
        <v>26</v>
      </c>
      <c r="F5137" s="17"/>
      <c r="G5137" s="11">
        <v>1</v>
      </c>
      <c r="H5137" s="32" t="s">
        <v>168</v>
      </c>
      <c r="I5137" s="4" t="s">
        <v>168</v>
      </c>
      <c r="J5137" s="4" t="s">
        <v>168</v>
      </c>
      <c r="K5137" s="4" t="s">
        <v>168</v>
      </c>
      <c r="L5137" s="4" t="s">
        <v>168</v>
      </c>
      <c r="M5137" s="4" t="s">
        <v>168</v>
      </c>
      <c r="N5137" s="4" t="s">
        <v>168</v>
      </c>
      <c r="O5137" s="4" t="s">
        <v>168</v>
      </c>
      <c r="P5137" s="4" t="s">
        <v>168</v>
      </c>
      <c r="Q5137" s="4" t="s">
        <v>168</v>
      </c>
      <c r="R5137" s="4" t="s">
        <v>168</v>
      </c>
      <c r="S5137" s="4" t="s">
        <v>168</v>
      </c>
      <c r="T5137" s="4" t="s">
        <v>168</v>
      </c>
      <c r="U5137" s="4" t="s">
        <v>168</v>
      </c>
      <c r="V5137" s="4" t="s">
        <v>168</v>
      </c>
      <c r="W5137" s="5">
        <v>100</v>
      </c>
      <c r="X5137" s="4" t="s">
        <v>168</v>
      </c>
      <c r="Y5137" s="31" t="s">
        <v>168</v>
      </c>
    </row>
    <row r="5138">
      <c r="D5138" s="19"/>
      <c r="E5138" s="18" t="s">
        <v>61</v>
      </c>
      <c r="F5138" s="17"/>
      <c r="G5138" s="7">
        <v>126</v>
      </c>
      <c r="H5138" s="20">
        <v>3.9682539682539999</v>
      </c>
      <c r="I5138" s="2">
        <v>4.7619047619049999</v>
      </c>
      <c r="J5138" s="2">
        <v>5.5555555555560003</v>
      </c>
      <c r="K5138" s="2">
        <v>4.7619047619049999</v>
      </c>
      <c r="L5138" s="10" t="s">
        <v>168</v>
      </c>
      <c r="M5138" s="2">
        <v>6.3492063492059998</v>
      </c>
      <c r="N5138" s="2">
        <v>9.5238095238099998</v>
      </c>
      <c r="O5138" s="2">
        <v>23.015873015873002</v>
      </c>
      <c r="P5138" s="2">
        <v>11.904761904761999</v>
      </c>
      <c r="Q5138" s="2">
        <v>2.3809523809519999</v>
      </c>
      <c r="R5138" s="2">
        <v>1.587301587302</v>
      </c>
      <c r="S5138" s="2">
        <v>0.793650793651</v>
      </c>
      <c r="T5138" s="2">
        <v>5.5555555555560003</v>
      </c>
      <c r="U5138" s="2">
        <v>0.793650793651</v>
      </c>
      <c r="V5138" s="2">
        <v>2.3809523809519999</v>
      </c>
      <c r="W5138" s="2">
        <v>55.555555555555998</v>
      </c>
      <c r="X5138" s="10" t="s">
        <v>168</v>
      </c>
      <c r="Y5138" s="22">
        <v>44.444444444444002</v>
      </c>
    </row>
    <row r="5139">
      <c r="D5139" s="19"/>
      <c r="E5139" s="18" t="s">
        <v>62</v>
      </c>
      <c r="F5139" s="17"/>
      <c r="G5139" s="7">
        <v>966</v>
      </c>
      <c r="H5139" s="20">
        <v>1.8633540372670001</v>
      </c>
      <c r="I5139" s="2">
        <v>1.0351966873709999</v>
      </c>
      <c r="J5139" s="2">
        <v>7.4534161490680004</v>
      </c>
      <c r="K5139" s="2">
        <v>3.6231884057969999</v>
      </c>
      <c r="L5139" s="2">
        <v>0.51759834368500002</v>
      </c>
      <c r="M5139" s="2">
        <v>2.0703933747410002</v>
      </c>
      <c r="N5139" s="2">
        <v>3.416149068323</v>
      </c>
      <c r="O5139" s="2">
        <v>4.5548654244310001</v>
      </c>
      <c r="P5139" s="2">
        <v>2.277432712215</v>
      </c>
      <c r="Q5139" s="2">
        <v>0.207039337474</v>
      </c>
      <c r="R5139" s="2">
        <v>0.51759834368500002</v>
      </c>
      <c r="S5139" s="2">
        <v>0.41407867494799999</v>
      </c>
      <c r="T5139" s="2">
        <v>3.0020703933749999</v>
      </c>
      <c r="U5139" s="2">
        <v>0.103519668737</v>
      </c>
      <c r="V5139" s="2">
        <v>1.0351966873709999</v>
      </c>
      <c r="W5139" s="2">
        <v>80.641821946169998</v>
      </c>
      <c r="X5139" s="10" t="s">
        <v>168</v>
      </c>
      <c r="Y5139" s="22">
        <v>19.358178053829999</v>
      </c>
    </row>
    <row r="5140">
      <c r="D5140" s="15" t="s">
        <v>63</v>
      </c>
      <c r="E5140" s="14" t="s">
        <v>64</v>
      </c>
      <c r="F5140" s="16"/>
      <c r="G5140" s="33">
        <v>17</v>
      </c>
      <c r="H5140" s="72" t="s">
        <v>168</v>
      </c>
      <c r="I5140" s="25" t="s">
        <v>168</v>
      </c>
      <c r="J5140" s="13">
        <v>23.529411764706001</v>
      </c>
      <c r="K5140" s="13">
        <v>11.764705882353001</v>
      </c>
      <c r="L5140" s="13">
        <v>5.8823529411760003</v>
      </c>
      <c r="M5140" s="13">
        <v>5.8823529411760003</v>
      </c>
      <c r="N5140" s="25" t="s">
        <v>168</v>
      </c>
      <c r="O5140" s="25" t="s">
        <v>168</v>
      </c>
      <c r="P5140" s="13">
        <v>11.764705882353001</v>
      </c>
      <c r="Q5140" s="25" t="s">
        <v>168</v>
      </c>
      <c r="R5140" s="25" t="s">
        <v>168</v>
      </c>
      <c r="S5140" s="25" t="s">
        <v>168</v>
      </c>
      <c r="T5140" s="25" t="s">
        <v>168</v>
      </c>
      <c r="U5140" s="25" t="s">
        <v>168</v>
      </c>
      <c r="V5140" s="25" t="s">
        <v>168</v>
      </c>
      <c r="W5140" s="13">
        <v>64.705882352941003</v>
      </c>
      <c r="X5140" s="25" t="s">
        <v>168</v>
      </c>
      <c r="Y5140" s="50">
        <v>35.294117647058997</v>
      </c>
    </row>
    <row r="5141">
      <c r="D5141" s="19"/>
      <c r="E5141" s="18" t="s">
        <v>65</v>
      </c>
      <c r="F5141" s="17"/>
      <c r="G5141" s="11">
        <v>38</v>
      </c>
      <c r="H5141" s="32" t="s">
        <v>168</v>
      </c>
      <c r="I5141" s="4" t="s">
        <v>168</v>
      </c>
      <c r="J5141" s="5">
        <v>13.157894736842</v>
      </c>
      <c r="K5141" s="5">
        <v>5.2631578947369997</v>
      </c>
      <c r="L5141" s="4" t="s">
        <v>168</v>
      </c>
      <c r="M5141" s="4" t="s">
        <v>168</v>
      </c>
      <c r="N5141" s="5">
        <v>2.6315789473679998</v>
      </c>
      <c r="O5141" s="4" t="s">
        <v>168</v>
      </c>
      <c r="P5141" s="5">
        <v>5.2631578947369997</v>
      </c>
      <c r="Q5141" s="4" t="s">
        <v>168</v>
      </c>
      <c r="R5141" s="4" t="s">
        <v>168</v>
      </c>
      <c r="S5141" s="4" t="s">
        <v>168</v>
      </c>
      <c r="T5141" s="5">
        <v>5.2631578947369997</v>
      </c>
      <c r="U5141" s="4" t="s">
        <v>168</v>
      </c>
      <c r="V5141" s="4" t="s">
        <v>168</v>
      </c>
      <c r="W5141" s="5">
        <v>76.315789473684006</v>
      </c>
      <c r="X5141" s="4" t="s">
        <v>168</v>
      </c>
      <c r="Y5141" s="30">
        <v>23.684210526316001</v>
      </c>
    </row>
    <row r="5142">
      <c r="D5142" s="19"/>
      <c r="E5142" s="18" t="s">
        <v>66</v>
      </c>
      <c r="F5142" s="17"/>
      <c r="G5142" s="11">
        <v>14</v>
      </c>
      <c r="H5142" s="32" t="s">
        <v>168</v>
      </c>
      <c r="I5142" s="4" t="s">
        <v>168</v>
      </c>
      <c r="J5142" s="5">
        <v>14.285714285714</v>
      </c>
      <c r="K5142" s="5">
        <v>7.1428571428570002</v>
      </c>
      <c r="L5142" s="4" t="s">
        <v>168</v>
      </c>
      <c r="M5142" s="4" t="s">
        <v>168</v>
      </c>
      <c r="N5142" s="4" t="s">
        <v>168</v>
      </c>
      <c r="O5142" s="4" t="s">
        <v>168</v>
      </c>
      <c r="P5142" s="4" t="s">
        <v>168</v>
      </c>
      <c r="Q5142" s="4" t="s">
        <v>168</v>
      </c>
      <c r="R5142" s="4" t="s">
        <v>168</v>
      </c>
      <c r="S5142" s="4" t="s">
        <v>168</v>
      </c>
      <c r="T5142" s="4" t="s">
        <v>168</v>
      </c>
      <c r="U5142" s="4" t="s">
        <v>168</v>
      </c>
      <c r="V5142" s="4" t="s">
        <v>168</v>
      </c>
      <c r="W5142" s="5">
        <v>78.571428571428996</v>
      </c>
      <c r="X5142" s="4" t="s">
        <v>168</v>
      </c>
      <c r="Y5142" s="30">
        <v>21.428571428571001</v>
      </c>
    </row>
    <row r="5143">
      <c r="D5143" s="19"/>
      <c r="E5143" s="18" t="s">
        <v>67</v>
      </c>
      <c r="F5143" s="17"/>
      <c r="G5143" s="7">
        <v>95</v>
      </c>
      <c r="H5143" s="20">
        <v>3.1578947368420001</v>
      </c>
      <c r="I5143" s="2">
        <v>3.1578947368420001</v>
      </c>
      <c r="J5143" s="2">
        <v>4.2105263157890001</v>
      </c>
      <c r="K5143" s="2">
        <v>2.1052631578950001</v>
      </c>
      <c r="L5143" s="10" t="s">
        <v>168</v>
      </c>
      <c r="M5143" s="10" t="s">
        <v>168</v>
      </c>
      <c r="N5143" s="2">
        <v>4.2105263157890001</v>
      </c>
      <c r="O5143" s="2">
        <v>6.3157894736840001</v>
      </c>
      <c r="P5143" s="2">
        <v>1.052631578947</v>
      </c>
      <c r="Q5143" s="2">
        <v>2.1052631578950001</v>
      </c>
      <c r="R5143" s="2">
        <v>1.052631578947</v>
      </c>
      <c r="S5143" s="2">
        <v>2.1052631578950001</v>
      </c>
      <c r="T5143" s="2">
        <v>4.2105263157890001</v>
      </c>
      <c r="U5143" s="2">
        <v>1.052631578947</v>
      </c>
      <c r="V5143" s="2">
        <v>3.1578947368420001</v>
      </c>
      <c r="W5143" s="2">
        <v>78.947368421053</v>
      </c>
      <c r="X5143" s="10" t="s">
        <v>168</v>
      </c>
      <c r="Y5143" s="22">
        <v>21.052631578947</v>
      </c>
    </row>
    <row r="5144">
      <c r="D5144" s="19"/>
      <c r="E5144" s="18" t="s">
        <v>68</v>
      </c>
      <c r="F5144" s="17"/>
      <c r="G5144" s="7">
        <v>81</v>
      </c>
      <c r="H5144" s="20">
        <v>1.2345679012349999</v>
      </c>
      <c r="I5144" s="2">
        <v>1.2345679012349999</v>
      </c>
      <c r="J5144" s="2">
        <v>3.7037037037039999</v>
      </c>
      <c r="K5144" s="2">
        <v>2.4691358024690002</v>
      </c>
      <c r="L5144" s="10" t="s">
        <v>168</v>
      </c>
      <c r="M5144" s="2">
        <v>2.4691358024690002</v>
      </c>
      <c r="N5144" s="2">
        <v>7.4074074074069998</v>
      </c>
      <c r="O5144" s="2">
        <v>8.6419753086419995</v>
      </c>
      <c r="P5144" s="2">
        <v>1.2345679012349999</v>
      </c>
      <c r="Q5144" s="10" t="s">
        <v>168</v>
      </c>
      <c r="R5144" s="10" t="s">
        <v>168</v>
      </c>
      <c r="S5144" s="10" t="s">
        <v>168</v>
      </c>
      <c r="T5144" s="2">
        <v>2.4691358024690002</v>
      </c>
      <c r="U5144" s="10" t="s">
        <v>168</v>
      </c>
      <c r="V5144" s="10" t="s">
        <v>168</v>
      </c>
      <c r="W5144" s="2">
        <v>81.481481481480998</v>
      </c>
      <c r="X5144" s="10" t="s">
        <v>168</v>
      </c>
      <c r="Y5144" s="22">
        <v>18.518518518518999</v>
      </c>
    </row>
    <row r="5145">
      <c r="D5145" s="19"/>
      <c r="E5145" s="18" t="s">
        <v>69</v>
      </c>
      <c r="F5145" s="17"/>
      <c r="G5145" s="7">
        <v>844</v>
      </c>
      <c r="H5145" s="20">
        <v>2.2511848341229999</v>
      </c>
      <c r="I5145" s="2">
        <v>1.421800947867</v>
      </c>
      <c r="J5145" s="2">
        <v>7.2274881516590002</v>
      </c>
      <c r="K5145" s="2">
        <v>3.7914691943130001</v>
      </c>
      <c r="L5145" s="2">
        <v>0.35545023696700001</v>
      </c>
      <c r="M5145" s="2">
        <v>2.962085308057</v>
      </c>
      <c r="N5145" s="2">
        <v>4.0284360189569997</v>
      </c>
      <c r="O5145" s="2">
        <v>6.9905213270140001</v>
      </c>
      <c r="P5145" s="2">
        <v>3.554502369668</v>
      </c>
      <c r="Q5145" s="2">
        <v>0.35545023696700001</v>
      </c>
      <c r="R5145" s="2">
        <v>0.59241706161100005</v>
      </c>
      <c r="S5145" s="2">
        <v>0.35545023696700001</v>
      </c>
      <c r="T5145" s="2">
        <v>3.3175355450240001</v>
      </c>
      <c r="U5145" s="2">
        <v>0.11848341232200001</v>
      </c>
      <c r="V5145" s="2">
        <v>1.184834123223</v>
      </c>
      <c r="W5145" s="2">
        <v>77.606635071089997</v>
      </c>
      <c r="X5145" s="10" t="s">
        <v>168</v>
      </c>
      <c r="Y5145" s="22">
        <v>22.39336492891</v>
      </c>
    </row>
    <row r="5146">
      <c r="D5146" s="19"/>
      <c r="E5146" s="18" t="s">
        <v>26</v>
      </c>
      <c r="F5146" s="17"/>
      <c r="G5146" s="11">
        <v>4</v>
      </c>
      <c r="H5146" s="32" t="s">
        <v>168</v>
      </c>
      <c r="I5146" s="4" t="s">
        <v>168</v>
      </c>
      <c r="J5146" s="4" t="s">
        <v>168</v>
      </c>
      <c r="K5146" s="4" t="s">
        <v>168</v>
      </c>
      <c r="L5146" s="5">
        <v>25</v>
      </c>
      <c r="M5146" s="4" t="s">
        <v>168</v>
      </c>
      <c r="N5146" s="4" t="s">
        <v>168</v>
      </c>
      <c r="O5146" s="5">
        <v>25</v>
      </c>
      <c r="P5146" s="5">
        <v>25</v>
      </c>
      <c r="Q5146" s="4" t="s">
        <v>168</v>
      </c>
      <c r="R5146" s="5">
        <v>25</v>
      </c>
      <c r="S5146" s="4" t="s">
        <v>168</v>
      </c>
      <c r="T5146" s="4" t="s">
        <v>168</v>
      </c>
      <c r="U5146" s="4" t="s">
        <v>168</v>
      </c>
      <c r="V5146" s="4" t="s">
        <v>168</v>
      </c>
      <c r="W5146" s="5">
        <v>75</v>
      </c>
      <c r="X5146" s="4" t="s">
        <v>168</v>
      </c>
      <c r="Y5146" s="30">
        <v>25</v>
      </c>
    </row>
    <row r="5147">
      <c r="D5147" s="19"/>
      <c r="E5147" s="18" t="s">
        <v>70</v>
      </c>
      <c r="F5147" s="17"/>
      <c r="G5147" s="7">
        <v>245</v>
      </c>
      <c r="H5147" s="20">
        <v>1.632653061224</v>
      </c>
      <c r="I5147" s="2">
        <v>1.632653061224</v>
      </c>
      <c r="J5147" s="2">
        <v>7.34693877551</v>
      </c>
      <c r="K5147" s="2">
        <v>3.673469387755</v>
      </c>
      <c r="L5147" s="2">
        <v>0.408163265306</v>
      </c>
      <c r="M5147" s="2">
        <v>1.2244897959179999</v>
      </c>
      <c r="N5147" s="2">
        <v>4.4897959183670002</v>
      </c>
      <c r="O5147" s="2">
        <v>5.3061224489800001</v>
      </c>
      <c r="P5147" s="2">
        <v>2.4489795918369999</v>
      </c>
      <c r="Q5147" s="2">
        <v>0.816326530612</v>
      </c>
      <c r="R5147" s="2">
        <v>0.408163265306</v>
      </c>
      <c r="S5147" s="2">
        <v>0.816326530612</v>
      </c>
      <c r="T5147" s="2">
        <v>3.2653061224490001</v>
      </c>
      <c r="U5147" s="2">
        <v>0.408163265306</v>
      </c>
      <c r="V5147" s="2">
        <v>1.2244897959179999</v>
      </c>
      <c r="W5147" s="2">
        <v>78.367346938775995</v>
      </c>
      <c r="X5147" s="10" t="s">
        <v>168</v>
      </c>
      <c r="Y5147" s="22">
        <v>21.632653061224001</v>
      </c>
    </row>
    <row r="5148">
      <c r="D5148" s="15" t="s">
        <v>71</v>
      </c>
      <c r="E5148" s="14" t="s">
        <v>64</v>
      </c>
      <c r="F5148" s="16"/>
      <c r="G5148" s="33">
        <v>15</v>
      </c>
      <c r="H5148" s="72" t="s">
        <v>168</v>
      </c>
      <c r="I5148" s="25" t="s">
        <v>168</v>
      </c>
      <c r="J5148" s="13">
        <v>13.333333333333</v>
      </c>
      <c r="K5148" s="13">
        <v>6.666666666667</v>
      </c>
      <c r="L5148" s="25" t="s">
        <v>168</v>
      </c>
      <c r="M5148" s="13">
        <v>20</v>
      </c>
      <c r="N5148" s="25" t="s">
        <v>168</v>
      </c>
      <c r="O5148" s="25" t="s">
        <v>168</v>
      </c>
      <c r="P5148" s="13">
        <v>6.666666666667</v>
      </c>
      <c r="Q5148" s="25" t="s">
        <v>168</v>
      </c>
      <c r="R5148" s="25" t="s">
        <v>168</v>
      </c>
      <c r="S5148" s="25" t="s">
        <v>168</v>
      </c>
      <c r="T5148" s="25" t="s">
        <v>168</v>
      </c>
      <c r="U5148" s="25" t="s">
        <v>168</v>
      </c>
      <c r="V5148" s="25" t="s">
        <v>168</v>
      </c>
      <c r="W5148" s="13">
        <v>66.666666666666998</v>
      </c>
      <c r="X5148" s="25" t="s">
        <v>168</v>
      </c>
      <c r="Y5148" s="50">
        <v>33.333333333333002</v>
      </c>
    </row>
    <row r="5149">
      <c r="D5149" s="19"/>
      <c r="E5149" s="18" t="s">
        <v>65</v>
      </c>
      <c r="F5149" s="17"/>
      <c r="G5149" s="7">
        <v>58</v>
      </c>
      <c r="H5149" s="20">
        <v>3.4482758620689999</v>
      </c>
      <c r="I5149" s="2">
        <v>1.7241379310339999</v>
      </c>
      <c r="J5149" s="2">
        <v>5.1724137931029999</v>
      </c>
      <c r="K5149" s="2">
        <v>1.7241379310339999</v>
      </c>
      <c r="L5149" s="10" t="s">
        <v>168</v>
      </c>
      <c r="M5149" s="2">
        <v>1.7241379310339999</v>
      </c>
      <c r="N5149" s="2">
        <v>1.7241379310339999</v>
      </c>
      <c r="O5149" s="10" t="s">
        <v>168</v>
      </c>
      <c r="P5149" s="2">
        <v>5.1724137931029999</v>
      </c>
      <c r="Q5149" s="2">
        <v>1.7241379310339999</v>
      </c>
      <c r="R5149" s="10" t="s">
        <v>168</v>
      </c>
      <c r="S5149" s="10" t="s">
        <v>168</v>
      </c>
      <c r="T5149" s="10" t="s">
        <v>168</v>
      </c>
      <c r="U5149" s="10" t="s">
        <v>168</v>
      </c>
      <c r="V5149" s="10" t="s">
        <v>168</v>
      </c>
      <c r="W5149" s="2">
        <v>82.758620689655004</v>
      </c>
      <c r="X5149" s="10" t="s">
        <v>168</v>
      </c>
      <c r="Y5149" s="22">
        <v>17.241379310345</v>
      </c>
    </row>
    <row r="5150">
      <c r="D5150" s="19"/>
      <c r="E5150" s="18" t="s">
        <v>66</v>
      </c>
      <c r="F5150" s="17"/>
      <c r="G5150" s="7">
        <v>113</v>
      </c>
      <c r="H5150" s="20">
        <v>0.88495575221199996</v>
      </c>
      <c r="I5150" s="2">
        <v>1.769911504425</v>
      </c>
      <c r="J5150" s="2">
        <v>9.7345132743360008</v>
      </c>
      <c r="K5150" s="2">
        <v>4.424778761062</v>
      </c>
      <c r="L5150" s="2">
        <v>1.769911504425</v>
      </c>
      <c r="M5150" s="2">
        <v>0.88495575221199996</v>
      </c>
      <c r="N5150" s="2">
        <v>1.769911504425</v>
      </c>
      <c r="O5150" s="2">
        <v>7.0796460176989999</v>
      </c>
      <c r="P5150" s="2">
        <v>6.194690265487</v>
      </c>
      <c r="Q5150" s="2">
        <v>0.88495575221199996</v>
      </c>
      <c r="R5150" s="2">
        <v>1.769911504425</v>
      </c>
      <c r="S5150" s="10" t="s">
        <v>168</v>
      </c>
      <c r="T5150" s="2">
        <v>0.88495575221199996</v>
      </c>
      <c r="U5150" s="10" t="s">
        <v>168</v>
      </c>
      <c r="V5150" s="2">
        <v>0.88495575221199996</v>
      </c>
      <c r="W5150" s="2">
        <v>77.876106194689996</v>
      </c>
      <c r="X5150" s="10" t="s">
        <v>168</v>
      </c>
      <c r="Y5150" s="22">
        <v>22.123893805310001</v>
      </c>
    </row>
    <row r="5151">
      <c r="D5151" s="19"/>
      <c r="E5151" s="18" t="s">
        <v>67</v>
      </c>
      <c r="F5151" s="17"/>
      <c r="G5151" s="7">
        <v>837</v>
      </c>
      <c r="H5151" s="20">
        <v>2.2700119474310001</v>
      </c>
      <c r="I5151" s="2">
        <v>1.433691756272</v>
      </c>
      <c r="J5151" s="2">
        <v>7.1684587813620002</v>
      </c>
      <c r="K5151" s="2">
        <v>3.7037037037039999</v>
      </c>
      <c r="L5151" s="2">
        <v>0.35842293906799999</v>
      </c>
      <c r="M5151" s="2">
        <v>2.5089605734770002</v>
      </c>
      <c r="N5151" s="2">
        <v>4.7789725209079998</v>
      </c>
      <c r="O5151" s="2">
        <v>7.5268817204299996</v>
      </c>
      <c r="P5151" s="2">
        <v>2.867383512545</v>
      </c>
      <c r="Q5151" s="2">
        <v>0.35842293906799999</v>
      </c>
      <c r="R5151" s="2">
        <v>0.59737156511400002</v>
      </c>
      <c r="S5151" s="2">
        <v>0.59737156511400002</v>
      </c>
      <c r="T5151" s="2">
        <v>3.7037037037039999</v>
      </c>
      <c r="U5151" s="2">
        <v>0.238948626045</v>
      </c>
      <c r="V5151" s="2">
        <v>1.194743130227</v>
      </c>
      <c r="W5151" s="2">
        <v>77.419354838710007</v>
      </c>
      <c r="X5151" s="10" t="s">
        <v>168</v>
      </c>
      <c r="Y5151" s="22">
        <v>22.580645161290001</v>
      </c>
    </row>
    <row r="5152">
      <c r="D5152" s="19"/>
      <c r="E5152" s="18" t="s">
        <v>68</v>
      </c>
      <c r="F5152" s="17"/>
      <c r="G5152" s="7">
        <v>61</v>
      </c>
      <c r="H5152" s="20">
        <v>1.6393442622950001</v>
      </c>
      <c r="I5152" s="2">
        <v>1.6393442622950001</v>
      </c>
      <c r="J5152" s="2">
        <v>4.918032786885</v>
      </c>
      <c r="K5152" s="2">
        <v>3.2786885245900002</v>
      </c>
      <c r="L5152" s="10" t="s">
        <v>168</v>
      </c>
      <c r="M5152" s="2">
        <v>1.6393442622950001</v>
      </c>
      <c r="N5152" s="2">
        <v>1.6393442622950001</v>
      </c>
      <c r="O5152" s="2">
        <v>1.6393442622950001</v>
      </c>
      <c r="P5152" s="2">
        <v>3.2786885245900002</v>
      </c>
      <c r="Q5152" s="10" t="s">
        <v>168</v>
      </c>
      <c r="R5152" s="10" t="s">
        <v>168</v>
      </c>
      <c r="S5152" s="10" t="s">
        <v>168</v>
      </c>
      <c r="T5152" s="2">
        <v>6.5573770491800003</v>
      </c>
      <c r="U5152" s="10" t="s">
        <v>168</v>
      </c>
      <c r="V5152" s="2">
        <v>3.2786885245900002</v>
      </c>
      <c r="W5152" s="2">
        <v>80.327868852459005</v>
      </c>
      <c r="X5152" s="10" t="s">
        <v>168</v>
      </c>
      <c r="Y5152" s="22">
        <v>19.672131147540998</v>
      </c>
    </row>
    <row r="5153">
      <c r="D5153" s="19"/>
      <c r="E5153" s="18" t="s">
        <v>72</v>
      </c>
      <c r="F5153" s="17"/>
      <c r="G5153" s="11">
        <v>5</v>
      </c>
      <c r="H5153" s="32" t="s">
        <v>168</v>
      </c>
      <c r="I5153" s="4" t="s">
        <v>168</v>
      </c>
      <c r="J5153" s="4" t="s">
        <v>168</v>
      </c>
      <c r="K5153" s="4" t="s">
        <v>168</v>
      </c>
      <c r="L5153" s="4" t="s">
        <v>168</v>
      </c>
      <c r="M5153" s="4" t="s">
        <v>168</v>
      </c>
      <c r="N5153" s="4" t="s">
        <v>168</v>
      </c>
      <c r="O5153" s="4" t="s">
        <v>168</v>
      </c>
      <c r="P5153" s="4" t="s">
        <v>168</v>
      </c>
      <c r="Q5153" s="4" t="s">
        <v>168</v>
      </c>
      <c r="R5153" s="4" t="s">
        <v>168</v>
      </c>
      <c r="S5153" s="4" t="s">
        <v>168</v>
      </c>
      <c r="T5153" s="4" t="s">
        <v>168</v>
      </c>
      <c r="U5153" s="4" t="s">
        <v>168</v>
      </c>
      <c r="V5153" s="4" t="s">
        <v>168</v>
      </c>
      <c r="W5153" s="5">
        <v>100</v>
      </c>
      <c r="X5153" s="4" t="s">
        <v>168</v>
      </c>
      <c r="Y5153" s="31" t="s">
        <v>168</v>
      </c>
    </row>
    <row r="5154">
      <c r="D5154" s="19"/>
      <c r="E5154" s="18" t="s">
        <v>26</v>
      </c>
      <c r="F5154" s="17"/>
      <c r="G5154" s="11">
        <v>4</v>
      </c>
      <c r="H5154" s="32" t="s">
        <v>168</v>
      </c>
      <c r="I5154" s="4" t="s">
        <v>168</v>
      </c>
      <c r="J5154" s="4" t="s">
        <v>168</v>
      </c>
      <c r="K5154" s="5">
        <v>25</v>
      </c>
      <c r="L5154" s="4" t="s">
        <v>168</v>
      </c>
      <c r="M5154" s="5">
        <v>25</v>
      </c>
      <c r="N5154" s="5">
        <v>25</v>
      </c>
      <c r="O5154" s="5">
        <v>25</v>
      </c>
      <c r="P5154" s="4" t="s">
        <v>168</v>
      </c>
      <c r="Q5154" s="4" t="s">
        <v>168</v>
      </c>
      <c r="R5154" s="4" t="s">
        <v>168</v>
      </c>
      <c r="S5154" s="4" t="s">
        <v>168</v>
      </c>
      <c r="T5154" s="4" t="s">
        <v>168</v>
      </c>
      <c r="U5154" s="4" t="s">
        <v>168</v>
      </c>
      <c r="V5154" s="4" t="s">
        <v>168</v>
      </c>
      <c r="W5154" s="5">
        <v>50</v>
      </c>
      <c r="X5154" s="4" t="s">
        <v>168</v>
      </c>
      <c r="Y5154" s="30">
        <v>50</v>
      </c>
    </row>
    <row r="5155">
      <c r="D5155" s="19"/>
      <c r="E5155" s="18" t="s">
        <v>73</v>
      </c>
      <c r="F5155" s="17"/>
      <c r="G5155" s="7">
        <v>1084</v>
      </c>
      <c r="H5155" s="20">
        <v>2.1217712177119998</v>
      </c>
      <c r="I5155" s="2">
        <v>1.476014760148</v>
      </c>
      <c r="J5155" s="2">
        <v>7.287822878229</v>
      </c>
      <c r="K5155" s="2">
        <v>3.6900369003689999</v>
      </c>
      <c r="L5155" s="2">
        <v>0.46125461254599998</v>
      </c>
      <c r="M5155" s="2">
        <v>2.490774907749</v>
      </c>
      <c r="N5155" s="2">
        <v>4.0590405904060001</v>
      </c>
      <c r="O5155" s="2">
        <v>6.6420664206640003</v>
      </c>
      <c r="P5155" s="2">
        <v>3.413284132841</v>
      </c>
      <c r="Q5155" s="2">
        <v>0.46125461254599998</v>
      </c>
      <c r="R5155" s="2">
        <v>0.645756457565</v>
      </c>
      <c r="S5155" s="2">
        <v>0.46125461254599998</v>
      </c>
      <c r="T5155" s="2">
        <v>3.3210332103320002</v>
      </c>
      <c r="U5155" s="2">
        <v>0.18450184501799999</v>
      </c>
      <c r="V5155" s="2">
        <v>1.1992619926200001</v>
      </c>
      <c r="W5155" s="2">
        <v>77.767527675276995</v>
      </c>
      <c r="X5155" s="10" t="s">
        <v>168</v>
      </c>
      <c r="Y5155" s="22">
        <v>22.232472324722998</v>
      </c>
    </row>
    <row r="5156">
      <c r="D5156" s="15" t="s">
        <v>74</v>
      </c>
      <c r="E5156" s="14" t="s">
        <v>75</v>
      </c>
      <c r="F5156" s="16"/>
      <c r="G5156" s="26">
        <v>315</v>
      </c>
      <c r="H5156" s="40">
        <v>1.269841269841</v>
      </c>
      <c r="I5156" s="8">
        <v>1.269841269841</v>
      </c>
      <c r="J5156" s="8">
        <v>6.666666666667</v>
      </c>
      <c r="K5156" s="8">
        <v>2.8571428571430002</v>
      </c>
      <c r="L5156" s="41" t="s">
        <v>168</v>
      </c>
      <c r="M5156" s="8">
        <v>0.95238095238099996</v>
      </c>
      <c r="N5156" s="8">
        <v>2.8571428571430002</v>
      </c>
      <c r="O5156" s="8">
        <v>3.8095238095239998</v>
      </c>
      <c r="P5156" s="8">
        <v>2.5396825396830001</v>
      </c>
      <c r="Q5156" s="8">
        <v>0.31746031745999997</v>
      </c>
      <c r="R5156" s="8">
        <v>0.31746031745999997</v>
      </c>
      <c r="S5156" s="41" t="s">
        <v>168</v>
      </c>
      <c r="T5156" s="8">
        <v>3.1746031746029999</v>
      </c>
      <c r="U5156" s="41" t="s">
        <v>168</v>
      </c>
      <c r="V5156" s="8">
        <v>0.63492063492100004</v>
      </c>
      <c r="W5156" s="8">
        <v>82.539682539683</v>
      </c>
      <c r="X5156" s="41" t="s">
        <v>168</v>
      </c>
      <c r="Y5156" s="42">
        <v>17.460317460317</v>
      </c>
    </row>
    <row r="5157">
      <c r="D5157" s="19"/>
      <c r="E5157" s="18" t="s">
        <v>76</v>
      </c>
      <c r="F5157" s="17"/>
      <c r="G5157" s="7">
        <v>78</v>
      </c>
      <c r="H5157" s="52" t="s">
        <v>168</v>
      </c>
      <c r="I5157" s="10" t="s">
        <v>168</v>
      </c>
      <c r="J5157" s="2">
        <v>6.4102564102560002</v>
      </c>
      <c r="K5157" s="2">
        <v>3.8461538461539999</v>
      </c>
      <c r="L5157" s="10" t="s">
        <v>168</v>
      </c>
      <c r="M5157" s="10" t="s">
        <v>168</v>
      </c>
      <c r="N5157" s="2">
        <v>5.1282051282049999</v>
      </c>
      <c r="O5157" s="2">
        <v>5.1282051282049999</v>
      </c>
      <c r="P5157" s="10" t="s">
        <v>168</v>
      </c>
      <c r="Q5157" s="10" t="s">
        <v>168</v>
      </c>
      <c r="R5157" s="10" t="s">
        <v>168</v>
      </c>
      <c r="S5157" s="10" t="s">
        <v>168</v>
      </c>
      <c r="T5157" s="2">
        <v>5.1282051282049999</v>
      </c>
      <c r="U5157" s="10" t="s">
        <v>168</v>
      </c>
      <c r="V5157" s="2">
        <v>1.2820512820509999</v>
      </c>
      <c r="W5157" s="2">
        <v>85.897435897435997</v>
      </c>
      <c r="X5157" s="10" t="s">
        <v>168</v>
      </c>
      <c r="Y5157" s="22">
        <v>14.102564102563999</v>
      </c>
    </row>
    <row r="5158">
      <c r="D5158" s="19"/>
      <c r="E5158" s="18" t="s">
        <v>77</v>
      </c>
      <c r="F5158" s="17"/>
      <c r="G5158" s="7">
        <v>297</v>
      </c>
      <c r="H5158" s="20">
        <v>1.683501683502</v>
      </c>
      <c r="I5158" s="2">
        <v>1.010101010101</v>
      </c>
      <c r="J5158" s="2">
        <v>9.4276094276089992</v>
      </c>
      <c r="K5158" s="2">
        <v>5.0505050505050004</v>
      </c>
      <c r="L5158" s="10" t="s">
        <v>168</v>
      </c>
      <c r="M5158" s="2">
        <v>2.0202020202019999</v>
      </c>
      <c r="N5158" s="2">
        <v>3.0303030303030001</v>
      </c>
      <c r="O5158" s="2">
        <v>5.3872053872050003</v>
      </c>
      <c r="P5158" s="2">
        <v>4.0404040404039998</v>
      </c>
      <c r="Q5158" s="2">
        <v>1.010101010101</v>
      </c>
      <c r="R5158" s="2">
        <v>0.67340067340099996</v>
      </c>
      <c r="S5158" s="10" t="s">
        <v>168</v>
      </c>
      <c r="T5158" s="2">
        <v>2.6936026936030002</v>
      </c>
      <c r="U5158" s="10" t="s">
        <v>168</v>
      </c>
      <c r="V5158" s="2">
        <v>1.3468013468010001</v>
      </c>
      <c r="W5158" s="2">
        <v>79.461279461279005</v>
      </c>
      <c r="X5158" s="10" t="s">
        <v>168</v>
      </c>
      <c r="Y5158" s="22">
        <v>20.538720538721002</v>
      </c>
    </row>
    <row r="5159">
      <c r="D5159" s="19"/>
      <c r="E5159" s="18" t="s">
        <v>78</v>
      </c>
      <c r="F5159" s="17"/>
      <c r="G5159" s="11">
        <v>12</v>
      </c>
      <c r="H5159" s="32" t="s">
        <v>168</v>
      </c>
      <c r="I5159" s="4" t="s">
        <v>168</v>
      </c>
      <c r="J5159" s="4" t="s">
        <v>168</v>
      </c>
      <c r="K5159" s="4" t="s">
        <v>168</v>
      </c>
      <c r="L5159" s="4" t="s">
        <v>168</v>
      </c>
      <c r="M5159" s="4" t="s">
        <v>168</v>
      </c>
      <c r="N5159" s="4" t="s">
        <v>168</v>
      </c>
      <c r="O5159" s="4" t="s">
        <v>168</v>
      </c>
      <c r="P5159" s="4" t="s">
        <v>168</v>
      </c>
      <c r="Q5159" s="4" t="s">
        <v>168</v>
      </c>
      <c r="R5159" s="4" t="s">
        <v>168</v>
      </c>
      <c r="S5159" s="4" t="s">
        <v>168</v>
      </c>
      <c r="T5159" s="4" t="s">
        <v>168</v>
      </c>
      <c r="U5159" s="4" t="s">
        <v>168</v>
      </c>
      <c r="V5159" s="4" t="s">
        <v>168</v>
      </c>
      <c r="W5159" s="5">
        <v>100</v>
      </c>
      <c r="X5159" s="4" t="s">
        <v>168</v>
      </c>
      <c r="Y5159" s="31" t="s">
        <v>168</v>
      </c>
    </row>
    <row r="5160">
      <c r="D5160" s="19"/>
      <c r="E5160" s="18" t="s">
        <v>79</v>
      </c>
      <c r="F5160" s="17"/>
      <c r="G5160" s="7">
        <v>116</v>
      </c>
      <c r="H5160" s="20">
        <v>1.7241379310339999</v>
      </c>
      <c r="I5160" s="2">
        <v>0.86206896551699996</v>
      </c>
      <c r="J5160" s="2">
        <v>6.8965517241379999</v>
      </c>
      <c r="K5160" s="2">
        <v>3.4482758620689999</v>
      </c>
      <c r="L5160" s="10" t="s">
        <v>168</v>
      </c>
      <c r="M5160" s="2">
        <v>2.586206896552</v>
      </c>
      <c r="N5160" s="2">
        <v>4.3103448275860003</v>
      </c>
      <c r="O5160" s="2">
        <v>6.8965517241379999</v>
      </c>
      <c r="P5160" s="2">
        <v>0.86206896551699996</v>
      </c>
      <c r="Q5160" s="10" t="s">
        <v>168</v>
      </c>
      <c r="R5160" s="10" t="s">
        <v>168</v>
      </c>
      <c r="S5160" s="10" t="s">
        <v>168</v>
      </c>
      <c r="T5160" s="2">
        <v>6.0344827586210004</v>
      </c>
      <c r="U5160" s="10" t="s">
        <v>168</v>
      </c>
      <c r="V5160" s="2">
        <v>0.86206896551699996</v>
      </c>
      <c r="W5160" s="2">
        <v>78.448275862068996</v>
      </c>
      <c r="X5160" s="10" t="s">
        <v>168</v>
      </c>
      <c r="Y5160" s="22">
        <v>21.551724137931</v>
      </c>
    </row>
    <row r="5161">
      <c r="D5161" s="19"/>
      <c r="E5161" s="18" t="s">
        <v>80</v>
      </c>
      <c r="F5161" s="17"/>
      <c r="G5161" s="7">
        <v>175</v>
      </c>
      <c r="H5161" s="20">
        <v>0.57142857142900005</v>
      </c>
      <c r="I5161" s="2">
        <v>1.142857142857</v>
      </c>
      <c r="J5161" s="2">
        <v>7.4285714285709998</v>
      </c>
      <c r="K5161" s="2">
        <v>5.1428571428570002</v>
      </c>
      <c r="L5161" s="10" t="s">
        <v>168</v>
      </c>
      <c r="M5161" s="2">
        <v>3.4285714285709998</v>
      </c>
      <c r="N5161" s="2">
        <v>3.4285714285709998</v>
      </c>
      <c r="O5161" s="2">
        <v>3.4285714285709998</v>
      </c>
      <c r="P5161" s="2">
        <v>5.1428571428570002</v>
      </c>
      <c r="Q5161" s="10" t="s">
        <v>168</v>
      </c>
      <c r="R5161" s="10" t="s">
        <v>168</v>
      </c>
      <c r="S5161" s="10" t="s">
        <v>168</v>
      </c>
      <c r="T5161" s="2">
        <v>4.5714285714290002</v>
      </c>
      <c r="U5161" s="10" t="s">
        <v>168</v>
      </c>
      <c r="V5161" s="2">
        <v>1.142857142857</v>
      </c>
      <c r="W5161" s="2">
        <v>80.571428571428996</v>
      </c>
      <c r="X5161" s="10" t="s">
        <v>168</v>
      </c>
      <c r="Y5161" s="22">
        <v>19.428571428571001</v>
      </c>
    </row>
    <row r="5162">
      <c r="D5162" s="19"/>
      <c r="E5162" s="18" t="s">
        <v>81</v>
      </c>
      <c r="F5162" s="17"/>
      <c r="G5162" s="7">
        <v>908</v>
      </c>
      <c r="H5162" s="20">
        <v>1.8722466960349999</v>
      </c>
      <c r="I5162" s="2">
        <v>1.5418502202640001</v>
      </c>
      <c r="J5162" s="2">
        <v>7.3788546255509999</v>
      </c>
      <c r="K5162" s="2">
        <v>3.7444933920699999</v>
      </c>
      <c r="L5162" s="2">
        <v>0.44052863436099998</v>
      </c>
      <c r="M5162" s="2">
        <v>2.4229074889870001</v>
      </c>
      <c r="N5162" s="2">
        <v>3.9647577092509998</v>
      </c>
      <c r="O5162" s="2">
        <v>5.9471365638769997</v>
      </c>
      <c r="P5162" s="2">
        <v>3.4140969163000001</v>
      </c>
      <c r="Q5162" s="2">
        <v>0.33039647577100001</v>
      </c>
      <c r="R5162" s="2">
        <v>0.66079295154200002</v>
      </c>
      <c r="S5162" s="2">
        <v>0.44052863436099998</v>
      </c>
      <c r="T5162" s="2">
        <v>3.52422907489</v>
      </c>
      <c r="U5162" s="2">
        <v>0.11013215859</v>
      </c>
      <c r="V5162" s="2">
        <v>1.1013215859030001</v>
      </c>
      <c r="W5162" s="2">
        <v>78.854625550660998</v>
      </c>
      <c r="X5162" s="10" t="s">
        <v>168</v>
      </c>
      <c r="Y5162" s="22">
        <v>21.145374449338998</v>
      </c>
    </row>
    <row r="5163">
      <c r="D5163" s="19"/>
      <c r="E5163" s="18" t="s">
        <v>41</v>
      </c>
      <c r="F5163" s="17"/>
      <c r="G5163" s="11">
        <v>26</v>
      </c>
      <c r="H5163" s="32" t="s">
        <v>168</v>
      </c>
      <c r="I5163" s="5">
        <v>3.8461538461539999</v>
      </c>
      <c r="J5163" s="5">
        <v>19.230769230768999</v>
      </c>
      <c r="K5163" s="5">
        <v>11.538461538462</v>
      </c>
      <c r="L5163" s="5">
        <v>3.8461538461539999</v>
      </c>
      <c r="M5163" s="5">
        <v>7.6923076923079998</v>
      </c>
      <c r="N5163" s="5">
        <v>7.6923076923079998</v>
      </c>
      <c r="O5163" s="4" t="s">
        <v>168</v>
      </c>
      <c r="P5163" s="5">
        <v>3.8461538461539999</v>
      </c>
      <c r="Q5163" s="4" t="s">
        <v>168</v>
      </c>
      <c r="R5163" s="4" t="s">
        <v>168</v>
      </c>
      <c r="S5163" s="4" t="s">
        <v>168</v>
      </c>
      <c r="T5163" s="4" t="s">
        <v>168</v>
      </c>
      <c r="U5163" s="4" t="s">
        <v>168</v>
      </c>
      <c r="V5163" s="5">
        <v>3.8461538461539999</v>
      </c>
      <c r="W5163" s="5">
        <v>65.384615384615003</v>
      </c>
      <c r="X5163" s="4" t="s">
        <v>168</v>
      </c>
      <c r="Y5163" s="30">
        <v>34.615384615384997</v>
      </c>
    </row>
    <row r="5164">
      <c r="D5164" s="19"/>
      <c r="E5164" s="18" t="s">
        <v>82</v>
      </c>
      <c r="F5164" s="17"/>
      <c r="G5164" s="7">
        <v>96</v>
      </c>
      <c r="H5164" s="20">
        <v>4.166666666667</v>
      </c>
      <c r="I5164" s="10" t="s">
        <v>168</v>
      </c>
      <c r="J5164" s="2">
        <v>6.25</v>
      </c>
      <c r="K5164" s="2">
        <v>3.125</v>
      </c>
      <c r="L5164" s="10" t="s">
        <v>168</v>
      </c>
      <c r="M5164" s="2">
        <v>4.166666666667</v>
      </c>
      <c r="N5164" s="2">
        <v>8.333333333333</v>
      </c>
      <c r="O5164" s="2">
        <v>14.583333333333</v>
      </c>
      <c r="P5164" s="2">
        <v>5.208333333333</v>
      </c>
      <c r="Q5164" s="2">
        <v>2.083333333333</v>
      </c>
      <c r="R5164" s="2">
        <v>1.041666666667</v>
      </c>
      <c r="S5164" s="2">
        <v>1.041666666667</v>
      </c>
      <c r="T5164" s="2">
        <v>3.125</v>
      </c>
      <c r="U5164" s="2">
        <v>1.041666666667</v>
      </c>
      <c r="V5164" s="2">
        <v>2.083333333333</v>
      </c>
      <c r="W5164" s="2">
        <v>65.625</v>
      </c>
      <c r="X5164" s="10" t="s">
        <v>168</v>
      </c>
      <c r="Y5164" s="22">
        <v>34.375</v>
      </c>
    </row>
    <row r="5165">
      <c r="D5165" s="19"/>
      <c r="E5165" s="18" t="s">
        <v>26</v>
      </c>
      <c r="F5165" s="17"/>
      <c r="G5165" s="11">
        <v>0</v>
      </c>
      <c r="H5165" s="32" t="s">
        <v>168</v>
      </c>
      <c r="I5165" s="4" t="s">
        <v>168</v>
      </c>
      <c r="J5165" s="4" t="s">
        <v>168</v>
      </c>
      <c r="K5165" s="4" t="s">
        <v>168</v>
      </c>
      <c r="L5165" s="4" t="s">
        <v>168</v>
      </c>
      <c r="M5165" s="4" t="s">
        <v>168</v>
      </c>
      <c r="N5165" s="4" t="s">
        <v>168</v>
      </c>
      <c r="O5165" s="4" t="s">
        <v>168</v>
      </c>
      <c r="P5165" s="4" t="s">
        <v>168</v>
      </c>
      <c r="Q5165" s="4" t="s">
        <v>168</v>
      </c>
      <c r="R5165" s="4" t="s">
        <v>168</v>
      </c>
      <c r="S5165" s="4" t="s">
        <v>168</v>
      </c>
      <c r="T5165" s="4" t="s">
        <v>168</v>
      </c>
      <c r="U5165" s="4" t="s">
        <v>168</v>
      </c>
      <c r="V5165" s="4" t="s">
        <v>168</v>
      </c>
      <c r="W5165" s="4" t="s">
        <v>168</v>
      </c>
      <c r="X5165" s="4" t="s">
        <v>168</v>
      </c>
      <c r="Y5165" s="31" t="s">
        <v>168</v>
      </c>
    </row>
    <row r="5166">
      <c r="D5166" s="19"/>
      <c r="E5166" s="18" t="s">
        <v>83</v>
      </c>
      <c r="F5166" s="17"/>
      <c r="G5166" s="7">
        <v>997</v>
      </c>
      <c r="H5166" s="20">
        <v>1.9057171514539999</v>
      </c>
      <c r="I5166" s="2">
        <v>1.60481444333</v>
      </c>
      <c r="J5166" s="2">
        <v>7.3219658976930004</v>
      </c>
      <c r="K5166" s="2">
        <v>3.8114343029089999</v>
      </c>
      <c r="L5166" s="2">
        <v>0.50150451354100001</v>
      </c>
      <c r="M5166" s="2">
        <v>2.4072216649949998</v>
      </c>
      <c r="N5166" s="2">
        <v>3.7111334002010001</v>
      </c>
      <c r="O5166" s="2">
        <v>5.9177532597790004</v>
      </c>
      <c r="P5166" s="2">
        <v>3.20962888666</v>
      </c>
      <c r="Q5166" s="2">
        <v>0.300902708124</v>
      </c>
      <c r="R5166" s="2">
        <v>0.60180541624899997</v>
      </c>
      <c r="S5166" s="2">
        <v>0.40120361083200001</v>
      </c>
      <c r="T5166" s="2">
        <v>3.3099297893680002</v>
      </c>
      <c r="U5166" s="2">
        <v>0.100300902708</v>
      </c>
      <c r="V5166" s="2">
        <v>1.1033099297890001</v>
      </c>
      <c r="W5166" s="2">
        <v>78.936810431294006</v>
      </c>
      <c r="X5166" s="10" t="s">
        <v>168</v>
      </c>
      <c r="Y5166" s="22">
        <v>21.063189568706001</v>
      </c>
    </row>
    <row r="5167">
      <c r="D5167" s="15" t="s">
        <v>84</v>
      </c>
      <c r="E5167" s="14" t="s">
        <v>85</v>
      </c>
      <c r="F5167" s="16"/>
      <c r="G5167" s="26">
        <v>394</v>
      </c>
      <c r="H5167" s="40">
        <v>1.0152284263960001</v>
      </c>
      <c r="I5167" s="8">
        <v>0.25380710659900002</v>
      </c>
      <c r="J5167" s="8">
        <v>3.8071065989849999</v>
      </c>
      <c r="K5167" s="8">
        <v>2.5380710659900001</v>
      </c>
      <c r="L5167" s="8">
        <v>0.50761421319800004</v>
      </c>
      <c r="M5167" s="8">
        <v>1.269035532995</v>
      </c>
      <c r="N5167" s="8">
        <v>1.269035532995</v>
      </c>
      <c r="O5167" s="8">
        <v>3.553299492386</v>
      </c>
      <c r="P5167" s="8">
        <v>2.0304568527920002</v>
      </c>
      <c r="Q5167" s="41" t="s">
        <v>168</v>
      </c>
      <c r="R5167" s="8">
        <v>0.50761421319800004</v>
      </c>
      <c r="S5167" s="8">
        <v>0.25380710659900002</v>
      </c>
      <c r="T5167" s="8">
        <v>2.7918781725890001</v>
      </c>
      <c r="U5167" s="41" t="s">
        <v>168</v>
      </c>
      <c r="V5167" s="8">
        <v>0.50761421319800004</v>
      </c>
      <c r="W5167" s="8">
        <v>87.055837563452002</v>
      </c>
      <c r="X5167" s="41" t="s">
        <v>168</v>
      </c>
      <c r="Y5167" s="42">
        <v>12.944162436548</v>
      </c>
    </row>
    <row r="5168">
      <c r="D5168" s="19"/>
      <c r="E5168" s="18" t="s">
        <v>86</v>
      </c>
      <c r="F5168" s="17"/>
      <c r="G5168" s="7">
        <v>401</v>
      </c>
      <c r="H5168" s="20">
        <v>2.743142144638</v>
      </c>
      <c r="I5168" s="2">
        <v>1.995012468828</v>
      </c>
      <c r="J5168" s="2">
        <v>7.7306733167079997</v>
      </c>
      <c r="K5168" s="2">
        <v>3.2418952618449999</v>
      </c>
      <c r="L5168" s="2">
        <v>0.498753117207</v>
      </c>
      <c r="M5168" s="2">
        <v>2.4937655860349999</v>
      </c>
      <c r="N5168" s="2">
        <v>5.2369077306729999</v>
      </c>
      <c r="O5168" s="2">
        <v>6.9825436408980002</v>
      </c>
      <c r="P5168" s="2">
        <v>2.9925187032420002</v>
      </c>
      <c r="Q5168" s="2">
        <v>0.74812967581000001</v>
      </c>
      <c r="R5168" s="2">
        <v>0.74812967581000001</v>
      </c>
      <c r="S5168" s="2">
        <v>0.498753117207</v>
      </c>
      <c r="T5168" s="2">
        <v>3.7406483790520002</v>
      </c>
      <c r="U5168" s="2">
        <v>0.24937655860300001</v>
      </c>
      <c r="V5168" s="2">
        <v>1.4962593516210001</v>
      </c>
      <c r="W5168" s="2">
        <v>76.558603491271995</v>
      </c>
      <c r="X5168" s="10" t="s">
        <v>168</v>
      </c>
      <c r="Y5168" s="22">
        <v>23.441396508728001</v>
      </c>
    </row>
    <row r="5169">
      <c r="D5169" s="19"/>
      <c r="E5169" s="18" t="s">
        <v>87</v>
      </c>
      <c r="F5169" s="17"/>
      <c r="G5169" s="7">
        <v>247</v>
      </c>
      <c r="H5169" s="20">
        <v>2.0242914979759998</v>
      </c>
      <c r="I5169" s="2">
        <v>2.0242914979759998</v>
      </c>
      <c r="J5169" s="2">
        <v>11.336032388664</v>
      </c>
      <c r="K5169" s="2">
        <v>6.0728744939270003</v>
      </c>
      <c r="L5169" s="2">
        <v>0.40485829959500003</v>
      </c>
      <c r="M5169" s="2">
        <v>3.6437246963560002</v>
      </c>
      <c r="N5169" s="2">
        <v>4.453441295547</v>
      </c>
      <c r="O5169" s="2">
        <v>9.7165991902830005</v>
      </c>
      <c r="P5169" s="2">
        <v>5.2631578947369997</v>
      </c>
      <c r="Q5169" s="10" t="s">
        <v>168</v>
      </c>
      <c r="R5169" s="2">
        <v>0.40485829959500003</v>
      </c>
      <c r="S5169" s="2">
        <v>0.40485829959500003</v>
      </c>
      <c r="T5169" s="2">
        <v>2.4291497975710001</v>
      </c>
      <c r="U5169" s="10" t="s">
        <v>168</v>
      </c>
      <c r="V5169" s="2">
        <v>2.0242914979759998</v>
      </c>
      <c r="W5169" s="2">
        <v>69.230769230768999</v>
      </c>
      <c r="X5169" s="10" t="s">
        <v>168</v>
      </c>
      <c r="Y5169" s="22">
        <v>30.769230769231001</v>
      </c>
    </row>
    <row r="5170">
      <c r="D5170" s="19"/>
      <c r="E5170" s="18" t="s">
        <v>88</v>
      </c>
      <c r="F5170" s="17"/>
      <c r="G5170" s="11">
        <v>46</v>
      </c>
      <c r="H5170" s="27">
        <v>2.1739130434780001</v>
      </c>
      <c r="I5170" s="5">
        <v>4.3478260869570002</v>
      </c>
      <c r="J5170" s="5">
        <v>8.6956521739130004</v>
      </c>
      <c r="K5170" s="5">
        <v>6.5217391304349999</v>
      </c>
      <c r="L5170" s="4" t="s">
        <v>168</v>
      </c>
      <c r="M5170" s="5">
        <v>6.5217391304349999</v>
      </c>
      <c r="N5170" s="5">
        <v>13.04347826087</v>
      </c>
      <c r="O5170" s="5">
        <v>15.217391304348</v>
      </c>
      <c r="P5170" s="5">
        <v>4.3478260869570002</v>
      </c>
      <c r="Q5170" s="5">
        <v>4.3478260869570002</v>
      </c>
      <c r="R5170" s="4" t="s">
        <v>168</v>
      </c>
      <c r="S5170" s="4" t="s">
        <v>168</v>
      </c>
      <c r="T5170" s="5">
        <v>6.5217391304349999</v>
      </c>
      <c r="U5170" s="5">
        <v>2.1739130434780001</v>
      </c>
      <c r="V5170" s="4" t="s">
        <v>168</v>
      </c>
      <c r="W5170" s="5">
        <v>60.869565217390999</v>
      </c>
      <c r="X5170" s="4" t="s">
        <v>168</v>
      </c>
      <c r="Y5170" s="30">
        <v>39.130434782609001</v>
      </c>
    </row>
    <row r="5171">
      <c r="D5171" s="19"/>
      <c r="E5171" s="18" t="s">
        <v>89</v>
      </c>
      <c r="F5171" s="17"/>
      <c r="G5171" s="11">
        <v>5</v>
      </c>
      <c r="H5171" s="27">
        <v>40</v>
      </c>
      <c r="I5171" s="4" t="s">
        <v>168</v>
      </c>
      <c r="J5171" s="5">
        <v>20</v>
      </c>
      <c r="K5171" s="4" t="s">
        <v>168</v>
      </c>
      <c r="L5171" s="4" t="s">
        <v>168</v>
      </c>
      <c r="M5171" s="5">
        <v>20</v>
      </c>
      <c r="N5171" s="5">
        <v>40</v>
      </c>
      <c r="O5171" s="4" t="s">
        <v>168</v>
      </c>
      <c r="P5171" s="5">
        <v>40</v>
      </c>
      <c r="Q5171" s="4" t="s">
        <v>168</v>
      </c>
      <c r="R5171" s="5">
        <v>20</v>
      </c>
      <c r="S5171" s="5">
        <v>20</v>
      </c>
      <c r="T5171" s="5">
        <v>20</v>
      </c>
      <c r="U5171" s="4" t="s">
        <v>168</v>
      </c>
      <c r="V5171" s="4" t="s">
        <v>168</v>
      </c>
      <c r="W5171" s="5">
        <v>20</v>
      </c>
      <c r="X5171" s="4" t="s">
        <v>168</v>
      </c>
      <c r="Y5171" s="30">
        <v>80</v>
      </c>
    </row>
    <row r="5172">
      <c r="D5172" s="19"/>
      <c r="E5172" s="18" t="s">
        <v>26</v>
      </c>
      <c r="F5172" s="17"/>
      <c r="G5172" s="11">
        <v>0</v>
      </c>
      <c r="H5172" s="32" t="s">
        <v>168</v>
      </c>
      <c r="I5172" s="4" t="s">
        <v>168</v>
      </c>
      <c r="J5172" s="4" t="s">
        <v>168</v>
      </c>
      <c r="K5172" s="4" t="s">
        <v>168</v>
      </c>
      <c r="L5172" s="4" t="s">
        <v>168</v>
      </c>
      <c r="M5172" s="4" t="s">
        <v>168</v>
      </c>
      <c r="N5172" s="4" t="s">
        <v>168</v>
      </c>
      <c r="O5172" s="4" t="s">
        <v>168</v>
      </c>
      <c r="P5172" s="4" t="s">
        <v>168</v>
      </c>
      <c r="Q5172" s="4" t="s">
        <v>168</v>
      </c>
      <c r="R5172" s="4" t="s">
        <v>168</v>
      </c>
      <c r="S5172" s="4" t="s">
        <v>168</v>
      </c>
      <c r="T5172" s="4" t="s">
        <v>168</v>
      </c>
      <c r="U5172" s="4" t="s">
        <v>168</v>
      </c>
      <c r="V5172" s="4" t="s">
        <v>168</v>
      </c>
      <c r="W5172" s="4" t="s">
        <v>168</v>
      </c>
      <c r="X5172" s="4" t="s">
        <v>168</v>
      </c>
      <c r="Y5172" s="31" t="s">
        <v>168</v>
      </c>
    </row>
    <row r="5173">
      <c r="D5173" s="19"/>
      <c r="E5173" s="18" t="s">
        <v>90</v>
      </c>
      <c r="F5173" s="17"/>
      <c r="G5173" s="7">
        <v>795</v>
      </c>
      <c r="H5173" s="20">
        <v>1.88679245283</v>
      </c>
      <c r="I5173" s="2">
        <v>1.1320754716979999</v>
      </c>
      <c r="J5173" s="2">
        <v>5.7861635220130001</v>
      </c>
      <c r="K5173" s="2">
        <v>2.893081761006</v>
      </c>
      <c r="L5173" s="2">
        <v>0.50314465408800002</v>
      </c>
      <c r="M5173" s="2">
        <v>1.88679245283</v>
      </c>
      <c r="N5173" s="2">
        <v>3.2704402515719999</v>
      </c>
      <c r="O5173" s="2">
        <v>5.2830188679249996</v>
      </c>
      <c r="P5173" s="2">
        <v>2.5157232704400001</v>
      </c>
      <c r="Q5173" s="2">
        <v>0.37735849056600002</v>
      </c>
      <c r="R5173" s="2">
        <v>0.62893081761000003</v>
      </c>
      <c r="S5173" s="2">
        <v>0.37735849056600002</v>
      </c>
      <c r="T5173" s="2">
        <v>3.2704402515719999</v>
      </c>
      <c r="U5173" s="2">
        <v>0.12578616352200001</v>
      </c>
      <c r="V5173" s="2">
        <v>1.006289308176</v>
      </c>
      <c r="W5173" s="2">
        <v>81.761006289308</v>
      </c>
      <c r="X5173" s="10" t="s">
        <v>168</v>
      </c>
      <c r="Y5173" s="22">
        <v>18.238993710692</v>
      </c>
    </row>
    <row r="5174">
      <c r="D5174" s="19"/>
      <c r="E5174" s="18" t="s">
        <v>91</v>
      </c>
      <c r="F5174" s="17"/>
      <c r="G5174" s="7">
        <v>298</v>
      </c>
      <c r="H5174" s="20">
        <v>2.6845637583889999</v>
      </c>
      <c r="I5174" s="2">
        <v>2.3489932885910001</v>
      </c>
      <c r="J5174" s="2">
        <v>11.073825503356</v>
      </c>
      <c r="K5174" s="2">
        <v>6.0402684563760003</v>
      </c>
      <c r="L5174" s="2">
        <v>0.33557046979900002</v>
      </c>
      <c r="M5174" s="2">
        <v>4.3624161073829999</v>
      </c>
      <c r="N5174" s="2">
        <v>6.3758389261739996</v>
      </c>
      <c r="O5174" s="2">
        <v>10.402684563757999</v>
      </c>
      <c r="P5174" s="2">
        <v>5.704697986577</v>
      </c>
      <c r="Q5174" s="2">
        <v>0.67114093959700005</v>
      </c>
      <c r="R5174" s="2">
        <v>0.67114093959700005</v>
      </c>
      <c r="S5174" s="2">
        <v>0.67114093959700005</v>
      </c>
      <c r="T5174" s="2">
        <v>3.355704697987</v>
      </c>
      <c r="U5174" s="2">
        <v>0.33557046979900002</v>
      </c>
      <c r="V5174" s="2">
        <v>1.677852348993</v>
      </c>
      <c r="W5174" s="2">
        <v>67.114093959732003</v>
      </c>
      <c r="X5174" s="10" t="s">
        <v>168</v>
      </c>
      <c r="Y5174" s="22">
        <v>32.885906040267997</v>
      </c>
    </row>
    <row r="5175">
      <c r="D5175" s="15" t="s">
        <v>92</v>
      </c>
      <c r="E5175" s="14" t="s">
        <v>93</v>
      </c>
      <c r="F5175" s="16"/>
      <c r="G5175" s="33">
        <v>46</v>
      </c>
      <c r="H5175" s="45">
        <v>4.3478260869570002</v>
      </c>
      <c r="I5175" s="13">
        <v>2.1739130434780001</v>
      </c>
      <c r="J5175" s="13">
        <v>2.1739130434780001</v>
      </c>
      <c r="K5175" s="13">
        <v>2.1739130434780001</v>
      </c>
      <c r="L5175" s="13">
        <v>2.1739130434780001</v>
      </c>
      <c r="M5175" s="25" t="s">
        <v>168</v>
      </c>
      <c r="N5175" s="13">
        <v>4.3478260869570002</v>
      </c>
      <c r="O5175" s="13">
        <v>4.3478260869570002</v>
      </c>
      <c r="P5175" s="25" t="s">
        <v>168</v>
      </c>
      <c r="Q5175" s="13">
        <v>2.1739130434780001</v>
      </c>
      <c r="R5175" s="25" t="s">
        <v>168</v>
      </c>
      <c r="S5175" s="25" t="s">
        <v>168</v>
      </c>
      <c r="T5175" s="13">
        <v>4.3478260869570002</v>
      </c>
      <c r="U5175" s="25" t="s">
        <v>168</v>
      </c>
      <c r="V5175" s="13">
        <v>2.1739130434780001</v>
      </c>
      <c r="W5175" s="13">
        <v>82.608695652174006</v>
      </c>
      <c r="X5175" s="25" t="s">
        <v>168</v>
      </c>
      <c r="Y5175" s="50">
        <v>17.391304347826001</v>
      </c>
    </row>
    <row r="5176">
      <c r="D5176" s="19"/>
      <c r="E5176" s="18" t="s">
        <v>94</v>
      </c>
      <c r="F5176" s="17"/>
      <c r="G5176" s="7">
        <v>189</v>
      </c>
      <c r="H5176" s="20">
        <v>1.587301587302</v>
      </c>
      <c r="I5176" s="2">
        <v>2.645502645503</v>
      </c>
      <c r="J5176" s="2">
        <v>8.4656084656079997</v>
      </c>
      <c r="K5176" s="2">
        <v>6.3492063492059998</v>
      </c>
      <c r="L5176" s="2">
        <v>0.52910052910100003</v>
      </c>
      <c r="M5176" s="2">
        <v>1.058201058201</v>
      </c>
      <c r="N5176" s="2">
        <v>1.587301587302</v>
      </c>
      <c r="O5176" s="2">
        <v>3.7037037037039999</v>
      </c>
      <c r="P5176" s="2">
        <v>1.587301587302</v>
      </c>
      <c r="Q5176" s="2">
        <v>0.52910052910100003</v>
      </c>
      <c r="R5176" s="10" t="s">
        <v>168</v>
      </c>
      <c r="S5176" s="10" t="s">
        <v>168</v>
      </c>
      <c r="T5176" s="2">
        <v>1.587301587302</v>
      </c>
      <c r="U5176" s="10" t="s">
        <v>168</v>
      </c>
      <c r="V5176" s="2">
        <v>1.587301587302</v>
      </c>
      <c r="W5176" s="2">
        <v>82.539682539683</v>
      </c>
      <c r="X5176" s="10" t="s">
        <v>168</v>
      </c>
      <c r="Y5176" s="22">
        <v>17.460317460317</v>
      </c>
    </row>
    <row r="5177">
      <c r="D5177" s="19"/>
      <c r="E5177" s="18" t="s">
        <v>95</v>
      </c>
      <c r="F5177" s="17"/>
      <c r="G5177" s="7">
        <v>69</v>
      </c>
      <c r="H5177" s="20">
        <v>2.898550724638</v>
      </c>
      <c r="I5177" s="2">
        <v>2.898550724638</v>
      </c>
      <c r="J5177" s="2">
        <v>8.6956521739130004</v>
      </c>
      <c r="K5177" s="2">
        <v>5.7971014492749999</v>
      </c>
      <c r="L5177" s="2">
        <v>1.449275362319</v>
      </c>
      <c r="M5177" s="2">
        <v>2.898550724638</v>
      </c>
      <c r="N5177" s="2">
        <v>4.3478260869570002</v>
      </c>
      <c r="O5177" s="2">
        <v>7.2463768115939997</v>
      </c>
      <c r="P5177" s="2">
        <v>4.3478260869570002</v>
      </c>
      <c r="Q5177" s="2">
        <v>1.449275362319</v>
      </c>
      <c r="R5177" s="10" t="s">
        <v>168</v>
      </c>
      <c r="S5177" s="10" t="s">
        <v>168</v>
      </c>
      <c r="T5177" s="2">
        <v>2.898550724638</v>
      </c>
      <c r="U5177" s="10" t="s">
        <v>168</v>
      </c>
      <c r="V5177" s="2">
        <v>1.449275362319</v>
      </c>
      <c r="W5177" s="2">
        <v>72.463768115942003</v>
      </c>
      <c r="X5177" s="10" t="s">
        <v>168</v>
      </c>
      <c r="Y5177" s="22">
        <v>27.536231884058001</v>
      </c>
    </row>
    <row r="5178">
      <c r="D5178" s="19"/>
      <c r="E5178" s="18" t="s">
        <v>96</v>
      </c>
      <c r="F5178" s="17"/>
      <c r="G5178" s="11">
        <v>21</v>
      </c>
      <c r="H5178" s="32" t="s">
        <v>168</v>
      </c>
      <c r="I5178" s="4" t="s">
        <v>168</v>
      </c>
      <c r="J5178" s="5">
        <v>4.7619047619049999</v>
      </c>
      <c r="K5178" s="5">
        <v>4.7619047619049999</v>
      </c>
      <c r="L5178" s="4" t="s">
        <v>168</v>
      </c>
      <c r="M5178" s="5">
        <v>4.7619047619049999</v>
      </c>
      <c r="N5178" s="5">
        <v>4.7619047619049999</v>
      </c>
      <c r="O5178" s="5">
        <v>9.5238095238099998</v>
      </c>
      <c r="P5178" s="4" t="s">
        <v>168</v>
      </c>
      <c r="Q5178" s="4" t="s">
        <v>168</v>
      </c>
      <c r="R5178" s="4" t="s">
        <v>168</v>
      </c>
      <c r="S5178" s="5">
        <v>4.7619047619049999</v>
      </c>
      <c r="T5178" s="5">
        <v>4.7619047619049999</v>
      </c>
      <c r="U5178" s="4" t="s">
        <v>168</v>
      </c>
      <c r="V5178" s="5">
        <v>4.7619047619049999</v>
      </c>
      <c r="W5178" s="5">
        <v>85.714285714286007</v>
      </c>
      <c r="X5178" s="4" t="s">
        <v>168</v>
      </c>
      <c r="Y5178" s="30">
        <v>14.285714285714</v>
      </c>
    </row>
    <row r="5179">
      <c r="D5179" s="19"/>
      <c r="E5179" s="18" t="s">
        <v>97</v>
      </c>
      <c r="F5179" s="17"/>
      <c r="G5179" s="11">
        <v>40</v>
      </c>
      <c r="H5179" s="27">
        <v>2.5</v>
      </c>
      <c r="I5179" s="4" t="s">
        <v>168</v>
      </c>
      <c r="J5179" s="5">
        <v>15</v>
      </c>
      <c r="K5179" s="5">
        <v>10</v>
      </c>
      <c r="L5179" s="4" t="s">
        <v>168</v>
      </c>
      <c r="M5179" s="5">
        <v>5</v>
      </c>
      <c r="N5179" s="4" t="s">
        <v>168</v>
      </c>
      <c r="O5179" s="5">
        <v>5</v>
      </c>
      <c r="P5179" s="5">
        <v>2.5</v>
      </c>
      <c r="Q5179" s="4" t="s">
        <v>168</v>
      </c>
      <c r="R5179" s="4" t="s">
        <v>168</v>
      </c>
      <c r="S5179" s="4" t="s">
        <v>168</v>
      </c>
      <c r="T5179" s="5">
        <v>2.5</v>
      </c>
      <c r="U5179" s="4" t="s">
        <v>168</v>
      </c>
      <c r="V5179" s="4" t="s">
        <v>168</v>
      </c>
      <c r="W5179" s="5">
        <v>77.5</v>
      </c>
      <c r="X5179" s="4" t="s">
        <v>168</v>
      </c>
      <c r="Y5179" s="30">
        <v>22.5</v>
      </c>
    </row>
    <row r="5180">
      <c r="D5180" s="19"/>
      <c r="E5180" s="18" t="s">
        <v>98</v>
      </c>
      <c r="F5180" s="17"/>
      <c r="G5180" s="7">
        <v>62</v>
      </c>
      <c r="H5180" s="52" t="s">
        <v>168</v>
      </c>
      <c r="I5180" s="10" t="s">
        <v>168</v>
      </c>
      <c r="J5180" s="2">
        <v>8.0645161290320004</v>
      </c>
      <c r="K5180" s="2">
        <v>3.2258064516129998</v>
      </c>
      <c r="L5180" s="10" t="s">
        <v>168</v>
      </c>
      <c r="M5180" s="10" t="s">
        <v>168</v>
      </c>
      <c r="N5180" s="2">
        <v>1.6129032258060001</v>
      </c>
      <c r="O5180" s="2">
        <v>8.0645161290320004</v>
      </c>
      <c r="P5180" s="2">
        <v>3.2258064516129998</v>
      </c>
      <c r="Q5180" s="10" t="s">
        <v>168</v>
      </c>
      <c r="R5180" s="10" t="s">
        <v>168</v>
      </c>
      <c r="S5180" s="10" t="s">
        <v>168</v>
      </c>
      <c r="T5180" s="2">
        <v>1.6129032258060001</v>
      </c>
      <c r="U5180" s="10" t="s">
        <v>168</v>
      </c>
      <c r="V5180" s="2">
        <v>1.6129032258060001</v>
      </c>
      <c r="W5180" s="2">
        <v>82.258064516128997</v>
      </c>
      <c r="X5180" s="10" t="s">
        <v>168</v>
      </c>
      <c r="Y5180" s="22">
        <v>17.741935483871</v>
      </c>
    </row>
    <row r="5181">
      <c r="D5181" s="19"/>
      <c r="E5181" s="18" t="s">
        <v>99</v>
      </c>
      <c r="F5181" s="17"/>
      <c r="G5181" s="11">
        <v>20</v>
      </c>
      <c r="H5181" s="27">
        <v>5</v>
      </c>
      <c r="I5181" s="5">
        <v>5</v>
      </c>
      <c r="J5181" s="4" t="s">
        <v>168</v>
      </c>
      <c r="K5181" s="4" t="s">
        <v>168</v>
      </c>
      <c r="L5181" s="5">
        <v>5</v>
      </c>
      <c r="M5181" s="4" t="s">
        <v>168</v>
      </c>
      <c r="N5181" s="5">
        <v>5</v>
      </c>
      <c r="O5181" s="5">
        <v>10</v>
      </c>
      <c r="P5181" s="5">
        <v>5</v>
      </c>
      <c r="Q5181" s="4" t="s">
        <v>168</v>
      </c>
      <c r="R5181" s="4" t="s">
        <v>168</v>
      </c>
      <c r="S5181" s="4" t="s">
        <v>168</v>
      </c>
      <c r="T5181" s="5">
        <v>5</v>
      </c>
      <c r="U5181" s="4" t="s">
        <v>168</v>
      </c>
      <c r="V5181" s="4" t="s">
        <v>168</v>
      </c>
      <c r="W5181" s="5">
        <v>75</v>
      </c>
      <c r="X5181" s="4" t="s">
        <v>168</v>
      </c>
      <c r="Y5181" s="30">
        <v>25</v>
      </c>
    </row>
    <row r="5182">
      <c r="D5182" s="19"/>
      <c r="E5182" s="18" t="s">
        <v>100</v>
      </c>
      <c r="F5182" s="17"/>
      <c r="G5182" s="11">
        <v>39</v>
      </c>
      <c r="H5182" s="32" t="s">
        <v>168</v>
      </c>
      <c r="I5182" s="4" t="s">
        <v>168</v>
      </c>
      <c r="J5182" s="5">
        <v>10.25641025641</v>
      </c>
      <c r="K5182" s="5">
        <v>5.1282051282049999</v>
      </c>
      <c r="L5182" s="4" t="s">
        <v>168</v>
      </c>
      <c r="M5182" s="5">
        <v>5.1282051282049999</v>
      </c>
      <c r="N5182" s="5">
        <v>5.1282051282049999</v>
      </c>
      <c r="O5182" s="5">
        <v>5.1282051282049999</v>
      </c>
      <c r="P5182" s="5">
        <v>2.564102564103</v>
      </c>
      <c r="Q5182" s="4" t="s">
        <v>168</v>
      </c>
      <c r="R5182" s="4" t="s">
        <v>168</v>
      </c>
      <c r="S5182" s="5">
        <v>2.564102564103</v>
      </c>
      <c r="T5182" s="5">
        <v>5.1282051282049999</v>
      </c>
      <c r="U5182" s="4" t="s">
        <v>168</v>
      </c>
      <c r="V5182" s="5">
        <v>2.564102564103</v>
      </c>
      <c r="W5182" s="5">
        <v>82.051282051282001</v>
      </c>
      <c r="X5182" s="4" t="s">
        <v>168</v>
      </c>
      <c r="Y5182" s="30">
        <v>17.948717948717999</v>
      </c>
    </row>
    <row r="5183">
      <c r="D5183" s="19"/>
      <c r="E5183" s="18" t="s">
        <v>101</v>
      </c>
      <c r="F5183" s="17"/>
      <c r="G5183" s="7">
        <v>148</v>
      </c>
      <c r="H5183" s="20">
        <v>2.7027027027030002</v>
      </c>
      <c r="I5183" s="2">
        <v>0.67567567567599995</v>
      </c>
      <c r="J5183" s="2">
        <v>8.1081081081080004</v>
      </c>
      <c r="K5183" s="2">
        <v>6.7567567567570004</v>
      </c>
      <c r="L5183" s="2">
        <v>0.67567567567599995</v>
      </c>
      <c r="M5183" s="2">
        <v>3.3783783783780001</v>
      </c>
      <c r="N5183" s="2">
        <v>4.0540540540540002</v>
      </c>
      <c r="O5183" s="2">
        <v>7.4324324324319999</v>
      </c>
      <c r="P5183" s="2">
        <v>4.0540540540540002</v>
      </c>
      <c r="Q5183" s="2">
        <v>0.67567567567599995</v>
      </c>
      <c r="R5183" s="10" t="s">
        <v>168</v>
      </c>
      <c r="S5183" s="2">
        <v>0.67567567567599995</v>
      </c>
      <c r="T5183" s="2">
        <v>2.0270270270270001</v>
      </c>
      <c r="U5183" s="10" t="s">
        <v>168</v>
      </c>
      <c r="V5183" s="2">
        <v>2.0270270270270001</v>
      </c>
      <c r="W5183" s="2">
        <v>76.351351351350999</v>
      </c>
      <c r="X5183" s="10" t="s">
        <v>168</v>
      </c>
      <c r="Y5183" s="22">
        <v>23.648648648649001</v>
      </c>
    </row>
    <row r="5184">
      <c r="D5184" s="19"/>
      <c r="E5184" s="18" t="s">
        <v>102</v>
      </c>
      <c r="F5184" s="17"/>
      <c r="G5184" s="7">
        <v>82</v>
      </c>
      <c r="H5184" s="20">
        <v>3.6585365853659999</v>
      </c>
      <c r="I5184" s="2">
        <v>1.219512195122</v>
      </c>
      <c r="J5184" s="2">
        <v>10.975609756098001</v>
      </c>
      <c r="K5184" s="2">
        <v>8.5365853658540001</v>
      </c>
      <c r="L5184" s="10" t="s">
        <v>168</v>
      </c>
      <c r="M5184" s="2">
        <v>1.219512195122</v>
      </c>
      <c r="N5184" s="2">
        <v>4.8780487804880002</v>
      </c>
      <c r="O5184" s="2">
        <v>6.0975609756100004</v>
      </c>
      <c r="P5184" s="2">
        <v>4.8780487804880002</v>
      </c>
      <c r="Q5184" s="2">
        <v>1.219512195122</v>
      </c>
      <c r="R5184" s="2">
        <v>1.219512195122</v>
      </c>
      <c r="S5184" s="10" t="s">
        <v>168</v>
      </c>
      <c r="T5184" s="2">
        <v>4.8780487804880002</v>
      </c>
      <c r="U5184" s="10" t="s">
        <v>168</v>
      </c>
      <c r="V5184" s="10" t="s">
        <v>168</v>
      </c>
      <c r="W5184" s="2">
        <v>74.390243902438996</v>
      </c>
      <c r="X5184" s="10" t="s">
        <v>168</v>
      </c>
      <c r="Y5184" s="22">
        <v>25.609756097561</v>
      </c>
    </row>
    <row r="5185">
      <c r="D5185" s="19"/>
      <c r="E5185" s="18" t="s">
        <v>41</v>
      </c>
      <c r="F5185" s="17"/>
      <c r="G5185" s="7">
        <v>161</v>
      </c>
      <c r="H5185" s="20">
        <v>0.62111801242200004</v>
      </c>
      <c r="I5185" s="2">
        <v>1.242236024845</v>
      </c>
      <c r="J5185" s="2">
        <v>4.9689440993789997</v>
      </c>
      <c r="K5185" s="2">
        <v>0.62111801242200004</v>
      </c>
      <c r="L5185" s="2">
        <v>0.62111801242200004</v>
      </c>
      <c r="M5185" s="2">
        <v>1.8633540372670001</v>
      </c>
      <c r="N5185" s="2">
        <v>4.3478260869570002</v>
      </c>
      <c r="O5185" s="2">
        <v>4.9689440993789997</v>
      </c>
      <c r="P5185" s="2">
        <v>2.4844720496889998</v>
      </c>
      <c r="Q5185" s="10" t="s">
        <v>168</v>
      </c>
      <c r="R5185" s="2">
        <v>0.62111801242200004</v>
      </c>
      <c r="S5185" s="2">
        <v>0.62111801242200004</v>
      </c>
      <c r="T5185" s="2">
        <v>3.7267080745340002</v>
      </c>
      <c r="U5185" s="10" t="s">
        <v>168</v>
      </c>
      <c r="V5185" s="2">
        <v>3.7267080745340002</v>
      </c>
      <c r="W5185" s="2">
        <v>80.745341614907005</v>
      </c>
      <c r="X5185" s="10" t="s">
        <v>168</v>
      </c>
      <c r="Y5185" s="22">
        <v>19.254658385092998</v>
      </c>
    </row>
    <row r="5186">
      <c r="D5186" s="19"/>
      <c r="E5186" s="18" t="s">
        <v>103</v>
      </c>
      <c r="F5186" s="17"/>
      <c r="G5186" s="7">
        <v>211</v>
      </c>
      <c r="H5186" s="20">
        <v>1.421800947867</v>
      </c>
      <c r="I5186" s="2">
        <v>0.94786729857800001</v>
      </c>
      <c r="J5186" s="2">
        <v>5.6872037914689999</v>
      </c>
      <c r="K5186" s="2">
        <v>3.7914691943130001</v>
      </c>
      <c r="L5186" s="2">
        <v>0.94786729857800001</v>
      </c>
      <c r="M5186" s="2">
        <v>3.3175355450240001</v>
      </c>
      <c r="N5186" s="2">
        <v>4.7393364928909998</v>
      </c>
      <c r="O5186" s="2">
        <v>7.1090047393360001</v>
      </c>
      <c r="P5186" s="2">
        <v>4.7393364928909998</v>
      </c>
      <c r="Q5186" s="2">
        <v>0.473933649289</v>
      </c>
      <c r="R5186" s="2">
        <v>0.94786729857800001</v>
      </c>
      <c r="S5186" s="10" t="s">
        <v>168</v>
      </c>
      <c r="T5186" s="2">
        <v>3.3175355450240001</v>
      </c>
      <c r="U5186" s="2">
        <v>0.473933649289</v>
      </c>
      <c r="V5186" s="2">
        <v>0.473933649289</v>
      </c>
      <c r="W5186" s="2">
        <v>77.725118483412004</v>
      </c>
      <c r="X5186" s="10" t="s">
        <v>168</v>
      </c>
      <c r="Y5186" s="22">
        <v>22.274881516588</v>
      </c>
    </row>
    <row r="5187">
      <c r="D5187" s="19"/>
      <c r="E5187" s="18" t="s">
        <v>104</v>
      </c>
      <c r="F5187" s="17"/>
      <c r="G5187" s="7">
        <v>319</v>
      </c>
      <c r="H5187" s="20">
        <v>3.4482758620689999</v>
      </c>
      <c r="I5187" s="2">
        <v>1.8808777429470001</v>
      </c>
      <c r="J5187" s="2">
        <v>8.1504702194360004</v>
      </c>
      <c r="K5187" s="2">
        <v>3.1347962382449999</v>
      </c>
      <c r="L5187" s="2">
        <v>0.31347962382400002</v>
      </c>
      <c r="M5187" s="2">
        <v>3.1347962382449999</v>
      </c>
      <c r="N5187" s="2">
        <v>5.0156739811910001</v>
      </c>
      <c r="O5187" s="2">
        <v>8.7774294670849997</v>
      </c>
      <c r="P5187" s="2">
        <v>3.4482758620689999</v>
      </c>
      <c r="Q5187" s="2">
        <v>0.62695924764900002</v>
      </c>
      <c r="R5187" s="2">
        <v>0.94043887147299998</v>
      </c>
      <c r="S5187" s="2">
        <v>1.253918495298</v>
      </c>
      <c r="T5187" s="2">
        <v>4.3887147335419998</v>
      </c>
      <c r="U5187" s="2">
        <v>0.31347962382400002</v>
      </c>
      <c r="V5187" s="2">
        <v>0.94043887147299998</v>
      </c>
      <c r="W5187" s="2">
        <v>74.294670846394993</v>
      </c>
      <c r="X5187" s="10" t="s">
        <v>168</v>
      </c>
      <c r="Y5187" s="22">
        <v>25.705329153605</v>
      </c>
    </row>
    <row r="5188">
      <c r="D5188" s="19"/>
      <c r="E5188" s="18" t="s">
        <v>26</v>
      </c>
      <c r="F5188" s="17"/>
      <c r="G5188" s="11">
        <v>5</v>
      </c>
      <c r="H5188" s="32" t="s">
        <v>168</v>
      </c>
      <c r="I5188" s="4" t="s">
        <v>168</v>
      </c>
      <c r="J5188" s="5">
        <v>20</v>
      </c>
      <c r="K5188" s="4" t="s">
        <v>168</v>
      </c>
      <c r="L5188" s="4" t="s">
        <v>168</v>
      </c>
      <c r="M5188" s="4" t="s">
        <v>168</v>
      </c>
      <c r="N5188" s="4" t="s">
        <v>168</v>
      </c>
      <c r="O5188" s="4" t="s">
        <v>168</v>
      </c>
      <c r="P5188" s="4" t="s">
        <v>168</v>
      </c>
      <c r="Q5188" s="4" t="s">
        <v>168</v>
      </c>
      <c r="R5188" s="4" t="s">
        <v>168</v>
      </c>
      <c r="S5188" s="4" t="s">
        <v>168</v>
      </c>
      <c r="T5188" s="4" t="s">
        <v>168</v>
      </c>
      <c r="U5188" s="4" t="s">
        <v>168</v>
      </c>
      <c r="V5188" s="4" t="s">
        <v>168</v>
      </c>
      <c r="W5188" s="5">
        <v>80</v>
      </c>
      <c r="X5188" s="4" t="s">
        <v>168</v>
      </c>
      <c r="Y5188" s="30">
        <v>20</v>
      </c>
    </row>
    <row r="5189">
      <c r="D5189" s="19"/>
      <c r="E5189" s="18" t="s">
        <v>105</v>
      </c>
      <c r="F5189" s="17"/>
      <c r="G5189" s="7">
        <v>558</v>
      </c>
      <c r="H5189" s="20">
        <v>1.6129032258060001</v>
      </c>
      <c r="I5189" s="2">
        <v>1.433691756272</v>
      </c>
      <c r="J5189" s="2">
        <v>7.1684587813620002</v>
      </c>
      <c r="K5189" s="2">
        <v>4.1218637992830001</v>
      </c>
      <c r="L5189" s="2">
        <v>0.35842293906799999</v>
      </c>
      <c r="M5189" s="2">
        <v>1.971326164875</v>
      </c>
      <c r="N5189" s="2">
        <v>3.405017921147</v>
      </c>
      <c r="O5189" s="2">
        <v>5.3763440860219998</v>
      </c>
      <c r="P5189" s="2">
        <v>2.867383512545</v>
      </c>
      <c r="Q5189" s="2">
        <v>0.35842293906799999</v>
      </c>
      <c r="R5189" s="2">
        <v>0.35842293906799999</v>
      </c>
      <c r="S5189" s="2">
        <v>0.179211469534</v>
      </c>
      <c r="T5189" s="2">
        <v>2.6881720430109999</v>
      </c>
      <c r="U5189" s="10" t="s">
        <v>168</v>
      </c>
      <c r="V5189" s="2">
        <v>1.6129032258060001</v>
      </c>
      <c r="W5189" s="2">
        <v>79.749103942651999</v>
      </c>
      <c r="X5189" s="10" t="s">
        <v>168</v>
      </c>
      <c r="Y5189" s="22">
        <v>20.250896057348001</v>
      </c>
    </row>
    <row r="5190">
      <c r="D5190" s="19"/>
      <c r="E5190" s="18" t="s">
        <v>106</v>
      </c>
      <c r="F5190" s="17"/>
      <c r="G5190" s="7">
        <v>530</v>
      </c>
      <c r="H5190" s="20">
        <v>2.6415094339620002</v>
      </c>
      <c r="I5190" s="2">
        <v>1.5094339622640001</v>
      </c>
      <c r="J5190" s="2">
        <v>7.1698113207549996</v>
      </c>
      <c r="K5190" s="2">
        <v>3.396226415094</v>
      </c>
      <c r="L5190" s="2">
        <v>0.56603773584899997</v>
      </c>
      <c r="M5190" s="2">
        <v>3.2075471698109999</v>
      </c>
      <c r="N5190" s="2">
        <v>4.9056603773580001</v>
      </c>
      <c r="O5190" s="2">
        <v>8.1132075471699991</v>
      </c>
      <c r="P5190" s="2">
        <v>3.9622641509430001</v>
      </c>
      <c r="Q5190" s="2">
        <v>0.56603773584899997</v>
      </c>
      <c r="R5190" s="2">
        <v>0.94339622641499998</v>
      </c>
      <c r="S5190" s="2">
        <v>0.75471698113200003</v>
      </c>
      <c r="T5190" s="2">
        <v>3.9622641509430001</v>
      </c>
      <c r="U5190" s="2">
        <v>0.37735849056600002</v>
      </c>
      <c r="V5190" s="2">
        <v>0.75471698113200003</v>
      </c>
      <c r="W5190" s="2">
        <v>75.660377358491004</v>
      </c>
      <c r="X5190" s="10" t="s">
        <v>168</v>
      </c>
      <c r="Y5190" s="22">
        <v>24.339622641508999</v>
      </c>
    </row>
    <row r="5191">
      <c r="D5191" s="15" t="s">
        <v>107</v>
      </c>
      <c r="E5191" s="14" t="s">
        <v>108</v>
      </c>
      <c r="F5191" s="16"/>
      <c r="G5191" s="33">
        <v>32</v>
      </c>
      <c r="H5191" s="72" t="s">
        <v>168</v>
      </c>
      <c r="I5191" s="25" t="s">
        <v>168</v>
      </c>
      <c r="J5191" s="13">
        <v>6.25</v>
      </c>
      <c r="K5191" s="13">
        <v>6.25</v>
      </c>
      <c r="L5191" s="25" t="s">
        <v>168</v>
      </c>
      <c r="M5191" s="25" t="s">
        <v>168</v>
      </c>
      <c r="N5191" s="13">
        <v>3.125</v>
      </c>
      <c r="O5191" s="25" t="s">
        <v>168</v>
      </c>
      <c r="P5191" s="13">
        <v>3.125</v>
      </c>
      <c r="Q5191" s="13">
        <v>3.125</v>
      </c>
      <c r="R5191" s="25" t="s">
        <v>168</v>
      </c>
      <c r="S5191" s="25" t="s">
        <v>168</v>
      </c>
      <c r="T5191" s="25" t="s">
        <v>168</v>
      </c>
      <c r="U5191" s="13">
        <v>3.125</v>
      </c>
      <c r="V5191" s="25" t="s">
        <v>168</v>
      </c>
      <c r="W5191" s="13">
        <v>87.5</v>
      </c>
      <c r="X5191" s="25" t="s">
        <v>168</v>
      </c>
      <c r="Y5191" s="50">
        <v>12.5</v>
      </c>
    </row>
    <row r="5192">
      <c r="D5192" s="19"/>
      <c r="E5192" s="18" t="s">
        <v>109</v>
      </c>
      <c r="F5192" s="17"/>
      <c r="G5192" s="7">
        <v>715</v>
      </c>
      <c r="H5192" s="20">
        <v>1.9580419580420001</v>
      </c>
      <c r="I5192" s="2">
        <v>1.398601398601</v>
      </c>
      <c r="J5192" s="2">
        <v>8.2517482517479994</v>
      </c>
      <c r="K5192" s="2">
        <v>4.4755244755239998</v>
      </c>
      <c r="L5192" s="2">
        <v>0.55944055944100002</v>
      </c>
      <c r="M5192" s="2">
        <v>2.797202797203</v>
      </c>
      <c r="N5192" s="2">
        <v>3.7762237762240001</v>
      </c>
      <c r="O5192" s="2">
        <v>7.2727272727269998</v>
      </c>
      <c r="P5192" s="2">
        <v>3.4965034965030002</v>
      </c>
      <c r="Q5192" s="2">
        <v>0.55944055944100002</v>
      </c>
      <c r="R5192" s="2">
        <v>0.55944055944100002</v>
      </c>
      <c r="S5192" s="2">
        <v>0.13986013986000001</v>
      </c>
      <c r="T5192" s="2">
        <v>3.4965034965030002</v>
      </c>
      <c r="U5192" s="2">
        <v>0.13986013986000001</v>
      </c>
      <c r="V5192" s="2">
        <v>1.2587412587410001</v>
      </c>
      <c r="W5192" s="2">
        <v>76.783216783217</v>
      </c>
      <c r="X5192" s="10" t="s">
        <v>168</v>
      </c>
      <c r="Y5192" s="22">
        <v>23.216783216783</v>
      </c>
    </row>
    <row r="5193">
      <c r="D5193" s="19"/>
      <c r="E5193" s="18" t="s">
        <v>110</v>
      </c>
      <c r="F5193" s="17"/>
      <c r="G5193" s="7">
        <v>1003</v>
      </c>
      <c r="H5193" s="20">
        <v>1.8943170488529999</v>
      </c>
      <c r="I5193" s="2">
        <v>1.296111665005</v>
      </c>
      <c r="J5193" s="2">
        <v>6.979062811565</v>
      </c>
      <c r="K5193" s="2">
        <v>3.6889332003990001</v>
      </c>
      <c r="L5193" s="2">
        <v>0.39880358923199999</v>
      </c>
      <c r="M5193" s="2">
        <v>2.6919242273180002</v>
      </c>
      <c r="N5193" s="2">
        <v>4.0877367896310002</v>
      </c>
      <c r="O5193" s="2">
        <v>6.7796610169490004</v>
      </c>
      <c r="P5193" s="2">
        <v>3.489531405783</v>
      </c>
      <c r="Q5193" s="2">
        <v>0.49850448654000001</v>
      </c>
      <c r="R5193" s="2">
        <v>0.69790628115700004</v>
      </c>
      <c r="S5193" s="2">
        <v>0.49850448654000001</v>
      </c>
      <c r="T5193" s="2">
        <v>3.290129611167</v>
      </c>
      <c r="U5193" s="2">
        <v>0.19940179461599999</v>
      </c>
      <c r="V5193" s="2">
        <v>1.296111665005</v>
      </c>
      <c r="W5193" s="2">
        <v>77.966101694914997</v>
      </c>
      <c r="X5193" s="10" t="s">
        <v>168</v>
      </c>
      <c r="Y5193" s="22">
        <v>22.033898305085</v>
      </c>
    </row>
    <row r="5194">
      <c r="D5194" s="19"/>
      <c r="E5194" s="18" t="s">
        <v>111</v>
      </c>
      <c r="F5194" s="17"/>
      <c r="G5194" s="7">
        <v>921</v>
      </c>
      <c r="H5194" s="20">
        <v>2.0629750271440002</v>
      </c>
      <c r="I5194" s="2">
        <v>1.6286644951139999</v>
      </c>
      <c r="J5194" s="2">
        <v>7.7090119435400002</v>
      </c>
      <c r="K5194" s="2">
        <v>3.9087947882740002</v>
      </c>
      <c r="L5194" s="2">
        <v>0.54288816503799997</v>
      </c>
      <c r="M5194" s="2">
        <v>2.8230184581979998</v>
      </c>
      <c r="N5194" s="2">
        <v>4.0173724212810003</v>
      </c>
      <c r="O5194" s="2">
        <v>6.1889250814330001</v>
      </c>
      <c r="P5194" s="2">
        <v>3.2573289902279998</v>
      </c>
      <c r="Q5194" s="2">
        <v>0.43431053202999997</v>
      </c>
      <c r="R5194" s="2">
        <v>0.76004343105299998</v>
      </c>
      <c r="S5194" s="2">
        <v>0.54288816503799997</v>
      </c>
      <c r="T5194" s="2">
        <v>3.1487513572200001</v>
      </c>
      <c r="U5194" s="2">
        <v>0.21715526601499999</v>
      </c>
      <c r="V5194" s="2">
        <v>1.1943539630840001</v>
      </c>
      <c r="W5194" s="2">
        <v>77.524429967426997</v>
      </c>
      <c r="X5194" s="10" t="s">
        <v>168</v>
      </c>
      <c r="Y5194" s="22">
        <v>22.475570032573</v>
      </c>
    </row>
    <row r="5195">
      <c r="D5195" s="19"/>
      <c r="E5195" s="18" t="s">
        <v>112</v>
      </c>
      <c r="F5195" s="17"/>
      <c r="G5195" s="7">
        <v>765</v>
      </c>
      <c r="H5195" s="20">
        <v>2.0915032679740002</v>
      </c>
      <c r="I5195" s="2">
        <v>1.6993464052289999</v>
      </c>
      <c r="J5195" s="2">
        <v>6.9281045751630002</v>
      </c>
      <c r="K5195" s="2">
        <v>3.3986928104579999</v>
      </c>
      <c r="L5195" s="2">
        <v>0.52287581699300001</v>
      </c>
      <c r="M5195" s="2">
        <v>3.2679738562090002</v>
      </c>
      <c r="N5195" s="2">
        <v>4.4444444444439997</v>
      </c>
      <c r="O5195" s="2">
        <v>6.666666666667</v>
      </c>
      <c r="P5195" s="2">
        <v>3.5294117647059999</v>
      </c>
      <c r="Q5195" s="2">
        <v>0.65359477124200005</v>
      </c>
      <c r="R5195" s="2">
        <v>0.78431372549</v>
      </c>
      <c r="S5195" s="2">
        <v>0.26143790849699999</v>
      </c>
      <c r="T5195" s="2">
        <v>3.5294117647059999</v>
      </c>
      <c r="U5195" s="2">
        <v>0.26143790849699999</v>
      </c>
      <c r="V5195" s="2">
        <v>1.0457516339870001</v>
      </c>
      <c r="W5195" s="2">
        <v>77.516339869280998</v>
      </c>
      <c r="X5195" s="10" t="s">
        <v>168</v>
      </c>
      <c r="Y5195" s="22">
        <v>22.483660130718999</v>
      </c>
    </row>
    <row r="5196">
      <c r="D5196" s="19"/>
      <c r="E5196" s="18" t="s">
        <v>113</v>
      </c>
      <c r="F5196" s="17"/>
      <c r="G5196" s="7">
        <v>197</v>
      </c>
      <c r="H5196" s="20">
        <v>1.0152284263960001</v>
      </c>
      <c r="I5196" s="2">
        <v>1.522842639594</v>
      </c>
      <c r="J5196" s="2">
        <v>7.1065989847719999</v>
      </c>
      <c r="K5196" s="2">
        <v>4.5685279187820003</v>
      </c>
      <c r="L5196" s="2">
        <v>1.522842639594</v>
      </c>
      <c r="M5196" s="2">
        <v>1.522842639594</v>
      </c>
      <c r="N5196" s="2">
        <v>3.553299492386</v>
      </c>
      <c r="O5196" s="2">
        <v>6.0913705583760001</v>
      </c>
      <c r="P5196" s="2">
        <v>3.045685279188</v>
      </c>
      <c r="Q5196" s="2">
        <v>0.50761421319800004</v>
      </c>
      <c r="R5196" s="2">
        <v>2.0304568527920002</v>
      </c>
      <c r="S5196" s="2">
        <v>0.50761421319800004</v>
      </c>
      <c r="T5196" s="2">
        <v>4.0609137055840003</v>
      </c>
      <c r="U5196" s="10" t="s">
        <v>168</v>
      </c>
      <c r="V5196" s="2">
        <v>1.522842639594</v>
      </c>
      <c r="W5196" s="2">
        <v>80.710659898477005</v>
      </c>
      <c r="X5196" s="10" t="s">
        <v>168</v>
      </c>
      <c r="Y5196" s="22">
        <v>19.289340101522999</v>
      </c>
    </row>
    <row r="5197">
      <c r="D5197" s="19"/>
      <c r="E5197" s="18" t="s">
        <v>114</v>
      </c>
      <c r="F5197" s="17"/>
      <c r="G5197" s="7">
        <v>1029</v>
      </c>
      <c r="H5197" s="20">
        <v>2.1379980563649998</v>
      </c>
      <c r="I5197" s="2">
        <v>1.4577259475219999</v>
      </c>
      <c r="J5197" s="2">
        <v>7.2886297376089999</v>
      </c>
      <c r="K5197" s="2">
        <v>3.5957240038870002</v>
      </c>
      <c r="L5197" s="2">
        <v>0.388726919339</v>
      </c>
      <c r="M5197" s="2">
        <v>2.623906705539</v>
      </c>
      <c r="N5197" s="2">
        <v>4.2759961127309998</v>
      </c>
      <c r="O5197" s="2">
        <v>6.5111758989309996</v>
      </c>
      <c r="P5197" s="2">
        <v>3.304178814383</v>
      </c>
      <c r="Q5197" s="2">
        <v>0.48590864917400001</v>
      </c>
      <c r="R5197" s="2">
        <v>0.68027210884400002</v>
      </c>
      <c r="S5197" s="2">
        <v>0.48590864917400001</v>
      </c>
      <c r="T5197" s="2">
        <v>3.4013605442179999</v>
      </c>
      <c r="U5197" s="2">
        <v>0.19436345966999999</v>
      </c>
      <c r="V5197" s="2">
        <v>1.1661807580170001</v>
      </c>
      <c r="W5197" s="2">
        <v>77.745383867832999</v>
      </c>
      <c r="X5197" s="10" t="s">
        <v>168</v>
      </c>
      <c r="Y5197" s="22">
        <v>22.254616132167001</v>
      </c>
    </row>
    <row r="5198">
      <c r="D5198" s="19"/>
      <c r="E5198" s="18" t="s">
        <v>115</v>
      </c>
      <c r="F5198" s="17"/>
      <c r="G5198" s="7">
        <v>793</v>
      </c>
      <c r="H5198" s="20">
        <v>2.0176544766709998</v>
      </c>
      <c r="I5198" s="2">
        <v>1.8915510718790001</v>
      </c>
      <c r="J5198" s="2">
        <v>7.6923076923079998</v>
      </c>
      <c r="K5198" s="2">
        <v>4.2875157629259997</v>
      </c>
      <c r="L5198" s="2">
        <v>0.50441361916799998</v>
      </c>
      <c r="M5198" s="2">
        <v>2.5220680958389998</v>
      </c>
      <c r="N5198" s="2">
        <v>4.1614123581340001</v>
      </c>
      <c r="O5198" s="2">
        <v>7.0617906683480003</v>
      </c>
      <c r="P5198" s="2">
        <v>3.0264817150060002</v>
      </c>
      <c r="Q5198" s="2">
        <v>0.63051702395999998</v>
      </c>
      <c r="R5198" s="2">
        <v>0.75662042875199997</v>
      </c>
      <c r="S5198" s="2">
        <v>0.37831021437599999</v>
      </c>
      <c r="T5198" s="2">
        <v>3.9092055485500001</v>
      </c>
      <c r="U5198" s="2">
        <v>0.25220680958399999</v>
      </c>
      <c r="V5198" s="2">
        <v>1.2610340479190001</v>
      </c>
      <c r="W5198" s="2">
        <v>77.553593947037001</v>
      </c>
      <c r="X5198" s="10" t="s">
        <v>168</v>
      </c>
      <c r="Y5198" s="22">
        <v>22.446406052962999</v>
      </c>
    </row>
    <row r="5199">
      <c r="D5199" s="19"/>
      <c r="E5199" s="18" t="s">
        <v>116</v>
      </c>
      <c r="F5199" s="17"/>
      <c r="G5199" s="7">
        <v>253</v>
      </c>
      <c r="H5199" s="20">
        <v>1.185770750988</v>
      </c>
      <c r="I5199" s="2">
        <v>2.371541501976</v>
      </c>
      <c r="J5199" s="2">
        <v>8.3003952569169996</v>
      </c>
      <c r="K5199" s="2">
        <v>4.3478260869570002</v>
      </c>
      <c r="L5199" s="2">
        <v>0.79051383399200004</v>
      </c>
      <c r="M5199" s="2">
        <v>3.1620553359680001</v>
      </c>
      <c r="N5199" s="2">
        <v>4.3478260869570002</v>
      </c>
      <c r="O5199" s="2">
        <v>7.5098814229249999</v>
      </c>
      <c r="P5199" s="2">
        <v>3.557312252964</v>
      </c>
      <c r="Q5199" s="2">
        <v>0.39525691699600002</v>
      </c>
      <c r="R5199" s="2">
        <v>1.185770750988</v>
      </c>
      <c r="S5199" s="2">
        <v>0.39525691699600002</v>
      </c>
      <c r="T5199" s="2">
        <v>6.7193675889330002</v>
      </c>
      <c r="U5199" s="10" t="s">
        <v>168</v>
      </c>
      <c r="V5199" s="2">
        <v>1.5810276679840001</v>
      </c>
      <c r="W5199" s="2">
        <v>75.098814229249001</v>
      </c>
      <c r="X5199" s="10" t="s">
        <v>168</v>
      </c>
      <c r="Y5199" s="22">
        <v>24.901185770750999</v>
      </c>
    </row>
    <row r="5200">
      <c r="D5200" s="19"/>
      <c r="E5200" s="18" t="s">
        <v>117</v>
      </c>
      <c r="F5200" s="17"/>
      <c r="G5200" s="7">
        <v>200</v>
      </c>
      <c r="H5200" s="20">
        <v>4</v>
      </c>
      <c r="I5200" s="2">
        <v>2.5</v>
      </c>
      <c r="J5200" s="2">
        <v>8</v>
      </c>
      <c r="K5200" s="2">
        <v>4</v>
      </c>
      <c r="L5200" s="2">
        <v>0.5</v>
      </c>
      <c r="M5200" s="2">
        <v>3</v>
      </c>
      <c r="N5200" s="2">
        <v>5.5</v>
      </c>
      <c r="O5200" s="2">
        <v>10.5</v>
      </c>
      <c r="P5200" s="2">
        <v>3.5</v>
      </c>
      <c r="Q5200" s="10" t="s">
        <v>168</v>
      </c>
      <c r="R5200" s="10" t="s">
        <v>168</v>
      </c>
      <c r="S5200" s="2">
        <v>0.5</v>
      </c>
      <c r="T5200" s="2">
        <v>5.5</v>
      </c>
      <c r="U5200" s="10" t="s">
        <v>168</v>
      </c>
      <c r="V5200" s="2">
        <v>2</v>
      </c>
      <c r="W5200" s="2">
        <v>72</v>
      </c>
      <c r="X5200" s="10" t="s">
        <v>168</v>
      </c>
      <c r="Y5200" s="22">
        <v>28</v>
      </c>
    </row>
    <row r="5201">
      <c r="D5201" s="19"/>
      <c r="E5201" s="18" t="s">
        <v>118</v>
      </c>
      <c r="F5201" s="17"/>
      <c r="G5201" s="11">
        <v>3</v>
      </c>
      <c r="H5201" s="32" t="s">
        <v>168</v>
      </c>
      <c r="I5201" s="4" t="s">
        <v>168</v>
      </c>
      <c r="J5201" s="4" t="s">
        <v>168</v>
      </c>
      <c r="K5201" s="4" t="s">
        <v>168</v>
      </c>
      <c r="L5201" s="4" t="s">
        <v>168</v>
      </c>
      <c r="M5201" s="4" t="s">
        <v>168</v>
      </c>
      <c r="N5201" s="4" t="s">
        <v>168</v>
      </c>
      <c r="O5201" s="4" t="s">
        <v>168</v>
      </c>
      <c r="P5201" s="4" t="s">
        <v>168</v>
      </c>
      <c r="Q5201" s="4" t="s">
        <v>168</v>
      </c>
      <c r="R5201" s="4" t="s">
        <v>168</v>
      </c>
      <c r="S5201" s="4" t="s">
        <v>168</v>
      </c>
      <c r="T5201" s="4" t="s">
        <v>168</v>
      </c>
      <c r="U5201" s="4" t="s">
        <v>168</v>
      </c>
      <c r="V5201" s="4" t="s">
        <v>168</v>
      </c>
      <c r="W5201" s="5">
        <v>100</v>
      </c>
      <c r="X5201" s="4" t="s">
        <v>168</v>
      </c>
      <c r="Y5201" s="31" t="s">
        <v>168</v>
      </c>
    </row>
    <row r="5202">
      <c r="D5202" s="19"/>
      <c r="E5202" s="18" t="s">
        <v>26</v>
      </c>
      <c r="F5202" s="17"/>
      <c r="G5202" s="11">
        <v>1</v>
      </c>
      <c r="H5202" s="32" t="s">
        <v>168</v>
      </c>
      <c r="I5202" s="4" t="s">
        <v>168</v>
      </c>
      <c r="J5202" s="4" t="s">
        <v>168</v>
      </c>
      <c r="K5202" s="4" t="s">
        <v>168</v>
      </c>
      <c r="L5202" s="4" t="s">
        <v>168</v>
      </c>
      <c r="M5202" s="4" t="s">
        <v>168</v>
      </c>
      <c r="N5202" s="4" t="s">
        <v>168</v>
      </c>
      <c r="O5202" s="4" t="s">
        <v>168</v>
      </c>
      <c r="P5202" s="4" t="s">
        <v>168</v>
      </c>
      <c r="Q5202" s="4" t="s">
        <v>168</v>
      </c>
      <c r="R5202" s="4" t="s">
        <v>168</v>
      </c>
      <c r="S5202" s="4" t="s">
        <v>168</v>
      </c>
      <c r="T5202" s="4" t="s">
        <v>168</v>
      </c>
      <c r="U5202" s="4" t="s">
        <v>168</v>
      </c>
      <c r="V5202" s="4" t="s">
        <v>168</v>
      </c>
      <c r="W5202" s="5">
        <v>100</v>
      </c>
      <c r="X5202" s="4" t="s">
        <v>168</v>
      </c>
      <c r="Y5202" s="31" t="s">
        <v>168</v>
      </c>
    </row>
    <row r="5203">
      <c r="D5203" s="19"/>
      <c r="E5203" s="18" t="s">
        <v>119</v>
      </c>
      <c r="F5203" s="17"/>
      <c r="G5203" s="7">
        <v>1080</v>
      </c>
      <c r="H5203" s="20">
        <v>2.1296296296300001</v>
      </c>
      <c r="I5203" s="2">
        <v>1.481481481481</v>
      </c>
      <c r="J5203" s="2">
        <v>7.2222222222220003</v>
      </c>
      <c r="K5203" s="2">
        <v>3.7037037037039999</v>
      </c>
      <c r="L5203" s="2">
        <v>0.46296296296299999</v>
      </c>
      <c r="M5203" s="2">
        <v>2.5925925925929998</v>
      </c>
      <c r="N5203" s="2">
        <v>4.166666666667</v>
      </c>
      <c r="O5203" s="2">
        <v>6.7592592592590002</v>
      </c>
      <c r="P5203" s="2">
        <v>3.333333333333</v>
      </c>
      <c r="Q5203" s="2">
        <v>0.46296296296299999</v>
      </c>
      <c r="R5203" s="2">
        <v>0.64814814814800004</v>
      </c>
      <c r="S5203" s="2">
        <v>0.46296296296299999</v>
      </c>
      <c r="T5203" s="2">
        <v>3.333333333333</v>
      </c>
      <c r="U5203" s="2">
        <v>0.18518518518499999</v>
      </c>
      <c r="V5203" s="2">
        <v>1.2037037037039999</v>
      </c>
      <c r="W5203" s="2">
        <v>77.685185185185006</v>
      </c>
      <c r="X5203" s="10" t="s">
        <v>168</v>
      </c>
      <c r="Y5203" s="22">
        <v>22.314814814815001</v>
      </c>
    </row>
    <row r="5204">
      <c r="D5204" s="19"/>
      <c r="E5204" s="18" t="s">
        <v>120</v>
      </c>
      <c r="F5204" s="17"/>
      <c r="G5204" s="7">
        <v>1054</v>
      </c>
      <c r="H5204" s="20">
        <v>2.1821631878560002</v>
      </c>
      <c r="I5204" s="2">
        <v>1.518026565465</v>
      </c>
      <c r="J5204" s="2">
        <v>7.2106261859579996</v>
      </c>
      <c r="K5204" s="2">
        <v>3.7001897533210002</v>
      </c>
      <c r="L5204" s="2">
        <v>0.47438330170800003</v>
      </c>
      <c r="M5204" s="2">
        <v>2.6565464895640001</v>
      </c>
      <c r="N5204" s="2">
        <v>4.2694497153700004</v>
      </c>
      <c r="O5204" s="2">
        <v>6.7362428842500002</v>
      </c>
      <c r="P5204" s="2">
        <v>3.4155597722960001</v>
      </c>
      <c r="Q5204" s="2">
        <v>0.47438330170800003</v>
      </c>
      <c r="R5204" s="2">
        <v>0.66413662239100002</v>
      </c>
      <c r="S5204" s="2">
        <v>0.47438330170800003</v>
      </c>
      <c r="T5204" s="2">
        <v>3.4155597722960001</v>
      </c>
      <c r="U5204" s="2">
        <v>0.18975332068299999</v>
      </c>
      <c r="V5204" s="2">
        <v>1.2333965844400001</v>
      </c>
      <c r="W5204" s="2">
        <v>77.419354838710007</v>
      </c>
      <c r="X5204" s="10" t="s">
        <v>168</v>
      </c>
      <c r="Y5204" s="22">
        <v>22.580645161290001</v>
      </c>
    </row>
    <row r="5205">
      <c r="D5205" s="15" t="s">
        <v>121</v>
      </c>
      <c r="E5205" s="14" t="s">
        <v>122</v>
      </c>
      <c r="F5205" s="16"/>
      <c r="G5205" s="26">
        <v>564</v>
      </c>
      <c r="H5205" s="40">
        <v>0.70921985815599997</v>
      </c>
      <c r="I5205" s="8">
        <v>0.53191489361699995</v>
      </c>
      <c r="J5205" s="8">
        <v>5.4964539007089996</v>
      </c>
      <c r="K5205" s="8">
        <v>3.1914893617020001</v>
      </c>
      <c r="L5205" s="8">
        <v>0.53191489361699995</v>
      </c>
      <c r="M5205" s="8">
        <v>1.4184397163119999</v>
      </c>
      <c r="N5205" s="8">
        <v>2.6595744680850002</v>
      </c>
      <c r="O5205" s="8">
        <v>4.0780141843970004</v>
      </c>
      <c r="P5205" s="8">
        <v>2.1276595744679998</v>
      </c>
      <c r="Q5205" s="8">
        <v>0.35460992907799999</v>
      </c>
      <c r="R5205" s="8">
        <v>0.53191489361699995</v>
      </c>
      <c r="S5205" s="41" t="s">
        <v>168</v>
      </c>
      <c r="T5205" s="8">
        <v>2.1276595744679998</v>
      </c>
      <c r="U5205" s="8">
        <v>0.17730496453899999</v>
      </c>
      <c r="V5205" s="8">
        <v>0.53191489361699995</v>
      </c>
      <c r="W5205" s="8">
        <v>84.574468085106005</v>
      </c>
      <c r="X5205" s="41" t="s">
        <v>168</v>
      </c>
      <c r="Y5205" s="42">
        <v>15.425531914894</v>
      </c>
    </row>
    <row r="5206">
      <c r="D5206" s="19"/>
      <c r="E5206" s="18" t="s">
        <v>123</v>
      </c>
      <c r="F5206" s="17"/>
      <c r="G5206" s="7">
        <v>396</v>
      </c>
      <c r="H5206" s="20">
        <v>3.7878787878789999</v>
      </c>
      <c r="I5206" s="2">
        <v>2.7777777777780002</v>
      </c>
      <c r="J5206" s="2">
        <v>8.0808080808079996</v>
      </c>
      <c r="K5206" s="2">
        <v>4.2929292929290002</v>
      </c>
      <c r="L5206" s="2">
        <v>0.25252525252500002</v>
      </c>
      <c r="M5206" s="2">
        <v>4.0404040404039998</v>
      </c>
      <c r="N5206" s="2">
        <v>5.0505050505050004</v>
      </c>
      <c r="O5206" s="2">
        <v>9.5959595959600001</v>
      </c>
      <c r="P5206" s="2">
        <v>3.535353535354</v>
      </c>
      <c r="Q5206" s="2">
        <v>0.50505050505100002</v>
      </c>
      <c r="R5206" s="2">
        <v>0.50505050505100002</v>
      </c>
      <c r="S5206" s="2">
        <v>0.25252525252500002</v>
      </c>
      <c r="T5206" s="2">
        <v>4.2929292929290002</v>
      </c>
      <c r="U5206" s="10" t="s">
        <v>168</v>
      </c>
      <c r="V5206" s="2">
        <v>2.0202020202019999</v>
      </c>
      <c r="W5206" s="2">
        <v>71.717171717171993</v>
      </c>
      <c r="X5206" s="10" t="s">
        <v>168</v>
      </c>
      <c r="Y5206" s="22">
        <v>28.282828282828</v>
      </c>
    </row>
    <row r="5207">
      <c r="D5207" s="19"/>
      <c r="E5207" s="18" t="s">
        <v>124</v>
      </c>
      <c r="F5207" s="17"/>
      <c r="G5207" s="7">
        <v>69</v>
      </c>
      <c r="H5207" s="20">
        <v>1.449275362319</v>
      </c>
      <c r="I5207" s="2">
        <v>1.449275362319</v>
      </c>
      <c r="J5207" s="2">
        <v>10.144927536232</v>
      </c>
      <c r="K5207" s="2">
        <v>4.3478260869570002</v>
      </c>
      <c r="L5207" s="10" t="s">
        <v>168</v>
      </c>
      <c r="M5207" s="10" t="s">
        <v>168</v>
      </c>
      <c r="N5207" s="10" t="s">
        <v>168</v>
      </c>
      <c r="O5207" s="2">
        <v>7.2463768115939997</v>
      </c>
      <c r="P5207" s="2">
        <v>5.7971014492749999</v>
      </c>
      <c r="Q5207" s="10" t="s">
        <v>168</v>
      </c>
      <c r="R5207" s="2">
        <v>1.449275362319</v>
      </c>
      <c r="S5207" s="2">
        <v>1.449275362319</v>
      </c>
      <c r="T5207" s="2">
        <v>2.898550724638</v>
      </c>
      <c r="U5207" s="10" t="s">
        <v>168</v>
      </c>
      <c r="V5207" s="2">
        <v>1.449275362319</v>
      </c>
      <c r="W5207" s="2">
        <v>73.913043478261002</v>
      </c>
      <c r="X5207" s="10" t="s">
        <v>168</v>
      </c>
      <c r="Y5207" s="22">
        <v>26.086956521739001</v>
      </c>
    </row>
    <row r="5208">
      <c r="D5208" s="19"/>
      <c r="E5208" s="18" t="s">
        <v>125</v>
      </c>
      <c r="F5208" s="17"/>
      <c r="G5208" s="7">
        <v>50</v>
      </c>
      <c r="H5208" s="20">
        <v>2</v>
      </c>
      <c r="I5208" s="2">
        <v>2</v>
      </c>
      <c r="J5208" s="2">
        <v>16</v>
      </c>
      <c r="K5208" s="2">
        <v>6</v>
      </c>
      <c r="L5208" s="2">
        <v>2</v>
      </c>
      <c r="M5208" s="2">
        <v>4</v>
      </c>
      <c r="N5208" s="2">
        <v>16</v>
      </c>
      <c r="O5208" s="2">
        <v>12</v>
      </c>
      <c r="P5208" s="2">
        <v>12</v>
      </c>
      <c r="Q5208" s="2">
        <v>2</v>
      </c>
      <c r="R5208" s="10" t="s">
        <v>168</v>
      </c>
      <c r="S5208" s="2">
        <v>4</v>
      </c>
      <c r="T5208" s="2">
        <v>8</v>
      </c>
      <c r="U5208" s="2">
        <v>2</v>
      </c>
      <c r="V5208" s="2">
        <v>2</v>
      </c>
      <c r="W5208" s="2">
        <v>60</v>
      </c>
      <c r="X5208" s="10" t="s">
        <v>168</v>
      </c>
      <c r="Y5208" s="22">
        <v>40</v>
      </c>
    </row>
    <row r="5209">
      <c r="D5209" s="19"/>
      <c r="E5209" s="18" t="s">
        <v>126</v>
      </c>
      <c r="F5209" s="17"/>
      <c r="G5209" s="11">
        <v>14</v>
      </c>
      <c r="H5209" s="27">
        <v>14.285714285714</v>
      </c>
      <c r="I5209" s="4" t="s">
        <v>168</v>
      </c>
      <c r="J5209" s="5">
        <v>7.1428571428570002</v>
      </c>
      <c r="K5209" s="4" t="s">
        <v>168</v>
      </c>
      <c r="L5209" s="4" t="s">
        <v>168</v>
      </c>
      <c r="M5209" s="5">
        <v>14.285714285714</v>
      </c>
      <c r="N5209" s="5">
        <v>14.285714285714</v>
      </c>
      <c r="O5209" s="5">
        <v>7.1428571428570002</v>
      </c>
      <c r="P5209" s="5">
        <v>7.1428571428570002</v>
      </c>
      <c r="Q5209" s="4" t="s">
        <v>168</v>
      </c>
      <c r="R5209" s="5">
        <v>7.1428571428570002</v>
      </c>
      <c r="S5209" s="5">
        <v>7.1428571428570002</v>
      </c>
      <c r="T5209" s="5">
        <v>7.1428571428570002</v>
      </c>
      <c r="U5209" s="4" t="s">
        <v>168</v>
      </c>
      <c r="V5209" s="4" t="s">
        <v>168</v>
      </c>
      <c r="W5209" s="5">
        <v>57.142857142856997</v>
      </c>
      <c r="X5209" s="4" t="s">
        <v>168</v>
      </c>
      <c r="Y5209" s="30">
        <v>42.857142857143003</v>
      </c>
    </row>
    <row r="5210">
      <c r="D5210" s="19"/>
      <c r="E5210" s="18" t="s">
        <v>26</v>
      </c>
      <c r="F5210" s="17"/>
      <c r="G5210" s="11">
        <v>0</v>
      </c>
      <c r="H5210" s="32" t="s">
        <v>168</v>
      </c>
      <c r="I5210" s="4" t="s">
        <v>168</v>
      </c>
      <c r="J5210" s="4" t="s">
        <v>168</v>
      </c>
      <c r="K5210" s="4" t="s">
        <v>168</v>
      </c>
      <c r="L5210" s="4" t="s">
        <v>168</v>
      </c>
      <c r="M5210" s="4" t="s">
        <v>168</v>
      </c>
      <c r="N5210" s="4" t="s">
        <v>168</v>
      </c>
      <c r="O5210" s="4" t="s">
        <v>168</v>
      </c>
      <c r="P5210" s="4" t="s">
        <v>168</v>
      </c>
      <c r="Q5210" s="4" t="s">
        <v>168</v>
      </c>
      <c r="R5210" s="4" t="s">
        <v>168</v>
      </c>
      <c r="S5210" s="4" t="s">
        <v>168</v>
      </c>
      <c r="T5210" s="4" t="s">
        <v>168</v>
      </c>
      <c r="U5210" s="4" t="s">
        <v>168</v>
      </c>
      <c r="V5210" s="4" t="s">
        <v>168</v>
      </c>
      <c r="W5210" s="4" t="s">
        <v>168</v>
      </c>
      <c r="X5210" s="4" t="s">
        <v>168</v>
      </c>
      <c r="Y5210" s="31" t="s">
        <v>168</v>
      </c>
    </row>
    <row r="5211">
      <c r="D5211" s="19"/>
      <c r="E5211" s="18" t="s">
        <v>127</v>
      </c>
      <c r="F5211" s="17"/>
      <c r="G5211" s="7">
        <v>960</v>
      </c>
      <c r="H5211" s="20">
        <v>1.979166666667</v>
      </c>
      <c r="I5211" s="2">
        <v>1.458333333333</v>
      </c>
      <c r="J5211" s="2">
        <v>6.5625</v>
      </c>
      <c r="K5211" s="2">
        <v>3.645833333333</v>
      </c>
      <c r="L5211" s="2">
        <v>0.41666666666699997</v>
      </c>
      <c r="M5211" s="2">
        <v>2.5</v>
      </c>
      <c r="N5211" s="2">
        <v>3.645833333333</v>
      </c>
      <c r="O5211" s="2">
        <v>6.354166666667</v>
      </c>
      <c r="P5211" s="2">
        <v>2.708333333333</v>
      </c>
      <c r="Q5211" s="2">
        <v>0.41666666666699997</v>
      </c>
      <c r="R5211" s="2">
        <v>0.52083333333299997</v>
      </c>
      <c r="S5211" s="2">
        <v>0.104166666667</v>
      </c>
      <c r="T5211" s="2">
        <v>3.020833333333</v>
      </c>
      <c r="U5211" s="2">
        <v>0.104166666667</v>
      </c>
      <c r="V5211" s="2">
        <v>1.145833333333</v>
      </c>
      <c r="W5211" s="2">
        <v>79.270833333333002</v>
      </c>
      <c r="X5211" s="10" t="s">
        <v>168</v>
      </c>
      <c r="Y5211" s="22">
        <v>20.729166666666998</v>
      </c>
    </row>
    <row r="5212">
      <c r="D5212" s="19"/>
      <c r="E5212" s="18" t="s">
        <v>128</v>
      </c>
      <c r="F5212" s="17"/>
      <c r="G5212" s="7">
        <v>64</v>
      </c>
      <c r="H5212" s="20">
        <v>4.6875</v>
      </c>
      <c r="I5212" s="2">
        <v>1.5625</v>
      </c>
      <c r="J5212" s="2">
        <v>14.0625</v>
      </c>
      <c r="K5212" s="2">
        <v>4.6875</v>
      </c>
      <c r="L5212" s="2">
        <v>1.5625</v>
      </c>
      <c r="M5212" s="2">
        <v>6.25</v>
      </c>
      <c r="N5212" s="2">
        <v>15.625</v>
      </c>
      <c r="O5212" s="2">
        <v>10.9375</v>
      </c>
      <c r="P5212" s="2">
        <v>10.9375</v>
      </c>
      <c r="Q5212" s="2">
        <v>1.5625</v>
      </c>
      <c r="R5212" s="2">
        <v>1.5625</v>
      </c>
      <c r="S5212" s="2">
        <v>4.6875</v>
      </c>
      <c r="T5212" s="2">
        <v>7.8125</v>
      </c>
      <c r="U5212" s="2">
        <v>1.5625</v>
      </c>
      <c r="V5212" s="2">
        <v>1.5625</v>
      </c>
      <c r="W5212" s="2">
        <v>59.375</v>
      </c>
      <c r="X5212" s="10" t="s">
        <v>168</v>
      </c>
      <c r="Y5212" s="22">
        <v>40.625</v>
      </c>
    </row>
    <row r="5213">
      <c r="D5213" s="15" t="s">
        <v>129</v>
      </c>
      <c r="E5213" s="14" t="s">
        <v>130</v>
      </c>
      <c r="F5213" s="16"/>
      <c r="G5213" s="26">
        <v>130</v>
      </c>
      <c r="H5213" s="40">
        <v>2.3076923076920002</v>
      </c>
      <c r="I5213" s="8">
        <v>1.538461538462</v>
      </c>
      <c r="J5213" s="8">
        <v>9.2307692307690008</v>
      </c>
      <c r="K5213" s="8">
        <v>4.6153846153850004</v>
      </c>
      <c r="L5213" s="41" t="s">
        <v>168</v>
      </c>
      <c r="M5213" s="8">
        <v>2.3076923076920002</v>
      </c>
      <c r="N5213" s="8">
        <v>4.6153846153850004</v>
      </c>
      <c r="O5213" s="8">
        <v>4.6153846153850004</v>
      </c>
      <c r="P5213" s="8">
        <v>1.538461538462</v>
      </c>
      <c r="Q5213" s="8">
        <v>1.538461538462</v>
      </c>
      <c r="R5213" s="8">
        <v>0.76923076923099998</v>
      </c>
      <c r="S5213" s="41" t="s">
        <v>168</v>
      </c>
      <c r="T5213" s="8">
        <v>3.0769230769229998</v>
      </c>
      <c r="U5213" s="41" t="s">
        <v>168</v>
      </c>
      <c r="V5213" s="8">
        <v>1.538461538462</v>
      </c>
      <c r="W5213" s="8">
        <v>77.692307692308006</v>
      </c>
      <c r="X5213" s="41" t="s">
        <v>168</v>
      </c>
      <c r="Y5213" s="42">
        <v>22.307692307692001</v>
      </c>
    </row>
    <row r="5214">
      <c r="D5214" s="19"/>
      <c r="E5214" s="18" t="s">
        <v>131</v>
      </c>
      <c r="F5214" s="17"/>
      <c r="G5214" s="11">
        <v>32</v>
      </c>
      <c r="H5214" s="32" t="s">
        <v>168</v>
      </c>
      <c r="I5214" s="4" t="s">
        <v>168</v>
      </c>
      <c r="J5214" s="5">
        <v>6.25</v>
      </c>
      <c r="K5214" s="5">
        <v>3.125</v>
      </c>
      <c r="L5214" s="4" t="s">
        <v>168</v>
      </c>
      <c r="M5214" s="4" t="s">
        <v>168</v>
      </c>
      <c r="N5214" s="5">
        <v>3.125</v>
      </c>
      <c r="O5214" s="5">
        <v>3.125</v>
      </c>
      <c r="P5214" s="5">
        <v>3.125</v>
      </c>
      <c r="Q5214" s="5">
        <v>3.125</v>
      </c>
      <c r="R5214" s="4" t="s">
        <v>168</v>
      </c>
      <c r="S5214" s="4" t="s">
        <v>168</v>
      </c>
      <c r="T5214" s="5">
        <v>6.25</v>
      </c>
      <c r="U5214" s="4" t="s">
        <v>168</v>
      </c>
      <c r="V5214" s="5">
        <v>6.25</v>
      </c>
      <c r="W5214" s="5">
        <v>78.125</v>
      </c>
      <c r="X5214" s="4" t="s">
        <v>168</v>
      </c>
      <c r="Y5214" s="30">
        <v>21.875</v>
      </c>
    </row>
    <row r="5215">
      <c r="D5215" s="19"/>
      <c r="E5215" s="18" t="s">
        <v>132</v>
      </c>
      <c r="F5215" s="17"/>
      <c r="G5215" s="7">
        <v>492</v>
      </c>
      <c r="H5215" s="20">
        <v>2.2357723577240001</v>
      </c>
      <c r="I5215" s="2">
        <v>1.4227642276420001</v>
      </c>
      <c r="J5215" s="2">
        <v>8.130081300813</v>
      </c>
      <c r="K5215" s="2">
        <v>4.065040650407</v>
      </c>
      <c r="L5215" s="2">
        <v>0.60975609756100002</v>
      </c>
      <c r="M5215" s="2">
        <v>2.4390243902440001</v>
      </c>
      <c r="N5215" s="2">
        <v>4.6747967479670001</v>
      </c>
      <c r="O5215" s="2">
        <v>6.3008130081299996</v>
      </c>
      <c r="P5215" s="2">
        <v>4.268292682927</v>
      </c>
      <c r="Q5215" s="2">
        <v>0.40650406504100001</v>
      </c>
      <c r="R5215" s="2">
        <v>0.60975609756100002</v>
      </c>
      <c r="S5215" s="2">
        <v>0.20325203251999999</v>
      </c>
      <c r="T5215" s="2">
        <v>4.4715447154470001</v>
      </c>
      <c r="U5215" s="10" t="s">
        <v>168</v>
      </c>
      <c r="V5215" s="2">
        <v>0.81300813008100004</v>
      </c>
      <c r="W5215" s="2">
        <v>77.439024390244001</v>
      </c>
      <c r="X5215" s="10" t="s">
        <v>168</v>
      </c>
      <c r="Y5215" s="22">
        <v>22.560975609755999</v>
      </c>
    </row>
    <row r="5216">
      <c r="D5216" s="19"/>
      <c r="E5216" s="18" t="s">
        <v>133</v>
      </c>
      <c r="F5216" s="17"/>
      <c r="G5216" s="7">
        <v>610</v>
      </c>
      <c r="H5216" s="20">
        <v>1.8032786885250001</v>
      </c>
      <c r="I5216" s="2">
        <v>1.967213114754</v>
      </c>
      <c r="J5216" s="2">
        <v>5.9016393442619997</v>
      </c>
      <c r="K5216" s="2">
        <v>3.9344262295079999</v>
      </c>
      <c r="L5216" s="2">
        <v>0.49180327868899998</v>
      </c>
      <c r="M5216" s="2">
        <v>2.6229508196719999</v>
      </c>
      <c r="N5216" s="2">
        <v>2.7868852459019999</v>
      </c>
      <c r="O5216" s="2">
        <v>5.4098360655739999</v>
      </c>
      <c r="P5216" s="2">
        <v>3.2786885245900002</v>
      </c>
      <c r="Q5216" s="10" t="s">
        <v>168</v>
      </c>
      <c r="R5216" s="2">
        <v>0.81967213114799997</v>
      </c>
      <c r="S5216" s="2">
        <v>0.16393442623000001</v>
      </c>
      <c r="T5216" s="2">
        <v>2.459016393443</v>
      </c>
      <c r="U5216" s="10" t="s">
        <v>168</v>
      </c>
      <c r="V5216" s="2">
        <v>1.1475409836070001</v>
      </c>
      <c r="W5216" s="2">
        <v>80.819672131147996</v>
      </c>
      <c r="X5216" s="10" t="s">
        <v>168</v>
      </c>
      <c r="Y5216" s="22">
        <v>19.180327868852</v>
      </c>
    </row>
    <row r="5217">
      <c r="D5217" s="19"/>
      <c r="E5217" s="18" t="s">
        <v>134</v>
      </c>
      <c r="F5217" s="17"/>
      <c r="G5217" s="7">
        <v>869</v>
      </c>
      <c r="H5217" s="20">
        <v>1.2658227848100001</v>
      </c>
      <c r="I5217" s="2">
        <v>1.2658227848100001</v>
      </c>
      <c r="J5217" s="2">
        <v>7.71001150748</v>
      </c>
      <c r="K5217" s="2">
        <v>4.3728423475260003</v>
      </c>
      <c r="L5217" s="2">
        <v>0.46029919447599998</v>
      </c>
      <c r="M5217" s="2">
        <v>2.416570771001</v>
      </c>
      <c r="N5217" s="2">
        <v>3.912543153049</v>
      </c>
      <c r="O5217" s="2">
        <v>6.3291139240509997</v>
      </c>
      <c r="P5217" s="2">
        <v>3.1070195627160002</v>
      </c>
      <c r="Q5217" s="2">
        <v>0.46029919447599998</v>
      </c>
      <c r="R5217" s="2">
        <v>0.69044879171499995</v>
      </c>
      <c r="S5217" s="2">
        <v>0.34522439585699999</v>
      </c>
      <c r="T5217" s="2">
        <v>2.9919447640970001</v>
      </c>
      <c r="U5217" s="2">
        <v>0.23014959723799999</v>
      </c>
      <c r="V5217" s="2">
        <v>1.2658227848100001</v>
      </c>
      <c r="W5217" s="2">
        <v>78.596087456847002</v>
      </c>
      <c r="X5217" s="10" t="s">
        <v>168</v>
      </c>
      <c r="Y5217" s="22">
        <v>21.403912543153002</v>
      </c>
    </row>
    <row r="5218">
      <c r="D5218" s="19"/>
      <c r="E5218" s="18" t="s">
        <v>135</v>
      </c>
      <c r="F5218" s="17"/>
      <c r="G5218" s="7">
        <v>842</v>
      </c>
      <c r="H5218" s="20">
        <v>1.66270783848</v>
      </c>
      <c r="I5218" s="2">
        <v>1.5439429928740001</v>
      </c>
      <c r="J5218" s="2">
        <v>7.6009501187649997</v>
      </c>
      <c r="K5218" s="2">
        <v>4.2755344418050001</v>
      </c>
      <c r="L5218" s="2">
        <v>0.475059382423</v>
      </c>
      <c r="M5218" s="2">
        <v>2.375296912114</v>
      </c>
      <c r="N5218" s="2">
        <v>3.0878859857480001</v>
      </c>
      <c r="O5218" s="2">
        <v>6.769596199525</v>
      </c>
      <c r="P5218" s="2">
        <v>3.3254156769600001</v>
      </c>
      <c r="Q5218" s="2">
        <v>0.475059382423</v>
      </c>
      <c r="R5218" s="2">
        <v>0.475059382423</v>
      </c>
      <c r="S5218" s="2">
        <v>0.35629453681700002</v>
      </c>
      <c r="T5218" s="2">
        <v>2.9691211401430002</v>
      </c>
      <c r="U5218" s="10" t="s">
        <v>168</v>
      </c>
      <c r="V5218" s="2">
        <v>1.4251781472680001</v>
      </c>
      <c r="W5218" s="2">
        <v>78.266033254156994</v>
      </c>
      <c r="X5218" s="10" t="s">
        <v>168</v>
      </c>
      <c r="Y5218" s="22">
        <v>21.733966745842999</v>
      </c>
    </row>
    <row r="5219">
      <c r="D5219" s="19"/>
      <c r="E5219" s="18" t="s">
        <v>136</v>
      </c>
      <c r="F5219" s="17"/>
      <c r="G5219" s="7">
        <v>514</v>
      </c>
      <c r="H5219" s="20">
        <v>2.1400778210119999</v>
      </c>
      <c r="I5219" s="2">
        <v>1.7509727626460001</v>
      </c>
      <c r="J5219" s="2">
        <v>8.3657587548640002</v>
      </c>
      <c r="K5219" s="2">
        <v>4.4747081712060002</v>
      </c>
      <c r="L5219" s="2">
        <v>0.58365758754899999</v>
      </c>
      <c r="M5219" s="2">
        <v>3.3073929961089998</v>
      </c>
      <c r="N5219" s="2">
        <v>2.918287937743</v>
      </c>
      <c r="O5219" s="2">
        <v>6.2256809338519998</v>
      </c>
      <c r="P5219" s="2">
        <v>2.7237354085600001</v>
      </c>
      <c r="Q5219" s="2">
        <v>0.19455252918300001</v>
      </c>
      <c r="R5219" s="2">
        <v>0.19455252918300001</v>
      </c>
      <c r="S5219" s="2">
        <v>0.19455252918300001</v>
      </c>
      <c r="T5219" s="2">
        <v>2.918287937743</v>
      </c>
      <c r="U5219" s="10" t="s">
        <v>168</v>
      </c>
      <c r="V5219" s="2">
        <v>0.38910505836600001</v>
      </c>
      <c r="W5219" s="2">
        <v>78.988326848249002</v>
      </c>
      <c r="X5219" s="10" t="s">
        <v>168</v>
      </c>
      <c r="Y5219" s="22">
        <v>21.011673151751001</v>
      </c>
    </row>
    <row r="5220">
      <c r="D5220" s="19"/>
      <c r="E5220" s="18" t="s">
        <v>137</v>
      </c>
      <c r="F5220" s="17"/>
      <c r="G5220" s="7">
        <v>487</v>
      </c>
      <c r="H5220" s="20">
        <v>0.82135523613999994</v>
      </c>
      <c r="I5220" s="2">
        <v>1.026694045175</v>
      </c>
      <c r="J5220" s="2">
        <v>8.4188911704309994</v>
      </c>
      <c r="K5220" s="2">
        <v>5.3388090349080004</v>
      </c>
      <c r="L5220" s="2">
        <v>0.41067761806999997</v>
      </c>
      <c r="M5220" s="2">
        <v>2.4640657084190001</v>
      </c>
      <c r="N5220" s="2">
        <v>3.080082135524</v>
      </c>
      <c r="O5220" s="2">
        <v>6.5708418891170002</v>
      </c>
      <c r="P5220" s="2">
        <v>3.4907597535930002</v>
      </c>
      <c r="Q5220" s="2">
        <v>0.41067761806999997</v>
      </c>
      <c r="R5220" s="2">
        <v>0.41067761806999997</v>
      </c>
      <c r="S5220" s="2">
        <v>0.20533880903499999</v>
      </c>
      <c r="T5220" s="2">
        <v>2.6694045174540002</v>
      </c>
      <c r="U5220" s="10" t="s">
        <v>168</v>
      </c>
      <c r="V5220" s="2">
        <v>1.232032854209</v>
      </c>
      <c r="W5220" s="2">
        <v>79.055441478438993</v>
      </c>
      <c r="X5220" s="10" t="s">
        <v>168</v>
      </c>
      <c r="Y5220" s="22">
        <v>20.944558521561</v>
      </c>
    </row>
    <row r="5221">
      <c r="D5221" s="19"/>
      <c r="E5221" s="18" t="s">
        <v>138</v>
      </c>
      <c r="F5221" s="17"/>
      <c r="G5221" s="7">
        <v>480</v>
      </c>
      <c r="H5221" s="20">
        <v>1.666666666667</v>
      </c>
      <c r="I5221" s="2">
        <v>0.83333333333299997</v>
      </c>
      <c r="J5221" s="2">
        <v>7.5</v>
      </c>
      <c r="K5221" s="2">
        <v>4.583333333333</v>
      </c>
      <c r="L5221" s="2">
        <v>0.41666666666699997</v>
      </c>
      <c r="M5221" s="2">
        <v>2.5</v>
      </c>
      <c r="N5221" s="2">
        <v>3.541666666667</v>
      </c>
      <c r="O5221" s="2">
        <v>6.666666666667</v>
      </c>
      <c r="P5221" s="2">
        <v>2.083333333333</v>
      </c>
      <c r="Q5221" s="2">
        <v>0.625</v>
      </c>
      <c r="R5221" s="2">
        <v>0.208333333333</v>
      </c>
      <c r="S5221" s="10" t="s">
        <v>168</v>
      </c>
      <c r="T5221" s="2">
        <v>3.125</v>
      </c>
      <c r="U5221" s="10" t="s">
        <v>168</v>
      </c>
      <c r="V5221" s="2">
        <v>1.875</v>
      </c>
      <c r="W5221" s="2">
        <v>79.583333333333002</v>
      </c>
      <c r="X5221" s="10" t="s">
        <v>168</v>
      </c>
      <c r="Y5221" s="22">
        <v>20.416666666666998</v>
      </c>
    </row>
    <row r="5222">
      <c r="D5222" s="19"/>
      <c r="E5222" s="18" t="s">
        <v>139</v>
      </c>
      <c r="F5222" s="17"/>
      <c r="G5222" s="7">
        <v>624</v>
      </c>
      <c r="H5222" s="20">
        <v>2.083333333333</v>
      </c>
      <c r="I5222" s="2">
        <v>1.6025641025640001</v>
      </c>
      <c r="J5222" s="2">
        <v>7.5320512820510004</v>
      </c>
      <c r="K5222" s="2">
        <v>4.9679487179489996</v>
      </c>
      <c r="L5222" s="2">
        <v>0.32051282051300001</v>
      </c>
      <c r="M5222" s="2">
        <v>2.4038461538460001</v>
      </c>
      <c r="N5222" s="2">
        <v>4.4871794871789996</v>
      </c>
      <c r="O5222" s="2">
        <v>6.8910256410260002</v>
      </c>
      <c r="P5222" s="2">
        <v>3.0448717948719999</v>
      </c>
      <c r="Q5222" s="2">
        <v>0.64102564102600001</v>
      </c>
      <c r="R5222" s="2">
        <v>0.48076923076900002</v>
      </c>
      <c r="S5222" s="2">
        <v>0.48076923076900002</v>
      </c>
      <c r="T5222" s="2">
        <v>3.2051282051280001</v>
      </c>
      <c r="U5222" s="2">
        <v>0.16025641025599999</v>
      </c>
      <c r="V5222" s="2">
        <v>1.442307692308</v>
      </c>
      <c r="W5222" s="2">
        <v>77.243589743589993</v>
      </c>
      <c r="X5222" s="10" t="s">
        <v>168</v>
      </c>
      <c r="Y5222" s="22">
        <v>22.75641025641</v>
      </c>
    </row>
    <row r="5223">
      <c r="D5223" s="19"/>
      <c r="E5223" s="18" t="s">
        <v>140</v>
      </c>
      <c r="F5223" s="17"/>
      <c r="G5223" s="7">
        <v>172</v>
      </c>
      <c r="H5223" s="20">
        <v>2.3255813953489999</v>
      </c>
      <c r="I5223" s="2">
        <v>1.1627906976739999</v>
      </c>
      <c r="J5223" s="2">
        <v>6.3953488372090002</v>
      </c>
      <c r="K5223" s="2">
        <v>2.9069767441860002</v>
      </c>
      <c r="L5223" s="10" t="s">
        <v>168</v>
      </c>
      <c r="M5223" s="2">
        <v>1.744186046512</v>
      </c>
      <c r="N5223" s="2">
        <v>5.8139534883720003</v>
      </c>
      <c r="O5223" s="2">
        <v>8.7209302325580005</v>
      </c>
      <c r="P5223" s="2">
        <v>2.3255813953489999</v>
      </c>
      <c r="Q5223" s="2">
        <v>1.744186046512</v>
      </c>
      <c r="R5223" s="10" t="s">
        <v>168</v>
      </c>
      <c r="S5223" s="2">
        <v>0.58139534883699995</v>
      </c>
      <c r="T5223" s="2">
        <v>4.6511627906979998</v>
      </c>
      <c r="U5223" s="2">
        <v>0.58139534883699995</v>
      </c>
      <c r="V5223" s="2">
        <v>1.744186046512</v>
      </c>
      <c r="W5223" s="2">
        <v>78.488372093023003</v>
      </c>
      <c r="X5223" s="10" t="s">
        <v>168</v>
      </c>
      <c r="Y5223" s="22">
        <v>21.511627906977001</v>
      </c>
    </row>
    <row r="5224">
      <c r="D5224" s="19"/>
      <c r="E5224" s="18" t="s">
        <v>141</v>
      </c>
      <c r="F5224" s="17"/>
      <c r="G5224" s="7">
        <v>683</v>
      </c>
      <c r="H5224" s="20">
        <v>1.756954612006</v>
      </c>
      <c r="I5224" s="2">
        <v>1.024890190337</v>
      </c>
      <c r="J5224" s="2">
        <v>7.0278184480229999</v>
      </c>
      <c r="K5224" s="2">
        <v>3.806734992679</v>
      </c>
      <c r="L5224" s="2">
        <v>0.58565153733499997</v>
      </c>
      <c r="M5224" s="2">
        <v>2.342606149341</v>
      </c>
      <c r="N5224" s="2">
        <v>3.953147877013</v>
      </c>
      <c r="O5224" s="2">
        <v>7.0278184480229999</v>
      </c>
      <c r="P5224" s="2">
        <v>3.367496339678</v>
      </c>
      <c r="Q5224" s="2">
        <v>0.29282576866799997</v>
      </c>
      <c r="R5224" s="2">
        <v>0.43923865300100001</v>
      </c>
      <c r="S5224" s="2">
        <v>0.43923865300100001</v>
      </c>
      <c r="T5224" s="2">
        <v>3.07467057101</v>
      </c>
      <c r="U5224" s="10" t="s">
        <v>168</v>
      </c>
      <c r="V5224" s="2">
        <v>1.610541727672</v>
      </c>
      <c r="W5224" s="2">
        <v>78.330893118594005</v>
      </c>
      <c r="X5224" s="10" t="s">
        <v>168</v>
      </c>
      <c r="Y5224" s="22">
        <v>21.669106881406002</v>
      </c>
    </row>
    <row r="5225">
      <c r="D5225" s="19"/>
      <c r="E5225" s="18" t="s">
        <v>142</v>
      </c>
      <c r="F5225" s="17"/>
      <c r="G5225" s="7">
        <v>341</v>
      </c>
      <c r="H5225" s="20">
        <v>1.173020527859</v>
      </c>
      <c r="I5225" s="2">
        <v>0.87976539589400005</v>
      </c>
      <c r="J5225" s="2">
        <v>8.2111436950150001</v>
      </c>
      <c r="K5225" s="2">
        <v>4.3988269794720001</v>
      </c>
      <c r="L5225" s="2">
        <v>0.29325513196500003</v>
      </c>
      <c r="M5225" s="2">
        <v>2.6392961876830001</v>
      </c>
      <c r="N5225" s="2">
        <v>4.9853372434020002</v>
      </c>
      <c r="O5225" s="2">
        <v>7.0381231671549997</v>
      </c>
      <c r="P5225" s="2">
        <v>2.9325513196480002</v>
      </c>
      <c r="Q5225" s="2">
        <v>0.58651026393000005</v>
      </c>
      <c r="R5225" s="2">
        <v>0.87976539589400005</v>
      </c>
      <c r="S5225" s="2">
        <v>0.29325513196500003</v>
      </c>
      <c r="T5225" s="2">
        <v>4.3988269794720001</v>
      </c>
      <c r="U5225" s="10" t="s">
        <v>168</v>
      </c>
      <c r="V5225" s="2">
        <v>1.173020527859</v>
      </c>
      <c r="W5225" s="2">
        <v>78.592375366569001</v>
      </c>
      <c r="X5225" s="10" t="s">
        <v>168</v>
      </c>
      <c r="Y5225" s="22">
        <v>21.407624633430999</v>
      </c>
    </row>
    <row r="5226">
      <c r="D5226" s="19"/>
      <c r="E5226" s="18" t="s">
        <v>143</v>
      </c>
      <c r="F5226" s="17"/>
      <c r="G5226" s="7">
        <v>185</v>
      </c>
      <c r="H5226" s="20">
        <v>0.54054054054099998</v>
      </c>
      <c r="I5226" s="2">
        <v>0.54054054054099998</v>
      </c>
      <c r="J5226" s="2">
        <v>8.6486486486490008</v>
      </c>
      <c r="K5226" s="2">
        <v>3.2432432432430001</v>
      </c>
      <c r="L5226" s="2">
        <v>1.0810810810810001</v>
      </c>
      <c r="M5226" s="2">
        <v>1.6216216216220001</v>
      </c>
      <c r="N5226" s="2">
        <v>2.7027027027030002</v>
      </c>
      <c r="O5226" s="2">
        <v>5.9459459459459998</v>
      </c>
      <c r="P5226" s="2">
        <v>1.6216216216220001</v>
      </c>
      <c r="Q5226" s="2">
        <v>0.54054054054099998</v>
      </c>
      <c r="R5226" s="2">
        <v>1.0810810810810001</v>
      </c>
      <c r="S5226" s="2">
        <v>0.54054054054099998</v>
      </c>
      <c r="T5226" s="2">
        <v>1.0810810810810001</v>
      </c>
      <c r="U5226" s="10" t="s">
        <v>168</v>
      </c>
      <c r="V5226" s="2">
        <v>2.7027027027030002</v>
      </c>
      <c r="W5226" s="2">
        <v>83.243243243243001</v>
      </c>
      <c r="X5226" s="10" t="s">
        <v>168</v>
      </c>
      <c r="Y5226" s="22">
        <v>16.756756756756999</v>
      </c>
    </row>
    <row r="5227">
      <c r="D5227" s="19"/>
      <c r="E5227" s="18" t="s">
        <v>144</v>
      </c>
      <c r="F5227" s="17"/>
      <c r="G5227" s="7">
        <v>219</v>
      </c>
      <c r="H5227" s="20">
        <v>2.2831050228310001</v>
      </c>
      <c r="I5227" s="2">
        <v>1.826484018265</v>
      </c>
      <c r="J5227" s="2">
        <v>5.0228310502279996</v>
      </c>
      <c r="K5227" s="2">
        <v>0.91324200913200004</v>
      </c>
      <c r="L5227" s="10" t="s">
        <v>168</v>
      </c>
      <c r="M5227" s="2">
        <v>2.2831050228310001</v>
      </c>
      <c r="N5227" s="2">
        <v>6.3926940639270002</v>
      </c>
      <c r="O5227" s="2">
        <v>8.2191780821920002</v>
      </c>
      <c r="P5227" s="2">
        <v>5.936073059361</v>
      </c>
      <c r="Q5227" s="10" t="s">
        <v>168</v>
      </c>
      <c r="R5227" s="2">
        <v>1.369863013699</v>
      </c>
      <c r="S5227" s="2">
        <v>0.91324200913200004</v>
      </c>
      <c r="T5227" s="2">
        <v>5.936073059361</v>
      </c>
      <c r="U5227" s="10" t="s">
        <v>168</v>
      </c>
      <c r="V5227" s="2">
        <v>1.369863013699</v>
      </c>
      <c r="W5227" s="2">
        <v>77.168949771689</v>
      </c>
      <c r="X5227" s="10" t="s">
        <v>168</v>
      </c>
      <c r="Y5227" s="22">
        <v>22.831050228311</v>
      </c>
    </row>
    <row r="5228">
      <c r="D5228" s="19"/>
      <c r="E5228" s="18" t="s">
        <v>41</v>
      </c>
      <c r="F5228" s="17"/>
      <c r="G5228" s="11">
        <v>40</v>
      </c>
      <c r="H5228" s="27">
        <v>7.5</v>
      </c>
      <c r="I5228" s="5">
        <v>2.5</v>
      </c>
      <c r="J5228" s="5">
        <v>2.5</v>
      </c>
      <c r="K5228" s="5">
        <v>2.5</v>
      </c>
      <c r="L5228" s="5">
        <v>2.5</v>
      </c>
      <c r="M5228" s="5">
        <v>7.5</v>
      </c>
      <c r="N5228" s="5">
        <v>5</v>
      </c>
      <c r="O5228" s="5">
        <v>10</v>
      </c>
      <c r="P5228" s="4" t="s">
        <v>168</v>
      </c>
      <c r="Q5228" s="5">
        <v>2.5</v>
      </c>
      <c r="R5228" s="4" t="s">
        <v>168</v>
      </c>
      <c r="S5228" s="4" t="s">
        <v>168</v>
      </c>
      <c r="T5228" s="5">
        <v>2.5</v>
      </c>
      <c r="U5228" s="4" t="s">
        <v>168</v>
      </c>
      <c r="V5228" s="5">
        <v>5</v>
      </c>
      <c r="W5228" s="5">
        <v>67.5</v>
      </c>
      <c r="X5228" s="4" t="s">
        <v>168</v>
      </c>
      <c r="Y5228" s="30">
        <v>32.5</v>
      </c>
    </row>
    <row r="5229">
      <c r="D5229" s="19"/>
      <c r="E5229" s="18" t="s">
        <v>145</v>
      </c>
      <c r="F5229" s="17"/>
      <c r="G5229" s="11">
        <v>19</v>
      </c>
      <c r="H5229" s="27">
        <v>5.2631578947369997</v>
      </c>
      <c r="I5229" s="4" t="s">
        <v>168</v>
      </c>
      <c r="J5229" s="5">
        <v>5.2631578947369997</v>
      </c>
      <c r="K5229" s="4" t="s">
        <v>168</v>
      </c>
      <c r="L5229" s="4" t="s">
        <v>168</v>
      </c>
      <c r="M5229" s="5">
        <v>5.2631578947369997</v>
      </c>
      <c r="N5229" s="5">
        <v>10.526315789473999</v>
      </c>
      <c r="O5229" s="4" t="s">
        <v>168</v>
      </c>
      <c r="P5229" s="5">
        <v>15.789473684211</v>
      </c>
      <c r="Q5229" s="4" t="s">
        <v>168</v>
      </c>
      <c r="R5229" s="5">
        <v>5.2631578947369997</v>
      </c>
      <c r="S5229" s="4" t="s">
        <v>168</v>
      </c>
      <c r="T5229" s="4" t="s">
        <v>168</v>
      </c>
      <c r="U5229" s="4" t="s">
        <v>168</v>
      </c>
      <c r="V5229" s="4" t="s">
        <v>168</v>
      </c>
      <c r="W5229" s="5">
        <v>78.947368421053</v>
      </c>
      <c r="X5229" s="4" t="s">
        <v>168</v>
      </c>
      <c r="Y5229" s="30">
        <v>21.052631578947</v>
      </c>
    </row>
    <row r="5230">
      <c r="D5230" s="19"/>
      <c r="E5230" s="18" t="s">
        <v>26</v>
      </c>
      <c r="F5230" s="17"/>
      <c r="G5230" s="11">
        <v>0</v>
      </c>
      <c r="H5230" s="32" t="s">
        <v>168</v>
      </c>
      <c r="I5230" s="4" t="s">
        <v>168</v>
      </c>
      <c r="J5230" s="4" t="s">
        <v>168</v>
      </c>
      <c r="K5230" s="4" t="s">
        <v>168</v>
      </c>
      <c r="L5230" s="4" t="s">
        <v>168</v>
      </c>
      <c r="M5230" s="4" t="s">
        <v>168</v>
      </c>
      <c r="N5230" s="4" t="s">
        <v>168</v>
      </c>
      <c r="O5230" s="4" t="s">
        <v>168</v>
      </c>
      <c r="P5230" s="4" t="s">
        <v>168</v>
      </c>
      <c r="Q5230" s="4" t="s">
        <v>168</v>
      </c>
      <c r="R5230" s="4" t="s">
        <v>168</v>
      </c>
      <c r="S5230" s="4" t="s">
        <v>168</v>
      </c>
      <c r="T5230" s="4" t="s">
        <v>168</v>
      </c>
      <c r="U5230" s="4" t="s">
        <v>168</v>
      </c>
      <c r="V5230" s="4" t="s">
        <v>168</v>
      </c>
      <c r="W5230" s="4" t="s">
        <v>168</v>
      </c>
      <c r="X5230" s="4" t="s">
        <v>168</v>
      </c>
      <c r="Y5230" s="31" t="s">
        <v>168</v>
      </c>
    </row>
    <row r="5231">
      <c r="D5231" s="15" t="s">
        <v>146</v>
      </c>
      <c r="E5231" s="14" t="s">
        <v>147</v>
      </c>
      <c r="F5231" s="16"/>
      <c r="G5231" s="26">
        <v>628</v>
      </c>
      <c r="H5231" s="40">
        <v>1.1146496815289999</v>
      </c>
      <c r="I5231" s="8">
        <v>0.47770700636899999</v>
      </c>
      <c r="J5231" s="8">
        <v>5.8917197452229999</v>
      </c>
      <c r="K5231" s="8">
        <v>2.3885350318469998</v>
      </c>
      <c r="L5231" s="8">
        <v>0.47770700636899999</v>
      </c>
      <c r="M5231" s="8">
        <v>1.9108280254779999</v>
      </c>
      <c r="N5231" s="8">
        <v>2.5477707006369998</v>
      </c>
      <c r="O5231" s="8">
        <v>3.9808917197449998</v>
      </c>
      <c r="P5231" s="8">
        <v>1.9108280254779999</v>
      </c>
      <c r="Q5231" s="8">
        <v>0.15923566879000001</v>
      </c>
      <c r="R5231" s="8">
        <v>0.31847133758000001</v>
      </c>
      <c r="S5231" s="41" t="s">
        <v>168</v>
      </c>
      <c r="T5231" s="8">
        <v>2.3885350318469998</v>
      </c>
      <c r="U5231" s="41" t="s">
        <v>168</v>
      </c>
      <c r="V5231" s="8">
        <v>1.1146496815289999</v>
      </c>
      <c r="W5231" s="8">
        <v>84.235668789808997</v>
      </c>
      <c r="X5231" s="41" t="s">
        <v>168</v>
      </c>
      <c r="Y5231" s="42">
        <v>15.764331210190999</v>
      </c>
    </row>
    <row r="5232">
      <c r="D5232" s="19"/>
      <c r="E5232" s="18" t="s">
        <v>148</v>
      </c>
      <c r="F5232" s="17"/>
      <c r="G5232" s="7">
        <v>423</v>
      </c>
      <c r="H5232" s="20">
        <v>3.0732860520090002</v>
      </c>
      <c r="I5232" s="2">
        <v>2.8368794326239999</v>
      </c>
      <c r="J5232" s="2">
        <v>8.9834515366430008</v>
      </c>
      <c r="K5232" s="2">
        <v>5.9101654846339997</v>
      </c>
      <c r="L5232" s="2">
        <v>0.23640661938499999</v>
      </c>
      <c r="M5232" s="2">
        <v>3.0732860520090002</v>
      </c>
      <c r="N5232" s="2">
        <v>5.2009456264780001</v>
      </c>
      <c r="O5232" s="2">
        <v>10.165484633569999</v>
      </c>
      <c r="P5232" s="2">
        <v>4.7281323877070003</v>
      </c>
      <c r="Q5232" s="2">
        <v>0.70921985815599997</v>
      </c>
      <c r="R5232" s="2">
        <v>0.70921985815599997</v>
      </c>
      <c r="S5232" s="2">
        <v>0.47281323877100001</v>
      </c>
      <c r="T5232" s="2">
        <v>3.54609929078</v>
      </c>
      <c r="U5232" s="2">
        <v>0.47281323877100001</v>
      </c>
      <c r="V5232" s="2">
        <v>1.1820330969270001</v>
      </c>
      <c r="W5232" s="2">
        <v>70.449172576831998</v>
      </c>
      <c r="X5232" s="10" t="s">
        <v>168</v>
      </c>
      <c r="Y5232" s="22">
        <v>29.550827423167998</v>
      </c>
    </row>
    <row r="5233">
      <c r="D5233" s="19"/>
      <c r="E5233" s="18" t="s">
        <v>149</v>
      </c>
      <c r="F5233" s="17"/>
      <c r="G5233" s="11">
        <v>36</v>
      </c>
      <c r="H5233" s="27">
        <v>2.7777777777780002</v>
      </c>
      <c r="I5233" s="5">
        <v>2.7777777777780002</v>
      </c>
      <c r="J5233" s="5">
        <v>8.333333333333</v>
      </c>
      <c r="K5233" s="5">
        <v>2.7777777777780002</v>
      </c>
      <c r="L5233" s="5">
        <v>2.7777777777780002</v>
      </c>
      <c r="M5233" s="5">
        <v>5.5555555555560003</v>
      </c>
      <c r="N5233" s="5">
        <v>16.666666666666998</v>
      </c>
      <c r="O5233" s="5">
        <v>13.888888888888999</v>
      </c>
      <c r="P5233" s="5">
        <v>11.111111111111001</v>
      </c>
      <c r="Q5233" s="5">
        <v>2.7777777777780002</v>
      </c>
      <c r="R5233" s="5">
        <v>5.5555555555560003</v>
      </c>
      <c r="S5233" s="5">
        <v>5.5555555555560003</v>
      </c>
      <c r="T5233" s="5">
        <v>16.666666666666998</v>
      </c>
      <c r="U5233" s="4" t="s">
        <v>168</v>
      </c>
      <c r="V5233" s="5">
        <v>2.7777777777780002</v>
      </c>
      <c r="W5233" s="5">
        <v>55.555555555555998</v>
      </c>
      <c r="X5233" s="4" t="s">
        <v>168</v>
      </c>
      <c r="Y5233" s="30">
        <v>44.444444444444002</v>
      </c>
    </row>
    <row r="5234">
      <c r="D5234" s="19"/>
      <c r="E5234" s="18" t="s">
        <v>150</v>
      </c>
      <c r="F5234" s="17"/>
      <c r="G5234" s="11">
        <v>6</v>
      </c>
      <c r="H5234" s="27">
        <v>33.333333333333002</v>
      </c>
      <c r="I5234" s="4" t="s">
        <v>168</v>
      </c>
      <c r="J5234" s="5">
        <v>16.666666666666998</v>
      </c>
      <c r="K5234" s="4" t="s">
        <v>168</v>
      </c>
      <c r="L5234" s="4" t="s">
        <v>168</v>
      </c>
      <c r="M5234" s="5">
        <v>16.666666666666998</v>
      </c>
      <c r="N5234" s="5">
        <v>16.666666666666998</v>
      </c>
      <c r="O5234" s="4" t="s">
        <v>168</v>
      </c>
      <c r="P5234" s="5">
        <v>16.666666666666998</v>
      </c>
      <c r="Q5234" s="4" t="s">
        <v>168</v>
      </c>
      <c r="R5234" s="4" t="s">
        <v>168</v>
      </c>
      <c r="S5234" s="5">
        <v>16.666666666666998</v>
      </c>
      <c r="T5234" s="4" t="s">
        <v>168</v>
      </c>
      <c r="U5234" s="4" t="s">
        <v>168</v>
      </c>
      <c r="V5234" s="4" t="s">
        <v>168</v>
      </c>
      <c r="W5234" s="5">
        <v>50</v>
      </c>
      <c r="X5234" s="4" t="s">
        <v>168</v>
      </c>
      <c r="Y5234" s="30">
        <v>50</v>
      </c>
    </row>
    <row r="5235">
      <c r="D5235" s="19"/>
      <c r="E5235" s="18" t="s">
        <v>26</v>
      </c>
      <c r="F5235" s="17"/>
      <c r="G5235" s="11">
        <v>0</v>
      </c>
      <c r="H5235" s="32" t="s">
        <v>168</v>
      </c>
      <c r="I5235" s="4" t="s">
        <v>168</v>
      </c>
      <c r="J5235" s="4" t="s">
        <v>168</v>
      </c>
      <c r="K5235" s="4" t="s">
        <v>168</v>
      </c>
      <c r="L5235" s="4" t="s">
        <v>168</v>
      </c>
      <c r="M5235" s="4" t="s">
        <v>168</v>
      </c>
      <c r="N5235" s="4" t="s">
        <v>168</v>
      </c>
      <c r="O5235" s="4" t="s">
        <v>168</v>
      </c>
      <c r="P5235" s="4" t="s">
        <v>168</v>
      </c>
      <c r="Q5235" s="4" t="s">
        <v>168</v>
      </c>
      <c r="R5235" s="4" t="s">
        <v>168</v>
      </c>
      <c r="S5235" s="4" t="s">
        <v>168</v>
      </c>
      <c r="T5235" s="4" t="s">
        <v>168</v>
      </c>
      <c r="U5235" s="4" t="s">
        <v>168</v>
      </c>
      <c r="V5235" s="4" t="s">
        <v>168</v>
      </c>
      <c r="W5235" s="4" t="s">
        <v>168</v>
      </c>
      <c r="X5235" s="4" t="s">
        <v>168</v>
      </c>
      <c r="Y5235" s="31" t="s">
        <v>168</v>
      </c>
    </row>
    <row r="5236">
      <c r="D5236" s="19"/>
      <c r="E5236" s="18" t="s">
        <v>151</v>
      </c>
      <c r="F5236" s="17"/>
      <c r="G5236" s="7">
        <v>1051</v>
      </c>
      <c r="H5236" s="20">
        <v>1.9029495718360001</v>
      </c>
      <c r="I5236" s="2">
        <v>1.427212178877</v>
      </c>
      <c r="J5236" s="2">
        <v>7.1360608943860004</v>
      </c>
      <c r="K5236" s="2">
        <v>3.8058991436729999</v>
      </c>
      <c r="L5236" s="2">
        <v>0.38058991436700002</v>
      </c>
      <c r="M5236" s="2">
        <v>2.378686964795</v>
      </c>
      <c r="N5236" s="2">
        <v>3.6156041864890001</v>
      </c>
      <c r="O5236" s="2">
        <v>6.4700285442440002</v>
      </c>
      <c r="P5236" s="2">
        <v>3.0447193149379999</v>
      </c>
      <c r="Q5236" s="2">
        <v>0.38058991436700002</v>
      </c>
      <c r="R5236" s="2">
        <v>0.47573739295900003</v>
      </c>
      <c r="S5236" s="2">
        <v>0.190294957184</v>
      </c>
      <c r="T5236" s="2">
        <v>2.8544243577550001</v>
      </c>
      <c r="U5236" s="2">
        <v>0.190294957184</v>
      </c>
      <c r="V5236" s="2">
        <v>1.141769743102</v>
      </c>
      <c r="W5236" s="2">
        <v>78.686964795432999</v>
      </c>
      <c r="X5236" s="10" t="s">
        <v>168</v>
      </c>
      <c r="Y5236" s="22">
        <v>21.313035204567001</v>
      </c>
    </row>
    <row r="5237">
      <c r="D5237" s="19"/>
      <c r="E5237" s="18" t="s">
        <v>152</v>
      </c>
      <c r="F5237" s="17"/>
      <c r="G5237" s="11">
        <v>42</v>
      </c>
      <c r="H5237" s="27">
        <v>7.1428571428570002</v>
      </c>
      <c r="I5237" s="5">
        <v>2.3809523809519999</v>
      </c>
      <c r="J5237" s="5">
        <v>9.5238095238099998</v>
      </c>
      <c r="K5237" s="5">
        <v>2.3809523809519999</v>
      </c>
      <c r="L5237" s="5">
        <v>2.3809523809519999</v>
      </c>
      <c r="M5237" s="5">
        <v>7.1428571428570002</v>
      </c>
      <c r="N5237" s="5">
        <v>16.666666666666998</v>
      </c>
      <c r="O5237" s="5">
        <v>11.904761904761999</v>
      </c>
      <c r="P5237" s="5">
        <v>11.904761904761999</v>
      </c>
      <c r="Q5237" s="5">
        <v>2.3809523809519999</v>
      </c>
      <c r="R5237" s="5">
        <v>4.7619047619049999</v>
      </c>
      <c r="S5237" s="5">
        <v>7.1428571428570002</v>
      </c>
      <c r="T5237" s="5">
        <v>14.285714285714</v>
      </c>
      <c r="U5237" s="4" t="s">
        <v>168</v>
      </c>
      <c r="V5237" s="5">
        <v>2.3809523809519999</v>
      </c>
      <c r="W5237" s="5">
        <v>54.761904761905001</v>
      </c>
      <c r="X5237" s="4" t="s">
        <v>168</v>
      </c>
      <c r="Y5237" s="30">
        <v>45.238095238094999</v>
      </c>
    </row>
    <row r="5238">
      <c r="D5238" s="15" t="s">
        <v>153</v>
      </c>
      <c r="E5238" s="14" t="s">
        <v>154</v>
      </c>
      <c r="F5238" s="16"/>
      <c r="G5238" s="26">
        <v>596</v>
      </c>
      <c r="H5238" s="40">
        <v>2.1812080536909999</v>
      </c>
      <c r="I5238" s="8">
        <v>1.342281879195</v>
      </c>
      <c r="J5238" s="8">
        <v>8.0536912751679992</v>
      </c>
      <c r="K5238" s="8">
        <v>4.1946308724829997</v>
      </c>
      <c r="L5238" s="8">
        <v>0.16778523489899999</v>
      </c>
      <c r="M5238" s="8">
        <v>2.6845637583889999</v>
      </c>
      <c r="N5238" s="8">
        <v>3.355704697987</v>
      </c>
      <c r="O5238" s="8">
        <v>7.0469798657720002</v>
      </c>
      <c r="P5238" s="8">
        <v>2.5167785234900002</v>
      </c>
      <c r="Q5238" s="8">
        <v>0.50335570469799995</v>
      </c>
      <c r="R5238" s="8">
        <v>0.50335570469799995</v>
      </c>
      <c r="S5238" s="8">
        <v>0.33557046979900002</v>
      </c>
      <c r="T5238" s="8">
        <v>2.852348993289</v>
      </c>
      <c r="U5238" s="8">
        <v>0.16778523489899999</v>
      </c>
      <c r="V5238" s="8">
        <v>1.342281879195</v>
      </c>
      <c r="W5238" s="8">
        <v>78.020134228187999</v>
      </c>
      <c r="X5238" s="41" t="s">
        <v>168</v>
      </c>
      <c r="Y5238" s="42">
        <v>21.979865771812001</v>
      </c>
    </row>
    <row r="5239">
      <c r="D5239" s="19"/>
      <c r="E5239" s="18" t="s">
        <v>155</v>
      </c>
      <c r="F5239" s="17"/>
      <c r="G5239" s="7">
        <v>800</v>
      </c>
      <c r="H5239" s="20">
        <v>1.875</v>
      </c>
      <c r="I5239" s="2">
        <v>1.5</v>
      </c>
      <c r="J5239" s="2">
        <v>7.625</v>
      </c>
      <c r="K5239" s="2">
        <v>3.875</v>
      </c>
      <c r="L5239" s="2">
        <v>0.5</v>
      </c>
      <c r="M5239" s="2">
        <v>2.625</v>
      </c>
      <c r="N5239" s="2">
        <v>4.625</v>
      </c>
      <c r="O5239" s="2">
        <v>7.875</v>
      </c>
      <c r="P5239" s="2">
        <v>3.625</v>
      </c>
      <c r="Q5239" s="2">
        <v>0.5</v>
      </c>
      <c r="R5239" s="2">
        <v>0.5</v>
      </c>
      <c r="S5239" s="2">
        <v>0.25</v>
      </c>
      <c r="T5239" s="2">
        <v>4</v>
      </c>
      <c r="U5239" s="2">
        <v>0.25</v>
      </c>
      <c r="V5239" s="2">
        <v>1</v>
      </c>
      <c r="W5239" s="2">
        <v>76.5</v>
      </c>
      <c r="X5239" s="10" t="s">
        <v>168</v>
      </c>
      <c r="Y5239" s="22">
        <v>23.5</v>
      </c>
    </row>
    <row r="5240">
      <c r="D5240" s="19"/>
      <c r="E5240" s="18" t="s">
        <v>156</v>
      </c>
      <c r="F5240" s="17"/>
      <c r="G5240" s="7">
        <v>449</v>
      </c>
      <c r="H5240" s="20">
        <v>1.559020044543</v>
      </c>
      <c r="I5240" s="2">
        <v>1.559020044543</v>
      </c>
      <c r="J5240" s="2">
        <v>7.1269487750560003</v>
      </c>
      <c r="K5240" s="2">
        <v>3.7861915367479999</v>
      </c>
      <c r="L5240" s="2">
        <v>0.22271714921999999</v>
      </c>
      <c r="M5240" s="2">
        <v>2.6726057906460001</v>
      </c>
      <c r="N5240" s="2">
        <v>3.7861915367479999</v>
      </c>
      <c r="O5240" s="2">
        <v>6.4587973273939996</v>
      </c>
      <c r="P5240" s="2">
        <v>2.6726057906460001</v>
      </c>
      <c r="Q5240" s="2">
        <v>0.89086859688200004</v>
      </c>
      <c r="R5240" s="2">
        <v>0.66815144766099999</v>
      </c>
      <c r="S5240" s="2">
        <v>0.44543429844100002</v>
      </c>
      <c r="T5240" s="2">
        <v>3.3407572383069999</v>
      </c>
      <c r="U5240" s="2">
        <v>0.22271714921999999</v>
      </c>
      <c r="V5240" s="2">
        <v>1.559020044543</v>
      </c>
      <c r="W5240" s="2">
        <v>77.728285077951</v>
      </c>
      <c r="X5240" s="10" t="s">
        <v>168</v>
      </c>
      <c r="Y5240" s="22">
        <v>22.271714922049</v>
      </c>
    </row>
    <row r="5241">
      <c r="D5241" s="19"/>
      <c r="E5241" s="18" t="s">
        <v>157</v>
      </c>
      <c r="F5241" s="17"/>
      <c r="G5241" s="7">
        <v>867</v>
      </c>
      <c r="H5241" s="20">
        <v>2.1914648212230001</v>
      </c>
      <c r="I5241" s="2">
        <v>1.4994232987310001</v>
      </c>
      <c r="J5241" s="2">
        <v>7.1510957324110001</v>
      </c>
      <c r="K5241" s="2">
        <v>4.267589388697</v>
      </c>
      <c r="L5241" s="2">
        <v>0.46136101499400001</v>
      </c>
      <c r="M5241" s="2">
        <v>2.6528258362170001</v>
      </c>
      <c r="N5241" s="2">
        <v>4.267589388697</v>
      </c>
      <c r="O5241" s="2">
        <v>7.1510957324110001</v>
      </c>
      <c r="P5241" s="2">
        <v>3.6908881199539998</v>
      </c>
      <c r="Q5241" s="2">
        <v>0.57670126874299998</v>
      </c>
      <c r="R5241" s="2">
        <v>0.57670126874299998</v>
      </c>
      <c r="S5241" s="2">
        <v>0.46136101499400001</v>
      </c>
      <c r="T5241" s="2">
        <v>3.6908881199539998</v>
      </c>
      <c r="U5241" s="2">
        <v>0.230680507497</v>
      </c>
      <c r="V5241" s="2">
        <v>0.92272202998800001</v>
      </c>
      <c r="W5241" s="2">
        <v>76.931949250288</v>
      </c>
      <c r="X5241" s="10" t="s">
        <v>168</v>
      </c>
      <c r="Y5241" s="22">
        <v>23.068050749712</v>
      </c>
    </row>
    <row r="5242">
      <c r="D5242" s="19"/>
      <c r="E5242" s="18" t="s">
        <v>158</v>
      </c>
      <c r="F5242" s="17"/>
      <c r="G5242" s="7">
        <v>818</v>
      </c>
      <c r="H5242" s="20">
        <v>1.833740831296</v>
      </c>
      <c r="I5242" s="2">
        <v>1.2224938875310001</v>
      </c>
      <c r="J5242" s="2">
        <v>6.8459657701710004</v>
      </c>
      <c r="K5242" s="2">
        <v>3.789731051345</v>
      </c>
      <c r="L5242" s="2">
        <v>0.24449877750599999</v>
      </c>
      <c r="M5242" s="2">
        <v>2.9339853300729999</v>
      </c>
      <c r="N5242" s="2">
        <v>4.645476772616</v>
      </c>
      <c r="O5242" s="2">
        <v>7.4572127139360003</v>
      </c>
      <c r="P5242" s="2">
        <v>2.9339853300729999</v>
      </c>
      <c r="Q5242" s="2">
        <v>0.48899755501199998</v>
      </c>
      <c r="R5242" s="2">
        <v>0.48899755501199998</v>
      </c>
      <c r="S5242" s="2">
        <v>0.48899755501199998</v>
      </c>
      <c r="T5242" s="2">
        <v>3.6674816625919999</v>
      </c>
      <c r="U5242" s="2">
        <v>0.24449877750599999</v>
      </c>
      <c r="V5242" s="2">
        <v>0.97799511002399997</v>
      </c>
      <c r="W5242" s="2">
        <v>78.239608801955995</v>
      </c>
      <c r="X5242" s="10" t="s">
        <v>168</v>
      </c>
      <c r="Y5242" s="22">
        <v>21.760391198044001</v>
      </c>
    </row>
    <row r="5243">
      <c r="D5243" s="19"/>
      <c r="E5243" s="18" t="s">
        <v>159</v>
      </c>
      <c r="F5243" s="17"/>
      <c r="G5243" s="7">
        <v>595</v>
      </c>
      <c r="H5243" s="20">
        <v>1.3445378151259999</v>
      </c>
      <c r="I5243" s="2">
        <v>1.1764705882349999</v>
      </c>
      <c r="J5243" s="2">
        <v>6.554621848739</v>
      </c>
      <c r="K5243" s="2">
        <v>3.8655462184870002</v>
      </c>
      <c r="L5243" s="2">
        <v>0.16806722689100001</v>
      </c>
      <c r="M5243" s="2">
        <v>2.5210084033609999</v>
      </c>
      <c r="N5243" s="2">
        <v>3.6974789915969999</v>
      </c>
      <c r="O5243" s="2">
        <v>5.2100840336129997</v>
      </c>
      <c r="P5243" s="2">
        <v>3.0252100840340002</v>
      </c>
      <c r="Q5243" s="2">
        <v>0.67226890756299995</v>
      </c>
      <c r="R5243" s="2">
        <v>0.33613445378200002</v>
      </c>
      <c r="S5243" s="2">
        <v>0.504201680672</v>
      </c>
      <c r="T5243" s="2">
        <v>2.8571428571430002</v>
      </c>
      <c r="U5243" s="2">
        <v>0.16806722689100001</v>
      </c>
      <c r="V5243" s="2">
        <v>0.84033613445400002</v>
      </c>
      <c r="W5243" s="2">
        <v>80.168067226890997</v>
      </c>
      <c r="X5243" s="10" t="s">
        <v>168</v>
      </c>
      <c r="Y5243" s="22">
        <v>19.831932773108999</v>
      </c>
    </row>
    <row r="5244">
      <c r="D5244" s="19"/>
      <c r="E5244" s="18" t="s">
        <v>160</v>
      </c>
      <c r="F5244" s="17"/>
      <c r="G5244" s="7">
        <v>330</v>
      </c>
      <c r="H5244" s="20">
        <v>1.818181818182</v>
      </c>
      <c r="I5244" s="2">
        <v>2.1212121212119999</v>
      </c>
      <c r="J5244" s="2">
        <v>7.2727272727269998</v>
      </c>
      <c r="K5244" s="2">
        <v>3.333333333333</v>
      </c>
      <c r="L5244" s="10" t="s">
        <v>168</v>
      </c>
      <c r="M5244" s="2">
        <v>2.4242424242420002</v>
      </c>
      <c r="N5244" s="2">
        <v>3.333333333333</v>
      </c>
      <c r="O5244" s="2">
        <v>6.0606060606060002</v>
      </c>
      <c r="P5244" s="2">
        <v>3.0303030303030001</v>
      </c>
      <c r="Q5244" s="2">
        <v>0.60606060606099998</v>
      </c>
      <c r="R5244" s="2">
        <v>0.30303030303</v>
      </c>
      <c r="S5244" s="2">
        <v>0.30303030303</v>
      </c>
      <c r="T5244" s="2">
        <v>3.636363636364</v>
      </c>
      <c r="U5244" s="2">
        <v>0.30303030303</v>
      </c>
      <c r="V5244" s="2">
        <v>1.5151515151520001</v>
      </c>
      <c r="W5244" s="2">
        <v>78.181818181818002</v>
      </c>
      <c r="X5244" s="10" t="s">
        <v>168</v>
      </c>
      <c r="Y5244" s="22">
        <v>21.818181818182001</v>
      </c>
    </row>
    <row r="5245">
      <c r="D5245" s="19"/>
      <c r="E5245" s="18" t="s">
        <v>161</v>
      </c>
      <c r="F5245" s="17"/>
      <c r="G5245" s="7">
        <v>744</v>
      </c>
      <c r="H5245" s="20">
        <v>1.8817204301079999</v>
      </c>
      <c r="I5245" s="2">
        <v>1.3440860215049999</v>
      </c>
      <c r="J5245" s="2">
        <v>6.8548387096769998</v>
      </c>
      <c r="K5245" s="2">
        <v>3.7634408602149998</v>
      </c>
      <c r="L5245" s="2">
        <v>0.26881720430099998</v>
      </c>
      <c r="M5245" s="2">
        <v>2.5537634408600001</v>
      </c>
      <c r="N5245" s="2">
        <v>3.8978494623660001</v>
      </c>
      <c r="O5245" s="2">
        <v>7.1236559139780002</v>
      </c>
      <c r="P5245" s="2">
        <v>3.360215053763</v>
      </c>
      <c r="Q5245" s="2">
        <v>0.53763440860199996</v>
      </c>
      <c r="R5245" s="2">
        <v>0.40322580645200001</v>
      </c>
      <c r="S5245" s="2">
        <v>0.40322580645200001</v>
      </c>
      <c r="T5245" s="2">
        <v>3.4946236559139998</v>
      </c>
      <c r="U5245" s="10" t="s">
        <v>168</v>
      </c>
      <c r="V5245" s="2">
        <v>1.0752688172039999</v>
      </c>
      <c r="W5245" s="2">
        <v>78.897849462365997</v>
      </c>
      <c r="X5245" s="10" t="s">
        <v>168</v>
      </c>
      <c r="Y5245" s="22">
        <v>21.102150537634</v>
      </c>
    </row>
    <row r="5246">
      <c r="D5246" s="19"/>
      <c r="E5246" s="18" t="s">
        <v>162</v>
      </c>
      <c r="F5246" s="17"/>
      <c r="G5246" s="7">
        <v>519</v>
      </c>
      <c r="H5246" s="20">
        <v>1.348747591522</v>
      </c>
      <c r="I5246" s="2">
        <v>0.77071290944100002</v>
      </c>
      <c r="J5246" s="2">
        <v>8.0924855491330003</v>
      </c>
      <c r="K5246" s="2">
        <v>4.4315992292870003</v>
      </c>
      <c r="L5246" s="2">
        <v>0.385356454721</v>
      </c>
      <c r="M5246" s="2">
        <v>2.5048169556839999</v>
      </c>
      <c r="N5246" s="2">
        <v>4.4315992292870003</v>
      </c>
      <c r="O5246" s="2">
        <v>7.321772639692</v>
      </c>
      <c r="P5246" s="2">
        <v>3.4682080924859999</v>
      </c>
      <c r="Q5246" s="2">
        <v>0.77071290944100002</v>
      </c>
      <c r="R5246" s="2">
        <v>0.385356454721</v>
      </c>
      <c r="S5246" s="2">
        <v>0.385356454721</v>
      </c>
      <c r="T5246" s="2">
        <v>4.0462427745660001</v>
      </c>
      <c r="U5246" s="2">
        <v>0.19267822736000001</v>
      </c>
      <c r="V5246" s="2">
        <v>0.96339113680199995</v>
      </c>
      <c r="W5246" s="2">
        <v>77.263969171484007</v>
      </c>
      <c r="X5246" s="10" t="s">
        <v>168</v>
      </c>
      <c r="Y5246" s="22">
        <v>22.736030828516</v>
      </c>
    </row>
    <row r="5247">
      <c r="D5247" s="19"/>
      <c r="E5247" s="18" t="s">
        <v>163</v>
      </c>
      <c r="F5247" s="17"/>
      <c r="G5247" s="7">
        <v>576</v>
      </c>
      <c r="H5247" s="20">
        <v>1.7361111111109999</v>
      </c>
      <c r="I5247" s="2">
        <v>0.868055555556</v>
      </c>
      <c r="J5247" s="2">
        <v>7.291666666667</v>
      </c>
      <c r="K5247" s="2">
        <v>3.9930555555559999</v>
      </c>
      <c r="L5247" s="2">
        <v>0.173611111111</v>
      </c>
      <c r="M5247" s="2">
        <v>2.604166666667</v>
      </c>
      <c r="N5247" s="2">
        <v>4.8611111111109997</v>
      </c>
      <c r="O5247" s="2">
        <v>6.9444444444439997</v>
      </c>
      <c r="P5247" s="2">
        <v>2.7777777777780002</v>
      </c>
      <c r="Q5247" s="2">
        <v>0.52083333333299997</v>
      </c>
      <c r="R5247" s="2">
        <v>0.347222222222</v>
      </c>
      <c r="S5247" s="2">
        <v>0.347222222222</v>
      </c>
      <c r="T5247" s="2">
        <v>3.9930555555559999</v>
      </c>
      <c r="U5247" s="10" t="s">
        <v>168</v>
      </c>
      <c r="V5247" s="2">
        <v>1.2152777777779999</v>
      </c>
      <c r="W5247" s="2">
        <v>77.951388888888999</v>
      </c>
      <c r="X5247" s="10" t="s">
        <v>168</v>
      </c>
      <c r="Y5247" s="22">
        <v>22.048611111111001</v>
      </c>
    </row>
    <row r="5248">
      <c r="D5248" s="19"/>
      <c r="E5248" s="18" t="s">
        <v>164</v>
      </c>
      <c r="F5248" s="17"/>
      <c r="G5248" s="7">
        <v>372</v>
      </c>
      <c r="H5248" s="20">
        <v>1.3440860215049999</v>
      </c>
      <c r="I5248" s="2">
        <v>0.53763440860199996</v>
      </c>
      <c r="J5248" s="2">
        <v>6.1827956989250001</v>
      </c>
      <c r="K5248" s="2">
        <v>3.4946236559139998</v>
      </c>
      <c r="L5248" s="10" t="s">
        <v>168</v>
      </c>
      <c r="M5248" s="2">
        <v>2.1505376344089999</v>
      </c>
      <c r="N5248" s="2">
        <v>5.1075268817200001</v>
      </c>
      <c r="O5248" s="2">
        <v>7.5268817204299996</v>
      </c>
      <c r="P5248" s="2">
        <v>4.3010752688169998</v>
      </c>
      <c r="Q5248" s="2">
        <v>1.0752688172039999</v>
      </c>
      <c r="R5248" s="2">
        <v>0.26881720430099998</v>
      </c>
      <c r="S5248" s="2">
        <v>0.26881720430099998</v>
      </c>
      <c r="T5248" s="2">
        <v>3.7634408602149998</v>
      </c>
      <c r="U5248" s="2">
        <v>0.26881720430099998</v>
      </c>
      <c r="V5248" s="2">
        <v>1.3440860215049999</v>
      </c>
      <c r="W5248" s="2">
        <v>77.688172043010994</v>
      </c>
      <c r="X5248" s="10" t="s">
        <v>168</v>
      </c>
      <c r="Y5248" s="22">
        <v>22.311827956988999</v>
      </c>
    </row>
    <row r="5249">
      <c r="D5249" s="19"/>
      <c r="E5249" s="18" t="s">
        <v>165</v>
      </c>
      <c r="F5249" s="17"/>
      <c r="G5249" s="7">
        <v>520</v>
      </c>
      <c r="H5249" s="20">
        <v>1.7307692307689999</v>
      </c>
      <c r="I5249" s="2">
        <v>1.3461538461539999</v>
      </c>
      <c r="J5249" s="2">
        <v>7.6923076923079998</v>
      </c>
      <c r="K5249" s="2">
        <v>4.4230769230769997</v>
      </c>
      <c r="L5249" s="10" t="s">
        <v>168</v>
      </c>
      <c r="M5249" s="2">
        <v>2.5</v>
      </c>
      <c r="N5249" s="2">
        <v>4.4230769230769997</v>
      </c>
      <c r="O5249" s="2">
        <v>7.1153846153850004</v>
      </c>
      <c r="P5249" s="2">
        <v>2.884615384615</v>
      </c>
      <c r="Q5249" s="2">
        <v>0.384615384615</v>
      </c>
      <c r="R5249" s="2">
        <v>0.19230769230799999</v>
      </c>
      <c r="S5249" s="2">
        <v>0.384615384615</v>
      </c>
      <c r="T5249" s="2">
        <v>3.6538461538460001</v>
      </c>
      <c r="U5249" s="10" t="s">
        <v>168</v>
      </c>
      <c r="V5249" s="2">
        <v>0.96153846153800004</v>
      </c>
      <c r="W5249" s="2">
        <v>78.461538461537998</v>
      </c>
      <c r="X5249" s="10" t="s">
        <v>168</v>
      </c>
      <c r="Y5249" s="22">
        <v>21.538461538461998</v>
      </c>
    </row>
    <row r="5250">
      <c r="D5250" s="19"/>
      <c r="E5250" s="18" t="s">
        <v>166</v>
      </c>
      <c r="F5250" s="17"/>
      <c r="G5250" s="7">
        <v>445</v>
      </c>
      <c r="H5250" s="20">
        <v>1.123595505618</v>
      </c>
      <c r="I5250" s="2">
        <v>0.89887640449399997</v>
      </c>
      <c r="J5250" s="2">
        <v>7.4157303370790002</v>
      </c>
      <c r="K5250" s="2">
        <v>3.5955056179780001</v>
      </c>
      <c r="L5250" s="2">
        <v>0.44943820224699998</v>
      </c>
      <c r="M5250" s="2">
        <v>2.9213483146070001</v>
      </c>
      <c r="N5250" s="2">
        <v>5.1685393258429997</v>
      </c>
      <c r="O5250" s="2">
        <v>6.7415730337079998</v>
      </c>
      <c r="P5250" s="2">
        <v>2.6966292134829999</v>
      </c>
      <c r="Q5250" s="2">
        <v>0.89887640449399997</v>
      </c>
      <c r="R5250" s="2">
        <v>0.67415730337099999</v>
      </c>
      <c r="S5250" s="2">
        <v>0.67415730337099999</v>
      </c>
      <c r="T5250" s="2">
        <v>4.269662921348</v>
      </c>
      <c r="U5250" s="2">
        <v>0.22471910112400001</v>
      </c>
      <c r="V5250" s="2">
        <v>1.5730337078650001</v>
      </c>
      <c r="W5250" s="2">
        <v>76.629213483146003</v>
      </c>
      <c r="X5250" s="10" t="s">
        <v>168</v>
      </c>
      <c r="Y5250" s="22">
        <v>23.370786516854</v>
      </c>
    </row>
    <row r="5251">
      <c r="D5251" s="19"/>
      <c r="E5251" s="18" t="s">
        <v>167</v>
      </c>
      <c r="F5251" s="17"/>
      <c r="G5251" s="7">
        <v>294</v>
      </c>
      <c r="H5251" s="20">
        <v>2.040816326531</v>
      </c>
      <c r="I5251" s="2">
        <v>1.0204081632649999</v>
      </c>
      <c r="J5251" s="2">
        <v>6.8027210884349998</v>
      </c>
      <c r="K5251" s="2">
        <v>5.4421768707479998</v>
      </c>
      <c r="L5251" s="10" t="s">
        <v>168</v>
      </c>
      <c r="M5251" s="2">
        <v>3.4013605442179999</v>
      </c>
      <c r="N5251" s="2">
        <v>4.0816326530609999</v>
      </c>
      <c r="O5251" s="2">
        <v>7.1428571428570002</v>
      </c>
      <c r="P5251" s="2">
        <v>3.4013605442179999</v>
      </c>
      <c r="Q5251" s="2">
        <v>1.0204081632649999</v>
      </c>
      <c r="R5251" s="2">
        <v>0.68027210884400002</v>
      </c>
      <c r="S5251" s="2">
        <v>0.68027210884400002</v>
      </c>
      <c r="T5251" s="2">
        <v>4.7619047619049999</v>
      </c>
      <c r="U5251" s="2">
        <v>0.34013605442200001</v>
      </c>
      <c r="V5251" s="2">
        <v>1.360544217687</v>
      </c>
      <c r="W5251" s="2">
        <v>75.850340136054001</v>
      </c>
      <c r="X5251" s="10" t="s">
        <v>168</v>
      </c>
      <c r="Y5251" s="22">
        <v>24.149659863945999</v>
      </c>
    </row>
    <row r="5252">
      <c r="D5252" s="19"/>
      <c r="E5252" s="18" t="s">
        <v>41</v>
      </c>
      <c r="F5252" s="17"/>
      <c r="G5252" s="7">
        <v>62</v>
      </c>
      <c r="H5252" s="20">
        <v>1.6129032258060001</v>
      </c>
      <c r="I5252" s="10" t="s">
        <v>168</v>
      </c>
      <c r="J5252" s="2">
        <v>8.0645161290320004</v>
      </c>
      <c r="K5252" s="2">
        <v>3.2258064516129998</v>
      </c>
      <c r="L5252" s="2">
        <v>1.6129032258060001</v>
      </c>
      <c r="M5252" s="2">
        <v>1.6129032258060001</v>
      </c>
      <c r="N5252" s="2">
        <v>4.8387096774189997</v>
      </c>
      <c r="O5252" s="2">
        <v>3.2258064516129998</v>
      </c>
      <c r="P5252" s="2">
        <v>3.2258064516129998</v>
      </c>
      <c r="Q5252" s="10" t="s">
        <v>168</v>
      </c>
      <c r="R5252" s="10" t="s">
        <v>168</v>
      </c>
      <c r="S5252" s="2">
        <v>1.6129032258060001</v>
      </c>
      <c r="T5252" s="2">
        <v>1.6129032258060001</v>
      </c>
      <c r="U5252" s="10" t="s">
        <v>168</v>
      </c>
      <c r="V5252" s="2">
        <v>4.8387096774189997</v>
      </c>
      <c r="W5252" s="2">
        <v>79.032258064516</v>
      </c>
      <c r="X5252" s="10" t="s">
        <v>168</v>
      </c>
      <c r="Y5252" s="22">
        <v>20.967741935484</v>
      </c>
    </row>
    <row r="5253">
      <c r="D5253" s="57"/>
      <c r="E5253" s="54" t="s">
        <v>26</v>
      </c>
      <c r="F5253" s="62"/>
      <c r="G5253" s="59">
        <v>17</v>
      </c>
      <c r="H5253" s="78">
        <v>5.8823529411760003</v>
      </c>
      <c r="I5253" s="51" t="s">
        <v>168</v>
      </c>
      <c r="J5253" s="51" t="s">
        <v>168</v>
      </c>
      <c r="K5253" s="51" t="s">
        <v>168</v>
      </c>
      <c r="L5253" s="51" t="s">
        <v>168</v>
      </c>
      <c r="M5253" s="51" t="s">
        <v>168</v>
      </c>
      <c r="N5253" s="46">
        <v>5.8823529411760003</v>
      </c>
      <c r="O5253" s="46">
        <v>11.764705882353001</v>
      </c>
      <c r="P5253" s="46">
        <v>5.8823529411760003</v>
      </c>
      <c r="Q5253" s="51" t="s">
        <v>168</v>
      </c>
      <c r="R5253" s="46">
        <v>5.8823529411760003</v>
      </c>
      <c r="S5253" s="46">
        <v>5.8823529411760003</v>
      </c>
      <c r="T5253" s="46">
        <v>5.8823529411760003</v>
      </c>
      <c r="U5253" s="51" t="s">
        <v>168</v>
      </c>
      <c r="V5253" s="46">
        <v>11.764705882353001</v>
      </c>
      <c r="W5253" s="46">
        <v>70.588235294117993</v>
      </c>
      <c r="X5253" s="51" t="s">
        <v>168</v>
      </c>
      <c r="Y5253" s="77">
        <v>29.411764705882</v>
      </c>
    </row>
    <row r="5255">
      <c r="B5255" s="63" t="str">
        <f ca="1" xml:space="preserve"> HYPERLINK("#'目次'!B39", "[33]")</f>
        <v>[33]</v>
      </c>
      <c r="C5255" s="49" t="s">
        <v>497</v>
      </c>
    </row>
    <row r="5258">
      <c r="C5258" s="49" t="s">
        <v>14</v>
      </c>
    </row>
    <row r="5259">
      <c r="D5259" s="64"/>
      <c r="E5259" s="47"/>
      <c r="F5259" s="47"/>
      <c r="G5259" s="61" t="s">
        <v>15</v>
      </c>
      <c r="H5259" s="66" t="s">
        <v>498</v>
      </c>
      <c r="I5259" s="28" t="s">
        <v>499</v>
      </c>
      <c r="J5259" s="28" t="s">
        <v>500</v>
      </c>
      <c r="K5259" s="28" t="s">
        <v>501</v>
      </c>
      <c r="L5259" s="28" t="s">
        <v>26</v>
      </c>
      <c r="M5259" s="28" t="s">
        <v>502</v>
      </c>
      <c r="N5259" s="58" t="s">
        <v>503</v>
      </c>
    </row>
    <row r="5260">
      <c r="D5260" s="55"/>
      <c r="E5260" s="48"/>
      <c r="F5260" s="48"/>
      <c r="G5260" s="68"/>
      <c r="H5260" s="70"/>
      <c r="I5260" s="29"/>
      <c r="J5260" s="29"/>
      <c r="K5260" s="29"/>
      <c r="L5260" s="29"/>
      <c r="M5260" s="29"/>
      <c r="N5260" s="65"/>
    </row>
    <row r="5261">
      <c r="D5261" s="56"/>
      <c r="E5261" s="60" t="s">
        <v>15</v>
      </c>
      <c r="F5261" s="67"/>
      <c r="G5261" s="69">
        <v>1093</v>
      </c>
      <c r="H5261" s="36">
        <v>18.023787740165002</v>
      </c>
      <c r="I5261" s="36">
        <v>37.053979871911999</v>
      </c>
      <c r="J5261" s="36">
        <v>27.630375114364</v>
      </c>
      <c r="K5261" s="36">
        <v>17.108874656908</v>
      </c>
      <c r="L5261" s="36">
        <v>0.18298261665099999</v>
      </c>
      <c r="M5261" s="36">
        <v>55.077767612076997</v>
      </c>
      <c r="N5261" s="76">
        <v>44.739249771272</v>
      </c>
    </row>
    <row r="5262">
      <c r="D5262" s="15" t="s">
        <v>20</v>
      </c>
      <c r="E5262" s="14" t="s">
        <v>21</v>
      </c>
      <c r="F5262" s="16"/>
      <c r="G5262" s="26">
        <v>211</v>
      </c>
      <c r="H5262" s="40">
        <v>26.54028436019</v>
      </c>
      <c r="I5262" s="8">
        <v>32.227488151659003</v>
      </c>
      <c r="J5262" s="8">
        <v>21.800947867299001</v>
      </c>
      <c r="K5262" s="8">
        <v>18.957345971563999</v>
      </c>
      <c r="L5262" s="8">
        <v>0.473933649289</v>
      </c>
      <c r="M5262" s="8">
        <v>58.767772511848001</v>
      </c>
      <c r="N5262" s="42">
        <v>40.758293838862997</v>
      </c>
    </row>
    <row r="5263">
      <c r="D5263" s="19"/>
      <c r="E5263" s="18" t="s">
        <v>22</v>
      </c>
      <c r="F5263" s="17"/>
      <c r="G5263" s="7">
        <v>539</v>
      </c>
      <c r="H5263" s="20">
        <v>17.068645640073999</v>
      </c>
      <c r="I5263" s="2">
        <v>35.807050092764001</v>
      </c>
      <c r="J5263" s="2">
        <v>29.684601113172999</v>
      </c>
      <c r="K5263" s="2">
        <v>17.439703153989001</v>
      </c>
      <c r="L5263" s="10" t="s">
        <v>168</v>
      </c>
      <c r="M5263" s="2">
        <v>52.875695732838999</v>
      </c>
      <c r="N5263" s="22">
        <v>47.124304267161001</v>
      </c>
    </row>
    <row r="5264">
      <c r="D5264" s="19"/>
      <c r="E5264" s="18" t="s">
        <v>23</v>
      </c>
      <c r="F5264" s="17"/>
      <c r="G5264" s="7">
        <v>263</v>
      </c>
      <c r="H5264" s="20">
        <v>12.927756653992001</v>
      </c>
      <c r="I5264" s="2">
        <v>42.965779467681003</v>
      </c>
      <c r="J5264" s="2">
        <v>30.038022813687999</v>
      </c>
      <c r="K5264" s="2">
        <v>13.688212927757</v>
      </c>
      <c r="L5264" s="2">
        <v>0.38022813688200002</v>
      </c>
      <c r="M5264" s="2">
        <v>55.893536121673002</v>
      </c>
      <c r="N5264" s="22">
        <v>43.726235741445002</v>
      </c>
    </row>
    <row r="5265">
      <c r="D5265" s="19"/>
      <c r="E5265" s="18" t="s">
        <v>24</v>
      </c>
      <c r="F5265" s="17"/>
      <c r="G5265" s="7">
        <v>74</v>
      </c>
      <c r="H5265" s="20">
        <v>17.567567567567998</v>
      </c>
      <c r="I5265" s="2">
        <v>39.189189189189001</v>
      </c>
      <c r="J5265" s="2">
        <v>21.621621621622001</v>
      </c>
      <c r="K5265" s="2">
        <v>21.621621621622001</v>
      </c>
      <c r="L5265" s="10" t="s">
        <v>168</v>
      </c>
      <c r="M5265" s="2">
        <v>56.756756756756999</v>
      </c>
      <c r="N5265" s="22">
        <v>43.243243243243001</v>
      </c>
    </row>
    <row r="5266">
      <c r="D5266" s="19"/>
      <c r="E5266" s="18" t="s">
        <v>25</v>
      </c>
      <c r="F5266" s="17"/>
      <c r="G5266" s="11">
        <v>6</v>
      </c>
      <c r="H5266" s="27">
        <v>33.333333333333002</v>
      </c>
      <c r="I5266" s="5">
        <v>33.333333333333002</v>
      </c>
      <c r="J5266" s="5">
        <v>16.666666666666998</v>
      </c>
      <c r="K5266" s="5">
        <v>16.666666666666998</v>
      </c>
      <c r="L5266" s="4" t="s">
        <v>168</v>
      </c>
      <c r="M5266" s="5">
        <v>66.666666666666998</v>
      </c>
      <c r="N5266" s="30">
        <v>33.333333333333002</v>
      </c>
    </row>
    <row r="5267">
      <c r="D5267" s="19"/>
      <c r="E5267" s="18" t="s">
        <v>26</v>
      </c>
      <c r="F5267" s="17"/>
      <c r="G5267" s="11">
        <v>0</v>
      </c>
      <c r="H5267" s="32" t="s">
        <v>168</v>
      </c>
      <c r="I5267" s="4" t="s">
        <v>168</v>
      </c>
      <c r="J5267" s="4" t="s">
        <v>168</v>
      </c>
      <c r="K5267" s="4" t="s">
        <v>168</v>
      </c>
      <c r="L5267" s="4" t="s">
        <v>168</v>
      </c>
      <c r="M5267" s="4" t="s">
        <v>168</v>
      </c>
      <c r="N5267" s="31" t="s">
        <v>168</v>
      </c>
    </row>
    <row r="5268">
      <c r="D5268" s="19"/>
      <c r="E5268" s="18" t="s">
        <v>27</v>
      </c>
      <c r="F5268" s="17"/>
      <c r="G5268" s="7">
        <v>750</v>
      </c>
      <c r="H5268" s="20">
        <v>19.733333333333</v>
      </c>
      <c r="I5268" s="2">
        <v>34.799999999999997</v>
      </c>
      <c r="J5268" s="2">
        <v>27.466666666666999</v>
      </c>
      <c r="K5268" s="2">
        <v>17.866666666667001</v>
      </c>
      <c r="L5268" s="2">
        <v>0.13333333333299999</v>
      </c>
      <c r="M5268" s="2">
        <v>54.533333333332997</v>
      </c>
      <c r="N5268" s="22">
        <v>45.333333333333002</v>
      </c>
    </row>
    <row r="5269">
      <c r="D5269" s="19"/>
      <c r="E5269" s="18" t="s">
        <v>28</v>
      </c>
      <c r="F5269" s="17"/>
      <c r="G5269" s="7">
        <v>80</v>
      </c>
      <c r="H5269" s="20">
        <v>18.75</v>
      </c>
      <c r="I5269" s="2">
        <v>38.75</v>
      </c>
      <c r="J5269" s="2">
        <v>21.25</v>
      </c>
      <c r="K5269" s="2">
        <v>21.25</v>
      </c>
      <c r="L5269" s="10" t="s">
        <v>168</v>
      </c>
      <c r="M5269" s="2">
        <v>57.5</v>
      </c>
      <c r="N5269" s="22">
        <v>42.5</v>
      </c>
    </row>
    <row r="5270">
      <c r="D5270" s="15" t="s">
        <v>29</v>
      </c>
      <c r="E5270" s="14" t="s">
        <v>30</v>
      </c>
      <c r="F5270" s="16"/>
      <c r="G5270" s="26">
        <v>823</v>
      </c>
      <c r="H5270" s="40">
        <v>18.469015795869002</v>
      </c>
      <c r="I5270" s="8">
        <v>35.844471445929997</v>
      </c>
      <c r="J5270" s="8">
        <v>27.582017010935999</v>
      </c>
      <c r="K5270" s="8">
        <v>17.982989064399</v>
      </c>
      <c r="L5270" s="8">
        <v>0.121506682868</v>
      </c>
      <c r="M5270" s="8">
        <v>54.313487241798001</v>
      </c>
      <c r="N5270" s="42">
        <v>45.565006075333997</v>
      </c>
    </row>
    <row r="5271">
      <c r="D5271" s="19"/>
      <c r="E5271" s="18" t="s">
        <v>31</v>
      </c>
      <c r="F5271" s="17"/>
      <c r="G5271" s="7">
        <v>798</v>
      </c>
      <c r="H5271" s="20">
        <v>19.924812030075</v>
      </c>
      <c r="I5271" s="2">
        <v>37.844611528822</v>
      </c>
      <c r="J5271" s="2">
        <v>26.691729323308</v>
      </c>
      <c r="K5271" s="2">
        <v>15.413533834586</v>
      </c>
      <c r="L5271" s="2">
        <v>0.125313283208</v>
      </c>
      <c r="M5271" s="2">
        <v>57.769423558897003</v>
      </c>
      <c r="N5271" s="22">
        <v>42.105263157895003</v>
      </c>
    </row>
    <row r="5272">
      <c r="D5272" s="19"/>
      <c r="E5272" s="18" t="s">
        <v>32</v>
      </c>
      <c r="F5272" s="17"/>
      <c r="G5272" s="7">
        <v>808</v>
      </c>
      <c r="H5272" s="20">
        <v>18.688118811881001</v>
      </c>
      <c r="I5272" s="2">
        <v>37.623762376237998</v>
      </c>
      <c r="J5272" s="2">
        <v>26.361386138614002</v>
      </c>
      <c r="K5272" s="2">
        <v>17.326732673266999</v>
      </c>
      <c r="L5272" s="10" t="s">
        <v>168</v>
      </c>
      <c r="M5272" s="2">
        <v>56.311881188119003</v>
      </c>
      <c r="N5272" s="22">
        <v>43.688118811880997</v>
      </c>
    </row>
    <row r="5273">
      <c r="D5273" s="19"/>
      <c r="E5273" s="18" t="s">
        <v>33</v>
      </c>
      <c r="F5273" s="17"/>
      <c r="G5273" s="7">
        <v>206</v>
      </c>
      <c r="H5273" s="20">
        <v>21.359223300970999</v>
      </c>
      <c r="I5273" s="2">
        <v>30.097087378641</v>
      </c>
      <c r="J5273" s="2">
        <v>25.728155339806001</v>
      </c>
      <c r="K5273" s="2">
        <v>22.815533980583002</v>
      </c>
      <c r="L5273" s="10" t="s">
        <v>168</v>
      </c>
      <c r="M5273" s="2">
        <v>51.456310679612002</v>
      </c>
      <c r="N5273" s="22">
        <v>48.543689320387998</v>
      </c>
    </row>
    <row r="5274">
      <c r="D5274" s="19"/>
      <c r="E5274" s="18" t="s">
        <v>34</v>
      </c>
      <c r="F5274" s="17"/>
      <c r="G5274" s="7">
        <v>488</v>
      </c>
      <c r="H5274" s="20">
        <v>21.106557377049</v>
      </c>
      <c r="I5274" s="2">
        <v>38.729508196721</v>
      </c>
      <c r="J5274" s="2">
        <v>25.204918032786999</v>
      </c>
      <c r="K5274" s="2">
        <v>14.959016393442999</v>
      </c>
      <c r="L5274" s="10" t="s">
        <v>168</v>
      </c>
      <c r="M5274" s="2">
        <v>59.83606557377</v>
      </c>
      <c r="N5274" s="22">
        <v>40.16393442623</v>
      </c>
    </row>
    <row r="5275">
      <c r="D5275" s="19"/>
      <c r="E5275" s="18" t="s">
        <v>35</v>
      </c>
      <c r="F5275" s="17"/>
      <c r="G5275" s="7">
        <v>154</v>
      </c>
      <c r="H5275" s="20">
        <v>20.12987012987</v>
      </c>
      <c r="I5275" s="2">
        <v>31.168831168831002</v>
      </c>
      <c r="J5275" s="2">
        <v>26.623376623376998</v>
      </c>
      <c r="K5275" s="2">
        <v>22.077922077922</v>
      </c>
      <c r="L5275" s="10" t="s">
        <v>168</v>
      </c>
      <c r="M5275" s="2">
        <v>51.298701298700998</v>
      </c>
      <c r="N5275" s="22">
        <v>48.701298701299002</v>
      </c>
    </row>
    <row r="5276">
      <c r="D5276" s="19"/>
      <c r="E5276" s="18" t="s">
        <v>36</v>
      </c>
      <c r="F5276" s="17"/>
      <c r="G5276" s="7">
        <v>871</v>
      </c>
      <c r="H5276" s="20">
        <v>19.288174512055001</v>
      </c>
      <c r="I5276" s="2">
        <v>37.083811710676997</v>
      </c>
      <c r="J5276" s="2">
        <v>26.980482204363</v>
      </c>
      <c r="K5276" s="2">
        <v>16.532721010332999</v>
      </c>
      <c r="L5276" s="2">
        <v>0.11481056257199999</v>
      </c>
      <c r="M5276" s="2">
        <v>56.371986222731998</v>
      </c>
      <c r="N5276" s="22">
        <v>43.513203214695999</v>
      </c>
    </row>
    <row r="5277">
      <c r="D5277" s="19"/>
      <c r="E5277" s="18" t="s">
        <v>37</v>
      </c>
      <c r="F5277" s="17"/>
      <c r="G5277" s="7">
        <v>366</v>
      </c>
      <c r="H5277" s="20">
        <v>21.311475409836</v>
      </c>
      <c r="I5277" s="2">
        <v>38.524590163934</v>
      </c>
      <c r="J5277" s="2">
        <v>24.590163934425998</v>
      </c>
      <c r="K5277" s="2">
        <v>15.300546448086999</v>
      </c>
      <c r="L5277" s="2">
        <v>0.27322404371600001</v>
      </c>
      <c r="M5277" s="2">
        <v>59.83606557377</v>
      </c>
      <c r="N5277" s="22">
        <v>39.890710382514001</v>
      </c>
    </row>
    <row r="5278">
      <c r="D5278" s="19"/>
      <c r="E5278" s="18" t="s">
        <v>38</v>
      </c>
      <c r="F5278" s="17"/>
      <c r="G5278" s="7">
        <v>552</v>
      </c>
      <c r="H5278" s="20">
        <v>19.746376811594001</v>
      </c>
      <c r="I5278" s="2">
        <v>36.775362318840997</v>
      </c>
      <c r="J5278" s="2">
        <v>26.630434782609001</v>
      </c>
      <c r="K5278" s="2">
        <v>16.847826086956999</v>
      </c>
      <c r="L5278" s="10" t="s">
        <v>168</v>
      </c>
      <c r="M5278" s="2">
        <v>56.521739130435002</v>
      </c>
      <c r="N5278" s="22">
        <v>43.478260869564998</v>
      </c>
    </row>
    <row r="5279">
      <c r="D5279" s="19"/>
      <c r="E5279" s="18" t="s">
        <v>39</v>
      </c>
      <c r="F5279" s="17"/>
      <c r="G5279" s="7">
        <v>514</v>
      </c>
      <c r="H5279" s="20">
        <v>17.509727626459</v>
      </c>
      <c r="I5279" s="2">
        <v>36.575875486381001</v>
      </c>
      <c r="J5279" s="2">
        <v>28.599221789883</v>
      </c>
      <c r="K5279" s="2">
        <v>17.315175097276001</v>
      </c>
      <c r="L5279" s="10" t="s">
        <v>168</v>
      </c>
      <c r="M5279" s="2">
        <v>54.085603112839998</v>
      </c>
      <c r="N5279" s="22">
        <v>45.914396887160002</v>
      </c>
    </row>
    <row r="5280">
      <c r="D5280" s="19"/>
      <c r="E5280" s="18" t="s">
        <v>40</v>
      </c>
      <c r="F5280" s="17"/>
      <c r="G5280" s="7">
        <v>559</v>
      </c>
      <c r="H5280" s="20">
        <v>20.035778175312998</v>
      </c>
      <c r="I5280" s="2">
        <v>36.135957066190002</v>
      </c>
      <c r="J5280" s="2">
        <v>25.760286225403</v>
      </c>
      <c r="K5280" s="2">
        <v>18.067978533095001</v>
      </c>
      <c r="L5280" s="10" t="s">
        <v>168</v>
      </c>
      <c r="M5280" s="2">
        <v>56.171735241503001</v>
      </c>
      <c r="N5280" s="22">
        <v>43.828264758496999</v>
      </c>
    </row>
    <row r="5281">
      <c r="D5281" s="19"/>
      <c r="E5281" s="18" t="s">
        <v>41</v>
      </c>
      <c r="F5281" s="17"/>
      <c r="G5281" s="7">
        <v>71</v>
      </c>
      <c r="H5281" s="20">
        <v>21.12676056338</v>
      </c>
      <c r="I5281" s="2">
        <v>39.436619718309998</v>
      </c>
      <c r="J5281" s="2">
        <v>23.943661971830998</v>
      </c>
      <c r="K5281" s="2">
        <v>15.492957746479</v>
      </c>
      <c r="L5281" s="10" t="s">
        <v>168</v>
      </c>
      <c r="M5281" s="2">
        <v>60.563380281690002</v>
      </c>
      <c r="N5281" s="22">
        <v>39.436619718309998</v>
      </c>
    </row>
    <row r="5282">
      <c r="D5282" s="19"/>
      <c r="E5282" s="18" t="s">
        <v>42</v>
      </c>
      <c r="F5282" s="17"/>
      <c r="G5282" s="11">
        <v>11</v>
      </c>
      <c r="H5282" s="27">
        <v>18.181818181817999</v>
      </c>
      <c r="I5282" s="5">
        <v>18.181818181817999</v>
      </c>
      <c r="J5282" s="5">
        <v>54.545454545455001</v>
      </c>
      <c r="K5282" s="5">
        <v>9.0909090909089993</v>
      </c>
      <c r="L5282" s="4" t="s">
        <v>168</v>
      </c>
      <c r="M5282" s="5">
        <v>36.363636363635997</v>
      </c>
      <c r="N5282" s="30">
        <v>63.636363636364003</v>
      </c>
    </row>
    <row r="5283">
      <c r="D5283" s="19"/>
      <c r="E5283" s="18" t="s">
        <v>26</v>
      </c>
      <c r="F5283" s="17"/>
      <c r="G5283" s="11">
        <v>2</v>
      </c>
      <c r="H5283" s="32" t="s">
        <v>168</v>
      </c>
      <c r="I5283" s="5">
        <v>50</v>
      </c>
      <c r="J5283" s="5">
        <v>50</v>
      </c>
      <c r="K5283" s="4" t="s">
        <v>168</v>
      </c>
      <c r="L5283" s="4" t="s">
        <v>168</v>
      </c>
      <c r="M5283" s="5">
        <v>50</v>
      </c>
      <c r="N5283" s="30">
        <v>50</v>
      </c>
    </row>
    <row r="5284">
      <c r="D5284" s="19"/>
      <c r="E5284" s="18" t="s">
        <v>43</v>
      </c>
      <c r="F5284" s="17"/>
      <c r="G5284" s="7">
        <v>1080</v>
      </c>
      <c r="H5284" s="20">
        <v>18.055555555556001</v>
      </c>
      <c r="I5284" s="2">
        <v>37.222222222222001</v>
      </c>
      <c r="J5284" s="2">
        <v>27.314814814815001</v>
      </c>
      <c r="K5284" s="2">
        <v>17.222222222222001</v>
      </c>
      <c r="L5284" s="2">
        <v>0.18518518518499999</v>
      </c>
      <c r="M5284" s="2">
        <v>55.277777777777999</v>
      </c>
      <c r="N5284" s="22">
        <v>44.537037037037003</v>
      </c>
    </row>
    <row r="5285">
      <c r="D5285" s="15" t="s">
        <v>44</v>
      </c>
      <c r="E5285" s="14" t="s">
        <v>45</v>
      </c>
      <c r="F5285" s="16"/>
      <c r="G5285" s="33">
        <v>3</v>
      </c>
      <c r="H5285" s="45">
        <v>33.333333333333002</v>
      </c>
      <c r="I5285" s="13">
        <v>33.333333333333002</v>
      </c>
      <c r="J5285" s="13">
        <v>33.333333333333002</v>
      </c>
      <c r="K5285" s="25" t="s">
        <v>168</v>
      </c>
      <c r="L5285" s="25" t="s">
        <v>168</v>
      </c>
      <c r="M5285" s="13">
        <v>66.666666666666998</v>
      </c>
      <c r="N5285" s="50">
        <v>33.333333333333002</v>
      </c>
    </row>
    <row r="5286">
      <c r="D5286" s="19"/>
      <c r="E5286" s="18" t="s">
        <v>46</v>
      </c>
      <c r="F5286" s="17"/>
      <c r="G5286" s="11">
        <v>11</v>
      </c>
      <c r="H5286" s="27">
        <v>27.272727272727</v>
      </c>
      <c r="I5286" s="5">
        <v>36.363636363635997</v>
      </c>
      <c r="J5286" s="5">
        <v>36.363636363635997</v>
      </c>
      <c r="K5286" s="4" t="s">
        <v>168</v>
      </c>
      <c r="L5286" s="4" t="s">
        <v>168</v>
      </c>
      <c r="M5286" s="5">
        <v>63.636363636364003</v>
      </c>
      <c r="N5286" s="30">
        <v>36.363636363635997</v>
      </c>
    </row>
    <row r="5287">
      <c r="D5287" s="19"/>
      <c r="E5287" s="18" t="s">
        <v>47</v>
      </c>
      <c r="F5287" s="17"/>
      <c r="G5287" s="11">
        <v>25</v>
      </c>
      <c r="H5287" s="27">
        <v>20</v>
      </c>
      <c r="I5287" s="5">
        <v>40</v>
      </c>
      <c r="J5287" s="5">
        <v>20</v>
      </c>
      <c r="K5287" s="5">
        <v>20</v>
      </c>
      <c r="L5287" s="4" t="s">
        <v>168</v>
      </c>
      <c r="M5287" s="5">
        <v>60</v>
      </c>
      <c r="N5287" s="30">
        <v>40</v>
      </c>
    </row>
    <row r="5288">
      <c r="D5288" s="19"/>
      <c r="E5288" s="18" t="s">
        <v>48</v>
      </c>
      <c r="F5288" s="17"/>
      <c r="G5288" s="7">
        <v>160</v>
      </c>
      <c r="H5288" s="20">
        <v>15.625</v>
      </c>
      <c r="I5288" s="2">
        <v>33.75</v>
      </c>
      <c r="J5288" s="2">
        <v>29.375</v>
      </c>
      <c r="K5288" s="2">
        <v>21.25</v>
      </c>
      <c r="L5288" s="10" t="s">
        <v>168</v>
      </c>
      <c r="M5288" s="2">
        <v>49.375</v>
      </c>
      <c r="N5288" s="22">
        <v>50.625</v>
      </c>
    </row>
    <row r="5289">
      <c r="D5289" s="19"/>
      <c r="E5289" s="18" t="s">
        <v>49</v>
      </c>
      <c r="F5289" s="17"/>
      <c r="G5289" s="7">
        <v>166</v>
      </c>
      <c r="H5289" s="20">
        <v>13.253012048193</v>
      </c>
      <c r="I5289" s="2">
        <v>44.578313253011999</v>
      </c>
      <c r="J5289" s="2">
        <v>22.89156626506</v>
      </c>
      <c r="K5289" s="2">
        <v>19.277108433734998</v>
      </c>
      <c r="L5289" s="10" t="s">
        <v>168</v>
      </c>
      <c r="M5289" s="2">
        <v>57.831325301204998</v>
      </c>
      <c r="N5289" s="22">
        <v>42.168674698795002</v>
      </c>
    </row>
    <row r="5290">
      <c r="D5290" s="19"/>
      <c r="E5290" s="18" t="s">
        <v>50</v>
      </c>
      <c r="F5290" s="17"/>
      <c r="G5290" s="7">
        <v>129</v>
      </c>
      <c r="H5290" s="20">
        <v>18.604651162791001</v>
      </c>
      <c r="I5290" s="2">
        <v>38.759689922481002</v>
      </c>
      <c r="J5290" s="2">
        <v>27.906976744186</v>
      </c>
      <c r="K5290" s="2">
        <v>13.953488372093</v>
      </c>
      <c r="L5290" s="2">
        <v>0.77519379845000003</v>
      </c>
      <c r="M5290" s="2">
        <v>57.364341085271001</v>
      </c>
      <c r="N5290" s="22">
        <v>41.860465116279002</v>
      </c>
    </row>
    <row r="5291">
      <c r="D5291" s="19"/>
      <c r="E5291" s="18" t="s">
        <v>51</v>
      </c>
      <c r="F5291" s="17"/>
      <c r="G5291" s="7">
        <v>124</v>
      </c>
      <c r="H5291" s="20">
        <v>14.516129032258</v>
      </c>
      <c r="I5291" s="2">
        <v>44.354838709676997</v>
      </c>
      <c r="J5291" s="2">
        <v>22.580645161290001</v>
      </c>
      <c r="K5291" s="2">
        <v>18.548387096774</v>
      </c>
      <c r="L5291" s="10" t="s">
        <v>168</v>
      </c>
      <c r="M5291" s="2">
        <v>58.870967741934997</v>
      </c>
      <c r="N5291" s="22">
        <v>41.129032258065003</v>
      </c>
    </row>
    <row r="5292">
      <c r="D5292" s="19"/>
      <c r="E5292" s="18" t="s">
        <v>52</v>
      </c>
      <c r="F5292" s="17"/>
      <c r="G5292" s="7">
        <v>114</v>
      </c>
      <c r="H5292" s="20">
        <v>22.807017543859999</v>
      </c>
      <c r="I5292" s="2">
        <v>31.578947368421002</v>
      </c>
      <c r="J5292" s="2">
        <v>32.456140350877</v>
      </c>
      <c r="K5292" s="2">
        <v>13.157894736842</v>
      </c>
      <c r="L5292" s="10" t="s">
        <v>168</v>
      </c>
      <c r="M5292" s="2">
        <v>54.385964912280997</v>
      </c>
      <c r="N5292" s="22">
        <v>45.614035087719003</v>
      </c>
    </row>
    <row r="5293">
      <c r="D5293" s="19"/>
      <c r="E5293" s="18" t="s">
        <v>53</v>
      </c>
      <c r="F5293" s="17"/>
      <c r="G5293" s="7">
        <v>95</v>
      </c>
      <c r="H5293" s="20">
        <v>23.157894736842</v>
      </c>
      <c r="I5293" s="2">
        <v>36.842105263157997</v>
      </c>
      <c r="J5293" s="2">
        <v>18.947368421053</v>
      </c>
      <c r="K5293" s="2">
        <v>20</v>
      </c>
      <c r="L5293" s="2">
        <v>1.052631578947</v>
      </c>
      <c r="M5293" s="2">
        <v>60</v>
      </c>
      <c r="N5293" s="22">
        <v>38.947368421053</v>
      </c>
    </row>
    <row r="5294">
      <c r="D5294" s="19"/>
      <c r="E5294" s="18" t="s">
        <v>54</v>
      </c>
      <c r="F5294" s="17"/>
      <c r="G5294" s="7">
        <v>253</v>
      </c>
      <c r="H5294" s="20">
        <v>19.367588932806001</v>
      </c>
      <c r="I5294" s="2">
        <v>31.620553359683999</v>
      </c>
      <c r="J5294" s="2">
        <v>33.201581027667999</v>
      </c>
      <c r="K5294" s="2">
        <v>15.810276679842</v>
      </c>
      <c r="L5294" s="10" t="s">
        <v>168</v>
      </c>
      <c r="M5294" s="2">
        <v>50.988142292489997</v>
      </c>
      <c r="N5294" s="22">
        <v>49.011857707510003</v>
      </c>
    </row>
    <row r="5295">
      <c r="D5295" s="19"/>
      <c r="E5295" s="18" t="s">
        <v>55</v>
      </c>
      <c r="F5295" s="17"/>
      <c r="G5295" s="11">
        <v>1</v>
      </c>
      <c r="H5295" s="32" t="s">
        <v>168</v>
      </c>
      <c r="I5295" s="5">
        <v>100</v>
      </c>
      <c r="J5295" s="4" t="s">
        <v>168</v>
      </c>
      <c r="K5295" s="4" t="s">
        <v>168</v>
      </c>
      <c r="L5295" s="4" t="s">
        <v>168</v>
      </c>
      <c r="M5295" s="5">
        <v>100</v>
      </c>
      <c r="N5295" s="31" t="s">
        <v>168</v>
      </c>
    </row>
    <row r="5296">
      <c r="D5296" s="19"/>
      <c r="E5296" s="18" t="s">
        <v>26</v>
      </c>
      <c r="F5296" s="17"/>
      <c r="G5296" s="11">
        <v>12</v>
      </c>
      <c r="H5296" s="27">
        <v>16.666666666666998</v>
      </c>
      <c r="I5296" s="5">
        <v>41.666666666666998</v>
      </c>
      <c r="J5296" s="5">
        <v>33.333333333333002</v>
      </c>
      <c r="K5296" s="5">
        <v>8.333333333333</v>
      </c>
      <c r="L5296" s="4" t="s">
        <v>168</v>
      </c>
      <c r="M5296" s="5">
        <v>58.333333333333002</v>
      </c>
      <c r="N5296" s="30">
        <v>41.666666666666998</v>
      </c>
    </row>
    <row r="5297">
      <c r="D5297" s="15" t="s">
        <v>56</v>
      </c>
      <c r="E5297" s="14" t="s">
        <v>57</v>
      </c>
      <c r="F5297" s="16"/>
      <c r="G5297" s="33">
        <v>15</v>
      </c>
      <c r="H5297" s="45">
        <v>6.666666666667</v>
      </c>
      <c r="I5297" s="13">
        <v>60</v>
      </c>
      <c r="J5297" s="13">
        <v>20</v>
      </c>
      <c r="K5297" s="13">
        <v>13.333333333333</v>
      </c>
      <c r="L5297" s="25" t="s">
        <v>168</v>
      </c>
      <c r="M5297" s="13">
        <v>66.666666666666998</v>
      </c>
      <c r="N5297" s="50">
        <v>33.333333333333002</v>
      </c>
    </row>
    <row r="5298">
      <c r="D5298" s="19"/>
      <c r="E5298" s="18" t="s">
        <v>58</v>
      </c>
      <c r="F5298" s="17"/>
      <c r="G5298" s="7">
        <v>111</v>
      </c>
      <c r="H5298" s="20">
        <v>12.612612612613001</v>
      </c>
      <c r="I5298" s="2">
        <v>34.234234234234002</v>
      </c>
      <c r="J5298" s="2">
        <v>19.819819819820001</v>
      </c>
      <c r="K5298" s="2">
        <v>32.432432432432002</v>
      </c>
      <c r="L5298" s="2">
        <v>0.90090090090099995</v>
      </c>
      <c r="M5298" s="2">
        <v>46.846846846847001</v>
      </c>
      <c r="N5298" s="22">
        <v>52.252252252251999</v>
      </c>
    </row>
    <row r="5299">
      <c r="D5299" s="19"/>
      <c r="E5299" s="18" t="s">
        <v>59</v>
      </c>
      <c r="F5299" s="17"/>
      <c r="G5299" s="7">
        <v>404</v>
      </c>
      <c r="H5299" s="20">
        <v>14.60396039604</v>
      </c>
      <c r="I5299" s="2">
        <v>38.366336633663003</v>
      </c>
      <c r="J5299" s="2">
        <v>30.445544554455001</v>
      </c>
      <c r="K5299" s="2">
        <v>16.584158415842001</v>
      </c>
      <c r="L5299" s="10" t="s">
        <v>168</v>
      </c>
      <c r="M5299" s="2">
        <v>52.970297029702998</v>
      </c>
      <c r="N5299" s="22">
        <v>47.029702970297002</v>
      </c>
    </row>
    <row r="5300">
      <c r="D5300" s="19"/>
      <c r="E5300" s="18" t="s">
        <v>60</v>
      </c>
      <c r="F5300" s="17"/>
      <c r="G5300" s="7">
        <v>562</v>
      </c>
      <c r="H5300" s="20">
        <v>21.708185053381001</v>
      </c>
      <c r="I5300" s="2">
        <v>36.120996441281001</v>
      </c>
      <c r="J5300" s="2">
        <v>27.402135231317001</v>
      </c>
      <c r="K5300" s="2">
        <v>14.590747330960999</v>
      </c>
      <c r="L5300" s="2">
        <v>0.17793594305999999</v>
      </c>
      <c r="M5300" s="2">
        <v>57.829181494662002</v>
      </c>
      <c r="N5300" s="22">
        <v>41.992882562277998</v>
      </c>
    </row>
    <row r="5301">
      <c r="D5301" s="19"/>
      <c r="E5301" s="18" t="s">
        <v>26</v>
      </c>
      <c r="F5301" s="17"/>
      <c r="G5301" s="11">
        <v>1</v>
      </c>
      <c r="H5301" s="27">
        <v>100</v>
      </c>
      <c r="I5301" s="4" t="s">
        <v>168</v>
      </c>
      <c r="J5301" s="4" t="s">
        <v>168</v>
      </c>
      <c r="K5301" s="4" t="s">
        <v>168</v>
      </c>
      <c r="L5301" s="4" t="s">
        <v>168</v>
      </c>
      <c r="M5301" s="5">
        <v>100</v>
      </c>
      <c r="N5301" s="31" t="s">
        <v>168</v>
      </c>
    </row>
    <row r="5302">
      <c r="D5302" s="19"/>
      <c r="E5302" s="18" t="s">
        <v>61</v>
      </c>
      <c r="F5302" s="17"/>
      <c r="G5302" s="7">
        <v>126</v>
      </c>
      <c r="H5302" s="20">
        <v>11.904761904761999</v>
      </c>
      <c r="I5302" s="2">
        <v>37.301587301586999</v>
      </c>
      <c r="J5302" s="2">
        <v>19.841269841270002</v>
      </c>
      <c r="K5302" s="2">
        <v>30.158730158729998</v>
      </c>
      <c r="L5302" s="2">
        <v>0.793650793651</v>
      </c>
      <c r="M5302" s="2">
        <v>49.206349206349003</v>
      </c>
      <c r="N5302" s="22">
        <v>50</v>
      </c>
    </row>
    <row r="5303">
      <c r="D5303" s="19"/>
      <c r="E5303" s="18" t="s">
        <v>62</v>
      </c>
      <c r="F5303" s="17"/>
      <c r="G5303" s="7">
        <v>966</v>
      </c>
      <c r="H5303" s="20">
        <v>18.737060041408</v>
      </c>
      <c r="I5303" s="2">
        <v>37.060041407866997</v>
      </c>
      <c r="J5303" s="2">
        <v>28.674948240166</v>
      </c>
      <c r="K5303" s="2">
        <v>15.424430641821999</v>
      </c>
      <c r="L5303" s="2">
        <v>0.103519668737</v>
      </c>
      <c r="M5303" s="2">
        <v>55.797101449274997</v>
      </c>
      <c r="N5303" s="22">
        <v>44.099378881988002</v>
      </c>
    </row>
    <row r="5304">
      <c r="D5304" s="15" t="s">
        <v>63</v>
      </c>
      <c r="E5304" s="14" t="s">
        <v>64</v>
      </c>
      <c r="F5304" s="16"/>
      <c r="G5304" s="33">
        <v>17</v>
      </c>
      <c r="H5304" s="45">
        <v>11.764705882353001</v>
      </c>
      <c r="I5304" s="13">
        <v>23.529411764706001</v>
      </c>
      <c r="J5304" s="13">
        <v>52.941176470587997</v>
      </c>
      <c r="K5304" s="13">
        <v>11.764705882353001</v>
      </c>
      <c r="L5304" s="25" t="s">
        <v>168</v>
      </c>
      <c r="M5304" s="13">
        <v>35.294117647058997</v>
      </c>
      <c r="N5304" s="50">
        <v>64.705882352941003</v>
      </c>
    </row>
    <row r="5305">
      <c r="D5305" s="19"/>
      <c r="E5305" s="18" t="s">
        <v>65</v>
      </c>
      <c r="F5305" s="17"/>
      <c r="G5305" s="11">
        <v>38</v>
      </c>
      <c r="H5305" s="27">
        <v>23.684210526316001</v>
      </c>
      <c r="I5305" s="5">
        <v>21.052631578947</v>
      </c>
      <c r="J5305" s="5">
        <v>36.842105263157997</v>
      </c>
      <c r="K5305" s="5">
        <v>18.421052631578998</v>
      </c>
      <c r="L5305" s="4" t="s">
        <v>168</v>
      </c>
      <c r="M5305" s="5">
        <v>44.736842105263001</v>
      </c>
      <c r="N5305" s="30">
        <v>55.263157894736999</v>
      </c>
    </row>
    <row r="5306">
      <c r="D5306" s="19"/>
      <c r="E5306" s="18" t="s">
        <v>66</v>
      </c>
      <c r="F5306" s="17"/>
      <c r="G5306" s="11">
        <v>14</v>
      </c>
      <c r="H5306" s="27">
        <v>7.1428571428570002</v>
      </c>
      <c r="I5306" s="5">
        <v>35.714285714286</v>
      </c>
      <c r="J5306" s="5">
        <v>28.571428571428999</v>
      </c>
      <c r="K5306" s="5">
        <v>28.571428571428999</v>
      </c>
      <c r="L5306" s="4" t="s">
        <v>168</v>
      </c>
      <c r="M5306" s="5">
        <v>42.857142857143003</v>
      </c>
      <c r="N5306" s="30">
        <v>57.142857142856997</v>
      </c>
    </row>
    <row r="5307">
      <c r="D5307" s="19"/>
      <c r="E5307" s="18" t="s">
        <v>67</v>
      </c>
      <c r="F5307" s="17"/>
      <c r="G5307" s="7">
        <v>95</v>
      </c>
      <c r="H5307" s="20">
        <v>13.684210526316001</v>
      </c>
      <c r="I5307" s="2">
        <v>38.947368421053</v>
      </c>
      <c r="J5307" s="2">
        <v>25.263157894736999</v>
      </c>
      <c r="K5307" s="2">
        <v>21.052631578947</v>
      </c>
      <c r="L5307" s="2">
        <v>1.052631578947</v>
      </c>
      <c r="M5307" s="2">
        <v>52.631578947367998</v>
      </c>
      <c r="N5307" s="22">
        <v>46.315789473683999</v>
      </c>
    </row>
    <row r="5308">
      <c r="D5308" s="19"/>
      <c r="E5308" s="18" t="s">
        <v>68</v>
      </c>
      <c r="F5308" s="17"/>
      <c r="G5308" s="7">
        <v>81</v>
      </c>
      <c r="H5308" s="20">
        <v>19.753086419753</v>
      </c>
      <c r="I5308" s="2">
        <v>24.691358024690999</v>
      </c>
      <c r="J5308" s="2">
        <v>29.629629629629999</v>
      </c>
      <c r="K5308" s="2">
        <v>25.925925925925998</v>
      </c>
      <c r="L5308" s="10" t="s">
        <v>168</v>
      </c>
      <c r="M5308" s="2">
        <v>44.444444444444002</v>
      </c>
      <c r="N5308" s="22">
        <v>55.555555555555998</v>
      </c>
    </row>
    <row r="5309">
      <c r="D5309" s="19"/>
      <c r="E5309" s="18" t="s">
        <v>69</v>
      </c>
      <c r="F5309" s="17"/>
      <c r="G5309" s="7">
        <v>844</v>
      </c>
      <c r="H5309" s="20">
        <v>18.246445497629999</v>
      </c>
      <c r="I5309" s="2">
        <v>38.981042654028002</v>
      </c>
      <c r="J5309" s="2">
        <v>26.895734597156</v>
      </c>
      <c r="K5309" s="2">
        <v>15.758293838863001</v>
      </c>
      <c r="L5309" s="2">
        <v>0.11848341232200001</v>
      </c>
      <c r="M5309" s="2">
        <v>57.227488151659003</v>
      </c>
      <c r="N5309" s="22">
        <v>42.654028436018997</v>
      </c>
    </row>
    <row r="5310">
      <c r="D5310" s="19"/>
      <c r="E5310" s="18" t="s">
        <v>26</v>
      </c>
      <c r="F5310" s="17"/>
      <c r="G5310" s="11">
        <v>4</v>
      </c>
      <c r="H5310" s="27">
        <v>50</v>
      </c>
      <c r="I5310" s="5">
        <v>50</v>
      </c>
      <c r="J5310" s="4" t="s">
        <v>168</v>
      </c>
      <c r="K5310" s="4" t="s">
        <v>168</v>
      </c>
      <c r="L5310" s="4" t="s">
        <v>168</v>
      </c>
      <c r="M5310" s="5">
        <v>100</v>
      </c>
      <c r="N5310" s="31" t="s">
        <v>168</v>
      </c>
    </row>
    <row r="5311">
      <c r="D5311" s="19"/>
      <c r="E5311" s="18" t="s">
        <v>70</v>
      </c>
      <c r="F5311" s="17"/>
      <c r="G5311" s="7">
        <v>245</v>
      </c>
      <c r="H5311" s="20">
        <v>16.734693877550999</v>
      </c>
      <c r="I5311" s="2">
        <v>30.204081632653001</v>
      </c>
      <c r="J5311" s="2">
        <v>30.612244897958998</v>
      </c>
      <c r="K5311" s="2">
        <v>22.040816326531001</v>
      </c>
      <c r="L5311" s="2">
        <v>0.408163265306</v>
      </c>
      <c r="M5311" s="2">
        <v>46.938775510204003</v>
      </c>
      <c r="N5311" s="22">
        <v>52.653061224490003</v>
      </c>
    </row>
    <row r="5312">
      <c r="D5312" s="15" t="s">
        <v>71</v>
      </c>
      <c r="E5312" s="14" t="s">
        <v>64</v>
      </c>
      <c r="F5312" s="16"/>
      <c r="G5312" s="33">
        <v>15</v>
      </c>
      <c r="H5312" s="45">
        <v>13.333333333333</v>
      </c>
      <c r="I5312" s="13">
        <v>26.666666666666998</v>
      </c>
      <c r="J5312" s="13">
        <v>33.333333333333002</v>
      </c>
      <c r="K5312" s="13">
        <v>26.666666666666998</v>
      </c>
      <c r="L5312" s="25" t="s">
        <v>168</v>
      </c>
      <c r="M5312" s="13">
        <v>40</v>
      </c>
      <c r="N5312" s="50">
        <v>60</v>
      </c>
    </row>
    <row r="5313">
      <c r="D5313" s="19"/>
      <c r="E5313" s="18" t="s">
        <v>65</v>
      </c>
      <c r="F5313" s="17"/>
      <c r="G5313" s="7">
        <v>58</v>
      </c>
      <c r="H5313" s="20">
        <v>24.137931034483</v>
      </c>
      <c r="I5313" s="2">
        <v>48.275862068965999</v>
      </c>
      <c r="J5313" s="2">
        <v>20.689655172414</v>
      </c>
      <c r="K5313" s="2">
        <v>6.8965517241379999</v>
      </c>
      <c r="L5313" s="10" t="s">
        <v>168</v>
      </c>
      <c r="M5313" s="2">
        <v>72.413793103448</v>
      </c>
      <c r="N5313" s="22">
        <v>27.586206896552</v>
      </c>
    </row>
    <row r="5314">
      <c r="D5314" s="19"/>
      <c r="E5314" s="18" t="s">
        <v>66</v>
      </c>
      <c r="F5314" s="17"/>
      <c r="G5314" s="7">
        <v>113</v>
      </c>
      <c r="H5314" s="20">
        <v>22.123893805310001</v>
      </c>
      <c r="I5314" s="2">
        <v>40.707964601770001</v>
      </c>
      <c r="J5314" s="2">
        <v>25.663716814158999</v>
      </c>
      <c r="K5314" s="2">
        <v>11.504424778761001</v>
      </c>
      <c r="L5314" s="10" t="s">
        <v>168</v>
      </c>
      <c r="M5314" s="2">
        <v>62.831858407079999</v>
      </c>
      <c r="N5314" s="22">
        <v>37.168141592920001</v>
      </c>
    </row>
    <row r="5315">
      <c r="D5315" s="19"/>
      <c r="E5315" s="18" t="s">
        <v>67</v>
      </c>
      <c r="F5315" s="17"/>
      <c r="G5315" s="7">
        <v>837</v>
      </c>
      <c r="H5315" s="20">
        <v>17.204301075269001</v>
      </c>
      <c r="I5315" s="2">
        <v>37.395459976105002</v>
      </c>
      <c r="J5315" s="2">
        <v>28.076463560335</v>
      </c>
      <c r="K5315" s="2">
        <v>17.204301075269001</v>
      </c>
      <c r="L5315" s="2">
        <v>0.119474313023</v>
      </c>
      <c r="M5315" s="2">
        <v>54.599761051374003</v>
      </c>
      <c r="N5315" s="22">
        <v>45.280764635602999</v>
      </c>
    </row>
    <row r="5316">
      <c r="D5316" s="19"/>
      <c r="E5316" s="18" t="s">
        <v>68</v>
      </c>
      <c r="F5316" s="17"/>
      <c r="G5316" s="7">
        <v>61</v>
      </c>
      <c r="H5316" s="20">
        <v>19.672131147540998</v>
      </c>
      <c r="I5316" s="2">
        <v>18.032786885246001</v>
      </c>
      <c r="J5316" s="2">
        <v>29.508196721310998</v>
      </c>
      <c r="K5316" s="2">
        <v>32.786885245901999</v>
      </c>
      <c r="L5316" s="10" t="s">
        <v>168</v>
      </c>
      <c r="M5316" s="2">
        <v>37.704918032786999</v>
      </c>
      <c r="N5316" s="22">
        <v>62.295081967213001</v>
      </c>
    </row>
    <row r="5317">
      <c r="D5317" s="19"/>
      <c r="E5317" s="18" t="s">
        <v>72</v>
      </c>
      <c r="F5317" s="17"/>
      <c r="G5317" s="11">
        <v>5</v>
      </c>
      <c r="H5317" s="32" t="s">
        <v>168</v>
      </c>
      <c r="I5317" s="5">
        <v>40</v>
      </c>
      <c r="J5317" s="5">
        <v>40</v>
      </c>
      <c r="K5317" s="5">
        <v>20</v>
      </c>
      <c r="L5317" s="4" t="s">
        <v>168</v>
      </c>
      <c r="M5317" s="5">
        <v>40</v>
      </c>
      <c r="N5317" s="30">
        <v>60</v>
      </c>
    </row>
    <row r="5318">
      <c r="D5318" s="19"/>
      <c r="E5318" s="18" t="s">
        <v>26</v>
      </c>
      <c r="F5318" s="17"/>
      <c r="G5318" s="11">
        <v>4</v>
      </c>
      <c r="H5318" s="32" t="s">
        <v>168</v>
      </c>
      <c r="I5318" s="5">
        <v>25</v>
      </c>
      <c r="J5318" s="5">
        <v>25</v>
      </c>
      <c r="K5318" s="5">
        <v>25</v>
      </c>
      <c r="L5318" s="5">
        <v>25</v>
      </c>
      <c r="M5318" s="5">
        <v>25</v>
      </c>
      <c r="N5318" s="30">
        <v>50</v>
      </c>
    </row>
    <row r="5319">
      <c r="D5319" s="19"/>
      <c r="E5319" s="18" t="s">
        <v>73</v>
      </c>
      <c r="F5319" s="17"/>
      <c r="G5319" s="7">
        <v>1084</v>
      </c>
      <c r="H5319" s="20">
        <v>18.173431734316999</v>
      </c>
      <c r="I5319" s="2">
        <v>37.084870848708</v>
      </c>
      <c r="J5319" s="2">
        <v>27.583025830257998</v>
      </c>
      <c r="K5319" s="2">
        <v>17.066420664207001</v>
      </c>
      <c r="L5319" s="2">
        <v>0.092250922508999994</v>
      </c>
      <c r="M5319" s="2">
        <v>55.258302583026001</v>
      </c>
      <c r="N5319" s="22">
        <v>44.649446494465003</v>
      </c>
    </row>
    <row r="5320">
      <c r="D5320" s="15" t="s">
        <v>74</v>
      </c>
      <c r="E5320" s="14" t="s">
        <v>75</v>
      </c>
      <c r="F5320" s="16"/>
      <c r="G5320" s="26">
        <v>315</v>
      </c>
      <c r="H5320" s="40">
        <v>21.904761904762001</v>
      </c>
      <c r="I5320" s="8">
        <v>38.095238095238003</v>
      </c>
      <c r="J5320" s="8">
        <v>25.714285714286</v>
      </c>
      <c r="K5320" s="8">
        <v>14.285714285714</v>
      </c>
      <c r="L5320" s="41" t="s">
        <v>168</v>
      </c>
      <c r="M5320" s="8">
        <v>60</v>
      </c>
      <c r="N5320" s="42">
        <v>40</v>
      </c>
    </row>
    <row r="5321">
      <c r="D5321" s="19"/>
      <c r="E5321" s="18" t="s">
        <v>76</v>
      </c>
      <c r="F5321" s="17"/>
      <c r="G5321" s="7">
        <v>78</v>
      </c>
      <c r="H5321" s="20">
        <v>20.512820512821001</v>
      </c>
      <c r="I5321" s="2">
        <v>33.333333333333002</v>
      </c>
      <c r="J5321" s="2">
        <v>30.769230769231001</v>
      </c>
      <c r="K5321" s="2">
        <v>15.384615384615</v>
      </c>
      <c r="L5321" s="10" t="s">
        <v>168</v>
      </c>
      <c r="M5321" s="2">
        <v>53.846153846154003</v>
      </c>
      <c r="N5321" s="22">
        <v>46.153846153845997</v>
      </c>
    </row>
    <row r="5322">
      <c r="D5322" s="19"/>
      <c r="E5322" s="18" t="s">
        <v>77</v>
      </c>
      <c r="F5322" s="17"/>
      <c r="G5322" s="7">
        <v>297</v>
      </c>
      <c r="H5322" s="20">
        <v>19.528619528619998</v>
      </c>
      <c r="I5322" s="2">
        <v>38.383838383837997</v>
      </c>
      <c r="J5322" s="2">
        <v>26.599326599327</v>
      </c>
      <c r="K5322" s="2">
        <v>15.151515151515</v>
      </c>
      <c r="L5322" s="2">
        <v>0.33670033669999999</v>
      </c>
      <c r="M5322" s="2">
        <v>57.912457912458002</v>
      </c>
      <c r="N5322" s="22">
        <v>41.750841750842</v>
      </c>
    </row>
    <row r="5323">
      <c r="D5323" s="19"/>
      <c r="E5323" s="18" t="s">
        <v>78</v>
      </c>
      <c r="F5323" s="17"/>
      <c r="G5323" s="11">
        <v>12</v>
      </c>
      <c r="H5323" s="27">
        <v>25</v>
      </c>
      <c r="I5323" s="5">
        <v>58.333333333333002</v>
      </c>
      <c r="J5323" s="5">
        <v>16.666666666666998</v>
      </c>
      <c r="K5323" s="4" t="s">
        <v>168</v>
      </c>
      <c r="L5323" s="4" t="s">
        <v>168</v>
      </c>
      <c r="M5323" s="5">
        <v>83.333333333333002</v>
      </c>
      <c r="N5323" s="30">
        <v>16.666666666666998</v>
      </c>
    </row>
    <row r="5324">
      <c r="D5324" s="19"/>
      <c r="E5324" s="18" t="s">
        <v>79</v>
      </c>
      <c r="F5324" s="17"/>
      <c r="G5324" s="7">
        <v>116</v>
      </c>
      <c r="H5324" s="20">
        <v>24.137931034483</v>
      </c>
      <c r="I5324" s="2">
        <v>39.655172413792997</v>
      </c>
      <c r="J5324" s="2">
        <v>24.137931034483</v>
      </c>
      <c r="K5324" s="2">
        <v>12.068965517241001</v>
      </c>
      <c r="L5324" s="10" t="s">
        <v>168</v>
      </c>
      <c r="M5324" s="2">
        <v>63.793103448276</v>
      </c>
      <c r="N5324" s="22">
        <v>36.206896551724</v>
      </c>
    </row>
    <row r="5325">
      <c r="D5325" s="19"/>
      <c r="E5325" s="18" t="s">
        <v>80</v>
      </c>
      <c r="F5325" s="17"/>
      <c r="G5325" s="7">
        <v>175</v>
      </c>
      <c r="H5325" s="20">
        <v>12</v>
      </c>
      <c r="I5325" s="2">
        <v>41.142857142856997</v>
      </c>
      <c r="J5325" s="2">
        <v>29.142857142857</v>
      </c>
      <c r="K5325" s="2">
        <v>17.714285714286</v>
      </c>
      <c r="L5325" s="10" t="s">
        <v>168</v>
      </c>
      <c r="M5325" s="2">
        <v>53.142857142856997</v>
      </c>
      <c r="N5325" s="22">
        <v>46.857142857143003</v>
      </c>
    </row>
    <row r="5326">
      <c r="D5326" s="19"/>
      <c r="E5326" s="18" t="s">
        <v>81</v>
      </c>
      <c r="F5326" s="17"/>
      <c r="G5326" s="7">
        <v>908</v>
      </c>
      <c r="H5326" s="20">
        <v>18.612334801762</v>
      </c>
      <c r="I5326" s="2">
        <v>36.123348017620998</v>
      </c>
      <c r="J5326" s="2">
        <v>27.973568281938</v>
      </c>
      <c r="K5326" s="2">
        <v>17.070484581498</v>
      </c>
      <c r="L5326" s="2">
        <v>0.22026431718100001</v>
      </c>
      <c r="M5326" s="2">
        <v>54.735682819383001</v>
      </c>
      <c r="N5326" s="22">
        <v>45.044052863436001</v>
      </c>
    </row>
    <row r="5327">
      <c r="D5327" s="19"/>
      <c r="E5327" s="18" t="s">
        <v>41</v>
      </c>
      <c r="F5327" s="17"/>
      <c r="G5327" s="11">
        <v>26</v>
      </c>
      <c r="H5327" s="27">
        <v>11.538461538462</v>
      </c>
      <c r="I5327" s="5">
        <v>30.769230769231001</v>
      </c>
      <c r="J5327" s="5">
        <v>30.769230769231001</v>
      </c>
      <c r="K5327" s="5">
        <v>26.923076923077002</v>
      </c>
      <c r="L5327" s="4" t="s">
        <v>168</v>
      </c>
      <c r="M5327" s="5">
        <v>42.307692307692001</v>
      </c>
      <c r="N5327" s="30">
        <v>57.692307692307999</v>
      </c>
    </row>
    <row r="5328">
      <c r="D5328" s="19"/>
      <c r="E5328" s="18" t="s">
        <v>82</v>
      </c>
      <c r="F5328" s="17"/>
      <c r="G5328" s="7">
        <v>96</v>
      </c>
      <c r="H5328" s="20">
        <v>12.5</v>
      </c>
      <c r="I5328" s="2">
        <v>37.5</v>
      </c>
      <c r="J5328" s="2">
        <v>28.125</v>
      </c>
      <c r="K5328" s="2">
        <v>21.875</v>
      </c>
      <c r="L5328" s="10" t="s">
        <v>168</v>
      </c>
      <c r="M5328" s="2">
        <v>50</v>
      </c>
      <c r="N5328" s="22">
        <v>50</v>
      </c>
    </row>
    <row r="5329">
      <c r="D5329" s="19"/>
      <c r="E5329" s="18" t="s">
        <v>26</v>
      </c>
      <c r="F5329" s="17"/>
      <c r="G5329" s="11">
        <v>0</v>
      </c>
      <c r="H5329" s="32" t="s">
        <v>168</v>
      </c>
      <c r="I5329" s="4" t="s">
        <v>168</v>
      </c>
      <c r="J5329" s="4" t="s">
        <v>168</v>
      </c>
      <c r="K5329" s="4" t="s">
        <v>168</v>
      </c>
      <c r="L5329" s="4" t="s">
        <v>168</v>
      </c>
      <c r="M5329" s="4" t="s">
        <v>168</v>
      </c>
      <c r="N5329" s="31" t="s">
        <v>168</v>
      </c>
    </row>
    <row r="5330">
      <c r="D5330" s="19"/>
      <c r="E5330" s="18" t="s">
        <v>83</v>
      </c>
      <c r="F5330" s="17"/>
      <c r="G5330" s="7">
        <v>997</v>
      </c>
      <c r="H5330" s="20">
        <v>18.555667001002998</v>
      </c>
      <c r="I5330" s="2">
        <v>37.011033099297997</v>
      </c>
      <c r="J5330" s="2">
        <v>27.582748244733999</v>
      </c>
      <c r="K5330" s="2">
        <v>16.649949849548999</v>
      </c>
      <c r="L5330" s="2">
        <v>0.20060180541600001</v>
      </c>
      <c r="M5330" s="2">
        <v>55.566700100300999</v>
      </c>
      <c r="N5330" s="22">
        <v>44.232698094283002</v>
      </c>
    </row>
    <row r="5331">
      <c r="D5331" s="15" t="s">
        <v>84</v>
      </c>
      <c r="E5331" s="14" t="s">
        <v>85</v>
      </c>
      <c r="F5331" s="16"/>
      <c r="G5331" s="26">
        <v>394</v>
      </c>
      <c r="H5331" s="40">
        <v>25.380710659898</v>
      </c>
      <c r="I5331" s="8">
        <v>36.548223350253998</v>
      </c>
      <c r="J5331" s="8">
        <v>24.619289340102</v>
      </c>
      <c r="K5331" s="8">
        <v>12.944162436548</v>
      </c>
      <c r="L5331" s="8">
        <v>0.50761421319800004</v>
      </c>
      <c r="M5331" s="8">
        <v>61.928934010151998</v>
      </c>
      <c r="N5331" s="42">
        <v>37.563451776649998</v>
      </c>
    </row>
    <row r="5332">
      <c r="D5332" s="19"/>
      <c r="E5332" s="18" t="s">
        <v>86</v>
      </c>
      <c r="F5332" s="17"/>
      <c r="G5332" s="7">
        <v>401</v>
      </c>
      <c r="H5332" s="20">
        <v>12.718204488777999</v>
      </c>
      <c r="I5332" s="2">
        <v>37.157107231920001</v>
      </c>
      <c r="J5332" s="2">
        <v>29.426433915212002</v>
      </c>
      <c r="K5332" s="2">
        <v>20.698254364090001</v>
      </c>
      <c r="L5332" s="10" t="s">
        <v>168</v>
      </c>
      <c r="M5332" s="2">
        <v>49.875311720698001</v>
      </c>
      <c r="N5332" s="22">
        <v>50.124688279301999</v>
      </c>
    </row>
    <row r="5333">
      <c r="D5333" s="19"/>
      <c r="E5333" s="18" t="s">
        <v>87</v>
      </c>
      <c r="F5333" s="17"/>
      <c r="G5333" s="7">
        <v>247</v>
      </c>
      <c r="H5333" s="20">
        <v>16.194331983805998</v>
      </c>
      <c r="I5333" s="2">
        <v>38.866396761133998</v>
      </c>
      <c r="J5333" s="2">
        <v>27.53036437247</v>
      </c>
      <c r="K5333" s="2">
        <v>17.408906882591001</v>
      </c>
      <c r="L5333" s="10" t="s">
        <v>168</v>
      </c>
      <c r="M5333" s="2">
        <v>55.060728744938999</v>
      </c>
      <c r="N5333" s="22">
        <v>44.939271255061001</v>
      </c>
    </row>
    <row r="5334">
      <c r="D5334" s="19"/>
      <c r="E5334" s="18" t="s">
        <v>88</v>
      </c>
      <c r="F5334" s="17"/>
      <c r="G5334" s="11">
        <v>46</v>
      </c>
      <c r="H5334" s="27">
        <v>13.04347826087</v>
      </c>
      <c r="I5334" s="5">
        <v>34.782608695652002</v>
      </c>
      <c r="J5334" s="5">
        <v>34.782608695652002</v>
      </c>
      <c r="K5334" s="5">
        <v>17.391304347826001</v>
      </c>
      <c r="L5334" s="4" t="s">
        <v>168</v>
      </c>
      <c r="M5334" s="5">
        <v>47.826086956521998</v>
      </c>
      <c r="N5334" s="30">
        <v>52.173913043478002</v>
      </c>
    </row>
    <row r="5335">
      <c r="D5335" s="19"/>
      <c r="E5335" s="18" t="s">
        <v>89</v>
      </c>
      <c r="F5335" s="17"/>
      <c r="G5335" s="11">
        <v>5</v>
      </c>
      <c r="H5335" s="32" t="s">
        <v>168</v>
      </c>
      <c r="I5335" s="4" t="s">
        <v>168</v>
      </c>
      <c r="J5335" s="5">
        <v>60</v>
      </c>
      <c r="K5335" s="5">
        <v>40</v>
      </c>
      <c r="L5335" s="4" t="s">
        <v>168</v>
      </c>
      <c r="M5335" s="4" t="s">
        <v>168</v>
      </c>
      <c r="N5335" s="30">
        <v>100</v>
      </c>
    </row>
    <row r="5336">
      <c r="D5336" s="19"/>
      <c r="E5336" s="18" t="s">
        <v>26</v>
      </c>
      <c r="F5336" s="17"/>
      <c r="G5336" s="11">
        <v>0</v>
      </c>
      <c r="H5336" s="32" t="s">
        <v>168</v>
      </c>
      <c r="I5336" s="4" t="s">
        <v>168</v>
      </c>
      <c r="J5336" s="4" t="s">
        <v>168</v>
      </c>
      <c r="K5336" s="4" t="s">
        <v>168</v>
      </c>
      <c r="L5336" s="4" t="s">
        <v>168</v>
      </c>
      <c r="M5336" s="4" t="s">
        <v>168</v>
      </c>
      <c r="N5336" s="31" t="s">
        <v>168</v>
      </c>
    </row>
    <row r="5337">
      <c r="D5337" s="19"/>
      <c r="E5337" s="18" t="s">
        <v>90</v>
      </c>
      <c r="F5337" s="17"/>
      <c r="G5337" s="7">
        <v>795</v>
      </c>
      <c r="H5337" s="20">
        <v>18.993710691823999</v>
      </c>
      <c r="I5337" s="2">
        <v>36.855345911950003</v>
      </c>
      <c r="J5337" s="2">
        <v>27.044025157233001</v>
      </c>
      <c r="K5337" s="2">
        <v>16.85534591195</v>
      </c>
      <c r="L5337" s="2">
        <v>0.25157232704400001</v>
      </c>
      <c r="M5337" s="2">
        <v>55.849056603774002</v>
      </c>
      <c r="N5337" s="22">
        <v>43.899371069182003</v>
      </c>
    </row>
    <row r="5338">
      <c r="D5338" s="19"/>
      <c r="E5338" s="18" t="s">
        <v>91</v>
      </c>
      <c r="F5338" s="17"/>
      <c r="G5338" s="7">
        <v>298</v>
      </c>
      <c r="H5338" s="20">
        <v>15.436241610738</v>
      </c>
      <c r="I5338" s="2">
        <v>37.583892617449997</v>
      </c>
      <c r="J5338" s="2">
        <v>29.194630872483</v>
      </c>
      <c r="K5338" s="2">
        <v>17.785234899329001</v>
      </c>
      <c r="L5338" s="10" t="s">
        <v>168</v>
      </c>
      <c r="M5338" s="2">
        <v>53.020134228187999</v>
      </c>
      <c r="N5338" s="22">
        <v>46.979865771812001</v>
      </c>
    </row>
    <row r="5339">
      <c r="D5339" s="15" t="s">
        <v>92</v>
      </c>
      <c r="E5339" s="14" t="s">
        <v>93</v>
      </c>
      <c r="F5339" s="16"/>
      <c r="G5339" s="33">
        <v>46</v>
      </c>
      <c r="H5339" s="45">
        <v>15.217391304348</v>
      </c>
      <c r="I5339" s="13">
        <v>26.086956521739001</v>
      </c>
      <c r="J5339" s="13">
        <v>28.260869565217</v>
      </c>
      <c r="K5339" s="13">
        <v>30.434782608696</v>
      </c>
      <c r="L5339" s="25" t="s">
        <v>168</v>
      </c>
      <c r="M5339" s="13">
        <v>41.304347826087003</v>
      </c>
      <c r="N5339" s="50">
        <v>58.695652173912997</v>
      </c>
    </row>
    <row r="5340">
      <c r="D5340" s="19"/>
      <c r="E5340" s="18" t="s">
        <v>94</v>
      </c>
      <c r="F5340" s="17"/>
      <c r="G5340" s="7">
        <v>189</v>
      </c>
      <c r="H5340" s="20">
        <v>28.042328042327998</v>
      </c>
      <c r="I5340" s="2">
        <v>41.798941798942003</v>
      </c>
      <c r="J5340" s="2">
        <v>19.047619047619001</v>
      </c>
      <c r="K5340" s="2">
        <v>11.111111111111001</v>
      </c>
      <c r="L5340" s="10" t="s">
        <v>168</v>
      </c>
      <c r="M5340" s="2">
        <v>69.841269841270005</v>
      </c>
      <c r="N5340" s="22">
        <v>30.158730158729998</v>
      </c>
    </row>
    <row r="5341">
      <c r="D5341" s="19"/>
      <c r="E5341" s="18" t="s">
        <v>95</v>
      </c>
      <c r="F5341" s="17"/>
      <c r="G5341" s="7">
        <v>69</v>
      </c>
      <c r="H5341" s="20">
        <v>18.840579710145001</v>
      </c>
      <c r="I5341" s="2">
        <v>27.536231884058001</v>
      </c>
      <c r="J5341" s="2">
        <v>34.782608695652002</v>
      </c>
      <c r="K5341" s="2">
        <v>18.840579710145001</v>
      </c>
      <c r="L5341" s="10" t="s">
        <v>168</v>
      </c>
      <c r="M5341" s="2">
        <v>46.376811594202998</v>
      </c>
      <c r="N5341" s="22">
        <v>53.623188405797002</v>
      </c>
    </row>
    <row r="5342">
      <c r="D5342" s="19"/>
      <c r="E5342" s="18" t="s">
        <v>96</v>
      </c>
      <c r="F5342" s="17"/>
      <c r="G5342" s="11">
        <v>21</v>
      </c>
      <c r="H5342" s="27">
        <v>9.5238095238099998</v>
      </c>
      <c r="I5342" s="5">
        <v>57.142857142856997</v>
      </c>
      <c r="J5342" s="5">
        <v>14.285714285714</v>
      </c>
      <c r="K5342" s="5">
        <v>19.047619047619001</v>
      </c>
      <c r="L5342" s="4" t="s">
        <v>168</v>
      </c>
      <c r="M5342" s="5">
        <v>66.666666666666998</v>
      </c>
      <c r="N5342" s="30">
        <v>33.333333333333002</v>
      </c>
    </row>
    <row r="5343">
      <c r="D5343" s="19"/>
      <c r="E5343" s="18" t="s">
        <v>97</v>
      </c>
      <c r="F5343" s="17"/>
      <c r="G5343" s="11">
        <v>40</v>
      </c>
      <c r="H5343" s="27">
        <v>12.5</v>
      </c>
      <c r="I5343" s="5">
        <v>52.5</v>
      </c>
      <c r="J5343" s="5">
        <v>15</v>
      </c>
      <c r="K5343" s="5">
        <v>20</v>
      </c>
      <c r="L5343" s="4" t="s">
        <v>168</v>
      </c>
      <c r="M5343" s="5">
        <v>65</v>
      </c>
      <c r="N5343" s="30">
        <v>35</v>
      </c>
    </row>
    <row r="5344">
      <c r="D5344" s="19"/>
      <c r="E5344" s="18" t="s">
        <v>98</v>
      </c>
      <c r="F5344" s="17"/>
      <c r="G5344" s="7">
        <v>62</v>
      </c>
      <c r="H5344" s="20">
        <v>24.193548387097</v>
      </c>
      <c r="I5344" s="2">
        <v>41.935483870968</v>
      </c>
      <c r="J5344" s="2">
        <v>16.129032258064999</v>
      </c>
      <c r="K5344" s="2">
        <v>17.741935483871</v>
      </c>
      <c r="L5344" s="10" t="s">
        <v>168</v>
      </c>
      <c r="M5344" s="2">
        <v>66.129032258064996</v>
      </c>
      <c r="N5344" s="22">
        <v>33.870967741934997</v>
      </c>
    </row>
    <row r="5345">
      <c r="D5345" s="19"/>
      <c r="E5345" s="18" t="s">
        <v>99</v>
      </c>
      <c r="F5345" s="17"/>
      <c r="G5345" s="11">
        <v>20</v>
      </c>
      <c r="H5345" s="27">
        <v>15</v>
      </c>
      <c r="I5345" s="5">
        <v>30</v>
      </c>
      <c r="J5345" s="5">
        <v>35</v>
      </c>
      <c r="K5345" s="5">
        <v>20</v>
      </c>
      <c r="L5345" s="4" t="s">
        <v>168</v>
      </c>
      <c r="M5345" s="5">
        <v>45</v>
      </c>
      <c r="N5345" s="30">
        <v>55</v>
      </c>
    </row>
    <row r="5346">
      <c r="D5346" s="19"/>
      <c r="E5346" s="18" t="s">
        <v>100</v>
      </c>
      <c r="F5346" s="17"/>
      <c r="G5346" s="11">
        <v>39</v>
      </c>
      <c r="H5346" s="27">
        <v>28.205128205127998</v>
      </c>
      <c r="I5346" s="5">
        <v>48.717948717949</v>
      </c>
      <c r="J5346" s="5">
        <v>17.948717948717999</v>
      </c>
      <c r="K5346" s="5">
        <v>5.1282051282049999</v>
      </c>
      <c r="L5346" s="4" t="s">
        <v>168</v>
      </c>
      <c r="M5346" s="5">
        <v>76.923076923077005</v>
      </c>
      <c r="N5346" s="30">
        <v>23.076923076922998</v>
      </c>
    </row>
    <row r="5347">
      <c r="D5347" s="19"/>
      <c r="E5347" s="18" t="s">
        <v>101</v>
      </c>
      <c r="F5347" s="17"/>
      <c r="G5347" s="7">
        <v>148</v>
      </c>
      <c r="H5347" s="20">
        <v>15.540540540541</v>
      </c>
      <c r="I5347" s="2">
        <v>39.189189189189001</v>
      </c>
      <c r="J5347" s="2">
        <v>26.351351351350999</v>
      </c>
      <c r="K5347" s="2">
        <v>18.243243243243001</v>
      </c>
      <c r="L5347" s="2">
        <v>0.67567567567599995</v>
      </c>
      <c r="M5347" s="2">
        <v>54.729729729730003</v>
      </c>
      <c r="N5347" s="22">
        <v>44.594594594595002</v>
      </c>
    </row>
    <row r="5348">
      <c r="D5348" s="19"/>
      <c r="E5348" s="18" t="s">
        <v>102</v>
      </c>
      <c r="F5348" s="17"/>
      <c r="G5348" s="7">
        <v>82</v>
      </c>
      <c r="H5348" s="20">
        <v>14.634146341463</v>
      </c>
      <c r="I5348" s="2">
        <v>40.243902439023998</v>
      </c>
      <c r="J5348" s="2">
        <v>28.048780487805001</v>
      </c>
      <c r="K5348" s="2">
        <v>17.073170731706998</v>
      </c>
      <c r="L5348" s="10" t="s">
        <v>168</v>
      </c>
      <c r="M5348" s="2">
        <v>54.878048780488001</v>
      </c>
      <c r="N5348" s="22">
        <v>45.121951219511999</v>
      </c>
    </row>
    <row r="5349">
      <c r="D5349" s="19"/>
      <c r="E5349" s="18" t="s">
        <v>41</v>
      </c>
      <c r="F5349" s="17"/>
      <c r="G5349" s="7">
        <v>161</v>
      </c>
      <c r="H5349" s="20">
        <v>15.527950310559</v>
      </c>
      <c r="I5349" s="2">
        <v>39.130434782609001</v>
      </c>
      <c r="J5349" s="2">
        <v>24.223602484472</v>
      </c>
      <c r="K5349" s="2">
        <v>21.11801242236</v>
      </c>
      <c r="L5349" s="10" t="s">
        <v>168</v>
      </c>
      <c r="M5349" s="2">
        <v>54.658385093168</v>
      </c>
      <c r="N5349" s="22">
        <v>45.341614906832</v>
      </c>
    </row>
    <row r="5350">
      <c r="D5350" s="19"/>
      <c r="E5350" s="18" t="s">
        <v>103</v>
      </c>
      <c r="F5350" s="17"/>
      <c r="G5350" s="7">
        <v>211</v>
      </c>
      <c r="H5350" s="20">
        <v>20.379146919431001</v>
      </c>
      <c r="I5350" s="2">
        <v>36.018957345971998</v>
      </c>
      <c r="J5350" s="2">
        <v>27.962085308056999</v>
      </c>
      <c r="K5350" s="2">
        <v>15.63981042654</v>
      </c>
      <c r="L5350" s="10" t="s">
        <v>168</v>
      </c>
      <c r="M5350" s="2">
        <v>56.398104265402999</v>
      </c>
      <c r="N5350" s="22">
        <v>43.601895734597001</v>
      </c>
    </row>
    <row r="5351">
      <c r="D5351" s="19"/>
      <c r="E5351" s="18" t="s">
        <v>104</v>
      </c>
      <c r="F5351" s="17"/>
      <c r="G5351" s="7">
        <v>319</v>
      </c>
      <c r="H5351" s="20">
        <v>15.987460815046999</v>
      </c>
      <c r="I5351" s="2">
        <v>34.482758620689999</v>
      </c>
      <c r="J5351" s="2">
        <v>32.601880877743</v>
      </c>
      <c r="K5351" s="2">
        <v>16.614420062695999</v>
      </c>
      <c r="L5351" s="2">
        <v>0.31347962382400002</v>
      </c>
      <c r="M5351" s="2">
        <v>50.470219435737</v>
      </c>
      <c r="N5351" s="22">
        <v>49.216300940438998</v>
      </c>
    </row>
    <row r="5352">
      <c r="D5352" s="19"/>
      <c r="E5352" s="18" t="s">
        <v>26</v>
      </c>
      <c r="F5352" s="17"/>
      <c r="G5352" s="11">
        <v>5</v>
      </c>
      <c r="H5352" s="27">
        <v>20</v>
      </c>
      <c r="I5352" s="5">
        <v>40</v>
      </c>
      <c r="J5352" s="5">
        <v>20</v>
      </c>
      <c r="K5352" s="5">
        <v>20</v>
      </c>
      <c r="L5352" s="4" t="s">
        <v>168</v>
      </c>
      <c r="M5352" s="5">
        <v>60</v>
      </c>
      <c r="N5352" s="30">
        <v>40</v>
      </c>
    </row>
    <row r="5353">
      <c r="D5353" s="19"/>
      <c r="E5353" s="18" t="s">
        <v>105</v>
      </c>
      <c r="F5353" s="17"/>
      <c r="G5353" s="7">
        <v>558</v>
      </c>
      <c r="H5353" s="20">
        <v>18.279569892472999</v>
      </c>
      <c r="I5353" s="2">
        <v>38.888888888888999</v>
      </c>
      <c r="J5353" s="2">
        <v>24.731182795698999</v>
      </c>
      <c r="K5353" s="2">
        <v>17.921146953405</v>
      </c>
      <c r="L5353" s="2">
        <v>0.179211469534</v>
      </c>
      <c r="M5353" s="2">
        <v>57.168458781361998</v>
      </c>
      <c r="N5353" s="22">
        <v>42.652329749103998</v>
      </c>
    </row>
    <row r="5354">
      <c r="D5354" s="19"/>
      <c r="E5354" s="18" t="s">
        <v>106</v>
      </c>
      <c r="F5354" s="17"/>
      <c r="G5354" s="7">
        <v>530</v>
      </c>
      <c r="H5354" s="20">
        <v>17.735849056604</v>
      </c>
      <c r="I5354" s="2">
        <v>35.094339622642003</v>
      </c>
      <c r="J5354" s="2">
        <v>30.754716981131999</v>
      </c>
      <c r="K5354" s="2">
        <v>16.226415094339998</v>
      </c>
      <c r="L5354" s="2">
        <v>0.18867924528300001</v>
      </c>
      <c r="M5354" s="2">
        <v>52.830188679244998</v>
      </c>
      <c r="N5354" s="22">
        <v>46.981132075471997</v>
      </c>
    </row>
    <row r="5355">
      <c r="D5355" s="15" t="s">
        <v>107</v>
      </c>
      <c r="E5355" s="14" t="s">
        <v>108</v>
      </c>
      <c r="F5355" s="16"/>
      <c r="G5355" s="33">
        <v>32</v>
      </c>
      <c r="H5355" s="45">
        <v>21.875</v>
      </c>
      <c r="I5355" s="13">
        <v>53.125</v>
      </c>
      <c r="J5355" s="13">
        <v>12.5</v>
      </c>
      <c r="K5355" s="13">
        <v>12.5</v>
      </c>
      <c r="L5355" s="25" t="s">
        <v>168</v>
      </c>
      <c r="M5355" s="13">
        <v>75</v>
      </c>
      <c r="N5355" s="50">
        <v>25</v>
      </c>
    </row>
    <row r="5356">
      <c r="D5356" s="19"/>
      <c r="E5356" s="18" t="s">
        <v>109</v>
      </c>
      <c r="F5356" s="17"/>
      <c r="G5356" s="7">
        <v>715</v>
      </c>
      <c r="H5356" s="20">
        <v>18.741258741258999</v>
      </c>
      <c r="I5356" s="2">
        <v>37.902097902097999</v>
      </c>
      <c r="J5356" s="2">
        <v>27.412587412587001</v>
      </c>
      <c r="K5356" s="2">
        <v>15.664335664336001</v>
      </c>
      <c r="L5356" s="2">
        <v>0.27972027972000002</v>
      </c>
      <c r="M5356" s="2">
        <v>56.643356643357002</v>
      </c>
      <c r="N5356" s="22">
        <v>43.076923076923002</v>
      </c>
    </row>
    <row r="5357">
      <c r="D5357" s="19"/>
      <c r="E5357" s="18" t="s">
        <v>110</v>
      </c>
      <c r="F5357" s="17"/>
      <c r="G5357" s="7">
        <v>1003</v>
      </c>
      <c r="H5357" s="20">
        <v>17.846460618146001</v>
      </c>
      <c r="I5357" s="2">
        <v>36.889332003988002</v>
      </c>
      <c r="J5357" s="2">
        <v>28.215353938185</v>
      </c>
      <c r="K5357" s="2">
        <v>16.949152542373</v>
      </c>
      <c r="L5357" s="2">
        <v>0.099700897307999997</v>
      </c>
      <c r="M5357" s="2">
        <v>54.735792622133999</v>
      </c>
      <c r="N5357" s="22">
        <v>45.164506480558003</v>
      </c>
    </row>
    <row r="5358">
      <c r="D5358" s="19"/>
      <c r="E5358" s="18" t="s">
        <v>111</v>
      </c>
      <c r="F5358" s="17"/>
      <c r="G5358" s="7">
        <v>921</v>
      </c>
      <c r="H5358" s="20">
        <v>17.480998914223999</v>
      </c>
      <c r="I5358" s="2">
        <v>37.024972855591997</v>
      </c>
      <c r="J5358" s="2">
        <v>28.230184581976001</v>
      </c>
      <c r="K5358" s="2">
        <v>17.263843648207999</v>
      </c>
      <c r="L5358" s="10" t="s">
        <v>168</v>
      </c>
      <c r="M5358" s="2">
        <v>54.505971769814998</v>
      </c>
      <c r="N5358" s="22">
        <v>45.494028230185002</v>
      </c>
    </row>
    <row r="5359">
      <c r="D5359" s="19"/>
      <c r="E5359" s="18" t="s">
        <v>112</v>
      </c>
      <c r="F5359" s="17"/>
      <c r="G5359" s="7">
        <v>765</v>
      </c>
      <c r="H5359" s="20">
        <v>18.562091503268</v>
      </c>
      <c r="I5359" s="2">
        <v>36.732026143791003</v>
      </c>
      <c r="J5359" s="2">
        <v>26.013071895425</v>
      </c>
      <c r="K5359" s="2">
        <v>18.692810457516</v>
      </c>
      <c r="L5359" s="10" t="s">
        <v>168</v>
      </c>
      <c r="M5359" s="2">
        <v>55.294117647058997</v>
      </c>
      <c r="N5359" s="22">
        <v>44.705882352941003</v>
      </c>
    </row>
    <row r="5360">
      <c r="D5360" s="19"/>
      <c r="E5360" s="18" t="s">
        <v>113</v>
      </c>
      <c r="F5360" s="17"/>
      <c r="G5360" s="7">
        <v>197</v>
      </c>
      <c r="H5360" s="20">
        <v>20.812182741116999</v>
      </c>
      <c r="I5360" s="2">
        <v>40.101522842640001</v>
      </c>
      <c r="J5360" s="2">
        <v>21.319796954314999</v>
      </c>
      <c r="K5360" s="2">
        <v>17.766497461928999</v>
      </c>
      <c r="L5360" s="10" t="s">
        <v>168</v>
      </c>
      <c r="M5360" s="2">
        <v>60.913705583755998</v>
      </c>
      <c r="N5360" s="22">
        <v>39.086294416244002</v>
      </c>
    </row>
    <row r="5361">
      <c r="D5361" s="19"/>
      <c r="E5361" s="18" t="s">
        <v>114</v>
      </c>
      <c r="F5361" s="17"/>
      <c r="G5361" s="7">
        <v>1029</v>
      </c>
      <c r="H5361" s="20">
        <v>18.075801749271001</v>
      </c>
      <c r="I5361" s="2">
        <v>37.123420796890002</v>
      </c>
      <c r="J5361" s="2">
        <v>27.502429543245999</v>
      </c>
      <c r="K5361" s="2">
        <v>17.103984450923001</v>
      </c>
      <c r="L5361" s="2">
        <v>0.19436345966999999</v>
      </c>
      <c r="M5361" s="2">
        <v>55.199222546161003</v>
      </c>
      <c r="N5361" s="22">
        <v>44.606413994169003</v>
      </c>
    </row>
    <row r="5362">
      <c r="D5362" s="19"/>
      <c r="E5362" s="18" t="s">
        <v>115</v>
      </c>
      <c r="F5362" s="17"/>
      <c r="G5362" s="7">
        <v>793</v>
      </c>
      <c r="H5362" s="20">
        <v>17.906683480453999</v>
      </c>
      <c r="I5362" s="2">
        <v>36.696090794451003</v>
      </c>
      <c r="J5362" s="2">
        <v>27.616645649433</v>
      </c>
      <c r="K5362" s="2">
        <v>17.528373266077999</v>
      </c>
      <c r="L5362" s="2">
        <v>0.25220680958399999</v>
      </c>
      <c r="M5362" s="2">
        <v>54.602774274905002</v>
      </c>
      <c r="N5362" s="22">
        <v>45.145018915511002</v>
      </c>
    </row>
    <row r="5363">
      <c r="D5363" s="19"/>
      <c r="E5363" s="18" t="s">
        <v>116</v>
      </c>
      <c r="F5363" s="17"/>
      <c r="G5363" s="7">
        <v>253</v>
      </c>
      <c r="H5363" s="20">
        <v>20.553359683794</v>
      </c>
      <c r="I5363" s="2">
        <v>35.177865612647999</v>
      </c>
      <c r="J5363" s="2">
        <v>27.667984189723001</v>
      </c>
      <c r="K5363" s="2">
        <v>16.600790513833999</v>
      </c>
      <c r="L5363" s="10" t="s">
        <v>168</v>
      </c>
      <c r="M5363" s="2">
        <v>55.731225296443</v>
      </c>
      <c r="N5363" s="22">
        <v>44.268774703557</v>
      </c>
    </row>
    <row r="5364">
      <c r="D5364" s="19"/>
      <c r="E5364" s="18" t="s">
        <v>117</v>
      </c>
      <c r="F5364" s="17"/>
      <c r="G5364" s="7">
        <v>200</v>
      </c>
      <c r="H5364" s="20">
        <v>15.5</v>
      </c>
      <c r="I5364" s="2">
        <v>40.5</v>
      </c>
      <c r="J5364" s="2">
        <v>22</v>
      </c>
      <c r="K5364" s="2">
        <v>22</v>
      </c>
      <c r="L5364" s="10" t="s">
        <v>168</v>
      </c>
      <c r="M5364" s="2">
        <v>56</v>
      </c>
      <c r="N5364" s="22">
        <v>44</v>
      </c>
    </row>
    <row r="5365">
      <c r="D5365" s="19"/>
      <c r="E5365" s="18" t="s">
        <v>118</v>
      </c>
      <c r="F5365" s="17"/>
      <c r="G5365" s="11">
        <v>3</v>
      </c>
      <c r="H5365" s="32" t="s">
        <v>168</v>
      </c>
      <c r="I5365" s="5">
        <v>33.333333333333002</v>
      </c>
      <c r="J5365" s="5">
        <v>33.333333333333002</v>
      </c>
      <c r="K5365" s="5">
        <v>33.333333333333002</v>
      </c>
      <c r="L5365" s="4" t="s">
        <v>168</v>
      </c>
      <c r="M5365" s="5">
        <v>33.333333333333002</v>
      </c>
      <c r="N5365" s="30">
        <v>66.666666666666998</v>
      </c>
    </row>
    <row r="5366">
      <c r="D5366" s="19"/>
      <c r="E5366" s="18" t="s">
        <v>26</v>
      </c>
      <c r="F5366" s="17"/>
      <c r="G5366" s="11">
        <v>1</v>
      </c>
      <c r="H5366" s="27">
        <v>100</v>
      </c>
      <c r="I5366" s="4" t="s">
        <v>168</v>
      </c>
      <c r="J5366" s="4" t="s">
        <v>168</v>
      </c>
      <c r="K5366" s="4" t="s">
        <v>168</v>
      </c>
      <c r="L5366" s="4" t="s">
        <v>168</v>
      </c>
      <c r="M5366" s="5">
        <v>100</v>
      </c>
      <c r="N5366" s="31" t="s">
        <v>168</v>
      </c>
    </row>
    <row r="5367">
      <c r="D5367" s="19"/>
      <c r="E5367" s="18" t="s">
        <v>119</v>
      </c>
      <c r="F5367" s="17"/>
      <c r="G5367" s="7">
        <v>1080</v>
      </c>
      <c r="H5367" s="20">
        <v>18.055555555556001</v>
      </c>
      <c r="I5367" s="2">
        <v>37.037037037037003</v>
      </c>
      <c r="J5367" s="2">
        <v>27.592592592593</v>
      </c>
      <c r="K5367" s="2">
        <v>17.129629629629999</v>
      </c>
      <c r="L5367" s="2">
        <v>0.18518518518499999</v>
      </c>
      <c r="M5367" s="2">
        <v>55.092592592593</v>
      </c>
      <c r="N5367" s="22">
        <v>44.722222222222001</v>
      </c>
    </row>
    <row r="5368">
      <c r="D5368" s="19"/>
      <c r="E5368" s="18" t="s">
        <v>120</v>
      </c>
      <c r="F5368" s="17"/>
      <c r="G5368" s="7">
        <v>1054</v>
      </c>
      <c r="H5368" s="20">
        <v>18.026565464895999</v>
      </c>
      <c r="I5368" s="2">
        <v>37.096774193548001</v>
      </c>
      <c r="J5368" s="2">
        <v>27.419354838709999</v>
      </c>
      <c r="K5368" s="2">
        <v>17.267552182163001</v>
      </c>
      <c r="L5368" s="2">
        <v>0.18975332068299999</v>
      </c>
      <c r="M5368" s="2">
        <v>55.123339658444003</v>
      </c>
      <c r="N5368" s="22">
        <v>44.686907020873001</v>
      </c>
    </row>
    <row r="5369">
      <c r="D5369" s="15" t="s">
        <v>121</v>
      </c>
      <c r="E5369" s="14" t="s">
        <v>122</v>
      </c>
      <c r="F5369" s="16"/>
      <c r="G5369" s="26">
        <v>564</v>
      </c>
      <c r="H5369" s="40">
        <v>22.163120567376001</v>
      </c>
      <c r="I5369" s="8">
        <v>35.815602836879002</v>
      </c>
      <c r="J5369" s="8">
        <v>26.595744680850999</v>
      </c>
      <c r="K5369" s="8">
        <v>15.425531914894</v>
      </c>
      <c r="L5369" s="41" t="s">
        <v>168</v>
      </c>
      <c r="M5369" s="8">
        <v>57.978723404255</v>
      </c>
      <c r="N5369" s="42">
        <v>42.021276595745</v>
      </c>
    </row>
    <row r="5370">
      <c r="D5370" s="19"/>
      <c r="E5370" s="18" t="s">
        <v>123</v>
      </c>
      <c r="F5370" s="17"/>
      <c r="G5370" s="7">
        <v>396</v>
      </c>
      <c r="H5370" s="20">
        <v>12.373737373737001</v>
      </c>
      <c r="I5370" s="2">
        <v>40.404040404040003</v>
      </c>
      <c r="J5370" s="2">
        <v>28.030303030302999</v>
      </c>
      <c r="K5370" s="2">
        <v>18.686868686869001</v>
      </c>
      <c r="L5370" s="2">
        <v>0.50505050505100002</v>
      </c>
      <c r="M5370" s="2">
        <v>52.777777777777999</v>
      </c>
      <c r="N5370" s="22">
        <v>46.717171717172</v>
      </c>
    </row>
    <row r="5371">
      <c r="D5371" s="19"/>
      <c r="E5371" s="18" t="s">
        <v>124</v>
      </c>
      <c r="F5371" s="17"/>
      <c r="G5371" s="7">
        <v>69</v>
      </c>
      <c r="H5371" s="20">
        <v>21.739130434783</v>
      </c>
      <c r="I5371" s="2">
        <v>31.884057971013998</v>
      </c>
      <c r="J5371" s="2">
        <v>26.086956521739001</v>
      </c>
      <c r="K5371" s="2">
        <v>20.289855072464</v>
      </c>
      <c r="L5371" s="10" t="s">
        <v>168</v>
      </c>
      <c r="M5371" s="2">
        <v>53.623188405797002</v>
      </c>
      <c r="N5371" s="22">
        <v>46.376811594202998</v>
      </c>
    </row>
    <row r="5372">
      <c r="D5372" s="19"/>
      <c r="E5372" s="18" t="s">
        <v>125</v>
      </c>
      <c r="F5372" s="17"/>
      <c r="G5372" s="7">
        <v>50</v>
      </c>
      <c r="H5372" s="20">
        <v>12</v>
      </c>
      <c r="I5372" s="2">
        <v>34</v>
      </c>
      <c r="J5372" s="2">
        <v>36</v>
      </c>
      <c r="K5372" s="2">
        <v>18</v>
      </c>
      <c r="L5372" s="10" t="s">
        <v>168</v>
      </c>
      <c r="M5372" s="2">
        <v>46</v>
      </c>
      <c r="N5372" s="22">
        <v>54</v>
      </c>
    </row>
    <row r="5373">
      <c r="D5373" s="19"/>
      <c r="E5373" s="18" t="s">
        <v>126</v>
      </c>
      <c r="F5373" s="17"/>
      <c r="G5373" s="11">
        <v>14</v>
      </c>
      <c r="H5373" s="27">
        <v>14.285714285714</v>
      </c>
      <c r="I5373" s="5">
        <v>28.571428571428999</v>
      </c>
      <c r="J5373" s="5">
        <v>35.714285714286</v>
      </c>
      <c r="K5373" s="5">
        <v>21.428571428571001</v>
      </c>
      <c r="L5373" s="4" t="s">
        <v>168</v>
      </c>
      <c r="M5373" s="5">
        <v>42.857142857143003</v>
      </c>
      <c r="N5373" s="30">
        <v>57.142857142856997</v>
      </c>
    </row>
    <row r="5374">
      <c r="D5374" s="19"/>
      <c r="E5374" s="18" t="s">
        <v>26</v>
      </c>
      <c r="F5374" s="17"/>
      <c r="G5374" s="11">
        <v>0</v>
      </c>
      <c r="H5374" s="32" t="s">
        <v>168</v>
      </c>
      <c r="I5374" s="4" t="s">
        <v>168</v>
      </c>
      <c r="J5374" s="4" t="s">
        <v>168</v>
      </c>
      <c r="K5374" s="4" t="s">
        <v>168</v>
      </c>
      <c r="L5374" s="4" t="s">
        <v>168</v>
      </c>
      <c r="M5374" s="4" t="s">
        <v>168</v>
      </c>
      <c r="N5374" s="31" t="s">
        <v>168</v>
      </c>
    </row>
    <row r="5375">
      <c r="D5375" s="19"/>
      <c r="E5375" s="18" t="s">
        <v>127</v>
      </c>
      <c r="F5375" s="17"/>
      <c r="G5375" s="7">
        <v>960</v>
      </c>
      <c r="H5375" s="20">
        <v>18.125</v>
      </c>
      <c r="I5375" s="2">
        <v>37.708333333333002</v>
      </c>
      <c r="J5375" s="2">
        <v>27.1875</v>
      </c>
      <c r="K5375" s="2">
        <v>16.770833333333002</v>
      </c>
      <c r="L5375" s="2">
        <v>0.208333333333</v>
      </c>
      <c r="M5375" s="2">
        <v>55.833333333333002</v>
      </c>
      <c r="N5375" s="22">
        <v>43.958333333333002</v>
      </c>
    </row>
    <row r="5376">
      <c r="D5376" s="19"/>
      <c r="E5376" s="18" t="s">
        <v>128</v>
      </c>
      <c r="F5376" s="17"/>
      <c r="G5376" s="7">
        <v>64</v>
      </c>
      <c r="H5376" s="20">
        <v>12.5</v>
      </c>
      <c r="I5376" s="2">
        <v>32.8125</v>
      </c>
      <c r="J5376" s="2">
        <v>35.9375</v>
      </c>
      <c r="K5376" s="2">
        <v>18.75</v>
      </c>
      <c r="L5376" s="10" t="s">
        <v>168</v>
      </c>
      <c r="M5376" s="2">
        <v>45.3125</v>
      </c>
      <c r="N5376" s="22">
        <v>54.6875</v>
      </c>
    </row>
    <row r="5377">
      <c r="D5377" s="15" t="s">
        <v>129</v>
      </c>
      <c r="E5377" s="14" t="s">
        <v>130</v>
      </c>
      <c r="F5377" s="16"/>
      <c r="G5377" s="26">
        <v>130</v>
      </c>
      <c r="H5377" s="40">
        <v>13.846153846153999</v>
      </c>
      <c r="I5377" s="8">
        <v>35.384615384615003</v>
      </c>
      <c r="J5377" s="8">
        <v>26.153846153846001</v>
      </c>
      <c r="K5377" s="8">
        <v>24.615384615385</v>
      </c>
      <c r="L5377" s="41" t="s">
        <v>168</v>
      </c>
      <c r="M5377" s="8">
        <v>49.230769230768999</v>
      </c>
      <c r="N5377" s="42">
        <v>50.769230769231001</v>
      </c>
    </row>
    <row r="5378">
      <c r="D5378" s="19"/>
      <c r="E5378" s="18" t="s">
        <v>131</v>
      </c>
      <c r="F5378" s="17"/>
      <c r="G5378" s="11">
        <v>32</v>
      </c>
      <c r="H5378" s="27">
        <v>12.5</v>
      </c>
      <c r="I5378" s="5">
        <v>40.625</v>
      </c>
      <c r="J5378" s="5">
        <v>28.125</v>
      </c>
      <c r="K5378" s="5">
        <v>18.75</v>
      </c>
      <c r="L5378" s="4" t="s">
        <v>168</v>
      </c>
      <c r="M5378" s="5">
        <v>53.125</v>
      </c>
      <c r="N5378" s="30">
        <v>46.875</v>
      </c>
    </row>
    <row r="5379">
      <c r="D5379" s="19"/>
      <c r="E5379" s="18" t="s">
        <v>132</v>
      </c>
      <c r="F5379" s="17"/>
      <c r="G5379" s="7">
        <v>492</v>
      </c>
      <c r="H5379" s="20">
        <v>15.650406504065</v>
      </c>
      <c r="I5379" s="2">
        <v>36.585365853658999</v>
      </c>
      <c r="J5379" s="2">
        <v>30.081300813007999</v>
      </c>
      <c r="K5379" s="2">
        <v>17.479674796748</v>
      </c>
      <c r="L5379" s="2">
        <v>0.20325203251999999</v>
      </c>
      <c r="M5379" s="2">
        <v>52.235772357724002</v>
      </c>
      <c r="N5379" s="22">
        <v>47.560975609755999</v>
      </c>
    </row>
    <row r="5380">
      <c r="D5380" s="19"/>
      <c r="E5380" s="18" t="s">
        <v>133</v>
      </c>
      <c r="F5380" s="17"/>
      <c r="G5380" s="7">
        <v>610</v>
      </c>
      <c r="H5380" s="20">
        <v>18.688524590164</v>
      </c>
      <c r="I5380" s="2">
        <v>38.032786885245997</v>
      </c>
      <c r="J5380" s="2">
        <v>27.540983606556999</v>
      </c>
      <c r="K5380" s="2">
        <v>15.409836065574</v>
      </c>
      <c r="L5380" s="2">
        <v>0.32786885245899999</v>
      </c>
      <c r="M5380" s="2">
        <v>56.721311475409998</v>
      </c>
      <c r="N5380" s="22">
        <v>42.950819672130997</v>
      </c>
    </row>
    <row r="5381">
      <c r="D5381" s="19"/>
      <c r="E5381" s="18" t="s">
        <v>134</v>
      </c>
      <c r="F5381" s="17"/>
      <c r="G5381" s="7">
        <v>869</v>
      </c>
      <c r="H5381" s="20">
        <v>17.836593785961</v>
      </c>
      <c r="I5381" s="2">
        <v>37.744533947066003</v>
      </c>
      <c r="J5381" s="2">
        <v>27.042577675488999</v>
      </c>
      <c r="K5381" s="2">
        <v>17.146144994246001</v>
      </c>
      <c r="L5381" s="2">
        <v>0.23014959723799999</v>
      </c>
      <c r="M5381" s="2">
        <v>55.581127733026001</v>
      </c>
      <c r="N5381" s="22">
        <v>44.188722669735</v>
      </c>
    </row>
    <row r="5382">
      <c r="D5382" s="19"/>
      <c r="E5382" s="18" t="s">
        <v>135</v>
      </c>
      <c r="F5382" s="17"/>
      <c r="G5382" s="7">
        <v>842</v>
      </c>
      <c r="H5382" s="20">
        <v>18.052256532066998</v>
      </c>
      <c r="I5382" s="2">
        <v>39.548693586698001</v>
      </c>
      <c r="J5382" s="2">
        <v>25.771971496437001</v>
      </c>
      <c r="K5382" s="2">
        <v>16.508313539191999</v>
      </c>
      <c r="L5382" s="2">
        <v>0.11876484560599999</v>
      </c>
      <c r="M5382" s="2">
        <v>57.600950118764999</v>
      </c>
      <c r="N5382" s="22">
        <v>42.280285035628999</v>
      </c>
    </row>
    <row r="5383">
      <c r="D5383" s="19"/>
      <c r="E5383" s="18" t="s">
        <v>136</v>
      </c>
      <c r="F5383" s="17"/>
      <c r="G5383" s="7">
        <v>514</v>
      </c>
      <c r="H5383" s="20">
        <v>19.066147859922001</v>
      </c>
      <c r="I5383" s="2">
        <v>40.077821011673002</v>
      </c>
      <c r="J5383" s="2">
        <v>25.875486381323</v>
      </c>
      <c r="K5383" s="2">
        <v>14.785992217899</v>
      </c>
      <c r="L5383" s="2">
        <v>0.19455252918300001</v>
      </c>
      <c r="M5383" s="2">
        <v>59.143968871595</v>
      </c>
      <c r="N5383" s="22">
        <v>40.661478599222001</v>
      </c>
    </row>
    <row r="5384">
      <c r="D5384" s="19"/>
      <c r="E5384" s="18" t="s">
        <v>137</v>
      </c>
      <c r="F5384" s="17"/>
      <c r="G5384" s="7">
        <v>487</v>
      </c>
      <c r="H5384" s="20">
        <v>20.328542094456001</v>
      </c>
      <c r="I5384" s="2">
        <v>39.425051334701998</v>
      </c>
      <c r="J5384" s="2">
        <v>22.792607802875001</v>
      </c>
      <c r="K5384" s="2">
        <v>17.248459958931999</v>
      </c>
      <c r="L5384" s="2">
        <v>0.20533880903499999</v>
      </c>
      <c r="M5384" s="2">
        <v>59.753593429158002</v>
      </c>
      <c r="N5384" s="22">
        <v>40.041067761807</v>
      </c>
    </row>
    <row r="5385">
      <c r="D5385" s="19"/>
      <c r="E5385" s="18" t="s">
        <v>138</v>
      </c>
      <c r="F5385" s="17"/>
      <c r="G5385" s="7">
        <v>480</v>
      </c>
      <c r="H5385" s="20">
        <v>17.916666666666998</v>
      </c>
      <c r="I5385" s="2">
        <v>35.625</v>
      </c>
      <c r="J5385" s="2">
        <v>27.916666666666998</v>
      </c>
      <c r="K5385" s="2">
        <v>18.541666666666998</v>
      </c>
      <c r="L5385" s="10" t="s">
        <v>168</v>
      </c>
      <c r="M5385" s="2">
        <v>53.541666666666998</v>
      </c>
      <c r="N5385" s="22">
        <v>46.458333333333002</v>
      </c>
    </row>
    <row r="5386">
      <c r="D5386" s="19"/>
      <c r="E5386" s="18" t="s">
        <v>139</v>
      </c>
      <c r="F5386" s="17"/>
      <c r="G5386" s="7">
        <v>624</v>
      </c>
      <c r="H5386" s="20">
        <v>18.910256410256</v>
      </c>
      <c r="I5386" s="2">
        <v>37.980769230768999</v>
      </c>
      <c r="J5386" s="2">
        <v>24.519230769231001</v>
      </c>
      <c r="K5386" s="2">
        <v>18.589743589744</v>
      </c>
      <c r="L5386" s="10" t="s">
        <v>168</v>
      </c>
      <c r="M5386" s="2">
        <v>56.891025641025998</v>
      </c>
      <c r="N5386" s="22">
        <v>43.108974358974002</v>
      </c>
    </row>
    <row r="5387">
      <c r="D5387" s="19"/>
      <c r="E5387" s="18" t="s">
        <v>140</v>
      </c>
      <c r="F5387" s="17"/>
      <c r="G5387" s="7">
        <v>172</v>
      </c>
      <c r="H5387" s="20">
        <v>20.930232558139998</v>
      </c>
      <c r="I5387" s="2">
        <v>36.627906976744001</v>
      </c>
      <c r="J5387" s="2">
        <v>23.255813953488001</v>
      </c>
      <c r="K5387" s="2">
        <v>19.186046511628</v>
      </c>
      <c r="L5387" s="10" t="s">
        <v>168</v>
      </c>
      <c r="M5387" s="2">
        <v>57.558139534883999</v>
      </c>
      <c r="N5387" s="22">
        <v>42.441860465116001</v>
      </c>
    </row>
    <row r="5388">
      <c r="D5388" s="19"/>
      <c r="E5388" s="18" t="s">
        <v>141</v>
      </c>
      <c r="F5388" s="17"/>
      <c r="G5388" s="7">
        <v>683</v>
      </c>
      <c r="H5388" s="20">
        <v>17.715959004392001</v>
      </c>
      <c r="I5388" s="2">
        <v>37.774524158125999</v>
      </c>
      <c r="J5388" s="2">
        <v>29.282576866764</v>
      </c>
      <c r="K5388" s="2">
        <v>15.226939970717</v>
      </c>
      <c r="L5388" s="10" t="s">
        <v>168</v>
      </c>
      <c r="M5388" s="2">
        <v>55.490483162517997</v>
      </c>
      <c r="N5388" s="22">
        <v>44.509516837482003</v>
      </c>
    </row>
    <row r="5389">
      <c r="D5389" s="19"/>
      <c r="E5389" s="18" t="s">
        <v>142</v>
      </c>
      <c r="F5389" s="17"/>
      <c r="G5389" s="7">
        <v>341</v>
      </c>
      <c r="H5389" s="20">
        <v>18.475073313783</v>
      </c>
      <c r="I5389" s="2">
        <v>39.296187683284003</v>
      </c>
      <c r="J5389" s="2">
        <v>25.513196480937999</v>
      </c>
      <c r="K5389" s="2">
        <v>16.715542521993999</v>
      </c>
      <c r="L5389" s="10" t="s">
        <v>168</v>
      </c>
      <c r="M5389" s="2">
        <v>57.771260997067003</v>
      </c>
      <c r="N5389" s="22">
        <v>42.228739002932997</v>
      </c>
    </row>
    <row r="5390">
      <c r="D5390" s="19"/>
      <c r="E5390" s="18" t="s">
        <v>143</v>
      </c>
      <c r="F5390" s="17"/>
      <c r="G5390" s="7">
        <v>185</v>
      </c>
      <c r="H5390" s="20">
        <v>26.486486486486001</v>
      </c>
      <c r="I5390" s="2">
        <v>37.837837837838002</v>
      </c>
      <c r="J5390" s="2">
        <v>19.459459459459001</v>
      </c>
      <c r="K5390" s="2">
        <v>16.216216216216001</v>
      </c>
      <c r="L5390" s="10" t="s">
        <v>168</v>
      </c>
      <c r="M5390" s="2">
        <v>64.324324324323996</v>
      </c>
      <c r="N5390" s="22">
        <v>35.675675675675997</v>
      </c>
    </row>
    <row r="5391">
      <c r="D5391" s="19"/>
      <c r="E5391" s="18" t="s">
        <v>144</v>
      </c>
      <c r="F5391" s="17"/>
      <c r="G5391" s="7">
        <v>219</v>
      </c>
      <c r="H5391" s="20">
        <v>18.264840182648001</v>
      </c>
      <c r="I5391" s="2">
        <v>36.529680365296997</v>
      </c>
      <c r="J5391" s="2">
        <v>27.853881278538999</v>
      </c>
      <c r="K5391" s="2">
        <v>17.351598173515999</v>
      </c>
      <c r="L5391" s="10" t="s">
        <v>168</v>
      </c>
      <c r="M5391" s="2">
        <v>54.794520547944998</v>
      </c>
      <c r="N5391" s="22">
        <v>45.205479452055002</v>
      </c>
    </row>
    <row r="5392">
      <c r="D5392" s="19"/>
      <c r="E5392" s="18" t="s">
        <v>41</v>
      </c>
      <c r="F5392" s="17"/>
      <c r="G5392" s="11">
        <v>40</v>
      </c>
      <c r="H5392" s="27">
        <v>22.5</v>
      </c>
      <c r="I5392" s="5">
        <v>25</v>
      </c>
      <c r="J5392" s="5">
        <v>30</v>
      </c>
      <c r="K5392" s="5">
        <v>22.5</v>
      </c>
      <c r="L5392" s="4" t="s">
        <v>168</v>
      </c>
      <c r="M5392" s="5">
        <v>47.5</v>
      </c>
      <c r="N5392" s="30">
        <v>52.5</v>
      </c>
    </row>
    <row r="5393">
      <c r="D5393" s="19"/>
      <c r="E5393" s="18" t="s">
        <v>145</v>
      </c>
      <c r="F5393" s="17"/>
      <c r="G5393" s="11">
        <v>19</v>
      </c>
      <c r="H5393" s="27">
        <v>15.789473684211</v>
      </c>
      <c r="I5393" s="5">
        <v>26.315789473683999</v>
      </c>
      <c r="J5393" s="5">
        <v>47.368421052632002</v>
      </c>
      <c r="K5393" s="5">
        <v>10.526315789473999</v>
      </c>
      <c r="L5393" s="4" t="s">
        <v>168</v>
      </c>
      <c r="M5393" s="5">
        <v>42.105263157895003</v>
      </c>
      <c r="N5393" s="30">
        <v>57.894736842104997</v>
      </c>
    </row>
    <row r="5394">
      <c r="D5394" s="19"/>
      <c r="E5394" s="18" t="s">
        <v>26</v>
      </c>
      <c r="F5394" s="17"/>
      <c r="G5394" s="11">
        <v>0</v>
      </c>
      <c r="H5394" s="32" t="s">
        <v>168</v>
      </c>
      <c r="I5394" s="4" t="s">
        <v>168</v>
      </c>
      <c r="J5394" s="4" t="s">
        <v>168</v>
      </c>
      <c r="K5394" s="4" t="s">
        <v>168</v>
      </c>
      <c r="L5394" s="4" t="s">
        <v>168</v>
      </c>
      <c r="M5394" s="4" t="s">
        <v>168</v>
      </c>
      <c r="N5394" s="31" t="s">
        <v>168</v>
      </c>
    </row>
    <row r="5395">
      <c r="D5395" s="15" t="s">
        <v>146</v>
      </c>
      <c r="E5395" s="14" t="s">
        <v>147</v>
      </c>
      <c r="F5395" s="16"/>
      <c r="G5395" s="26">
        <v>628</v>
      </c>
      <c r="H5395" s="40">
        <v>21.496815286623999</v>
      </c>
      <c r="I5395" s="8">
        <v>36.624203821656003</v>
      </c>
      <c r="J5395" s="8">
        <v>26.433121019108</v>
      </c>
      <c r="K5395" s="8">
        <v>15.445859872611001</v>
      </c>
      <c r="L5395" s="41" t="s">
        <v>168</v>
      </c>
      <c r="M5395" s="8">
        <v>58.121019108280002</v>
      </c>
      <c r="N5395" s="42">
        <v>41.878980891719998</v>
      </c>
    </row>
    <row r="5396">
      <c r="D5396" s="19"/>
      <c r="E5396" s="18" t="s">
        <v>148</v>
      </c>
      <c r="F5396" s="17"/>
      <c r="G5396" s="7">
        <v>423</v>
      </c>
      <c r="H5396" s="20">
        <v>13.475177304964999</v>
      </c>
      <c r="I5396" s="2">
        <v>38.297872340425997</v>
      </c>
      <c r="J5396" s="2">
        <v>28.841607565012001</v>
      </c>
      <c r="K5396" s="2">
        <v>18.912529550826999</v>
      </c>
      <c r="L5396" s="2">
        <v>0.47281323877100001</v>
      </c>
      <c r="M5396" s="2">
        <v>51.773049645390003</v>
      </c>
      <c r="N5396" s="22">
        <v>47.754137115839001</v>
      </c>
    </row>
    <row r="5397">
      <c r="D5397" s="19"/>
      <c r="E5397" s="18" t="s">
        <v>149</v>
      </c>
      <c r="F5397" s="17"/>
      <c r="G5397" s="11">
        <v>36</v>
      </c>
      <c r="H5397" s="27">
        <v>13.888888888888999</v>
      </c>
      <c r="I5397" s="5">
        <v>30.555555555556001</v>
      </c>
      <c r="J5397" s="5">
        <v>33.333333333333002</v>
      </c>
      <c r="K5397" s="5">
        <v>22.222222222222001</v>
      </c>
      <c r="L5397" s="4" t="s">
        <v>168</v>
      </c>
      <c r="M5397" s="5">
        <v>44.444444444444002</v>
      </c>
      <c r="N5397" s="30">
        <v>55.555555555555998</v>
      </c>
    </row>
    <row r="5398">
      <c r="D5398" s="19"/>
      <c r="E5398" s="18" t="s">
        <v>150</v>
      </c>
      <c r="F5398" s="17"/>
      <c r="G5398" s="11">
        <v>6</v>
      </c>
      <c r="H5398" s="32" t="s">
        <v>168</v>
      </c>
      <c r="I5398" s="5">
        <v>33.333333333333002</v>
      </c>
      <c r="J5398" s="5">
        <v>33.333333333333002</v>
      </c>
      <c r="K5398" s="5">
        <v>33.333333333333002</v>
      </c>
      <c r="L5398" s="4" t="s">
        <v>168</v>
      </c>
      <c r="M5398" s="5">
        <v>33.333333333333002</v>
      </c>
      <c r="N5398" s="30">
        <v>66.666666666666998</v>
      </c>
    </row>
    <row r="5399">
      <c r="D5399" s="19"/>
      <c r="E5399" s="18" t="s">
        <v>26</v>
      </c>
      <c r="F5399" s="17"/>
      <c r="G5399" s="11">
        <v>0</v>
      </c>
      <c r="H5399" s="32" t="s">
        <v>168</v>
      </c>
      <c r="I5399" s="4" t="s">
        <v>168</v>
      </c>
      <c r="J5399" s="4" t="s">
        <v>168</v>
      </c>
      <c r="K5399" s="4" t="s">
        <v>168</v>
      </c>
      <c r="L5399" s="4" t="s">
        <v>168</v>
      </c>
      <c r="M5399" s="4" t="s">
        <v>168</v>
      </c>
      <c r="N5399" s="31" t="s">
        <v>168</v>
      </c>
    </row>
    <row r="5400">
      <c r="D5400" s="19"/>
      <c r="E5400" s="18" t="s">
        <v>151</v>
      </c>
      <c r="F5400" s="17"/>
      <c r="G5400" s="7">
        <v>1051</v>
      </c>
      <c r="H5400" s="20">
        <v>18.268315889629001</v>
      </c>
      <c r="I5400" s="2">
        <v>37.297811607992003</v>
      </c>
      <c r="J5400" s="2">
        <v>27.402473834443001</v>
      </c>
      <c r="K5400" s="2">
        <v>16.841103710752002</v>
      </c>
      <c r="L5400" s="2">
        <v>0.190294957184</v>
      </c>
      <c r="M5400" s="2">
        <v>55.566127497620997</v>
      </c>
      <c r="N5400" s="22">
        <v>44.243577545195002</v>
      </c>
    </row>
    <row r="5401">
      <c r="D5401" s="19"/>
      <c r="E5401" s="18" t="s">
        <v>152</v>
      </c>
      <c r="F5401" s="17"/>
      <c r="G5401" s="11">
        <v>42</v>
      </c>
      <c r="H5401" s="27">
        <v>11.904761904761999</v>
      </c>
      <c r="I5401" s="5">
        <v>30.952380952380999</v>
      </c>
      <c r="J5401" s="5">
        <v>33.333333333333002</v>
      </c>
      <c r="K5401" s="5">
        <v>23.809523809523998</v>
      </c>
      <c r="L5401" s="4" t="s">
        <v>168</v>
      </c>
      <c r="M5401" s="5">
        <v>42.857142857143003</v>
      </c>
      <c r="N5401" s="30">
        <v>57.142857142856997</v>
      </c>
    </row>
    <row r="5402">
      <c r="D5402" s="15" t="s">
        <v>153</v>
      </c>
      <c r="E5402" s="14" t="s">
        <v>154</v>
      </c>
      <c r="F5402" s="16"/>
      <c r="G5402" s="26">
        <v>596</v>
      </c>
      <c r="H5402" s="40">
        <v>17.785234899329001</v>
      </c>
      <c r="I5402" s="8">
        <v>37.080536912752002</v>
      </c>
      <c r="J5402" s="8">
        <v>25.671140939596999</v>
      </c>
      <c r="K5402" s="8">
        <v>19.127516778522999</v>
      </c>
      <c r="L5402" s="8">
        <v>0.33557046979900002</v>
      </c>
      <c r="M5402" s="8">
        <v>54.865771812081</v>
      </c>
      <c r="N5402" s="42">
        <v>44.798657718121</v>
      </c>
    </row>
    <row r="5403">
      <c r="D5403" s="19"/>
      <c r="E5403" s="18" t="s">
        <v>155</v>
      </c>
      <c r="F5403" s="17"/>
      <c r="G5403" s="7">
        <v>800</v>
      </c>
      <c r="H5403" s="20">
        <v>17.875</v>
      </c>
      <c r="I5403" s="2">
        <v>36.25</v>
      </c>
      <c r="J5403" s="2">
        <v>27.125</v>
      </c>
      <c r="K5403" s="2">
        <v>18.625</v>
      </c>
      <c r="L5403" s="2">
        <v>0.125</v>
      </c>
      <c r="M5403" s="2">
        <v>54.125</v>
      </c>
      <c r="N5403" s="22">
        <v>45.75</v>
      </c>
    </row>
    <row r="5404">
      <c r="D5404" s="19"/>
      <c r="E5404" s="18" t="s">
        <v>156</v>
      </c>
      <c r="F5404" s="17"/>
      <c r="G5404" s="7">
        <v>449</v>
      </c>
      <c r="H5404" s="20">
        <v>17.371937639197998</v>
      </c>
      <c r="I5404" s="2">
        <v>36.302895322940003</v>
      </c>
      <c r="J5404" s="2">
        <v>29.621380846325</v>
      </c>
      <c r="K5404" s="2">
        <v>16.703786191536999</v>
      </c>
      <c r="L5404" s="10" t="s">
        <v>168</v>
      </c>
      <c r="M5404" s="2">
        <v>53.674832962137998</v>
      </c>
      <c r="N5404" s="22">
        <v>46.325167037862002</v>
      </c>
    </row>
    <row r="5405">
      <c r="D5405" s="19"/>
      <c r="E5405" s="18" t="s">
        <v>157</v>
      </c>
      <c r="F5405" s="17"/>
      <c r="G5405" s="7">
        <v>867</v>
      </c>
      <c r="H5405" s="20">
        <v>16.493656286044001</v>
      </c>
      <c r="I5405" s="2">
        <v>37.254901960783997</v>
      </c>
      <c r="J5405" s="2">
        <v>28.258362168396999</v>
      </c>
      <c r="K5405" s="2">
        <v>17.762399077278001</v>
      </c>
      <c r="L5405" s="2">
        <v>0.230680507497</v>
      </c>
      <c r="M5405" s="2">
        <v>53.748558246827997</v>
      </c>
      <c r="N5405" s="22">
        <v>46.020761245674997</v>
      </c>
    </row>
    <row r="5406">
      <c r="D5406" s="19"/>
      <c r="E5406" s="18" t="s">
        <v>158</v>
      </c>
      <c r="F5406" s="17"/>
      <c r="G5406" s="7">
        <v>818</v>
      </c>
      <c r="H5406" s="20">
        <v>18.092909535452002</v>
      </c>
      <c r="I5406" s="2">
        <v>36.674816625917003</v>
      </c>
      <c r="J5406" s="2">
        <v>27.017114914425001</v>
      </c>
      <c r="K5406" s="2">
        <v>18.215158924204999</v>
      </c>
      <c r="L5406" s="10" t="s">
        <v>168</v>
      </c>
      <c r="M5406" s="2">
        <v>54.767726161368998</v>
      </c>
      <c r="N5406" s="22">
        <v>45.232273838631002</v>
      </c>
    </row>
    <row r="5407">
      <c r="D5407" s="19"/>
      <c r="E5407" s="18" t="s">
        <v>159</v>
      </c>
      <c r="F5407" s="17"/>
      <c r="G5407" s="7">
        <v>595</v>
      </c>
      <c r="H5407" s="20">
        <v>18.319327731091999</v>
      </c>
      <c r="I5407" s="2">
        <v>36.134453781513002</v>
      </c>
      <c r="J5407" s="2">
        <v>26.722689075630001</v>
      </c>
      <c r="K5407" s="2">
        <v>18.823529411765001</v>
      </c>
      <c r="L5407" s="10" t="s">
        <v>168</v>
      </c>
      <c r="M5407" s="2">
        <v>54.453781512604998</v>
      </c>
      <c r="N5407" s="22">
        <v>45.546218487395002</v>
      </c>
    </row>
    <row r="5408">
      <c r="D5408" s="19"/>
      <c r="E5408" s="18" t="s">
        <v>160</v>
      </c>
      <c r="F5408" s="17"/>
      <c r="G5408" s="7">
        <v>330</v>
      </c>
      <c r="H5408" s="20">
        <v>16.969696969697001</v>
      </c>
      <c r="I5408" s="2">
        <v>36.969696969696997</v>
      </c>
      <c r="J5408" s="2">
        <v>27.272727272727</v>
      </c>
      <c r="K5408" s="2">
        <v>18.787878787878999</v>
      </c>
      <c r="L5408" s="10" t="s">
        <v>168</v>
      </c>
      <c r="M5408" s="2">
        <v>53.939393939394002</v>
      </c>
      <c r="N5408" s="22">
        <v>46.060606060605998</v>
      </c>
    </row>
    <row r="5409">
      <c r="D5409" s="19"/>
      <c r="E5409" s="18" t="s">
        <v>161</v>
      </c>
      <c r="F5409" s="17"/>
      <c r="G5409" s="7">
        <v>744</v>
      </c>
      <c r="H5409" s="20">
        <v>18.682795698924998</v>
      </c>
      <c r="I5409" s="2">
        <v>36.290322580644997</v>
      </c>
      <c r="J5409" s="2">
        <v>27.150537634409002</v>
      </c>
      <c r="K5409" s="2">
        <v>17.741935483871</v>
      </c>
      <c r="L5409" s="2">
        <v>0.13440860215100001</v>
      </c>
      <c r="M5409" s="2">
        <v>54.973118279570002</v>
      </c>
      <c r="N5409" s="22">
        <v>44.892473118280002</v>
      </c>
    </row>
    <row r="5410">
      <c r="D5410" s="19"/>
      <c r="E5410" s="18" t="s">
        <v>162</v>
      </c>
      <c r="F5410" s="17"/>
      <c r="G5410" s="7">
        <v>519</v>
      </c>
      <c r="H5410" s="20">
        <v>17.341040462428001</v>
      </c>
      <c r="I5410" s="2">
        <v>38.150289017341002</v>
      </c>
      <c r="J5410" s="2">
        <v>27.360308285163999</v>
      </c>
      <c r="K5410" s="2">
        <v>17.148362235067001</v>
      </c>
      <c r="L5410" s="10" t="s">
        <v>168</v>
      </c>
      <c r="M5410" s="2">
        <v>55.491329479769</v>
      </c>
      <c r="N5410" s="22">
        <v>44.508670520231</v>
      </c>
    </row>
    <row r="5411">
      <c r="D5411" s="19"/>
      <c r="E5411" s="18" t="s">
        <v>163</v>
      </c>
      <c r="F5411" s="17"/>
      <c r="G5411" s="7">
        <v>576</v>
      </c>
      <c r="H5411" s="20">
        <v>18.402777777777999</v>
      </c>
      <c r="I5411" s="2">
        <v>38.888888888888999</v>
      </c>
      <c r="J5411" s="2">
        <v>24.826388888888999</v>
      </c>
      <c r="K5411" s="2">
        <v>17.881944444443999</v>
      </c>
      <c r="L5411" s="10" t="s">
        <v>168</v>
      </c>
      <c r="M5411" s="2">
        <v>57.291666666666998</v>
      </c>
      <c r="N5411" s="22">
        <v>42.708333333333002</v>
      </c>
    </row>
    <row r="5412">
      <c r="D5412" s="19"/>
      <c r="E5412" s="18" t="s">
        <v>164</v>
      </c>
      <c r="F5412" s="17"/>
      <c r="G5412" s="7">
        <v>372</v>
      </c>
      <c r="H5412" s="20">
        <v>18.279569892472999</v>
      </c>
      <c r="I5412" s="2">
        <v>38.440860215054002</v>
      </c>
      <c r="J5412" s="2">
        <v>26.881720430108</v>
      </c>
      <c r="K5412" s="2">
        <v>16.397849462366</v>
      </c>
      <c r="L5412" s="10" t="s">
        <v>168</v>
      </c>
      <c r="M5412" s="2">
        <v>56.720430107527001</v>
      </c>
      <c r="N5412" s="22">
        <v>43.279569892472999</v>
      </c>
    </row>
    <row r="5413">
      <c r="D5413" s="19"/>
      <c r="E5413" s="18" t="s">
        <v>165</v>
      </c>
      <c r="F5413" s="17"/>
      <c r="G5413" s="7">
        <v>520</v>
      </c>
      <c r="H5413" s="20">
        <v>18.846153846153999</v>
      </c>
      <c r="I5413" s="2">
        <v>35.961538461537998</v>
      </c>
      <c r="J5413" s="2">
        <v>24.807692307692001</v>
      </c>
      <c r="K5413" s="2">
        <v>20.384615384615</v>
      </c>
      <c r="L5413" s="10" t="s">
        <v>168</v>
      </c>
      <c r="M5413" s="2">
        <v>54.807692307692001</v>
      </c>
      <c r="N5413" s="22">
        <v>45.192307692307999</v>
      </c>
    </row>
    <row r="5414">
      <c r="D5414" s="19"/>
      <c r="E5414" s="18" t="s">
        <v>166</v>
      </c>
      <c r="F5414" s="17"/>
      <c r="G5414" s="7">
        <v>445</v>
      </c>
      <c r="H5414" s="20">
        <v>19.101123595505999</v>
      </c>
      <c r="I5414" s="2">
        <v>37.977528089887997</v>
      </c>
      <c r="J5414" s="2">
        <v>26.067415730337</v>
      </c>
      <c r="K5414" s="2">
        <v>16.853932584270002</v>
      </c>
      <c r="L5414" s="10" t="s">
        <v>168</v>
      </c>
      <c r="M5414" s="2">
        <v>57.078651685392998</v>
      </c>
      <c r="N5414" s="22">
        <v>42.921348314607002</v>
      </c>
    </row>
    <row r="5415">
      <c r="D5415" s="19"/>
      <c r="E5415" s="18" t="s">
        <v>167</v>
      </c>
      <c r="F5415" s="17"/>
      <c r="G5415" s="7">
        <v>294</v>
      </c>
      <c r="H5415" s="20">
        <v>19.047619047619001</v>
      </c>
      <c r="I5415" s="2">
        <v>36.734693877551003</v>
      </c>
      <c r="J5415" s="2">
        <v>25.850340136054001</v>
      </c>
      <c r="K5415" s="2">
        <v>18.367346938775999</v>
      </c>
      <c r="L5415" s="10" t="s">
        <v>168</v>
      </c>
      <c r="M5415" s="2">
        <v>55.782312925169997</v>
      </c>
      <c r="N5415" s="22">
        <v>44.217687074830003</v>
      </c>
    </row>
    <row r="5416">
      <c r="D5416" s="19"/>
      <c r="E5416" s="18" t="s">
        <v>41</v>
      </c>
      <c r="F5416" s="17"/>
      <c r="G5416" s="7">
        <v>62</v>
      </c>
      <c r="H5416" s="20">
        <v>25.806451612903</v>
      </c>
      <c r="I5416" s="2">
        <v>32.258064516128997</v>
      </c>
      <c r="J5416" s="2">
        <v>32.258064516128997</v>
      </c>
      <c r="K5416" s="2">
        <v>9.6774193548389995</v>
      </c>
      <c r="L5416" s="10" t="s">
        <v>168</v>
      </c>
      <c r="M5416" s="2">
        <v>58.064516129032</v>
      </c>
      <c r="N5416" s="22">
        <v>41.935483870968</v>
      </c>
    </row>
    <row r="5417">
      <c r="D5417" s="57"/>
      <c r="E5417" s="54" t="s">
        <v>26</v>
      </c>
      <c r="F5417" s="62"/>
      <c r="G5417" s="59">
        <v>17</v>
      </c>
      <c r="H5417" s="78">
        <v>5.8823529411760003</v>
      </c>
      <c r="I5417" s="46">
        <v>41.176470588234999</v>
      </c>
      <c r="J5417" s="46">
        <v>47.058823529412003</v>
      </c>
      <c r="K5417" s="46">
        <v>5.8823529411760003</v>
      </c>
      <c r="L5417" s="51" t="s">
        <v>168</v>
      </c>
      <c r="M5417" s="46">
        <v>47.058823529412003</v>
      </c>
      <c r="N5417" s="77">
        <v>52.941176470587997</v>
      </c>
    </row>
    <row r="5419">
      <c r="B5419" s="63" t="str">
        <f ca="1" xml:space="preserve"> HYPERLINK("#'目次'!B40", "[34]")</f>
        <v>[34]</v>
      </c>
      <c r="C5419" s="49" t="s">
        <v>506</v>
      </c>
    </row>
    <row r="5422">
      <c r="C5422" s="49" t="s">
        <v>14</v>
      </c>
    </row>
    <row r="5423">
      <c r="D5423" s="64"/>
      <c r="E5423" s="47"/>
      <c r="F5423" s="47"/>
      <c r="G5423" s="61" t="s">
        <v>15</v>
      </c>
      <c r="H5423" s="66" t="s">
        <v>507</v>
      </c>
      <c r="I5423" s="28" t="s">
        <v>508</v>
      </c>
      <c r="J5423" s="28" t="s">
        <v>509</v>
      </c>
      <c r="K5423" s="28" t="s">
        <v>510</v>
      </c>
      <c r="L5423" s="28" t="s">
        <v>511</v>
      </c>
      <c r="M5423" s="28" t="s">
        <v>512</v>
      </c>
      <c r="N5423" s="28" t="s">
        <v>513</v>
      </c>
      <c r="O5423" s="28" t="s">
        <v>41</v>
      </c>
      <c r="P5423" s="28" t="s">
        <v>26</v>
      </c>
      <c r="Q5423" s="58" t="s">
        <v>514</v>
      </c>
    </row>
    <row r="5424">
      <c r="D5424" s="55"/>
      <c r="E5424" s="48"/>
      <c r="F5424" s="48"/>
      <c r="G5424" s="68"/>
      <c r="H5424" s="70"/>
      <c r="I5424" s="29"/>
      <c r="J5424" s="29"/>
      <c r="K5424" s="29"/>
      <c r="L5424" s="29"/>
      <c r="M5424" s="29"/>
      <c r="N5424" s="29"/>
      <c r="O5424" s="29"/>
      <c r="P5424" s="29"/>
      <c r="Q5424" s="65"/>
    </row>
    <row r="5425">
      <c r="D5425" s="56"/>
      <c r="E5425" s="60" t="s">
        <v>15</v>
      </c>
      <c r="F5425" s="67"/>
      <c r="G5425" s="69">
        <v>1093</v>
      </c>
      <c r="H5425" s="36">
        <v>18.115279048489999</v>
      </c>
      <c r="I5425" s="36">
        <v>42.360475754802998</v>
      </c>
      <c r="J5425" s="36">
        <v>0.36596523330300001</v>
      </c>
      <c r="K5425" s="36">
        <v>15.370539798718999</v>
      </c>
      <c r="L5425" s="36">
        <v>0.91491308325700005</v>
      </c>
      <c r="M5425" s="80" t="s">
        <v>168</v>
      </c>
      <c r="N5425" s="36">
        <v>21.683440073193001</v>
      </c>
      <c r="O5425" s="36">
        <v>1.1893870082339999</v>
      </c>
      <c r="P5425" s="80" t="s">
        <v>168</v>
      </c>
      <c r="Q5425" s="76">
        <v>60.475754803294002</v>
      </c>
    </row>
    <row r="5426">
      <c r="D5426" s="15" t="s">
        <v>20</v>
      </c>
      <c r="E5426" s="14" t="s">
        <v>21</v>
      </c>
      <c r="F5426" s="16"/>
      <c r="G5426" s="26">
        <v>211</v>
      </c>
      <c r="H5426" s="40">
        <v>19.905213270141999</v>
      </c>
      <c r="I5426" s="8">
        <v>36.492890995261</v>
      </c>
      <c r="J5426" s="41" t="s">
        <v>168</v>
      </c>
      <c r="K5426" s="8">
        <v>18.009478672985999</v>
      </c>
      <c r="L5426" s="8">
        <v>0.94786729857800001</v>
      </c>
      <c r="M5426" s="41" t="s">
        <v>168</v>
      </c>
      <c r="N5426" s="8">
        <v>23.696682464455002</v>
      </c>
      <c r="O5426" s="8">
        <v>0.94786729857800001</v>
      </c>
      <c r="P5426" s="41" t="s">
        <v>168</v>
      </c>
      <c r="Q5426" s="42">
        <v>56.398104265402999</v>
      </c>
    </row>
    <row r="5427">
      <c r="D5427" s="19"/>
      <c r="E5427" s="18" t="s">
        <v>22</v>
      </c>
      <c r="F5427" s="17"/>
      <c r="G5427" s="7">
        <v>539</v>
      </c>
      <c r="H5427" s="20">
        <v>19.294990723562002</v>
      </c>
      <c r="I5427" s="2">
        <v>41.372912801483999</v>
      </c>
      <c r="J5427" s="2">
        <v>0.37105751391500003</v>
      </c>
      <c r="K5427" s="2">
        <v>12.987012987012999</v>
      </c>
      <c r="L5427" s="2">
        <v>0.74211502782899996</v>
      </c>
      <c r="M5427" s="10" t="s">
        <v>168</v>
      </c>
      <c r="N5427" s="2">
        <v>23.933209647495001</v>
      </c>
      <c r="O5427" s="2">
        <v>1.298701298701</v>
      </c>
      <c r="P5427" s="10" t="s">
        <v>168</v>
      </c>
      <c r="Q5427" s="22">
        <v>60.667903525046</v>
      </c>
    </row>
    <row r="5428">
      <c r="D5428" s="19"/>
      <c r="E5428" s="18" t="s">
        <v>23</v>
      </c>
      <c r="F5428" s="17"/>
      <c r="G5428" s="7">
        <v>263</v>
      </c>
      <c r="H5428" s="20">
        <v>12.927756653992001</v>
      </c>
      <c r="I5428" s="2">
        <v>48.288973384030001</v>
      </c>
      <c r="J5428" s="2">
        <v>0.76045627376400005</v>
      </c>
      <c r="K5428" s="2">
        <v>19.011406844105998</v>
      </c>
      <c r="L5428" s="2">
        <v>0.76045627376400005</v>
      </c>
      <c r="M5428" s="10" t="s">
        <v>168</v>
      </c>
      <c r="N5428" s="2">
        <v>16.730038022814</v>
      </c>
      <c r="O5428" s="2">
        <v>1.520912547529</v>
      </c>
      <c r="P5428" s="10" t="s">
        <v>168</v>
      </c>
      <c r="Q5428" s="22">
        <v>61.216730038023002</v>
      </c>
    </row>
    <row r="5429">
      <c r="D5429" s="19"/>
      <c r="E5429" s="18" t="s">
        <v>24</v>
      </c>
      <c r="F5429" s="17"/>
      <c r="G5429" s="7">
        <v>74</v>
      </c>
      <c r="H5429" s="20">
        <v>22.972972972973</v>
      </c>
      <c r="I5429" s="2">
        <v>44.594594594595002</v>
      </c>
      <c r="J5429" s="10" t="s">
        <v>168</v>
      </c>
      <c r="K5429" s="2">
        <v>12.162162162162</v>
      </c>
      <c r="L5429" s="2">
        <v>2.7027027027030002</v>
      </c>
      <c r="M5429" s="10" t="s">
        <v>168</v>
      </c>
      <c r="N5429" s="2">
        <v>17.567567567567998</v>
      </c>
      <c r="O5429" s="10" t="s">
        <v>168</v>
      </c>
      <c r="P5429" s="10" t="s">
        <v>168</v>
      </c>
      <c r="Q5429" s="22">
        <v>67.567567567568005</v>
      </c>
    </row>
    <row r="5430">
      <c r="D5430" s="19"/>
      <c r="E5430" s="18" t="s">
        <v>25</v>
      </c>
      <c r="F5430" s="17"/>
      <c r="G5430" s="11">
        <v>6</v>
      </c>
      <c r="H5430" s="27">
        <v>16.666666666666998</v>
      </c>
      <c r="I5430" s="5">
        <v>50</v>
      </c>
      <c r="J5430" s="4" t="s">
        <v>168</v>
      </c>
      <c r="K5430" s="5">
        <v>16.666666666666998</v>
      </c>
      <c r="L5430" s="4" t="s">
        <v>168</v>
      </c>
      <c r="M5430" s="4" t="s">
        <v>168</v>
      </c>
      <c r="N5430" s="5">
        <v>16.666666666666998</v>
      </c>
      <c r="O5430" s="4" t="s">
        <v>168</v>
      </c>
      <c r="P5430" s="4" t="s">
        <v>168</v>
      </c>
      <c r="Q5430" s="30">
        <v>66.666666666666998</v>
      </c>
    </row>
    <row r="5431">
      <c r="D5431" s="19"/>
      <c r="E5431" s="18" t="s">
        <v>26</v>
      </c>
      <c r="F5431" s="17"/>
      <c r="G5431" s="11">
        <v>0</v>
      </c>
      <c r="H5431" s="32" t="s">
        <v>168</v>
      </c>
      <c r="I5431" s="4" t="s">
        <v>168</v>
      </c>
      <c r="J5431" s="4" t="s">
        <v>168</v>
      </c>
      <c r="K5431" s="4" t="s">
        <v>168</v>
      </c>
      <c r="L5431" s="4" t="s">
        <v>168</v>
      </c>
      <c r="M5431" s="4" t="s">
        <v>168</v>
      </c>
      <c r="N5431" s="4" t="s">
        <v>168</v>
      </c>
      <c r="O5431" s="4" t="s">
        <v>168</v>
      </c>
      <c r="P5431" s="4" t="s">
        <v>168</v>
      </c>
      <c r="Q5431" s="31" t="s">
        <v>168</v>
      </c>
    </row>
    <row r="5432">
      <c r="D5432" s="19"/>
      <c r="E5432" s="18" t="s">
        <v>27</v>
      </c>
      <c r="F5432" s="17"/>
      <c r="G5432" s="7">
        <v>750</v>
      </c>
      <c r="H5432" s="20">
        <v>19.466666666666999</v>
      </c>
      <c r="I5432" s="2">
        <v>40</v>
      </c>
      <c r="J5432" s="2">
        <v>0.26666666666700001</v>
      </c>
      <c r="K5432" s="2">
        <v>14.4</v>
      </c>
      <c r="L5432" s="2">
        <v>0.80000000000000004</v>
      </c>
      <c r="M5432" s="10" t="s">
        <v>168</v>
      </c>
      <c r="N5432" s="2">
        <v>23.866666666667001</v>
      </c>
      <c r="O5432" s="2">
        <v>1.2</v>
      </c>
      <c r="P5432" s="10" t="s">
        <v>168</v>
      </c>
      <c r="Q5432" s="22">
        <v>59.466666666667003</v>
      </c>
    </row>
    <row r="5433">
      <c r="D5433" s="19"/>
      <c r="E5433" s="18" t="s">
        <v>28</v>
      </c>
      <c r="F5433" s="17"/>
      <c r="G5433" s="7">
        <v>80</v>
      </c>
      <c r="H5433" s="20">
        <v>22.5</v>
      </c>
      <c r="I5433" s="2">
        <v>45</v>
      </c>
      <c r="J5433" s="10" t="s">
        <v>168</v>
      </c>
      <c r="K5433" s="2">
        <v>12.5</v>
      </c>
      <c r="L5433" s="2">
        <v>2.5</v>
      </c>
      <c r="M5433" s="10" t="s">
        <v>168</v>
      </c>
      <c r="N5433" s="2">
        <v>17.5</v>
      </c>
      <c r="O5433" s="10" t="s">
        <v>168</v>
      </c>
      <c r="P5433" s="10" t="s">
        <v>168</v>
      </c>
      <c r="Q5433" s="22">
        <v>67.5</v>
      </c>
    </row>
    <row r="5434">
      <c r="D5434" s="15" t="s">
        <v>29</v>
      </c>
      <c r="E5434" s="14" t="s">
        <v>30</v>
      </c>
      <c r="F5434" s="16"/>
      <c r="G5434" s="26">
        <v>823</v>
      </c>
      <c r="H5434" s="40">
        <v>18.226002430133999</v>
      </c>
      <c r="I5434" s="8">
        <v>40.826245443498998</v>
      </c>
      <c r="J5434" s="8">
        <v>0.48602673146999997</v>
      </c>
      <c r="K5434" s="8">
        <v>15.795868772783001</v>
      </c>
      <c r="L5434" s="8">
        <v>0.850546780073</v>
      </c>
      <c r="M5434" s="41" t="s">
        <v>168</v>
      </c>
      <c r="N5434" s="8">
        <v>22.843256379101</v>
      </c>
      <c r="O5434" s="8">
        <v>0.97205346293999995</v>
      </c>
      <c r="P5434" s="41" t="s">
        <v>168</v>
      </c>
      <c r="Q5434" s="42">
        <v>59.052247873633</v>
      </c>
    </row>
    <row r="5435">
      <c r="D5435" s="19"/>
      <c r="E5435" s="18" t="s">
        <v>31</v>
      </c>
      <c r="F5435" s="17"/>
      <c r="G5435" s="7">
        <v>798</v>
      </c>
      <c r="H5435" s="20">
        <v>20.175438596490999</v>
      </c>
      <c r="I5435" s="2">
        <v>42.105263157895003</v>
      </c>
      <c r="J5435" s="2">
        <v>0.37593984962400001</v>
      </c>
      <c r="K5435" s="2">
        <v>15.538847117794001</v>
      </c>
      <c r="L5435" s="2">
        <v>1.127819548872</v>
      </c>
      <c r="M5435" s="10" t="s">
        <v>168</v>
      </c>
      <c r="N5435" s="2">
        <v>20.050125313283001</v>
      </c>
      <c r="O5435" s="2">
        <v>0.62656641603999996</v>
      </c>
      <c r="P5435" s="10" t="s">
        <v>168</v>
      </c>
      <c r="Q5435" s="22">
        <v>62.280701754386001</v>
      </c>
    </row>
    <row r="5436">
      <c r="D5436" s="19"/>
      <c r="E5436" s="18" t="s">
        <v>32</v>
      </c>
      <c r="F5436" s="17"/>
      <c r="G5436" s="7">
        <v>808</v>
      </c>
      <c r="H5436" s="20">
        <v>18.564356435644001</v>
      </c>
      <c r="I5436" s="2">
        <v>40.965346534653001</v>
      </c>
      <c r="J5436" s="2">
        <v>0.37128712871300001</v>
      </c>
      <c r="K5436" s="2">
        <v>15.841584158416</v>
      </c>
      <c r="L5436" s="2">
        <v>0.86633663366299996</v>
      </c>
      <c r="M5436" s="10" t="s">
        <v>168</v>
      </c>
      <c r="N5436" s="2">
        <v>22.153465346535</v>
      </c>
      <c r="O5436" s="2">
        <v>1.237623762376</v>
      </c>
      <c r="P5436" s="10" t="s">
        <v>168</v>
      </c>
      <c r="Q5436" s="22">
        <v>59.529702970297002</v>
      </c>
    </row>
    <row r="5437">
      <c r="D5437" s="19"/>
      <c r="E5437" s="18" t="s">
        <v>33</v>
      </c>
      <c r="F5437" s="17"/>
      <c r="G5437" s="7">
        <v>206</v>
      </c>
      <c r="H5437" s="20">
        <v>19.417475728155001</v>
      </c>
      <c r="I5437" s="2">
        <v>41.262135922330003</v>
      </c>
      <c r="J5437" s="2">
        <v>0.48543689320400002</v>
      </c>
      <c r="K5437" s="2">
        <v>17.475728155340001</v>
      </c>
      <c r="L5437" s="10" t="s">
        <v>168</v>
      </c>
      <c r="M5437" s="10" t="s">
        <v>168</v>
      </c>
      <c r="N5437" s="2">
        <v>20.388349514563</v>
      </c>
      <c r="O5437" s="2">
        <v>0.97087378640800004</v>
      </c>
      <c r="P5437" s="10" t="s">
        <v>168</v>
      </c>
      <c r="Q5437" s="22">
        <v>60.679611650485</v>
      </c>
    </row>
    <row r="5438">
      <c r="D5438" s="19"/>
      <c r="E5438" s="18" t="s">
        <v>34</v>
      </c>
      <c r="F5438" s="17"/>
      <c r="G5438" s="7">
        <v>488</v>
      </c>
      <c r="H5438" s="20">
        <v>20.081967213115</v>
      </c>
      <c r="I5438" s="2">
        <v>42.213114754098001</v>
      </c>
      <c r="J5438" s="2">
        <v>0.40983606557399999</v>
      </c>
      <c r="K5438" s="2">
        <v>15.778688524590001</v>
      </c>
      <c r="L5438" s="2">
        <v>1.024590163934</v>
      </c>
      <c r="M5438" s="10" t="s">
        <v>168</v>
      </c>
      <c r="N5438" s="2">
        <v>19.467213114753999</v>
      </c>
      <c r="O5438" s="2">
        <v>1.024590163934</v>
      </c>
      <c r="P5438" s="10" t="s">
        <v>168</v>
      </c>
      <c r="Q5438" s="22">
        <v>62.295081967213001</v>
      </c>
    </row>
    <row r="5439">
      <c r="D5439" s="19"/>
      <c r="E5439" s="18" t="s">
        <v>35</v>
      </c>
      <c r="F5439" s="17"/>
      <c r="G5439" s="7">
        <v>154</v>
      </c>
      <c r="H5439" s="20">
        <v>16.233766233766001</v>
      </c>
      <c r="I5439" s="2">
        <v>42.207792207791996</v>
      </c>
      <c r="J5439" s="2">
        <v>1.298701298701</v>
      </c>
      <c r="K5439" s="2">
        <v>19.480519480519</v>
      </c>
      <c r="L5439" s="2">
        <v>1.298701298701</v>
      </c>
      <c r="M5439" s="10" t="s">
        <v>168</v>
      </c>
      <c r="N5439" s="2">
        <v>18.181818181817999</v>
      </c>
      <c r="O5439" s="2">
        <v>1.298701298701</v>
      </c>
      <c r="P5439" s="10" t="s">
        <v>168</v>
      </c>
      <c r="Q5439" s="22">
        <v>58.441558441558001</v>
      </c>
    </row>
    <row r="5440">
      <c r="D5440" s="19"/>
      <c r="E5440" s="18" t="s">
        <v>36</v>
      </c>
      <c r="F5440" s="17"/>
      <c r="G5440" s="7">
        <v>871</v>
      </c>
      <c r="H5440" s="20">
        <v>18.025258323766</v>
      </c>
      <c r="I5440" s="2">
        <v>42.824339839265001</v>
      </c>
      <c r="J5440" s="2">
        <v>0.459242250287</v>
      </c>
      <c r="K5440" s="2">
        <v>14.925373134328</v>
      </c>
      <c r="L5440" s="2">
        <v>0.918484500574</v>
      </c>
      <c r="M5440" s="10" t="s">
        <v>168</v>
      </c>
      <c r="N5440" s="2">
        <v>21.469575200918001</v>
      </c>
      <c r="O5440" s="2">
        <v>1.377726750861</v>
      </c>
      <c r="P5440" s="10" t="s">
        <v>168</v>
      </c>
      <c r="Q5440" s="22">
        <v>60.849598163030997</v>
      </c>
    </row>
    <row r="5441">
      <c r="D5441" s="19"/>
      <c r="E5441" s="18" t="s">
        <v>37</v>
      </c>
      <c r="F5441" s="17"/>
      <c r="G5441" s="7">
        <v>366</v>
      </c>
      <c r="H5441" s="20">
        <v>20.491803278689002</v>
      </c>
      <c r="I5441" s="2">
        <v>39.071038251365998</v>
      </c>
      <c r="J5441" s="10" t="s">
        <v>168</v>
      </c>
      <c r="K5441" s="2">
        <v>18.032786885246001</v>
      </c>
      <c r="L5441" s="2">
        <v>1.366120218579</v>
      </c>
      <c r="M5441" s="10" t="s">
        <v>168</v>
      </c>
      <c r="N5441" s="2">
        <v>19.672131147540998</v>
      </c>
      <c r="O5441" s="2">
        <v>1.366120218579</v>
      </c>
      <c r="P5441" s="10" t="s">
        <v>168</v>
      </c>
      <c r="Q5441" s="22">
        <v>59.562841530055003</v>
      </c>
    </row>
    <row r="5442">
      <c r="D5442" s="19"/>
      <c r="E5442" s="18" t="s">
        <v>38</v>
      </c>
      <c r="F5442" s="17"/>
      <c r="G5442" s="7">
        <v>552</v>
      </c>
      <c r="H5442" s="20">
        <v>18.659420289854999</v>
      </c>
      <c r="I5442" s="2">
        <v>43.297101449274997</v>
      </c>
      <c r="J5442" s="2">
        <v>0.54347826086999995</v>
      </c>
      <c r="K5442" s="2">
        <v>15.036231884057999</v>
      </c>
      <c r="L5442" s="2">
        <v>0.54347826086999995</v>
      </c>
      <c r="M5442" s="10" t="s">
        <v>168</v>
      </c>
      <c r="N5442" s="2">
        <v>20.652173913043001</v>
      </c>
      <c r="O5442" s="2">
        <v>1.268115942029</v>
      </c>
      <c r="P5442" s="10" t="s">
        <v>168</v>
      </c>
      <c r="Q5442" s="22">
        <v>61.956521739129997</v>
      </c>
    </row>
    <row r="5443">
      <c r="D5443" s="19"/>
      <c r="E5443" s="18" t="s">
        <v>39</v>
      </c>
      <c r="F5443" s="17"/>
      <c r="G5443" s="7">
        <v>514</v>
      </c>
      <c r="H5443" s="20">
        <v>16.147859922178998</v>
      </c>
      <c r="I5443" s="2">
        <v>42.801556420232998</v>
      </c>
      <c r="J5443" s="2">
        <v>0.58365758754899999</v>
      </c>
      <c r="K5443" s="2">
        <v>15.758754863813</v>
      </c>
      <c r="L5443" s="2">
        <v>0.97276264591399997</v>
      </c>
      <c r="M5443" s="10" t="s">
        <v>168</v>
      </c>
      <c r="N5443" s="2">
        <v>22.373540856030999</v>
      </c>
      <c r="O5443" s="2">
        <v>1.36186770428</v>
      </c>
      <c r="P5443" s="10" t="s">
        <v>168</v>
      </c>
      <c r="Q5443" s="22">
        <v>58.949416342412</v>
      </c>
    </row>
    <row r="5444">
      <c r="D5444" s="19"/>
      <c r="E5444" s="18" t="s">
        <v>40</v>
      </c>
      <c r="F5444" s="17"/>
      <c r="G5444" s="7">
        <v>559</v>
      </c>
      <c r="H5444" s="20">
        <v>18.425760286225</v>
      </c>
      <c r="I5444" s="2">
        <v>41.502683363148002</v>
      </c>
      <c r="J5444" s="2">
        <v>0.35778175313100002</v>
      </c>
      <c r="K5444" s="2">
        <v>16.636851520572002</v>
      </c>
      <c r="L5444" s="2">
        <v>1.4311270125219999</v>
      </c>
      <c r="M5444" s="10" t="s">
        <v>168</v>
      </c>
      <c r="N5444" s="2">
        <v>20.572450805009002</v>
      </c>
      <c r="O5444" s="2">
        <v>1.0733452593920001</v>
      </c>
      <c r="P5444" s="10" t="s">
        <v>168</v>
      </c>
      <c r="Q5444" s="22">
        <v>59.928443649374003</v>
      </c>
    </row>
    <row r="5445">
      <c r="D5445" s="19"/>
      <c r="E5445" s="18" t="s">
        <v>41</v>
      </c>
      <c r="F5445" s="17"/>
      <c r="G5445" s="7">
        <v>71</v>
      </c>
      <c r="H5445" s="20">
        <v>21.12676056338</v>
      </c>
      <c r="I5445" s="2">
        <v>36.619718309859003</v>
      </c>
      <c r="J5445" s="2">
        <v>2.8169014084509998</v>
      </c>
      <c r="K5445" s="2">
        <v>12.676056338027999</v>
      </c>
      <c r="L5445" s="2">
        <v>1.4084507042250001</v>
      </c>
      <c r="M5445" s="10" t="s">
        <v>168</v>
      </c>
      <c r="N5445" s="2">
        <v>23.943661971830998</v>
      </c>
      <c r="O5445" s="2">
        <v>1.4084507042250001</v>
      </c>
      <c r="P5445" s="10" t="s">
        <v>168</v>
      </c>
      <c r="Q5445" s="22">
        <v>57.746478873238999</v>
      </c>
    </row>
    <row r="5446">
      <c r="D5446" s="19"/>
      <c r="E5446" s="18" t="s">
        <v>42</v>
      </c>
      <c r="F5446" s="17"/>
      <c r="G5446" s="11">
        <v>11</v>
      </c>
      <c r="H5446" s="32" t="s">
        <v>168</v>
      </c>
      <c r="I5446" s="5">
        <v>54.545454545455001</v>
      </c>
      <c r="J5446" s="4" t="s">
        <v>168</v>
      </c>
      <c r="K5446" s="5">
        <v>9.0909090909089993</v>
      </c>
      <c r="L5446" s="4" t="s">
        <v>168</v>
      </c>
      <c r="M5446" s="4" t="s">
        <v>168</v>
      </c>
      <c r="N5446" s="5">
        <v>27.272727272727</v>
      </c>
      <c r="O5446" s="5">
        <v>9.0909090909089993</v>
      </c>
      <c r="P5446" s="4" t="s">
        <v>168</v>
      </c>
      <c r="Q5446" s="30">
        <v>54.545454545455001</v>
      </c>
    </row>
    <row r="5447">
      <c r="D5447" s="19"/>
      <c r="E5447" s="18" t="s">
        <v>26</v>
      </c>
      <c r="F5447" s="17"/>
      <c r="G5447" s="11">
        <v>2</v>
      </c>
      <c r="H5447" s="32" t="s">
        <v>168</v>
      </c>
      <c r="I5447" s="4" t="s">
        <v>168</v>
      </c>
      <c r="J5447" s="4" t="s">
        <v>168</v>
      </c>
      <c r="K5447" s="5">
        <v>50</v>
      </c>
      <c r="L5447" s="4" t="s">
        <v>168</v>
      </c>
      <c r="M5447" s="4" t="s">
        <v>168</v>
      </c>
      <c r="N5447" s="5">
        <v>50</v>
      </c>
      <c r="O5447" s="4" t="s">
        <v>168</v>
      </c>
      <c r="P5447" s="4" t="s">
        <v>168</v>
      </c>
      <c r="Q5447" s="31" t="s">
        <v>168</v>
      </c>
    </row>
    <row r="5448">
      <c r="D5448" s="19"/>
      <c r="E5448" s="18" t="s">
        <v>43</v>
      </c>
      <c r="F5448" s="17"/>
      <c r="G5448" s="7">
        <v>1080</v>
      </c>
      <c r="H5448" s="20">
        <v>18.333333333333002</v>
      </c>
      <c r="I5448" s="2">
        <v>42.314814814815001</v>
      </c>
      <c r="J5448" s="2">
        <v>0.37037037036999998</v>
      </c>
      <c r="K5448" s="2">
        <v>15.370370370370001</v>
      </c>
      <c r="L5448" s="2">
        <v>0.92592592592599998</v>
      </c>
      <c r="M5448" s="10" t="s">
        <v>168</v>
      </c>
      <c r="N5448" s="2">
        <v>21.574074074074002</v>
      </c>
      <c r="O5448" s="2">
        <v>1.1111111111109999</v>
      </c>
      <c r="P5448" s="10" t="s">
        <v>168</v>
      </c>
      <c r="Q5448" s="22">
        <v>60.648148148148003</v>
      </c>
    </row>
    <row r="5449">
      <c r="D5449" s="15" t="s">
        <v>44</v>
      </c>
      <c r="E5449" s="14" t="s">
        <v>45</v>
      </c>
      <c r="F5449" s="16"/>
      <c r="G5449" s="33">
        <v>3</v>
      </c>
      <c r="H5449" s="45">
        <v>33.333333333333002</v>
      </c>
      <c r="I5449" s="25" t="s">
        <v>168</v>
      </c>
      <c r="J5449" s="25" t="s">
        <v>168</v>
      </c>
      <c r="K5449" s="25" t="s">
        <v>168</v>
      </c>
      <c r="L5449" s="25" t="s">
        <v>168</v>
      </c>
      <c r="M5449" s="25" t="s">
        <v>168</v>
      </c>
      <c r="N5449" s="13">
        <v>33.333333333333002</v>
      </c>
      <c r="O5449" s="13">
        <v>33.333333333333002</v>
      </c>
      <c r="P5449" s="25" t="s">
        <v>168</v>
      </c>
      <c r="Q5449" s="50">
        <v>33.333333333333002</v>
      </c>
    </row>
    <row r="5450">
      <c r="D5450" s="19"/>
      <c r="E5450" s="18" t="s">
        <v>46</v>
      </c>
      <c r="F5450" s="17"/>
      <c r="G5450" s="11">
        <v>11</v>
      </c>
      <c r="H5450" s="27">
        <v>27.272727272727</v>
      </c>
      <c r="I5450" s="5">
        <v>27.272727272727</v>
      </c>
      <c r="J5450" s="5">
        <v>9.0909090909089993</v>
      </c>
      <c r="K5450" s="5">
        <v>18.181818181817999</v>
      </c>
      <c r="L5450" s="5">
        <v>9.0909090909089993</v>
      </c>
      <c r="M5450" s="4" t="s">
        <v>168</v>
      </c>
      <c r="N5450" s="5">
        <v>9.0909090909089993</v>
      </c>
      <c r="O5450" s="4" t="s">
        <v>168</v>
      </c>
      <c r="P5450" s="4" t="s">
        <v>168</v>
      </c>
      <c r="Q5450" s="30">
        <v>54.545454545455001</v>
      </c>
    </row>
    <row r="5451">
      <c r="D5451" s="19"/>
      <c r="E5451" s="18" t="s">
        <v>47</v>
      </c>
      <c r="F5451" s="17"/>
      <c r="G5451" s="11">
        <v>25</v>
      </c>
      <c r="H5451" s="27">
        <v>20</v>
      </c>
      <c r="I5451" s="5">
        <v>52</v>
      </c>
      <c r="J5451" s="4" t="s">
        <v>168</v>
      </c>
      <c r="K5451" s="5">
        <v>20</v>
      </c>
      <c r="L5451" s="4" t="s">
        <v>168</v>
      </c>
      <c r="M5451" s="4" t="s">
        <v>168</v>
      </c>
      <c r="N5451" s="5">
        <v>8</v>
      </c>
      <c r="O5451" s="4" t="s">
        <v>168</v>
      </c>
      <c r="P5451" s="4" t="s">
        <v>168</v>
      </c>
      <c r="Q5451" s="30">
        <v>72</v>
      </c>
    </row>
    <row r="5452">
      <c r="D5452" s="19"/>
      <c r="E5452" s="18" t="s">
        <v>48</v>
      </c>
      <c r="F5452" s="17"/>
      <c r="G5452" s="7">
        <v>160</v>
      </c>
      <c r="H5452" s="20">
        <v>18.75</v>
      </c>
      <c r="I5452" s="2">
        <v>40</v>
      </c>
      <c r="J5452" s="10" t="s">
        <v>168</v>
      </c>
      <c r="K5452" s="2">
        <v>20.625</v>
      </c>
      <c r="L5452" s="2">
        <v>0.625</v>
      </c>
      <c r="M5452" s="10" t="s">
        <v>168</v>
      </c>
      <c r="N5452" s="2">
        <v>18.125</v>
      </c>
      <c r="O5452" s="2">
        <v>1.875</v>
      </c>
      <c r="P5452" s="10" t="s">
        <v>168</v>
      </c>
      <c r="Q5452" s="22">
        <v>58.75</v>
      </c>
    </row>
    <row r="5453">
      <c r="D5453" s="19"/>
      <c r="E5453" s="18" t="s">
        <v>49</v>
      </c>
      <c r="F5453" s="17"/>
      <c r="G5453" s="7">
        <v>166</v>
      </c>
      <c r="H5453" s="20">
        <v>12.048192771084</v>
      </c>
      <c r="I5453" s="2">
        <v>40.963855421687001</v>
      </c>
      <c r="J5453" s="10" t="s">
        <v>168</v>
      </c>
      <c r="K5453" s="2">
        <v>24.096385542168999</v>
      </c>
      <c r="L5453" s="2">
        <v>1.204819277108</v>
      </c>
      <c r="M5453" s="10" t="s">
        <v>168</v>
      </c>
      <c r="N5453" s="2">
        <v>21.686746987951999</v>
      </c>
      <c r="O5453" s="10" t="s">
        <v>168</v>
      </c>
      <c r="P5453" s="10" t="s">
        <v>168</v>
      </c>
      <c r="Q5453" s="22">
        <v>53.012048192770997</v>
      </c>
    </row>
    <row r="5454">
      <c r="D5454" s="19"/>
      <c r="E5454" s="18" t="s">
        <v>50</v>
      </c>
      <c r="F5454" s="17"/>
      <c r="G5454" s="7">
        <v>129</v>
      </c>
      <c r="H5454" s="20">
        <v>20.155038759690001</v>
      </c>
      <c r="I5454" s="2">
        <v>44.186046511628</v>
      </c>
      <c r="J5454" s="10" t="s">
        <v>168</v>
      </c>
      <c r="K5454" s="2">
        <v>16.279069767442</v>
      </c>
      <c r="L5454" s="2">
        <v>0.77519379845000003</v>
      </c>
      <c r="M5454" s="10" t="s">
        <v>168</v>
      </c>
      <c r="N5454" s="2">
        <v>18.604651162791001</v>
      </c>
      <c r="O5454" s="10" t="s">
        <v>168</v>
      </c>
      <c r="P5454" s="10" t="s">
        <v>168</v>
      </c>
      <c r="Q5454" s="22">
        <v>64.341085271317993</v>
      </c>
    </row>
    <row r="5455">
      <c r="D5455" s="19"/>
      <c r="E5455" s="18" t="s">
        <v>51</v>
      </c>
      <c r="F5455" s="17"/>
      <c r="G5455" s="7">
        <v>124</v>
      </c>
      <c r="H5455" s="20">
        <v>16.129032258064999</v>
      </c>
      <c r="I5455" s="2">
        <v>45.967741935484</v>
      </c>
      <c r="J5455" s="10" t="s">
        <v>168</v>
      </c>
      <c r="K5455" s="2">
        <v>12.903225806451999</v>
      </c>
      <c r="L5455" s="2">
        <v>1.6129032258060001</v>
      </c>
      <c r="M5455" s="10" t="s">
        <v>168</v>
      </c>
      <c r="N5455" s="2">
        <v>21.774193548387</v>
      </c>
      <c r="O5455" s="2">
        <v>1.6129032258060001</v>
      </c>
      <c r="P5455" s="10" t="s">
        <v>168</v>
      </c>
      <c r="Q5455" s="22">
        <v>62.096774193548001</v>
      </c>
    </row>
    <row r="5456">
      <c r="D5456" s="19"/>
      <c r="E5456" s="18" t="s">
        <v>52</v>
      </c>
      <c r="F5456" s="17"/>
      <c r="G5456" s="7">
        <v>114</v>
      </c>
      <c r="H5456" s="20">
        <v>18.421052631578998</v>
      </c>
      <c r="I5456" s="2">
        <v>42.105263157895003</v>
      </c>
      <c r="J5456" s="2">
        <v>1.7543859649119999</v>
      </c>
      <c r="K5456" s="2">
        <v>12.280701754386</v>
      </c>
      <c r="L5456" s="2">
        <v>0.87719298245599997</v>
      </c>
      <c r="M5456" s="10" t="s">
        <v>168</v>
      </c>
      <c r="N5456" s="2">
        <v>23.684210526316001</v>
      </c>
      <c r="O5456" s="2">
        <v>0.87719298245599997</v>
      </c>
      <c r="P5456" s="10" t="s">
        <v>168</v>
      </c>
      <c r="Q5456" s="22">
        <v>60.526315789473998</v>
      </c>
    </row>
    <row r="5457">
      <c r="D5457" s="19"/>
      <c r="E5457" s="18" t="s">
        <v>53</v>
      </c>
      <c r="F5457" s="17"/>
      <c r="G5457" s="7">
        <v>95</v>
      </c>
      <c r="H5457" s="20">
        <v>20</v>
      </c>
      <c r="I5457" s="2">
        <v>41.052631578947</v>
      </c>
      <c r="J5457" s="10" t="s">
        <v>168</v>
      </c>
      <c r="K5457" s="2">
        <v>14.736842105262999</v>
      </c>
      <c r="L5457" s="10" t="s">
        <v>168</v>
      </c>
      <c r="M5457" s="10" t="s">
        <v>168</v>
      </c>
      <c r="N5457" s="2">
        <v>23.157894736842</v>
      </c>
      <c r="O5457" s="2">
        <v>1.052631578947</v>
      </c>
      <c r="P5457" s="10" t="s">
        <v>168</v>
      </c>
      <c r="Q5457" s="22">
        <v>61.052631578947</v>
      </c>
    </row>
    <row r="5458">
      <c r="D5458" s="19"/>
      <c r="E5458" s="18" t="s">
        <v>54</v>
      </c>
      <c r="F5458" s="17"/>
      <c r="G5458" s="7">
        <v>253</v>
      </c>
      <c r="H5458" s="20">
        <v>20.158102766797999</v>
      </c>
      <c r="I5458" s="2">
        <v>44.268774703557</v>
      </c>
      <c r="J5458" s="2">
        <v>0.39525691699600002</v>
      </c>
      <c r="K5458" s="2">
        <v>8.3003952569169996</v>
      </c>
      <c r="L5458" s="2">
        <v>0.79051383399200004</v>
      </c>
      <c r="M5458" s="10" t="s">
        <v>168</v>
      </c>
      <c r="N5458" s="2">
        <v>24.901185770750999</v>
      </c>
      <c r="O5458" s="2">
        <v>1.185770750988</v>
      </c>
      <c r="P5458" s="10" t="s">
        <v>168</v>
      </c>
      <c r="Q5458" s="22">
        <v>64.426877470356004</v>
      </c>
    </row>
    <row r="5459">
      <c r="D5459" s="19"/>
      <c r="E5459" s="18" t="s">
        <v>55</v>
      </c>
      <c r="F5459" s="17"/>
      <c r="G5459" s="11">
        <v>1</v>
      </c>
      <c r="H5459" s="27">
        <v>100</v>
      </c>
      <c r="I5459" s="4" t="s">
        <v>168</v>
      </c>
      <c r="J5459" s="4" t="s">
        <v>168</v>
      </c>
      <c r="K5459" s="4" t="s">
        <v>168</v>
      </c>
      <c r="L5459" s="4" t="s">
        <v>168</v>
      </c>
      <c r="M5459" s="4" t="s">
        <v>168</v>
      </c>
      <c r="N5459" s="4" t="s">
        <v>168</v>
      </c>
      <c r="O5459" s="4" t="s">
        <v>168</v>
      </c>
      <c r="P5459" s="4" t="s">
        <v>168</v>
      </c>
      <c r="Q5459" s="30">
        <v>100</v>
      </c>
    </row>
    <row r="5460">
      <c r="D5460" s="19"/>
      <c r="E5460" s="18" t="s">
        <v>26</v>
      </c>
      <c r="F5460" s="17"/>
      <c r="G5460" s="11">
        <v>12</v>
      </c>
      <c r="H5460" s="27">
        <v>8.333333333333</v>
      </c>
      <c r="I5460" s="5">
        <v>16.666666666666998</v>
      </c>
      <c r="J5460" s="4" t="s">
        <v>168</v>
      </c>
      <c r="K5460" s="5">
        <v>16.666666666666998</v>
      </c>
      <c r="L5460" s="4" t="s">
        <v>168</v>
      </c>
      <c r="M5460" s="4" t="s">
        <v>168</v>
      </c>
      <c r="N5460" s="5">
        <v>41.666666666666998</v>
      </c>
      <c r="O5460" s="5">
        <v>16.666666666666998</v>
      </c>
      <c r="P5460" s="4" t="s">
        <v>168</v>
      </c>
      <c r="Q5460" s="30">
        <v>25</v>
      </c>
    </row>
    <row r="5461">
      <c r="D5461" s="15" t="s">
        <v>56</v>
      </c>
      <c r="E5461" s="14" t="s">
        <v>57</v>
      </c>
      <c r="F5461" s="16"/>
      <c r="G5461" s="33">
        <v>15</v>
      </c>
      <c r="H5461" s="45">
        <v>6.666666666667</v>
      </c>
      <c r="I5461" s="13">
        <v>46.666666666666998</v>
      </c>
      <c r="J5461" s="25" t="s">
        <v>168</v>
      </c>
      <c r="K5461" s="13">
        <v>13.333333333333</v>
      </c>
      <c r="L5461" s="13">
        <v>6.666666666667</v>
      </c>
      <c r="M5461" s="25" t="s">
        <v>168</v>
      </c>
      <c r="N5461" s="13">
        <v>26.666666666666998</v>
      </c>
      <c r="O5461" s="25" t="s">
        <v>168</v>
      </c>
      <c r="P5461" s="25" t="s">
        <v>168</v>
      </c>
      <c r="Q5461" s="50">
        <v>53.333333333333002</v>
      </c>
    </row>
    <row r="5462">
      <c r="D5462" s="19"/>
      <c r="E5462" s="18" t="s">
        <v>58</v>
      </c>
      <c r="F5462" s="17"/>
      <c r="G5462" s="7">
        <v>111</v>
      </c>
      <c r="H5462" s="20">
        <v>14.414414414414001</v>
      </c>
      <c r="I5462" s="2">
        <v>36.036036036036002</v>
      </c>
      <c r="J5462" s="2">
        <v>0.90090090090099995</v>
      </c>
      <c r="K5462" s="2">
        <v>17.117117117117001</v>
      </c>
      <c r="L5462" s="2">
        <v>0.90090090090099995</v>
      </c>
      <c r="M5462" s="10" t="s">
        <v>168</v>
      </c>
      <c r="N5462" s="2">
        <v>29.72972972973</v>
      </c>
      <c r="O5462" s="2">
        <v>0.90090090090099995</v>
      </c>
      <c r="P5462" s="10" t="s">
        <v>168</v>
      </c>
      <c r="Q5462" s="22">
        <v>50.450450450449999</v>
      </c>
    </row>
    <row r="5463">
      <c r="D5463" s="19"/>
      <c r="E5463" s="18" t="s">
        <v>59</v>
      </c>
      <c r="F5463" s="17"/>
      <c r="G5463" s="7">
        <v>404</v>
      </c>
      <c r="H5463" s="20">
        <v>16.584158415842001</v>
      </c>
      <c r="I5463" s="2">
        <v>42.079207920792001</v>
      </c>
      <c r="J5463" s="2">
        <v>0.247524752475</v>
      </c>
      <c r="K5463" s="2">
        <v>17.821782178218001</v>
      </c>
      <c r="L5463" s="2">
        <v>0.247524752475</v>
      </c>
      <c r="M5463" s="10" t="s">
        <v>168</v>
      </c>
      <c r="N5463" s="2">
        <v>22.029702970296999</v>
      </c>
      <c r="O5463" s="2">
        <v>0.99009900990099997</v>
      </c>
      <c r="P5463" s="10" t="s">
        <v>168</v>
      </c>
      <c r="Q5463" s="22">
        <v>58.663366336633999</v>
      </c>
    </row>
    <row r="5464">
      <c r="D5464" s="19"/>
      <c r="E5464" s="18" t="s">
        <v>60</v>
      </c>
      <c r="F5464" s="17"/>
      <c r="G5464" s="7">
        <v>562</v>
      </c>
      <c r="H5464" s="20">
        <v>20.284697508897001</v>
      </c>
      <c r="I5464" s="2">
        <v>43.594306049822002</v>
      </c>
      <c r="J5464" s="2">
        <v>0.35587188612100001</v>
      </c>
      <c r="K5464" s="2">
        <v>13.345195729537</v>
      </c>
      <c r="L5464" s="2">
        <v>1.2455516014229999</v>
      </c>
      <c r="M5464" s="10" t="s">
        <v>168</v>
      </c>
      <c r="N5464" s="2">
        <v>19.750889679715002</v>
      </c>
      <c r="O5464" s="2">
        <v>1.4234875444840001</v>
      </c>
      <c r="P5464" s="10" t="s">
        <v>168</v>
      </c>
      <c r="Q5464" s="22">
        <v>63.879003558718999</v>
      </c>
    </row>
    <row r="5465">
      <c r="D5465" s="19"/>
      <c r="E5465" s="18" t="s">
        <v>26</v>
      </c>
      <c r="F5465" s="17"/>
      <c r="G5465" s="11">
        <v>1</v>
      </c>
      <c r="H5465" s="32" t="s">
        <v>168</v>
      </c>
      <c r="I5465" s="5">
        <v>100</v>
      </c>
      <c r="J5465" s="4" t="s">
        <v>168</v>
      </c>
      <c r="K5465" s="4" t="s">
        <v>168</v>
      </c>
      <c r="L5465" s="4" t="s">
        <v>168</v>
      </c>
      <c r="M5465" s="4" t="s">
        <v>168</v>
      </c>
      <c r="N5465" s="4" t="s">
        <v>168</v>
      </c>
      <c r="O5465" s="4" t="s">
        <v>168</v>
      </c>
      <c r="P5465" s="4" t="s">
        <v>168</v>
      </c>
      <c r="Q5465" s="30">
        <v>100</v>
      </c>
    </row>
    <row r="5466">
      <c r="D5466" s="19"/>
      <c r="E5466" s="18" t="s">
        <v>61</v>
      </c>
      <c r="F5466" s="17"/>
      <c r="G5466" s="7">
        <v>126</v>
      </c>
      <c r="H5466" s="20">
        <v>13.492063492063</v>
      </c>
      <c r="I5466" s="2">
        <v>37.301587301586999</v>
      </c>
      <c r="J5466" s="2">
        <v>0.793650793651</v>
      </c>
      <c r="K5466" s="2">
        <v>16.666666666666998</v>
      </c>
      <c r="L5466" s="2">
        <v>1.587301587302</v>
      </c>
      <c r="M5466" s="10" t="s">
        <v>168</v>
      </c>
      <c r="N5466" s="2">
        <v>29.365079365079001</v>
      </c>
      <c r="O5466" s="2">
        <v>0.793650793651</v>
      </c>
      <c r="P5466" s="10" t="s">
        <v>168</v>
      </c>
      <c r="Q5466" s="22">
        <v>50.793650793650997</v>
      </c>
    </row>
    <row r="5467">
      <c r="D5467" s="19"/>
      <c r="E5467" s="18" t="s">
        <v>62</v>
      </c>
      <c r="F5467" s="17"/>
      <c r="G5467" s="7">
        <v>966</v>
      </c>
      <c r="H5467" s="20">
        <v>18.737060041408</v>
      </c>
      <c r="I5467" s="2">
        <v>42.960662525879997</v>
      </c>
      <c r="J5467" s="2">
        <v>0.31055900621100002</v>
      </c>
      <c r="K5467" s="2">
        <v>15.217391304348</v>
      </c>
      <c r="L5467" s="2">
        <v>0.82815734989599998</v>
      </c>
      <c r="M5467" s="10" t="s">
        <v>168</v>
      </c>
      <c r="N5467" s="2">
        <v>20.703933747412002</v>
      </c>
      <c r="O5467" s="2">
        <v>1.242236024845</v>
      </c>
      <c r="P5467" s="10" t="s">
        <v>168</v>
      </c>
      <c r="Q5467" s="22">
        <v>61.697722567287997</v>
      </c>
    </row>
    <row r="5468">
      <c r="D5468" s="15" t="s">
        <v>63</v>
      </c>
      <c r="E5468" s="14" t="s">
        <v>64</v>
      </c>
      <c r="F5468" s="16"/>
      <c r="G5468" s="33">
        <v>17</v>
      </c>
      <c r="H5468" s="45">
        <v>11.764705882353001</v>
      </c>
      <c r="I5468" s="13">
        <v>52.941176470587997</v>
      </c>
      <c r="J5468" s="25" t="s">
        <v>168</v>
      </c>
      <c r="K5468" s="13">
        <v>11.764705882353001</v>
      </c>
      <c r="L5468" s="25" t="s">
        <v>168</v>
      </c>
      <c r="M5468" s="25" t="s">
        <v>168</v>
      </c>
      <c r="N5468" s="13">
        <v>17.647058823529001</v>
      </c>
      <c r="O5468" s="13">
        <v>5.8823529411760003</v>
      </c>
      <c r="P5468" s="25" t="s">
        <v>168</v>
      </c>
      <c r="Q5468" s="50">
        <v>64.705882352941003</v>
      </c>
    </row>
    <row r="5469">
      <c r="D5469" s="19"/>
      <c r="E5469" s="18" t="s">
        <v>65</v>
      </c>
      <c r="F5469" s="17"/>
      <c r="G5469" s="11">
        <v>38</v>
      </c>
      <c r="H5469" s="27">
        <v>18.421052631578998</v>
      </c>
      <c r="I5469" s="5">
        <v>47.368421052632002</v>
      </c>
      <c r="J5469" s="4" t="s">
        <v>168</v>
      </c>
      <c r="K5469" s="5">
        <v>13.157894736842</v>
      </c>
      <c r="L5469" s="4" t="s">
        <v>168</v>
      </c>
      <c r="M5469" s="4" t="s">
        <v>168</v>
      </c>
      <c r="N5469" s="5">
        <v>21.052631578947</v>
      </c>
      <c r="O5469" s="4" t="s">
        <v>168</v>
      </c>
      <c r="P5469" s="4" t="s">
        <v>168</v>
      </c>
      <c r="Q5469" s="30">
        <v>65.789473684211004</v>
      </c>
    </row>
    <row r="5470">
      <c r="D5470" s="19"/>
      <c r="E5470" s="18" t="s">
        <v>66</v>
      </c>
      <c r="F5470" s="17"/>
      <c r="G5470" s="11">
        <v>14</v>
      </c>
      <c r="H5470" s="27">
        <v>14.285714285714</v>
      </c>
      <c r="I5470" s="5">
        <v>35.714285714286</v>
      </c>
      <c r="J5470" s="4" t="s">
        <v>168</v>
      </c>
      <c r="K5470" s="5">
        <v>7.1428571428570002</v>
      </c>
      <c r="L5470" s="4" t="s">
        <v>168</v>
      </c>
      <c r="M5470" s="4" t="s">
        <v>168</v>
      </c>
      <c r="N5470" s="5">
        <v>42.857142857143003</v>
      </c>
      <c r="O5470" s="4" t="s">
        <v>168</v>
      </c>
      <c r="P5470" s="4" t="s">
        <v>168</v>
      </c>
      <c r="Q5470" s="30">
        <v>50</v>
      </c>
    </row>
    <row r="5471">
      <c r="D5471" s="19"/>
      <c r="E5471" s="18" t="s">
        <v>67</v>
      </c>
      <c r="F5471" s="17"/>
      <c r="G5471" s="7">
        <v>95</v>
      </c>
      <c r="H5471" s="20">
        <v>17.894736842105001</v>
      </c>
      <c r="I5471" s="2">
        <v>34.736842105263001</v>
      </c>
      <c r="J5471" s="10" t="s">
        <v>168</v>
      </c>
      <c r="K5471" s="2">
        <v>8.4210526315790002</v>
      </c>
      <c r="L5471" s="2">
        <v>1.052631578947</v>
      </c>
      <c r="M5471" s="10" t="s">
        <v>168</v>
      </c>
      <c r="N5471" s="2">
        <v>34.736842105263001</v>
      </c>
      <c r="O5471" s="2">
        <v>3.1578947368420001</v>
      </c>
      <c r="P5471" s="10" t="s">
        <v>168</v>
      </c>
      <c r="Q5471" s="22">
        <v>52.631578947367998</v>
      </c>
    </row>
    <row r="5472">
      <c r="D5472" s="19"/>
      <c r="E5472" s="18" t="s">
        <v>68</v>
      </c>
      <c r="F5472" s="17"/>
      <c r="G5472" s="7">
        <v>81</v>
      </c>
      <c r="H5472" s="20">
        <v>14.814814814815</v>
      </c>
      <c r="I5472" s="2">
        <v>46.913580246914002</v>
      </c>
      <c r="J5472" s="2">
        <v>1.2345679012349999</v>
      </c>
      <c r="K5472" s="2">
        <v>13.58024691358</v>
      </c>
      <c r="L5472" s="10" t="s">
        <v>168</v>
      </c>
      <c r="M5472" s="10" t="s">
        <v>168</v>
      </c>
      <c r="N5472" s="2">
        <v>23.456790123457001</v>
      </c>
      <c r="O5472" s="10" t="s">
        <v>168</v>
      </c>
      <c r="P5472" s="10" t="s">
        <v>168</v>
      </c>
      <c r="Q5472" s="22">
        <v>61.728395061728001</v>
      </c>
    </row>
    <row r="5473">
      <c r="D5473" s="19"/>
      <c r="E5473" s="18" t="s">
        <v>69</v>
      </c>
      <c r="F5473" s="17"/>
      <c r="G5473" s="7">
        <v>844</v>
      </c>
      <c r="H5473" s="20">
        <v>18.483412322275001</v>
      </c>
      <c r="I5473" s="2">
        <v>42.654028436018997</v>
      </c>
      <c r="J5473" s="2">
        <v>0.35545023696700001</v>
      </c>
      <c r="K5473" s="2">
        <v>16.587677725117999</v>
      </c>
      <c r="L5473" s="2">
        <v>1.0663507109000001</v>
      </c>
      <c r="M5473" s="10" t="s">
        <v>168</v>
      </c>
      <c r="N5473" s="2">
        <v>19.786729857819999</v>
      </c>
      <c r="O5473" s="2">
        <v>1.0663507109000001</v>
      </c>
      <c r="P5473" s="10" t="s">
        <v>168</v>
      </c>
      <c r="Q5473" s="22">
        <v>61.137440758293998</v>
      </c>
    </row>
    <row r="5474">
      <c r="D5474" s="19"/>
      <c r="E5474" s="18" t="s">
        <v>26</v>
      </c>
      <c r="F5474" s="17"/>
      <c r="G5474" s="11">
        <v>4</v>
      </c>
      <c r="H5474" s="27">
        <v>50</v>
      </c>
      <c r="I5474" s="4" t="s">
        <v>168</v>
      </c>
      <c r="J5474" s="4" t="s">
        <v>168</v>
      </c>
      <c r="K5474" s="5">
        <v>25</v>
      </c>
      <c r="L5474" s="4" t="s">
        <v>168</v>
      </c>
      <c r="M5474" s="4" t="s">
        <v>168</v>
      </c>
      <c r="N5474" s="5">
        <v>25</v>
      </c>
      <c r="O5474" s="4" t="s">
        <v>168</v>
      </c>
      <c r="P5474" s="4" t="s">
        <v>168</v>
      </c>
      <c r="Q5474" s="30">
        <v>50</v>
      </c>
    </row>
    <row r="5475">
      <c r="D5475" s="19"/>
      <c r="E5475" s="18" t="s">
        <v>70</v>
      </c>
      <c r="F5475" s="17"/>
      <c r="G5475" s="7">
        <v>245</v>
      </c>
      <c r="H5475" s="20">
        <v>16.326530612245001</v>
      </c>
      <c r="I5475" s="2">
        <v>42.040816326531001</v>
      </c>
      <c r="J5475" s="2">
        <v>0.408163265306</v>
      </c>
      <c r="K5475" s="2">
        <v>11.020408163265</v>
      </c>
      <c r="L5475" s="2">
        <v>0.408163265306</v>
      </c>
      <c r="M5475" s="10" t="s">
        <v>168</v>
      </c>
      <c r="N5475" s="2">
        <v>28.163265306122</v>
      </c>
      <c r="O5475" s="2">
        <v>1.632653061224</v>
      </c>
      <c r="P5475" s="10" t="s">
        <v>168</v>
      </c>
      <c r="Q5475" s="22">
        <v>58.367346938776002</v>
      </c>
    </row>
    <row r="5476">
      <c r="D5476" s="15" t="s">
        <v>71</v>
      </c>
      <c r="E5476" s="14" t="s">
        <v>64</v>
      </c>
      <c r="F5476" s="16"/>
      <c r="G5476" s="33">
        <v>15</v>
      </c>
      <c r="H5476" s="45">
        <v>13.333333333333</v>
      </c>
      <c r="I5476" s="13">
        <v>46.666666666666998</v>
      </c>
      <c r="J5476" s="25" t="s">
        <v>168</v>
      </c>
      <c r="K5476" s="13">
        <v>13.333333333333</v>
      </c>
      <c r="L5476" s="13">
        <v>6.666666666667</v>
      </c>
      <c r="M5476" s="25" t="s">
        <v>168</v>
      </c>
      <c r="N5476" s="13">
        <v>20</v>
      </c>
      <c r="O5476" s="25" t="s">
        <v>168</v>
      </c>
      <c r="P5476" s="25" t="s">
        <v>168</v>
      </c>
      <c r="Q5476" s="50">
        <v>60</v>
      </c>
    </row>
    <row r="5477">
      <c r="D5477" s="19"/>
      <c r="E5477" s="18" t="s">
        <v>65</v>
      </c>
      <c r="F5477" s="17"/>
      <c r="G5477" s="7">
        <v>58</v>
      </c>
      <c r="H5477" s="20">
        <v>18.965517241379001</v>
      </c>
      <c r="I5477" s="2">
        <v>50</v>
      </c>
      <c r="J5477" s="10" t="s">
        <v>168</v>
      </c>
      <c r="K5477" s="2">
        <v>12.068965517241001</v>
      </c>
      <c r="L5477" s="10" t="s">
        <v>168</v>
      </c>
      <c r="M5477" s="10" t="s">
        <v>168</v>
      </c>
      <c r="N5477" s="2">
        <v>18.965517241379001</v>
      </c>
      <c r="O5477" s="10" t="s">
        <v>168</v>
      </c>
      <c r="P5477" s="10" t="s">
        <v>168</v>
      </c>
      <c r="Q5477" s="22">
        <v>68.965517241379004</v>
      </c>
    </row>
    <row r="5478">
      <c r="D5478" s="19"/>
      <c r="E5478" s="18" t="s">
        <v>66</v>
      </c>
      <c r="F5478" s="17"/>
      <c r="G5478" s="7">
        <v>113</v>
      </c>
      <c r="H5478" s="20">
        <v>27.433628318583999</v>
      </c>
      <c r="I5478" s="2">
        <v>42.477876106194998</v>
      </c>
      <c r="J5478" s="10" t="s">
        <v>168</v>
      </c>
      <c r="K5478" s="2">
        <v>12.389380530973</v>
      </c>
      <c r="L5478" s="2">
        <v>0.88495575221199996</v>
      </c>
      <c r="M5478" s="10" t="s">
        <v>168</v>
      </c>
      <c r="N5478" s="2">
        <v>16.814159292035001</v>
      </c>
      <c r="O5478" s="10" t="s">
        <v>168</v>
      </c>
      <c r="P5478" s="10" t="s">
        <v>168</v>
      </c>
      <c r="Q5478" s="22">
        <v>69.911504424778997</v>
      </c>
    </row>
    <row r="5479">
      <c r="D5479" s="19"/>
      <c r="E5479" s="18" t="s">
        <v>67</v>
      </c>
      <c r="F5479" s="17"/>
      <c r="G5479" s="7">
        <v>837</v>
      </c>
      <c r="H5479" s="20">
        <v>17.204301075269001</v>
      </c>
      <c r="I5479" s="2">
        <v>42.891278375149</v>
      </c>
      <c r="J5479" s="2">
        <v>0.35842293906799999</v>
      </c>
      <c r="K5479" s="2">
        <v>15.770609318996</v>
      </c>
      <c r="L5479" s="2">
        <v>0.95579450418199996</v>
      </c>
      <c r="M5479" s="10" t="s">
        <v>168</v>
      </c>
      <c r="N5479" s="2">
        <v>21.385902031063001</v>
      </c>
      <c r="O5479" s="2">
        <v>1.433691756272</v>
      </c>
      <c r="P5479" s="10" t="s">
        <v>168</v>
      </c>
      <c r="Q5479" s="22">
        <v>60.095579450418001</v>
      </c>
    </row>
    <row r="5480">
      <c r="D5480" s="19"/>
      <c r="E5480" s="18" t="s">
        <v>68</v>
      </c>
      <c r="F5480" s="17"/>
      <c r="G5480" s="7">
        <v>61</v>
      </c>
      <c r="H5480" s="20">
        <v>14.754098360656</v>
      </c>
      <c r="I5480" s="2">
        <v>26.229508196721</v>
      </c>
      <c r="J5480" s="2">
        <v>1.6393442622950001</v>
      </c>
      <c r="K5480" s="2">
        <v>16.393442622951</v>
      </c>
      <c r="L5480" s="10" t="s">
        <v>168</v>
      </c>
      <c r="M5480" s="10" t="s">
        <v>168</v>
      </c>
      <c r="N5480" s="2">
        <v>39.344262295081997</v>
      </c>
      <c r="O5480" s="2">
        <v>1.6393442622950001</v>
      </c>
      <c r="P5480" s="10" t="s">
        <v>168</v>
      </c>
      <c r="Q5480" s="22">
        <v>40.983606557377001</v>
      </c>
    </row>
    <row r="5481">
      <c r="D5481" s="19"/>
      <c r="E5481" s="18" t="s">
        <v>72</v>
      </c>
      <c r="F5481" s="17"/>
      <c r="G5481" s="11">
        <v>5</v>
      </c>
      <c r="H5481" s="27">
        <v>20</v>
      </c>
      <c r="I5481" s="5">
        <v>40</v>
      </c>
      <c r="J5481" s="4" t="s">
        <v>168</v>
      </c>
      <c r="K5481" s="5">
        <v>20</v>
      </c>
      <c r="L5481" s="4" t="s">
        <v>168</v>
      </c>
      <c r="M5481" s="4" t="s">
        <v>168</v>
      </c>
      <c r="N5481" s="5">
        <v>20</v>
      </c>
      <c r="O5481" s="4" t="s">
        <v>168</v>
      </c>
      <c r="P5481" s="4" t="s">
        <v>168</v>
      </c>
      <c r="Q5481" s="30">
        <v>60</v>
      </c>
    </row>
    <row r="5482">
      <c r="D5482" s="19"/>
      <c r="E5482" s="18" t="s">
        <v>26</v>
      </c>
      <c r="F5482" s="17"/>
      <c r="G5482" s="11">
        <v>4</v>
      </c>
      <c r="H5482" s="32" t="s">
        <v>168</v>
      </c>
      <c r="I5482" s="5">
        <v>50</v>
      </c>
      <c r="J5482" s="4" t="s">
        <v>168</v>
      </c>
      <c r="K5482" s="5">
        <v>50</v>
      </c>
      <c r="L5482" s="4" t="s">
        <v>168</v>
      </c>
      <c r="M5482" s="4" t="s">
        <v>168</v>
      </c>
      <c r="N5482" s="4" t="s">
        <v>168</v>
      </c>
      <c r="O5482" s="4" t="s">
        <v>168</v>
      </c>
      <c r="P5482" s="4" t="s">
        <v>168</v>
      </c>
      <c r="Q5482" s="30">
        <v>50</v>
      </c>
    </row>
    <row r="5483">
      <c r="D5483" s="19"/>
      <c r="E5483" s="18" t="s">
        <v>73</v>
      </c>
      <c r="F5483" s="17"/>
      <c r="G5483" s="7">
        <v>1084</v>
      </c>
      <c r="H5483" s="20">
        <v>18.173431734316999</v>
      </c>
      <c r="I5483" s="2">
        <v>42.343173431734002</v>
      </c>
      <c r="J5483" s="2">
        <v>0.36900369003700001</v>
      </c>
      <c r="K5483" s="2">
        <v>15.221402214022</v>
      </c>
      <c r="L5483" s="2">
        <v>0.92250922509199995</v>
      </c>
      <c r="M5483" s="10" t="s">
        <v>168</v>
      </c>
      <c r="N5483" s="2">
        <v>21.771217712176998</v>
      </c>
      <c r="O5483" s="2">
        <v>1.1992619926200001</v>
      </c>
      <c r="P5483" s="10" t="s">
        <v>168</v>
      </c>
      <c r="Q5483" s="22">
        <v>60.516605166052003</v>
      </c>
    </row>
    <row r="5484">
      <c r="D5484" s="15" t="s">
        <v>74</v>
      </c>
      <c r="E5484" s="14" t="s">
        <v>75</v>
      </c>
      <c r="F5484" s="16"/>
      <c r="G5484" s="26">
        <v>315</v>
      </c>
      <c r="H5484" s="40">
        <v>19.365079365079001</v>
      </c>
      <c r="I5484" s="8">
        <v>44.126984126983999</v>
      </c>
      <c r="J5484" s="8">
        <v>0.31746031745999997</v>
      </c>
      <c r="K5484" s="8">
        <v>15.873015873016</v>
      </c>
      <c r="L5484" s="8">
        <v>0.31746031745999997</v>
      </c>
      <c r="M5484" s="41" t="s">
        <v>168</v>
      </c>
      <c r="N5484" s="8">
        <v>18.412698412697999</v>
      </c>
      <c r="O5484" s="8">
        <v>1.587301587302</v>
      </c>
      <c r="P5484" s="41" t="s">
        <v>168</v>
      </c>
      <c r="Q5484" s="42">
        <v>63.492063492062996</v>
      </c>
    </row>
    <row r="5485">
      <c r="D5485" s="19"/>
      <c r="E5485" s="18" t="s">
        <v>76</v>
      </c>
      <c r="F5485" s="17"/>
      <c r="G5485" s="7">
        <v>78</v>
      </c>
      <c r="H5485" s="20">
        <v>24.358974358973999</v>
      </c>
      <c r="I5485" s="2">
        <v>32.051282051282001</v>
      </c>
      <c r="J5485" s="10" t="s">
        <v>168</v>
      </c>
      <c r="K5485" s="2">
        <v>19.230769230768999</v>
      </c>
      <c r="L5485" s="2">
        <v>1.2820512820509999</v>
      </c>
      <c r="M5485" s="10" t="s">
        <v>168</v>
      </c>
      <c r="N5485" s="2">
        <v>23.076923076922998</v>
      </c>
      <c r="O5485" s="10" t="s">
        <v>168</v>
      </c>
      <c r="P5485" s="10" t="s">
        <v>168</v>
      </c>
      <c r="Q5485" s="22">
        <v>56.410256410255997</v>
      </c>
    </row>
    <row r="5486">
      <c r="D5486" s="19"/>
      <c r="E5486" s="18" t="s">
        <v>77</v>
      </c>
      <c r="F5486" s="17"/>
      <c r="G5486" s="7">
        <v>297</v>
      </c>
      <c r="H5486" s="20">
        <v>18.181818181817999</v>
      </c>
      <c r="I5486" s="2">
        <v>42.087542087541998</v>
      </c>
      <c r="J5486" s="2">
        <v>0.67340067340099996</v>
      </c>
      <c r="K5486" s="2">
        <v>11.784511784512</v>
      </c>
      <c r="L5486" s="2">
        <v>1.010101010101</v>
      </c>
      <c r="M5486" s="10" t="s">
        <v>168</v>
      </c>
      <c r="N5486" s="2">
        <v>25.589225589226</v>
      </c>
      <c r="O5486" s="2">
        <v>0.67340067340099996</v>
      </c>
      <c r="P5486" s="10" t="s">
        <v>168</v>
      </c>
      <c r="Q5486" s="22">
        <v>60.26936026936</v>
      </c>
    </row>
    <row r="5487">
      <c r="D5487" s="19"/>
      <c r="E5487" s="18" t="s">
        <v>78</v>
      </c>
      <c r="F5487" s="17"/>
      <c r="G5487" s="11">
        <v>12</v>
      </c>
      <c r="H5487" s="27">
        <v>41.666666666666998</v>
      </c>
      <c r="I5487" s="5">
        <v>41.666666666666998</v>
      </c>
      <c r="J5487" s="4" t="s">
        <v>168</v>
      </c>
      <c r="K5487" s="4" t="s">
        <v>168</v>
      </c>
      <c r="L5487" s="4" t="s">
        <v>168</v>
      </c>
      <c r="M5487" s="4" t="s">
        <v>168</v>
      </c>
      <c r="N5487" s="5">
        <v>16.666666666666998</v>
      </c>
      <c r="O5487" s="4" t="s">
        <v>168</v>
      </c>
      <c r="P5487" s="4" t="s">
        <v>168</v>
      </c>
      <c r="Q5487" s="30">
        <v>83.333333333333002</v>
      </c>
    </row>
    <row r="5488">
      <c r="D5488" s="19"/>
      <c r="E5488" s="18" t="s">
        <v>79</v>
      </c>
      <c r="F5488" s="17"/>
      <c r="G5488" s="7">
        <v>116</v>
      </c>
      <c r="H5488" s="20">
        <v>19.827586206896999</v>
      </c>
      <c r="I5488" s="2">
        <v>49.137931034483003</v>
      </c>
      <c r="J5488" s="2">
        <v>0.86206896551699996</v>
      </c>
      <c r="K5488" s="2">
        <v>9.4827586206899994</v>
      </c>
      <c r="L5488" s="10" t="s">
        <v>168</v>
      </c>
      <c r="M5488" s="10" t="s">
        <v>168</v>
      </c>
      <c r="N5488" s="2">
        <v>18.965517241379001</v>
      </c>
      <c r="O5488" s="2">
        <v>1.7241379310339999</v>
      </c>
      <c r="P5488" s="10" t="s">
        <v>168</v>
      </c>
      <c r="Q5488" s="22">
        <v>68.965517241379004</v>
      </c>
    </row>
    <row r="5489">
      <c r="D5489" s="19"/>
      <c r="E5489" s="18" t="s">
        <v>80</v>
      </c>
      <c r="F5489" s="17"/>
      <c r="G5489" s="7">
        <v>175</v>
      </c>
      <c r="H5489" s="20">
        <v>13.142857142857</v>
      </c>
      <c r="I5489" s="2">
        <v>44</v>
      </c>
      <c r="J5489" s="2">
        <v>0.57142857142900005</v>
      </c>
      <c r="K5489" s="2">
        <v>15.428571428571001</v>
      </c>
      <c r="L5489" s="2">
        <v>0.57142857142900005</v>
      </c>
      <c r="M5489" s="10" t="s">
        <v>168</v>
      </c>
      <c r="N5489" s="2">
        <v>24.571428571428999</v>
      </c>
      <c r="O5489" s="2">
        <v>1.714285714286</v>
      </c>
      <c r="P5489" s="10" t="s">
        <v>168</v>
      </c>
      <c r="Q5489" s="22">
        <v>57.142857142856997</v>
      </c>
    </row>
    <row r="5490">
      <c r="D5490" s="19"/>
      <c r="E5490" s="18" t="s">
        <v>81</v>
      </c>
      <c r="F5490" s="17"/>
      <c r="G5490" s="7">
        <v>908</v>
      </c>
      <c r="H5490" s="20">
        <v>18.171806167401002</v>
      </c>
      <c r="I5490" s="2">
        <v>42.400881057268997</v>
      </c>
      <c r="J5490" s="2">
        <v>0.33039647577100001</v>
      </c>
      <c r="K5490" s="2">
        <v>14.647577092511</v>
      </c>
      <c r="L5490" s="2">
        <v>0.88105726872199996</v>
      </c>
      <c r="M5490" s="10" t="s">
        <v>168</v>
      </c>
      <c r="N5490" s="2">
        <v>22.356828193833</v>
      </c>
      <c r="O5490" s="2">
        <v>1.211453744493</v>
      </c>
      <c r="P5490" s="10" t="s">
        <v>168</v>
      </c>
      <c r="Q5490" s="22">
        <v>60.572687224669998</v>
      </c>
    </row>
    <row r="5491">
      <c r="D5491" s="19"/>
      <c r="E5491" s="18" t="s">
        <v>41</v>
      </c>
      <c r="F5491" s="17"/>
      <c r="G5491" s="11">
        <v>26</v>
      </c>
      <c r="H5491" s="27">
        <v>3.8461538461539999</v>
      </c>
      <c r="I5491" s="5">
        <v>46.153846153845997</v>
      </c>
      <c r="J5491" s="5">
        <v>3.8461538461539999</v>
      </c>
      <c r="K5491" s="5">
        <v>19.230769230768999</v>
      </c>
      <c r="L5491" s="4" t="s">
        <v>168</v>
      </c>
      <c r="M5491" s="4" t="s">
        <v>168</v>
      </c>
      <c r="N5491" s="5">
        <v>26.923076923077002</v>
      </c>
      <c r="O5491" s="4" t="s">
        <v>168</v>
      </c>
      <c r="P5491" s="4" t="s">
        <v>168</v>
      </c>
      <c r="Q5491" s="30">
        <v>50</v>
      </c>
    </row>
    <row r="5492">
      <c r="D5492" s="19"/>
      <c r="E5492" s="18" t="s">
        <v>82</v>
      </c>
      <c r="F5492" s="17"/>
      <c r="G5492" s="7">
        <v>96</v>
      </c>
      <c r="H5492" s="20">
        <v>19.791666666666998</v>
      </c>
      <c r="I5492" s="2">
        <v>32.291666666666998</v>
      </c>
      <c r="J5492" s="2">
        <v>1.041666666667</v>
      </c>
      <c r="K5492" s="2">
        <v>18.75</v>
      </c>
      <c r="L5492" s="2">
        <v>2.083333333333</v>
      </c>
      <c r="M5492" s="10" t="s">
        <v>168</v>
      </c>
      <c r="N5492" s="2">
        <v>23.958333333333002</v>
      </c>
      <c r="O5492" s="2">
        <v>2.083333333333</v>
      </c>
      <c r="P5492" s="10" t="s">
        <v>168</v>
      </c>
      <c r="Q5492" s="22">
        <v>52.083333333333002</v>
      </c>
    </row>
    <row r="5493">
      <c r="D5493" s="19"/>
      <c r="E5493" s="18" t="s">
        <v>26</v>
      </c>
      <c r="F5493" s="17"/>
      <c r="G5493" s="11">
        <v>0</v>
      </c>
      <c r="H5493" s="32" t="s">
        <v>168</v>
      </c>
      <c r="I5493" s="4" t="s">
        <v>168</v>
      </c>
      <c r="J5493" s="4" t="s">
        <v>168</v>
      </c>
      <c r="K5493" s="4" t="s">
        <v>168</v>
      </c>
      <c r="L5493" s="4" t="s">
        <v>168</v>
      </c>
      <c r="M5493" s="4" t="s">
        <v>168</v>
      </c>
      <c r="N5493" s="4" t="s">
        <v>168</v>
      </c>
      <c r="O5493" s="4" t="s">
        <v>168</v>
      </c>
      <c r="P5493" s="4" t="s">
        <v>168</v>
      </c>
      <c r="Q5493" s="31" t="s">
        <v>168</v>
      </c>
    </row>
    <row r="5494">
      <c r="D5494" s="19"/>
      <c r="E5494" s="18" t="s">
        <v>83</v>
      </c>
      <c r="F5494" s="17"/>
      <c r="G5494" s="7">
        <v>997</v>
      </c>
      <c r="H5494" s="20">
        <v>17.953861584754002</v>
      </c>
      <c r="I5494" s="2">
        <v>43.329989969910002</v>
      </c>
      <c r="J5494" s="2">
        <v>0.300902708124</v>
      </c>
      <c r="K5494" s="2">
        <v>15.045135406219</v>
      </c>
      <c r="L5494" s="2">
        <v>0.802407221665</v>
      </c>
      <c r="M5494" s="10" t="s">
        <v>168</v>
      </c>
      <c r="N5494" s="2">
        <v>21.464393179539002</v>
      </c>
      <c r="O5494" s="2">
        <v>1.1033099297890001</v>
      </c>
      <c r="P5494" s="10" t="s">
        <v>168</v>
      </c>
      <c r="Q5494" s="22">
        <v>61.283851554663997</v>
      </c>
    </row>
    <row r="5495">
      <c r="D5495" s="15" t="s">
        <v>84</v>
      </c>
      <c r="E5495" s="14" t="s">
        <v>85</v>
      </c>
      <c r="F5495" s="16"/>
      <c r="G5495" s="26">
        <v>394</v>
      </c>
      <c r="H5495" s="40">
        <v>25.634517766497002</v>
      </c>
      <c r="I5495" s="8">
        <v>42.385786802029997</v>
      </c>
      <c r="J5495" s="8">
        <v>0.25380710659900002</v>
      </c>
      <c r="K5495" s="8">
        <v>10.913705583756</v>
      </c>
      <c r="L5495" s="8">
        <v>0.50761421319800004</v>
      </c>
      <c r="M5495" s="41" t="s">
        <v>168</v>
      </c>
      <c r="N5495" s="8">
        <v>19.796954314720999</v>
      </c>
      <c r="O5495" s="8">
        <v>0.50761421319800004</v>
      </c>
      <c r="P5495" s="41" t="s">
        <v>168</v>
      </c>
      <c r="Q5495" s="42">
        <v>68.020304568528005</v>
      </c>
    </row>
    <row r="5496">
      <c r="D5496" s="19"/>
      <c r="E5496" s="18" t="s">
        <v>86</v>
      </c>
      <c r="F5496" s="17"/>
      <c r="G5496" s="7">
        <v>401</v>
      </c>
      <c r="H5496" s="20">
        <v>13.715710723192</v>
      </c>
      <c r="I5496" s="2">
        <v>44.887780548628001</v>
      </c>
      <c r="J5496" s="2">
        <v>0.498753117207</v>
      </c>
      <c r="K5496" s="2">
        <v>15.71072319202</v>
      </c>
      <c r="L5496" s="2">
        <v>0.99750623441399999</v>
      </c>
      <c r="M5496" s="10" t="s">
        <v>168</v>
      </c>
      <c r="N5496" s="2">
        <v>23.940149625935</v>
      </c>
      <c r="O5496" s="2">
        <v>0.24937655860300001</v>
      </c>
      <c r="P5496" s="10" t="s">
        <v>168</v>
      </c>
      <c r="Q5496" s="22">
        <v>58.603491271819998</v>
      </c>
    </row>
    <row r="5497">
      <c r="D5497" s="19"/>
      <c r="E5497" s="18" t="s">
        <v>87</v>
      </c>
      <c r="F5497" s="17"/>
      <c r="G5497" s="7">
        <v>247</v>
      </c>
      <c r="H5497" s="20">
        <v>14.979757085019999</v>
      </c>
      <c r="I5497" s="2">
        <v>39.271255060728997</v>
      </c>
      <c r="J5497" s="2">
        <v>0.40485829959500003</v>
      </c>
      <c r="K5497" s="2">
        <v>19.433198380566999</v>
      </c>
      <c r="L5497" s="2">
        <v>0.40485829959500003</v>
      </c>
      <c r="M5497" s="10" t="s">
        <v>168</v>
      </c>
      <c r="N5497" s="2">
        <v>21.457489878543001</v>
      </c>
      <c r="O5497" s="2">
        <v>4.0485829959509996</v>
      </c>
      <c r="P5497" s="10" t="s">
        <v>168</v>
      </c>
      <c r="Q5497" s="22">
        <v>54.251012145749002</v>
      </c>
    </row>
    <row r="5498">
      <c r="D5498" s="19"/>
      <c r="E5498" s="18" t="s">
        <v>88</v>
      </c>
      <c r="F5498" s="17"/>
      <c r="G5498" s="11">
        <v>46</v>
      </c>
      <c r="H5498" s="27">
        <v>8.6956521739130004</v>
      </c>
      <c r="I5498" s="5">
        <v>41.304347826087003</v>
      </c>
      <c r="J5498" s="4" t="s">
        <v>168</v>
      </c>
      <c r="K5498" s="5">
        <v>28.260869565217</v>
      </c>
      <c r="L5498" s="5">
        <v>4.3478260869570002</v>
      </c>
      <c r="M5498" s="4" t="s">
        <v>168</v>
      </c>
      <c r="N5498" s="5">
        <v>17.391304347826001</v>
      </c>
      <c r="O5498" s="4" t="s">
        <v>168</v>
      </c>
      <c r="P5498" s="4" t="s">
        <v>168</v>
      </c>
      <c r="Q5498" s="30">
        <v>50</v>
      </c>
    </row>
    <row r="5499">
      <c r="D5499" s="19"/>
      <c r="E5499" s="18" t="s">
        <v>89</v>
      </c>
      <c r="F5499" s="17"/>
      <c r="G5499" s="11">
        <v>5</v>
      </c>
      <c r="H5499" s="27">
        <v>20</v>
      </c>
      <c r="I5499" s="4" t="s">
        <v>168</v>
      </c>
      <c r="J5499" s="4" t="s">
        <v>168</v>
      </c>
      <c r="K5499" s="5">
        <v>20</v>
      </c>
      <c r="L5499" s="5">
        <v>20</v>
      </c>
      <c r="M5499" s="4" t="s">
        <v>168</v>
      </c>
      <c r="N5499" s="5">
        <v>40</v>
      </c>
      <c r="O5499" s="4" t="s">
        <v>168</v>
      </c>
      <c r="P5499" s="4" t="s">
        <v>168</v>
      </c>
      <c r="Q5499" s="30">
        <v>20</v>
      </c>
    </row>
    <row r="5500">
      <c r="D5500" s="19"/>
      <c r="E5500" s="18" t="s">
        <v>26</v>
      </c>
      <c r="F5500" s="17"/>
      <c r="G5500" s="11">
        <v>0</v>
      </c>
      <c r="H5500" s="32" t="s">
        <v>168</v>
      </c>
      <c r="I5500" s="4" t="s">
        <v>168</v>
      </c>
      <c r="J5500" s="4" t="s">
        <v>168</v>
      </c>
      <c r="K5500" s="4" t="s">
        <v>168</v>
      </c>
      <c r="L5500" s="4" t="s">
        <v>168</v>
      </c>
      <c r="M5500" s="4" t="s">
        <v>168</v>
      </c>
      <c r="N5500" s="4" t="s">
        <v>168</v>
      </c>
      <c r="O5500" s="4" t="s">
        <v>168</v>
      </c>
      <c r="P5500" s="4" t="s">
        <v>168</v>
      </c>
      <c r="Q5500" s="31" t="s">
        <v>168</v>
      </c>
    </row>
    <row r="5501">
      <c r="D5501" s="19"/>
      <c r="E5501" s="18" t="s">
        <v>90</v>
      </c>
      <c r="F5501" s="17"/>
      <c r="G5501" s="7">
        <v>795</v>
      </c>
      <c r="H5501" s="20">
        <v>19.622641509434001</v>
      </c>
      <c r="I5501" s="2">
        <v>43.647798742138001</v>
      </c>
      <c r="J5501" s="2">
        <v>0.37735849056600002</v>
      </c>
      <c r="K5501" s="2">
        <v>13.333333333333</v>
      </c>
      <c r="L5501" s="2">
        <v>0.75471698113200003</v>
      </c>
      <c r="M5501" s="10" t="s">
        <v>168</v>
      </c>
      <c r="N5501" s="2">
        <v>21.886792452830001</v>
      </c>
      <c r="O5501" s="2">
        <v>0.37735849056600002</v>
      </c>
      <c r="P5501" s="10" t="s">
        <v>168</v>
      </c>
      <c r="Q5501" s="22">
        <v>63.270440251571998</v>
      </c>
    </row>
    <row r="5502">
      <c r="D5502" s="19"/>
      <c r="E5502" s="18" t="s">
        <v>91</v>
      </c>
      <c r="F5502" s="17"/>
      <c r="G5502" s="7">
        <v>298</v>
      </c>
      <c r="H5502" s="20">
        <v>14.093959731544</v>
      </c>
      <c r="I5502" s="2">
        <v>38.926174496644002</v>
      </c>
      <c r="J5502" s="2">
        <v>0.33557046979900002</v>
      </c>
      <c r="K5502" s="2">
        <v>20.805369127517</v>
      </c>
      <c r="L5502" s="2">
        <v>1.342281879195</v>
      </c>
      <c r="M5502" s="10" t="s">
        <v>168</v>
      </c>
      <c r="N5502" s="2">
        <v>21.140939597315</v>
      </c>
      <c r="O5502" s="2">
        <v>3.355704697987</v>
      </c>
      <c r="P5502" s="10" t="s">
        <v>168</v>
      </c>
      <c r="Q5502" s="22">
        <v>53.020134228187999</v>
      </c>
    </row>
    <row r="5503">
      <c r="D5503" s="15" t="s">
        <v>92</v>
      </c>
      <c r="E5503" s="14" t="s">
        <v>93</v>
      </c>
      <c r="F5503" s="16"/>
      <c r="G5503" s="33">
        <v>46</v>
      </c>
      <c r="H5503" s="45">
        <v>10.869565217390999</v>
      </c>
      <c r="I5503" s="13">
        <v>39.130434782609001</v>
      </c>
      <c r="J5503" s="25" t="s">
        <v>168</v>
      </c>
      <c r="K5503" s="13">
        <v>17.391304347826001</v>
      </c>
      <c r="L5503" s="25" t="s">
        <v>168</v>
      </c>
      <c r="M5503" s="25" t="s">
        <v>168</v>
      </c>
      <c r="N5503" s="13">
        <v>32.608695652173999</v>
      </c>
      <c r="O5503" s="25" t="s">
        <v>168</v>
      </c>
      <c r="P5503" s="25" t="s">
        <v>168</v>
      </c>
      <c r="Q5503" s="50">
        <v>50</v>
      </c>
    </row>
    <row r="5504">
      <c r="D5504" s="19"/>
      <c r="E5504" s="18" t="s">
        <v>94</v>
      </c>
      <c r="F5504" s="17"/>
      <c r="G5504" s="7">
        <v>189</v>
      </c>
      <c r="H5504" s="20">
        <v>23.280423280423001</v>
      </c>
      <c r="I5504" s="2">
        <v>43.386243386243002</v>
      </c>
      <c r="J5504" s="2">
        <v>0.52910052910100003</v>
      </c>
      <c r="K5504" s="2">
        <v>17.460317460317</v>
      </c>
      <c r="L5504" s="2">
        <v>1.587301587302</v>
      </c>
      <c r="M5504" s="10" t="s">
        <v>168</v>
      </c>
      <c r="N5504" s="2">
        <v>13.227513227513001</v>
      </c>
      <c r="O5504" s="2">
        <v>0.52910052910100003</v>
      </c>
      <c r="P5504" s="10" t="s">
        <v>168</v>
      </c>
      <c r="Q5504" s="22">
        <v>66.666666666666998</v>
      </c>
    </row>
    <row r="5505">
      <c r="D5505" s="19"/>
      <c r="E5505" s="18" t="s">
        <v>95</v>
      </c>
      <c r="F5505" s="17"/>
      <c r="G5505" s="7">
        <v>69</v>
      </c>
      <c r="H5505" s="20">
        <v>18.840579710145001</v>
      </c>
      <c r="I5505" s="2">
        <v>39.130434782609001</v>
      </c>
      <c r="J5505" s="10" t="s">
        <v>168</v>
      </c>
      <c r="K5505" s="2">
        <v>14.492753623187999</v>
      </c>
      <c r="L5505" s="10" t="s">
        <v>168</v>
      </c>
      <c r="M5505" s="10" t="s">
        <v>168</v>
      </c>
      <c r="N5505" s="2">
        <v>26.086956521739001</v>
      </c>
      <c r="O5505" s="2">
        <v>1.449275362319</v>
      </c>
      <c r="P5505" s="10" t="s">
        <v>168</v>
      </c>
      <c r="Q5505" s="22">
        <v>57.971014492754001</v>
      </c>
    </row>
    <row r="5506">
      <c r="D5506" s="19"/>
      <c r="E5506" s="18" t="s">
        <v>96</v>
      </c>
      <c r="F5506" s="17"/>
      <c r="G5506" s="11">
        <v>21</v>
      </c>
      <c r="H5506" s="27">
        <v>14.285714285714</v>
      </c>
      <c r="I5506" s="5">
        <v>33.333333333333002</v>
      </c>
      <c r="J5506" s="4" t="s">
        <v>168</v>
      </c>
      <c r="K5506" s="5">
        <v>9.5238095238099998</v>
      </c>
      <c r="L5506" s="4" t="s">
        <v>168</v>
      </c>
      <c r="M5506" s="4" t="s">
        <v>168</v>
      </c>
      <c r="N5506" s="5">
        <v>42.857142857143003</v>
      </c>
      <c r="O5506" s="4" t="s">
        <v>168</v>
      </c>
      <c r="P5506" s="4" t="s">
        <v>168</v>
      </c>
      <c r="Q5506" s="30">
        <v>47.619047619047997</v>
      </c>
    </row>
    <row r="5507">
      <c r="D5507" s="19"/>
      <c r="E5507" s="18" t="s">
        <v>97</v>
      </c>
      <c r="F5507" s="17"/>
      <c r="G5507" s="11">
        <v>40</v>
      </c>
      <c r="H5507" s="27">
        <v>2.5</v>
      </c>
      <c r="I5507" s="5">
        <v>60</v>
      </c>
      <c r="J5507" s="4" t="s">
        <v>168</v>
      </c>
      <c r="K5507" s="5">
        <v>12.5</v>
      </c>
      <c r="L5507" s="4" t="s">
        <v>168</v>
      </c>
      <c r="M5507" s="4" t="s">
        <v>168</v>
      </c>
      <c r="N5507" s="5">
        <v>25</v>
      </c>
      <c r="O5507" s="4" t="s">
        <v>168</v>
      </c>
      <c r="P5507" s="4" t="s">
        <v>168</v>
      </c>
      <c r="Q5507" s="30">
        <v>62.5</v>
      </c>
    </row>
    <row r="5508">
      <c r="D5508" s="19"/>
      <c r="E5508" s="18" t="s">
        <v>98</v>
      </c>
      <c r="F5508" s="17"/>
      <c r="G5508" s="7">
        <v>62</v>
      </c>
      <c r="H5508" s="20">
        <v>19.354838709677001</v>
      </c>
      <c r="I5508" s="2">
        <v>38.709677419355003</v>
      </c>
      <c r="J5508" s="10" t="s">
        <v>168</v>
      </c>
      <c r="K5508" s="2">
        <v>16.129032258064999</v>
      </c>
      <c r="L5508" s="2">
        <v>1.6129032258060001</v>
      </c>
      <c r="M5508" s="10" t="s">
        <v>168</v>
      </c>
      <c r="N5508" s="2">
        <v>24.193548387097</v>
      </c>
      <c r="O5508" s="10" t="s">
        <v>168</v>
      </c>
      <c r="P5508" s="10" t="s">
        <v>168</v>
      </c>
      <c r="Q5508" s="22">
        <v>58.064516129032</v>
      </c>
    </row>
    <row r="5509">
      <c r="D5509" s="19"/>
      <c r="E5509" s="18" t="s">
        <v>99</v>
      </c>
      <c r="F5509" s="17"/>
      <c r="G5509" s="11">
        <v>20</v>
      </c>
      <c r="H5509" s="27">
        <v>5</v>
      </c>
      <c r="I5509" s="5">
        <v>40</v>
      </c>
      <c r="J5509" s="4" t="s">
        <v>168</v>
      </c>
      <c r="K5509" s="5">
        <v>30</v>
      </c>
      <c r="L5509" s="4" t="s">
        <v>168</v>
      </c>
      <c r="M5509" s="4" t="s">
        <v>168</v>
      </c>
      <c r="N5509" s="5">
        <v>25</v>
      </c>
      <c r="O5509" s="4" t="s">
        <v>168</v>
      </c>
      <c r="P5509" s="4" t="s">
        <v>168</v>
      </c>
      <c r="Q5509" s="30">
        <v>45</v>
      </c>
    </row>
    <row r="5510">
      <c r="D5510" s="19"/>
      <c r="E5510" s="18" t="s">
        <v>100</v>
      </c>
      <c r="F5510" s="17"/>
      <c r="G5510" s="11">
        <v>39</v>
      </c>
      <c r="H5510" s="27">
        <v>25.641025641026001</v>
      </c>
      <c r="I5510" s="5">
        <v>43.589743589744003</v>
      </c>
      <c r="J5510" s="4" t="s">
        <v>168</v>
      </c>
      <c r="K5510" s="5">
        <v>10.25641025641</v>
      </c>
      <c r="L5510" s="5">
        <v>2.564102564103</v>
      </c>
      <c r="M5510" s="4" t="s">
        <v>168</v>
      </c>
      <c r="N5510" s="5">
        <v>17.948717948717999</v>
      </c>
      <c r="O5510" s="4" t="s">
        <v>168</v>
      </c>
      <c r="P5510" s="4" t="s">
        <v>168</v>
      </c>
      <c r="Q5510" s="30">
        <v>69.230769230768999</v>
      </c>
    </row>
    <row r="5511">
      <c r="D5511" s="19"/>
      <c r="E5511" s="18" t="s">
        <v>101</v>
      </c>
      <c r="F5511" s="17"/>
      <c r="G5511" s="7">
        <v>148</v>
      </c>
      <c r="H5511" s="20">
        <v>14.189189189188999</v>
      </c>
      <c r="I5511" s="2">
        <v>51.351351351350999</v>
      </c>
      <c r="J5511" s="10" t="s">
        <v>168</v>
      </c>
      <c r="K5511" s="2">
        <v>12.837837837838</v>
      </c>
      <c r="L5511" s="10" t="s">
        <v>168</v>
      </c>
      <c r="M5511" s="10" t="s">
        <v>168</v>
      </c>
      <c r="N5511" s="2">
        <v>20.945945945946001</v>
      </c>
      <c r="O5511" s="2">
        <v>0.67567567567599995</v>
      </c>
      <c r="P5511" s="10" t="s">
        <v>168</v>
      </c>
      <c r="Q5511" s="22">
        <v>65.540540540541002</v>
      </c>
    </row>
    <row r="5512">
      <c r="D5512" s="19"/>
      <c r="E5512" s="18" t="s">
        <v>102</v>
      </c>
      <c r="F5512" s="17"/>
      <c r="G5512" s="7">
        <v>82</v>
      </c>
      <c r="H5512" s="20">
        <v>17.073170731706998</v>
      </c>
      <c r="I5512" s="2">
        <v>43.902439024389999</v>
      </c>
      <c r="J5512" s="2">
        <v>1.219512195122</v>
      </c>
      <c r="K5512" s="2">
        <v>18.292682926828999</v>
      </c>
      <c r="L5512" s="10" t="s">
        <v>168</v>
      </c>
      <c r="M5512" s="10" t="s">
        <v>168</v>
      </c>
      <c r="N5512" s="2">
        <v>18.292682926828999</v>
      </c>
      <c r="O5512" s="2">
        <v>1.219512195122</v>
      </c>
      <c r="P5512" s="10" t="s">
        <v>168</v>
      </c>
      <c r="Q5512" s="22">
        <v>60.975609756098002</v>
      </c>
    </row>
    <row r="5513">
      <c r="D5513" s="19"/>
      <c r="E5513" s="18" t="s">
        <v>41</v>
      </c>
      <c r="F5513" s="17"/>
      <c r="G5513" s="7">
        <v>161</v>
      </c>
      <c r="H5513" s="20">
        <v>18.012422360247999</v>
      </c>
      <c r="I5513" s="2">
        <v>40.372670807452998</v>
      </c>
      <c r="J5513" s="2">
        <v>0.62111801242200004</v>
      </c>
      <c r="K5513" s="2">
        <v>11.801242236025001</v>
      </c>
      <c r="L5513" s="2">
        <v>1.242236024845</v>
      </c>
      <c r="M5513" s="10" t="s">
        <v>168</v>
      </c>
      <c r="N5513" s="2">
        <v>26.086956521739001</v>
      </c>
      <c r="O5513" s="2">
        <v>1.8633540372670001</v>
      </c>
      <c r="P5513" s="10" t="s">
        <v>168</v>
      </c>
      <c r="Q5513" s="22">
        <v>58.385093167702003</v>
      </c>
    </row>
    <row r="5514">
      <c r="D5514" s="19"/>
      <c r="E5514" s="18" t="s">
        <v>103</v>
      </c>
      <c r="F5514" s="17"/>
      <c r="G5514" s="7">
        <v>211</v>
      </c>
      <c r="H5514" s="20">
        <v>18.957345971563999</v>
      </c>
      <c r="I5514" s="2">
        <v>41.232227488151999</v>
      </c>
      <c r="J5514" s="2">
        <v>0.473933649289</v>
      </c>
      <c r="K5514" s="2">
        <v>19.905213270141999</v>
      </c>
      <c r="L5514" s="2">
        <v>0.473933649289</v>
      </c>
      <c r="M5514" s="10" t="s">
        <v>168</v>
      </c>
      <c r="N5514" s="2">
        <v>17.061611374407999</v>
      </c>
      <c r="O5514" s="2">
        <v>1.895734597156</v>
      </c>
      <c r="P5514" s="10" t="s">
        <v>168</v>
      </c>
      <c r="Q5514" s="22">
        <v>60.189573459716001</v>
      </c>
    </row>
    <row r="5515">
      <c r="D5515" s="19"/>
      <c r="E5515" s="18" t="s">
        <v>104</v>
      </c>
      <c r="F5515" s="17"/>
      <c r="G5515" s="7">
        <v>319</v>
      </c>
      <c r="H5515" s="20">
        <v>18.181818181817999</v>
      </c>
      <c r="I5515" s="2">
        <v>42.319749216300998</v>
      </c>
      <c r="J5515" s="2">
        <v>0.31347962382400002</v>
      </c>
      <c r="K5515" s="2">
        <v>13.479623824451</v>
      </c>
      <c r="L5515" s="2">
        <v>0.94043887147299998</v>
      </c>
      <c r="M5515" s="10" t="s">
        <v>168</v>
      </c>
      <c r="N5515" s="2">
        <v>24.137931034483</v>
      </c>
      <c r="O5515" s="2">
        <v>0.62695924764900002</v>
      </c>
      <c r="P5515" s="10" t="s">
        <v>168</v>
      </c>
      <c r="Q5515" s="22">
        <v>60.501567398119001</v>
      </c>
    </row>
    <row r="5516">
      <c r="D5516" s="19"/>
      <c r="E5516" s="18" t="s">
        <v>26</v>
      </c>
      <c r="F5516" s="17"/>
      <c r="G5516" s="11">
        <v>5</v>
      </c>
      <c r="H5516" s="27">
        <v>80</v>
      </c>
      <c r="I5516" s="5">
        <v>20</v>
      </c>
      <c r="J5516" s="4" t="s">
        <v>168</v>
      </c>
      <c r="K5516" s="4" t="s">
        <v>168</v>
      </c>
      <c r="L5516" s="4" t="s">
        <v>168</v>
      </c>
      <c r="M5516" s="4" t="s">
        <v>168</v>
      </c>
      <c r="N5516" s="4" t="s">
        <v>168</v>
      </c>
      <c r="O5516" s="4" t="s">
        <v>168</v>
      </c>
      <c r="P5516" s="4" t="s">
        <v>168</v>
      </c>
      <c r="Q5516" s="30">
        <v>100</v>
      </c>
    </row>
    <row r="5517">
      <c r="D5517" s="19"/>
      <c r="E5517" s="18" t="s">
        <v>105</v>
      </c>
      <c r="F5517" s="17"/>
      <c r="G5517" s="7">
        <v>558</v>
      </c>
      <c r="H5517" s="20">
        <v>17.204301075269001</v>
      </c>
      <c r="I5517" s="2">
        <v>43.010752688171998</v>
      </c>
      <c r="J5517" s="2">
        <v>0.35842293906799999</v>
      </c>
      <c r="K5517" s="2">
        <v>14.874551971325999</v>
      </c>
      <c r="L5517" s="2">
        <v>1.0752688172039999</v>
      </c>
      <c r="M5517" s="10" t="s">
        <v>168</v>
      </c>
      <c r="N5517" s="2">
        <v>22.222222222222001</v>
      </c>
      <c r="O5517" s="2">
        <v>1.254480286738</v>
      </c>
      <c r="P5517" s="10" t="s">
        <v>168</v>
      </c>
      <c r="Q5517" s="22">
        <v>60.215053763440999</v>
      </c>
    </row>
    <row r="5518">
      <c r="D5518" s="19"/>
      <c r="E5518" s="18" t="s">
        <v>106</v>
      </c>
      <c r="F5518" s="17"/>
      <c r="G5518" s="7">
        <v>530</v>
      </c>
      <c r="H5518" s="20">
        <v>18.490566037735999</v>
      </c>
      <c r="I5518" s="2">
        <v>41.886792452830001</v>
      </c>
      <c r="J5518" s="2">
        <v>0.37735849056600002</v>
      </c>
      <c r="K5518" s="2">
        <v>16.037735849057</v>
      </c>
      <c r="L5518" s="2">
        <v>0.75471698113200003</v>
      </c>
      <c r="M5518" s="10" t="s">
        <v>168</v>
      </c>
      <c r="N5518" s="2">
        <v>21.320754716981</v>
      </c>
      <c r="O5518" s="2">
        <v>1.1320754716979999</v>
      </c>
      <c r="P5518" s="10" t="s">
        <v>168</v>
      </c>
      <c r="Q5518" s="22">
        <v>60.377358490566003</v>
      </c>
    </row>
    <row r="5519">
      <c r="D5519" s="15" t="s">
        <v>107</v>
      </c>
      <c r="E5519" s="14" t="s">
        <v>108</v>
      </c>
      <c r="F5519" s="16"/>
      <c r="G5519" s="33">
        <v>32</v>
      </c>
      <c r="H5519" s="45">
        <v>31.25</v>
      </c>
      <c r="I5519" s="13">
        <v>50</v>
      </c>
      <c r="J5519" s="25" t="s">
        <v>168</v>
      </c>
      <c r="K5519" s="13">
        <v>9.375</v>
      </c>
      <c r="L5519" s="13">
        <v>3.125</v>
      </c>
      <c r="M5519" s="25" t="s">
        <v>168</v>
      </c>
      <c r="N5519" s="13">
        <v>6.25</v>
      </c>
      <c r="O5519" s="25" t="s">
        <v>168</v>
      </c>
      <c r="P5519" s="25" t="s">
        <v>168</v>
      </c>
      <c r="Q5519" s="50">
        <v>81.25</v>
      </c>
    </row>
    <row r="5520">
      <c r="D5520" s="19"/>
      <c r="E5520" s="18" t="s">
        <v>109</v>
      </c>
      <c r="F5520" s="17"/>
      <c r="G5520" s="7">
        <v>715</v>
      </c>
      <c r="H5520" s="20">
        <v>19.580419580419999</v>
      </c>
      <c r="I5520" s="2">
        <v>42.377622377621996</v>
      </c>
      <c r="J5520" s="2">
        <v>0.41958041957999997</v>
      </c>
      <c r="K5520" s="2">
        <v>15.944055944056</v>
      </c>
      <c r="L5520" s="2">
        <v>0.69930069930100003</v>
      </c>
      <c r="M5520" s="10" t="s">
        <v>168</v>
      </c>
      <c r="N5520" s="2">
        <v>19.720279720280001</v>
      </c>
      <c r="O5520" s="2">
        <v>1.2587412587410001</v>
      </c>
      <c r="P5520" s="10" t="s">
        <v>168</v>
      </c>
      <c r="Q5520" s="22">
        <v>61.958041958042003</v>
      </c>
    </row>
    <row r="5521">
      <c r="D5521" s="19"/>
      <c r="E5521" s="18" t="s">
        <v>110</v>
      </c>
      <c r="F5521" s="17"/>
      <c r="G5521" s="7">
        <v>1003</v>
      </c>
      <c r="H5521" s="20">
        <v>17.547357926221</v>
      </c>
      <c r="I5521" s="2">
        <v>42.871385842473003</v>
      </c>
      <c r="J5521" s="2">
        <v>0.39880358923199999</v>
      </c>
      <c r="K5521" s="2">
        <v>15.254237288136</v>
      </c>
      <c r="L5521" s="2">
        <v>0.79760717846499996</v>
      </c>
      <c r="M5521" s="10" t="s">
        <v>168</v>
      </c>
      <c r="N5521" s="2">
        <v>21.934197407776999</v>
      </c>
      <c r="O5521" s="2">
        <v>1.1964107676969999</v>
      </c>
      <c r="P5521" s="10" t="s">
        <v>168</v>
      </c>
      <c r="Q5521" s="22">
        <v>60.418743768694</v>
      </c>
    </row>
    <row r="5522">
      <c r="D5522" s="19"/>
      <c r="E5522" s="18" t="s">
        <v>111</v>
      </c>
      <c r="F5522" s="17"/>
      <c r="G5522" s="7">
        <v>921</v>
      </c>
      <c r="H5522" s="20">
        <v>18.241042345276998</v>
      </c>
      <c r="I5522" s="2">
        <v>41.585233441911001</v>
      </c>
      <c r="J5522" s="2">
        <v>0.32573289902300001</v>
      </c>
      <c r="K5522" s="2">
        <v>15.635179153094001</v>
      </c>
      <c r="L5522" s="2">
        <v>0.86862106406100004</v>
      </c>
      <c r="M5522" s="10" t="s">
        <v>168</v>
      </c>
      <c r="N5522" s="2">
        <v>22.149837133550001</v>
      </c>
      <c r="O5522" s="2">
        <v>1.1943539630840001</v>
      </c>
      <c r="P5522" s="10" t="s">
        <v>168</v>
      </c>
      <c r="Q5522" s="22">
        <v>59.826275787188003</v>
      </c>
    </row>
    <row r="5523">
      <c r="D5523" s="19"/>
      <c r="E5523" s="18" t="s">
        <v>112</v>
      </c>
      <c r="F5523" s="17"/>
      <c r="G5523" s="7">
        <v>765</v>
      </c>
      <c r="H5523" s="20">
        <v>17.908496732025998</v>
      </c>
      <c r="I5523" s="2">
        <v>41.568627450980003</v>
      </c>
      <c r="J5523" s="2">
        <v>0.52287581699300001</v>
      </c>
      <c r="K5523" s="2">
        <v>14.509803921569</v>
      </c>
      <c r="L5523" s="2">
        <v>0.78431372549</v>
      </c>
      <c r="M5523" s="10" t="s">
        <v>168</v>
      </c>
      <c r="N5523" s="2">
        <v>23.267973856209</v>
      </c>
      <c r="O5523" s="2">
        <v>1.4379084967319999</v>
      </c>
      <c r="P5523" s="10" t="s">
        <v>168</v>
      </c>
      <c r="Q5523" s="22">
        <v>59.477124183007</v>
      </c>
    </row>
    <row r="5524">
      <c r="D5524" s="19"/>
      <c r="E5524" s="18" t="s">
        <v>113</v>
      </c>
      <c r="F5524" s="17"/>
      <c r="G5524" s="7">
        <v>197</v>
      </c>
      <c r="H5524" s="20">
        <v>18.781725888324999</v>
      </c>
      <c r="I5524" s="2">
        <v>43.147208121826999</v>
      </c>
      <c r="J5524" s="2">
        <v>0.50761421319800004</v>
      </c>
      <c r="K5524" s="2">
        <v>16.243654822334999</v>
      </c>
      <c r="L5524" s="2">
        <v>1.0152284263960001</v>
      </c>
      <c r="M5524" s="10" t="s">
        <v>168</v>
      </c>
      <c r="N5524" s="2">
        <v>19.796954314720999</v>
      </c>
      <c r="O5524" s="2">
        <v>0.50761421319800004</v>
      </c>
      <c r="P5524" s="10" t="s">
        <v>168</v>
      </c>
      <c r="Q5524" s="22">
        <v>61.928934010151998</v>
      </c>
    </row>
    <row r="5525">
      <c r="D5525" s="19"/>
      <c r="E5525" s="18" t="s">
        <v>114</v>
      </c>
      <c r="F5525" s="17"/>
      <c r="G5525" s="7">
        <v>1029</v>
      </c>
      <c r="H5525" s="20">
        <v>17.881438289601999</v>
      </c>
      <c r="I5525" s="2">
        <v>42.565597667638002</v>
      </c>
      <c r="J5525" s="2">
        <v>0.29154518950399999</v>
      </c>
      <c r="K5525" s="2">
        <v>15.451895043732</v>
      </c>
      <c r="L5525" s="2">
        <v>0.97181729834800001</v>
      </c>
      <c r="M5525" s="10" t="s">
        <v>168</v>
      </c>
      <c r="N5525" s="2">
        <v>21.671525753158001</v>
      </c>
      <c r="O5525" s="2">
        <v>1.1661807580170001</v>
      </c>
      <c r="P5525" s="10" t="s">
        <v>168</v>
      </c>
      <c r="Q5525" s="22">
        <v>60.447035957239997</v>
      </c>
    </row>
    <row r="5526">
      <c r="D5526" s="19"/>
      <c r="E5526" s="18" t="s">
        <v>115</v>
      </c>
      <c r="F5526" s="17"/>
      <c r="G5526" s="7">
        <v>793</v>
      </c>
      <c r="H5526" s="20">
        <v>17.023959646910001</v>
      </c>
      <c r="I5526" s="2">
        <v>42.622950819671999</v>
      </c>
      <c r="J5526" s="2">
        <v>0.37831021437599999</v>
      </c>
      <c r="K5526" s="2">
        <v>16.015132408574999</v>
      </c>
      <c r="L5526" s="2">
        <v>0.63051702395999998</v>
      </c>
      <c r="M5526" s="10" t="s">
        <v>168</v>
      </c>
      <c r="N5526" s="2">
        <v>22.194199243380002</v>
      </c>
      <c r="O5526" s="2">
        <v>1.1349306431270001</v>
      </c>
      <c r="P5526" s="10" t="s">
        <v>168</v>
      </c>
      <c r="Q5526" s="22">
        <v>59.646910466583002</v>
      </c>
    </row>
    <row r="5527">
      <c r="D5527" s="19"/>
      <c r="E5527" s="18" t="s">
        <v>116</v>
      </c>
      <c r="F5527" s="17"/>
      <c r="G5527" s="7">
        <v>253</v>
      </c>
      <c r="H5527" s="20">
        <v>16.600790513833999</v>
      </c>
      <c r="I5527" s="2">
        <v>43.478260869564998</v>
      </c>
      <c r="J5527" s="2">
        <v>0.79051383399200004</v>
      </c>
      <c r="K5527" s="2">
        <v>14.229249011858</v>
      </c>
      <c r="L5527" s="10" t="s">
        <v>168</v>
      </c>
      <c r="M5527" s="10" t="s">
        <v>168</v>
      </c>
      <c r="N5527" s="2">
        <v>22.529644268775002</v>
      </c>
      <c r="O5527" s="2">
        <v>2.371541501976</v>
      </c>
      <c r="P5527" s="10" t="s">
        <v>168</v>
      </c>
      <c r="Q5527" s="22">
        <v>60.079051383398998</v>
      </c>
    </row>
    <row r="5528">
      <c r="D5528" s="19"/>
      <c r="E5528" s="18" t="s">
        <v>117</v>
      </c>
      <c r="F5528" s="17"/>
      <c r="G5528" s="7">
        <v>200</v>
      </c>
      <c r="H5528" s="20">
        <v>15.5</v>
      </c>
      <c r="I5528" s="2">
        <v>43.5</v>
      </c>
      <c r="J5528" s="10" t="s">
        <v>168</v>
      </c>
      <c r="K5528" s="2">
        <v>14.5</v>
      </c>
      <c r="L5528" s="2">
        <v>1.5</v>
      </c>
      <c r="M5528" s="10" t="s">
        <v>168</v>
      </c>
      <c r="N5528" s="2">
        <v>23.5</v>
      </c>
      <c r="O5528" s="2">
        <v>1.5</v>
      </c>
      <c r="P5528" s="10" t="s">
        <v>168</v>
      </c>
      <c r="Q5528" s="22">
        <v>59</v>
      </c>
    </row>
    <row r="5529">
      <c r="D5529" s="19"/>
      <c r="E5529" s="18" t="s">
        <v>118</v>
      </c>
      <c r="F5529" s="17"/>
      <c r="G5529" s="11">
        <v>3</v>
      </c>
      <c r="H5529" s="27">
        <v>66.666666666666998</v>
      </c>
      <c r="I5529" s="5">
        <v>33.333333333333002</v>
      </c>
      <c r="J5529" s="4" t="s">
        <v>168</v>
      </c>
      <c r="K5529" s="4" t="s">
        <v>168</v>
      </c>
      <c r="L5529" s="4" t="s">
        <v>168</v>
      </c>
      <c r="M5529" s="4" t="s">
        <v>168</v>
      </c>
      <c r="N5529" s="4" t="s">
        <v>168</v>
      </c>
      <c r="O5529" s="4" t="s">
        <v>168</v>
      </c>
      <c r="P5529" s="4" t="s">
        <v>168</v>
      </c>
      <c r="Q5529" s="30">
        <v>100</v>
      </c>
    </row>
    <row r="5530">
      <c r="D5530" s="19"/>
      <c r="E5530" s="18" t="s">
        <v>26</v>
      </c>
      <c r="F5530" s="17"/>
      <c r="G5530" s="11">
        <v>1</v>
      </c>
      <c r="H5530" s="32" t="s">
        <v>168</v>
      </c>
      <c r="I5530" s="5">
        <v>100</v>
      </c>
      <c r="J5530" s="4" t="s">
        <v>168</v>
      </c>
      <c r="K5530" s="4" t="s">
        <v>168</v>
      </c>
      <c r="L5530" s="4" t="s">
        <v>168</v>
      </c>
      <c r="M5530" s="4" t="s">
        <v>168</v>
      </c>
      <c r="N5530" s="4" t="s">
        <v>168</v>
      </c>
      <c r="O5530" s="4" t="s">
        <v>168</v>
      </c>
      <c r="P5530" s="4" t="s">
        <v>168</v>
      </c>
      <c r="Q5530" s="30">
        <v>100</v>
      </c>
    </row>
    <row r="5531">
      <c r="D5531" s="19"/>
      <c r="E5531" s="18" t="s">
        <v>119</v>
      </c>
      <c r="F5531" s="17"/>
      <c r="G5531" s="7">
        <v>1080</v>
      </c>
      <c r="H5531" s="20">
        <v>18.055555555556001</v>
      </c>
      <c r="I5531" s="2">
        <v>42.407407407407</v>
      </c>
      <c r="J5531" s="2">
        <v>0.37037037036999998</v>
      </c>
      <c r="K5531" s="2">
        <v>15.462962962962999</v>
      </c>
      <c r="L5531" s="2">
        <v>0.74074074074100005</v>
      </c>
      <c r="M5531" s="10" t="s">
        <v>168</v>
      </c>
      <c r="N5531" s="2">
        <v>21.759259259259</v>
      </c>
      <c r="O5531" s="2">
        <v>1.2037037037039999</v>
      </c>
      <c r="P5531" s="10" t="s">
        <v>168</v>
      </c>
      <c r="Q5531" s="22">
        <v>60.462962962962997</v>
      </c>
    </row>
    <row r="5532">
      <c r="D5532" s="19"/>
      <c r="E5532" s="18" t="s">
        <v>120</v>
      </c>
      <c r="F5532" s="17"/>
      <c r="G5532" s="7">
        <v>1054</v>
      </c>
      <c r="H5532" s="20">
        <v>17.836812144212999</v>
      </c>
      <c r="I5532" s="2">
        <v>42.504743833017002</v>
      </c>
      <c r="J5532" s="2">
        <v>0.37950664136599999</v>
      </c>
      <c r="K5532" s="2">
        <v>15.370018975332</v>
      </c>
      <c r="L5532" s="2">
        <v>0.94876660341600005</v>
      </c>
      <c r="M5532" s="10" t="s">
        <v>168</v>
      </c>
      <c r="N5532" s="2">
        <v>21.821631878558001</v>
      </c>
      <c r="O5532" s="2">
        <v>1.138519924099</v>
      </c>
      <c r="P5532" s="10" t="s">
        <v>168</v>
      </c>
      <c r="Q5532" s="22">
        <v>60.341555977230001</v>
      </c>
    </row>
    <row r="5533">
      <c r="D5533" s="15" t="s">
        <v>121</v>
      </c>
      <c r="E5533" s="14" t="s">
        <v>122</v>
      </c>
      <c r="F5533" s="16"/>
      <c r="G5533" s="26">
        <v>564</v>
      </c>
      <c r="H5533" s="40">
        <v>19.680851063830001</v>
      </c>
      <c r="I5533" s="8">
        <v>44.503546099291</v>
      </c>
      <c r="J5533" s="41" t="s">
        <v>168</v>
      </c>
      <c r="K5533" s="8">
        <v>13.829787234043</v>
      </c>
      <c r="L5533" s="8">
        <v>0.88652482269499999</v>
      </c>
      <c r="M5533" s="41" t="s">
        <v>168</v>
      </c>
      <c r="N5533" s="8">
        <v>20.212765957447001</v>
      </c>
      <c r="O5533" s="8">
        <v>0.88652482269499999</v>
      </c>
      <c r="P5533" s="41" t="s">
        <v>168</v>
      </c>
      <c r="Q5533" s="42">
        <v>64.184397163121005</v>
      </c>
    </row>
    <row r="5534">
      <c r="D5534" s="19"/>
      <c r="E5534" s="18" t="s">
        <v>123</v>
      </c>
      <c r="F5534" s="17"/>
      <c r="G5534" s="7">
        <v>396</v>
      </c>
      <c r="H5534" s="20">
        <v>16.161616161615999</v>
      </c>
      <c r="I5534" s="2">
        <v>42.171717171716999</v>
      </c>
      <c r="J5534" s="2">
        <v>1.010101010101</v>
      </c>
      <c r="K5534" s="2">
        <v>15.656565656566</v>
      </c>
      <c r="L5534" s="2">
        <v>0.25252525252500002</v>
      </c>
      <c r="M5534" s="10" t="s">
        <v>168</v>
      </c>
      <c r="N5534" s="2">
        <v>23.737373737374</v>
      </c>
      <c r="O5534" s="2">
        <v>1.010101010101</v>
      </c>
      <c r="P5534" s="10" t="s">
        <v>168</v>
      </c>
      <c r="Q5534" s="22">
        <v>58.333333333333002</v>
      </c>
    </row>
    <row r="5535">
      <c r="D5535" s="19"/>
      <c r="E5535" s="18" t="s">
        <v>124</v>
      </c>
      <c r="F5535" s="17"/>
      <c r="G5535" s="7">
        <v>69</v>
      </c>
      <c r="H5535" s="20">
        <v>20.289855072464</v>
      </c>
      <c r="I5535" s="2">
        <v>28.985507246377001</v>
      </c>
      <c r="J5535" s="10" t="s">
        <v>168</v>
      </c>
      <c r="K5535" s="2">
        <v>20.289855072464</v>
      </c>
      <c r="L5535" s="2">
        <v>4.3478260869570002</v>
      </c>
      <c r="M5535" s="10" t="s">
        <v>168</v>
      </c>
      <c r="N5535" s="2">
        <v>21.739130434783</v>
      </c>
      <c r="O5535" s="2">
        <v>4.3478260869570002</v>
      </c>
      <c r="P5535" s="10" t="s">
        <v>168</v>
      </c>
      <c r="Q5535" s="22">
        <v>49.275362318840997</v>
      </c>
    </row>
    <row r="5536">
      <c r="D5536" s="19"/>
      <c r="E5536" s="18" t="s">
        <v>125</v>
      </c>
      <c r="F5536" s="17"/>
      <c r="G5536" s="7">
        <v>50</v>
      </c>
      <c r="H5536" s="20">
        <v>16</v>
      </c>
      <c r="I5536" s="2">
        <v>40</v>
      </c>
      <c r="J5536" s="10" t="s">
        <v>168</v>
      </c>
      <c r="K5536" s="2">
        <v>24</v>
      </c>
      <c r="L5536" s="10" t="s">
        <v>168</v>
      </c>
      <c r="M5536" s="10" t="s">
        <v>168</v>
      </c>
      <c r="N5536" s="2">
        <v>18</v>
      </c>
      <c r="O5536" s="2">
        <v>2</v>
      </c>
      <c r="P5536" s="10" t="s">
        <v>168</v>
      </c>
      <c r="Q5536" s="22">
        <v>56</v>
      </c>
    </row>
    <row r="5537">
      <c r="D5537" s="19"/>
      <c r="E5537" s="18" t="s">
        <v>126</v>
      </c>
      <c r="F5537" s="17"/>
      <c r="G5537" s="11">
        <v>14</v>
      </c>
      <c r="H5537" s="27">
        <v>7.1428571428570002</v>
      </c>
      <c r="I5537" s="5">
        <v>35.714285714286</v>
      </c>
      <c r="J5537" s="4" t="s">
        <v>168</v>
      </c>
      <c r="K5537" s="5">
        <v>14.285714285714</v>
      </c>
      <c r="L5537" s="5">
        <v>7.1428571428570002</v>
      </c>
      <c r="M5537" s="4" t="s">
        <v>168</v>
      </c>
      <c r="N5537" s="5">
        <v>35.714285714286</v>
      </c>
      <c r="O5537" s="4" t="s">
        <v>168</v>
      </c>
      <c r="P5537" s="4" t="s">
        <v>168</v>
      </c>
      <c r="Q5537" s="30">
        <v>42.857142857143003</v>
      </c>
    </row>
    <row r="5538">
      <c r="D5538" s="19"/>
      <c r="E5538" s="18" t="s">
        <v>26</v>
      </c>
      <c r="F5538" s="17"/>
      <c r="G5538" s="11">
        <v>0</v>
      </c>
      <c r="H5538" s="32" t="s">
        <v>168</v>
      </c>
      <c r="I5538" s="4" t="s">
        <v>168</v>
      </c>
      <c r="J5538" s="4" t="s">
        <v>168</v>
      </c>
      <c r="K5538" s="4" t="s">
        <v>168</v>
      </c>
      <c r="L5538" s="4" t="s">
        <v>168</v>
      </c>
      <c r="M5538" s="4" t="s">
        <v>168</v>
      </c>
      <c r="N5538" s="4" t="s">
        <v>168</v>
      </c>
      <c r="O5538" s="4" t="s">
        <v>168</v>
      </c>
      <c r="P5538" s="4" t="s">
        <v>168</v>
      </c>
      <c r="Q5538" s="31" t="s">
        <v>168</v>
      </c>
    </row>
    <row r="5539">
      <c r="D5539" s="19"/>
      <c r="E5539" s="18" t="s">
        <v>127</v>
      </c>
      <c r="F5539" s="17"/>
      <c r="G5539" s="7">
        <v>960</v>
      </c>
      <c r="H5539" s="20">
        <v>18.229166666666998</v>
      </c>
      <c r="I5539" s="2">
        <v>43.541666666666998</v>
      </c>
      <c r="J5539" s="2">
        <v>0.41666666666699997</v>
      </c>
      <c r="K5539" s="2">
        <v>14.583333333333</v>
      </c>
      <c r="L5539" s="2">
        <v>0.625</v>
      </c>
      <c r="M5539" s="10" t="s">
        <v>168</v>
      </c>
      <c r="N5539" s="2">
        <v>21.666666666666998</v>
      </c>
      <c r="O5539" s="2">
        <v>0.9375</v>
      </c>
      <c r="P5539" s="10" t="s">
        <v>168</v>
      </c>
      <c r="Q5539" s="22">
        <v>61.770833333333002</v>
      </c>
    </row>
    <row r="5540">
      <c r="D5540" s="19"/>
      <c r="E5540" s="18" t="s">
        <v>128</v>
      </c>
      <c r="F5540" s="17"/>
      <c r="G5540" s="7">
        <v>64</v>
      </c>
      <c r="H5540" s="20">
        <v>14.0625</v>
      </c>
      <c r="I5540" s="2">
        <v>39.0625</v>
      </c>
      <c r="J5540" s="10" t="s">
        <v>168</v>
      </c>
      <c r="K5540" s="2">
        <v>21.875</v>
      </c>
      <c r="L5540" s="2">
        <v>1.5625</v>
      </c>
      <c r="M5540" s="10" t="s">
        <v>168</v>
      </c>
      <c r="N5540" s="2">
        <v>21.875</v>
      </c>
      <c r="O5540" s="2">
        <v>1.5625</v>
      </c>
      <c r="P5540" s="10" t="s">
        <v>168</v>
      </c>
      <c r="Q5540" s="22">
        <v>53.125</v>
      </c>
    </row>
    <row r="5541">
      <c r="D5541" s="15" t="s">
        <v>129</v>
      </c>
      <c r="E5541" s="14" t="s">
        <v>130</v>
      </c>
      <c r="F5541" s="16"/>
      <c r="G5541" s="26">
        <v>130</v>
      </c>
      <c r="H5541" s="40">
        <v>13.846153846153999</v>
      </c>
      <c r="I5541" s="8">
        <v>42.307692307692001</v>
      </c>
      <c r="J5541" s="41" t="s">
        <v>168</v>
      </c>
      <c r="K5541" s="8">
        <v>12.307692307691999</v>
      </c>
      <c r="L5541" s="41" t="s">
        <v>168</v>
      </c>
      <c r="M5541" s="41" t="s">
        <v>168</v>
      </c>
      <c r="N5541" s="8">
        <v>29.230769230768999</v>
      </c>
      <c r="O5541" s="8">
        <v>2.3076923076920002</v>
      </c>
      <c r="P5541" s="41" t="s">
        <v>168</v>
      </c>
      <c r="Q5541" s="42">
        <v>56.153846153845997</v>
      </c>
    </row>
    <row r="5542">
      <c r="D5542" s="19"/>
      <c r="E5542" s="18" t="s">
        <v>131</v>
      </c>
      <c r="F5542" s="17"/>
      <c r="G5542" s="11">
        <v>32</v>
      </c>
      <c r="H5542" s="27">
        <v>18.75</v>
      </c>
      <c r="I5542" s="5">
        <v>40.625</v>
      </c>
      <c r="J5542" s="4" t="s">
        <v>168</v>
      </c>
      <c r="K5542" s="5">
        <v>15.625</v>
      </c>
      <c r="L5542" s="4" t="s">
        <v>168</v>
      </c>
      <c r="M5542" s="4" t="s">
        <v>168</v>
      </c>
      <c r="N5542" s="5">
        <v>25</v>
      </c>
      <c r="O5542" s="4" t="s">
        <v>168</v>
      </c>
      <c r="P5542" s="4" t="s">
        <v>168</v>
      </c>
      <c r="Q5542" s="30">
        <v>59.375</v>
      </c>
    </row>
    <row r="5543">
      <c r="D5543" s="19"/>
      <c r="E5543" s="18" t="s">
        <v>132</v>
      </c>
      <c r="F5543" s="17"/>
      <c r="G5543" s="7">
        <v>492</v>
      </c>
      <c r="H5543" s="20">
        <v>15.447154471545</v>
      </c>
      <c r="I5543" s="2">
        <v>42.479674796748</v>
      </c>
      <c r="J5543" s="2">
        <v>0.40650406504100001</v>
      </c>
      <c r="K5543" s="2">
        <v>16.056910569106002</v>
      </c>
      <c r="L5543" s="2">
        <v>0.40650406504100001</v>
      </c>
      <c r="M5543" s="10" t="s">
        <v>168</v>
      </c>
      <c r="N5543" s="2">
        <v>24.186991869919002</v>
      </c>
      <c r="O5543" s="2">
        <v>1.016260162602</v>
      </c>
      <c r="P5543" s="10" t="s">
        <v>168</v>
      </c>
      <c r="Q5543" s="22">
        <v>57.926829268292998</v>
      </c>
    </row>
    <row r="5544">
      <c r="D5544" s="19"/>
      <c r="E5544" s="18" t="s">
        <v>133</v>
      </c>
      <c r="F5544" s="17"/>
      <c r="G5544" s="7">
        <v>610</v>
      </c>
      <c r="H5544" s="20">
        <v>19.344262295082</v>
      </c>
      <c r="I5544" s="2">
        <v>46.393442622951</v>
      </c>
      <c r="J5544" s="2">
        <v>0.32786885245899999</v>
      </c>
      <c r="K5544" s="2">
        <v>10.819672131148</v>
      </c>
      <c r="L5544" s="2">
        <v>0.65573770491799999</v>
      </c>
      <c r="M5544" s="10" t="s">
        <v>168</v>
      </c>
      <c r="N5544" s="2">
        <v>21.803278688525001</v>
      </c>
      <c r="O5544" s="2">
        <v>0.65573770491799999</v>
      </c>
      <c r="P5544" s="10" t="s">
        <v>168</v>
      </c>
      <c r="Q5544" s="22">
        <v>65.737704918033003</v>
      </c>
    </row>
    <row r="5545">
      <c r="D5545" s="19"/>
      <c r="E5545" s="18" t="s">
        <v>134</v>
      </c>
      <c r="F5545" s="17"/>
      <c r="G5545" s="7">
        <v>869</v>
      </c>
      <c r="H5545" s="20">
        <v>17.146144994246001</v>
      </c>
      <c r="I5545" s="2">
        <v>42.807825086306003</v>
      </c>
      <c r="J5545" s="2">
        <v>0.46029919447599998</v>
      </c>
      <c r="K5545" s="2">
        <v>15.304948216341</v>
      </c>
      <c r="L5545" s="2">
        <v>1.035673187572</v>
      </c>
      <c r="M5545" s="10" t="s">
        <v>168</v>
      </c>
      <c r="N5545" s="2">
        <v>22.094361334868001</v>
      </c>
      <c r="O5545" s="2">
        <v>1.1507479861909999</v>
      </c>
      <c r="P5545" s="10" t="s">
        <v>168</v>
      </c>
      <c r="Q5545" s="22">
        <v>59.953970080551997</v>
      </c>
    </row>
    <row r="5546">
      <c r="D5546" s="19"/>
      <c r="E5546" s="18" t="s">
        <v>135</v>
      </c>
      <c r="F5546" s="17"/>
      <c r="G5546" s="7">
        <v>842</v>
      </c>
      <c r="H5546" s="20">
        <v>17.933491686461</v>
      </c>
      <c r="I5546" s="2">
        <v>42.161520190024</v>
      </c>
      <c r="J5546" s="2">
        <v>0.475059382423</v>
      </c>
      <c r="K5546" s="2">
        <v>16.033254156769999</v>
      </c>
      <c r="L5546" s="2">
        <v>0.71258907363400004</v>
      </c>
      <c r="M5546" s="10" t="s">
        <v>168</v>
      </c>
      <c r="N5546" s="2">
        <v>21.615201900237999</v>
      </c>
      <c r="O5546" s="2">
        <v>1.068883610451</v>
      </c>
      <c r="P5546" s="10" t="s">
        <v>168</v>
      </c>
      <c r="Q5546" s="22">
        <v>60.095011876485003</v>
      </c>
    </row>
    <row r="5547">
      <c r="D5547" s="19"/>
      <c r="E5547" s="18" t="s">
        <v>136</v>
      </c>
      <c r="F5547" s="17"/>
      <c r="G5547" s="7">
        <v>514</v>
      </c>
      <c r="H5547" s="20">
        <v>19.649805447471</v>
      </c>
      <c r="I5547" s="2">
        <v>42.996108949415998</v>
      </c>
      <c r="J5547" s="2">
        <v>0.19455252918300001</v>
      </c>
      <c r="K5547" s="2">
        <v>16.342412451362001</v>
      </c>
      <c r="L5547" s="2">
        <v>1.1673151750969999</v>
      </c>
      <c r="M5547" s="10" t="s">
        <v>168</v>
      </c>
      <c r="N5547" s="2">
        <v>18.871595330739002</v>
      </c>
      <c r="O5547" s="2">
        <v>0.77821011673200002</v>
      </c>
      <c r="P5547" s="10" t="s">
        <v>168</v>
      </c>
      <c r="Q5547" s="22">
        <v>62.645914396887001</v>
      </c>
    </row>
    <row r="5548">
      <c r="D5548" s="19"/>
      <c r="E5548" s="18" t="s">
        <v>137</v>
      </c>
      <c r="F5548" s="17"/>
      <c r="G5548" s="7">
        <v>487</v>
      </c>
      <c r="H5548" s="20">
        <v>18.685831622177002</v>
      </c>
      <c r="I5548" s="2">
        <v>42.915811088296003</v>
      </c>
      <c r="J5548" s="2">
        <v>0.61601642710500004</v>
      </c>
      <c r="K5548" s="2">
        <v>15.811088295688</v>
      </c>
      <c r="L5548" s="2">
        <v>1.026694045175</v>
      </c>
      <c r="M5548" s="10" t="s">
        <v>168</v>
      </c>
      <c r="N5548" s="2">
        <v>19.712525667350999</v>
      </c>
      <c r="O5548" s="2">
        <v>1.232032854209</v>
      </c>
      <c r="P5548" s="10" t="s">
        <v>168</v>
      </c>
      <c r="Q5548" s="22">
        <v>61.601642710471999</v>
      </c>
    </row>
    <row r="5549">
      <c r="D5549" s="19"/>
      <c r="E5549" s="18" t="s">
        <v>138</v>
      </c>
      <c r="F5549" s="17"/>
      <c r="G5549" s="7">
        <v>480</v>
      </c>
      <c r="H5549" s="20">
        <v>17.083333333333002</v>
      </c>
      <c r="I5549" s="2">
        <v>43.125</v>
      </c>
      <c r="J5549" s="2">
        <v>0.41666666666699997</v>
      </c>
      <c r="K5549" s="2">
        <v>12.708333333333</v>
      </c>
      <c r="L5549" s="2">
        <v>1.041666666667</v>
      </c>
      <c r="M5549" s="10" t="s">
        <v>168</v>
      </c>
      <c r="N5549" s="2">
        <v>25</v>
      </c>
      <c r="O5549" s="2">
        <v>0.625</v>
      </c>
      <c r="P5549" s="10" t="s">
        <v>168</v>
      </c>
      <c r="Q5549" s="22">
        <v>60.208333333333002</v>
      </c>
    </row>
    <row r="5550">
      <c r="D5550" s="19"/>
      <c r="E5550" s="18" t="s">
        <v>139</v>
      </c>
      <c r="F5550" s="17"/>
      <c r="G5550" s="7">
        <v>624</v>
      </c>
      <c r="H5550" s="20">
        <v>17.467948717949</v>
      </c>
      <c r="I5550" s="2">
        <v>43.75</v>
      </c>
      <c r="J5550" s="2">
        <v>0.32051282051300001</v>
      </c>
      <c r="K5550" s="2">
        <v>14.423076923077</v>
      </c>
      <c r="L5550" s="2">
        <v>0.96153846153800004</v>
      </c>
      <c r="M5550" s="10" t="s">
        <v>168</v>
      </c>
      <c r="N5550" s="2">
        <v>22.596153846153999</v>
      </c>
      <c r="O5550" s="2">
        <v>0.48076923076900002</v>
      </c>
      <c r="P5550" s="10" t="s">
        <v>168</v>
      </c>
      <c r="Q5550" s="22">
        <v>61.217948717949</v>
      </c>
    </row>
    <row r="5551">
      <c r="D5551" s="19"/>
      <c r="E5551" s="18" t="s">
        <v>140</v>
      </c>
      <c r="F5551" s="17"/>
      <c r="G5551" s="7">
        <v>172</v>
      </c>
      <c r="H5551" s="20">
        <v>23.255813953488001</v>
      </c>
      <c r="I5551" s="2">
        <v>36.046511627907002</v>
      </c>
      <c r="J5551" s="10" t="s">
        <v>168</v>
      </c>
      <c r="K5551" s="2">
        <v>12.790697674419</v>
      </c>
      <c r="L5551" s="2">
        <v>1.744186046512</v>
      </c>
      <c r="M5551" s="10" t="s">
        <v>168</v>
      </c>
      <c r="N5551" s="2">
        <v>25.581395348836999</v>
      </c>
      <c r="O5551" s="2">
        <v>0.58139534883699995</v>
      </c>
      <c r="P5551" s="10" t="s">
        <v>168</v>
      </c>
      <c r="Q5551" s="22">
        <v>59.302325581395003</v>
      </c>
    </row>
    <row r="5552">
      <c r="D5552" s="19"/>
      <c r="E5552" s="18" t="s">
        <v>141</v>
      </c>
      <c r="F5552" s="17"/>
      <c r="G5552" s="7">
        <v>683</v>
      </c>
      <c r="H5552" s="20">
        <v>18.740849194729002</v>
      </c>
      <c r="I5552" s="2">
        <v>42.313323572473998</v>
      </c>
      <c r="J5552" s="2">
        <v>0.14641288433399999</v>
      </c>
      <c r="K5552" s="2">
        <v>15.666178623719</v>
      </c>
      <c r="L5552" s="2">
        <v>0.73206442166899999</v>
      </c>
      <c r="M5552" s="10" t="s">
        <v>168</v>
      </c>
      <c r="N5552" s="2">
        <v>21.961932650072999</v>
      </c>
      <c r="O5552" s="2">
        <v>0.43923865300100001</v>
      </c>
      <c r="P5552" s="10" t="s">
        <v>168</v>
      </c>
      <c r="Q5552" s="22">
        <v>61.054172767204001</v>
      </c>
    </row>
    <row r="5553">
      <c r="D5553" s="19"/>
      <c r="E5553" s="18" t="s">
        <v>142</v>
      </c>
      <c r="F5553" s="17"/>
      <c r="G5553" s="7">
        <v>341</v>
      </c>
      <c r="H5553" s="20">
        <v>18.475073313783</v>
      </c>
      <c r="I5553" s="2">
        <v>43.401759530791999</v>
      </c>
      <c r="J5553" s="2">
        <v>0.58651026393000005</v>
      </c>
      <c r="K5553" s="2">
        <v>17.008797653959</v>
      </c>
      <c r="L5553" s="2">
        <v>1.4662756598240001</v>
      </c>
      <c r="M5553" s="10" t="s">
        <v>168</v>
      </c>
      <c r="N5553" s="2">
        <v>18.181818181817999</v>
      </c>
      <c r="O5553" s="2">
        <v>0.87976539589400005</v>
      </c>
      <c r="P5553" s="10" t="s">
        <v>168</v>
      </c>
      <c r="Q5553" s="22">
        <v>61.876832844574999</v>
      </c>
    </row>
    <row r="5554">
      <c r="D5554" s="19"/>
      <c r="E5554" s="18" t="s">
        <v>143</v>
      </c>
      <c r="F5554" s="17"/>
      <c r="G5554" s="7">
        <v>185</v>
      </c>
      <c r="H5554" s="20">
        <v>23.243243243243001</v>
      </c>
      <c r="I5554" s="2">
        <v>39.459459459458998</v>
      </c>
      <c r="J5554" s="2">
        <v>0.54054054054099998</v>
      </c>
      <c r="K5554" s="2">
        <v>13.513513513514001</v>
      </c>
      <c r="L5554" s="2">
        <v>1.6216216216220001</v>
      </c>
      <c r="M5554" s="10" t="s">
        <v>168</v>
      </c>
      <c r="N5554" s="2">
        <v>20.540540540540999</v>
      </c>
      <c r="O5554" s="2">
        <v>1.0810810810810001</v>
      </c>
      <c r="P5554" s="10" t="s">
        <v>168</v>
      </c>
      <c r="Q5554" s="22">
        <v>62.702702702703</v>
      </c>
    </row>
    <row r="5555">
      <c r="D5555" s="19"/>
      <c r="E5555" s="18" t="s">
        <v>144</v>
      </c>
      <c r="F5555" s="17"/>
      <c r="G5555" s="7">
        <v>219</v>
      </c>
      <c r="H5555" s="20">
        <v>16.89497716895</v>
      </c>
      <c r="I5555" s="2">
        <v>44.292237442922001</v>
      </c>
      <c r="J5555" s="10" t="s">
        <v>168</v>
      </c>
      <c r="K5555" s="2">
        <v>15.981735159816999</v>
      </c>
      <c r="L5555" s="2">
        <v>0.45662100456600002</v>
      </c>
      <c r="M5555" s="10" t="s">
        <v>168</v>
      </c>
      <c r="N5555" s="2">
        <v>21.917808219177999</v>
      </c>
      <c r="O5555" s="2">
        <v>0.45662100456600002</v>
      </c>
      <c r="P5555" s="10" t="s">
        <v>168</v>
      </c>
      <c r="Q5555" s="22">
        <v>61.187214611872001</v>
      </c>
    </row>
    <row r="5556">
      <c r="D5556" s="19"/>
      <c r="E5556" s="18" t="s">
        <v>41</v>
      </c>
      <c r="F5556" s="17"/>
      <c r="G5556" s="11">
        <v>40</v>
      </c>
      <c r="H5556" s="27">
        <v>15</v>
      </c>
      <c r="I5556" s="5">
        <v>40</v>
      </c>
      <c r="J5556" s="5">
        <v>2.5</v>
      </c>
      <c r="K5556" s="5">
        <v>15</v>
      </c>
      <c r="L5556" s="5">
        <v>2.5</v>
      </c>
      <c r="M5556" s="4" t="s">
        <v>168</v>
      </c>
      <c r="N5556" s="5">
        <v>20</v>
      </c>
      <c r="O5556" s="5">
        <v>5</v>
      </c>
      <c r="P5556" s="4" t="s">
        <v>168</v>
      </c>
      <c r="Q5556" s="30">
        <v>55</v>
      </c>
    </row>
    <row r="5557">
      <c r="D5557" s="19"/>
      <c r="E5557" s="18" t="s">
        <v>145</v>
      </c>
      <c r="F5557" s="17"/>
      <c r="G5557" s="11">
        <v>19</v>
      </c>
      <c r="H5557" s="27">
        <v>10.526315789473999</v>
      </c>
      <c r="I5557" s="5">
        <v>52.631578947367998</v>
      </c>
      <c r="J5557" s="4" t="s">
        <v>168</v>
      </c>
      <c r="K5557" s="5">
        <v>10.526315789473999</v>
      </c>
      <c r="L5557" s="5">
        <v>5.2631578947369997</v>
      </c>
      <c r="M5557" s="4" t="s">
        <v>168</v>
      </c>
      <c r="N5557" s="5">
        <v>15.789473684211</v>
      </c>
      <c r="O5557" s="5">
        <v>5.2631578947369997</v>
      </c>
      <c r="P5557" s="4" t="s">
        <v>168</v>
      </c>
      <c r="Q5557" s="30">
        <v>63.157894736842003</v>
      </c>
    </row>
    <row r="5558">
      <c r="D5558" s="19"/>
      <c r="E5558" s="18" t="s">
        <v>26</v>
      </c>
      <c r="F5558" s="17"/>
      <c r="G5558" s="11">
        <v>0</v>
      </c>
      <c r="H5558" s="32" t="s">
        <v>168</v>
      </c>
      <c r="I5558" s="4" t="s">
        <v>168</v>
      </c>
      <c r="J5558" s="4" t="s">
        <v>168</v>
      </c>
      <c r="K5558" s="4" t="s">
        <v>168</v>
      </c>
      <c r="L5558" s="4" t="s">
        <v>168</v>
      </c>
      <c r="M5558" s="4" t="s">
        <v>168</v>
      </c>
      <c r="N5558" s="4" t="s">
        <v>168</v>
      </c>
      <c r="O5558" s="4" t="s">
        <v>168</v>
      </c>
      <c r="P5558" s="4" t="s">
        <v>168</v>
      </c>
      <c r="Q5558" s="31" t="s">
        <v>168</v>
      </c>
    </row>
    <row r="5559">
      <c r="D5559" s="15" t="s">
        <v>146</v>
      </c>
      <c r="E5559" s="14" t="s">
        <v>147</v>
      </c>
      <c r="F5559" s="16"/>
      <c r="G5559" s="26">
        <v>628</v>
      </c>
      <c r="H5559" s="40">
        <v>20.222929936305999</v>
      </c>
      <c r="I5559" s="8">
        <v>42.834394904459003</v>
      </c>
      <c r="J5559" s="8">
        <v>0.15923566879000001</v>
      </c>
      <c r="K5559" s="8">
        <v>13.216560509554</v>
      </c>
      <c r="L5559" s="8">
        <v>0.95541401273899995</v>
      </c>
      <c r="M5559" s="41" t="s">
        <v>168</v>
      </c>
      <c r="N5559" s="8">
        <v>21.974522292993999</v>
      </c>
      <c r="O5559" s="8">
        <v>0.63694267515900005</v>
      </c>
      <c r="P5559" s="41" t="s">
        <v>168</v>
      </c>
      <c r="Q5559" s="42">
        <v>63.057324840763997</v>
      </c>
    </row>
    <row r="5560">
      <c r="D5560" s="19"/>
      <c r="E5560" s="18" t="s">
        <v>148</v>
      </c>
      <c r="F5560" s="17"/>
      <c r="G5560" s="7">
        <v>423</v>
      </c>
      <c r="H5560" s="20">
        <v>15.366430260047</v>
      </c>
      <c r="I5560" s="2">
        <v>41.843971631206003</v>
      </c>
      <c r="J5560" s="2">
        <v>0.70921985815599997</v>
      </c>
      <c r="K5560" s="2">
        <v>18.203309692670999</v>
      </c>
      <c r="L5560" s="2">
        <v>0.70921985815599997</v>
      </c>
      <c r="M5560" s="10" t="s">
        <v>168</v>
      </c>
      <c r="N5560" s="2">
        <v>21.040189125295999</v>
      </c>
      <c r="O5560" s="2">
        <v>2.1276595744679998</v>
      </c>
      <c r="P5560" s="10" t="s">
        <v>168</v>
      </c>
      <c r="Q5560" s="22">
        <v>57.210401891252999</v>
      </c>
    </row>
    <row r="5561">
      <c r="D5561" s="19"/>
      <c r="E5561" s="18" t="s">
        <v>149</v>
      </c>
      <c r="F5561" s="17"/>
      <c r="G5561" s="11">
        <v>36</v>
      </c>
      <c r="H5561" s="27">
        <v>16.666666666666998</v>
      </c>
      <c r="I5561" s="5">
        <v>41.666666666666998</v>
      </c>
      <c r="J5561" s="4" t="s">
        <v>168</v>
      </c>
      <c r="K5561" s="5">
        <v>16.666666666666998</v>
      </c>
      <c r="L5561" s="5">
        <v>2.7777777777780002</v>
      </c>
      <c r="M5561" s="4" t="s">
        <v>168</v>
      </c>
      <c r="N5561" s="5">
        <v>22.222222222222001</v>
      </c>
      <c r="O5561" s="4" t="s">
        <v>168</v>
      </c>
      <c r="P5561" s="4" t="s">
        <v>168</v>
      </c>
      <c r="Q5561" s="30">
        <v>58.333333333333002</v>
      </c>
    </row>
    <row r="5562">
      <c r="D5562" s="19"/>
      <c r="E5562" s="18" t="s">
        <v>150</v>
      </c>
      <c r="F5562" s="17"/>
      <c r="G5562" s="11">
        <v>6</v>
      </c>
      <c r="H5562" s="32" t="s">
        <v>168</v>
      </c>
      <c r="I5562" s="5">
        <v>33.333333333333002</v>
      </c>
      <c r="J5562" s="4" t="s">
        <v>168</v>
      </c>
      <c r="K5562" s="5">
        <v>33.333333333333002</v>
      </c>
      <c r="L5562" s="4" t="s">
        <v>168</v>
      </c>
      <c r="M5562" s="4" t="s">
        <v>168</v>
      </c>
      <c r="N5562" s="5">
        <v>33.333333333333002</v>
      </c>
      <c r="O5562" s="4" t="s">
        <v>168</v>
      </c>
      <c r="P5562" s="4" t="s">
        <v>168</v>
      </c>
      <c r="Q5562" s="30">
        <v>33.333333333333002</v>
      </c>
    </row>
    <row r="5563">
      <c r="D5563" s="19"/>
      <c r="E5563" s="18" t="s">
        <v>26</v>
      </c>
      <c r="F5563" s="17"/>
      <c r="G5563" s="11">
        <v>0</v>
      </c>
      <c r="H5563" s="32" t="s">
        <v>168</v>
      </c>
      <c r="I5563" s="4" t="s">
        <v>168</v>
      </c>
      <c r="J5563" s="4" t="s">
        <v>168</v>
      </c>
      <c r="K5563" s="4" t="s">
        <v>168</v>
      </c>
      <c r="L5563" s="4" t="s">
        <v>168</v>
      </c>
      <c r="M5563" s="4" t="s">
        <v>168</v>
      </c>
      <c r="N5563" s="4" t="s">
        <v>168</v>
      </c>
      <c r="O5563" s="4" t="s">
        <v>168</v>
      </c>
      <c r="P5563" s="4" t="s">
        <v>168</v>
      </c>
      <c r="Q5563" s="31" t="s">
        <v>168</v>
      </c>
    </row>
    <row r="5564">
      <c r="D5564" s="19"/>
      <c r="E5564" s="18" t="s">
        <v>151</v>
      </c>
      <c r="F5564" s="17"/>
      <c r="G5564" s="7">
        <v>1051</v>
      </c>
      <c r="H5564" s="20">
        <v>18.268315889629001</v>
      </c>
      <c r="I5564" s="2">
        <v>42.435775451951002</v>
      </c>
      <c r="J5564" s="2">
        <v>0.38058991436700002</v>
      </c>
      <c r="K5564" s="2">
        <v>15.223596574690999</v>
      </c>
      <c r="L5564" s="2">
        <v>0.85632730732600004</v>
      </c>
      <c r="M5564" s="10" t="s">
        <v>168</v>
      </c>
      <c r="N5564" s="2">
        <v>21.598477640342999</v>
      </c>
      <c r="O5564" s="2">
        <v>1.2369172216940001</v>
      </c>
      <c r="P5564" s="10" t="s">
        <v>168</v>
      </c>
      <c r="Q5564" s="22">
        <v>60.704091341579002</v>
      </c>
    </row>
    <row r="5565">
      <c r="D5565" s="19"/>
      <c r="E5565" s="18" t="s">
        <v>152</v>
      </c>
      <c r="F5565" s="17"/>
      <c r="G5565" s="11">
        <v>42</v>
      </c>
      <c r="H5565" s="27">
        <v>14.285714285714</v>
      </c>
      <c r="I5565" s="5">
        <v>40.476190476189998</v>
      </c>
      <c r="J5565" s="4" t="s">
        <v>168</v>
      </c>
      <c r="K5565" s="5">
        <v>19.047619047619001</v>
      </c>
      <c r="L5565" s="5">
        <v>2.3809523809519999</v>
      </c>
      <c r="M5565" s="4" t="s">
        <v>168</v>
      </c>
      <c r="N5565" s="5">
        <v>23.809523809523998</v>
      </c>
      <c r="O5565" s="4" t="s">
        <v>168</v>
      </c>
      <c r="P5565" s="4" t="s">
        <v>168</v>
      </c>
      <c r="Q5565" s="30">
        <v>54.761904761905001</v>
      </c>
    </row>
    <row r="5566">
      <c r="D5566" s="15" t="s">
        <v>153</v>
      </c>
      <c r="E5566" s="14" t="s">
        <v>154</v>
      </c>
      <c r="F5566" s="16"/>
      <c r="G5566" s="26">
        <v>596</v>
      </c>
      <c r="H5566" s="40">
        <v>16.778523489933001</v>
      </c>
      <c r="I5566" s="8">
        <v>43.288590604027</v>
      </c>
      <c r="J5566" s="8">
        <v>0.33557046979900002</v>
      </c>
      <c r="K5566" s="8">
        <v>16.107382550335998</v>
      </c>
      <c r="L5566" s="8">
        <v>0.67114093959700005</v>
      </c>
      <c r="M5566" s="41" t="s">
        <v>168</v>
      </c>
      <c r="N5566" s="8">
        <v>22.147651006711001</v>
      </c>
      <c r="O5566" s="8">
        <v>0.67114093959700005</v>
      </c>
      <c r="P5566" s="41" t="s">
        <v>168</v>
      </c>
      <c r="Q5566" s="42">
        <v>60.067114093960001</v>
      </c>
    </row>
    <row r="5567">
      <c r="D5567" s="19"/>
      <c r="E5567" s="18" t="s">
        <v>155</v>
      </c>
      <c r="F5567" s="17"/>
      <c r="G5567" s="7">
        <v>800</v>
      </c>
      <c r="H5567" s="20">
        <v>18</v>
      </c>
      <c r="I5567" s="2">
        <v>43</v>
      </c>
      <c r="J5567" s="2">
        <v>0.375</v>
      </c>
      <c r="K5567" s="2">
        <v>15.375</v>
      </c>
      <c r="L5567" s="2">
        <v>0.875</v>
      </c>
      <c r="M5567" s="10" t="s">
        <v>168</v>
      </c>
      <c r="N5567" s="2">
        <v>21.5</v>
      </c>
      <c r="O5567" s="2">
        <v>0.875</v>
      </c>
      <c r="P5567" s="10" t="s">
        <v>168</v>
      </c>
      <c r="Q5567" s="22">
        <v>61</v>
      </c>
    </row>
    <row r="5568">
      <c r="D5568" s="19"/>
      <c r="E5568" s="18" t="s">
        <v>156</v>
      </c>
      <c r="F5568" s="17"/>
      <c r="G5568" s="7">
        <v>449</v>
      </c>
      <c r="H5568" s="20">
        <v>17.594654788419</v>
      </c>
      <c r="I5568" s="2">
        <v>43.875278396436997</v>
      </c>
      <c r="J5568" s="2">
        <v>0.44543429844100002</v>
      </c>
      <c r="K5568" s="2">
        <v>14.699331848551999</v>
      </c>
      <c r="L5568" s="2">
        <v>0.44543429844100002</v>
      </c>
      <c r="M5568" s="10" t="s">
        <v>168</v>
      </c>
      <c r="N5568" s="2">
        <v>22.048997772829001</v>
      </c>
      <c r="O5568" s="2">
        <v>0.89086859688200004</v>
      </c>
      <c r="P5568" s="10" t="s">
        <v>168</v>
      </c>
      <c r="Q5568" s="22">
        <v>61.469933184855002</v>
      </c>
    </row>
    <row r="5569">
      <c r="D5569" s="19"/>
      <c r="E5569" s="18" t="s">
        <v>157</v>
      </c>
      <c r="F5569" s="17"/>
      <c r="G5569" s="7">
        <v>867</v>
      </c>
      <c r="H5569" s="20">
        <v>17.185697808535</v>
      </c>
      <c r="I5569" s="2">
        <v>43.598615916954998</v>
      </c>
      <c r="J5569" s="2">
        <v>0.34602076124600001</v>
      </c>
      <c r="K5569" s="2">
        <v>14.648212226067001</v>
      </c>
      <c r="L5569" s="2">
        <v>0.80738177623999996</v>
      </c>
      <c r="M5569" s="10" t="s">
        <v>168</v>
      </c>
      <c r="N5569" s="2">
        <v>22.491349480968999</v>
      </c>
      <c r="O5569" s="2">
        <v>0.92272202998800001</v>
      </c>
      <c r="P5569" s="10" t="s">
        <v>168</v>
      </c>
      <c r="Q5569" s="22">
        <v>60.784313725490001</v>
      </c>
    </row>
    <row r="5570">
      <c r="D5570" s="19"/>
      <c r="E5570" s="18" t="s">
        <v>158</v>
      </c>
      <c r="F5570" s="17"/>
      <c r="G5570" s="7">
        <v>818</v>
      </c>
      <c r="H5570" s="20">
        <v>17.359413202934</v>
      </c>
      <c r="I5570" s="2">
        <v>42.420537897311</v>
      </c>
      <c r="J5570" s="2">
        <v>0.24449877750599999</v>
      </c>
      <c r="K5570" s="2">
        <v>16.014669926650001</v>
      </c>
      <c r="L5570" s="2">
        <v>0.73349633251799995</v>
      </c>
      <c r="M5570" s="10" t="s">
        <v>168</v>
      </c>
      <c r="N5570" s="2">
        <v>22.127139364303002</v>
      </c>
      <c r="O5570" s="2">
        <v>1.100244498778</v>
      </c>
      <c r="P5570" s="10" t="s">
        <v>168</v>
      </c>
      <c r="Q5570" s="22">
        <v>59.779951100243998</v>
      </c>
    </row>
    <row r="5571">
      <c r="D5571" s="19"/>
      <c r="E5571" s="18" t="s">
        <v>159</v>
      </c>
      <c r="F5571" s="17"/>
      <c r="G5571" s="7">
        <v>595</v>
      </c>
      <c r="H5571" s="20">
        <v>17.142857142857</v>
      </c>
      <c r="I5571" s="2">
        <v>42.689075630251999</v>
      </c>
      <c r="J5571" s="2">
        <v>0.33613445378200002</v>
      </c>
      <c r="K5571" s="2">
        <v>14.789915966386999</v>
      </c>
      <c r="L5571" s="2">
        <v>0.67226890756299995</v>
      </c>
      <c r="M5571" s="10" t="s">
        <v>168</v>
      </c>
      <c r="N5571" s="2">
        <v>23.529411764706001</v>
      </c>
      <c r="O5571" s="2">
        <v>0.84033613445400002</v>
      </c>
      <c r="P5571" s="10" t="s">
        <v>168</v>
      </c>
      <c r="Q5571" s="22">
        <v>59.831932773109003</v>
      </c>
    </row>
    <row r="5572">
      <c r="D5572" s="19"/>
      <c r="E5572" s="18" t="s">
        <v>160</v>
      </c>
      <c r="F5572" s="17"/>
      <c r="G5572" s="7">
        <v>330</v>
      </c>
      <c r="H5572" s="20">
        <v>15.151515151515</v>
      </c>
      <c r="I5572" s="2">
        <v>44.848484848485</v>
      </c>
      <c r="J5572" s="2">
        <v>0.30303030303</v>
      </c>
      <c r="K5572" s="2">
        <v>15.757575757575999</v>
      </c>
      <c r="L5572" s="2">
        <v>0.60606060606099998</v>
      </c>
      <c r="M5572" s="10" t="s">
        <v>168</v>
      </c>
      <c r="N5572" s="2">
        <v>21.818181818182001</v>
      </c>
      <c r="O5572" s="2">
        <v>1.5151515151520001</v>
      </c>
      <c r="P5572" s="10" t="s">
        <v>168</v>
      </c>
      <c r="Q5572" s="22">
        <v>60</v>
      </c>
    </row>
    <row r="5573">
      <c r="D5573" s="19"/>
      <c r="E5573" s="18" t="s">
        <v>161</v>
      </c>
      <c r="F5573" s="17"/>
      <c r="G5573" s="7">
        <v>744</v>
      </c>
      <c r="H5573" s="20">
        <v>18.010752688172001</v>
      </c>
      <c r="I5573" s="2">
        <v>41.263440860214999</v>
      </c>
      <c r="J5573" s="2">
        <v>0.40322580645200001</v>
      </c>
      <c r="K5573" s="2">
        <v>15.860215053763</v>
      </c>
      <c r="L5573" s="2">
        <v>0.80645161290300005</v>
      </c>
      <c r="M5573" s="10" t="s">
        <v>168</v>
      </c>
      <c r="N5573" s="2">
        <v>22.715053763440999</v>
      </c>
      <c r="O5573" s="2">
        <v>0.94086021505399997</v>
      </c>
      <c r="P5573" s="10" t="s">
        <v>168</v>
      </c>
      <c r="Q5573" s="22">
        <v>59.274193548386997</v>
      </c>
    </row>
    <row r="5574">
      <c r="D5574" s="19"/>
      <c r="E5574" s="18" t="s">
        <v>162</v>
      </c>
      <c r="F5574" s="17"/>
      <c r="G5574" s="7">
        <v>519</v>
      </c>
      <c r="H5574" s="20">
        <v>15.992292870906001</v>
      </c>
      <c r="I5574" s="2">
        <v>44.123314065511003</v>
      </c>
      <c r="J5574" s="2">
        <v>0.385356454721</v>
      </c>
      <c r="K5574" s="2">
        <v>15.799614643545</v>
      </c>
      <c r="L5574" s="2">
        <v>0.77071290944100002</v>
      </c>
      <c r="M5574" s="10" t="s">
        <v>168</v>
      </c>
      <c r="N5574" s="2">
        <v>22.157996146435</v>
      </c>
      <c r="O5574" s="2">
        <v>0.77071290944100002</v>
      </c>
      <c r="P5574" s="10" t="s">
        <v>168</v>
      </c>
      <c r="Q5574" s="22">
        <v>60.115606936416</v>
      </c>
    </row>
    <row r="5575">
      <c r="D5575" s="19"/>
      <c r="E5575" s="18" t="s">
        <v>163</v>
      </c>
      <c r="F5575" s="17"/>
      <c r="G5575" s="7">
        <v>576</v>
      </c>
      <c r="H5575" s="20">
        <v>18.055555555556001</v>
      </c>
      <c r="I5575" s="2">
        <v>44.270833333333002</v>
      </c>
      <c r="J5575" s="2">
        <v>0.52083333333299997</v>
      </c>
      <c r="K5575" s="2">
        <v>13.368055555555999</v>
      </c>
      <c r="L5575" s="2">
        <v>0.694444444444</v>
      </c>
      <c r="M5575" s="10" t="s">
        <v>168</v>
      </c>
      <c r="N5575" s="2">
        <v>22.222222222222001</v>
      </c>
      <c r="O5575" s="2">
        <v>0.868055555556</v>
      </c>
      <c r="P5575" s="10" t="s">
        <v>168</v>
      </c>
      <c r="Q5575" s="22">
        <v>62.326388888888999</v>
      </c>
    </row>
    <row r="5576">
      <c r="D5576" s="19"/>
      <c r="E5576" s="18" t="s">
        <v>164</v>
      </c>
      <c r="F5576" s="17"/>
      <c r="G5576" s="7">
        <v>372</v>
      </c>
      <c r="H5576" s="20">
        <v>17.204301075269001</v>
      </c>
      <c r="I5576" s="2">
        <v>45.698924731182998</v>
      </c>
      <c r="J5576" s="10" t="s">
        <v>168</v>
      </c>
      <c r="K5576" s="2">
        <v>15.053763440859999</v>
      </c>
      <c r="L5576" s="2">
        <v>1.0752688172039999</v>
      </c>
      <c r="M5576" s="10" t="s">
        <v>168</v>
      </c>
      <c r="N5576" s="2">
        <v>19.892473118280002</v>
      </c>
      <c r="O5576" s="2">
        <v>1.0752688172039999</v>
      </c>
      <c r="P5576" s="10" t="s">
        <v>168</v>
      </c>
      <c r="Q5576" s="22">
        <v>62.903225806451999</v>
      </c>
    </row>
    <row r="5577">
      <c r="D5577" s="19"/>
      <c r="E5577" s="18" t="s">
        <v>165</v>
      </c>
      <c r="F5577" s="17"/>
      <c r="G5577" s="7">
        <v>520</v>
      </c>
      <c r="H5577" s="20">
        <v>16.346153846153999</v>
      </c>
      <c r="I5577" s="2">
        <v>40.769230769231001</v>
      </c>
      <c r="J5577" s="2">
        <v>0.57692307692300004</v>
      </c>
      <c r="K5577" s="2">
        <v>15.961538461538</v>
      </c>
      <c r="L5577" s="2">
        <v>0.57692307692300004</v>
      </c>
      <c r="M5577" s="10" t="s">
        <v>168</v>
      </c>
      <c r="N5577" s="2">
        <v>24.615384615385</v>
      </c>
      <c r="O5577" s="2">
        <v>1.1538461538460001</v>
      </c>
      <c r="P5577" s="10" t="s">
        <v>168</v>
      </c>
      <c r="Q5577" s="22">
        <v>57.115384615384997</v>
      </c>
    </row>
    <row r="5578">
      <c r="D5578" s="19"/>
      <c r="E5578" s="18" t="s">
        <v>166</v>
      </c>
      <c r="F5578" s="17"/>
      <c r="G5578" s="7">
        <v>445</v>
      </c>
      <c r="H5578" s="20">
        <v>17.078651685393002</v>
      </c>
      <c r="I5578" s="2">
        <v>43.146067415730002</v>
      </c>
      <c r="J5578" s="2">
        <v>0.44943820224699998</v>
      </c>
      <c r="K5578" s="2">
        <v>17.078651685393002</v>
      </c>
      <c r="L5578" s="2">
        <v>0.89887640449399997</v>
      </c>
      <c r="M5578" s="10" t="s">
        <v>168</v>
      </c>
      <c r="N5578" s="2">
        <v>20.449438202246998</v>
      </c>
      <c r="O5578" s="2">
        <v>0.89887640449399997</v>
      </c>
      <c r="P5578" s="10" t="s">
        <v>168</v>
      </c>
      <c r="Q5578" s="22">
        <v>60.224719101124002</v>
      </c>
    </row>
    <row r="5579">
      <c r="D5579" s="19"/>
      <c r="E5579" s="18" t="s">
        <v>167</v>
      </c>
      <c r="F5579" s="17"/>
      <c r="G5579" s="7">
        <v>294</v>
      </c>
      <c r="H5579" s="20">
        <v>18.027210884354002</v>
      </c>
      <c r="I5579" s="2">
        <v>42.857142857143003</v>
      </c>
      <c r="J5579" s="2">
        <v>0.34013605442200001</v>
      </c>
      <c r="K5579" s="2">
        <v>16.666666666666998</v>
      </c>
      <c r="L5579" s="2">
        <v>1.360544217687</v>
      </c>
      <c r="M5579" s="10" t="s">
        <v>168</v>
      </c>
      <c r="N5579" s="2">
        <v>19.727891156462999</v>
      </c>
      <c r="O5579" s="2">
        <v>1.0204081632649999</v>
      </c>
      <c r="P5579" s="10" t="s">
        <v>168</v>
      </c>
      <c r="Q5579" s="22">
        <v>60.884353741497002</v>
      </c>
    </row>
    <row r="5580">
      <c r="D5580" s="19"/>
      <c r="E5580" s="18" t="s">
        <v>41</v>
      </c>
      <c r="F5580" s="17"/>
      <c r="G5580" s="7">
        <v>62</v>
      </c>
      <c r="H5580" s="20">
        <v>29.032258064516</v>
      </c>
      <c r="I5580" s="2">
        <v>27.419354838709999</v>
      </c>
      <c r="J5580" s="10" t="s">
        <v>168</v>
      </c>
      <c r="K5580" s="2">
        <v>14.516129032258</v>
      </c>
      <c r="L5580" s="2">
        <v>3.2258064516129998</v>
      </c>
      <c r="M5580" s="10" t="s">
        <v>168</v>
      </c>
      <c r="N5580" s="2">
        <v>16.129032258064999</v>
      </c>
      <c r="O5580" s="2">
        <v>9.6774193548389995</v>
      </c>
      <c r="P5580" s="10" t="s">
        <v>168</v>
      </c>
      <c r="Q5580" s="22">
        <v>56.451612903226</v>
      </c>
    </row>
    <row r="5581">
      <c r="D5581" s="57"/>
      <c r="E5581" s="54" t="s">
        <v>26</v>
      </c>
      <c r="F5581" s="62"/>
      <c r="G5581" s="59">
        <v>17</v>
      </c>
      <c r="H5581" s="78">
        <v>17.647058823529001</v>
      </c>
      <c r="I5581" s="46">
        <v>23.529411764706001</v>
      </c>
      <c r="J5581" s="51" t="s">
        <v>168</v>
      </c>
      <c r="K5581" s="46">
        <v>23.529411764706001</v>
      </c>
      <c r="L5581" s="51" t="s">
        <v>168</v>
      </c>
      <c r="M5581" s="51" t="s">
        <v>168</v>
      </c>
      <c r="N5581" s="46">
        <v>35.294117647058997</v>
      </c>
      <c r="O5581" s="51" t="s">
        <v>168</v>
      </c>
      <c r="P5581" s="51" t="s">
        <v>168</v>
      </c>
      <c r="Q5581" s="77">
        <v>41.176470588234999</v>
      </c>
    </row>
    <row r="5583">
      <c r="B5583" s="63" t="str">
        <f ca="1" xml:space="preserve"> HYPERLINK("#'目次'!B41", "[35]")</f>
        <v>[35]</v>
      </c>
      <c r="C5583" s="49" t="s">
        <v>517</v>
      </c>
    </row>
    <row r="5586">
      <c r="C5586" s="49" t="s">
        <v>14</v>
      </c>
    </row>
    <row r="5587">
      <c r="D5587" s="64"/>
      <c r="E5587" s="47"/>
      <c r="F5587" s="47"/>
      <c r="G5587" s="61" t="s">
        <v>15</v>
      </c>
      <c r="H5587" s="66" t="s">
        <v>518</v>
      </c>
      <c r="I5587" s="28" t="s">
        <v>519</v>
      </c>
      <c r="J5587" s="28" t="s">
        <v>520</v>
      </c>
      <c r="K5587" s="28" t="s">
        <v>521</v>
      </c>
      <c r="L5587" s="28" t="s">
        <v>522</v>
      </c>
      <c r="M5587" s="28" t="s">
        <v>523</v>
      </c>
      <c r="N5587" s="28" t="s">
        <v>524</v>
      </c>
      <c r="O5587" s="28" t="s">
        <v>525</v>
      </c>
      <c r="P5587" s="28" t="s">
        <v>526</v>
      </c>
      <c r="Q5587" s="28" t="s">
        <v>527</v>
      </c>
      <c r="R5587" s="28" t="s">
        <v>41</v>
      </c>
      <c r="S5587" s="58" t="s">
        <v>26</v>
      </c>
    </row>
    <row r="5588">
      <c r="D5588" s="55"/>
      <c r="E5588" s="48"/>
      <c r="F5588" s="48"/>
      <c r="G5588" s="68"/>
      <c r="H5588" s="70"/>
      <c r="I5588" s="29"/>
      <c r="J5588" s="29"/>
      <c r="K5588" s="29"/>
      <c r="L5588" s="29"/>
      <c r="M5588" s="29"/>
      <c r="N5588" s="29"/>
      <c r="O5588" s="29"/>
      <c r="P5588" s="29"/>
      <c r="Q5588" s="29"/>
      <c r="R5588" s="29"/>
      <c r="S5588" s="65"/>
    </row>
    <row r="5589">
      <c r="D5589" s="56"/>
      <c r="E5589" s="60" t="s">
        <v>15</v>
      </c>
      <c r="F5589" s="67"/>
      <c r="G5589" s="69">
        <v>1093</v>
      </c>
      <c r="H5589" s="36">
        <v>75.937785910339002</v>
      </c>
      <c r="I5589" s="36">
        <v>27.996340347667001</v>
      </c>
      <c r="J5589" s="36">
        <v>3.110704483074</v>
      </c>
      <c r="K5589" s="36">
        <v>77.767612076852998</v>
      </c>
      <c r="L5589" s="36">
        <v>11.985361390668</v>
      </c>
      <c r="M5589" s="36">
        <v>33.211344922232001</v>
      </c>
      <c r="N5589" s="36">
        <v>21.408966148215999</v>
      </c>
      <c r="O5589" s="36">
        <v>6.2214089661480001</v>
      </c>
      <c r="P5589" s="36">
        <v>0.64043915827999998</v>
      </c>
      <c r="Q5589" s="36">
        <v>0.36596523330300001</v>
      </c>
      <c r="R5589" s="36">
        <v>2.4702653247940001</v>
      </c>
      <c r="S5589" s="85" t="s">
        <v>168</v>
      </c>
    </row>
    <row r="5590">
      <c r="D5590" s="15" t="s">
        <v>20</v>
      </c>
      <c r="E5590" s="14" t="s">
        <v>21</v>
      </c>
      <c r="F5590" s="16"/>
      <c r="G5590" s="26">
        <v>211</v>
      </c>
      <c r="H5590" s="40">
        <v>84.360189573460005</v>
      </c>
      <c r="I5590" s="8">
        <v>40.758293838862997</v>
      </c>
      <c r="J5590" s="8">
        <v>3.3175355450240001</v>
      </c>
      <c r="K5590" s="8">
        <v>81.042654028436004</v>
      </c>
      <c r="L5590" s="8">
        <v>8.0568720379149994</v>
      </c>
      <c r="M5590" s="8">
        <v>36.966824644550002</v>
      </c>
      <c r="N5590" s="8">
        <v>21.800947867299001</v>
      </c>
      <c r="O5590" s="8">
        <v>2.843601895735</v>
      </c>
      <c r="P5590" s="41" t="s">
        <v>168</v>
      </c>
      <c r="Q5590" s="41" t="s">
        <v>168</v>
      </c>
      <c r="R5590" s="8">
        <v>0.94786729857800001</v>
      </c>
      <c r="S5590" s="71" t="s">
        <v>168</v>
      </c>
    </row>
    <row r="5591">
      <c r="D5591" s="19"/>
      <c r="E5591" s="18" t="s">
        <v>22</v>
      </c>
      <c r="F5591" s="17"/>
      <c r="G5591" s="7">
        <v>539</v>
      </c>
      <c r="H5591" s="20">
        <v>79.591836734693999</v>
      </c>
      <c r="I5591" s="2">
        <v>30.797773654916998</v>
      </c>
      <c r="J5591" s="2">
        <v>2.7829313543600001</v>
      </c>
      <c r="K5591" s="2">
        <v>80.705009276438005</v>
      </c>
      <c r="L5591" s="2">
        <v>10.575139146568</v>
      </c>
      <c r="M5591" s="2">
        <v>33.395176252318997</v>
      </c>
      <c r="N5591" s="2">
        <v>24.118738404453001</v>
      </c>
      <c r="O5591" s="2">
        <v>5.1948051948050002</v>
      </c>
      <c r="P5591" s="2">
        <v>0.37105751391500003</v>
      </c>
      <c r="Q5591" s="10" t="s">
        <v>168</v>
      </c>
      <c r="R5591" s="2">
        <v>1.484230055659</v>
      </c>
      <c r="S5591" s="34" t="s">
        <v>168</v>
      </c>
    </row>
    <row r="5592">
      <c r="D5592" s="19"/>
      <c r="E5592" s="18" t="s">
        <v>23</v>
      </c>
      <c r="F5592" s="17"/>
      <c r="G5592" s="7">
        <v>263</v>
      </c>
      <c r="H5592" s="20">
        <v>68.821292775665</v>
      </c>
      <c r="I5592" s="2">
        <v>18.631178707223999</v>
      </c>
      <c r="J5592" s="2">
        <v>4.182509505703</v>
      </c>
      <c r="K5592" s="2">
        <v>74.524714828897004</v>
      </c>
      <c r="L5592" s="2">
        <v>13.307984790875</v>
      </c>
      <c r="M5592" s="2">
        <v>31.178707224335</v>
      </c>
      <c r="N5592" s="2">
        <v>17.490494296577999</v>
      </c>
      <c r="O5592" s="2">
        <v>7.6045627376429996</v>
      </c>
      <c r="P5592" s="2">
        <v>1.520912547529</v>
      </c>
      <c r="Q5592" s="2">
        <v>0.38022813688200002</v>
      </c>
      <c r="R5592" s="2">
        <v>3.8022813688210002</v>
      </c>
      <c r="S5592" s="34" t="s">
        <v>168</v>
      </c>
    </row>
    <row r="5593">
      <c r="D5593" s="19"/>
      <c r="E5593" s="18" t="s">
        <v>24</v>
      </c>
      <c r="F5593" s="17"/>
      <c r="G5593" s="7">
        <v>74</v>
      </c>
      <c r="H5593" s="20">
        <v>56.756756756756999</v>
      </c>
      <c r="I5593" s="2">
        <v>4.0540540540540002</v>
      </c>
      <c r="J5593" s="2">
        <v>1.351351351351</v>
      </c>
      <c r="K5593" s="2">
        <v>63.513513513513999</v>
      </c>
      <c r="L5593" s="2">
        <v>28.378378378377999</v>
      </c>
      <c r="M5593" s="2">
        <v>31.081081081080999</v>
      </c>
      <c r="N5593" s="2">
        <v>16.216216216216001</v>
      </c>
      <c r="O5593" s="2">
        <v>16.216216216216001</v>
      </c>
      <c r="P5593" s="2">
        <v>1.351351351351</v>
      </c>
      <c r="Q5593" s="10" t="s">
        <v>168</v>
      </c>
      <c r="R5593" s="2">
        <v>8.1081081081080004</v>
      </c>
      <c r="S5593" s="34" t="s">
        <v>168</v>
      </c>
    </row>
    <row r="5594">
      <c r="D5594" s="19"/>
      <c r="E5594" s="18" t="s">
        <v>25</v>
      </c>
      <c r="F5594" s="17"/>
      <c r="G5594" s="11">
        <v>6</v>
      </c>
      <c r="H5594" s="32" t="s">
        <v>168</v>
      </c>
      <c r="I5594" s="5">
        <v>33.333333333333002</v>
      </c>
      <c r="J5594" s="4" t="s">
        <v>168</v>
      </c>
      <c r="K5594" s="5">
        <v>16.666666666666998</v>
      </c>
      <c r="L5594" s="5">
        <v>16.666666666666998</v>
      </c>
      <c r="M5594" s="4" t="s">
        <v>168</v>
      </c>
      <c r="N5594" s="4" t="s">
        <v>168</v>
      </c>
      <c r="O5594" s="5">
        <v>33.333333333333002</v>
      </c>
      <c r="P5594" s="4" t="s">
        <v>168</v>
      </c>
      <c r="Q5594" s="5">
        <v>50</v>
      </c>
      <c r="R5594" s="5">
        <v>16.666666666666998</v>
      </c>
      <c r="S5594" s="31" t="s">
        <v>168</v>
      </c>
    </row>
    <row r="5595">
      <c r="D5595" s="19"/>
      <c r="E5595" s="18" t="s">
        <v>26</v>
      </c>
      <c r="F5595" s="17"/>
      <c r="G5595" s="11">
        <v>0</v>
      </c>
      <c r="H5595" s="32" t="s">
        <v>168</v>
      </c>
      <c r="I5595" s="4" t="s">
        <v>168</v>
      </c>
      <c r="J5595" s="4" t="s">
        <v>168</v>
      </c>
      <c r="K5595" s="4" t="s">
        <v>168</v>
      </c>
      <c r="L5595" s="4" t="s">
        <v>168</v>
      </c>
      <c r="M5595" s="4" t="s">
        <v>168</v>
      </c>
      <c r="N5595" s="4" t="s">
        <v>168</v>
      </c>
      <c r="O5595" s="4" t="s">
        <v>168</v>
      </c>
      <c r="P5595" s="4" t="s">
        <v>168</v>
      </c>
      <c r="Q5595" s="4" t="s">
        <v>168</v>
      </c>
      <c r="R5595" s="4" t="s">
        <v>168</v>
      </c>
      <c r="S5595" s="31" t="s">
        <v>168</v>
      </c>
    </row>
    <row r="5596">
      <c r="D5596" s="19"/>
      <c r="E5596" s="18" t="s">
        <v>27</v>
      </c>
      <c r="F5596" s="17"/>
      <c r="G5596" s="7">
        <v>750</v>
      </c>
      <c r="H5596" s="20">
        <v>80.933333333332996</v>
      </c>
      <c r="I5596" s="2">
        <v>33.600000000000001</v>
      </c>
      <c r="J5596" s="2">
        <v>2.9333333333330001</v>
      </c>
      <c r="K5596" s="2">
        <v>80.799999999999997</v>
      </c>
      <c r="L5596" s="2">
        <v>9.8666666666669993</v>
      </c>
      <c r="M5596" s="2">
        <v>34.399999999999999</v>
      </c>
      <c r="N5596" s="2">
        <v>23.466666666666999</v>
      </c>
      <c r="O5596" s="2">
        <v>4.5333333333330001</v>
      </c>
      <c r="P5596" s="2">
        <v>0.26666666666700001</v>
      </c>
      <c r="Q5596" s="10" t="s">
        <v>168</v>
      </c>
      <c r="R5596" s="2">
        <v>1.333333333333</v>
      </c>
      <c r="S5596" s="34" t="s">
        <v>168</v>
      </c>
    </row>
    <row r="5597">
      <c r="D5597" s="19"/>
      <c r="E5597" s="18" t="s">
        <v>28</v>
      </c>
      <c r="F5597" s="17"/>
      <c r="G5597" s="7">
        <v>80</v>
      </c>
      <c r="H5597" s="20">
        <v>52.5</v>
      </c>
      <c r="I5597" s="2">
        <v>6.25</v>
      </c>
      <c r="J5597" s="2">
        <v>1.25</v>
      </c>
      <c r="K5597" s="2">
        <v>60</v>
      </c>
      <c r="L5597" s="2">
        <v>27.5</v>
      </c>
      <c r="M5597" s="2">
        <v>28.75</v>
      </c>
      <c r="N5597" s="2">
        <v>15</v>
      </c>
      <c r="O5597" s="2">
        <v>17.5</v>
      </c>
      <c r="P5597" s="2">
        <v>1.25</v>
      </c>
      <c r="Q5597" s="2">
        <v>3.75</v>
      </c>
      <c r="R5597" s="2">
        <v>8.75</v>
      </c>
      <c r="S5597" s="34" t="s">
        <v>168</v>
      </c>
    </row>
    <row r="5598">
      <c r="D5598" s="15" t="s">
        <v>29</v>
      </c>
      <c r="E5598" s="14" t="s">
        <v>30</v>
      </c>
      <c r="F5598" s="16"/>
      <c r="G5598" s="26">
        <v>823</v>
      </c>
      <c r="H5598" s="40">
        <v>76.913730255163998</v>
      </c>
      <c r="I5598" s="8">
        <v>29.769137302552</v>
      </c>
      <c r="J5598" s="8">
        <v>2.9161603888209999</v>
      </c>
      <c r="K5598" s="8">
        <v>78.857837181044999</v>
      </c>
      <c r="L5598" s="8">
        <v>12.272174969623</v>
      </c>
      <c r="M5598" s="8">
        <v>35.479951397327</v>
      </c>
      <c r="N5598" s="8">
        <v>22.843256379101</v>
      </c>
      <c r="O5598" s="8">
        <v>5.589307411908</v>
      </c>
      <c r="P5598" s="8">
        <v>0.72904009720499996</v>
      </c>
      <c r="Q5598" s="8">
        <v>0.24301336573499999</v>
      </c>
      <c r="R5598" s="8">
        <v>2.0656136087479999</v>
      </c>
      <c r="S5598" s="71" t="s">
        <v>168</v>
      </c>
    </row>
    <row r="5599">
      <c r="D5599" s="19"/>
      <c r="E5599" s="18" t="s">
        <v>31</v>
      </c>
      <c r="F5599" s="17"/>
      <c r="G5599" s="7">
        <v>798</v>
      </c>
      <c r="H5599" s="20">
        <v>77.067669172932</v>
      </c>
      <c r="I5599" s="2">
        <v>29.949874686716999</v>
      </c>
      <c r="J5599" s="2">
        <v>3.0075187969920001</v>
      </c>
      <c r="K5599" s="2">
        <v>80.200501253132998</v>
      </c>
      <c r="L5599" s="2">
        <v>12.030075187970001</v>
      </c>
      <c r="M5599" s="2">
        <v>34.210526315788996</v>
      </c>
      <c r="N5599" s="2">
        <v>21.303258145362999</v>
      </c>
      <c r="O5599" s="2">
        <v>6.1403508771929998</v>
      </c>
      <c r="P5599" s="2">
        <v>0.75187969924800002</v>
      </c>
      <c r="Q5599" s="2">
        <v>0.125313283208</v>
      </c>
      <c r="R5599" s="2">
        <v>2.0050125313280001</v>
      </c>
      <c r="S5599" s="34" t="s">
        <v>168</v>
      </c>
    </row>
    <row r="5600">
      <c r="D5600" s="19"/>
      <c r="E5600" s="18" t="s">
        <v>32</v>
      </c>
      <c r="F5600" s="17"/>
      <c r="G5600" s="7">
        <v>808</v>
      </c>
      <c r="H5600" s="20">
        <v>78.960396039604007</v>
      </c>
      <c r="I5600" s="2">
        <v>30.321782178218001</v>
      </c>
      <c r="J5600" s="2">
        <v>2.7227722772280001</v>
      </c>
      <c r="K5600" s="2">
        <v>79.455445544553996</v>
      </c>
      <c r="L5600" s="2">
        <v>12.5</v>
      </c>
      <c r="M5600" s="2">
        <v>34.529702970297002</v>
      </c>
      <c r="N5600" s="2">
        <v>22.524752475248</v>
      </c>
      <c r="O5600" s="2">
        <v>6.188118811881</v>
      </c>
      <c r="P5600" s="2">
        <v>0.37128712871300001</v>
      </c>
      <c r="Q5600" s="2">
        <v>0.123762376238</v>
      </c>
      <c r="R5600" s="2">
        <v>2.846534653465</v>
      </c>
      <c r="S5600" s="34" t="s">
        <v>168</v>
      </c>
    </row>
    <row r="5601">
      <c r="D5601" s="19"/>
      <c r="E5601" s="18" t="s">
        <v>33</v>
      </c>
      <c r="F5601" s="17"/>
      <c r="G5601" s="7">
        <v>206</v>
      </c>
      <c r="H5601" s="20">
        <v>76.213592233010004</v>
      </c>
      <c r="I5601" s="2">
        <v>33.009708737864003</v>
      </c>
      <c r="J5601" s="2">
        <v>3.398058252427</v>
      </c>
      <c r="K5601" s="2">
        <v>75.242718446601998</v>
      </c>
      <c r="L5601" s="2">
        <v>13.592233009709</v>
      </c>
      <c r="M5601" s="2">
        <v>35.922330097086999</v>
      </c>
      <c r="N5601" s="2">
        <v>24.757281553397998</v>
      </c>
      <c r="O5601" s="2">
        <v>4.8543689320389998</v>
      </c>
      <c r="P5601" s="2">
        <v>0.97087378640800004</v>
      </c>
      <c r="Q5601" s="10" t="s">
        <v>168</v>
      </c>
      <c r="R5601" s="2">
        <v>1.9417475728160001</v>
      </c>
      <c r="S5601" s="34" t="s">
        <v>168</v>
      </c>
    </row>
    <row r="5602">
      <c r="D5602" s="19"/>
      <c r="E5602" s="18" t="s">
        <v>34</v>
      </c>
      <c r="F5602" s="17"/>
      <c r="G5602" s="7">
        <v>488</v>
      </c>
      <c r="H5602" s="20">
        <v>73.565573770491994</v>
      </c>
      <c r="I5602" s="2">
        <v>26.434426229507999</v>
      </c>
      <c r="J5602" s="2">
        <v>2.66393442623</v>
      </c>
      <c r="K5602" s="2">
        <v>78.688524590163993</v>
      </c>
      <c r="L5602" s="2">
        <v>13.114754098361001</v>
      </c>
      <c r="M5602" s="2">
        <v>36.885245901639003</v>
      </c>
      <c r="N5602" s="2">
        <v>24.385245901638999</v>
      </c>
      <c r="O5602" s="2">
        <v>9.4262295081970002</v>
      </c>
      <c r="P5602" s="2">
        <v>1.4344262295079999</v>
      </c>
      <c r="Q5602" s="2">
        <v>0.20491803278699999</v>
      </c>
      <c r="R5602" s="2">
        <v>2.8688524590159998</v>
      </c>
      <c r="S5602" s="34" t="s">
        <v>168</v>
      </c>
    </row>
    <row r="5603">
      <c r="D5603" s="19"/>
      <c r="E5603" s="18" t="s">
        <v>35</v>
      </c>
      <c r="F5603" s="17"/>
      <c r="G5603" s="7">
        <v>154</v>
      </c>
      <c r="H5603" s="20">
        <v>72.727272727273004</v>
      </c>
      <c r="I5603" s="2">
        <v>32.467532467532003</v>
      </c>
      <c r="J5603" s="2">
        <v>3.2467532467529998</v>
      </c>
      <c r="K5603" s="2">
        <v>77.922077922078003</v>
      </c>
      <c r="L5603" s="2">
        <v>10.38961038961</v>
      </c>
      <c r="M5603" s="2">
        <v>34.415584415584</v>
      </c>
      <c r="N5603" s="2">
        <v>24.675324675325001</v>
      </c>
      <c r="O5603" s="2">
        <v>3.896103896104</v>
      </c>
      <c r="P5603" s="2">
        <v>1.298701298701</v>
      </c>
      <c r="Q5603" s="10" t="s">
        <v>168</v>
      </c>
      <c r="R5603" s="10" t="s">
        <v>168</v>
      </c>
      <c r="S5603" s="34" t="s">
        <v>168</v>
      </c>
    </row>
    <row r="5604">
      <c r="D5604" s="19"/>
      <c r="E5604" s="18" t="s">
        <v>36</v>
      </c>
      <c r="F5604" s="17"/>
      <c r="G5604" s="7">
        <v>871</v>
      </c>
      <c r="H5604" s="20">
        <v>83.811710677381996</v>
      </c>
      <c r="I5604" s="2">
        <v>32.376578645235</v>
      </c>
      <c r="J5604" s="2">
        <v>3.0998851894369999</v>
      </c>
      <c r="K5604" s="2">
        <v>77.382319173363996</v>
      </c>
      <c r="L5604" s="2">
        <v>11.251435132032</v>
      </c>
      <c r="M5604" s="2">
        <v>36.854190585533999</v>
      </c>
      <c r="N5604" s="2">
        <v>24.684270952927999</v>
      </c>
      <c r="O5604" s="2">
        <v>5.1664753157290004</v>
      </c>
      <c r="P5604" s="2">
        <v>0.34443168771499999</v>
      </c>
      <c r="Q5604" s="10" t="s">
        <v>168</v>
      </c>
      <c r="R5604" s="2">
        <v>1.9517795637199999</v>
      </c>
      <c r="S5604" s="34" t="s">
        <v>168</v>
      </c>
    </row>
    <row r="5605">
      <c r="D5605" s="19"/>
      <c r="E5605" s="18" t="s">
        <v>37</v>
      </c>
      <c r="F5605" s="17"/>
      <c r="G5605" s="7">
        <v>366</v>
      </c>
      <c r="H5605" s="20">
        <v>81.147540983607001</v>
      </c>
      <c r="I5605" s="2">
        <v>33.060109289617003</v>
      </c>
      <c r="J5605" s="2">
        <v>3.0054644808740001</v>
      </c>
      <c r="K5605" s="2">
        <v>80.327868852459005</v>
      </c>
      <c r="L5605" s="2">
        <v>10.655737704918</v>
      </c>
      <c r="M5605" s="2">
        <v>39.617486338798003</v>
      </c>
      <c r="N5605" s="2">
        <v>24.043715846994999</v>
      </c>
      <c r="O5605" s="2">
        <v>5.7377049180329998</v>
      </c>
      <c r="P5605" s="2">
        <v>0.81967213114799997</v>
      </c>
      <c r="Q5605" s="10" t="s">
        <v>168</v>
      </c>
      <c r="R5605" s="2">
        <v>4.0983606557380003</v>
      </c>
      <c r="S5605" s="34" t="s">
        <v>168</v>
      </c>
    </row>
    <row r="5606">
      <c r="D5606" s="19"/>
      <c r="E5606" s="18" t="s">
        <v>38</v>
      </c>
      <c r="F5606" s="17"/>
      <c r="G5606" s="7">
        <v>552</v>
      </c>
      <c r="H5606" s="20">
        <v>74.818840579709999</v>
      </c>
      <c r="I5606" s="2">
        <v>28.623188405796999</v>
      </c>
      <c r="J5606" s="2">
        <v>2.898550724638</v>
      </c>
      <c r="K5606" s="2">
        <v>78.623188405796995</v>
      </c>
      <c r="L5606" s="2">
        <v>13.949275362319</v>
      </c>
      <c r="M5606" s="2">
        <v>33.695652173912997</v>
      </c>
      <c r="N5606" s="2">
        <v>20.471014492754001</v>
      </c>
      <c r="O5606" s="2">
        <v>7.9710144927539996</v>
      </c>
      <c r="P5606" s="2">
        <v>1.268115942029</v>
      </c>
      <c r="Q5606" s="2">
        <v>0.36231884058000002</v>
      </c>
      <c r="R5606" s="2">
        <v>3.2608695652169999</v>
      </c>
      <c r="S5606" s="34" t="s">
        <v>168</v>
      </c>
    </row>
    <row r="5607">
      <c r="D5607" s="19"/>
      <c r="E5607" s="18" t="s">
        <v>39</v>
      </c>
      <c r="F5607" s="17"/>
      <c r="G5607" s="7">
        <v>514</v>
      </c>
      <c r="H5607" s="20">
        <v>78.599221789883003</v>
      </c>
      <c r="I5607" s="2">
        <v>30.933852140077999</v>
      </c>
      <c r="J5607" s="2">
        <v>5.0583657587550004</v>
      </c>
      <c r="K5607" s="2">
        <v>79.961089494163005</v>
      </c>
      <c r="L5607" s="2">
        <v>12.645914396886999</v>
      </c>
      <c r="M5607" s="2">
        <v>35.603112840466999</v>
      </c>
      <c r="N5607" s="2">
        <v>22.957198443580001</v>
      </c>
      <c r="O5607" s="2">
        <v>5.6420233463039997</v>
      </c>
      <c r="P5607" s="2">
        <v>0.38910505836600001</v>
      </c>
      <c r="Q5607" s="10" t="s">
        <v>168</v>
      </c>
      <c r="R5607" s="2">
        <v>2.7237354085600001</v>
      </c>
      <c r="S5607" s="34" t="s">
        <v>168</v>
      </c>
    </row>
    <row r="5608">
      <c r="D5608" s="19"/>
      <c r="E5608" s="18" t="s">
        <v>40</v>
      </c>
      <c r="F5608" s="17"/>
      <c r="G5608" s="7">
        <v>559</v>
      </c>
      <c r="H5608" s="20">
        <v>84.794275491950003</v>
      </c>
      <c r="I5608" s="2">
        <v>31.663685152056999</v>
      </c>
      <c r="J5608" s="2">
        <v>3.398926654741</v>
      </c>
      <c r="K5608" s="2">
        <v>77.817531305903003</v>
      </c>
      <c r="L5608" s="2">
        <v>12.343470483004999</v>
      </c>
      <c r="M5608" s="2">
        <v>37.209302325581</v>
      </c>
      <c r="N5608" s="2">
        <v>25.581395348836999</v>
      </c>
      <c r="O5608" s="2">
        <v>5.7245080500889998</v>
      </c>
      <c r="P5608" s="2">
        <v>0.35778175313100002</v>
      </c>
      <c r="Q5608" s="10" t="s">
        <v>168</v>
      </c>
      <c r="R5608" s="2">
        <v>1.967799642218</v>
      </c>
      <c r="S5608" s="34" t="s">
        <v>168</v>
      </c>
    </row>
    <row r="5609">
      <c r="D5609" s="19"/>
      <c r="E5609" s="18" t="s">
        <v>41</v>
      </c>
      <c r="F5609" s="17"/>
      <c r="G5609" s="7">
        <v>71</v>
      </c>
      <c r="H5609" s="20">
        <v>76.056338028168994</v>
      </c>
      <c r="I5609" s="2">
        <v>32.394366197182997</v>
      </c>
      <c r="J5609" s="10" t="s">
        <v>168</v>
      </c>
      <c r="K5609" s="2">
        <v>83.098591549296003</v>
      </c>
      <c r="L5609" s="2">
        <v>18.309859154929999</v>
      </c>
      <c r="M5609" s="2">
        <v>36.619718309859003</v>
      </c>
      <c r="N5609" s="2">
        <v>22.535211267606002</v>
      </c>
      <c r="O5609" s="2">
        <v>4.2253521126760001</v>
      </c>
      <c r="P5609" s="10" t="s">
        <v>168</v>
      </c>
      <c r="Q5609" s="10" t="s">
        <v>168</v>
      </c>
      <c r="R5609" s="2">
        <v>2.8169014084509998</v>
      </c>
      <c r="S5609" s="34" t="s">
        <v>168</v>
      </c>
    </row>
    <row r="5610">
      <c r="D5610" s="19"/>
      <c r="E5610" s="18" t="s">
        <v>42</v>
      </c>
      <c r="F5610" s="17"/>
      <c r="G5610" s="11">
        <v>11</v>
      </c>
      <c r="H5610" s="27">
        <v>27.272727272727</v>
      </c>
      <c r="I5610" s="5">
        <v>9.0909090909089993</v>
      </c>
      <c r="J5610" s="4" t="s">
        <v>168</v>
      </c>
      <c r="K5610" s="5">
        <v>54.545454545455001</v>
      </c>
      <c r="L5610" s="5">
        <v>9.0909090909089993</v>
      </c>
      <c r="M5610" s="5">
        <v>9.0909090909089993</v>
      </c>
      <c r="N5610" s="4" t="s">
        <v>168</v>
      </c>
      <c r="O5610" s="5">
        <v>18.181818181817999</v>
      </c>
      <c r="P5610" s="4" t="s">
        <v>168</v>
      </c>
      <c r="Q5610" s="5">
        <v>18.181818181817999</v>
      </c>
      <c r="R5610" s="5">
        <v>9.0909090909089993</v>
      </c>
      <c r="S5610" s="31" t="s">
        <v>168</v>
      </c>
    </row>
    <row r="5611">
      <c r="D5611" s="19"/>
      <c r="E5611" s="18" t="s">
        <v>26</v>
      </c>
      <c r="F5611" s="17"/>
      <c r="G5611" s="11">
        <v>2</v>
      </c>
      <c r="H5611" s="27">
        <v>50</v>
      </c>
      <c r="I5611" s="4" t="s">
        <v>168</v>
      </c>
      <c r="J5611" s="4" t="s">
        <v>168</v>
      </c>
      <c r="K5611" s="5">
        <v>100</v>
      </c>
      <c r="L5611" s="5">
        <v>50</v>
      </c>
      <c r="M5611" s="4" t="s">
        <v>168</v>
      </c>
      <c r="N5611" s="4" t="s">
        <v>168</v>
      </c>
      <c r="O5611" s="4" t="s">
        <v>168</v>
      </c>
      <c r="P5611" s="4" t="s">
        <v>168</v>
      </c>
      <c r="Q5611" s="4" t="s">
        <v>168</v>
      </c>
      <c r="R5611" s="4" t="s">
        <v>168</v>
      </c>
      <c r="S5611" s="31" t="s">
        <v>168</v>
      </c>
    </row>
    <row r="5612">
      <c r="D5612" s="19"/>
      <c r="E5612" s="18" t="s">
        <v>43</v>
      </c>
      <c r="F5612" s="17"/>
      <c r="G5612" s="7">
        <v>1080</v>
      </c>
      <c r="H5612" s="20">
        <v>76.481481481480998</v>
      </c>
      <c r="I5612" s="2">
        <v>28.240740740741</v>
      </c>
      <c r="J5612" s="2">
        <v>3.148148148148</v>
      </c>
      <c r="K5612" s="2">
        <v>77.962962962963005</v>
      </c>
      <c r="L5612" s="2">
        <v>11.944444444444001</v>
      </c>
      <c r="M5612" s="2">
        <v>33.518518518519002</v>
      </c>
      <c r="N5612" s="2">
        <v>21.666666666666998</v>
      </c>
      <c r="O5612" s="2">
        <v>6.1111111111109997</v>
      </c>
      <c r="P5612" s="2">
        <v>0.64814814814800004</v>
      </c>
      <c r="Q5612" s="2">
        <v>0.18518518518499999</v>
      </c>
      <c r="R5612" s="2">
        <v>2.4074074074070002</v>
      </c>
      <c r="S5612" s="34" t="s">
        <v>168</v>
      </c>
    </row>
    <row r="5613">
      <c r="D5613" s="15" t="s">
        <v>44</v>
      </c>
      <c r="E5613" s="14" t="s">
        <v>45</v>
      </c>
      <c r="F5613" s="16"/>
      <c r="G5613" s="33">
        <v>3</v>
      </c>
      <c r="H5613" s="45">
        <v>100</v>
      </c>
      <c r="I5613" s="13">
        <v>33.333333333333002</v>
      </c>
      <c r="J5613" s="25" t="s">
        <v>168</v>
      </c>
      <c r="K5613" s="13">
        <v>33.333333333333002</v>
      </c>
      <c r="L5613" s="13">
        <v>33.333333333333002</v>
      </c>
      <c r="M5613" s="13">
        <v>33.333333333333002</v>
      </c>
      <c r="N5613" s="25" t="s">
        <v>168</v>
      </c>
      <c r="O5613" s="25" t="s">
        <v>168</v>
      </c>
      <c r="P5613" s="25" t="s">
        <v>168</v>
      </c>
      <c r="Q5613" s="25" t="s">
        <v>168</v>
      </c>
      <c r="R5613" s="25" t="s">
        <v>168</v>
      </c>
      <c r="S5613" s="53" t="s">
        <v>168</v>
      </c>
    </row>
    <row r="5614">
      <c r="D5614" s="19"/>
      <c r="E5614" s="18" t="s">
        <v>46</v>
      </c>
      <c r="F5614" s="17"/>
      <c r="G5614" s="11">
        <v>11</v>
      </c>
      <c r="H5614" s="27">
        <v>72.727272727273004</v>
      </c>
      <c r="I5614" s="5">
        <v>45.454545454544999</v>
      </c>
      <c r="J5614" s="5">
        <v>9.0909090909089993</v>
      </c>
      <c r="K5614" s="5">
        <v>90.909090909091006</v>
      </c>
      <c r="L5614" s="5">
        <v>9.0909090909089993</v>
      </c>
      <c r="M5614" s="5">
        <v>18.181818181817999</v>
      </c>
      <c r="N5614" s="4" t="s">
        <v>168</v>
      </c>
      <c r="O5614" s="4" t="s">
        <v>168</v>
      </c>
      <c r="P5614" s="4" t="s">
        <v>168</v>
      </c>
      <c r="Q5614" s="4" t="s">
        <v>168</v>
      </c>
      <c r="R5614" s="4" t="s">
        <v>168</v>
      </c>
      <c r="S5614" s="31" t="s">
        <v>168</v>
      </c>
    </row>
    <row r="5615">
      <c r="D5615" s="19"/>
      <c r="E5615" s="18" t="s">
        <v>47</v>
      </c>
      <c r="F5615" s="17"/>
      <c r="G5615" s="11">
        <v>25</v>
      </c>
      <c r="H5615" s="27">
        <v>68</v>
      </c>
      <c r="I5615" s="5">
        <v>20</v>
      </c>
      <c r="J5615" s="4" t="s">
        <v>168</v>
      </c>
      <c r="K5615" s="5">
        <v>44</v>
      </c>
      <c r="L5615" s="5">
        <v>12</v>
      </c>
      <c r="M5615" s="5">
        <v>56</v>
      </c>
      <c r="N5615" s="5">
        <v>28</v>
      </c>
      <c r="O5615" s="5">
        <v>8</v>
      </c>
      <c r="P5615" s="4" t="s">
        <v>168</v>
      </c>
      <c r="Q5615" s="4" t="s">
        <v>168</v>
      </c>
      <c r="R5615" s="5">
        <v>4</v>
      </c>
      <c r="S5615" s="31" t="s">
        <v>168</v>
      </c>
    </row>
    <row r="5616">
      <c r="D5616" s="19"/>
      <c r="E5616" s="18" t="s">
        <v>48</v>
      </c>
      <c r="F5616" s="17"/>
      <c r="G5616" s="7">
        <v>160</v>
      </c>
      <c r="H5616" s="20">
        <v>76.875</v>
      </c>
      <c r="I5616" s="2">
        <v>20</v>
      </c>
      <c r="J5616" s="2">
        <v>3.125</v>
      </c>
      <c r="K5616" s="2">
        <v>67.5</v>
      </c>
      <c r="L5616" s="2">
        <v>8.125</v>
      </c>
      <c r="M5616" s="2">
        <v>32.5</v>
      </c>
      <c r="N5616" s="2">
        <v>16.875</v>
      </c>
      <c r="O5616" s="2">
        <v>8.125</v>
      </c>
      <c r="P5616" s="2">
        <v>0.625</v>
      </c>
      <c r="Q5616" s="2">
        <v>1.25</v>
      </c>
      <c r="R5616" s="2">
        <v>5</v>
      </c>
      <c r="S5616" s="34" t="s">
        <v>168</v>
      </c>
    </row>
    <row r="5617">
      <c r="D5617" s="19"/>
      <c r="E5617" s="18" t="s">
        <v>49</v>
      </c>
      <c r="F5617" s="17"/>
      <c r="G5617" s="7">
        <v>166</v>
      </c>
      <c r="H5617" s="20">
        <v>72.891566265060007</v>
      </c>
      <c r="I5617" s="2">
        <v>25.301204819277</v>
      </c>
      <c r="J5617" s="2">
        <v>1.8072289156629999</v>
      </c>
      <c r="K5617" s="2">
        <v>69.879518072289002</v>
      </c>
      <c r="L5617" s="2">
        <v>9.0361445783129994</v>
      </c>
      <c r="M5617" s="2">
        <v>36.746987951807</v>
      </c>
      <c r="N5617" s="2">
        <v>24.096385542168999</v>
      </c>
      <c r="O5617" s="2">
        <v>10.240963855422001</v>
      </c>
      <c r="P5617" s="2">
        <v>1.204819277108</v>
      </c>
      <c r="Q5617" s="10" t="s">
        <v>168</v>
      </c>
      <c r="R5617" s="2">
        <v>6.0240963855420002</v>
      </c>
      <c r="S5617" s="34" t="s">
        <v>168</v>
      </c>
    </row>
    <row r="5618">
      <c r="D5618" s="19"/>
      <c r="E5618" s="18" t="s">
        <v>50</v>
      </c>
      <c r="F5618" s="17"/>
      <c r="G5618" s="7">
        <v>129</v>
      </c>
      <c r="H5618" s="20">
        <v>75.968992248061994</v>
      </c>
      <c r="I5618" s="2">
        <v>31.007751937984001</v>
      </c>
      <c r="J5618" s="2">
        <v>3.8759689922480001</v>
      </c>
      <c r="K5618" s="2">
        <v>77.519379844960994</v>
      </c>
      <c r="L5618" s="2">
        <v>11.627906976744001</v>
      </c>
      <c r="M5618" s="2">
        <v>35.658914728681999</v>
      </c>
      <c r="N5618" s="2">
        <v>17.054263565890999</v>
      </c>
      <c r="O5618" s="2">
        <v>3.8759689922480001</v>
      </c>
      <c r="P5618" s="2">
        <v>0.77519379845000003</v>
      </c>
      <c r="Q5618" s="10" t="s">
        <v>168</v>
      </c>
      <c r="R5618" s="2">
        <v>0.77519379845000003</v>
      </c>
      <c r="S5618" s="34" t="s">
        <v>168</v>
      </c>
    </row>
    <row r="5619">
      <c r="D5619" s="19"/>
      <c r="E5619" s="18" t="s">
        <v>51</v>
      </c>
      <c r="F5619" s="17"/>
      <c r="G5619" s="7">
        <v>124</v>
      </c>
      <c r="H5619" s="20">
        <v>67.741935483871004</v>
      </c>
      <c r="I5619" s="2">
        <v>33.064516129032</v>
      </c>
      <c r="J5619" s="2">
        <v>3.2258064516129998</v>
      </c>
      <c r="K5619" s="2">
        <v>83.064516129032</v>
      </c>
      <c r="L5619" s="2">
        <v>12.096774193548001</v>
      </c>
      <c r="M5619" s="2">
        <v>23.387096774193999</v>
      </c>
      <c r="N5619" s="2">
        <v>13.709677419355</v>
      </c>
      <c r="O5619" s="2">
        <v>4.0322580645160002</v>
      </c>
      <c r="P5619" s="2">
        <v>0.80645161290300005</v>
      </c>
      <c r="Q5619" s="2">
        <v>0.80645161290300005</v>
      </c>
      <c r="R5619" s="2">
        <v>0.80645161290300005</v>
      </c>
      <c r="S5619" s="34" t="s">
        <v>168</v>
      </c>
    </row>
    <row r="5620">
      <c r="D5620" s="19"/>
      <c r="E5620" s="18" t="s">
        <v>52</v>
      </c>
      <c r="F5620" s="17"/>
      <c r="G5620" s="7">
        <v>114</v>
      </c>
      <c r="H5620" s="20">
        <v>78.947368421053</v>
      </c>
      <c r="I5620" s="2">
        <v>28.947368421053</v>
      </c>
      <c r="J5620" s="2">
        <v>4.3859649122809996</v>
      </c>
      <c r="K5620" s="2">
        <v>79.824561403508994</v>
      </c>
      <c r="L5620" s="2">
        <v>13.157894736842</v>
      </c>
      <c r="M5620" s="2">
        <v>29.824561403509001</v>
      </c>
      <c r="N5620" s="2">
        <v>22.807017543859999</v>
      </c>
      <c r="O5620" s="2">
        <v>6.1403508771929998</v>
      </c>
      <c r="P5620" s="2">
        <v>1.7543859649119999</v>
      </c>
      <c r="Q5620" s="10" t="s">
        <v>168</v>
      </c>
      <c r="R5620" s="2">
        <v>0.87719298245599997</v>
      </c>
      <c r="S5620" s="34" t="s">
        <v>168</v>
      </c>
    </row>
    <row r="5621">
      <c r="D5621" s="19"/>
      <c r="E5621" s="18" t="s">
        <v>53</v>
      </c>
      <c r="F5621" s="17"/>
      <c r="G5621" s="7">
        <v>95</v>
      </c>
      <c r="H5621" s="20">
        <v>77.894736842105004</v>
      </c>
      <c r="I5621" s="2">
        <v>30.526315789474001</v>
      </c>
      <c r="J5621" s="2">
        <v>2.1052631578950001</v>
      </c>
      <c r="K5621" s="2">
        <v>87.368421052632002</v>
      </c>
      <c r="L5621" s="2">
        <v>11.578947368421</v>
      </c>
      <c r="M5621" s="2">
        <v>34.736842105263001</v>
      </c>
      <c r="N5621" s="2">
        <v>22.105263157894999</v>
      </c>
      <c r="O5621" s="2">
        <v>1.052631578947</v>
      </c>
      <c r="P5621" s="10" t="s">
        <v>168</v>
      </c>
      <c r="Q5621" s="10" t="s">
        <v>168</v>
      </c>
      <c r="R5621" s="2">
        <v>1.052631578947</v>
      </c>
      <c r="S5621" s="34" t="s">
        <v>168</v>
      </c>
    </row>
    <row r="5622">
      <c r="D5622" s="19"/>
      <c r="E5622" s="18" t="s">
        <v>54</v>
      </c>
      <c r="F5622" s="17"/>
      <c r="G5622" s="7">
        <v>253</v>
      </c>
      <c r="H5622" s="20">
        <v>80.237154150197995</v>
      </c>
      <c r="I5622" s="2">
        <v>29.249011857707998</v>
      </c>
      <c r="J5622" s="2">
        <v>3.557312252964</v>
      </c>
      <c r="K5622" s="2">
        <v>86.561264822134007</v>
      </c>
      <c r="L5622" s="2">
        <v>15.415019762846001</v>
      </c>
      <c r="M5622" s="2">
        <v>35.573122529644003</v>
      </c>
      <c r="N5622" s="2">
        <v>28.853754940710999</v>
      </c>
      <c r="O5622" s="2">
        <v>7.1146245059290001</v>
      </c>
      <c r="P5622" s="10" t="s">
        <v>168</v>
      </c>
      <c r="Q5622" s="2">
        <v>0.39525691699600002</v>
      </c>
      <c r="R5622" s="2">
        <v>0.79051383399200004</v>
      </c>
      <c r="S5622" s="34" t="s">
        <v>168</v>
      </c>
    </row>
    <row r="5623">
      <c r="D5623" s="19"/>
      <c r="E5623" s="18" t="s">
        <v>55</v>
      </c>
      <c r="F5623" s="17"/>
      <c r="G5623" s="11">
        <v>1</v>
      </c>
      <c r="H5623" s="27">
        <v>100</v>
      </c>
      <c r="I5623" s="5">
        <v>100</v>
      </c>
      <c r="J5623" s="4" t="s">
        <v>168</v>
      </c>
      <c r="K5623" s="4" t="s">
        <v>168</v>
      </c>
      <c r="L5623" s="4" t="s">
        <v>168</v>
      </c>
      <c r="M5623" s="4" t="s">
        <v>168</v>
      </c>
      <c r="N5623" s="4" t="s">
        <v>168</v>
      </c>
      <c r="O5623" s="4" t="s">
        <v>168</v>
      </c>
      <c r="P5623" s="4" t="s">
        <v>168</v>
      </c>
      <c r="Q5623" s="4" t="s">
        <v>168</v>
      </c>
      <c r="R5623" s="4" t="s">
        <v>168</v>
      </c>
      <c r="S5623" s="31" t="s">
        <v>168</v>
      </c>
    </row>
    <row r="5624">
      <c r="D5624" s="19"/>
      <c r="E5624" s="18" t="s">
        <v>26</v>
      </c>
      <c r="F5624" s="17"/>
      <c r="G5624" s="11">
        <v>12</v>
      </c>
      <c r="H5624" s="27">
        <v>66.666666666666998</v>
      </c>
      <c r="I5624" s="5">
        <v>25</v>
      </c>
      <c r="J5624" s="4" t="s">
        <v>168</v>
      </c>
      <c r="K5624" s="5">
        <v>66.666666666666998</v>
      </c>
      <c r="L5624" s="5">
        <v>25</v>
      </c>
      <c r="M5624" s="5">
        <v>8.333333333333</v>
      </c>
      <c r="N5624" s="5">
        <v>8.333333333333</v>
      </c>
      <c r="O5624" s="4" t="s">
        <v>168</v>
      </c>
      <c r="P5624" s="4" t="s">
        <v>168</v>
      </c>
      <c r="Q5624" s="4" t="s">
        <v>168</v>
      </c>
      <c r="R5624" s="5">
        <v>16.666666666666998</v>
      </c>
      <c r="S5624" s="31" t="s">
        <v>168</v>
      </c>
    </row>
    <row r="5625">
      <c r="D5625" s="15" t="s">
        <v>56</v>
      </c>
      <c r="E5625" s="14" t="s">
        <v>57</v>
      </c>
      <c r="F5625" s="16"/>
      <c r="G5625" s="33">
        <v>15</v>
      </c>
      <c r="H5625" s="45">
        <v>73.333333333333002</v>
      </c>
      <c r="I5625" s="13">
        <v>13.333333333333</v>
      </c>
      <c r="J5625" s="25" t="s">
        <v>168</v>
      </c>
      <c r="K5625" s="13">
        <v>73.333333333333002</v>
      </c>
      <c r="L5625" s="13">
        <v>13.333333333333</v>
      </c>
      <c r="M5625" s="13">
        <v>40</v>
      </c>
      <c r="N5625" s="13">
        <v>20</v>
      </c>
      <c r="O5625" s="13">
        <v>6.666666666667</v>
      </c>
      <c r="P5625" s="25" t="s">
        <v>168</v>
      </c>
      <c r="Q5625" s="25" t="s">
        <v>168</v>
      </c>
      <c r="R5625" s="25" t="s">
        <v>168</v>
      </c>
      <c r="S5625" s="53" t="s">
        <v>168</v>
      </c>
    </row>
    <row r="5626">
      <c r="D5626" s="19"/>
      <c r="E5626" s="18" t="s">
        <v>58</v>
      </c>
      <c r="F5626" s="17"/>
      <c r="G5626" s="7">
        <v>111</v>
      </c>
      <c r="H5626" s="20">
        <v>72.972972972972997</v>
      </c>
      <c r="I5626" s="2">
        <v>19.819819819820001</v>
      </c>
      <c r="J5626" s="2">
        <v>1.8018018018019999</v>
      </c>
      <c r="K5626" s="2">
        <v>69.369369369368997</v>
      </c>
      <c r="L5626" s="2">
        <v>10.810810810811001</v>
      </c>
      <c r="M5626" s="2">
        <v>28.828828828829</v>
      </c>
      <c r="N5626" s="2">
        <v>21.621621621622001</v>
      </c>
      <c r="O5626" s="2">
        <v>9.9099099099100005</v>
      </c>
      <c r="P5626" s="2">
        <v>1.8018018018019999</v>
      </c>
      <c r="Q5626" s="2">
        <v>0.90090090090099995</v>
      </c>
      <c r="R5626" s="2">
        <v>5.4054054054050003</v>
      </c>
      <c r="S5626" s="34" t="s">
        <v>168</v>
      </c>
    </row>
    <row r="5627">
      <c r="D5627" s="19"/>
      <c r="E5627" s="18" t="s">
        <v>59</v>
      </c>
      <c r="F5627" s="17"/>
      <c r="G5627" s="7">
        <v>404</v>
      </c>
      <c r="H5627" s="20">
        <v>74.752475247524998</v>
      </c>
      <c r="I5627" s="2">
        <v>26.980198019802</v>
      </c>
      <c r="J5627" s="2">
        <v>2.970297029703</v>
      </c>
      <c r="K5627" s="2">
        <v>76.732673267327002</v>
      </c>
      <c r="L5627" s="2">
        <v>11.386138613861</v>
      </c>
      <c r="M5627" s="2">
        <v>33.415841584158002</v>
      </c>
      <c r="N5627" s="2">
        <v>19.306930693068999</v>
      </c>
      <c r="O5627" s="2">
        <v>6.188118811881</v>
      </c>
      <c r="P5627" s="2">
        <v>0.49504950495</v>
      </c>
      <c r="Q5627" s="2">
        <v>0.49504950495</v>
      </c>
      <c r="R5627" s="2">
        <v>3.217821782178</v>
      </c>
      <c r="S5627" s="34" t="s">
        <v>168</v>
      </c>
    </row>
    <row r="5628">
      <c r="D5628" s="19"/>
      <c r="E5628" s="18" t="s">
        <v>60</v>
      </c>
      <c r="F5628" s="17"/>
      <c r="G5628" s="7">
        <v>562</v>
      </c>
      <c r="H5628" s="20">
        <v>77.580071174376997</v>
      </c>
      <c r="I5628" s="2">
        <v>30.782918149465999</v>
      </c>
      <c r="J5628" s="2">
        <v>3.55871886121</v>
      </c>
      <c r="K5628" s="2">
        <v>80.249110320284998</v>
      </c>
      <c r="L5628" s="2">
        <v>12.633451957295</v>
      </c>
      <c r="M5628" s="2">
        <v>33.807829181495002</v>
      </c>
      <c r="N5628" s="2">
        <v>22.953736654804</v>
      </c>
      <c r="O5628" s="2">
        <v>5.5160142348749996</v>
      </c>
      <c r="P5628" s="2">
        <v>0.533807829181</v>
      </c>
      <c r="Q5628" s="2">
        <v>0.17793594305999999</v>
      </c>
      <c r="R5628" s="2">
        <v>1.4234875444840001</v>
      </c>
      <c r="S5628" s="34" t="s">
        <v>168</v>
      </c>
    </row>
    <row r="5629">
      <c r="D5629" s="19"/>
      <c r="E5629" s="18" t="s">
        <v>26</v>
      </c>
      <c r="F5629" s="17"/>
      <c r="G5629" s="11">
        <v>1</v>
      </c>
      <c r="H5629" s="32" t="s">
        <v>168</v>
      </c>
      <c r="I5629" s="4" t="s">
        <v>168</v>
      </c>
      <c r="J5629" s="4" t="s">
        <v>168</v>
      </c>
      <c r="K5629" s="5">
        <v>100</v>
      </c>
      <c r="L5629" s="4" t="s">
        <v>168</v>
      </c>
      <c r="M5629" s="4" t="s">
        <v>168</v>
      </c>
      <c r="N5629" s="4" t="s">
        <v>168</v>
      </c>
      <c r="O5629" s="4" t="s">
        <v>168</v>
      </c>
      <c r="P5629" s="4" t="s">
        <v>168</v>
      </c>
      <c r="Q5629" s="4" t="s">
        <v>168</v>
      </c>
      <c r="R5629" s="4" t="s">
        <v>168</v>
      </c>
      <c r="S5629" s="31" t="s">
        <v>168</v>
      </c>
    </row>
    <row r="5630">
      <c r="D5630" s="19"/>
      <c r="E5630" s="18" t="s">
        <v>61</v>
      </c>
      <c r="F5630" s="17"/>
      <c r="G5630" s="7">
        <v>126</v>
      </c>
      <c r="H5630" s="20">
        <v>73.015873015872998</v>
      </c>
      <c r="I5630" s="2">
        <v>19.047619047619001</v>
      </c>
      <c r="J5630" s="2">
        <v>1.587301587302</v>
      </c>
      <c r="K5630" s="2">
        <v>69.841269841270005</v>
      </c>
      <c r="L5630" s="2">
        <v>11.111111111111001</v>
      </c>
      <c r="M5630" s="2">
        <v>30.158730158729998</v>
      </c>
      <c r="N5630" s="2">
        <v>21.428571428571001</v>
      </c>
      <c r="O5630" s="2">
        <v>9.5238095238099998</v>
      </c>
      <c r="P5630" s="2">
        <v>1.587301587302</v>
      </c>
      <c r="Q5630" s="2">
        <v>0.793650793651</v>
      </c>
      <c r="R5630" s="2">
        <v>4.7619047619049999</v>
      </c>
      <c r="S5630" s="34" t="s">
        <v>168</v>
      </c>
    </row>
    <row r="5631">
      <c r="D5631" s="19"/>
      <c r="E5631" s="18" t="s">
        <v>62</v>
      </c>
      <c r="F5631" s="17"/>
      <c r="G5631" s="7">
        <v>966</v>
      </c>
      <c r="H5631" s="20">
        <v>76.397515527950006</v>
      </c>
      <c r="I5631" s="2">
        <v>29.192546583851001</v>
      </c>
      <c r="J5631" s="2">
        <v>3.3126293995860001</v>
      </c>
      <c r="K5631" s="2">
        <v>78.778467908902996</v>
      </c>
      <c r="L5631" s="2">
        <v>12.111801242236</v>
      </c>
      <c r="M5631" s="2">
        <v>33.643892339544998</v>
      </c>
      <c r="N5631" s="2">
        <v>21.428571428571001</v>
      </c>
      <c r="O5631" s="2">
        <v>5.7971014492749999</v>
      </c>
      <c r="P5631" s="2">
        <v>0.51759834368500002</v>
      </c>
      <c r="Q5631" s="2">
        <v>0.31055900621100002</v>
      </c>
      <c r="R5631" s="2">
        <v>2.1739130434780001</v>
      </c>
      <c r="S5631" s="34" t="s">
        <v>168</v>
      </c>
    </row>
    <row r="5632">
      <c r="D5632" s="15" t="s">
        <v>63</v>
      </c>
      <c r="E5632" s="14" t="s">
        <v>64</v>
      </c>
      <c r="F5632" s="16"/>
      <c r="G5632" s="33">
        <v>17</v>
      </c>
      <c r="H5632" s="45">
        <v>47.058823529412003</v>
      </c>
      <c r="I5632" s="13">
        <v>35.294117647058997</v>
      </c>
      <c r="J5632" s="13">
        <v>5.8823529411760003</v>
      </c>
      <c r="K5632" s="13">
        <v>94.117647058824005</v>
      </c>
      <c r="L5632" s="13">
        <v>11.764705882353001</v>
      </c>
      <c r="M5632" s="13">
        <v>5.8823529411760003</v>
      </c>
      <c r="N5632" s="25" t="s">
        <v>168</v>
      </c>
      <c r="O5632" s="25" t="s">
        <v>168</v>
      </c>
      <c r="P5632" s="25" t="s">
        <v>168</v>
      </c>
      <c r="Q5632" s="13">
        <v>5.8823529411760003</v>
      </c>
      <c r="R5632" s="25" t="s">
        <v>168</v>
      </c>
      <c r="S5632" s="53" t="s">
        <v>168</v>
      </c>
    </row>
    <row r="5633">
      <c r="D5633" s="19"/>
      <c r="E5633" s="18" t="s">
        <v>65</v>
      </c>
      <c r="F5633" s="17"/>
      <c r="G5633" s="11">
        <v>38</v>
      </c>
      <c r="H5633" s="27">
        <v>71.052631578947</v>
      </c>
      <c r="I5633" s="5">
        <v>23.684210526316001</v>
      </c>
      <c r="J5633" s="4" t="s">
        <v>168</v>
      </c>
      <c r="K5633" s="5">
        <v>84.210526315788997</v>
      </c>
      <c r="L5633" s="5">
        <v>7.8947368421049999</v>
      </c>
      <c r="M5633" s="5">
        <v>23.684210526316001</v>
      </c>
      <c r="N5633" s="5">
        <v>26.315789473683999</v>
      </c>
      <c r="O5633" s="5">
        <v>5.2631578947369997</v>
      </c>
      <c r="P5633" s="4" t="s">
        <v>168</v>
      </c>
      <c r="Q5633" s="4" t="s">
        <v>168</v>
      </c>
      <c r="R5633" s="5">
        <v>2.6315789473679998</v>
      </c>
      <c r="S5633" s="31" t="s">
        <v>168</v>
      </c>
    </row>
    <row r="5634">
      <c r="D5634" s="19"/>
      <c r="E5634" s="18" t="s">
        <v>66</v>
      </c>
      <c r="F5634" s="17"/>
      <c r="G5634" s="11">
        <v>14</v>
      </c>
      <c r="H5634" s="27">
        <v>100</v>
      </c>
      <c r="I5634" s="5">
        <v>50</v>
      </c>
      <c r="J5634" s="5">
        <v>14.285714285714</v>
      </c>
      <c r="K5634" s="5">
        <v>100</v>
      </c>
      <c r="L5634" s="5">
        <v>7.1428571428570002</v>
      </c>
      <c r="M5634" s="5">
        <v>14.285714285714</v>
      </c>
      <c r="N5634" s="5">
        <v>21.428571428571001</v>
      </c>
      <c r="O5634" s="5">
        <v>7.1428571428570002</v>
      </c>
      <c r="P5634" s="4" t="s">
        <v>168</v>
      </c>
      <c r="Q5634" s="4" t="s">
        <v>168</v>
      </c>
      <c r="R5634" s="4" t="s">
        <v>168</v>
      </c>
      <c r="S5634" s="31" t="s">
        <v>168</v>
      </c>
    </row>
    <row r="5635">
      <c r="D5635" s="19"/>
      <c r="E5635" s="18" t="s">
        <v>67</v>
      </c>
      <c r="F5635" s="17"/>
      <c r="G5635" s="7">
        <v>95</v>
      </c>
      <c r="H5635" s="20">
        <v>77.894736842105004</v>
      </c>
      <c r="I5635" s="2">
        <v>43.157894736842003</v>
      </c>
      <c r="J5635" s="2">
        <v>4.2105263157890001</v>
      </c>
      <c r="K5635" s="2">
        <v>77.894736842105004</v>
      </c>
      <c r="L5635" s="2">
        <v>9.4736842105260006</v>
      </c>
      <c r="M5635" s="2">
        <v>22.105263157894999</v>
      </c>
      <c r="N5635" s="2">
        <v>25.263157894736999</v>
      </c>
      <c r="O5635" s="2">
        <v>2.1052631578950001</v>
      </c>
      <c r="P5635" s="10" t="s">
        <v>168</v>
      </c>
      <c r="Q5635" s="10" t="s">
        <v>168</v>
      </c>
      <c r="R5635" s="2">
        <v>1.052631578947</v>
      </c>
      <c r="S5635" s="34" t="s">
        <v>168</v>
      </c>
    </row>
    <row r="5636">
      <c r="D5636" s="19"/>
      <c r="E5636" s="18" t="s">
        <v>68</v>
      </c>
      <c r="F5636" s="17"/>
      <c r="G5636" s="7">
        <v>81</v>
      </c>
      <c r="H5636" s="20">
        <v>71.604938271604993</v>
      </c>
      <c r="I5636" s="2">
        <v>28.395061728395</v>
      </c>
      <c r="J5636" s="2">
        <v>6.1728395061730001</v>
      </c>
      <c r="K5636" s="2">
        <v>86.419753086420002</v>
      </c>
      <c r="L5636" s="2">
        <v>7.4074074074069998</v>
      </c>
      <c r="M5636" s="2">
        <v>24.691358024690999</v>
      </c>
      <c r="N5636" s="2">
        <v>19.753086419753</v>
      </c>
      <c r="O5636" s="2">
        <v>2.4691358024690002</v>
      </c>
      <c r="P5636" s="10" t="s">
        <v>168</v>
      </c>
      <c r="Q5636" s="10" t="s">
        <v>168</v>
      </c>
      <c r="R5636" s="10" t="s">
        <v>168</v>
      </c>
      <c r="S5636" s="34" t="s">
        <v>168</v>
      </c>
    </row>
    <row r="5637">
      <c r="D5637" s="19"/>
      <c r="E5637" s="18" t="s">
        <v>69</v>
      </c>
      <c r="F5637" s="17"/>
      <c r="G5637" s="7">
        <v>844</v>
      </c>
      <c r="H5637" s="20">
        <v>76.777251184834</v>
      </c>
      <c r="I5637" s="2">
        <v>26.0663507109</v>
      </c>
      <c r="J5637" s="2">
        <v>2.6066350710899999</v>
      </c>
      <c r="K5637" s="2">
        <v>75.947867298578004</v>
      </c>
      <c r="L5637" s="2">
        <v>13.03317535545</v>
      </c>
      <c r="M5637" s="2">
        <v>36.611374407583</v>
      </c>
      <c r="N5637" s="2">
        <v>21.327014218009001</v>
      </c>
      <c r="O5637" s="2">
        <v>7.2274881516590002</v>
      </c>
      <c r="P5637" s="2">
        <v>0.82938388625600001</v>
      </c>
      <c r="Q5637" s="2">
        <v>0.35545023696700001</v>
      </c>
      <c r="R5637" s="2">
        <v>2.962085308057</v>
      </c>
      <c r="S5637" s="34" t="s">
        <v>168</v>
      </c>
    </row>
    <row r="5638">
      <c r="D5638" s="19"/>
      <c r="E5638" s="18" t="s">
        <v>26</v>
      </c>
      <c r="F5638" s="17"/>
      <c r="G5638" s="11">
        <v>4</v>
      </c>
      <c r="H5638" s="27">
        <v>25</v>
      </c>
      <c r="I5638" s="4" t="s">
        <v>168</v>
      </c>
      <c r="J5638" s="4" t="s">
        <v>168</v>
      </c>
      <c r="K5638" s="5">
        <v>75</v>
      </c>
      <c r="L5638" s="4" t="s">
        <v>168</v>
      </c>
      <c r="M5638" s="5">
        <v>25</v>
      </c>
      <c r="N5638" s="5">
        <v>25</v>
      </c>
      <c r="O5638" s="4" t="s">
        <v>168</v>
      </c>
      <c r="P5638" s="4" t="s">
        <v>168</v>
      </c>
      <c r="Q5638" s="4" t="s">
        <v>168</v>
      </c>
      <c r="R5638" s="4" t="s">
        <v>168</v>
      </c>
      <c r="S5638" s="31" t="s">
        <v>168</v>
      </c>
    </row>
    <row r="5639">
      <c r="D5639" s="19"/>
      <c r="E5639" s="18" t="s">
        <v>70</v>
      </c>
      <c r="F5639" s="17"/>
      <c r="G5639" s="7">
        <v>245</v>
      </c>
      <c r="H5639" s="20">
        <v>73.877551020408006</v>
      </c>
      <c r="I5639" s="2">
        <v>35.102040816326998</v>
      </c>
      <c r="J5639" s="2">
        <v>4.8979591836729997</v>
      </c>
      <c r="K5639" s="2">
        <v>84.081632653061007</v>
      </c>
      <c r="L5639" s="2">
        <v>8.5714285714289993</v>
      </c>
      <c r="M5639" s="2">
        <v>21.632653061224001</v>
      </c>
      <c r="N5639" s="2">
        <v>21.632653061224001</v>
      </c>
      <c r="O5639" s="2">
        <v>2.8571428571430002</v>
      </c>
      <c r="P5639" s="10" t="s">
        <v>168</v>
      </c>
      <c r="Q5639" s="2">
        <v>0.408163265306</v>
      </c>
      <c r="R5639" s="2">
        <v>0.816326530612</v>
      </c>
      <c r="S5639" s="34" t="s">
        <v>168</v>
      </c>
    </row>
    <row r="5640">
      <c r="D5640" s="15" t="s">
        <v>71</v>
      </c>
      <c r="E5640" s="14" t="s">
        <v>64</v>
      </c>
      <c r="F5640" s="16"/>
      <c r="G5640" s="33">
        <v>15</v>
      </c>
      <c r="H5640" s="45">
        <v>60</v>
      </c>
      <c r="I5640" s="13">
        <v>33.333333333333002</v>
      </c>
      <c r="J5640" s="13">
        <v>6.666666666667</v>
      </c>
      <c r="K5640" s="13">
        <v>86.666666666666998</v>
      </c>
      <c r="L5640" s="13">
        <v>6.666666666667</v>
      </c>
      <c r="M5640" s="25" t="s">
        <v>168</v>
      </c>
      <c r="N5640" s="25" t="s">
        <v>168</v>
      </c>
      <c r="O5640" s="25" t="s">
        <v>168</v>
      </c>
      <c r="P5640" s="25" t="s">
        <v>168</v>
      </c>
      <c r="Q5640" s="25" t="s">
        <v>168</v>
      </c>
      <c r="R5640" s="13">
        <v>13.333333333333</v>
      </c>
      <c r="S5640" s="53" t="s">
        <v>168</v>
      </c>
    </row>
    <row r="5641">
      <c r="D5641" s="19"/>
      <c r="E5641" s="18" t="s">
        <v>65</v>
      </c>
      <c r="F5641" s="17"/>
      <c r="G5641" s="7">
        <v>58</v>
      </c>
      <c r="H5641" s="20">
        <v>74.137931034483003</v>
      </c>
      <c r="I5641" s="2">
        <v>18.965517241379001</v>
      </c>
      <c r="J5641" s="2">
        <v>1.7241379310339999</v>
      </c>
      <c r="K5641" s="2">
        <v>81.034482758620996</v>
      </c>
      <c r="L5641" s="2">
        <v>10.344827586207</v>
      </c>
      <c r="M5641" s="2">
        <v>32.758620689654997</v>
      </c>
      <c r="N5641" s="2">
        <v>22.413793103448</v>
      </c>
      <c r="O5641" s="2">
        <v>5.1724137931029999</v>
      </c>
      <c r="P5641" s="2">
        <v>1.7241379310339999</v>
      </c>
      <c r="Q5641" s="10" t="s">
        <v>168</v>
      </c>
      <c r="R5641" s="2">
        <v>3.4482758620689999</v>
      </c>
      <c r="S5641" s="34" t="s">
        <v>168</v>
      </c>
    </row>
    <row r="5642">
      <c r="D5642" s="19"/>
      <c r="E5642" s="18" t="s">
        <v>66</v>
      </c>
      <c r="F5642" s="17"/>
      <c r="G5642" s="7">
        <v>113</v>
      </c>
      <c r="H5642" s="20">
        <v>76.106194690264999</v>
      </c>
      <c r="I5642" s="2">
        <v>23.008849557522002</v>
      </c>
      <c r="J5642" s="2">
        <v>1.769911504425</v>
      </c>
      <c r="K5642" s="2">
        <v>84.070796460176993</v>
      </c>
      <c r="L5642" s="2">
        <v>12.389380530973</v>
      </c>
      <c r="M5642" s="2">
        <v>39.823008849558001</v>
      </c>
      <c r="N5642" s="2">
        <v>25.663716814158999</v>
      </c>
      <c r="O5642" s="2">
        <v>10.619469026549</v>
      </c>
      <c r="P5642" s="10" t="s">
        <v>168</v>
      </c>
      <c r="Q5642" s="10" t="s">
        <v>168</v>
      </c>
      <c r="R5642" s="2">
        <v>2.654867256637</v>
      </c>
      <c r="S5642" s="34" t="s">
        <v>168</v>
      </c>
    </row>
    <row r="5643">
      <c r="D5643" s="19"/>
      <c r="E5643" s="18" t="s">
        <v>67</v>
      </c>
      <c r="F5643" s="17"/>
      <c r="G5643" s="7">
        <v>837</v>
      </c>
      <c r="H5643" s="20">
        <v>75.985663082437</v>
      </c>
      <c r="I5643" s="2">
        <v>29.032258064516</v>
      </c>
      <c r="J5643" s="2">
        <v>3.3452807646360001</v>
      </c>
      <c r="K5643" s="2">
        <v>77.777777777777999</v>
      </c>
      <c r="L5643" s="2">
        <v>11.947431302269999</v>
      </c>
      <c r="M5643" s="2">
        <v>32.855436081242999</v>
      </c>
      <c r="N5643" s="2">
        <v>21.146953405017999</v>
      </c>
      <c r="O5643" s="2">
        <v>5.8542413381119998</v>
      </c>
      <c r="P5643" s="2">
        <v>0.59737156511400002</v>
      </c>
      <c r="Q5643" s="2">
        <v>0.47789725209099998</v>
      </c>
      <c r="R5643" s="2">
        <v>2.2700119474310001</v>
      </c>
      <c r="S5643" s="34" t="s">
        <v>168</v>
      </c>
    </row>
    <row r="5644">
      <c r="D5644" s="19"/>
      <c r="E5644" s="18" t="s">
        <v>68</v>
      </c>
      <c r="F5644" s="17"/>
      <c r="G5644" s="7">
        <v>61</v>
      </c>
      <c r="H5644" s="20">
        <v>81.967213114754003</v>
      </c>
      <c r="I5644" s="2">
        <v>32.786885245901999</v>
      </c>
      <c r="J5644" s="2">
        <v>3.2786885245900002</v>
      </c>
      <c r="K5644" s="2">
        <v>62.295081967213001</v>
      </c>
      <c r="L5644" s="2">
        <v>16.393442622951</v>
      </c>
      <c r="M5644" s="2">
        <v>32.786885245901999</v>
      </c>
      <c r="N5644" s="2">
        <v>22.950819672131001</v>
      </c>
      <c r="O5644" s="2">
        <v>3.2786885245900002</v>
      </c>
      <c r="P5644" s="2">
        <v>1.6393442622950001</v>
      </c>
      <c r="Q5644" s="10" t="s">
        <v>168</v>
      </c>
      <c r="R5644" s="10" t="s">
        <v>168</v>
      </c>
      <c r="S5644" s="34" t="s">
        <v>168</v>
      </c>
    </row>
    <row r="5645">
      <c r="D5645" s="19"/>
      <c r="E5645" s="18" t="s">
        <v>72</v>
      </c>
      <c r="F5645" s="17"/>
      <c r="G5645" s="11">
        <v>5</v>
      </c>
      <c r="H5645" s="27">
        <v>80</v>
      </c>
      <c r="I5645" s="5">
        <v>20</v>
      </c>
      <c r="J5645" s="4" t="s">
        <v>168</v>
      </c>
      <c r="K5645" s="5">
        <v>60</v>
      </c>
      <c r="L5645" s="4" t="s">
        <v>168</v>
      </c>
      <c r="M5645" s="5">
        <v>60</v>
      </c>
      <c r="N5645" s="5">
        <v>20</v>
      </c>
      <c r="O5645" s="5">
        <v>40</v>
      </c>
      <c r="P5645" s="4" t="s">
        <v>168</v>
      </c>
      <c r="Q5645" s="4" t="s">
        <v>168</v>
      </c>
      <c r="R5645" s="5">
        <v>20</v>
      </c>
      <c r="S5645" s="31" t="s">
        <v>168</v>
      </c>
    </row>
    <row r="5646">
      <c r="D5646" s="19"/>
      <c r="E5646" s="18" t="s">
        <v>26</v>
      </c>
      <c r="F5646" s="17"/>
      <c r="G5646" s="11">
        <v>4</v>
      </c>
      <c r="H5646" s="27">
        <v>50</v>
      </c>
      <c r="I5646" s="4" t="s">
        <v>168</v>
      </c>
      <c r="J5646" s="4" t="s">
        <v>168</v>
      </c>
      <c r="K5646" s="5">
        <v>75</v>
      </c>
      <c r="L5646" s="4" t="s">
        <v>168</v>
      </c>
      <c r="M5646" s="5">
        <v>25</v>
      </c>
      <c r="N5646" s="4" t="s">
        <v>168</v>
      </c>
      <c r="O5646" s="4" t="s">
        <v>168</v>
      </c>
      <c r="P5646" s="4" t="s">
        <v>168</v>
      </c>
      <c r="Q5646" s="4" t="s">
        <v>168</v>
      </c>
      <c r="R5646" s="4" t="s">
        <v>168</v>
      </c>
      <c r="S5646" s="31" t="s">
        <v>168</v>
      </c>
    </row>
    <row r="5647">
      <c r="D5647" s="19"/>
      <c r="E5647" s="18" t="s">
        <v>73</v>
      </c>
      <c r="F5647" s="17"/>
      <c r="G5647" s="7">
        <v>1084</v>
      </c>
      <c r="H5647" s="20">
        <v>76.014760147600995</v>
      </c>
      <c r="I5647" s="2">
        <v>28.136531365313999</v>
      </c>
      <c r="J5647" s="2">
        <v>3.1365313653140001</v>
      </c>
      <c r="K5647" s="2">
        <v>77.859778597786004</v>
      </c>
      <c r="L5647" s="2">
        <v>12.084870848708</v>
      </c>
      <c r="M5647" s="2">
        <v>33.118081180811998</v>
      </c>
      <c r="N5647" s="2">
        <v>21.494464944649</v>
      </c>
      <c r="O5647" s="2">
        <v>6.0885608856089997</v>
      </c>
      <c r="P5647" s="2">
        <v>0.645756457565</v>
      </c>
      <c r="Q5647" s="2">
        <v>0.36900369003700001</v>
      </c>
      <c r="R5647" s="2">
        <v>2.3985239852400002</v>
      </c>
      <c r="S5647" s="34" t="s">
        <v>168</v>
      </c>
    </row>
    <row r="5648">
      <c r="D5648" s="15" t="s">
        <v>74</v>
      </c>
      <c r="E5648" s="14" t="s">
        <v>75</v>
      </c>
      <c r="F5648" s="16"/>
      <c r="G5648" s="26">
        <v>315</v>
      </c>
      <c r="H5648" s="40">
        <v>80.634920634921002</v>
      </c>
      <c r="I5648" s="8">
        <v>30.476190476189998</v>
      </c>
      <c r="J5648" s="8">
        <v>3.8095238095239998</v>
      </c>
      <c r="K5648" s="8">
        <v>84.126984126983999</v>
      </c>
      <c r="L5648" s="8">
        <v>14.920634920635001</v>
      </c>
      <c r="M5648" s="8">
        <v>35.238095238094999</v>
      </c>
      <c r="N5648" s="8">
        <v>23.174603174603</v>
      </c>
      <c r="O5648" s="8">
        <v>3.492063492063</v>
      </c>
      <c r="P5648" s="8">
        <v>0.31746031745999997</v>
      </c>
      <c r="Q5648" s="41" t="s">
        <v>168</v>
      </c>
      <c r="R5648" s="8">
        <v>1.587301587302</v>
      </c>
      <c r="S5648" s="71" t="s">
        <v>168</v>
      </c>
    </row>
    <row r="5649">
      <c r="D5649" s="19"/>
      <c r="E5649" s="18" t="s">
        <v>76</v>
      </c>
      <c r="F5649" s="17"/>
      <c r="G5649" s="7">
        <v>78</v>
      </c>
      <c r="H5649" s="20">
        <v>83.333333333333002</v>
      </c>
      <c r="I5649" s="2">
        <v>30.769230769231001</v>
      </c>
      <c r="J5649" s="2">
        <v>1.2820512820509999</v>
      </c>
      <c r="K5649" s="2">
        <v>83.333333333333002</v>
      </c>
      <c r="L5649" s="2">
        <v>14.102564102563999</v>
      </c>
      <c r="M5649" s="2">
        <v>44.871794871794997</v>
      </c>
      <c r="N5649" s="2">
        <v>26.923076923077002</v>
      </c>
      <c r="O5649" s="2">
        <v>3.8461538461539999</v>
      </c>
      <c r="P5649" s="2">
        <v>1.2820512820509999</v>
      </c>
      <c r="Q5649" s="10" t="s">
        <v>168</v>
      </c>
      <c r="R5649" s="2">
        <v>2.564102564103</v>
      </c>
      <c r="S5649" s="34" t="s">
        <v>168</v>
      </c>
    </row>
    <row r="5650">
      <c r="D5650" s="19"/>
      <c r="E5650" s="18" t="s">
        <v>77</v>
      </c>
      <c r="F5650" s="17"/>
      <c r="G5650" s="7">
        <v>297</v>
      </c>
      <c r="H5650" s="20">
        <v>80.471380471380002</v>
      </c>
      <c r="I5650" s="2">
        <v>34.343434343433998</v>
      </c>
      <c r="J5650" s="2">
        <v>3.367003367003</v>
      </c>
      <c r="K5650" s="2">
        <v>81.481481481480998</v>
      </c>
      <c r="L5650" s="2">
        <v>16.498316498316001</v>
      </c>
      <c r="M5650" s="2">
        <v>35.016835016835003</v>
      </c>
      <c r="N5650" s="2">
        <v>22.895622895622999</v>
      </c>
      <c r="O5650" s="2">
        <v>8.0808080808079996</v>
      </c>
      <c r="P5650" s="2">
        <v>0.33670033669999999</v>
      </c>
      <c r="Q5650" s="10" t="s">
        <v>168</v>
      </c>
      <c r="R5650" s="2">
        <v>2.0202020202019999</v>
      </c>
      <c r="S5650" s="34" t="s">
        <v>168</v>
      </c>
    </row>
    <row r="5651">
      <c r="D5651" s="19"/>
      <c r="E5651" s="18" t="s">
        <v>78</v>
      </c>
      <c r="F5651" s="17"/>
      <c r="G5651" s="11">
        <v>12</v>
      </c>
      <c r="H5651" s="27">
        <v>83.333333333333002</v>
      </c>
      <c r="I5651" s="5">
        <v>25</v>
      </c>
      <c r="J5651" s="5">
        <v>8.333333333333</v>
      </c>
      <c r="K5651" s="5">
        <v>83.333333333333002</v>
      </c>
      <c r="L5651" s="5">
        <v>8.333333333333</v>
      </c>
      <c r="M5651" s="5">
        <v>50</v>
      </c>
      <c r="N5651" s="5">
        <v>25</v>
      </c>
      <c r="O5651" s="5">
        <v>16.666666666666998</v>
      </c>
      <c r="P5651" s="4" t="s">
        <v>168</v>
      </c>
      <c r="Q5651" s="4" t="s">
        <v>168</v>
      </c>
      <c r="R5651" s="4" t="s">
        <v>168</v>
      </c>
      <c r="S5651" s="31" t="s">
        <v>168</v>
      </c>
    </row>
    <row r="5652">
      <c r="D5652" s="19"/>
      <c r="E5652" s="18" t="s">
        <v>79</v>
      </c>
      <c r="F5652" s="17"/>
      <c r="G5652" s="7">
        <v>116</v>
      </c>
      <c r="H5652" s="20">
        <v>75.862068965516997</v>
      </c>
      <c r="I5652" s="2">
        <v>26.724137931034001</v>
      </c>
      <c r="J5652" s="2">
        <v>2.586206896552</v>
      </c>
      <c r="K5652" s="2">
        <v>76.724137931033994</v>
      </c>
      <c r="L5652" s="2">
        <v>9.4827586206899994</v>
      </c>
      <c r="M5652" s="2">
        <v>40.517241379310001</v>
      </c>
      <c r="N5652" s="2">
        <v>25.862068965517</v>
      </c>
      <c r="O5652" s="2">
        <v>6.8965517241379999</v>
      </c>
      <c r="P5652" s="10" t="s">
        <v>168</v>
      </c>
      <c r="Q5652" s="10" t="s">
        <v>168</v>
      </c>
      <c r="R5652" s="2">
        <v>2.586206896552</v>
      </c>
      <c r="S5652" s="34" t="s">
        <v>168</v>
      </c>
    </row>
    <row r="5653">
      <c r="D5653" s="19"/>
      <c r="E5653" s="18" t="s">
        <v>80</v>
      </c>
      <c r="F5653" s="17"/>
      <c r="G5653" s="7">
        <v>175</v>
      </c>
      <c r="H5653" s="20">
        <v>78.285714285713993</v>
      </c>
      <c r="I5653" s="2">
        <v>30.285714285714</v>
      </c>
      <c r="J5653" s="2">
        <v>4.5714285714290002</v>
      </c>
      <c r="K5653" s="2">
        <v>82.857142857143003</v>
      </c>
      <c r="L5653" s="2">
        <v>13.714285714286</v>
      </c>
      <c r="M5653" s="2">
        <v>31.428571428571001</v>
      </c>
      <c r="N5653" s="2">
        <v>21.142857142857</v>
      </c>
      <c r="O5653" s="2">
        <v>2.8571428571430002</v>
      </c>
      <c r="P5653" s="10" t="s">
        <v>168</v>
      </c>
      <c r="Q5653" s="10" t="s">
        <v>168</v>
      </c>
      <c r="R5653" s="2">
        <v>2.285714285714</v>
      </c>
      <c r="S5653" s="34" t="s">
        <v>168</v>
      </c>
    </row>
    <row r="5654">
      <c r="D5654" s="19"/>
      <c r="E5654" s="18" t="s">
        <v>81</v>
      </c>
      <c r="F5654" s="17"/>
      <c r="G5654" s="7">
        <v>908</v>
      </c>
      <c r="H5654" s="20">
        <v>78.193832599119006</v>
      </c>
      <c r="I5654" s="2">
        <v>29.625550660792999</v>
      </c>
      <c r="J5654" s="2">
        <v>3.1938325991190002</v>
      </c>
      <c r="K5654" s="2">
        <v>77.973568281938</v>
      </c>
      <c r="L5654" s="2">
        <v>12.885462555066001</v>
      </c>
      <c r="M5654" s="2">
        <v>34.471365638766997</v>
      </c>
      <c r="N5654" s="2">
        <v>22.577092511012999</v>
      </c>
      <c r="O5654" s="2">
        <v>6.8281938325990001</v>
      </c>
      <c r="P5654" s="2">
        <v>0.55066079295199999</v>
      </c>
      <c r="Q5654" s="2">
        <v>0.11013215859</v>
      </c>
      <c r="R5654" s="2">
        <v>2.4229074889870001</v>
      </c>
      <c r="S5654" s="34" t="s">
        <v>168</v>
      </c>
    </row>
    <row r="5655">
      <c r="D5655" s="19"/>
      <c r="E5655" s="18" t="s">
        <v>41</v>
      </c>
      <c r="F5655" s="17"/>
      <c r="G5655" s="11">
        <v>26</v>
      </c>
      <c r="H5655" s="27">
        <v>61.538461538462002</v>
      </c>
      <c r="I5655" s="5">
        <v>26.923076923077002</v>
      </c>
      <c r="J5655" s="5">
        <v>3.8461538461539999</v>
      </c>
      <c r="K5655" s="5">
        <v>73.076923076922995</v>
      </c>
      <c r="L5655" s="5">
        <v>15.384615384615</v>
      </c>
      <c r="M5655" s="5">
        <v>34.615384615384997</v>
      </c>
      <c r="N5655" s="5">
        <v>15.384615384615</v>
      </c>
      <c r="O5655" s="4" t="s">
        <v>168</v>
      </c>
      <c r="P5655" s="5">
        <v>3.8461538461539999</v>
      </c>
      <c r="Q5655" s="5">
        <v>3.8461538461539999</v>
      </c>
      <c r="R5655" s="4" t="s">
        <v>168</v>
      </c>
      <c r="S5655" s="31" t="s">
        <v>168</v>
      </c>
    </row>
    <row r="5656">
      <c r="D5656" s="19"/>
      <c r="E5656" s="18" t="s">
        <v>82</v>
      </c>
      <c r="F5656" s="17"/>
      <c r="G5656" s="7">
        <v>96</v>
      </c>
      <c r="H5656" s="20">
        <v>61.458333333333002</v>
      </c>
      <c r="I5656" s="2">
        <v>21.875</v>
      </c>
      <c r="J5656" s="2">
        <v>2.083333333333</v>
      </c>
      <c r="K5656" s="2">
        <v>70.833333333333002</v>
      </c>
      <c r="L5656" s="2">
        <v>7.291666666667</v>
      </c>
      <c r="M5656" s="2">
        <v>30.208333333333002</v>
      </c>
      <c r="N5656" s="2">
        <v>17.708333333333002</v>
      </c>
      <c r="O5656" s="2">
        <v>3.125</v>
      </c>
      <c r="P5656" s="2">
        <v>1.041666666667</v>
      </c>
      <c r="Q5656" s="2">
        <v>2.083333333333</v>
      </c>
      <c r="R5656" s="2">
        <v>4.166666666667</v>
      </c>
      <c r="S5656" s="34" t="s">
        <v>168</v>
      </c>
    </row>
    <row r="5657">
      <c r="D5657" s="19"/>
      <c r="E5657" s="18" t="s">
        <v>26</v>
      </c>
      <c r="F5657" s="17"/>
      <c r="G5657" s="11">
        <v>0</v>
      </c>
      <c r="H5657" s="32" t="s">
        <v>168</v>
      </c>
      <c r="I5657" s="4" t="s">
        <v>168</v>
      </c>
      <c r="J5657" s="4" t="s">
        <v>168</v>
      </c>
      <c r="K5657" s="4" t="s">
        <v>168</v>
      </c>
      <c r="L5657" s="4" t="s">
        <v>168</v>
      </c>
      <c r="M5657" s="4" t="s">
        <v>168</v>
      </c>
      <c r="N5657" s="4" t="s">
        <v>168</v>
      </c>
      <c r="O5657" s="4" t="s">
        <v>168</v>
      </c>
      <c r="P5657" s="4" t="s">
        <v>168</v>
      </c>
      <c r="Q5657" s="4" t="s">
        <v>168</v>
      </c>
      <c r="R5657" s="4" t="s">
        <v>168</v>
      </c>
      <c r="S5657" s="31" t="s">
        <v>168</v>
      </c>
    </row>
    <row r="5658">
      <c r="D5658" s="19"/>
      <c r="E5658" s="18" t="s">
        <v>83</v>
      </c>
      <c r="F5658" s="17"/>
      <c r="G5658" s="7">
        <v>997</v>
      </c>
      <c r="H5658" s="20">
        <v>77.331995987964007</v>
      </c>
      <c r="I5658" s="2">
        <v>28.585757271815002</v>
      </c>
      <c r="J5658" s="2">
        <v>3.20962888666</v>
      </c>
      <c r="K5658" s="2">
        <v>78.435305917752999</v>
      </c>
      <c r="L5658" s="2">
        <v>12.437311935806999</v>
      </c>
      <c r="M5658" s="2">
        <v>33.500501504513998</v>
      </c>
      <c r="N5658" s="2">
        <v>21.765295887663001</v>
      </c>
      <c r="O5658" s="2">
        <v>6.5195586760279998</v>
      </c>
      <c r="P5658" s="2">
        <v>0.60180541624899997</v>
      </c>
      <c r="Q5658" s="2">
        <v>0.20060180541600001</v>
      </c>
      <c r="R5658" s="2">
        <v>2.306920762287</v>
      </c>
      <c r="S5658" s="34" t="s">
        <v>168</v>
      </c>
    </row>
    <row r="5659">
      <c r="D5659" s="15" t="s">
        <v>84</v>
      </c>
      <c r="E5659" s="14" t="s">
        <v>85</v>
      </c>
      <c r="F5659" s="16"/>
      <c r="G5659" s="26">
        <v>394</v>
      </c>
      <c r="H5659" s="40">
        <v>75.634517766496998</v>
      </c>
      <c r="I5659" s="8">
        <v>31.979695431471999</v>
      </c>
      <c r="J5659" s="8">
        <v>4.5685279187820003</v>
      </c>
      <c r="K5659" s="8">
        <v>85.025380710660002</v>
      </c>
      <c r="L5659" s="8">
        <v>12.43654822335</v>
      </c>
      <c r="M5659" s="8">
        <v>31.979695431471999</v>
      </c>
      <c r="N5659" s="8">
        <v>22.335025380710999</v>
      </c>
      <c r="O5659" s="8">
        <v>5.8375634517770001</v>
      </c>
      <c r="P5659" s="8">
        <v>0.25380710659900002</v>
      </c>
      <c r="Q5659" s="41" t="s">
        <v>168</v>
      </c>
      <c r="R5659" s="8">
        <v>0.50761421319800004</v>
      </c>
      <c r="S5659" s="71" t="s">
        <v>168</v>
      </c>
    </row>
    <row r="5660">
      <c r="D5660" s="19"/>
      <c r="E5660" s="18" t="s">
        <v>86</v>
      </c>
      <c r="F5660" s="17"/>
      <c r="G5660" s="7">
        <v>401</v>
      </c>
      <c r="H5660" s="20">
        <v>77.805486284289003</v>
      </c>
      <c r="I5660" s="2">
        <v>25.187032418952999</v>
      </c>
      <c r="J5660" s="2">
        <v>2.2443890274310001</v>
      </c>
      <c r="K5660" s="2">
        <v>75.810473815460995</v>
      </c>
      <c r="L5660" s="2">
        <v>11.970074812968001</v>
      </c>
      <c r="M5660" s="2">
        <v>32.917705735661002</v>
      </c>
      <c r="N5660" s="2">
        <v>19.700748129676001</v>
      </c>
      <c r="O5660" s="2">
        <v>4.9875311720699997</v>
      </c>
      <c r="P5660" s="10" t="s">
        <v>168</v>
      </c>
      <c r="Q5660" s="10" t="s">
        <v>168</v>
      </c>
      <c r="R5660" s="2">
        <v>2.743142144638</v>
      </c>
      <c r="S5660" s="34" t="s">
        <v>168</v>
      </c>
    </row>
    <row r="5661">
      <c r="D5661" s="19"/>
      <c r="E5661" s="18" t="s">
        <v>87</v>
      </c>
      <c r="F5661" s="17"/>
      <c r="G5661" s="7">
        <v>247</v>
      </c>
      <c r="H5661" s="20">
        <v>74.898785425100996</v>
      </c>
      <c r="I5661" s="2">
        <v>26.720647773279001</v>
      </c>
      <c r="J5661" s="2">
        <v>2.4291497975710001</v>
      </c>
      <c r="K5661" s="2">
        <v>73.684210526315994</v>
      </c>
      <c r="L5661" s="2">
        <v>10.526315789473999</v>
      </c>
      <c r="M5661" s="2">
        <v>34.817813765182002</v>
      </c>
      <c r="N5661" s="2">
        <v>23.481781376518001</v>
      </c>
      <c r="O5661" s="2">
        <v>8.5020242914979995</v>
      </c>
      <c r="P5661" s="2">
        <v>2.0242914979759998</v>
      </c>
      <c r="Q5661" s="2">
        <v>0.40485829959500003</v>
      </c>
      <c r="R5661" s="2">
        <v>4.0485829959509996</v>
      </c>
      <c r="S5661" s="34" t="s">
        <v>168</v>
      </c>
    </row>
    <row r="5662">
      <c r="D5662" s="19"/>
      <c r="E5662" s="18" t="s">
        <v>88</v>
      </c>
      <c r="F5662" s="17"/>
      <c r="G5662" s="11">
        <v>46</v>
      </c>
      <c r="H5662" s="27">
        <v>67.391304347825994</v>
      </c>
      <c r="I5662" s="5">
        <v>28.260869565217</v>
      </c>
      <c r="J5662" s="4" t="s">
        <v>168</v>
      </c>
      <c r="K5662" s="5">
        <v>60.869565217390999</v>
      </c>
      <c r="L5662" s="5">
        <v>15.217391304348</v>
      </c>
      <c r="M5662" s="5">
        <v>39.130434782609001</v>
      </c>
      <c r="N5662" s="5">
        <v>17.391304347826001</v>
      </c>
      <c r="O5662" s="5">
        <v>8.6956521739130004</v>
      </c>
      <c r="P5662" s="5">
        <v>2.1739130434780001</v>
      </c>
      <c r="Q5662" s="5">
        <v>4.3478260869570002</v>
      </c>
      <c r="R5662" s="5">
        <v>8.6956521739130004</v>
      </c>
      <c r="S5662" s="31" t="s">
        <v>168</v>
      </c>
    </row>
    <row r="5663">
      <c r="D5663" s="19"/>
      <c r="E5663" s="18" t="s">
        <v>89</v>
      </c>
      <c r="F5663" s="17"/>
      <c r="G5663" s="11">
        <v>5</v>
      </c>
      <c r="H5663" s="27">
        <v>80</v>
      </c>
      <c r="I5663" s="4" t="s">
        <v>168</v>
      </c>
      <c r="J5663" s="5">
        <v>20</v>
      </c>
      <c r="K5663" s="5">
        <v>20</v>
      </c>
      <c r="L5663" s="5">
        <v>20</v>
      </c>
      <c r="M5663" s="5">
        <v>20</v>
      </c>
      <c r="N5663" s="5">
        <v>20</v>
      </c>
      <c r="O5663" s="4" t="s">
        <v>168</v>
      </c>
      <c r="P5663" s="4" t="s">
        <v>168</v>
      </c>
      <c r="Q5663" s="5">
        <v>20</v>
      </c>
      <c r="R5663" s="4" t="s">
        <v>168</v>
      </c>
      <c r="S5663" s="31" t="s">
        <v>168</v>
      </c>
    </row>
    <row r="5664">
      <c r="D5664" s="19"/>
      <c r="E5664" s="18" t="s">
        <v>26</v>
      </c>
      <c r="F5664" s="17"/>
      <c r="G5664" s="11">
        <v>0</v>
      </c>
      <c r="H5664" s="32" t="s">
        <v>168</v>
      </c>
      <c r="I5664" s="4" t="s">
        <v>168</v>
      </c>
      <c r="J5664" s="4" t="s">
        <v>168</v>
      </c>
      <c r="K5664" s="4" t="s">
        <v>168</v>
      </c>
      <c r="L5664" s="4" t="s">
        <v>168</v>
      </c>
      <c r="M5664" s="4" t="s">
        <v>168</v>
      </c>
      <c r="N5664" s="4" t="s">
        <v>168</v>
      </c>
      <c r="O5664" s="4" t="s">
        <v>168</v>
      </c>
      <c r="P5664" s="4" t="s">
        <v>168</v>
      </c>
      <c r="Q5664" s="4" t="s">
        <v>168</v>
      </c>
      <c r="R5664" s="4" t="s">
        <v>168</v>
      </c>
      <c r="S5664" s="31" t="s">
        <v>168</v>
      </c>
    </row>
    <row r="5665">
      <c r="D5665" s="19"/>
      <c r="E5665" s="18" t="s">
        <v>90</v>
      </c>
      <c r="F5665" s="17"/>
      <c r="G5665" s="7">
        <v>795</v>
      </c>
      <c r="H5665" s="20">
        <v>76.729559748428002</v>
      </c>
      <c r="I5665" s="2">
        <v>28.553459119496999</v>
      </c>
      <c r="J5665" s="2">
        <v>3.396226415094</v>
      </c>
      <c r="K5665" s="2">
        <v>80.377358490565996</v>
      </c>
      <c r="L5665" s="2">
        <v>12.201257861635</v>
      </c>
      <c r="M5665" s="2">
        <v>32.452830188679002</v>
      </c>
      <c r="N5665" s="2">
        <v>21.006289308176001</v>
      </c>
      <c r="O5665" s="2">
        <v>5.4088050314469998</v>
      </c>
      <c r="P5665" s="2">
        <v>0.12578616352200001</v>
      </c>
      <c r="Q5665" s="10" t="s">
        <v>168</v>
      </c>
      <c r="R5665" s="2">
        <v>1.635220125786</v>
      </c>
      <c r="S5665" s="34" t="s">
        <v>168</v>
      </c>
    </row>
    <row r="5666">
      <c r="D5666" s="19"/>
      <c r="E5666" s="18" t="s">
        <v>91</v>
      </c>
      <c r="F5666" s="17"/>
      <c r="G5666" s="7">
        <v>298</v>
      </c>
      <c r="H5666" s="20">
        <v>73.825503355704996</v>
      </c>
      <c r="I5666" s="2">
        <v>26.510067114093999</v>
      </c>
      <c r="J5666" s="2">
        <v>2.3489932885910001</v>
      </c>
      <c r="K5666" s="2">
        <v>70.805369127516997</v>
      </c>
      <c r="L5666" s="2">
        <v>11.409395973154</v>
      </c>
      <c r="M5666" s="2">
        <v>35.234899328859001</v>
      </c>
      <c r="N5666" s="2">
        <v>22.48322147651</v>
      </c>
      <c r="O5666" s="2">
        <v>8.3892617449659994</v>
      </c>
      <c r="P5666" s="2">
        <v>2.0134228187919998</v>
      </c>
      <c r="Q5666" s="2">
        <v>1.342281879195</v>
      </c>
      <c r="R5666" s="2">
        <v>4.6979865771810001</v>
      </c>
      <c r="S5666" s="34" t="s">
        <v>168</v>
      </c>
    </row>
    <row r="5667">
      <c r="D5667" s="15" t="s">
        <v>92</v>
      </c>
      <c r="E5667" s="14" t="s">
        <v>93</v>
      </c>
      <c r="F5667" s="16"/>
      <c r="G5667" s="33">
        <v>46</v>
      </c>
      <c r="H5667" s="45">
        <v>80.434782608695997</v>
      </c>
      <c r="I5667" s="13">
        <v>34.782608695652002</v>
      </c>
      <c r="J5667" s="13">
        <v>8.6956521739130004</v>
      </c>
      <c r="K5667" s="13">
        <v>86.956521739129997</v>
      </c>
      <c r="L5667" s="13">
        <v>4.3478260869570002</v>
      </c>
      <c r="M5667" s="13">
        <v>34.782608695652002</v>
      </c>
      <c r="N5667" s="13">
        <v>17.391304347826001</v>
      </c>
      <c r="O5667" s="25" t="s">
        <v>168</v>
      </c>
      <c r="P5667" s="25" t="s">
        <v>168</v>
      </c>
      <c r="Q5667" s="25" t="s">
        <v>168</v>
      </c>
      <c r="R5667" s="13">
        <v>2.1739130434780001</v>
      </c>
      <c r="S5667" s="53" t="s">
        <v>168</v>
      </c>
    </row>
    <row r="5668">
      <c r="D5668" s="19"/>
      <c r="E5668" s="18" t="s">
        <v>94</v>
      </c>
      <c r="F5668" s="17"/>
      <c r="G5668" s="7">
        <v>189</v>
      </c>
      <c r="H5668" s="20">
        <v>81.481481481480998</v>
      </c>
      <c r="I5668" s="2">
        <v>30.158730158729998</v>
      </c>
      <c r="J5668" s="2">
        <v>1.587301587302</v>
      </c>
      <c r="K5668" s="2">
        <v>77.777777777777999</v>
      </c>
      <c r="L5668" s="2">
        <v>13.227513227513001</v>
      </c>
      <c r="M5668" s="2">
        <v>46.560846560846997</v>
      </c>
      <c r="N5668" s="2">
        <v>31.746031746031999</v>
      </c>
      <c r="O5668" s="2">
        <v>5.8201058201059999</v>
      </c>
      <c r="P5668" s="2">
        <v>0.52910052910100003</v>
      </c>
      <c r="Q5668" s="10" t="s">
        <v>168</v>
      </c>
      <c r="R5668" s="2">
        <v>1.587301587302</v>
      </c>
      <c r="S5668" s="34" t="s">
        <v>168</v>
      </c>
    </row>
    <row r="5669">
      <c r="D5669" s="19"/>
      <c r="E5669" s="18" t="s">
        <v>95</v>
      </c>
      <c r="F5669" s="17"/>
      <c r="G5669" s="7">
        <v>69</v>
      </c>
      <c r="H5669" s="20">
        <v>76.811594202899002</v>
      </c>
      <c r="I5669" s="2">
        <v>43.478260869564998</v>
      </c>
      <c r="J5669" s="2">
        <v>7.2463768115939997</v>
      </c>
      <c r="K5669" s="2">
        <v>84.057971014493006</v>
      </c>
      <c r="L5669" s="2">
        <v>14.492753623187999</v>
      </c>
      <c r="M5669" s="2">
        <v>36.231884057971001</v>
      </c>
      <c r="N5669" s="2">
        <v>26.086956521739001</v>
      </c>
      <c r="O5669" s="2">
        <v>5.7971014492749999</v>
      </c>
      <c r="P5669" s="10" t="s">
        <v>168</v>
      </c>
      <c r="Q5669" s="10" t="s">
        <v>168</v>
      </c>
      <c r="R5669" s="2">
        <v>2.898550724638</v>
      </c>
      <c r="S5669" s="34" t="s">
        <v>168</v>
      </c>
    </row>
    <row r="5670">
      <c r="D5670" s="19"/>
      <c r="E5670" s="18" t="s">
        <v>96</v>
      </c>
      <c r="F5670" s="17"/>
      <c r="G5670" s="11">
        <v>21</v>
      </c>
      <c r="H5670" s="27">
        <v>66.666666666666998</v>
      </c>
      <c r="I5670" s="5">
        <v>38.095238095238003</v>
      </c>
      <c r="J5670" s="4" t="s">
        <v>168</v>
      </c>
      <c r="K5670" s="5">
        <v>95.238095238094999</v>
      </c>
      <c r="L5670" s="5">
        <v>14.285714285714</v>
      </c>
      <c r="M5670" s="5">
        <v>28.571428571428999</v>
      </c>
      <c r="N5670" s="5">
        <v>19.047619047619001</v>
      </c>
      <c r="O5670" s="4" t="s">
        <v>168</v>
      </c>
      <c r="P5670" s="4" t="s">
        <v>168</v>
      </c>
      <c r="Q5670" s="4" t="s">
        <v>168</v>
      </c>
      <c r="R5670" s="4" t="s">
        <v>168</v>
      </c>
      <c r="S5670" s="31" t="s">
        <v>168</v>
      </c>
    </row>
    <row r="5671">
      <c r="D5671" s="19"/>
      <c r="E5671" s="18" t="s">
        <v>97</v>
      </c>
      <c r="F5671" s="17"/>
      <c r="G5671" s="11">
        <v>40</v>
      </c>
      <c r="H5671" s="27">
        <v>80</v>
      </c>
      <c r="I5671" s="5">
        <v>40</v>
      </c>
      <c r="J5671" s="5">
        <v>5</v>
      </c>
      <c r="K5671" s="5">
        <v>90</v>
      </c>
      <c r="L5671" s="5">
        <v>12.5</v>
      </c>
      <c r="M5671" s="5">
        <v>42.5</v>
      </c>
      <c r="N5671" s="5">
        <v>27.5</v>
      </c>
      <c r="O5671" s="5">
        <v>7.5</v>
      </c>
      <c r="P5671" s="4" t="s">
        <v>168</v>
      </c>
      <c r="Q5671" s="4" t="s">
        <v>168</v>
      </c>
      <c r="R5671" s="5">
        <v>2.5</v>
      </c>
      <c r="S5671" s="31" t="s">
        <v>168</v>
      </c>
    </row>
    <row r="5672">
      <c r="D5672" s="19"/>
      <c r="E5672" s="18" t="s">
        <v>98</v>
      </c>
      <c r="F5672" s="17"/>
      <c r="G5672" s="7">
        <v>62</v>
      </c>
      <c r="H5672" s="20">
        <v>85.483870967742007</v>
      </c>
      <c r="I5672" s="2">
        <v>33.870967741934997</v>
      </c>
      <c r="J5672" s="2">
        <v>6.4516129032259997</v>
      </c>
      <c r="K5672" s="2">
        <v>82.258064516128997</v>
      </c>
      <c r="L5672" s="2">
        <v>11.290322580645</v>
      </c>
      <c r="M5672" s="2">
        <v>38.709677419355003</v>
      </c>
      <c r="N5672" s="2">
        <v>20.967741935484</v>
      </c>
      <c r="O5672" s="2">
        <v>6.4516129032259997</v>
      </c>
      <c r="P5672" s="2">
        <v>1.6129032258060001</v>
      </c>
      <c r="Q5672" s="10" t="s">
        <v>168</v>
      </c>
      <c r="R5672" s="2">
        <v>1.6129032258060001</v>
      </c>
      <c r="S5672" s="34" t="s">
        <v>168</v>
      </c>
    </row>
    <row r="5673">
      <c r="D5673" s="19"/>
      <c r="E5673" s="18" t="s">
        <v>99</v>
      </c>
      <c r="F5673" s="17"/>
      <c r="G5673" s="11">
        <v>20</v>
      </c>
      <c r="H5673" s="27">
        <v>70</v>
      </c>
      <c r="I5673" s="5">
        <v>35</v>
      </c>
      <c r="J5673" s="4" t="s">
        <v>168</v>
      </c>
      <c r="K5673" s="5">
        <v>85</v>
      </c>
      <c r="L5673" s="5">
        <v>5</v>
      </c>
      <c r="M5673" s="5">
        <v>45</v>
      </c>
      <c r="N5673" s="5">
        <v>15</v>
      </c>
      <c r="O5673" s="4" t="s">
        <v>168</v>
      </c>
      <c r="P5673" s="4" t="s">
        <v>168</v>
      </c>
      <c r="Q5673" s="4" t="s">
        <v>168</v>
      </c>
      <c r="R5673" s="4" t="s">
        <v>168</v>
      </c>
      <c r="S5673" s="31" t="s">
        <v>168</v>
      </c>
    </row>
    <row r="5674">
      <c r="D5674" s="19"/>
      <c r="E5674" s="18" t="s">
        <v>100</v>
      </c>
      <c r="F5674" s="17"/>
      <c r="G5674" s="11">
        <v>39</v>
      </c>
      <c r="H5674" s="27">
        <v>79.487179487179006</v>
      </c>
      <c r="I5674" s="5">
        <v>25.641025641026001</v>
      </c>
      <c r="J5674" s="5">
        <v>10.25641025641</v>
      </c>
      <c r="K5674" s="5">
        <v>87.179487179486998</v>
      </c>
      <c r="L5674" s="5">
        <v>10.25641025641</v>
      </c>
      <c r="M5674" s="5">
        <v>28.205128205127998</v>
      </c>
      <c r="N5674" s="5">
        <v>38.461538461537998</v>
      </c>
      <c r="O5674" s="5">
        <v>5.1282051282049999</v>
      </c>
      <c r="P5674" s="4" t="s">
        <v>168</v>
      </c>
      <c r="Q5674" s="4" t="s">
        <v>168</v>
      </c>
      <c r="R5674" s="5">
        <v>2.564102564103</v>
      </c>
      <c r="S5674" s="31" t="s">
        <v>168</v>
      </c>
    </row>
    <row r="5675">
      <c r="D5675" s="19"/>
      <c r="E5675" s="18" t="s">
        <v>101</v>
      </c>
      <c r="F5675" s="17"/>
      <c r="G5675" s="7">
        <v>148</v>
      </c>
      <c r="H5675" s="20">
        <v>75.675675675676004</v>
      </c>
      <c r="I5675" s="2">
        <v>27.027027027027</v>
      </c>
      <c r="J5675" s="2">
        <v>4.7297297297299998</v>
      </c>
      <c r="K5675" s="2">
        <v>75</v>
      </c>
      <c r="L5675" s="2">
        <v>8.7837837837839992</v>
      </c>
      <c r="M5675" s="2">
        <v>31.756756756756999</v>
      </c>
      <c r="N5675" s="2">
        <v>21.621621621622001</v>
      </c>
      <c r="O5675" s="2">
        <v>2.0270270270270001</v>
      </c>
      <c r="P5675" s="2">
        <v>0.67567567567599995</v>
      </c>
      <c r="Q5675" s="10" t="s">
        <v>168</v>
      </c>
      <c r="R5675" s="2">
        <v>6.7567567567570004</v>
      </c>
      <c r="S5675" s="34" t="s">
        <v>168</v>
      </c>
    </row>
    <row r="5676">
      <c r="D5676" s="19"/>
      <c r="E5676" s="18" t="s">
        <v>102</v>
      </c>
      <c r="F5676" s="17"/>
      <c r="G5676" s="7">
        <v>82</v>
      </c>
      <c r="H5676" s="20">
        <v>86.585365853658999</v>
      </c>
      <c r="I5676" s="2">
        <v>34.146341463414998</v>
      </c>
      <c r="J5676" s="2">
        <v>6.0975609756100004</v>
      </c>
      <c r="K5676" s="2">
        <v>78.048780487805004</v>
      </c>
      <c r="L5676" s="2">
        <v>12.195121951220001</v>
      </c>
      <c r="M5676" s="2">
        <v>36.585365853658999</v>
      </c>
      <c r="N5676" s="2">
        <v>25.609756097561</v>
      </c>
      <c r="O5676" s="2">
        <v>2.4390243902440001</v>
      </c>
      <c r="P5676" s="2">
        <v>1.219512195122</v>
      </c>
      <c r="Q5676" s="10" t="s">
        <v>168</v>
      </c>
      <c r="R5676" s="2">
        <v>3.6585365853659999</v>
      </c>
      <c r="S5676" s="34" t="s">
        <v>168</v>
      </c>
    </row>
    <row r="5677">
      <c r="D5677" s="19"/>
      <c r="E5677" s="18" t="s">
        <v>41</v>
      </c>
      <c r="F5677" s="17"/>
      <c r="G5677" s="7">
        <v>161</v>
      </c>
      <c r="H5677" s="20">
        <v>81.366459627328993</v>
      </c>
      <c r="I5677" s="2">
        <v>25.465838509316999</v>
      </c>
      <c r="J5677" s="2">
        <v>1.242236024845</v>
      </c>
      <c r="K5677" s="2">
        <v>81.366459627328993</v>
      </c>
      <c r="L5677" s="2">
        <v>14.906832298136999</v>
      </c>
      <c r="M5677" s="2">
        <v>30.434782608696</v>
      </c>
      <c r="N5677" s="2">
        <v>18.012422360247999</v>
      </c>
      <c r="O5677" s="2">
        <v>4.9689440993789997</v>
      </c>
      <c r="P5677" s="10" t="s">
        <v>168</v>
      </c>
      <c r="Q5677" s="10" t="s">
        <v>168</v>
      </c>
      <c r="R5677" s="2">
        <v>2.4844720496889998</v>
      </c>
      <c r="S5677" s="34" t="s">
        <v>168</v>
      </c>
    </row>
    <row r="5678">
      <c r="D5678" s="19"/>
      <c r="E5678" s="18" t="s">
        <v>103</v>
      </c>
      <c r="F5678" s="17"/>
      <c r="G5678" s="7">
        <v>211</v>
      </c>
      <c r="H5678" s="20">
        <v>67.772511848340997</v>
      </c>
      <c r="I5678" s="2">
        <v>22.274881516588</v>
      </c>
      <c r="J5678" s="2">
        <v>1.421800947867</v>
      </c>
      <c r="K5678" s="2">
        <v>71.090047393364998</v>
      </c>
      <c r="L5678" s="2">
        <v>13.744075829384</v>
      </c>
      <c r="M5678" s="2">
        <v>34.597156398103998</v>
      </c>
      <c r="N5678" s="2">
        <v>18.957345971563999</v>
      </c>
      <c r="O5678" s="2">
        <v>12.322274881517</v>
      </c>
      <c r="P5678" s="2">
        <v>1.421800947867</v>
      </c>
      <c r="Q5678" s="2">
        <v>0.94786729857800001</v>
      </c>
      <c r="R5678" s="2">
        <v>3.3175355450240001</v>
      </c>
      <c r="S5678" s="34" t="s">
        <v>168</v>
      </c>
    </row>
    <row r="5679">
      <c r="D5679" s="19"/>
      <c r="E5679" s="18" t="s">
        <v>104</v>
      </c>
      <c r="F5679" s="17"/>
      <c r="G5679" s="7">
        <v>319</v>
      </c>
      <c r="H5679" s="20">
        <v>74.294670846394993</v>
      </c>
      <c r="I5679" s="2">
        <v>28.213166144201001</v>
      </c>
      <c r="J5679" s="2">
        <v>3.1347962382449999</v>
      </c>
      <c r="K5679" s="2">
        <v>78.056426332287998</v>
      </c>
      <c r="L5679" s="2">
        <v>9.7178683385580005</v>
      </c>
      <c r="M5679" s="2">
        <v>27.586206896552</v>
      </c>
      <c r="N5679" s="2">
        <v>21.003134796238001</v>
      </c>
      <c r="O5679" s="2">
        <v>5.0156739811910001</v>
      </c>
      <c r="P5679" s="2">
        <v>0.31347962382400002</v>
      </c>
      <c r="Q5679" s="2">
        <v>0.62695924764900002</v>
      </c>
      <c r="R5679" s="2">
        <v>1.8808777429470001</v>
      </c>
      <c r="S5679" s="34" t="s">
        <v>168</v>
      </c>
    </row>
    <row r="5680">
      <c r="D5680" s="19"/>
      <c r="E5680" s="18" t="s">
        <v>26</v>
      </c>
      <c r="F5680" s="17"/>
      <c r="G5680" s="11">
        <v>5</v>
      </c>
      <c r="H5680" s="27">
        <v>80</v>
      </c>
      <c r="I5680" s="5">
        <v>40</v>
      </c>
      <c r="J5680" s="4" t="s">
        <v>168</v>
      </c>
      <c r="K5680" s="5">
        <v>100</v>
      </c>
      <c r="L5680" s="5">
        <v>20</v>
      </c>
      <c r="M5680" s="5">
        <v>40</v>
      </c>
      <c r="N5680" s="5">
        <v>20</v>
      </c>
      <c r="O5680" s="4" t="s">
        <v>168</v>
      </c>
      <c r="P5680" s="4" t="s">
        <v>168</v>
      </c>
      <c r="Q5680" s="4" t="s">
        <v>168</v>
      </c>
      <c r="R5680" s="4" t="s">
        <v>168</v>
      </c>
      <c r="S5680" s="31" t="s">
        <v>168</v>
      </c>
    </row>
    <row r="5681">
      <c r="D5681" s="19"/>
      <c r="E5681" s="18" t="s">
        <v>105</v>
      </c>
      <c r="F5681" s="17"/>
      <c r="G5681" s="7">
        <v>558</v>
      </c>
      <c r="H5681" s="20">
        <v>79.928315412185995</v>
      </c>
      <c r="I5681" s="2">
        <v>29.928315412185999</v>
      </c>
      <c r="J5681" s="2">
        <v>3.7634408602149998</v>
      </c>
      <c r="K5681" s="2">
        <v>79.928315412185995</v>
      </c>
      <c r="L5681" s="2">
        <v>12.544802867384</v>
      </c>
      <c r="M5681" s="2">
        <v>35.842293906809999</v>
      </c>
      <c r="N5681" s="2">
        <v>22.580645161290001</v>
      </c>
      <c r="O5681" s="2">
        <v>4.659498207885</v>
      </c>
      <c r="P5681" s="2">
        <v>0.53763440860199996</v>
      </c>
      <c r="Q5681" s="10" t="s">
        <v>168</v>
      </c>
      <c r="R5681" s="2">
        <v>2.5089605734770002</v>
      </c>
      <c r="S5681" s="34" t="s">
        <v>168</v>
      </c>
    </row>
    <row r="5682">
      <c r="D5682" s="19"/>
      <c r="E5682" s="18" t="s">
        <v>106</v>
      </c>
      <c r="F5682" s="17"/>
      <c r="G5682" s="7">
        <v>530</v>
      </c>
      <c r="H5682" s="20">
        <v>71.698113207546996</v>
      </c>
      <c r="I5682" s="2">
        <v>25.849056603773999</v>
      </c>
      <c r="J5682" s="2">
        <v>2.452830188679</v>
      </c>
      <c r="K5682" s="2">
        <v>75.283018867924994</v>
      </c>
      <c r="L5682" s="2">
        <v>11.320754716981</v>
      </c>
      <c r="M5682" s="2">
        <v>30.377358490565999</v>
      </c>
      <c r="N5682" s="2">
        <v>20.188679245283002</v>
      </c>
      <c r="O5682" s="2">
        <v>7.9245283018870003</v>
      </c>
      <c r="P5682" s="2">
        <v>0.75471698113200003</v>
      </c>
      <c r="Q5682" s="2">
        <v>0.75471698113200003</v>
      </c>
      <c r="R5682" s="2">
        <v>2.452830188679</v>
      </c>
      <c r="S5682" s="34" t="s">
        <v>168</v>
      </c>
    </row>
    <row r="5683">
      <c r="D5683" s="15" t="s">
        <v>107</v>
      </c>
      <c r="E5683" s="14" t="s">
        <v>108</v>
      </c>
      <c r="F5683" s="16"/>
      <c r="G5683" s="33">
        <v>32</v>
      </c>
      <c r="H5683" s="45">
        <v>84.375</v>
      </c>
      <c r="I5683" s="13">
        <v>37.5</v>
      </c>
      <c r="J5683" s="25" t="s">
        <v>168</v>
      </c>
      <c r="K5683" s="13">
        <v>75</v>
      </c>
      <c r="L5683" s="13">
        <v>9.375</v>
      </c>
      <c r="M5683" s="13">
        <v>37.5</v>
      </c>
      <c r="N5683" s="13">
        <v>18.75</v>
      </c>
      <c r="O5683" s="13">
        <v>6.25</v>
      </c>
      <c r="P5683" s="25" t="s">
        <v>168</v>
      </c>
      <c r="Q5683" s="25" t="s">
        <v>168</v>
      </c>
      <c r="R5683" s="25" t="s">
        <v>168</v>
      </c>
      <c r="S5683" s="53" t="s">
        <v>168</v>
      </c>
    </row>
    <row r="5684">
      <c r="D5684" s="19"/>
      <c r="E5684" s="18" t="s">
        <v>109</v>
      </c>
      <c r="F5684" s="17"/>
      <c r="G5684" s="7">
        <v>715</v>
      </c>
      <c r="H5684" s="20">
        <v>77.202797202797001</v>
      </c>
      <c r="I5684" s="2">
        <v>28.671328671329</v>
      </c>
      <c r="J5684" s="2">
        <v>3.0769230769229998</v>
      </c>
      <c r="K5684" s="2">
        <v>78.321678321677993</v>
      </c>
      <c r="L5684" s="2">
        <v>12.867132867133</v>
      </c>
      <c r="M5684" s="2">
        <v>36.783216783217</v>
      </c>
      <c r="N5684" s="2">
        <v>25.594405594405998</v>
      </c>
      <c r="O5684" s="2">
        <v>7.2727272727269998</v>
      </c>
      <c r="P5684" s="2">
        <v>0.69930069930100003</v>
      </c>
      <c r="Q5684" s="2">
        <v>0.27972027972000002</v>
      </c>
      <c r="R5684" s="2">
        <v>2.797202797203</v>
      </c>
      <c r="S5684" s="34" t="s">
        <v>168</v>
      </c>
    </row>
    <row r="5685">
      <c r="D5685" s="19"/>
      <c r="E5685" s="18" t="s">
        <v>110</v>
      </c>
      <c r="F5685" s="17"/>
      <c r="G5685" s="7">
        <v>1003</v>
      </c>
      <c r="H5685" s="20">
        <v>77.567298105682994</v>
      </c>
      <c r="I5685" s="2">
        <v>28.813559322033999</v>
      </c>
      <c r="J5685" s="2">
        <v>3.0907278165499998</v>
      </c>
      <c r="K5685" s="2">
        <v>77.666999002991005</v>
      </c>
      <c r="L5685" s="2">
        <v>12.861415752741999</v>
      </c>
      <c r="M5685" s="2">
        <v>34.496510468594003</v>
      </c>
      <c r="N5685" s="2">
        <v>22.333000997009002</v>
      </c>
      <c r="O5685" s="2">
        <v>6.4805583250250001</v>
      </c>
      <c r="P5685" s="2">
        <v>0.59820538384800004</v>
      </c>
      <c r="Q5685" s="2">
        <v>0.19940179461599999</v>
      </c>
      <c r="R5685" s="2">
        <v>2.4925224327020001</v>
      </c>
      <c r="S5685" s="34" t="s">
        <v>168</v>
      </c>
    </row>
    <row r="5686">
      <c r="D5686" s="19"/>
      <c r="E5686" s="18" t="s">
        <v>111</v>
      </c>
      <c r="F5686" s="17"/>
      <c r="G5686" s="7">
        <v>921</v>
      </c>
      <c r="H5686" s="20">
        <v>76.655808903365994</v>
      </c>
      <c r="I5686" s="2">
        <v>28.555917480999</v>
      </c>
      <c r="J5686" s="2">
        <v>3.365906623236</v>
      </c>
      <c r="K5686" s="2">
        <v>79.044516829532995</v>
      </c>
      <c r="L5686" s="2">
        <v>13.029315960911999</v>
      </c>
      <c r="M5686" s="2">
        <v>34.419109663409003</v>
      </c>
      <c r="N5686" s="2">
        <v>22.041259500542999</v>
      </c>
      <c r="O5686" s="2">
        <v>6.7318132464709999</v>
      </c>
      <c r="P5686" s="2">
        <v>0.65146579804600002</v>
      </c>
      <c r="Q5686" s="2">
        <v>0.32573289902300001</v>
      </c>
      <c r="R5686" s="2">
        <v>2.4972855591749998</v>
      </c>
      <c r="S5686" s="34" t="s">
        <v>168</v>
      </c>
    </row>
    <row r="5687">
      <c r="D5687" s="19"/>
      <c r="E5687" s="18" t="s">
        <v>112</v>
      </c>
      <c r="F5687" s="17"/>
      <c r="G5687" s="7">
        <v>765</v>
      </c>
      <c r="H5687" s="20">
        <v>77.124183006536001</v>
      </c>
      <c r="I5687" s="2">
        <v>29.150326797386001</v>
      </c>
      <c r="J5687" s="2">
        <v>3.1372549019610001</v>
      </c>
      <c r="K5687" s="2">
        <v>78.823529411764994</v>
      </c>
      <c r="L5687" s="2">
        <v>12.941176470587999</v>
      </c>
      <c r="M5687" s="2">
        <v>35.294117647058997</v>
      </c>
      <c r="N5687" s="2">
        <v>22.875816993463999</v>
      </c>
      <c r="O5687" s="2">
        <v>7.1895424836600004</v>
      </c>
      <c r="P5687" s="2">
        <v>0.65359477124200005</v>
      </c>
      <c r="Q5687" s="2">
        <v>0.26143790849699999</v>
      </c>
      <c r="R5687" s="2">
        <v>2.2222222222219998</v>
      </c>
      <c r="S5687" s="34" t="s">
        <v>168</v>
      </c>
    </row>
    <row r="5688">
      <c r="D5688" s="19"/>
      <c r="E5688" s="18" t="s">
        <v>113</v>
      </c>
      <c r="F5688" s="17"/>
      <c r="G5688" s="7">
        <v>197</v>
      </c>
      <c r="H5688" s="20">
        <v>74.619289340102</v>
      </c>
      <c r="I5688" s="2">
        <v>35.532994923857999</v>
      </c>
      <c r="J5688" s="2">
        <v>3.553299492386</v>
      </c>
      <c r="K5688" s="2">
        <v>80.203045685278994</v>
      </c>
      <c r="L5688" s="2">
        <v>11.675126903553</v>
      </c>
      <c r="M5688" s="2">
        <v>30.964467005075999</v>
      </c>
      <c r="N5688" s="2">
        <v>20.812182741116999</v>
      </c>
      <c r="O5688" s="2">
        <v>8.6294416243650005</v>
      </c>
      <c r="P5688" s="10" t="s">
        <v>168</v>
      </c>
      <c r="Q5688" s="10" t="s">
        <v>168</v>
      </c>
      <c r="R5688" s="2">
        <v>4.0609137055840003</v>
      </c>
      <c r="S5688" s="34" t="s">
        <v>168</v>
      </c>
    </row>
    <row r="5689">
      <c r="D5689" s="19"/>
      <c r="E5689" s="18" t="s">
        <v>114</v>
      </c>
      <c r="F5689" s="17"/>
      <c r="G5689" s="7">
        <v>1029</v>
      </c>
      <c r="H5689" s="20">
        <v>76.482021379981006</v>
      </c>
      <c r="I5689" s="2">
        <v>28.085519922254999</v>
      </c>
      <c r="J5689" s="2">
        <v>3.304178814383</v>
      </c>
      <c r="K5689" s="2">
        <v>78.425655976675998</v>
      </c>
      <c r="L5689" s="2">
        <v>12.342079689018</v>
      </c>
      <c r="M5689" s="2">
        <v>34.110787172012003</v>
      </c>
      <c r="N5689" s="2">
        <v>22.157434402332001</v>
      </c>
      <c r="O5689" s="2">
        <v>6.3168124392609997</v>
      </c>
      <c r="P5689" s="2">
        <v>0.68027210884400002</v>
      </c>
      <c r="Q5689" s="2">
        <v>0.19436345966999999</v>
      </c>
      <c r="R5689" s="2">
        <v>2.4295432458700001</v>
      </c>
      <c r="S5689" s="34" t="s">
        <v>168</v>
      </c>
    </row>
    <row r="5690">
      <c r="D5690" s="19"/>
      <c r="E5690" s="18" t="s">
        <v>115</v>
      </c>
      <c r="F5690" s="17"/>
      <c r="G5690" s="7">
        <v>793</v>
      </c>
      <c r="H5690" s="20">
        <v>77.427490542244996</v>
      </c>
      <c r="I5690" s="2">
        <v>30.769230769231001</v>
      </c>
      <c r="J5690" s="2">
        <v>3.4047919293820001</v>
      </c>
      <c r="K5690" s="2">
        <v>80.201765447667</v>
      </c>
      <c r="L5690" s="2">
        <v>13.114754098361001</v>
      </c>
      <c r="M5690" s="2">
        <v>35.182849936948003</v>
      </c>
      <c r="N5690" s="2">
        <v>23.707440100883002</v>
      </c>
      <c r="O5690" s="2">
        <v>6.5573770491800003</v>
      </c>
      <c r="P5690" s="2">
        <v>0.63051702395999998</v>
      </c>
      <c r="Q5690" s="2">
        <v>0.126103404792</v>
      </c>
      <c r="R5690" s="2">
        <v>2.2698612862549998</v>
      </c>
      <c r="S5690" s="34" t="s">
        <v>168</v>
      </c>
    </row>
    <row r="5691">
      <c r="D5691" s="19"/>
      <c r="E5691" s="18" t="s">
        <v>116</v>
      </c>
      <c r="F5691" s="17"/>
      <c r="G5691" s="7">
        <v>253</v>
      </c>
      <c r="H5691" s="20">
        <v>74.703557312252997</v>
      </c>
      <c r="I5691" s="2">
        <v>32.411067193675997</v>
      </c>
      <c r="J5691" s="2">
        <v>5.5335968379449998</v>
      </c>
      <c r="K5691" s="2">
        <v>82.608695652174006</v>
      </c>
      <c r="L5691" s="2">
        <v>14.624505928853999</v>
      </c>
      <c r="M5691" s="2">
        <v>31.620553359683999</v>
      </c>
      <c r="N5691" s="2">
        <v>22.529644268775002</v>
      </c>
      <c r="O5691" s="2">
        <v>6.3241106719370004</v>
      </c>
      <c r="P5691" s="2">
        <v>0.79051383399200004</v>
      </c>
      <c r="Q5691" s="2">
        <v>0.39525691699600002</v>
      </c>
      <c r="R5691" s="2">
        <v>3.557312252964</v>
      </c>
      <c r="S5691" s="34" t="s">
        <v>168</v>
      </c>
    </row>
    <row r="5692">
      <c r="D5692" s="19"/>
      <c r="E5692" s="18" t="s">
        <v>117</v>
      </c>
      <c r="F5692" s="17"/>
      <c r="G5692" s="7">
        <v>200</v>
      </c>
      <c r="H5692" s="20">
        <v>79.5</v>
      </c>
      <c r="I5692" s="2">
        <v>28.5</v>
      </c>
      <c r="J5692" s="2">
        <v>3.5</v>
      </c>
      <c r="K5692" s="2">
        <v>75</v>
      </c>
      <c r="L5692" s="2">
        <v>17.5</v>
      </c>
      <c r="M5692" s="2">
        <v>39</v>
      </c>
      <c r="N5692" s="2">
        <v>29.5</v>
      </c>
      <c r="O5692" s="2">
        <v>7</v>
      </c>
      <c r="P5692" s="2">
        <v>1</v>
      </c>
      <c r="Q5692" s="10" t="s">
        <v>168</v>
      </c>
      <c r="R5692" s="2">
        <v>2.5</v>
      </c>
      <c r="S5692" s="34" t="s">
        <v>168</v>
      </c>
    </row>
    <row r="5693">
      <c r="D5693" s="19"/>
      <c r="E5693" s="18" t="s">
        <v>118</v>
      </c>
      <c r="F5693" s="17"/>
      <c r="G5693" s="11">
        <v>3</v>
      </c>
      <c r="H5693" s="27">
        <v>66.666666666666998</v>
      </c>
      <c r="I5693" s="5">
        <v>33.333333333333002</v>
      </c>
      <c r="J5693" s="4" t="s">
        <v>168</v>
      </c>
      <c r="K5693" s="5">
        <v>33.333333333333002</v>
      </c>
      <c r="L5693" s="4" t="s">
        <v>168</v>
      </c>
      <c r="M5693" s="5">
        <v>33.333333333333002</v>
      </c>
      <c r="N5693" s="4" t="s">
        <v>168</v>
      </c>
      <c r="O5693" s="5">
        <v>33.333333333333002</v>
      </c>
      <c r="P5693" s="4" t="s">
        <v>168</v>
      </c>
      <c r="Q5693" s="5">
        <v>33.333333333333002</v>
      </c>
      <c r="R5693" s="4" t="s">
        <v>168</v>
      </c>
      <c r="S5693" s="31" t="s">
        <v>168</v>
      </c>
    </row>
    <row r="5694">
      <c r="D5694" s="19"/>
      <c r="E5694" s="18" t="s">
        <v>26</v>
      </c>
      <c r="F5694" s="17"/>
      <c r="G5694" s="11">
        <v>1</v>
      </c>
      <c r="H5694" s="27">
        <v>100</v>
      </c>
      <c r="I5694" s="5">
        <v>100</v>
      </c>
      <c r="J5694" s="4" t="s">
        <v>168</v>
      </c>
      <c r="K5694" s="5">
        <v>100</v>
      </c>
      <c r="L5694" s="4" t="s">
        <v>168</v>
      </c>
      <c r="M5694" s="4" t="s">
        <v>168</v>
      </c>
      <c r="N5694" s="4" t="s">
        <v>168</v>
      </c>
      <c r="O5694" s="4" t="s">
        <v>168</v>
      </c>
      <c r="P5694" s="4" t="s">
        <v>168</v>
      </c>
      <c r="Q5694" s="4" t="s">
        <v>168</v>
      </c>
      <c r="R5694" s="4" t="s">
        <v>168</v>
      </c>
      <c r="S5694" s="31" t="s">
        <v>168</v>
      </c>
    </row>
    <row r="5695">
      <c r="D5695" s="19"/>
      <c r="E5695" s="18" t="s">
        <v>119</v>
      </c>
      <c r="F5695" s="17"/>
      <c r="G5695" s="7">
        <v>1080</v>
      </c>
      <c r="H5695" s="20">
        <v>76.018518518519002</v>
      </c>
      <c r="I5695" s="2">
        <v>27.962962962963001</v>
      </c>
      <c r="J5695" s="2">
        <v>3.0555555555559999</v>
      </c>
      <c r="K5695" s="2">
        <v>77.962962962963005</v>
      </c>
      <c r="L5695" s="2">
        <v>12.129629629629999</v>
      </c>
      <c r="M5695" s="2">
        <v>33.425925925926002</v>
      </c>
      <c r="N5695" s="2">
        <v>21.666666666666998</v>
      </c>
      <c r="O5695" s="2">
        <v>6.2037037037039999</v>
      </c>
      <c r="P5695" s="2">
        <v>0.64814814814800004</v>
      </c>
      <c r="Q5695" s="2">
        <v>0.277777777778</v>
      </c>
      <c r="R5695" s="2">
        <v>2.5</v>
      </c>
      <c r="S5695" s="34" t="s">
        <v>168</v>
      </c>
    </row>
    <row r="5696">
      <c r="D5696" s="19"/>
      <c r="E5696" s="18" t="s">
        <v>120</v>
      </c>
      <c r="F5696" s="17"/>
      <c r="G5696" s="7">
        <v>1054</v>
      </c>
      <c r="H5696" s="20">
        <v>76.091081593927996</v>
      </c>
      <c r="I5696" s="2">
        <v>27.988614800758999</v>
      </c>
      <c r="J5696" s="2">
        <v>3.2258064516129998</v>
      </c>
      <c r="K5696" s="2">
        <v>78.083491461101005</v>
      </c>
      <c r="L5696" s="2">
        <v>12.144212523719</v>
      </c>
      <c r="M5696" s="2">
        <v>33.965844402277</v>
      </c>
      <c r="N5696" s="2">
        <v>22.011385199241001</v>
      </c>
      <c r="O5696" s="2">
        <v>6.2618595825429999</v>
      </c>
      <c r="P5696" s="2">
        <v>0.66413662239100002</v>
      </c>
      <c r="Q5696" s="2">
        <v>0.28462998102499998</v>
      </c>
      <c r="R5696" s="2">
        <v>2.4667931688800002</v>
      </c>
      <c r="S5696" s="34" t="s">
        <v>168</v>
      </c>
    </row>
    <row r="5697">
      <c r="D5697" s="15" t="s">
        <v>121</v>
      </c>
      <c r="E5697" s="14" t="s">
        <v>122</v>
      </c>
      <c r="F5697" s="16"/>
      <c r="G5697" s="26">
        <v>564</v>
      </c>
      <c r="H5697" s="40">
        <v>78.546099290780006</v>
      </c>
      <c r="I5697" s="8">
        <v>32.978723404255</v>
      </c>
      <c r="J5697" s="8">
        <v>3.9007092198579998</v>
      </c>
      <c r="K5697" s="8">
        <v>81.382978723403994</v>
      </c>
      <c r="L5697" s="8">
        <v>11.524822695035001</v>
      </c>
      <c r="M5697" s="8">
        <v>34.397163120567001</v>
      </c>
      <c r="N5697" s="8">
        <v>22.695035460993001</v>
      </c>
      <c r="O5697" s="8">
        <v>6.3829787234040003</v>
      </c>
      <c r="P5697" s="8">
        <v>0.35460992907799999</v>
      </c>
      <c r="Q5697" s="41" t="s">
        <v>168</v>
      </c>
      <c r="R5697" s="8">
        <v>1.77304964539</v>
      </c>
      <c r="S5697" s="71" t="s">
        <v>168</v>
      </c>
    </row>
    <row r="5698">
      <c r="D5698" s="19"/>
      <c r="E5698" s="18" t="s">
        <v>123</v>
      </c>
      <c r="F5698" s="17"/>
      <c r="G5698" s="7">
        <v>396</v>
      </c>
      <c r="H5698" s="20">
        <v>75.505050505051003</v>
      </c>
      <c r="I5698" s="2">
        <v>24.494949494949001</v>
      </c>
      <c r="J5698" s="2">
        <v>2.5252525252529998</v>
      </c>
      <c r="K5698" s="2">
        <v>76.010101010100996</v>
      </c>
      <c r="L5698" s="2">
        <v>13.636363636364001</v>
      </c>
      <c r="M5698" s="2">
        <v>34.343434343433998</v>
      </c>
      <c r="N5698" s="2">
        <v>20.454545454544999</v>
      </c>
      <c r="O5698" s="2">
        <v>5.5555555555560003</v>
      </c>
      <c r="P5698" s="2">
        <v>1.010101010101</v>
      </c>
      <c r="Q5698" s="10" t="s">
        <v>168</v>
      </c>
      <c r="R5698" s="2">
        <v>2.0202020202019999</v>
      </c>
      <c r="S5698" s="34" t="s">
        <v>168</v>
      </c>
    </row>
    <row r="5699">
      <c r="D5699" s="19"/>
      <c r="E5699" s="18" t="s">
        <v>124</v>
      </c>
      <c r="F5699" s="17"/>
      <c r="G5699" s="7">
        <v>69</v>
      </c>
      <c r="H5699" s="20">
        <v>63.768115942028999</v>
      </c>
      <c r="I5699" s="2">
        <v>15.942028985506999</v>
      </c>
      <c r="J5699" s="2">
        <v>1.449275362319</v>
      </c>
      <c r="K5699" s="2">
        <v>72.463768115942003</v>
      </c>
      <c r="L5699" s="2">
        <v>10.144927536232</v>
      </c>
      <c r="M5699" s="2">
        <v>20.289855072464</v>
      </c>
      <c r="N5699" s="2">
        <v>13.04347826087</v>
      </c>
      <c r="O5699" s="2">
        <v>7.2463768115939997</v>
      </c>
      <c r="P5699" s="2">
        <v>1.449275362319</v>
      </c>
      <c r="Q5699" s="10" t="s">
        <v>168</v>
      </c>
      <c r="R5699" s="2">
        <v>10.144927536232</v>
      </c>
      <c r="S5699" s="34" t="s">
        <v>168</v>
      </c>
    </row>
    <row r="5700">
      <c r="D5700" s="19"/>
      <c r="E5700" s="18" t="s">
        <v>125</v>
      </c>
      <c r="F5700" s="17"/>
      <c r="G5700" s="7">
        <v>50</v>
      </c>
      <c r="H5700" s="20">
        <v>70</v>
      </c>
      <c r="I5700" s="2">
        <v>18</v>
      </c>
      <c r="J5700" s="10" t="s">
        <v>168</v>
      </c>
      <c r="K5700" s="2">
        <v>66</v>
      </c>
      <c r="L5700" s="2">
        <v>8</v>
      </c>
      <c r="M5700" s="2">
        <v>26</v>
      </c>
      <c r="N5700" s="2">
        <v>26</v>
      </c>
      <c r="O5700" s="2">
        <v>8</v>
      </c>
      <c r="P5700" s="10" t="s">
        <v>168</v>
      </c>
      <c r="Q5700" s="2">
        <v>4</v>
      </c>
      <c r="R5700" s="2">
        <v>4</v>
      </c>
      <c r="S5700" s="34" t="s">
        <v>168</v>
      </c>
    </row>
    <row r="5701">
      <c r="D5701" s="19"/>
      <c r="E5701" s="18" t="s">
        <v>126</v>
      </c>
      <c r="F5701" s="17"/>
      <c r="G5701" s="11">
        <v>14</v>
      </c>
      <c r="H5701" s="27">
        <v>64.285714285713993</v>
      </c>
      <c r="I5701" s="5">
        <v>21.428571428571001</v>
      </c>
      <c r="J5701" s="5">
        <v>7.1428571428570002</v>
      </c>
      <c r="K5701" s="5">
        <v>50</v>
      </c>
      <c r="L5701" s="5">
        <v>7.1428571428570002</v>
      </c>
      <c r="M5701" s="5">
        <v>42.857142857143003</v>
      </c>
      <c r="N5701" s="5">
        <v>21.428571428571001</v>
      </c>
      <c r="O5701" s="5">
        <v>7.1428571428570002</v>
      </c>
      <c r="P5701" s="4" t="s">
        <v>168</v>
      </c>
      <c r="Q5701" s="5">
        <v>14.285714285714</v>
      </c>
      <c r="R5701" s="4" t="s">
        <v>168</v>
      </c>
      <c r="S5701" s="31" t="s">
        <v>168</v>
      </c>
    </row>
    <row r="5702">
      <c r="D5702" s="19"/>
      <c r="E5702" s="18" t="s">
        <v>26</v>
      </c>
      <c r="F5702" s="17"/>
      <c r="G5702" s="11">
        <v>0</v>
      </c>
      <c r="H5702" s="32" t="s">
        <v>168</v>
      </c>
      <c r="I5702" s="4" t="s">
        <v>168</v>
      </c>
      <c r="J5702" s="4" t="s">
        <v>168</v>
      </c>
      <c r="K5702" s="4" t="s">
        <v>168</v>
      </c>
      <c r="L5702" s="4" t="s">
        <v>168</v>
      </c>
      <c r="M5702" s="4" t="s">
        <v>168</v>
      </c>
      <c r="N5702" s="4" t="s">
        <v>168</v>
      </c>
      <c r="O5702" s="4" t="s">
        <v>168</v>
      </c>
      <c r="P5702" s="4" t="s">
        <v>168</v>
      </c>
      <c r="Q5702" s="4" t="s">
        <v>168</v>
      </c>
      <c r="R5702" s="4" t="s">
        <v>168</v>
      </c>
      <c r="S5702" s="31" t="s">
        <v>168</v>
      </c>
    </row>
    <row r="5703">
      <c r="D5703" s="19"/>
      <c r="E5703" s="18" t="s">
        <v>127</v>
      </c>
      <c r="F5703" s="17"/>
      <c r="G5703" s="7">
        <v>960</v>
      </c>
      <c r="H5703" s="20">
        <v>77.291666666666998</v>
      </c>
      <c r="I5703" s="2">
        <v>29.479166666666998</v>
      </c>
      <c r="J5703" s="2">
        <v>3.333333333333</v>
      </c>
      <c r="K5703" s="2">
        <v>79.166666666666998</v>
      </c>
      <c r="L5703" s="2">
        <v>12.395833333333</v>
      </c>
      <c r="M5703" s="2">
        <v>34.375</v>
      </c>
      <c r="N5703" s="2">
        <v>21.770833333333002</v>
      </c>
      <c r="O5703" s="2">
        <v>6.041666666667</v>
      </c>
      <c r="P5703" s="2">
        <v>0.625</v>
      </c>
      <c r="Q5703" s="10" t="s">
        <v>168</v>
      </c>
      <c r="R5703" s="2">
        <v>1.875</v>
      </c>
      <c r="S5703" s="34" t="s">
        <v>168</v>
      </c>
    </row>
    <row r="5704">
      <c r="D5704" s="19"/>
      <c r="E5704" s="18" t="s">
        <v>128</v>
      </c>
      <c r="F5704" s="17"/>
      <c r="G5704" s="7">
        <v>64</v>
      </c>
      <c r="H5704" s="20">
        <v>68.75</v>
      </c>
      <c r="I5704" s="2">
        <v>18.75</v>
      </c>
      <c r="J5704" s="2">
        <v>1.5625</v>
      </c>
      <c r="K5704" s="2">
        <v>62.5</v>
      </c>
      <c r="L5704" s="2">
        <v>7.8125</v>
      </c>
      <c r="M5704" s="2">
        <v>29.6875</v>
      </c>
      <c r="N5704" s="2">
        <v>25</v>
      </c>
      <c r="O5704" s="2">
        <v>7.8125</v>
      </c>
      <c r="P5704" s="10" t="s">
        <v>168</v>
      </c>
      <c r="Q5704" s="2">
        <v>6.25</v>
      </c>
      <c r="R5704" s="2">
        <v>3.125</v>
      </c>
      <c r="S5704" s="34" t="s">
        <v>168</v>
      </c>
    </row>
    <row r="5705">
      <c r="D5705" s="15" t="s">
        <v>129</v>
      </c>
      <c r="E5705" s="14" t="s">
        <v>130</v>
      </c>
      <c r="F5705" s="16"/>
      <c r="G5705" s="26">
        <v>130</v>
      </c>
      <c r="H5705" s="40">
        <v>76.923076923077005</v>
      </c>
      <c r="I5705" s="8">
        <v>39.230769230768999</v>
      </c>
      <c r="J5705" s="8">
        <v>3.0769230769229998</v>
      </c>
      <c r="K5705" s="8">
        <v>79.230769230768999</v>
      </c>
      <c r="L5705" s="8">
        <v>10.769230769230999</v>
      </c>
      <c r="M5705" s="8">
        <v>31.538461538461998</v>
      </c>
      <c r="N5705" s="8">
        <v>33.076923076923002</v>
      </c>
      <c r="O5705" s="8">
        <v>5.3846153846150004</v>
      </c>
      <c r="P5705" s="41" t="s">
        <v>168</v>
      </c>
      <c r="Q5705" s="41" t="s">
        <v>168</v>
      </c>
      <c r="R5705" s="8">
        <v>0.76923076923099998</v>
      </c>
      <c r="S5705" s="71" t="s">
        <v>168</v>
      </c>
    </row>
    <row r="5706">
      <c r="D5706" s="19"/>
      <c r="E5706" s="18" t="s">
        <v>131</v>
      </c>
      <c r="F5706" s="17"/>
      <c r="G5706" s="11">
        <v>32</v>
      </c>
      <c r="H5706" s="27">
        <v>87.5</v>
      </c>
      <c r="I5706" s="5">
        <v>40.625</v>
      </c>
      <c r="J5706" s="5">
        <v>3.125</v>
      </c>
      <c r="K5706" s="5">
        <v>84.375</v>
      </c>
      <c r="L5706" s="5">
        <v>9.375</v>
      </c>
      <c r="M5706" s="5">
        <v>46.875</v>
      </c>
      <c r="N5706" s="5">
        <v>46.875</v>
      </c>
      <c r="O5706" s="5">
        <v>6.25</v>
      </c>
      <c r="P5706" s="4" t="s">
        <v>168</v>
      </c>
      <c r="Q5706" s="4" t="s">
        <v>168</v>
      </c>
      <c r="R5706" s="4" t="s">
        <v>168</v>
      </c>
      <c r="S5706" s="31" t="s">
        <v>168</v>
      </c>
    </row>
    <row r="5707">
      <c r="D5707" s="19"/>
      <c r="E5707" s="18" t="s">
        <v>132</v>
      </c>
      <c r="F5707" s="17"/>
      <c r="G5707" s="7">
        <v>492</v>
      </c>
      <c r="H5707" s="20">
        <v>81.300813008130007</v>
      </c>
      <c r="I5707" s="2">
        <v>34.756097560976002</v>
      </c>
      <c r="J5707" s="2">
        <v>4.6747967479670001</v>
      </c>
      <c r="K5707" s="2">
        <v>82.113821138210994</v>
      </c>
      <c r="L5707" s="2">
        <v>13.414634146340999</v>
      </c>
      <c r="M5707" s="2">
        <v>37.804878048779997</v>
      </c>
      <c r="N5707" s="2">
        <v>24.593495934959002</v>
      </c>
      <c r="O5707" s="2">
        <v>5.2845528455280002</v>
      </c>
      <c r="P5707" s="2">
        <v>0.40650406504100001</v>
      </c>
      <c r="Q5707" s="10" t="s">
        <v>168</v>
      </c>
      <c r="R5707" s="2">
        <v>1.6260162601629999</v>
      </c>
      <c r="S5707" s="34" t="s">
        <v>168</v>
      </c>
    </row>
    <row r="5708">
      <c r="D5708" s="19"/>
      <c r="E5708" s="18" t="s">
        <v>133</v>
      </c>
      <c r="F5708" s="17"/>
      <c r="G5708" s="7">
        <v>610</v>
      </c>
      <c r="H5708" s="20">
        <v>78.196721311475002</v>
      </c>
      <c r="I5708" s="2">
        <v>31.311475409836</v>
      </c>
      <c r="J5708" s="2">
        <v>4.0983606557380003</v>
      </c>
      <c r="K5708" s="2">
        <v>84.918032786884993</v>
      </c>
      <c r="L5708" s="2">
        <v>15.901639344262</v>
      </c>
      <c r="M5708" s="2">
        <v>30.327868852459002</v>
      </c>
      <c r="N5708" s="2">
        <v>20.327868852459002</v>
      </c>
      <c r="O5708" s="2">
        <v>5.7377049180329998</v>
      </c>
      <c r="P5708" s="2">
        <v>0.32786885245899999</v>
      </c>
      <c r="Q5708" s="2">
        <v>0.16393442623000001</v>
      </c>
      <c r="R5708" s="2">
        <v>1.475409836066</v>
      </c>
      <c r="S5708" s="34" t="s">
        <v>168</v>
      </c>
    </row>
    <row r="5709">
      <c r="D5709" s="19"/>
      <c r="E5709" s="18" t="s">
        <v>134</v>
      </c>
      <c r="F5709" s="17"/>
      <c r="G5709" s="7">
        <v>869</v>
      </c>
      <c r="H5709" s="20">
        <v>76.985040276180001</v>
      </c>
      <c r="I5709" s="2">
        <v>28.883774453394999</v>
      </c>
      <c r="J5709" s="2">
        <v>3.2220943613349999</v>
      </c>
      <c r="K5709" s="2">
        <v>80.667433831991005</v>
      </c>
      <c r="L5709" s="2">
        <v>13.003452243959</v>
      </c>
      <c r="M5709" s="2">
        <v>33.716915995397002</v>
      </c>
      <c r="N5709" s="2">
        <v>22.209436133486999</v>
      </c>
      <c r="O5709" s="2">
        <v>5.5235903337170003</v>
      </c>
      <c r="P5709" s="2">
        <v>0.23014959723799999</v>
      </c>
      <c r="Q5709" s="2">
        <v>0.115074798619</v>
      </c>
      <c r="R5709" s="2">
        <v>2.3014959723819999</v>
      </c>
      <c r="S5709" s="34" t="s">
        <v>168</v>
      </c>
    </row>
    <row r="5710">
      <c r="D5710" s="19"/>
      <c r="E5710" s="18" t="s">
        <v>135</v>
      </c>
      <c r="F5710" s="17"/>
      <c r="G5710" s="7">
        <v>842</v>
      </c>
      <c r="H5710" s="20">
        <v>77.672209026128002</v>
      </c>
      <c r="I5710" s="2">
        <v>29.928741092637001</v>
      </c>
      <c r="J5710" s="2">
        <v>3.3254156769600001</v>
      </c>
      <c r="K5710" s="2">
        <v>78.503562945368003</v>
      </c>
      <c r="L5710" s="2">
        <v>12.232779097387001</v>
      </c>
      <c r="M5710" s="2">
        <v>35.154394299286999</v>
      </c>
      <c r="N5710" s="2">
        <v>22.327790973871998</v>
      </c>
      <c r="O5710" s="2">
        <v>6.650831353919</v>
      </c>
      <c r="P5710" s="2">
        <v>0.71258907363400004</v>
      </c>
      <c r="Q5710" s="2">
        <v>0.11876484560599999</v>
      </c>
      <c r="R5710" s="2">
        <v>2.7315914489309998</v>
      </c>
      <c r="S5710" s="34" t="s">
        <v>168</v>
      </c>
    </row>
    <row r="5711">
      <c r="D5711" s="19"/>
      <c r="E5711" s="18" t="s">
        <v>136</v>
      </c>
      <c r="F5711" s="17"/>
      <c r="G5711" s="7">
        <v>514</v>
      </c>
      <c r="H5711" s="20">
        <v>74.319066147859999</v>
      </c>
      <c r="I5711" s="2">
        <v>27.821011673152</v>
      </c>
      <c r="J5711" s="2">
        <v>3.3073929961089998</v>
      </c>
      <c r="K5711" s="2">
        <v>79.571984435798001</v>
      </c>
      <c r="L5711" s="2">
        <v>14.591439688715999</v>
      </c>
      <c r="M5711" s="2">
        <v>36.186770428015997</v>
      </c>
      <c r="N5711" s="2">
        <v>21.400778210117</v>
      </c>
      <c r="O5711" s="2">
        <v>7.1984435797669999</v>
      </c>
      <c r="P5711" s="2">
        <v>0.77821011673200002</v>
      </c>
      <c r="Q5711" s="10" t="s">
        <v>168</v>
      </c>
      <c r="R5711" s="2">
        <v>3.1128404669259999</v>
      </c>
      <c r="S5711" s="34" t="s">
        <v>168</v>
      </c>
    </row>
    <row r="5712">
      <c r="D5712" s="19"/>
      <c r="E5712" s="18" t="s">
        <v>137</v>
      </c>
      <c r="F5712" s="17"/>
      <c r="G5712" s="7">
        <v>487</v>
      </c>
      <c r="H5712" s="20">
        <v>77.823408624229998</v>
      </c>
      <c r="I5712" s="2">
        <v>32.032854209446</v>
      </c>
      <c r="J5712" s="2">
        <v>2.258726899384</v>
      </c>
      <c r="K5712" s="2">
        <v>79.671457905544003</v>
      </c>
      <c r="L5712" s="2">
        <v>12.731006160164</v>
      </c>
      <c r="M5712" s="2">
        <v>41.273100616016002</v>
      </c>
      <c r="N5712" s="2">
        <v>25.462012320328999</v>
      </c>
      <c r="O5712" s="2">
        <v>5.9548254620119998</v>
      </c>
      <c r="P5712" s="2">
        <v>0.61601642710500004</v>
      </c>
      <c r="Q5712" s="10" t="s">
        <v>168</v>
      </c>
      <c r="R5712" s="2">
        <v>2.6694045174540002</v>
      </c>
      <c r="S5712" s="34" t="s">
        <v>168</v>
      </c>
    </row>
    <row r="5713">
      <c r="D5713" s="19"/>
      <c r="E5713" s="18" t="s">
        <v>138</v>
      </c>
      <c r="F5713" s="17"/>
      <c r="G5713" s="7">
        <v>480</v>
      </c>
      <c r="H5713" s="20">
        <v>80.208333333333002</v>
      </c>
      <c r="I5713" s="2">
        <v>37.5</v>
      </c>
      <c r="J5713" s="2">
        <v>4.166666666667</v>
      </c>
      <c r="K5713" s="2">
        <v>83.333333333333002</v>
      </c>
      <c r="L5713" s="2">
        <v>13.541666666667</v>
      </c>
      <c r="M5713" s="2">
        <v>39.166666666666998</v>
      </c>
      <c r="N5713" s="2">
        <v>25.625</v>
      </c>
      <c r="O5713" s="2">
        <v>4.375</v>
      </c>
      <c r="P5713" s="2">
        <v>0.625</v>
      </c>
      <c r="Q5713" s="10" t="s">
        <v>168</v>
      </c>
      <c r="R5713" s="2">
        <v>1.666666666667</v>
      </c>
      <c r="S5713" s="34" t="s">
        <v>168</v>
      </c>
    </row>
    <row r="5714">
      <c r="D5714" s="19"/>
      <c r="E5714" s="18" t="s">
        <v>139</v>
      </c>
      <c r="F5714" s="17"/>
      <c r="G5714" s="7">
        <v>624</v>
      </c>
      <c r="H5714" s="20">
        <v>79.487179487179006</v>
      </c>
      <c r="I5714" s="2">
        <v>31.570512820512999</v>
      </c>
      <c r="J5714" s="2">
        <v>3.365384615385</v>
      </c>
      <c r="K5714" s="2">
        <v>79.487179487179006</v>
      </c>
      <c r="L5714" s="2">
        <v>13.461538461538</v>
      </c>
      <c r="M5714" s="2">
        <v>35.897435897435997</v>
      </c>
      <c r="N5714" s="2">
        <v>23.397435897436001</v>
      </c>
      <c r="O5714" s="2">
        <v>6.25</v>
      </c>
      <c r="P5714" s="2">
        <v>0.48076923076900002</v>
      </c>
      <c r="Q5714" s="2">
        <v>0.16025641025599999</v>
      </c>
      <c r="R5714" s="2">
        <v>2.2435897435899999</v>
      </c>
      <c r="S5714" s="34" t="s">
        <v>168</v>
      </c>
    </row>
    <row r="5715">
      <c r="D5715" s="19"/>
      <c r="E5715" s="18" t="s">
        <v>140</v>
      </c>
      <c r="F5715" s="17"/>
      <c r="G5715" s="7">
        <v>172</v>
      </c>
      <c r="H5715" s="20">
        <v>74.418604651162994</v>
      </c>
      <c r="I5715" s="2">
        <v>30.813953488372</v>
      </c>
      <c r="J5715" s="2">
        <v>8.1395348837209998</v>
      </c>
      <c r="K5715" s="2">
        <v>84.883720930232997</v>
      </c>
      <c r="L5715" s="2">
        <v>11.046511627907</v>
      </c>
      <c r="M5715" s="2">
        <v>25.581395348836999</v>
      </c>
      <c r="N5715" s="2">
        <v>19.767441860464999</v>
      </c>
      <c r="O5715" s="2">
        <v>6.3953488372090002</v>
      </c>
      <c r="P5715" s="2">
        <v>0.58139534883699995</v>
      </c>
      <c r="Q5715" s="10" t="s">
        <v>168</v>
      </c>
      <c r="R5715" s="2">
        <v>1.1627906976739999</v>
      </c>
      <c r="S5715" s="34" t="s">
        <v>168</v>
      </c>
    </row>
    <row r="5716">
      <c r="D5716" s="19"/>
      <c r="E5716" s="18" t="s">
        <v>141</v>
      </c>
      <c r="F5716" s="17"/>
      <c r="G5716" s="7">
        <v>683</v>
      </c>
      <c r="H5716" s="20">
        <v>78.184480234261002</v>
      </c>
      <c r="I5716" s="2">
        <v>28.843338213763001</v>
      </c>
      <c r="J5716" s="2">
        <v>3.513909224012</v>
      </c>
      <c r="K5716" s="2">
        <v>80.087847730600004</v>
      </c>
      <c r="L5716" s="2">
        <v>14.348462664714001</v>
      </c>
      <c r="M5716" s="2">
        <v>35.871156661786003</v>
      </c>
      <c r="N5716" s="2">
        <v>24.011713030747</v>
      </c>
      <c r="O5716" s="2">
        <v>6.2957540263540004</v>
      </c>
      <c r="P5716" s="2">
        <v>0.58565153733499997</v>
      </c>
      <c r="Q5716" s="2">
        <v>0.29282576866799997</v>
      </c>
      <c r="R5716" s="2">
        <v>2.489019033675</v>
      </c>
      <c r="S5716" s="34" t="s">
        <v>168</v>
      </c>
    </row>
    <row r="5717">
      <c r="D5717" s="19"/>
      <c r="E5717" s="18" t="s">
        <v>142</v>
      </c>
      <c r="F5717" s="17"/>
      <c r="G5717" s="7">
        <v>341</v>
      </c>
      <c r="H5717" s="20">
        <v>77.126099706744995</v>
      </c>
      <c r="I5717" s="2">
        <v>31.085043988270002</v>
      </c>
      <c r="J5717" s="2">
        <v>3.5190615835779999</v>
      </c>
      <c r="K5717" s="2">
        <v>80.938416422287006</v>
      </c>
      <c r="L5717" s="2">
        <v>13.196480938416</v>
      </c>
      <c r="M5717" s="2">
        <v>36.070381231672002</v>
      </c>
      <c r="N5717" s="2">
        <v>21.700879765395999</v>
      </c>
      <c r="O5717" s="2">
        <v>6.4516129032259997</v>
      </c>
      <c r="P5717" s="2">
        <v>0.29325513196500003</v>
      </c>
      <c r="Q5717" s="10" t="s">
        <v>168</v>
      </c>
      <c r="R5717" s="2">
        <v>2.6392961876830001</v>
      </c>
      <c r="S5717" s="34" t="s">
        <v>168</v>
      </c>
    </row>
    <row r="5718">
      <c r="D5718" s="19"/>
      <c r="E5718" s="18" t="s">
        <v>143</v>
      </c>
      <c r="F5718" s="17"/>
      <c r="G5718" s="7">
        <v>185</v>
      </c>
      <c r="H5718" s="20">
        <v>76.216216216215997</v>
      </c>
      <c r="I5718" s="2">
        <v>28.648648648649001</v>
      </c>
      <c r="J5718" s="2">
        <v>3.2432432432430001</v>
      </c>
      <c r="K5718" s="2">
        <v>83.783783783784003</v>
      </c>
      <c r="L5718" s="2">
        <v>20.540540540540999</v>
      </c>
      <c r="M5718" s="2">
        <v>37.837837837838002</v>
      </c>
      <c r="N5718" s="2">
        <v>18.918918918919001</v>
      </c>
      <c r="O5718" s="2">
        <v>5.4054054054050003</v>
      </c>
      <c r="P5718" s="10" t="s">
        <v>168</v>
      </c>
      <c r="Q5718" s="10" t="s">
        <v>168</v>
      </c>
      <c r="R5718" s="2">
        <v>3.2432432432430001</v>
      </c>
      <c r="S5718" s="34" t="s">
        <v>168</v>
      </c>
    </row>
    <row r="5719">
      <c r="D5719" s="19"/>
      <c r="E5719" s="18" t="s">
        <v>144</v>
      </c>
      <c r="F5719" s="17"/>
      <c r="G5719" s="7">
        <v>219</v>
      </c>
      <c r="H5719" s="20">
        <v>81.278538812785001</v>
      </c>
      <c r="I5719" s="2">
        <v>25.570776255708001</v>
      </c>
      <c r="J5719" s="2">
        <v>3.6529680365299999</v>
      </c>
      <c r="K5719" s="2">
        <v>84.474885844748997</v>
      </c>
      <c r="L5719" s="2">
        <v>14.155251141553</v>
      </c>
      <c r="M5719" s="2">
        <v>20.547945205478999</v>
      </c>
      <c r="N5719" s="2">
        <v>16.89497716895</v>
      </c>
      <c r="O5719" s="2">
        <v>4.1095890410960001</v>
      </c>
      <c r="P5719" s="2">
        <v>0.45662100456600002</v>
      </c>
      <c r="Q5719" s="2">
        <v>0.45662100456600002</v>
      </c>
      <c r="R5719" s="2">
        <v>0.91324200913200004</v>
      </c>
      <c r="S5719" s="34" t="s">
        <v>168</v>
      </c>
    </row>
    <row r="5720">
      <c r="D5720" s="19"/>
      <c r="E5720" s="18" t="s">
        <v>41</v>
      </c>
      <c r="F5720" s="17"/>
      <c r="G5720" s="11">
        <v>40</v>
      </c>
      <c r="H5720" s="27">
        <v>65</v>
      </c>
      <c r="I5720" s="5">
        <v>20</v>
      </c>
      <c r="J5720" s="4" t="s">
        <v>168</v>
      </c>
      <c r="K5720" s="5">
        <v>77.5</v>
      </c>
      <c r="L5720" s="5">
        <v>10</v>
      </c>
      <c r="M5720" s="5">
        <v>27.5</v>
      </c>
      <c r="N5720" s="5">
        <v>12.5</v>
      </c>
      <c r="O5720" s="5">
        <v>2.5</v>
      </c>
      <c r="P5720" s="4" t="s">
        <v>168</v>
      </c>
      <c r="Q5720" s="5">
        <v>2.5</v>
      </c>
      <c r="R5720" s="5">
        <v>5</v>
      </c>
      <c r="S5720" s="31" t="s">
        <v>168</v>
      </c>
    </row>
    <row r="5721">
      <c r="D5721" s="19"/>
      <c r="E5721" s="18" t="s">
        <v>145</v>
      </c>
      <c r="F5721" s="17"/>
      <c r="G5721" s="11">
        <v>19</v>
      </c>
      <c r="H5721" s="27">
        <v>89.473684210526002</v>
      </c>
      <c r="I5721" s="5">
        <v>26.315789473683999</v>
      </c>
      <c r="J5721" s="5">
        <v>5.2631578947369997</v>
      </c>
      <c r="K5721" s="5">
        <v>47.368421052632002</v>
      </c>
      <c r="L5721" s="5">
        <v>5.2631578947369997</v>
      </c>
      <c r="M5721" s="5">
        <v>26.315789473683999</v>
      </c>
      <c r="N5721" s="5">
        <v>10.526315789473999</v>
      </c>
      <c r="O5721" s="5">
        <v>10.526315789473999</v>
      </c>
      <c r="P5721" s="4" t="s">
        <v>168</v>
      </c>
      <c r="Q5721" s="5">
        <v>5.2631578947369997</v>
      </c>
      <c r="R5721" s="4" t="s">
        <v>168</v>
      </c>
      <c r="S5721" s="31" t="s">
        <v>168</v>
      </c>
    </row>
    <row r="5722">
      <c r="D5722" s="19"/>
      <c r="E5722" s="18" t="s">
        <v>26</v>
      </c>
      <c r="F5722" s="17"/>
      <c r="G5722" s="11">
        <v>0</v>
      </c>
      <c r="H5722" s="32" t="s">
        <v>168</v>
      </c>
      <c r="I5722" s="4" t="s">
        <v>168</v>
      </c>
      <c r="J5722" s="4" t="s">
        <v>168</v>
      </c>
      <c r="K5722" s="4" t="s">
        <v>168</v>
      </c>
      <c r="L5722" s="4" t="s">
        <v>168</v>
      </c>
      <c r="M5722" s="4" t="s">
        <v>168</v>
      </c>
      <c r="N5722" s="4" t="s">
        <v>168</v>
      </c>
      <c r="O5722" s="4" t="s">
        <v>168</v>
      </c>
      <c r="P5722" s="4" t="s">
        <v>168</v>
      </c>
      <c r="Q5722" s="4" t="s">
        <v>168</v>
      </c>
      <c r="R5722" s="4" t="s">
        <v>168</v>
      </c>
      <c r="S5722" s="31" t="s">
        <v>168</v>
      </c>
    </row>
    <row r="5723">
      <c r="D5723" s="15" t="s">
        <v>146</v>
      </c>
      <c r="E5723" s="14" t="s">
        <v>147</v>
      </c>
      <c r="F5723" s="16"/>
      <c r="G5723" s="26">
        <v>628</v>
      </c>
      <c r="H5723" s="40">
        <v>79.777070063693998</v>
      </c>
      <c r="I5723" s="8">
        <v>31.847133757961998</v>
      </c>
      <c r="J5723" s="8">
        <v>3.3439490445860001</v>
      </c>
      <c r="K5723" s="8">
        <v>80.891719745223</v>
      </c>
      <c r="L5723" s="8">
        <v>12.420382165605</v>
      </c>
      <c r="M5723" s="8">
        <v>35.031847133757999</v>
      </c>
      <c r="N5723" s="8">
        <v>22.770700636943001</v>
      </c>
      <c r="O5723" s="8">
        <v>5.7324840764329998</v>
      </c>
      <c r="P5723" s="8">
        <v>0.31847133758000001</v>
      </c>
      <c r="Q5723" s="41" t="s">
        <v>168</v>
      </c>
      <c r="R5723" s="8">
        <v>1.592356687898</v>
      </c>
      <c r="S5723" s="71" t="s">
        <v>168</v>
      </c>
    </row>
    <row r="5724">
      <c r="D5724" s="19"/>
      <c r="E5724" s="18" t="s">
        <v>148</v>
      </c>
      <c r="F5724" s="17"/>
      <c r="G5724" s="7">
        <v>423</v>
      </c>
      <c r="H5724" s="20">
        <v>71.631205673758998</v>
      </c>
      <c r="I5724" s="2">
        <v>22.931442080378002</v>
      </c>
      <c r="J5724" s="2">
        <v>2.8368794326239999</v>
      </c>
      <c r="K5724" s="2">
        <v>76.122931442080002</v>
      </c>
      <c r="L5724" s="2">
        <v>11.820330969266999</v>
      </c>
      <c r="M5724" s="2">
        <v>29.787234042552999</v>
      </c>
      <c r="N5724" s="2">
        <v>18.912529550826999</v>
      </c>
      <c r="O5724" s="2">
        <v>6.8557919621750001</v>
      </c>
      <c r="P5724" s="2">
        <v>1.1820330969270001</v>
      </c>
      <c r="Q5724" s="2">
        <v>0.23640661938499999</v>
      </c>
      <c r="R5724" s="2">
        <v>3.3096926713950001</v>
      </c>
      <c r="S5724" s="34" t="s">
        <v>168</v>
      </c>
    </row>
    <row r="5725">
      <c r="D5725" s="19"/>
      <c r="E5725" s="18" t="s">
        <v>149</v>
      </c>
      <c r="F5725" s="17"/>
      <c r="G5725" s="11">
        <v>36</v>
      </c>
      <c r="H5725" s="27">
        <v>63.888888888888999</v>
      </c>
      <c r="I5725" s="5">
        <v>22.222222222222001</v>
      </c>
      <c r="J5725" s="5">
        <v>2.7777777777780002</v>
      </c>
      <c r="K5725" s="5">
        <v>50</v>
      </c>
      <c r="L5725" s="5">
        <v>5.5555555555560003</v>
      </c>
      <c r="M5725" s="5">
        <v>44.444444444444002</v>
      </c>
      <c r="N5725" s="5">
        <v>27.777777777777999</v>
      </c>
      <c r="O5725" s="5">
        <v>8.333333333333</v>
      </c>
      <c r="P5725" s="4" t="s">
        <v>168</v>
      </c>
      <c r="Q5725" s="5">
        <v>5.5555555555560003</v>
      </c>
      <c r="R5725" s="5">
        <v>5.5555555555560003</v>
      </c>
      <c r="S5725" s="31" t="s">
        <v>168</v>
      </c>
    </row>
    <row r="5726">
      <c r="D5726" s="19"/>
      <c r="E5726" s="18" t="s">
        <v>150</v>
      </c>
      <c r="F5726" s="17"/>
      <c r="G5726" s="11">
        <v>6</v>
      </c>
      <c r="H5726" s="27">
        <v>50</v>
      </c>
      <c r="I5726" s="5">
        <v>16.666666666666998</v>
      </c>
      <c r="J5726" s="4" t="s">
        <v>168</v>
      </c>
      <c r="K5726" s="5">
        <v>33.333333333333002</v>
      </c>
      <c r="L5726" s="5">
        <v>16.666666666666998</v>
      </c>
      <c r="M5726" s="5">
        <v>16.666666666666998</v>
      </c>
      <c r="N5726" s="5">
        <v>16.666666666666998</v>
      </c>
      <c r="O5726" s="4" t="s">
        <v>168</v>
      </c>
      <c r="P5726" s="4" t="s">
        <v>168</v>
      </c>
      <c r="Q5726" s="5">
        <v>16.666666666666998</v>
      </c>
      <c r="R5726" s="5">
        <v>16.666666666666998</v>
      </c>
      <c r="S5726" s="31" t="s">
        <v>168</v>
      </c>
    </row>
    <row r="5727">
      <c r="D5727" s="19"/>
      <c r="E5727" s="18" t="s">
        <v>26</v>
      </c>
      <c r="F5727" s="17"/>
      <c r="G5727" s="11">
        <v>0</v>
      </c>
      <c r="H5727" s="32" t="s">
        <v>168</v>
      </c>
      <c r="I5727" s="4" t="s">
        <v>168</v>
      </c>
      <c r="J5727" s="4" t="s">
        <v>168</v>
      </c>
      <c r="K5727" s="4" t="s">
        <v>168</v>
      </c>
      <c r="L5727" s="4" t="s">
        <v>168</v>
      </c>
      <c r="M5727" s="4" t="s">
        <v>168</v>
      </c>
      <c r="N5727" s="4" t="s">
        <v>168</v>
      </c>
      <c r="O5727" s="4" t="s">
        <v>168</v>
      </c>
      <c r="P5727" s="4" t="s">
        <v>168</v>
      </c>
      <c r="Q5727" s="4" t="s">
        <v>168</v>
      </c>
      <c r="R5727" s="4" t="s">
        <v>168</v>
      </c>
      <c r="S5727" s="31" t="s">
        <v>168</v>
      </c>
    </row>
    <row r="5728">
      <c r="D5728" s="19"/>
      <c r="E5728" s="18" t="s">
        <v>151</v>
      </c>
      <c r="F5728" s="17"/>
      <c r="G5728" s="7">
        <v>1051</v>
      </c>
      <c r="H5728" s="20">
        <v>76.498572787821004</v>
      </c>
      <c r="I5728" s="2">
        <v>28.25880114177</v>
      </c>
      <c r="J5728" s="2">
        <v>3.13986679353</v>
      </c>
      <c r="K5728" s="2">
        <v>78.972407231207995</v>
      </c>
      <c r="L5728" s="2">
        <v>12.178877259753</v>
      </c>
      <c r="M5728" s="2">
        <v>32.921027592769001</v>
      </c>
      <c r="N5728" s="2">
        <v>21.217887725975</v>
      </c>
      <c r="O5728" s="2">
        <v>6.1845861084680003</v>
      </c>
      <c r="P5728" s="2">
        <v>0.666032350143</v>
      </c>
      <c r="Q5728" s="2">
        <v>0.095147478591999998</v>
      </c>
      <c r="R5728" s="2">
        <v>2.2835394862039999</v>
      </c>
      <c r="S5728" s="34" t="s">
        <v>168</v>
      </c>
    </row>
    <row r="5729">
      <c r="D5729" s="19"/>
      <c r="E5729" s="18" t="s">
        <v>152</v>
      </c>
      <c r="F5729" s="17"/>
      <c r="G5729" s="11">
        <v>42</v>
      </c>
      <c r="H5729" s="27">
        <v>61.904761904761997</v>
      </c>
      <c r="I5729" s="5">
        <v>21.428571428571001</v>
      </c>
      <c r="J5729" s="5">
        <v>2.3809523809519999</v>
      </c>
      <c r="K5729" s="5">
        <v>47.619047619047997</v>
      </c>
      <c r="L5729" s="5">
        <v>7.1428571428570002</v>
      </c>
      <c r="M5729" s="5">
        <v>40.476190476189998</v>
      </c>
      <c r="N5729" s="5">
        <v>26.190476190476002</v>
      </c>
      <c r="O5729" s="5">
        <v>7.1428571428570002</v>
      </c>
      <c r="P5729" s="4" t="s">
        <v>168</v>
      </c>
      <c r="Q5729" s="5">
        <v>7.1428571428570002</v>
      </c>
      <c r="R5729" s="5">
        <v>7.1428571428570002</v>
      </c>
      <c r="S5729" s="31" t="s">
        <v>168</v>
      </c>
    </row>
    <row r="5730">
      <c r="D5730" s="15" t="s">
        <v>153</v>
      </c>
      <c r="E5730" s="14" t="s">
        <v>154</v>
      </c>
      <c r="F5730" s="16"/>
      <c r="G5730" s="26">
        <v>596</v>
      </c>
      <c r="H5730" s="40">
        <v>80.033557046979993</v>
      </c>
      <c r="I5730" s="8">
        <v>31.543624161074</v>
      </c>
      <c r="J5730" s="8">
        <v>3.6912751677850002</v>
      </c>
      <c r="K5730" s="8">
        <v>79.026845637584003</v>
      </c>
      <c r="L5730" s="8">
        <v>11.912751677852</v>
      </c>
      <c r="M5730" s="8">
        <v>37.919463087247998</v>
      </c>
      <c r="N5730" s="8">
        <v>24.161073825502999</v>
      </c>
      <c r="O5730" s="8">
        <v>6.879194630872</v>
      </c>
      <c r="P5730" s="8">
        <v>0.50335570469799995</v>
      </c>
      <c r="Q5730" s="8">
        <v>0.16778523489899999</v>
      </c>
      <c r="R5730" s="8">
        <v>2.3489932885910001</v>
      </c>
      <c r="S5730" s="71" t="s">
        <v>168</v>
      </c>
    </row>
    <row r="5731">
      <c r="D5731" s="19"/>
      <c r="E5731" s="18" t="s">
        <v>155</v>
      </c>
      <c r="F5731" s="17"/>
      <c r="G5731" s="7">
        <v>800</v>
      </c>
      <c r="H5731" s="20">
        <v>77.625</v>
      </c>
      <c r="I5731" s="2">
        <v>29.875</v>
      </c>
      <c r="J5731" s="2">
        <v>3.75</v>
      </c>
      <c r="K5731" s="2">
        <v>80.125</v>
      </c>
      <c r="L5731" s="2">
        <v>13.25</v>
      </c>
      <c r="M5731" s="2">
        <v>33.875</v>
      </c>
      <c r="N5731" s="2">
        <v>22</v>
      </c>
      <c r="O5731" s="2">
        <v>6.875</v>
      </c>
      <c r="P5731" s="2">
        <v>0.625</v>
      </c>
      <c r="Q5731" s="2">
        <v>0.125</v>
      </c>
      <c r="R5731" s="2">
        <v>1.5</v>
      </c>
      <c r="S5731" s="34" t="s">
        <v>168</v>
      </c>
    </row>
    <row r="5732">
      <c r="D5732" s="19"/>
      <c r="E5732" s="18" t="s">
        <v>156</v>
      </c>
      <c r="F5732" s="17"/>
      <c r="G5732" s="7">
        <v>449</v>
      </c>
      <c r="H5732" s="20">
        <v>76.614699331848996</v>
      </c>
      <c r="I5732" s="2">
        <v>33.853006681514003</v>
      </c>
      <c r="J5732" s="2">
        <v>3.7861915367479999</v>
      </c>
      <c r="K5732" s="2">
        <v>83.518930957684006</v>
      </c>
      <c r="L5732" s="2">
        <v>12.694877505568</v>
      </c>
      <c r="M5732" s="2">
        <v>34.075723830735001</v>
      </c>
      <c r="N5732" s="2">
        <v>22.271714922049</v>
      </c>
      <c r="O5732" s="2">
        <v>8.2405345211580006</v>
      </c>
      <c r="P5732" s="2">
        <v>0.66815144766099999</v>
      </c>
      <c r="Q5732" s="10" t="s">
        <v>168</v>
      </c>
      <c r="R5732" s="2">
        <v>1.559020044543</v>
      </c>
      <c r="S5732" s="34" t="s">
        <v>168</v>
      </c>
    </row>
    <row r="5733">
      <c r="D5733" s="19"/>
      <c r="E5733" s="18" t="s">
        <v>157</v>
      </c>
      <c r="F5733" s="17"/>
      <c r="G5733" s="7">
        <v>867</v>
      </c>
      <c r="H5733" s="20">
        <v>76.931949250288</v>
      </c>
      <c r="I5733" s="2">
        <v>28.373702422145001</v>
      </c>
      <c r="J5733" s="2">
        <v>3.806228373702</v>
      </c>
      <c r="K5733" s="2">
        <v>78.085351787774002</v>
      </c>
      <c r="L5733" s="2">
        <v>12.572087658593</v>
      </c>
      <c r="M5733" s="2">
        <v>33.910034602076003</v>
      </c>
      <c r="N5733" s="2">
        <v>21.799307958478</v>
      </c>
      <c r="O5733" s="2">
        <v>6.689734717416</v>
      </c>
      <c r="P5733" s="2">
        <v>0.69204152249100004</v>
      </c>
      <c r="Q5733" s="2">
        <v>0.230680507497</v>
      </c>
      <c r="R5733" s="2">
        <v>2.3068050749709998</v>
      </c>
      <c r="S5733" s="34" t="s">
        <v>168</v>
      </c>
    </row>
    <row r="5734">
      <c r="D5734" s="19"/>
      <c r="E5734" s="18" t="s">
        <v>158</v>
      </c>
      <c r="F5734" s="17"/>
      <c r="G5734" s="7">
        <v>818</v>
      </c>
      <c r="H5734" s="20">
        <v>78.117359413203005</v>
      </c>
      <c r="I5734" s="2">
        <v>30.440097799511001</v>
      </c>
      <c r="J5734" s="2">
        <v>3.5452322738389999</v>
      </c>
      <c r="K5734" s="2">
        <v>78.239608801955995</v>
      </c>
      <c r="L5734" s="2">
        <v>13.080684596576999</v>
      </c>
      <c r="M5734" s="2">
        <v>34.107579462102997</v>
      </c>
      <c r="N5734" s="2">
        <v>21.149144254279001</v>
      </c>
      <c r="O5734" s="2">
        <v>6.8459657701710004</v>
      </c>
      <c r="P5734" s="2">
        <v>0.73349633251799995</v>
      </c>
      <c r="Q5734" s="2">
        <v>0.24449877750599999</v>
      </c>
      <c r="R5734" s="2">
        <v>2.322738386308</v>
      </c>
      <c r="S5734" s="34" t="s">
        <v>168</v>
      </c>
    </row>
    <row r="5735">
      <c r="D5735" s="19"/>
      <c r="E5735" s="18" t="s">
        <v>159</v>
      </c>
      <c r="F5735" s="17"/>
      <c r="G5735" s="7">
        <v>595</v>
      </c>
      <c r="H5735" s="20">
        <v>79.495798319328003</v>
      </c>
      <c r="I5735" s="2">
        <v>31.596638655462002</v>
      </c>
      <c r="J5735" s="2">
        <v>3.6974789915969999</v>
      </c>
      <c r="K5735" s="2">
        <v>79.327731092437006</v>
      </c>
      <c r="L5735" s="2">
        <v>13.109243697479</v>
      </c>
      <c r="M5735" s="2">
        <v>36.806722689075997</v>
      </c>
      <c r="N5735" s="2">
        <v>22.689075630251999</v>
      </c>
      <c r="O5735" s="2">
        <v>6.3865546218490001</v>
      </c>
      <c r="P5735" s="2">
        <v>0.67226890756299995</v>
      </c>
      <c r="Q5735" s="2">
        <v>0.16806722689100001</v>
      </c>
      <c r="R5735" s="2">
        <v>2.352941176471</v>
      </c>
      <c r="S5735" s="34" t="s">
        <v>168</v>
      </c>
    </row>
    <row r="5736">
      <c r="D5736" s="19"/>
      <c r="E5736" s="18" t="s">
        <v>160</v>
      </c>
      <c r="F5736" s="17"/>
      <c r="G5736" s="7">
        <v>330</v>
      </c>
      <c r="H5736" s="20">
        <v>79.393939393938993</v>
      </c>
      <c r="I5736" s="2">
        <v>34.242424242424001</v>
      </c>
      <c r="J5736" s="2">
        <v>3.9393939393939998</v>
      </c>
      <c r="K5736" s="2">
        <v>78.181818181818002</v>
      </c>
      <c r="L5736" s="2">
        <v>13.636363636364001</v>
      </c>
      <c r="M5736" s="2">
        <v>39.090909090909001</v>
      </c>
      <c r="N5736" s="2">
        <v>24.545454545455001</v>
      </c>
      <c r="O5736" s="2">
        <v>7.8787878787879997</v>
      </c>
      <c r="P5736" s="2">
        <v>0.60606060606099998</v>
      </c>
      <c r="Q5736" s="10" t="s">
        <v>168</v>
      </c>
      <c r="R5736" s="2">
        <v>2.7272727272730002</v>
      </c>
      <c r="S5736" s="34" t="s">
        <v>168</v>
      </c>
    </row>
    <row r="5737">
      <c r="D5737" s="19"/>
      <c r="E5737" s="18" t="s">
        <v>161</v>
      </c>
      <c r="F5737" s="17"/>
      <c r="G5737" s="7">
        <v>744</v>
      </c>
      <c r="H5737" s="20">
        <v>77.956989247311995</v>
      </c>
      <c r="I5737" s="2">
        <v>30.779569892472999</v>
      </c>
      <c r="J5737" s="2">
        <v>3.360215053763</v>
      </c>
      <c r="K5737" s="2">
        <v>77.956989247311995</v>
      </c>
      <c r="L5737" s="2">
        <v>13.172043010753001</v>
      </c>
      <c r="M5737" s="2">
        <v>36.155913978495001</v>
      </c>
      <c r="N5737" s="2">
        <v>21.505376344085999</v>
      </c>
      <c r="O5737" s="2">
        <v>6.9892473118279996</v>
      </c>
      <c r="P5737" s="2">
        <v>0.67204301075299999</v>
      </c>
      <c r="Q5737" s="2">
        <v>0.26881720430099998</v>
      </c>
      <c r="R5737" s="2">
        <v>2.0161290322580001</v>
      </c>
      <c r="S5737" s="34" t="s">
        <v>168</v>
      </c>
    </row>
    <row r="5738">
      <c r="D5738" s="19"/>
      <c r="E5738" s="18" t="s">
        <v>162</v>
      </c>
      <c r="F5738" s="17"/>
      <c r="G5738" s="7">
        <v>519</v>
      </c>
      <c r="H5738" s="20">
        <v>79.383429672446994</v>
      </c>
      <c r="I5738" s="2">
        <v>32.947976878612998</v>
      </c>
      <c r="J5738" s="2">
        <v>3.2755298651250002</v>
      </c>
      <c r="K5738" s="2">
        <v>79.961464354528005</v>
      </c>
      <c r="L5738" s="2">
        <v>11.560693641618</v>
      </c>
      <c r="M5738" s="2">
        <v>38.342967244701001</v>
      </c>
      <c r="N5738" s="2">
        <v>22.157996146435</v>
      </c>
      <c r="O5738" s="2">
        <v>6.5510597302500004</v>
      </c>
      <c r="P5738" s="2">
        <v>0.57803468208099995</v>
      </c>
      <c r="Q5738" s="10" t="s">
        <v>168</v>
      </c>
      <c r="R5738" s="2">
        <v>2.6974951830439999</v>
      </c>
      <c r="S5738" s="34" t="s">
        <v>168</v>
      </c>
    </row>
    <row r="5739">
      <c r="D5739" s="19"/>
      <c r="E5739" s="18" t="s">
        <v>163</v>
      </c>
      <c r="F5739" s="17"/>
      <c r="G5739" s="7">
        <v>576</v>
      </c>
      <c r="H5739" s="20">
        <v>78.645833333333002</v>
      </c>
      <c r="I5739" s="2">
        <v>31.25</v>
      </c>
      <c r="J5739" s="2">
        <v>3.9930555555559999</v>
      </c>
      <c r="K5739" s="2">
        <v>80.208333333333002</v>
      </c>
      <c r="L5739" s="2">
        <v>12.326388888888999</v>
      </c>
      <c r="M5739" s="2">
        <v>38.194444444444002</v>
      </c>
      <c r="N5739" s="2">
        <v>22.569444444443999</v>
      </c>
      <c r="O5739" s="2">
        <v>6.9444444444439997</v>
      </c>
      <c r="P5739" s="2">
        <v>0.52083333333299997</v>
      </c>
      <c r="Q5739" s="2">
        <v>0.173611111111</v>
      </c>
      <c r="R5739" s="2">
        <v>2.083333333333</v>
      </c>
      <c r="S5739" s="34" t="s">
        <v>168</v>
      </c>
    </row>
    <row r="5740">
      <c r="D5740" s="19"/>
      <c r="E5740" s="18" t="s">
        <v>164</v>
      </c>
      <c r="F5740" s="17"/>
      <c r="G5740" s="7">
        <v>372</v>
      </c>
      <c r="H5740" s="20">
        <v>76.344086021505007</v>
      </c>
      <c r="I5740" s="2">
        <v>31.720430107527001</v>
      </c>
      <c r="J5740" s="2">
        <v>4.0322580645160002</v>
      </c>
      <c r="K5740" s="2">
        <v>78.225806451612996</v>
      </c>
      <c r="L5740" s="2">
        <v>11.827956989246999</v>
      </c>
      <c r="M5740" s="2">
        <v>39.247311827956999</v>
      </c>
      <c r="N5740" s="2">
        <v>23.655913978495001</v>
      </c>
      <c r="O5740" s="2">
        <v>8.6021505376339995</v>
      </c>
      <c r="P5740" s="2">
        <v>0.80645161290300005</v>
      </c>
      <c r="Q5740" s="2">
        <v>0.26881720430099998</v>
      </c>
      <c r="R5740" s="2">
        <v>2.6881720430109999</v>
      </c>
      <c r="S5740" s="34" t="s">
        <v>168</v>
      </c>
    </row>
    <row r="5741">
      <c r="D5741" s="19"/>
      <c r="E5741" s="18" t="s">
        <v>165</v>
      </c>
      <c r="F5741" s="17"/>
      <c r="G5741" s="7">
        <v>520</v>
      </c>
      <c r="H5741" s="20">
        <v>79.230769230768999</v>
      </c>
      <c r="I5741" s="2">
        <v>32.5</v>
      </c>
      <c r="J5741" s="2">
        <v>3.0769230769229998</v>
      </c>
      <c r="K5741" s="2">
        <v>79.615384615384997</v>
      </c>
      <c r="L5741" s="2">
        <v>12.115384615385</v>
      </c>
      <c r="M5741" s="2">
        <v>37.692307692307999</v>
      </c>
      <c r="N5741" s="2">
        <v>24.230769230768999</v>
      </c>
      <c r="O5741" s="2">
        <v>6.3461538461540004</v>
      </c>
      <c r="P5741" s="2">
        <v>0.384615384615</v>
      </c>
      <c r="Q5741" s="2">
        <v>0.19230769230799999</v>
      </c>
      <c r="R5741" s="2">
        <v>2.884615384615</v>
      </c>
      <c r="S5741" s="34" t="s">
        <v>168</v>
      </c>
    </row>
    <row r="5742">
      <c r="D5742" s="19"/>
      <c r="E5742" s="18" t="s">
        <v>166</v>
      </c>
      <c r="F5742" s="17"/>
      <c r="G5742" s="7">
        <v>445</v>
      </c>
      <c r="H5742" s="20">
        <v>77.303370786516993</v>
      </c>
      <c r="I5742" s="2">
        <v>32.134831460674</v>
      </c>
      <c r="J5742" s="2">
        <v>3.8202247191010001</v>
      </c>
      <c r="K5742" s="2">
        <v>77.752808988764002</v>
      </c>
      <c r="L5742" s="2">
        <v>13.258426966291999</v>
      </c>
      <c r="M5742" s="2">
        <v>39.775280898875998</v>
      </c>
      <c r="N5742" s="2">
        <v>22.47191011236</v>
      </c>
      <c r="O5742" s="2">
        <v>6.9662921348309998</v>
      </c>
      <c r="P5742" s="2">
        <v>0.89887640449399997</v>
      </c>
      <c r="Q5742" s="2">
        <v>0.22471910112400001</v>
      </c>
      <c r="R5742" s="2">
        <v>2.4719101123599998</v>
      </c>
      <c r="S5742" s="34" t="s">
        <v>168</v>
      </c>
    </row>
    <row r="5743">
      <c r="D5743" s="19"/>
      <c r="E5743" s="18" t="s">
        <v>167</v>
      </c>
      <c r="F5743" s="17"/>
      <c r="G5743" s="7">
        <v>294</v>
      </c>
      <c r="H5743" s="20">
        <v>77.551020408162998</v>
      </c>
      <c r="I5743" s="2">
        <v>29.251700680271998</v>
      </c>
      <c r="J5743" s="2">
        <v>3.7414965986389999</v>
      </c>
      <c r="K5743" s="2">
        <v>78.911564625850005</v>
      </c>
      <c r="L5743" s="2">
        <v>12.585034013605</v>
      </c>
      <c r="M5743" s="2">
        <v>40.476190476189998</v>
      </c>
      <c r="N5743" s="2">
        <v>25.170068027210998</v>
      </c>
      <c r="O5743" s="2">
        <v>6.4625850340140003</v>
      </c>
      <c r="P5743" s="2">
        <v>1.360544217687</v>
      </c>
      <c r="Q5743" s="2">
        <v>0.34013605442200001</v>
      </c>
      <c r="R5743" s="2">
        <v>3.0612244897959999</v>
      </c>
      <c r="S5743" s="34" t="s">
        <v>168</v>
      </c>
    </row>
    <row r="5744">
      <c r="D5744" s="19"/>
      <c r="E5744" s="18" t="s">
        <v>41</v>
      </c>
      <c r="F5744" s="17"/>
      <c r="G5744" s="7">
        <v>62</v>
      </c>
      <c r="H5744" s="20">
        <v>59.677419354839003</v>
      </c>
      <c r="I5744" s="2">
        <v>20.967741935484</v>
      </c>
      <c r="J5744" s="2">
        <v>1.6129032258060001</v>
      </c>
      <c r="K5744" s="2">
        <v>80.645161290323003</v>
      </c>
      <c r="L5744" s="2">
        <v>4.8387096774189997</v>
      </c>
      <c r="M5744" s="2">
        <v>16.129032258064999</v>
      </c>
      <c r="N5744" s="2">
        <v>11.290322580645</v>
      </c>
      <c r="O5744" s="10" t="s">
        <v>168</v>
      </c>
      <c r="P5744" s="2">
        <v>1.6129032258060001</v>
      </c>
      <c r="Q5744" s="2">
        <v>1.6129032258060001</v>
      </c>
      <c r="R5744" s="2">
        <v>4.8387096774189997</v>
      </c>
      <c r="S5744" s="34" t="s">
        <v>168</v>
      </c>
    </row>
    <row r="5745">
      <c r="D5745" s="57"/>
      <c r="E5745" s="54" t="s">
        <v>26</v>
      </c>
      <c r="F5745" s="62"/>
      <c r="G5745" s="59">
        <v>17</v>
      </c>
      <c r="H5745" s="78">
        <v>76.470588235294002</v>
      </c>
      <c r="I5745" s="46">
        <v>23.529411764706001</v>
      </c>
      <c r="J5745" s="51" t="s">
        <v>168</v>
      </c>
      <c r="K5745" s="46">
        <v>58.823529411765001</v>
      </c>
      <c r="L5745" s="46">
        <v>11.764705882353001</v>
      </c>
      <c r="M5745" s="46">
        <v>41.176470588234999</v>
      </c>
      <c r="N5745" s="46">
        <v>17.647058823529001</v>
      </c>
      <c r="O5745" s="51" t="s">
        <v>168</v>
      </c>
      <c r="P5745" s="51" t="s">
        <v>168</v>
      </c>
      <c r="Q5745" s="51" t="s">
        <v>168</v>
      </c>
      <c r="R5745" s="46">
        <v>11.764705882353001</v>
      </c>
      <c r="S5745" s="82" t="s">
        <v>168</v>
      </c>
    </row>
    <row r="5747">
      <c r="B5747" s="63" t="str">
        <f ca="1" xml:space="preserve"> HYPERLINK("#'目次'!B42", "[36]")</f>
        <v>[36]</v>
      </c>
      <c r="C5747" s="49" t="s">
        <v>530</v>
      </c>
    </row>
    <row r="5750">
      <c r="C5750" s="49" t="s">
        <v>14</v>
      </c>
    </row>
    <row r="5751">
      <c r="D5751" s="64"/>
      <c r="E5751" s="47"/>
      <c r="F5751" s="47"/>
      <c r="G5751" s="61" t="s">
        <v>15</v>
      </c>
      <c r="H5751" s="66" t="s">
        <v>531</v>
      </c>
      <c r="I5751" s="28" t="s">
        <v>532</v>
      </c>
      <c r="J5751" s="28" t="s">
        <v>533</v>
      </c>
      <c r="K5751" s="28" t="s">
        <v>534</v>
      </c>
      <c r="L5751" s="28" t="s">
        <v>535</v>
      </c>
      <c r="M5751" s="28" t="s">
        <v>536</v>
      </c>
      <c r="N5751" s="28" t="s">
        <v>537</v>
      </c>
      <c r="O5751" s="28" t="s">
        <v>538</v>
      </c>
      <c r="P5751" s="28" t="s">
        <v>539</v>
      </c>
      <c r="Q5751" s="28" t="s">
        <v>540</v>
      </c>
      <c r="R5751" s="28" t="s">
        <v>541</v>
      </c>
      <c r="S5751" s="28" t="s">
        <v>542</v>
      </c>
      <c r="T5751" s="28" t="s">
        <v>543</v>
      </c>
      <c r="U5751" s="28" t="s">
        <v>544</v>
      </c>
      <c r="V5751" s="28" t="s">
        <v>545</v>
      </c>
      <c r="W5751" s="28" t="s">
        <v>41</v>
      </c>
      <c r="X5751" s="28" t="s">
        <v>546</v>
      </c>
      <c r="Y5751" s="28" t="s">
        <v>26</v>
      </c>
      <c r="Z5751" s="58" t="s">
        <v>547</v>
      </c>
    </row>
    <row r="5752">
      <c r="D5752" s="55"/>
      <c r="E5752" s="48"/>
      <c r="F5752" s="48"/>
      <c r="G5752" s="68"/>
      <c r="H5752" s="70"/>
      <c r="I5752" s="29"/>
      <c r="J5752" s="29"/>
      <c r="K5752" s="29"/>
      <c r="L5752" s="29"/>
      <c r="M5752" s="29"/>
      <c r="N5752" s="29"/>
      <c r="O5752" s="29"/>
      <c r="P5752" s="29"/>
      <c r="Q5752" s="29"/>
      <c r="R5752" s="29"/>
      <c r="S5752" s="29"/>
      <c r="T5752" s="29"/>
      <c r="U5752" s="29"/>
      <c r="V5752" s="29"/>
      <c r="W5752" s="29"/>
      <c r="X5752" s="29"/>
      <c r="Y5752" s="29"/>
      <c r="Z5752" s="65"/>
    </row>
    <row r="5753">
      <c r="D5753" s="56"/>
      <c r="E5753" s="60" t="s">
        <v>15</v>
      </c>
      <c r="F5753" s="67"/>
      <c r="G5753" s="69">
        <v>1093</v>
      </c>
      <c r="H5753" s="36">
        <v>8.6916742909420002</v>
      </c>
      <c r="I5753" s="36">
        <v>4.7575480329369997</v>
      </c>
      <c r="J5753" s="36">
        <v>1.372369624886</v>
      </c>
      <c r="K5753" s="36">
        <v>2.6532479414460002</v>
      </c>
      <c r="L5753" s="36">
        <v>5.7639524245200002</v>
      </c>
      <c r="M5753" s="36">
        <v>0.64043915827999998</v>
      </c>
      <c r="N5753" s="36">
        <v>6.5873741994510002</v>
      </c>
      <c r="O5753" s="36">
        <v>7.6852698993599997</v>
      </c>
      <c r="P5753" s="36">
        <v>3.568161024703</v>
      </c>
      <c r="Q5753" s="36">
        <v>2.0128087831660002</v>
      </c>
      <c r="R5753" s="36">
        <v>4.208600182983</v>
      </c>
      <c r="S5753" s="36">
        <v>5.1235132662399998</v>
      </c>
      <c r="T5753" s="36">
        <v>8.4172003659649999</v>
      </c>
      <c r="U5753" s="36">
        <v>13.083257090576</v>
      </c>
      <c r="V5753" s="36">
        <v>10.612991765782001</v>
      </c>
      <c r="W5753" s="36">
        <v>2.3787740164679998</v>
      </c>
      <c r="X5753" s="36">
        <v>58.645928636779999</v>
      </c>
      <c r="Y5753" s="36">
        <v>0.45745654162900001</v>
      </c>
      <c r="Z5753" s="76">
        <v>40.896614821592003</v>
      </c>
    </row>
    <row r="5754">
      <c r="D5754" s="15" t="s">
        <v>20</v>
      </c>
      <c r="E5754" s="14" t="s">
        <v>21</v>
      </c>
      <c r="F5754" s="16"/>
      <c r="G5754" s="26">
        <v>211</v>
      </c>
      <c r="H5754" s="40">
        <v>4.2654028436019997</v>
      </c>
      <c r="I5754" s="8">
        <v>2.843601895735</v>
      </c>
      <c r="J5754" s="8">
        <v>0.473933649289</v>
      </c>
      <c r="K5754" s="8">
        <v>2.3696682464449998</v>
      </c>
      <c r="L5754" s="8">
        <v>6.635071090047</v>
      </c>
      <c r="M5754" s="41" t="s">
        <v>168</v>
      </c>
      <c r="N5754" s="8">
        <v>5.6872037914689999</v>
      </c>
      <c r="O5754" s="8">
        <v>6.635071090047</v>
      </c>
      <c r="P5754" s="8">
        <v>1.895734597156</v>
      </c>
      <c r="Q5754" s="41" t="s">
        <v>168</v>
      </c>
      <c r="R5754" s="8">
        <v>1.895734597156</v>
      </c>
      <c r="S5754" s="8">
        <v>4.2654028436019997</v>
      </c>
      <c r="T5754" s="8">
        <v>7.1090047393360001</v>
      </c>
      <c r="U5754" s="8">
        <v>7.5829383886260002</v>
      </c>
      <c r="V5754" s="8">
        <v>4.7393364928909998</v>
      </c>
      <c r="W5754" s="8">
        <v>0.94786729857800001</v>
      </c>
      <c r="X5754" s="8">
        <v>71.090047393364998</v>
      </c>
      <c r="Y5754" s="41" t="s">
        <v>168</v>
      </c>
      <c r="Z5754" s="42">
        <v>28.909952606634999</v>
      </c>
    </row>
    <row r="5755">
      <c r="D5755" s="19"/>
      <c r="E5755" s="18" t="s">
        <v>22</v>
      </c>
      <c r="F5755" s="17"/>
      <c r="G5755" s="7">
        <v>539</v>
      </c>
      <c r="H5755" s="20">
        <v>8.5343228200369996</v>
      </c>
      <c r="I5755" s="2">
        <v>4.8237476808909996</v>
      </c>
      <c r="J5755" s="2">
        <v>1.484230055659</v>
      </c>
      <c r="K5755" s="2">
        <v>2.2263450834879999</v>
      </c>
      <c r="L5755" s="2">
        <v>4.2671614100189998</v>
      </c>
      <c r="M5755" s="2">
        <v>0.55658627087199997</v>
      </c>
      <c r="N5755" s="2">
        <v>6.1224489795919999</v>
      </c>
      <c r="O5755" s="2">
        <v>8.3487940630799997</v>
      </c>
      <c r="P5755" s="2">
        <v>1.6697588126159999</v>
      </c>
      <c r="Q5755" s="2">
        <v>2.2263450834879999</v>
      </c>
      <c r="R5755" s="2">
        <v>2.9684601113169999</v>
      </c>
      <c r="S5755" s="2">
        <v>3.7105751391470001</v>
      </c>
      <c r="T5755" s="2">
        <v>8.3487940630799997</v>
      </c>
      <c r="U5755" s="2">
        <v>12.059369202226</v>
      </c>
      <c r="V5755" s="2">
        <v>7.60667903525</v>
      </c>
      <c r="W5755" s="2">
        <v>2.040816326531</v>
      </c>
      <c r="X5755" s="2">
        <v>62.523191094620003</v>
      </c>
      <c r="Y5755" s="2">
        <v>0.74211502782899996</v>
      </c>
      <c r="Z5755" s="22">
        <v>36.734693877551003</v>
      </c>
    </row>
    <row r="5756">
      <c r="D5756" s="19"/>
      <c r="E5756" s="18" t="s">
        <v>23</v>
      </c>
      <c r="F5756" s="17"/>
      <c r="G5756" s="7">
        <v>263</v>
      </c>
      <c r="H5756" s="20">
        <v>8.365019011407</v>
      </c>
      <c r="I5756" s="2">
        <v>4.9429657794680004</v>
      </c>
      <c r="J5756" s="2">
        <v>1.1406844106459999</v>
      </c>
      <c r="K5756" s="2">
        <v>3.0418250950569998</v>
      </c>
      <c r="L5756" s="2">
        <v>5.3231939163500002</v>
      </c>
      <c r="M5756" s="2">
        <v>0.76045627376400005</v>
      </c>
      <c r="N5756" s="2">
        <v>7.6045627376429996</v>
      </c>
      <c r="O5756" s="2">
        <v>6.844106463878</v>
      </c>
      <c r="P5756" s="2">
        <v>6.4638783269960003</v>
      </c>
      <c r="Q5756" s="2">
        <v>2.6615969581750001</v>
      </c>
      <c r="R5756" s="2">
        <v>7.6045627376429996</v>
      </c>
      <c r="S5756" s="2">
        <v>7.2243346007599998</v>
      </c>
      <c r="T5756" s="2">
        <v>10.6463878327</v>
      </c>
      <c r="U5756" s="2">
        <v>15.589353612167001</v>
      </c>
      <c r="V5756" s="2">
        <v>16.349809885932</v>
      </c>
      <c r="W5756" s="2">
        <v>3.8022813688210002</v>
      </c>
      <c r="X5756" s="2">
        <v>49.049429657795002</v>
      </c>
      <c r="Y5756" s="10" t="s">
        <v>168</v>
      </c>
      <c r="Z5756" s="22">
        <v>50.950570342204998</v>
      </c>
    </row>
    <row r="5757">
      <c r="D5757" s="19"/>
      <c r="E5757" s="18" t="s">
        <v>24</v>
      </c>
      <c r="F5757" s="17"/>
      <c r="G5757" s="7">
        <v>74</v>
      </c>
      <c r="H5757" s="20">
        <v>18.918918918919001</v>
      </c>
      <c r="I5757" s="2">
        <v>9.4594594594589996</v>
      </c>
      <c r="J5757" s="2">
        <v>2.7027027027030002</v>
      </c>
      <c r="K5757" s="2">
        <v>5.4054054054050003</v>
      </c>
      <c r="L5757" s="2">
        <v>14.864864864865</v>
      </c>
      <c r="M5757" s="2">
        <v>2.7027027027030002</v>
      </c>
      <c r="N5757" s="2">
        <v>9.4594594594589996</v>
      </c>
      <c r="O5757" s="2">
        <v>9.4594594594589996</v>
      </c>
      <c r="P5757" s="2">
        <v>10.810810810811001</v>
      </c>
      <c r="Q5757" s="2">
        <v>2.7027027027030002</v>
      </c>
      <c r="R5757" s="2">
        <v>6.7567567567570004</v>
      </c>
      <c r="S5757" s="2">
        <v>10.810810810811001</v>
      </c>
      <c r="T5757" s="2">
        <v>5.4054054054050003</v>
      </c>
      <c r="U5757" s="2">
        <v>27.027027027027</v>
      </c>
      <c r="V5757" s="2">
        <v>27.027027027027</v>
      </c>
      <c r="W5757" s="2">
        <v>2.7027027027030002</v>
      </c>
      <c r="X5757" s="2">
        <v>32.432432432432002</v>
      </c>
      <c r="Y5757" s="2">
        <v>1.351351351351</v>
      </c>
      <c r="Z5757" s="22">
        <v>66.216216216215997</v>
      </c>
    </row>
    <row r="5758">
      <c r="D5758" s="19"/>
      <c r="E5758" s="18" t="s">
        <v>25</v>
      </c>
      <c r="F5758" s="17"/>
      <c r="G5758" s="11">
        <v>6</v>
      </c>
      <c r="H5758" s="27">
        <v>66.666666666666998</v>
      </c>
      <c r="I5758" s="4" t="s">
        <v>168</v>
      </c>
      <c r="J5758" s="5">
        <v>16.666666666666998</v>
      </c>
      <c r="K5758" s="4" t="s">
        <v>168</v>
      </c>
      <c r="L5758" s="5">
        <v>16.666666666666998</v>
      </c>
      <c r="M5758" s="4" t="s">
        <v>168</v>
      </c>
      <c r="N5758" s="4" t="s">
        <v>168</v>
      </c>
      <c r="O5758" s="4" t="s">
        <v>168</v>
      </c>
      <c r="P5758" s="5">
        <v>16.666666666666998</v>
      </c>
      <c r="Q5758" s="5">
        <v>16.666666666666998</v>
      </c>
      <c r="R5758" s="5">
        <v>16.666666666666998</v>
      </c>
      <c r="S5758" s="4" t="s">
        <v>168</v>
      </c>
      <c r="T5758" s="4" t="s">
        <v>168</v>
      </c>
      <c r="U5758" s="5">
        <v>16.666666666666998</v>
      </c>
      <c r="V5758" s="5">
        <v>33.333333333333002</v>
      </c>
      <c r="W5758" s="5">
        <v>16.666666666666998</v>
      </c>
      <c r="X5758" s="5">
        <v>16.666666666666998</v>
      </c>
      <c r="Y5758" s="4" t="s">
        <v>168</v>
      </c>
      <c r="Z5758" s="30">
        <v>83.333333333333002</v>
      </c>
    </row>
    <row r="5759">
      <c r="D5759" s="19"/>
      <c r="E5759" s="18" t="s">
        <v>26</v>
      </c>
      <c r="F5759" s="17"/>
      <c r="G5759" s="11">
        <v>0</v>
      </c>
      <c r="H5759" s="32" t="s">
        <v>168</v>
      </c>
      <c r="I5759" s="4" t="s">
        <v>168</v>
      </c>
      <c r="J5759" s="4" t="s">
        <v>168</v>
      </c>
      <c r="K5759" s="4" t="s">
        <v>168</v>
      </c>
      <c r="L5759" s="4" t="s">
        <v>168</v>
      </c>
      <c r="M5759" s="4" t="s">
        <v>168</v>
      </c>
      <c r="N5759" s="4" t="s">
        <v>168</v>
      </c>
      <c r="O5759" s="4" t="s">
        <v>168</v>
      </c>
      <c r="P5759" s="4" t="s">
        <v>168</v>
      </c>
      <c r="Q5759" s="4" t="s">
        <v>168</v>
      </c>
      <c r="R5759" s="4" t="s">
        <v>168</v>
      </c>
      <c r="S5759" s="4" t="s">
        <v>168</v>
      </c>
      <c r="T5759" s="4" t="s">
        <v>168</v>
      </c>
      <c r="U5759" s="4" t="s">
        <v>168</v>
      </c>
      <c r="V5759" s="4" t="s">
        <v>168</v>
      </c>
      <c r="W5759" s="4" t="s">
        <v>168</v>
      </c>
      <c r="X5759" s="4" t="s">
        <v>168</v>
      </c>
      <c r="Y5759" s="4" t="s">
        <v>168</v>
      </c>
      <c r="Z5759" s="31" t="s">
        <v>168</v>
      </c>
    </row>
    <row r="5760">
      <c r="D5760" s="19"/>
      <c r="E5760" s="18" t="s">
        <v>27</v>
      </c>
      <c r="F5760" s="17"/>
      <c r="G5760" s="7">
        <v>750</v>
      </c>
      <c r="H5760" s="20">
        <v>7.333333333333</v>
      </c>
      <c r="I5760" s="2">
        <v>4.2666666666669997</v>
      </c>
      <c r="J5760" s="2">
        <v>1.2</v>
      </c>
      <c r="K5760" s="2">
        <v>2.2666666666670001</v>
      </c>
      <c r="L5760" s="2">
        <v>4.9333333333329996</v>
      </c>
      <c r="M5760" s="2">
        <v>0.40000000000000002</v>
      </c>
      <c r="N5760" s="2">
        <v>6</v>
      </c>
      <c r="O5760" s="2">
        <v>7.8666666666670002</v>
      </c>
      <c r="P5760" s="2">
        <v>1.7333333333330001</v>
      </c>
      <c r="Q5760" s="2">
        <v>1.6000000000000001</v>
      </c>
      <c r="R5760" s="2">
        <v>2.666666666667</v>
      </c>
      <c r="S5760" s="2">
        <v>3.8666666666670002</v>
      </c>
      <c r="T5760" s="2">
        <v>8</v>
      </c>
      <c r="U5760" s="2">
        <v>10.800000000000001</v>
      </c>
      <c r="V5760" s="2">
        <v>6.7999999999999998</v>
      </c>
      <c r="W5760" s="2">
        <v>1.7333333333330001</v>
      </c>
      <c r="X5760" s="2">
        <v>64.933333333332996</v>
      </c>
      <c r="Y5760" s="2">
        <v>0.53333333333300004</v>
      </c>
      <c r="Z5760" s="22">
        <v>34.533333333332997</v>
      </c>
    </row>
    <row r="5761">
      <c r="D5761" s="19"/>
      <c r="E5761" s="18" t="s">
        <v>28</v>
      </c>
      <c r="F5761" s="17"/>
      <c r="G5761" s="7">
        <v>80</v>
      </c>
      <c r="H5761" s="20">
        <v>22.5</v>
      </c>
      <c r="I5761" s="2">
        <v>8.75</v>
      </c>
      <c r="J5761" s="2">
        <v>3.75</v>
      </c>
      <c r="K5761" s="2">
        <v>5</v>
      </c>
      <c r="L5761" s="2">
        <v>15</v>
      </c>
      <c r="M5761" s="2">
        <v>2.5</v>
      </c>
      <c r="N5761" s="2">
        <v>8.75</v>
      </c>
      <c r="O5761" s="2">
        <v>8.75</v>
      </c>
      <c r="P5761" s="2">
        <v>11.25</v>
      </c>
      <c r="Q5761" s="2">
        <v>3.75</v>
      </c>
      <c r="R5761" s="2">
        <v>7.5</v>
      </c>
      <c r="S5761" s="2">
        <v>10</v>
      </c>
      <c r="T5761" s="2">
        <v>5</v>
      </c>
      <c r="U5761" s="2">
        <v>26.25</v>
      </c>
      <c r="V5761" s="2">
        <v>27.5</v>
      </c>
      <c r="W5761" s="2">
        <v>3.75</v>
      </c>
      <c r="X5761" s="2">
        <v>31.25</v>
      </c>
      <c r="Y5761" s="2">
        <v>1.25</v>
      </c>
      <c r="Z5761" s="22">
        <v>67.5</v>
      </c>
    </row>
    <row r="5762">
      <c r="D5762" s="15" t="s">
        <v>29</v>
      </c>
      <c r="E5762" s="14" t="s">
        <v>30</v>
      </c>
      <c r="F5762" s="16"/>
      <c r="G5762" s="26">
        <v>823</v>
      </c>
      <c r="H5762" s="40">
        <v>8.7484811664639999</v>
      </c>
      <c r="I5762" s="8">
        <v>4.3742405832319999</v>
      </c>
      <c r="J5762" s="8">
        <v>1.458080194411</v>
      </c>
      <c r="K5762" s="8">
        <v>2.308626974484</v>
      </c>
      <c r="L5762" s="8">
        <v>5.7108140947750003</v>
      </c>
      <c r="M5762" s="8">
        <v>0.48602673146999997</v>
      </c>
      <c r="N5762" s="8">
        <v>6.6828675577160004</v>
      </c>
      <c r="O5762" s="8">
        <v>8.8699878493320004</v>
      </c>
      <c r="P5762" s="8">
        <v>3.159173754557</v>
      </c>
      <c r="Q5762" s="8">
        <v>2.187120291616</v>
      </c>
      <c r="R5762" s="8">
        <v>3.888213851762</v>
      </c>
      <c r="S5762" s="8">
        <v>4.6172539489669999</v>
      </c>
      <c r="T5762" s="8">
        <v>8.8699878493320004</v>
      </c>
      <c r="U5762" s="8">
        <v>13.487241798298999</v>
      </c>
      <c r="V5762" s="8">
        <v>10.085054678006999</v>
      </c>
      <c r="W5762" s="8">
        <v>2.430133657351</v>
      </c>
      <c r="X5762" s="8">
        <v>59.659781287971001</v>
      </c>
      <c r="Y5762" s="8">
        <v>0.36452004860300002</v>
      </c>
      <c r="Z5762" s="42">
        <v>39.975698663426002</v>
      </c>
    </row>
    <row r="5763">
      <c r="D5763" s="19"/>
      <c r="E5763" s="18" t="s">
        <v>31</v>
      </c>
      <c r="F5763" s="17"/>
      <c r="G5763" s="7">
        <v>798</v>
      </c>
      <c r="H5763" s="20">
        <v>8.7719298245609991</v>
      </c>
      <c r="I5763" s="2">
        <v>4.511278195489</v>
      </c>
      <c r="J5763" s="2">
        <v>1.2531328320799999</v>
      </c>
      <c r="K5763" s="2">
        <v>2.255639097744</v>
      </c>
      <c r="L5763" s="2">
        <v>5.8897243107769999</v>
      </c>
      <c r="M5763" s="2">
        <v>0.37593984962400001</v>
      </c>
      <c r="N5763" s="2">
        <v>6.5162907268170001</v>
      </c>
      <c r="O5763" s="2">
        <v>6.766917293233</v>
      </c>
      <c r="P5763" s="2">
        <v>3.508771929825</v>
      </c>
      <c r="Q5763" s="2">
        <v>1.8796992481200001</v>
      </c>
      <c r="R5763" s="2">
        <v>4.6365914786970004</v>
      </c>
      <c r="S5763" s="2">
        <v>5.2631578947369997</v>
      </c>
      <c r="T5763" s="2">
        <v>9.2731829573930007</v>
      </c>
      <c r="U5763" s="2">
        <v>13.408521303258</v>
      </c>
      <c r="V5763" s="2">
        <v>10.275689223058</v>
      </c>
      <c r="W5763" s="2">
        <v>2.3809523809519999</v>
      </c>
      <c r="X5763" s="2">
        <v>59.523809523810002</v>
      </c>
      <c r="Y5763" s="2">
        <v>0.37593984962400001</v>
      </c>
      <c r="Z5763" s="22">
        <v>40.100250626566002</v>
      </c>
    </row>
    <row r="5764">
      <c r="D5764" s="19"/>
      <c r="E5764" s="18" t="s">
        <v>32</v>
      </c>
      <c r="F5764" s="17"/>
      <c r="G5764" s="7">
        <v>808</v>
      </c>
      <c r="H5764" s="20">
        <v>8.4158415841580005</v>
      </c>
      <c r="I5764" s="2">
        <v>4.5792079207920002</v>
      </c>
      <c r="J5764" s="2">
        <v>1.237623762376</v>
      </c>
      <c r="K5764" s="2">
        <v>2.7227722772280001</v>
      </c>
      <c r="L5764" s="2">
        <v>5.5693069306930001</v>
      </c>
      <c r="M5764" s="2">
        <v>0.61881188118800001</v>
      </c>
      <c r="N5764" s="2">
        <v>6.683168316832</v>
      </c>
      <c r="O5764" s="2">
        <v>8.2920792079210006</v>
      </c>
      <c r="P5764" s="2">
        <v>3.094059405941</v>
      </c>
      <c r="Q5764" s="2">
        <v>2.2277227722770001</v>
      </c>
      <c r="R5764" s="2">
        <v>4.2079207920790003</v>
      </c>
      <c r="S5764" s="2">
        <v>4.2079207920790003</v>
      </c>
      <c r="T5764" s="2">
        <v>8.6633663366340006</v>
      </c>
      <c r="U5764" s="2">
        <v>12.871287128713</v>
      </c>
      <c r="V5764" s="2">
        <v>9.9009900990100004</v>
      </c>
      <c r="W5764" s="2">
        <v>2.4752475247520001</v>
      </c>
      <c r="X5764" s="2">
        <v>59.034653465346999</v>
      </c>
      <c r="Y5764" s="2">
        <v>0.49504950495</v>
      </c>
      <c r="Z5764" s="22">
        <v>40.470297029702998</v>
      </c>
    </row>
    <row r="5765">
      <c r="D5765" s="19"/>
      <c r="E5765" s="18" t="s">
        <v>33</v>
      </c>
      <c r="F5765" s="17"/>
      <c r="G5765" s="7">
        <v>206</v>
      </c>
      <c r="H5765" s="20">
        <v>9.7087378640779995</v>
      </c>
      <c r="I5765" s="2">
        <v>4.8543689320389998</v>
      </c>
      <c r="J5765" s="2">
        <v>1.456310679612</v>
      </c>
      <c r="K5765" s="2">
        <v>2.4271844660189998</v>
      </c>
      <c r="L5765" s="2">
        <v>4.3689320388350001</v>
      </c>
      <c r="M5765" s="2">
        <v>0.48543689320400002</v>
      </c>
      <c r="N5765" s="2">
        <v>7.2815533980579996</v>
      </c>
      <c r="O5765" s="2">
        <v>6.796116504854</v>
      </c>
      <c r="P5765" s="2">
        <v>2.9126213592229999</v>
      </c>
      <c r="Q5765" s="2">
        <v>2.4271844660189998</v>
      </c>
      <c r="R5765" s="2">
        <v>2.4271844660189998</v>
      </c>
      <c r="S5765" s="2">
        <v>4.8543689320389998</v>
      </c>
      <c r="T5765" s="2">
        <v>6.3106796116500004</v>
      </c>
      <c r="U5765" s="2">
        <v>16.019417475728002</v>
      </c>
      <c r="V5765" s="2">
        <v>13.106796116505</v>
      </c>
      <c r="W5765" s="2">
        <v>3.398058252427</v>
      </c>
      <c r="X5765" s="2">
        <v>59.223300970874</v>
      </c>
      <c r="Y5765" s="10" t="s">
        <v>168</v>
      </c>
      <c r="Z5765" s="22">
        <v>40.776699029126</v>
      </c>
    </row>
    <row r="5766">
      <c r="D5766" s="19"/>
      <c r="E5766" s="18" t="s">
        <v>34</v>
      </c>
      <c r="F5766" s="17"/>
      <c r="G5766" s="7">
        <v>488</v>
      </c>
      <c r="H5766" s="20">
        <v>10.450819672131001</v>
      </c>
      <c r="I5766" s="2">
        <v>5.7377049180329998</v>
      </c>
      <c r="J5766" s="2">
        <v>2.66393442623</v>
      </c>
      <c r="K5766" s="2">
        <v>3.2786885245900002</v>
      </c>
      <c r="L5766" s="2">
        <v>6.3524590163930004</v>
      </c>
      <c r="M5766" s="2">
        <v>0.40983606557399999</v>
      </c>
      <c r="N5766" s="2">
        <v>6.5573770491800003</v>
      </c>
      <c r="O5766" s="2">
        <v>7.581967213115</v>
      </c>
      <c r="P5766" s="2">
        <v>4.0983606557380003</v>
      </c>
      <c r="Q5766" s="2">
        <v>2.2540983606560001</v>
      </c>
      <c r="R5766" s="2">
        <v>4.918032786885</v>
      </c>
      <c r="S5766" s="2">
        <v>5.7377049180329998</v>
      </c>
      <c r="T5766" s="2">
        <v>9.6311475409839993</v>
      </c>
      <c r="U5766" s="2">
        <v>16.803278688525001</v>
      </c>
      <c r="V5766" s="2">
        <v>13.524590163934</v>
      </c>
      <c r="W5766" s="2">
        <v>2.2540983606560001</v>
      </c>
      <c r="X5766" s="2">
        <v>57.172131147541002</v>
      </c>
      <c r="Y5766" s="2">
        <v>0.20491803278699999</v>
      </c>
      <c r="Z5766" s="22">
        <v>42.622950819671999</v>
      </c>
    </row>
    <row r="5767">
      <c r="D5767" s="19"/>
      <c r="E5767" s="18" t="s">
        <v>35</v>
      </c>
      <c r="F5767" s="17"/>
      <c r="G5767" s="7">
        <v>154</v>
      </c>
      <c r="H5767" s="20">
        <v>8.4415584415579996</v>
      </c>
      <c r="I5767" s="2">
        <v>3.896103896104</v>
      </c>
      <c r="J5767" s="2">
        <v>2.5974025974030002</v>
      </c>
      <c r="K5767" s="2">
        <v>3.2467532467529998</v>
      </c>
      <c r="L5767" s="2">
        <v>3.2467532467529998</v>
      </c>
      <c r="M5767" s="2">
        <v>1.298701298701</v>
      </c>
      <c r="N5767" s="2">
        <v>7.1428571428570002</v>
      </c>
      <c r="O5767" s="2">
        <v>9.7402597402600009</v>
      </c>
      <c r="P5767" s="2">
        <v>3.896103896104</v>
      </c>
      <c r="Q5767" s="2">
        <v>2.5974025974030002</v>
      </c>
      <c r="R5767" s="2">
        <v>5.1948051948050002</v>
      </c>
      <c r="S5767" s="2">
        <v>7.792207792208</v>
      </c>
      <c r="T5767" s="2">
        <v>8.4415584415579996</v>
      </c>
      <c r="U5767" s="2">
        <v>17.532467532468001</v>
      </c>
      <c r="V5767" s="2">
        <v>11.038961038961</v>
      </c>
      <c r="W5767" s="2">
        <v>2.5974025974030002</v>
      </c>
      <c r="X5767" s="2">
        <v>56.493506493505997</v>
      </c>
      <c r="Y5767" s="2">
        <v>0.64935064935099995</v>
      </c>
      <c r="Z5767" s="22">
        <v>42.857142857143003</v>
      </c>
    </row>
    <row r="5768">
      <c r="D5768" s="19"/>
      <c r="E5768" s="18" t="s">
        <v>36</v>
      </c>
      <c r="F5768" s="17"/>
      <c r="G5768" s="7">
        <v>871</v>
      </c>
      <c r="H5768" s="20">
        <v>8.4959816303100002</v>
      </c>
      <c r="I5768" s="2">
        <v>4.9368541905859997</v>
      </c>
      <c r="J5768" s="2">
        <v>1.0332950631460001</v>
      </c>
      <c r="K5768" s="2">
        <v>2.985074626866</v>
      </c>
      <c r="L5768" s="2">
        <v>6.3145809414469998</v>
      </c>
      <c r="M5768" s="2">
        <v>0.57405281285900001</v>
      </c>
      <c r="N5768" s="2">
        <v>6.8886337543050002</v>
      </c>
      <c r="O5768" s="2">
        <v>8.1515499425950004</v>
      </c>
      <c r="P5768" s="2">
        <v>2.6406429391500001</v>
      </c>
      <c r="Q5768" s="2">
        <v>1.722158438576</v>
      </c>
      <c r="R5768" s="2">
        <v>3.559127439724</v>
      </c>
      <c r="S5768" s="2">
        <v>4.3628013777270001</v>
      </c>
      <c r="T5768" s="2">
        <v>8.3811710677380002</v>
      </c>
      <c r="U5768" s="2">
        <v>13.432835820896001</v>
      </c>
      <c r="V5768" s="2">
        <v>9.2996555683119997</v>
      </c>
      <c r="W5768" s="2">
        <v>1.836969001148</v>
      </c>
      <c r="X5768" s="2">
        <v>59.357060849598</v>
      </c>
      <c r="Y5768" s="2">
        <v>0.57405281285900001</v>
      </c>
      <c r="Z5768" s="22">
        <v>40.068886337542999</v>
      </c>
    </row>
    <row r="5769">
      <c r="D5769" s="19"/>
      <c r="E5769" s="18" t="s">
        <v>37</v>
      </c>
      <c r="F5769" s="17"/>
      <c r="G5769" s="7">
        <v>366</v>
      </c>
      <c r="H5769" s="20">
        <v>9.5628415300549996</v>
      </c>
      <c r="I5769" s="2">
        <v>4.6448087431690004</v>
      </c>
      <c r="J5769" s="2">
        <v>1.366120218579</v>
      </c>
      <c r="K5769" s="2">
        <v>1.9125683060109999</v>
      </c>
      <c r="L5769" s="2">
        <v>6.5573770491800003</v>
      </c>
      <c r="M5769" s="2">
        <v>0.81967213114799997</v>
      </c>
      <c r="N5769" s="2">
        <v>6.8306010928959999</v>
      </c>
      <c r="O5769" s="2">
        <v>9.0163934426230004</v>
      </c>
      <c r="P5769" s="2">
        <v>5.4644808743170001</v>
      </c>
      <c r="Q5769" s="2">
        <v>3.0054644808740001</v>
      </c>
      <c r="R5769" s="2">
        <v>5.1912568306009996</v>
      </c>
      <c r="S5769" s="2">
        <v>6.5573770491800003</v>
      </c>
      <c r="T5769" s="2">
        <v>9.2896174863390009</v>
      </c>
      <c r="U5769" s="2">
        <v>16.393442622951</v>
      </c>
      <c r="V5769" s="2">
        <v>10.928961748634</v>
      </c>
      <c r="W5769" s="2">
        <v>1.0928961748629999</v>
      </c>
      <c r="X5769" s="2">
        <v>55.737704918033003</v>
      </c>
      <c r="Y5769" s="2">
        <v>0.27322404371600001</v>
      </c>
      <c r="Z5769" s="22">
        <v>43.989071038250998</v>
      </c>
    </row>
    <row r="5770">
      <c r="D5770" s="19"/>
      <c r="E5770" s="18" t="s">
        <v>38</v>
      </c>
      <c r="F5770" s="17"/>
      <c r="G5770" s="7">
        <v>552</v>
      </c>
      <c r="H5770" s="20">
        <v>10.326086956521999</v>
      </c>
      <c r="I5770" s="2">
        <v>4.166666666667</v>
      </c>
      <c r="J5770" s="2">
        <v>1.449275362319</v>
      </c>
      <c r="K5770" s="2">
        <v>2.3550724637679998</v>
      </c>
      <c r="L5770" s="2">
        <v>6.5217391304349999</v>
      </c>
      <c r="M5770" s="2">
        <v>0.54347826086999995</v>
      </c>
      <c r="N5770" s="2">
        <v>6.5217391304349999</v>
      </c>
      <c r="O5770" s="2">
        <v>8.8768115942029997</v>
      </c>
      <c r="P5770" s="2">
        <v>4.166666666667</v>
      </c>
      <c r="Q5770" s="2">
        <v>2.536231884058</v>
      </c>
      <c r="R5770" s="2">
        <v>5.2536231884060003</v>
      </c>
      <c r="S5770" s="2">
        <v>5.6159420289859998</v>
      </c>
      <c r="T5770" s="2">
        <v>8.5144927536229993</v>
      </c>
      <c r="U5770" s="2">
        <v>13.768115942029</v>
      </c>
      <c r="V5770" s="2">
        <v>11.594202898551</v>
      </c>
      <c r="W5770" s="2">
        <v>2.536231884058</v>
      </c>
      <c r="X5770" s="2">
        <v>57.427536231883998</v>
      </c>
      <c r="Y5770" s="2">
        <v>0.18115942029000001</v>
      </c>
      <c r="Z5770" s="22">
        <v>42.391304347826001</v>
      </c>
    </row>
    <row r="5771">
      <c r="D5771" s="19"/>
      <c r="E5771" s="18" t="s">
        <v>39</v>
      </c>
      <c r="F5771" s="17"/>
      <c r="G5771" s="7">
        <v>514</v>
      </c>
      <c r="H5771" s="20">
        <v>7.5875486381319996</v>
      </c>
      <c r="I5771" s="2">
        <v>4.2801556420229998</v>
      </c>
      <c r="J5771" s="2">
        <v>1.7509727626460001</v>
      </c>
      <c r="K5771" s="2">
        <v>3.1128404669259999</v>
      </c>
      <c r="L5771" s="2">
        <v>7.0038910505840004</v>
      </c>
      <c r="M5771" s="2">
        <v>0.19455252918300001</v>
      </c>
      <c r="N5771" s="2">
        <v>6.4202334630350002</v>
      </c>
      <c r="O5771" s="2">
        <v>9.3385214007779993</v>
      </c>
      <c r="P5771" s="2">
        <v>3.6964980544750001</v>
      </c>
      <c r="Q5771" s="2">
        <v>1.945525291829</v>
      </c>
      <c r="R5771" s="2">
        <v>3.1128404669259999</v>
      </c>
      <c r="S5771" s="2">
        <v>4.4747081712060002</v>
      </c>
      <c r="T5771" s="2">
        <v>10.116731517510001</v>
      </c>
      <c r="U5771" s="2">
        <v>13.035019455253</v>
      </c>
      <c r="V5771" s="2">
        <v>10.505836575875</v>
      </c>
      <c r="W5771" s="2">
        <v>2.5291828793770001</v>
      </c>
      <c r="X5771" s="2">
        <v>57.198443579767002</v>
      </c>
      <c r="Y5771" s="2">
        <v>0.38910505836600001</v>
      </c>
      <c r="Z5771" s="22">
        <v>42.412451361868001</v>
      </c>
    </row>
    <row r="5772">
      <c r="D5772" s="19"/>
      <c r="E5772" s="18" t="s">
        <v>40</v>
      </c>
      <c r="F5772" s="17"/>
      <c r="G5772" s="7">
        <v>559</v>
      </c>
      <c r="H5772" s="20">
        <v>9.3023255813949994</v>
      </c>
      <c r="I5772" s="2">
        <v>4.6511627906979998</v>
      </c>
      <c r="J5772" s="2">
        <v>1.6100178890879999</v>
      </c>
      <c r="K5772" s="2">
        <v>2.504472271914</v>
      </c>
      <c r="L5772" s="2">
        <v>6.7978533094809999</v>
      </c>
      <c r="M5772" s="2">
        <v>0.71556350626099996</v>
      </c>
      <c r="N5772" s="2">
        <v>8.0500894454379992</v>
      </c>
      <c r="O5772" s="2">
        <v>9.3023255813949994</v>
      </c>
      <c r="P5772" s="2">
        <v>3.0411449016100001</v>
      </c>
      <c r="Q5772" s="2">
        <v>1.6100178890879999</v>
      </c>
      <c r="R5772" s="2">
        <v>3.7567084078709998</v>
      </c>
      <c r="S5772" s="2">
        <v>5.5456171735239996</v>
      </c>
      <c r="T5772" s="2">
        <v>9.1234347048300002</v>
      </c>
      <c r="U5772" s="2">
        <v>15.026833631484999</v>
      </c>
      <c r="V5772" s="2">
        <v>9.8389982110910008</v>
      </c>
      <c r="W5772" s="2">
        <v>2.3255813953489999</v>
      </c>
      <c r="X5772" s="2">
        <v>58.318425760285997</v>
      </c>
      <c r="Y5772" s="2">
        <v>0.35778175313100002</v>
      </c>
      <c r="Z5772" s="22">
        <v>41.323792486583002</v>
      </c>
    </row>
    <row r="5773">
      <c r="D5773" s="19"/>
      <c r="E5773" s="18" t="s">
        <v>41</v>
      </c>
      <c r="F5773" s="17"/>
      <c r="G5773" s="7">
        <v>71</v>
      </c>
      <c r="H5773" s="20">
        <v>4.2253521126760001</v>
      </c>
      <c r="I5773" s="2">
        <v>5.6338028169010004</v>
      </c>
      <c r="J5773" s="10" t="s">
        <v>168</v>
      </c>
      <c r="K5773" s="2">
        <v>1.4084507042250001</v>
      </c>
      <c r="L5773" s="2">
        <v>2.8169014084509998</v>
      </c>
      <c r="M5773" s="2">
        <v>1.4084507042250001</v>
      </c>
      <c r="N5773" s="2">
        <v>4.2253521126760001</v>
      </c>
      <c r="O5773" s="2">
        <v>12.676056338027999</v>
      </c>
      <c r="P5773" s="2">
        <v>1.4084507042250001</v>
      </c>
      <c r="Q5773" s="2">
        <v>2.8169014084509998</v>
      </c>
      <c r="R5773" s="2">
        <v>4.2253521126760001</v>
      </c>
      <c r="S5773" s="2">
        <v>4.2253521126760001</v>
      </c>
      <c r="T5773" s="2">
        <v>7.0422535211269999</v>
      </c>
      <c r="U5773" s="2">
        <v>5.6338028169010004</v>
      </c>
      <c r="V5773" s="2">
        <v>8.4507042253520002</v>
      </c>
      <c r="W5773" s="2">
        <v>4.2253521126760001</v>
      </c>
      <c r="X5773" s="2">
        <v>63.380281690140997</v>
      </c>
      <c r="Y5773" s="10" t="s">
        <v>168</v>
      </c>
      <c r="Z5773" s="22">
        <v>36.619718309859003</v>
      </c>
    </row>
    <row r="5774">
      <c r="D5774" s="19"/>
      <c r="E5774" s="18" t="s">
        <v>42</v>
      </c>
      <c r="F5774" s="17"/>
      <c r="G5774" s="11">
        <v>11</v>
      </c>
      <c r="H5774" s="27">
        <v>9.0909090909089993</v>
      </c>
      <c r="I5774" s="4" t="s">
        <v>168</v>
      </c>
      <c r="J5774" s="4" t="s">
        <v>168</v>
      </c>
      <c r="K5774" s="4" t="s">
        <v>168</v>
      </c>
      <c r="L5774" s="5">
        <v>9.0909090909089993</v>
      </c>
      <c r="M5774" s="4" t="s">
        <v>168</v>
      </c>
      <c r="N5774" s="4" t="s">
        <v>168</v>
      </c>
      <c r="O5774" s="4" t="s">
        <v>168</v>
      </c>
      <c r="P5774" s="4" t="s">
        <v>168</v>
      </c>
      <c r="Q5774" s="4" t="s">
        <v>168</v>
      </c>
      <c r="R5774" s="4" t="s">
        <v>168</v>
      </c>
      <c r="S5774" s="5">
        <v>18.181818181817999</v>
      </c>
      <c r="T5774" s="4" t="s">
        <v>168</v>
      </c>
      <c r="U5774" s="5">
        <v>9.0909090909089993</v>
      </c>
      <c r="V5774" s="4" t="s">
        <v>168</v>
      </c>
      <c r="W5774" s="5">
        <v>9.0909090909089993</v>
      </c>
      <c r="X5774" s="5">
        <v>63.636363636364003</v>
      </c>
      <c r="Y5774" s="4" t="s">
        <v>168</v>
      </c>
      <c r="Z5774" s="30">
        <v>36.363636363635997</v>
      </c>
    </row>
    <row r="5775">
      <c r="D5775" s="19"/>
      <c r="E5775" s="18" t="s">
        <v>26</v>
      </c>
      <c r="F5775" s="17"/>
      <c r="G5775" s="11">
        <v>2</v>
      </c>
      <c r="H5775" s="32" t="s">
        <v>168</v>
      </c>
      <c r="I5775" s="4" t="s">
        <v>168</v>
      </c>
      <c r="J5775" s="4" t="s">
        <v>168</v>
      </c>
      <c r="K5775" s="4" t="s">
        <v>168</v>
      </c>
      <c r="L5775" s="4" t="s">
        <v>168</v>
      </c>
      <c r="M5775" s="4" t="s">
        <v>168</v>
      </c>
      <c r="N5775" s="4" t="s">
        <v>168</v>
      </c>
      <c r="O5775" s="4" t="s">
        <v>168</v>
      </c>
      <c r="P5775" s="4" t="s">
        <v>168</v>
      </c>
      <c r="Q5775" s="4" t="s">
        <v>168</v>
      </c>
      <c r="R5775" s="4" t="s">
        <v>168</v>
      </c>
      <c r="S5775" s="4" t="s">
        <v>168</v>
      </c>
      <c r="T5775" s="4" t="s">
        <v>168</v>
      </c>
      <c r="U5775" s="4" t="s">
        <v>168</v>
      </c>
      <c r="V5775" s="4" t="s">
        <v>168</v>
      </c>
      <c r="W5775" s="5">
        <v>50</v>
      </c>
      <c r="X5775" s="5">
        <v>50</v>
      </c>
      <c r="Y5775" s="4" t="s">
        <v>168</v>
      </c>
      <c r="Z5775" s="30">
        <v>50</v>
      </c>
    </row>
    <row r="5776">
      <c r="D5776" s="19"/>
      <c r="E5776" s="18" t="s">
        <v>43</v>
      </c>
      <c r="F5776" s="17"/>
      <c r="G5776" s="7">
        <v>1080</v>
      </c>
      <c r="H5776" s="20">
        <v>8.7037037037040008</v>
      </c>
      <c r="I5776" s="2">
        <v>4.8148148148149996</v>
      </c>
      <c r="J5776" s="2">
        <v>1.3888888888890001</v>
      </c>
      <c r="K5776" s="2">
        <v>2.6851851851849999</v>
      </c>
      <c r="L5776" s="2">
        <v>5.7407407407409998</v>
      </c>
      <c r="M5776" s="2">
        <v>0.64814814814800004</v>
      </c>
      <c r="N5776" s="2">
        <v>6.666666666667</v>
      </c>
      <c r="O5776" s="2">
        <v>7.7777777777779997</v>
      </c>
      <c r="P5776" s="2">
        <v>3.6111111111110001</v>
      </c>
      <c r="Q5776" s="2">
        <v>2.0370370370369999</v>
      </c>
      <c r="R5776" s="2">
        <v>4.2592592592590002</v>
      </c>
      <c r="S5776" s="2">
        <v>5</v>
      </c>
      <c r="T5776" s="2">
        <v>8.5185185185190004</v>
      </c>
      <c r="U5776" s="2">
        <v>13.148148148148</v>
      </c>
      <c r="V5776" s="2">
        <v>10.740740740741</v>
      </c>
      <c r="W5776" s="2">
        <v>2.2222222222219998</v>
      </c>
      <c r="X5776" s="2">
        <v>58.611111111111001</v>
      </c>
      <c r="Y5776" s="2">
        <v>0.46296296296299999</v>
      </c>
      <c r="Z5776" s="22">
        <v>40.925925925926002</v>
      </c>
    </row>
    <row r="5777">
      <c r="D5777" s="15" t="s">
        <v>44</v>
      </c>
      <c r="E5777" s="14" t="s">
        <v>45</v>
      </c>
      <c r="F5777" s="16"/>
      <c r="G5777" s="33">
        <v>3</v>
      </c>
      <c r="H5777" s="72" t="s">
        <v>168</v>
      </c>
      <c r="I5777" s="13">
        <v>33.333333333333002</v>
      </c>
      <c r="J5777" s="25" t="s">
        <v>168</v>
      </c>
      <c r="K5777" s="25" t="s">
        <v>168</v>
      </c>
      <c r="L5777" s="25" t="s">
        <v>168</v>
      </c>
      <c r="M5777" s="25" t="s">
        <v>168</v>
      </c>
      <c r="N5777" s="25" t="s">
        <v>168</v>
      </c>
      <c r="O5777" s="25" t="s">
        <v>168</v>
      </c>
      <c r="P5777" s="25" t="s">
        <v>168</v>
      </c>
      <c r="Q5777" s="25" t="s">
        <v>168</v>
      </c>
      <c r="R5777" s="25" t="s">
        <v>168</v>
      </c>
      <c r="S5777" s="25" t="s">
        <v>168</v>
      </c>
      <c r="T5777" s="25" t="s">
        <v>168</v>
      </c>
      <c r="U5777" s="25" t="s">
        <v>168</v>
      </c>
      <c r="V5777" s="25" t="s">
        <v>168</v>
      </c>
      <c r="W5777" s="25" t="s">
        <v>168</v>
      </c>
      <c r="X5777" s="13">
        <v>66.666666666666998</v>
      </c>
      <c r="Y5777" s="25" t="s">
        <v>168</v>
      </c>
      <c r="Z5777" s="50">
        <v>33.333333333333002</v>
      </c>
    </row>
    <row r="5778">
      <c r="D5778" s="19"/>
      <c r="E5778" s="18" t="s">
        <v>46</v>
      </c>
      <c r="F5778" s="17"/>
      <c r="G5778" s="11">
        <v>11</v>
      </c>
      <c r="H5778" s="32" t="s">
        <v>168</v>
      </c>
      <c r="I5778" s="5">
        <v>9.0909090909089993</v>
      </c>
      <c r="J5778" s="5">
        <v>9.0909090909089993</v>
      </c>
      <c r="K5778" s="4" t="s">
        <v>168</v>
      </c>
      <c r="L5778" s="5">
        <v>9.0909090909089993</v>
      </c>
      <c r="M5778" s="4" t="s">
        <v>168</v>
      </c>
      <c r="N5778" s="5">
        <v>9.0909090909089993</v>
      </c>
      <c r="O5778" s="5">
        <v>18.181818181817999</v>
      </c>
      <c r="P5778" s="4" t="s">
        <v>168</v>
      </c>
      <c r="Q5778" s="4" t="s">
        <v>168</v>
      </c>
      <c r="R5778" s="5">
        <v>9.0909090909089993</v>
      </c>
      <c r="S5778" s="5">
        <v>18.181818181817999</v>
      </c>
      <c r="T5778" s="4" t="s">
        <v>168</v>
      </c>
      <c r="U5778" s="4" t="s">
        <v>168</v>
      </c>
      <c r="V5778" s="5">
        <v>18.181818181817999</v>
      </c>
      <c r="W5778" s="5">
        <v>9.0909090909089993</v>
      </c>
      <c r="X5778" s="5">
        <v>36.363636363635997</v>
      </c>
      <c r="Y5778" s="4" t="s">
        <v>168</v>
      </c>
      <c r="Z5778" s="30">
        <v>63.636363636364003</v>
      </c>
    </row>
    <row r="5779">
      <c r="D5779" s="19"/>
      <c r="E5779" s="18" t="s">
        <v>47</v>
      </c>
      <c r="F5779" s="17"/>
      <c r="G5779" s="11">
        <v>25</v>
      </c>
      <c r="H5779" s="27">
        <v>8</v>
      </c>
      <c r="I5779" s="5">
        <v>12</v>
      </c>
      <c r="J5779" s="5">
        <v>4</v>
      </c>
      <c r="K5779" s="4" t="s">
        <v>168</v>
      </c>
      <c r="L5779" s="5">
        <v>4</v>
      </c>
      <c r="M5779" s="4" t="s">
        <v>168</v>
      </c>
      <c r="N5779" s="5">
        <v>8</v>
      </c>
      <c r="O5779" s="5">
        <v>8</v>
      </c>
      <c r="P5779" s="5">
        <v>8</v>
      </c>
      <c r="Q5779" s="4" t="s">
        <v>168</v>
      </c>
      <c r="R5779" s="5">
        <v>8</v>
      </c>
      <c r="S5779" s="5">
        <v>12</v>
      </c>
      <c r="T5779" s="5">
        <v>4</v>
      </c>
      <c r="U5779" s="5">
        <v>20</v>
      </c>
      <c r="V5779" s="5">
        <v>20</v>
      </c>
      <c r="W5779" s="5">
        <v>4</v>
      </c>
      <c r="X5779" s="5">
        <v>48</v>
      </c>
      <c r="Y5779" s="5">
        <v>4</v>
      </c>
      <c r="Z5779" s="30">
        <v>48</v>
      </c>
    </row>
    <row r="5780">
      <c r="D5780" s="19"/>
      <c r="E5780" s="18" t="s">
        <v>48</v>
      </c>
      <c r="F5780" s="17"/>
      <c r="G5780" s="7">
        <v>160</v>
      </c>
      <c r="H5780" s="20">
        <v>15</v>
      </c>
      <c r="I5780" s="2">
        <v>6.25</v>
      </c>
      <c r="J5780" s="2">
        <v>0.625</v>
      </c>
      <c r="K5780" s="2">
        <v>1.875</v>
      </c>
      <c r="L5780" s="2">
        <v>6.25</v>
      </c>
      <c r="M5780" s="10" t="s">
        <v>168</v>
      </c>
      <c r="N5780" s="2">
        <v>9.375</v>
      </c>
      <c r="O5780" s="2">
        <v>6.875</v>
      </c>
      <c r="P5780" s="2">
        <v>6.25</v>
      </c>
      <c r="Q5780" s="2">
        <v>3.125</v>
      </c>
      <c r="R5780" s="2">
        <v>8.125</v>
      </c>
      <c r="S5780" s="2">
        <v>6.25</v>
      </c>
      <c r="T5780" s="2">
        <v>6.25</v>
      </c>
      <c r="U5780" s="2">
        <v>15</v>
      </c>
      <c r="V5780" s="2">
        <v>15</v>
      </c>
      <c r="W5780" s="2">
        <v>1.875</v>
      </c>
      <c r="X5780" s="2">
        <v>53.125</v>
      </c>
      <c r="Y5780" s="10" t="s">
        <v>168</v>
      </c>
      <c r="Z5780" s="22">
        <v>46.875</v>
      </c>
    </row>
    <row r="5781">
      <c r="D5781" s="19"/>
      <c r="E5781" s="18" t="s">
        <v>49</v>
      </c>
      <c r="F5781" s="17"/>
      <c r="G5781" s="7">
        <v>166</v>
      </c>
      <c r="H5781" s="20">
        <v>10.240963855422001</v>
      </c>
      <c r="I5781" s="2">
        <v>4.2168674698800004</v>
      </c>
      <c r="J5781" s="2">
        <v>0.60240963855399998</v>
      </c>
      <c r="K5781" s="2">
        <v>2.409638554217</v>
      </c>
      <c r="L5781" s="2">
        <v>6.6265060240959999</v>
      </c>
      <c r="M5781" s="2">
        <v>0.60240963855399998</v>
      </c>
      <c r="N5781" s="2">
        <v>8.4337349397590007</v>
      </c>
      <c r="O5781" s="2">
        <v>8.4337349397590007</v>
      </c>
      <c r="P5781" s="2">
        <v>7.2289156626509996</v>
      </c>
      <c r="Q5781" s="2">
        <v>3.6144578313250002</v>
      </c>
      <c r="R5781" s="2">
        <v>4.2168674698800004</v>
      </c>
      <c r="S5781" s="2">
        <v>6.0240963855420002</v>
      </c>
      <c r="T5781" s="2">
        <v>7.2289156626509996</v>
      </c>
      <c r="U5781" s="2">
        <v>13.253012048193</v>
      </c>
      <c r="V5781" s="2">
        <v>14.457831325300999</v>
      </c>
      <c r="W5781" s="2">
        <v>2.409638554217</v>
      </c>
      <c r="X5781" s="2">
        <v>59.036144578312999</v>
      </c>
      <c r="Y5781" s="10" t="s">
        <v>168</v>
      </c>
      <c r="Z5781" s="22">
        <v>40.963855421687001</v>
      </c>
    </row>
    <row r="5782">
      <c r="D5782" s="19"/>
      <c r="E5782" s="18" t="s">
        <v>50</v>
      </c>
      <c r="F5782" s="17"/>
      <c r="G5782" s="7">
        <v>129</v>
      </c>
      <c r="H5782" s="20">
        <v>6.2015503875969999</v>
      </c>
      <c r="I5782" s="2">
        <v>5.4263565891469998</v>
      </c>
      <c r="J5782" s="2">
        <v>3.8759689922480001</v>
      </c>
      <c r="K5782" s="2">
        <v>3.1007751937979999</v>
      </c>
      <c r="L5782" s="2">
        <v>7.7519379844960001</v>
      </c>
      <c r="M5782" s="2">
        <v>2.3255813953489999</v>
      </c>
      <c r="N5782" s="2">
        <v>6.9767441860470001</v>
      </c>
      <c r="O5782" s="2">
        <v>10.077519379845</v>
      </c>
      <c r="P5782" s="2">
        <v>3.1007751937979999</v>
      </c>
      <c r="Q5782" s="2">
        <v>0.77519379845000003</v>
      </c>
      <c r="R5782" s="2">
        <v>7.7519379844960001</v>
      </c>
      <c r="S5782" s="2">
        <v>10.077519379845</v>
      </c>
      <c r="T5782" s="2">
        <v>10.852713178295</v>
      </c>
      <c r="U5782" s="2">
        <v>16.279069767442</v>
      </c>
      <c r="V5782" s="2">
        <v>14.728682170542999</v>
      </c>
      <c r="W5782" s="2">
        <v>2.3255813953489999</v>
      </c>
      <c r="X5782" s="2">
        <v>51.937984496124002</v>
      </c>
      <c r="Y5782" s="10" t="s">
        <v>168</v>
      </c>
      <c r="Z5782" s="22">
        <v>48.062015503875998</v>
      </c>
    </row>
    <row r="5783">
      <c r="D5783" s="19"/>
      <c r="E5783" s="18" t="s">
        <v>51</v>
      </c>
      <c r="F5783" s="17"/>
      <c r="G5783" s="7">
        <v>124</v>
      </c>
      <c r="H5783" s="20">
        <v>7.2580645161290001</v>
      </c>
      <c r="I5783" s="2">
        <v>4.0322580645160002</v>
      </c>
      <c r="J5783" s="2">
        <v>0.80645161290300005</v>
      </c>
      <c r="K5783" s="2">
        <v>3.2258064516129998</v>
      </c>
      <c r="L5783" s="2">
        <v>3.2258064516129998</v>
      </c>
      <c r="M5783" s="2">
        <v>2.4193548387099999</v>
      </c>
      <c r="N5783" s="2">
        <v>4.8387096774189997</v>
      </c>
      <c r="O5783" s="2">
        <v>10.483870967742</v>
      </c>
      <c r="P5783" s="2">
        <v>2.4193548387099999</v>
      </c>
      <c r="Q5783" s="2">
        <v>0.80645161290300005</v>
      </c>
      <c r="R5783" s="2">
        <v>4.8387096774189997</v>
      </c>
      <c r="S5783" s="2">
        <v>2.4193548387099999</v>
      </c>
      <c r="T5783" s="2">
        <v>6.4516129032259997</v>
      </c>
      <c r="U5783" s="2">
        <v>12.903225806451999</v>
      </c>
      <c r="V5783" s="2">
        <v>9.6774193548389995</v>
      </c>
      <c r="W5783" s="2">
        <v>4.0322580645160002</v>
      </c>
      <c r="X5783" s="2">
        <v>58.870967741934997</v>
      </c>
      <c r="Y5783" s="2">
        <v>1.6129032258060001</v>
      </c>
      <c r="Z5783" s="22">
        <v>39.516129032258</v>
      </c>
    </row>
    <row r="5784">
      <c r="D5784" s="19"/>
      <c r="E5784" s="18" t="s">
        <v>52</v>
      </c>
      <c r="F5784" s="17"/>
      <c r="G5784" s="7">
        <v>114</v>
      </c>
      <c r="H5784" s="20">
        <v>11.403508771929999</v>
      </c>
      <c r="I5784" s="2">
        <v>4.3859649122809996</v>
      </c>
      <c r="J5784" s="2">
        <v>1.7543859649119999</v>
      </c>
      <c r="K5784" s="2">
        <v>2.6315789473679998</v>
      </c>
      <c r="L5784" s="2">
        <v>4.3859649122809996</v>
      </c>
      <c r="M5784" s="10" t="s">
        <v>168</v>
      </c>
      <c r="N5784" s="2">
        <v>7.0175438596489998</v>
      </c>
      <c r="O5784" s="2">
        <v>3.508771929825</v>
      </c>
      <c r="P5784" s="2">
        <v>2.6315789473679998</v>
      </c>
      <c r="Q5784" s="2">
        <v>3.508771929825</v>
      </c>
      <c r="R5784" s="2">
        <v>1.7543859649119999</v>
      </c>
      <c r="S5784" s="2">
        <v>4.3859649122809996</v>
      </c>
      <c r="T5784" s="2">
        <v>7.8947368421049999</v>
      </c>
      <c r="U5784" s="2">
        <v>20.175438596490999</v>
      </c>
      <c r="V5784" s="2">
        <v>8.7719298245609991</v>
      </c>
      <c r="W5784" s="2">
        <v>2.6315789473679998</v>
      </c>
      <c r="X5784" s="2">
        <v>61.403508771929999</v>
      </c>
      <c r="Y5784" s="10" t="s">
        <v>168</v>
      </c>
      <c r="Z5784" s="22">
        <v>38.596491228070001</v>
      </c>
    </row>
    <row r="5785">
      <c r="D5785" s="19"/>
      <c r="E5785" s="18" t="s">
        <v>53</v>
      </c>
      <c r="F5785" s="17"/>
      <c r="G5785" s="7">
        <v>95</v>
      </c>
      <c r="H5785" s="20">
        <v>5.2631578947369997</v>
      </c>
      <c r="I5785" s="2">
        <v>3.1578947368420001</v>
      </c>
      <c r="J5785" s="2">
        <v>1.052631578947</v>
      </c>
      <c r="K5785" s="2">
        <v>1.052631578947</v>
      </c>
      <c r="L5785" s="2">
        <v>5.2631578947369997</v>
      </c>
      <c r="M5785" s="10" t="s">
        <v>168</v>
      </c>
      <c r="N5785" s="2">
        <v>5.2631578947369997</v>
      </c>
      <c r="O5785" s="2">
        <v>5.2631578947369997</v>
      </c>
      <c r="P5785" s="2">
        <v>1.052631578947</v>
      </c>
      <c r="Q5785" s="10" t="s">
        <v>168</v>
      </c>
      <c r="R5785" s="2">
        <v>1.052631578947</v>
      </c>
      <c r="S5785" s="2">
        <v>5.2631578947369997</v>
      </c>
      <c r="T5785" s="2">
        <v>5.2631578947369997</v>
      </c>
      <c r="U5785" s="2">
        <v>7.3684210526319998</v>
      </c>
      <c r="V5785" s="2">
        <v>5.2631578947369997</v>
      </c>
      <c r="W5785" s="2">
        <v>1.052631578947</v>
      </c>
      <c r="X5785" s="2">
        <v>66.315789473684006</v>
      </c>
      <c r="Y5785" s="2">
        <v>2.1052631578950001</v>
      </c>
      <c r="Z5785" s="22">
        <v>31.578947368421002</v>
      </c>
    </row>
    <row r="5786">
      <c r="D5786" s="19"/>
      <c r="E5786" s="18" t="s">
        <v>54</v>
      </c>
      <c r="F5786" s="17"/>
      <c r="G5786" s="7">
        <v>253</v>
      </c>
      <c r="H5786" s="20">
        <v>6.3241106719370004</v>
      </c>
      <c r="I5786" s="2">
        <v>3.9525691699599999</v>
      </c>
      <c r="J5786" s="2">
        <v>0.79051383399200004</v>
      </c>
      <c r="K5786" s="2">
        <v>3.557312252964</v>
      </c>
      <c r="L5786" s="2">
        <v>6.3241106719370004</v>
      </c>
      <c r="M5786" s="10" t="s">
        <v>168</v>
      </c>
      <c r="N5786" s="2">
        <v>4.3478260869570002</v>
      </c>
      <c r="O5786" s="2">
        <v>7.9051383399209998</v>
      </c>
      <c r="P5786" s="2">
        <v>1.185770750988</v>
      </c>
      <c r="Q5786" s="2">
        <v>1.9762845849799999</v>
      </c>
      <c r="R5786" s="2">
        <v>1.5810276679840001</v>
      </c>
      <c r="S5786" s="2">
        <v>1.9762845849799999</v>
      </c>
      <c r="T5786" s="2">
        <v>13.04347826087</v>
      </c>
      <c r="U5786" s="2">
        <v>9.4861660079050001</v>
      </c>
      <c r="V5786" s="2">
        <v>5.9288537549409996</v>
      </c>
      <c r="W5786" s="2">
        <v>1.185770750988</v>
      </c>
      <c r="X5786" s="2">
        <v>62.845849802372001</v>
      </c>
      <c r="Y5786" s="10" t="s">
        <v>168</v>
      </c>
      <c r="Z5786" s="22">
        <v>37.154150197627999</v>
      </c>
    </row>
    <row r="5787">
      <c r="D5787" s="19"/>
      <c r="E5787" s="18" t="s">
        <v>55</v>
      </c>
      <c r="F5787" s="17"/>
      <c r="G5787" s="11">
        <v>1</v>
      </c>
      <c r="H5787" s="32" t="s">
        <v>168</v>
      </c>
      <c r="I5787" s="4" t="s">
        <v>168</v>
      </c>
      <c r="J5787" s="4" t="s">
        <v>168</v>
      </c>
      <c r="K5787" s="4" t="s">
        <v>168</v>
      </c>
      <c r="L5787" s="4" t="s">
        <v>168</v>
      </c>
      <c r="M5787" s="4" t="s">
        <v>168</v>
      </c>
      <c r="N5787" s="4" t="s">
        <v>168</v>
      </c>
      <c r="O5787" s="4" t="s">
        <v>168</v>
      </c>
      <c r="P5787" s="4" t="s">
        <v>168</v>
      </c>
      <c r="Q5787" s="4" t="s">
        <v>168</v>
      </c>
      <c r="R5787" s="4" t="s">
        <v>168</v>
      </c>
      <c r="S5787" s="4" t="s">
        <v>168</v>
      </c>
      <c r="T5787" s="4" t="s">
        <v>168</v>
      </c>
      <c r="U5787" s="4" t="s">
        <v>168</v>
      </c>
      <c r="V5787" s="4" t="s">
        <v>168</v>
      </c>
      <c r="W5787" s="4" t="s">
        <v>168</v>
      </c>
      <c r="X5787" s="5">
        <v>100</v>
      </c>
      <c r="Y5787" s="4" t="s">
        <v>168</v>
      </c>
      <c r="Z5787" s="31" t="s">
        <v>168</v>
      </c>
    </row>
    <row r="5788">
      <c r="D5788" s="19"/>
      <c r="E5788" s="18" t="s">
        <v>26</v>
      </c>
      <c r="F5788" s="17"/>
      <c r="G5788" s="11">
        <v>12</v>
      </c>
      <c r="H5788" s="27">
        <v>8.333333333333</v>
      </c>
      <c r="I5788" s="4" t="s">
        <v>168</v>
      </c>
      <c r="J5788" s="4" t="s">
        <v>168</v>
      </c>
      <c r="K5788" s="5">
        <v>8.333333333333</v>
      </c>
      <c r="L5788" s="4" t="s">
        <v>168</v>
      </c>
      <c r="M5788" s="4" t="s">
        <v>168</v>
      </c>
      <c r="N5788" s="5">
        <v>8.333333333333</v>
      </c>
      <c r="O5788" s="4" t="s">
        <v>168</v>
      </c>
      <c r="P5788" s="5">
        <v>8.333333333333</v>
      </c>
      <c r="Q5788" s="4" t="s">
        <v>168</v>
      </c>
      <c r="R5788" s="4" t="s">
        <v>168</v>
      </c>
      <c r="S5788" s="4" t="s">
        <v>168</v>
      </c>
      <c r="T5788" s="4" t="s">
        <v>168</v>
      </c>
      <c r="U5788" s="5">
        <v>8.333333333333</v>
      </c>
      <c r="V5788" s="4" t="s">
        <v>168</v>
      </c>
      <c r="W5788" s="5">
        <v>16.666666666666998</v>
      </c>
      <c r="X5788" s="5">
        <v>58.333333333333002</v>
      </c>
      <c r="Y5788" s="4" t="s">
        <v>168</v>
      </c>
      <c r="Z5788" s="30">
        <v>41.666666666666998</v>
      </c>
    </row>
    <row r="5789">
      <c r="D5789" s="15" t="s">
        <v>56</v>
      </c>
      <c r="E5789" s="14" t="s">
        <v>57</v>
      </c>
      <c r="F5789" s="16"/>
      <c r="G5789" s="33">
        <v>15</v>
      </c>
      <c r="H5789" s="45">
        <v>20</v>
      </c>
      <c r="I5789" s="13">
        <v>20</v>
      </c>
      <c r="J5789" s="25" t="s">
        <v>168</v>
      </c>
      <c r="K5789" s="25" t="s">
        <v>168</v>
      </c>
      <c r="L5789" s="13">
        <v>13.333333333333</v>
      </c>
      <c r="M5789" s="13">
        <v>6.666666666667</v>
      </c>
      <c r="N5789" s="13">
        <v>13.333333333333</v>
      </c>
      <c r="O5789" s="13">
        <v>13.333333333333</v>
      </c>
      <c r="P5789" s="13">
        <v>26.666666666666998</v>
      </c>
      <c r="Q5789" s="13">
        <v>6.666666666667</v>
      </c>
      <c r="R5789" s="25" t="s">
        <v>168</v>
      </c>
      <c r="S5789" s="13">
        <v>20</v>
      </c>
      <c r="T5789" s="13">
        <v>6.666666666667</v>
      </c>
      <c r="U5789" s="13">
        <v>46.666666666666998</v>
      </c>
      <c r="V5789" s="13">
        <v>40</v>
      </c>
      <c r="W5789" s="25" t="s">
        <v>168</v>
      </c>
      <c r="X5789" s="13">
        <v>33.333333333333002</v>
      </c>
      <c r="Y5789" s="25" t="s">
        <v>168</v>
      </c>
      <c r="Z5789" s="50">
        <v>66.666666666666998</v>
      </c>
    </row>
    <row r="5790">
      <c r="D5790" s="19"/>
      <c r="E5790" s="18" t="s">
        <v>58</v>
      </c>
      <c r="F5790" s="17"/>
      <c r="G5790" s="7">
        <v>111</v>
      </c>
      <c r="H5790" s="20">
        <v>15.315315315315001</v>
      </c>
      <c r="I5790" s="2">
        <v>8.1081081081080004</v>
      </c>
      <c r="J5790" s="2">
        <v>4.5045045045050003</v>
      </c>
      <c r="K5790" s="2">
        <v>3.6036036036039998</v>
      </c>
      <c r="L5790" s="2">
        <v>9.0090090090090005</v>
      </c>
      <c r="M5790" s="2">
        <v>0.90090090090099995</v>
      </c>
      <c r="N5790" s="2">
        <v>14.414414414414001</v>
      </c>
      <c r="O5790" s="2">
        <v>9.0090090090090005</v>
      </c>
      <c r="P5790" s="2">
        <v>4.5045045045050003</v>
      </c>
      <c r="Q5790" s="2">
        <v>4.5045045045050003</v>
      </c>
      <c r="R5790" s="2">
        <v>5.4054054054050003</v>
      </c>
      <c r="S5790" s="2">
        <v>4.5045045045050003</v>
      </c>
      <c r="T5790" s="2">
        <v>9.9099099099100005</v>
      </c>
      <c r="U5790" s="2">
        <v>20.720720720721001</v>
      </c>
      <c r="V5790" s="2">
        <v>19.819819819820001</v>
      </c>
      <c r="W5790" s="2">
        <v>3.6036036036039998</v>
      </c>
      <c r="X5790" s="2">
        <v>40.540540540541002</v>
      </c>
      <c r="Y5790" s="2">
        <v>0.90090090090099995</v>
      </c>
      <c r="Z5790" s="22">
        <v>58.558558558559</v>
      </c>
    </row>
    <row r="5791">
      <c r="D5791" s="19"/>
      <c r="E5791" s="18" t="s">
        <v>59</v>
      </c>
      <c r="F5791" s="17"/>
      <c r="G5791" s="7">
        <v>404</v>
      </c>
      <c r="H5791" s="20">
        <v>11.138613861386</v>
      </c>
      <c r="I5791" s="2">
        <v>3.7128712871289999</v>
      </c>
      <c r="J5791" s="2">
        <v>1.237623762376</v>
      </c>
      <c r="K5791" s="2">
        <v>3.7128712871289999</v>
      </c>
      <c r="L5791" s="2">
        <v>7.1782178217819999</v>
      </c>
      <c r="M5791" s="2">
        <v>0.49504950495</v>
      </c>
      <c r="N5791" s="2">
        <v>6.9306930693069999</v>
      </c>
      <c r="O5791" s="2">
        <v>6.9306930693069999</v>
      </c>
      <c r="P5791" s="2">
        <v>3.7128712871289999</v>
      </c>
      <c r="Q5791" s="2">
        <v>1.237623762376</v>
      </c>
      <c r="R5791" s="2">
        <v>5.4455445544550001</v>
      </c>
      <c r="S5791" s="2">
        <v>5.6930693069310001</v>
      </c>
      <c r="T5791" s="2">
        <v>9.4059405940590004</v>
      </c>
      <c r="U5791" s="2">
        <v>12.128712871287</v>
      </c>
      <c r="V5791" s="2">
        <v>9.9009900990100004</v>
      </c>
      <c r="W5791" s="2">
        <v>3.7128712871289999</v>
      </c>
      <c r="X5791" s="2">
        <v>54.702970297029999</v>
      </c>
      <c r="Y5791" s="2">
        <v>0.99009900990099997</v>
      </c>
      <c r="Z5791" s="22">
        <v>44.306930693068999</v>
      </c>
    </row>
    <row r="5792">
      <c r="D5792" s="19"/>
      <c r="E5792" s="18" t="s">
        <v>60</v>
      </c>
      <c r="F5792" s="17"/>
      <c r="G5792" s="7">
        <v>562</v>
      </c>
      <c r="H5792" s="20">
        <v>5.338078291815</v>
      </c>
      <c r="I5792" s="2">
        <v>4.448398576512</v>
      </c>
      <c r="J5792" s="2">
        <v>0.88967971530199996</v>
      </c>
      <c r="K5792" s="2">
        <v>1.779359430605</v>
      </c>
      <c r="L5792" s="2">
        <v>3.7366548042700001</v>
      </c>
      <c r="M5792" s="2">
        <v>0.533807829181</v>
      </c>
      <c r="N5792" s="2">
        <v>4.6263345195729997</v>
      </c>
      <c r="O5792" s="2">
        <v>7.8291814946620004</v>
      </c>
      <c r="P5792" s="2">
        <v>2.669039145907</v>
      </c>
      <c r="Q5792" s="2">
        <v>1.9572953736650001</v>
      </c>
      <c r="R5792" s="2">
        <v>3.2028469750889998</v>
      </c>
      <c r="S5792" s="2">
        <v>4.2704626334520004</v>
      </c>
      <c r="T5792" s="2">
        <v>7.4733096085410002</v>
      </c>
      <c r="U5792" s="2">
        <v>11.387900355872</v>
      </c>
      <c r="V5792" s="2">
        <v>8.5409252669040008</v>
      </c>
      <c r="W5792" s="2">
        <v>1.2455516014229999</v>
      </c>
      <c r="X5792" s="2">
        <v>65.836298932383997</v>
      </c>
      <c r="Y5792" s="10" t="s">
        <v>168</v>
      </c>
      <c r="Z5792" s="22">
        <v>34.163701067616003</v>
      </c>
    </row>
    <row r="5793">
      <c r="D5793" s="19"/>
      <c r="E5793" s="18" t="s">
        <v>26</v>
      </c>
      <c r="F5793" s="17"/>
      <c r="G5793" s="11">
        <v>1</v>
      </c>
      <c r="H5793" s="32" t="s">
        <v>168</v>
      </c>
      <c r="I5793" s="4" t="s">
        <v>168</v>
      </c>
      <c r="J5793" s="4" t="s">
        <v>168</v>
      </c>
      <c r="K5793" s="4" t="s">
        <v>168</v>
      </c>
      <c r="L5793" s="5">
        <v>100</v>
      </c>
      <c r="M5793" s="4" t="s">
        <v>168</v>
      </c>
      <c r="N5793" s="4" t="s">
        <v>168</v>
      </c>
      <c r="O5793" s="4" t="s">
        <v>168</v>
      </c>
      <c r="P5793" s="4" t="s">
        <v>168</v>
      </c>
      <c r="Q5793" s="4" t="s">
        <v>168</v>
      </c>
      <c r="R5793" s="4" t="s">
        <v>168</v>
      </c>
      <c r="S5793" s="5">
        <v>100</v>
      </c>
      <c r="T5793" s="4" t="s">
        <v>168</v>
      </c>
      <c r="U5793" s="4" t="s">
        <v>168</v>
      </c>
      <c r="V5793" s="4" t="s">
        <v>168</v>
      </c>
      <c r="W5793" s="4" t="s">
        <v>168</v>
      </c>
      <c r="X5793" s="4" t="s">
        <v>168</v>
      </c>
      <c r="Y5793" s="4" t="s">
        <v>168</v>
      </c>
      <c r="Z5793" s="30">
        <v>100</v>
      </c>
    </row>
    <row r="5794">
      <c r="D5794" s="19"/>
      <c r="E5794" s="18" t="s">
        <v>61</v>
      </c>
      <c r="F5794" s="17"/>
      <c r="G5794" s="7">
        <v>126</v>
      </c>
      <c r="H5794" s="20">
        <v>15.873015873016</v>
      </c>
      <c r="I5794" s="2">
        <v>9.5238095238099998</v>
      </c>
      <c r="J5794" s="2">
        <v>3.9682539682539999</v>
      </c>
      <c r="K5794" s="2">
        <v>3.1746031746029999</v>
      </c>
      <c r="L5794" s="2">
        <v>9.5238095238099998</v>
      </c>
      <c r="M5794" s="2">
        <v>1.587301587302</v>
      </c>
      <c r="N5794" s="2">
        <v>14.285714285714</v>
      </c>
      <c r="O5794" s="2">
        <v>9.5238095238099998</v>
      </c>
      <c r="P5794" s="2">
        <v>7.1428571428570002</v>
      </c>
      <c r="Q5794" s="2">
        <v>4.7619047619049999</v>
      </c>
      <c r="R5794" s="2">
        <v>4.7619047619049999</v>
      </c>
      <c r="S5794" s="2">
        <v>6.3492063492059998</v>
      </c>
      <c r="T5794" s="2">
        <v>9.5238095238099998</v>
      </c>
      <c r="U5794" s="2">
        <v>23.809523809523998</v>
      </c>
      <c r="V5794" s="2">
        <v>22.222222222222001</v>
      </c>
      <c r="W5794" s="2">
        <v>3.1746031746029999</v>
      </c>
      <c r="X5794" s="2">
        <v>39.682539682540003</v>
      </c>
      <c r="Y5794" s="2">
        <v>0.793650793651</v>
      </c>
      <c r="Z5794" s="22">
        <v>59.523809523810002</v>
      </c>
    </row>
    <row r="5795">
      <c r="D5795" s="19"/>
      <c r="E5795" s="18" t="s">
        <v>62</v>
      </c>
      <c r="F5795" s="17"/>
      <c r="G5795" s="7">
        <v>966</v>
      </c>
      <c r="H5795" s="20">
        <v>7.7639751552799998</v>
      </c>
      <c r="I5795" s="2">
        <v>4.1407867494820003</v>
      </c>
      <c r="J5795" s="2">
        <v>1.0351966873709999</v>
      </c>
      <c r="K5795" s="2">
        <v>2.5879917184269998</v>
      </c>
      <c r="L5795" s="2">
        <v>5.1759834368530004</v>
      </c>
      <c r="M5795" s="2">
        <v>0.51759834368500002</v>
      </c>
      <c r="N5795" s="2">
        <v>5.5900621118010001</v>
      </c>
      <c r="O5795" s="2">
        <v>7.4534161490680004</v>
      </c>
      <c r="P5795" s="2">
        <v>3.1055900621119998</v>
      </c>
      <c r="Q5795" s="2">
        <v>1.6563146997930001</v>
      </c>
      <c r="R5795" s="2">
        <v>4.1407867494820003</v>
      </c>
      <c r="S5795" s="2">
        <v>4.8654244306420003</v>
      </c>
      <c r="T5795" s="2">
        <v>8.2815734989650007</v>
      </c>
      <c r="U5795" s="2">
        <v>11.697722567288</v>
      </c>
      <c r="V5795" s="2">
        <v>9.109730848861</v>
      </c>
      <c r="W5795" s="2">
        <v>2.277432712215</v>
      </c>
      <c r="X5795" s="2">
        <v>61.180124223602</v>
      </c>
      <c r="Y5795" s="2">
        <v>0.41407867494799999</v>
      </c>
      <c r="Z5795" s="22">
        <v>38.405797101448997</v>
      </c>
    </row>
    <row r="5796">
      <c r="D5796" s="15" t="s">
        <v>63</v>
      </c>
      <c r="E5796" s="14" t="s">
        <v>64</v>
      </c>
      <c r="F5796" s="16"/>
      <c r="G5796" s="33">
        <v>17</v>
      </c>
      <c r="H5796" s="45">
        <v>5.8823529411760003</v>
      </c>
      <c r="I5796" s="25" t="s">
        <v>168</v>
      </c>
      <c r="J5796" s="25" t="s">
        <v>168</v>
      </c>
      <c r="K5796" s="25" t="s">
        <v>168</v>
      </c>
      <c r="L5796" s="13">
        <v>5.8823529411760003</v>
      </c>
      <c r="M5796" s="25" t="s">
        <v>168</v>
      </c>
      <c r="N5796" s="25" t="s">
        <v>168</v>
      </c>
      <c r="O5796" s="25" t="s">
        <v>168</v>
      </c>
      <c r="P5796" s="25" t="s">
        <v>168</v>
      </c>
      <c r="Q5796" s="25" t="s">
        <v>168</v>
      </c>
      <c r="R5796" s="13">
        <v>5.8823529411760003</v>
      </c>
      <c r="S5796" s="13">
        <v>5.8823529411760003</v>
      </c>
      <c r="T5796" s="25" t="s">
        <v>168</v>
      </c>
      <c r="U5796" s="13">
        <v>5.8823529411760003</v>
      </c>
      <c r="V5796" s="25" t="s">
        <v>168</v>
      </c>
      <c r="W5796" s="25" t="s">
        <v>168</v>
      </c>
      <c r="X5796" s="13">
        <v>82.352941176471006</v>
      </c>
      <c r="Y5796" s="25" t="s">
        <v>168</v>
      </c>
      <c r="Z5796" s="50">
        <v>17.647058823529001</v>
      </c>
    </row>
    <row r="5797">
      <c r="D5797" s="19"/>
      <c r="E5797" s="18" t="s">
        <v>65</v>
      </c>
      <c r="F5797" s="17"/>
      <c r="G5797" s="11">
        <v>38</v>
      </c>
      <c r="H5797" s="27">
        <v>2.6315789473679998</v>
      </c>
      <c r="I5797" s="5">
        <v>2.6315789473679998</v>
      </c>
      <c r="J5797" s="4" t="s">
        <v>168</v>
      </c>
      <c r="K5797" s="4" t="s">
        <v>168</v>
      </c>
      <c r="L5797" s="4" t="s">
        <v>168</v>
      </c>
      <c r="M5797" s="4" t="s">
        <v>168</v>
      </c>
      <c r="N5797" s="5">
        <v>7.8947368421049999</v>
      </c>
      <c r="O5797" s="5">
        <v>2.6315789473679998</v>
      </c>
      <c r="P5797" s="5">
        <v>5.2631578947369997</v>
      </c>
      <c r="Q5797" s="4" t="s">
        <v>168</v>
      </c>
      <c r="R5797" s="4" t="s">
        <v>168</v>
      </c>
      <c r="S5797" s="4" t="s">
        <v>168</v>
      </c>
      <c r="T5797" s="5">
        <v>7.8947368421049999</v>
      </c>
      <c r="U5797" s="5">
        <v>13.157894736842</v>
      </c>
      <c r="V5797" s="5">
        <v>5.2631578947369997</v>
      </c>
      <c r="W5797" s="5">
        <v>2.6315789473679998</v>
      </c>
      <c r="X5797" s="5">
        <v>71.052631578947</v>
      </c>
      <c r="Y5797" s="5">
        <v>2.6315789473679998</v>
      </c>
      <c r="Z5797" s="30">
        <v>26.315789473683999</v>
      </c>
    </row>
    <row r="5798">
      <c r="D5798" s="19"/>
      <c r="E5798" s="18" t="s">
        <v>66</v>
      </c>
      <c r="F5798" s="17"/>
      <c r="G5798" s="11">
        <v>14</v>
      </c>
      <c r="H5798" s="32" t="s">
        <v>168</v>
      </c>
      <c r="I5798" s="4" t="s">
        <v>168</v>
      </c>
      <c r="J5798" s="4" t="s">
        <v>168</v>
      </c>
      <c r="K5798" s="4" t="s">
        <v>168</v>
      </c>
      <c r="L5798" s="4" t="s">
        <v>168</v>
      </c>
      <c r="M5798" s="4" t="s">
        <v>168</v>
      </c>
      <c r="N5798" s="4" t="s">
        <v>168</v>
      </c>
      <c r="O5798" s="5">
        <v>7.1428571428570002</v>
      </c>
      <c r="P5798" s="4" t="s">
        <v>168</v>
      </c>
      <c r="Q5798" s="4" t="s">
        <v>168</v>
      </c>
      <c r="R5798" s="4" t="s">
        <v>168</v>
      </c>
      <c r="S5798" s="4" t="s">
        <v>168</v>
      </c>
      <c r="T5798" s="5">
        <v>14.285714285714</v>
      </c>
      <c r="U5798" s="4" t="s">
        <v>168</v>
      </c>
      <c r="V5798" s="4" t="s">
        <v>168</v>
      </c>
      <c r="W5798" s="4" t="s">
        <v>168</v>
      </c>
      <c r="X5798" s="5">
        <v>85.714285714286007</v>
      </c>
      <c r="Y5798" s="4" t="s">
        <v>168</v>
      </c>
      <c r="Z5798" s="30">
        <v>14.285714285714</v>
      </c>
    </row>
    <row r="5799">
      <c r="D5799" s="19"/>
      <c r="E5799" s="18" t="s">
        <v>67</v>
      </c>
      <c r="F5799" s="17"/>
      <c r="G5799" s="7">
        <v>95</v>
      </c>
      <c r="H5799" s="20">
        <v>5.2631578947369997</v>
      </c>
      <c r="I5799" s="2">
        <v>3.1578947368420001</v>
      </c>
      <c r="J5799" s="10" t="s">
        <v>168</v>
      </c>
      <c r="K5799" s="2">
        <v>1.052631578947</v>
      </c>
      <c r="L5799" s="2">
        <v>3.1578947368420001</v>
      </c>
      <c r="M5799" s="2">
        <v>1.052631578947</v>
      </c>
      <c r="N5799" s="2">
        <v>6.3157894736840001</v>
      </c>
      <c r="O5799" s="2">
        <v>7.3684210526319998</v>
      </c>
      <c r="P5799" s="2">
        <v>1.052631578947</v>
      </c>
      <c r="Q5799" s="2">
        <v>1.052631578947</v>
      </c>
      <c r="R5799" s="2">
        <v>2.1052631578950001</v>
      </c>
      <c r="S5799" s="2">
        <v>2.1052631578950001</v>
      </c>
      <c r="T5799" s="2">
        <v>5.2631578947369997</v>
      </c>
      <c r="U5799" s="2">
        <v>8.4210526315790002</v>
      </c>
      <c r="V5799" s="2">
        <v>4.2105263157890001</v>
      </c>
      <c r="W5799" s="2">
        <v>2.1052631578950001</v>
      </c>
      <c r="X5799" s="2">
        <v>70.526315789473998</v>
      </c>
      <c r="Y5799" s="2">
        <v>1.052631578947</v>
      </c>
      <c r="Z5799" s="22">
        <v>28.421052631578998</v>
      </c>
    </row>
    <row r="5800">
      <c r="D5800" s="19"/>
      <c r="E5800" s="18" t="s">
        <v>68</v>
      </c>
      <c r="F5800" s="17"/>
      <c r="G5800" s="7">
        <v>81</v>
      </c>
      <c r="H5800" s="20">
        <v>8.6419753086419995</v>
      </c>
      <c r="I5800" s="2">
        <v>8.6419753086419995</v>
      </c>
      <c r="J5800" s="10" t="s">
        <v>168</v>
      </c>
      <c r="K5800" s="2">
        <v>3.7037037037039999</v>
      </c>
      <c r="L5800" s="2">
        <v>2.4691358024690002</v>
      </c>
      <c r="M5800" s="10" t="s">
        <v>168</v>
      </c>
      <c r="N5800" s="2">
        <v>7.4074074074069998</v>
      </c>
      <c r="O5800" s="2">
        <v>4.9382716049380004</v>
      </c>
      <c r="P5800" s="2">
        <v>1.2345679012349999</v>
      </c>
      <c r="Q5800" s="10" t="s">
        <v>168</v>
      </c>
      <c r="R5800" s="2">
        <v>1.2345679012349999</v>
      </c>
      <c r="S5800" s="2">
        <v>2.4691358024690002</v>
      </c>
      <c r="T5800" s="2">
        <v>8.6419753086419995</v>
      </c>
      <c r="U5800" s="2">
        <v>4.9382716049380004</v>
      </c>
      <c r="V5800" s="2">
        <v>3.7037037037039999</v>
      </c>
      <c r="W5800" s="2">
        <v>4.9382716049380004</v>
      </c>
      <c r="X5800" s="2">
        <v>65.432098765432002</v>
      </c>
      <c r="Y5800" s="10" t="s">
        <v>168</v>
      </c>
      <c r="Z5800" s="22">
        <v>34.567901234567998</v>
      </c>
    </row>
    <row r="5801">
      <c r="D5801" s="19"/>
      <c r="E5801" s="18" t="s">
        <v>69</v>
      </c>
      <c r="F5801" s="17"/>
      <c r="G5801" s="7">
        <v>844</v>
      </c>
      <c r="H5801" s="20">
        <v>9.5971563981039996</v>
      </c>
      <c r="I5801" s="2">
        <v>4.8578199052129998</v>
      </c>
      <c r="J5801" s="2">
        <v>1.777251184834</v>
      </c>
      <c r="K5801" s="2">
        <v>2.962085308057</v>
      </c>
      <c r="L5801" s="2">
        <v>6.7535545023700001</v>
      </c>
      <c r="M5801" s="2">
        <v>0.71090047393400002</v>
      </c>
      <c r="N5801" s="2">
        <v>6.7535545023700001</v>
      </c>
      <c r="O5801" s="2">
        <v>8.4123222748819995</v>
      </c>
      <c r="P5801" s="2">
        <v>4.1469194312799997</v>
      </c>
      <c r="Q5801" s="2">
        <v>2.4881516587679999</v>
      </c>
      <c r="R5801" s="2">
        <v>4.9763033175359999</v>
      </c>
      <c r="S5801" s="2">
        <v>6.042654028436</v>
      </c>
      <c r="T5801" s="2">
        <v>8.7677725118479994</v>
      </c>
      <c r="U5801" s="2">
        <v>14.691943127962</v>
      </c>
      <c r="V5801" s="2">
        <v>12.677725118483</v>
      </c>
      <c r="W5801" s="2">
        <v>2.2511848341229999</v>
      </c>
      <c r="X5801" s="2">
        <v>55.094786729858001</v>
      </c>
      <c r="Y5801" s="2">
        <v>0.35545023696700001</v>
      </c>
      <c r="Z5801" s="22">
        <v>44.549763033174997</v>
      </c>
    </row>
    <row r="5802">
      <c r="D5802" s="19"/>
      <c r="E5802" s="18" t="s">
        <v>26</v>
      </c>
      <c r="F5802" s="17"/>
      <c r="G5802" s="11">
        <v>4</v>
      </c>
      <c r="H5802" s="32" t="s">
        <v>168</v>
      </c>
      <c r="I5802" s="4" t="s">
        <v>168</v>
      </c>
      <c r="J5802" s="4" t="s">
        <v>168</v>
      </c>
      <c r="K5802" s="4" t="s">
        <v>168</v>
      </c>
      <c r="L5802" s="4" t="s">
        <v>168</v>
      </c>
      <c r="M5802" s="4" t="s">
        <v>168</v>
      </c>
      <c r="N5802" s="4" t="s">
        <v>168</v>
      </c>
      <c r="O5802" s="4" t="s">
        <v>168</v>
      </c>
      <c r="P5802" s="4" t="s">
        <v>168</v>
      </c>
      <c r="Q5802" s="4" t="s">
        <v>168</v>
      </c>
      <c r="R5802" s="4" t="s">
        <v>168</v>
      </c>
      <c r="S5802" s="4" t="s">
        <v>168</v>
      </c>
      <c r="T5802" s="5">
        <v>25</v>
      </c>
      <c r="U5802" s="5">
        <v>25</v>
      </c>
      <c r="V5802" s="4" t="s">
        <v>168</v>
      </c>
      <c r="W5802" s="4" t="s">
        <v>168</v>
      </c>
      <c r="X5802" s="5">
        <v>75</v>
      </c>
      <c r="Y5802" s="4" t="s">
        <v>168</v>
      </c>
      <c r="Z5802" s="30">
        <v>25</v>
      </c>
    </row>
    <row r="5803">
      <c r="D5803" s="19"/>
      <c r="E5803" s="18" t="s">
        <v>70</v>
      </c>
      <c r="F5803" s="17"/>
      <c r="G5803" s="7">
        <v>245</v>
      </c>
      <c r="H5803" s="20">
        <v>5.7142857142860004</v>
      </c>
      <c r="I5803" s="2">
        <v>4.4897959183670002</v>
      </c>
      <c r="J5803" s="10" t="s">
        <v>168</v>
      </c>
      <c r="K5803" s="2">
        <v>1.632653061224</v>
      </c>
      <c r="L5803" s="2">
        <v>2.4489795918369999</v>
      </c>
      <c r="M5803" s="2">
        <v>0.408163265306</v>
      </c>
      <c r="N5803" s="2">
        <v>6.1224489795919999</v>
      </c>
      <c r="O5803" s="2">
        <v>5.3061224489800001</v>
      </c>
      <c r="P5803" s="2">
        <v>1.632653061224</v>
      </c>
      <c r="Q5803" s="2">
        <v>0.408163265306</v>
      </c>
      <c r="R5803" s="2">
        <v>1.632653061224</v>
      </c>
      <c r="S5803" s="2">
        <v>2.040816326531</v>
      </c>
      <c r="T5803" s="2">
        <v>6.9387755102039996</v>
      </c>
      <c r="U5803" s="2">
        <v>7.34693877551</v>
      </c>
      <c r="V5803" s="2">
        <v>3.673469387755</v>
      </c>
      <c r="W5803" s="2">
        <v>2.8571428571430002</v>
      </c>
      <c r="X5803" s="2">
        <v>70.612244897959002</v>
      </c>
      <c r="Y5803" s="2">
        <v>0.816326530612</v>
      </c>
      <c r="Z5803" s="22">
        <v>28.571428571428999</v>
      </c>
    </row>
    <row r="5804">
      <c r="D5804" s="15" t="s">
        <v>71</v>
      </c>
      <c r="E5804" s="14" t="s">
        <v>64</v>
      </c>
      <c r="F5804" s="16"/>
      <c r="G5804" s="33">
        <v>15</v>
      </c>
      <c r="H5804" s="45">
        <v>6.666666666667</v>
      </c>
      <c r="I5804" s="25" t="s">
        <v>168</v>
      </c>
      <c r="J5804" s="13">
        <v>6.666666666667</v>
      </c>
      <c r="K5804" s="25" t="s">
        <v>168</v>
      </c>
      <c r="L5804" s="13">
        <v>13.333333333333</v>
      </c>
      <c r="M5804" s="13">
        <v>6.666666666667</v>
      </c>
      <c r="N5804" s="25" t="s">
        <v>168</v>
      </c>
      <c r="O5804" s="13">
        <v>6.666666666667</v>
      </c>
      <c r="P5804" s="25" t="s">
        <v>168</v>
      </c>
      <c r="Q5804" s="25" t="s">
        <v>168</v>
      </c>
      <c r="R5804" s="13">
        <v>13.333333333333</v>
      </c>
      <c r="S5804" s="13">
        <v>13.333333333333</v>
      </c>
      <c r="T5804" s="13">
        <v>6.666666666667</v>
      </c>
      <c r="U5804" s="13">
        <v>13.333333333333</v>
      </c>
      <c r="V5804" s="13">
        <v>6.666666666667</v>
      </c>
      <c r="W5804" s="13">
        <v>6.666666666667</v>
      </c>
      <c r="X5804" s="13">
        <v>60</v>
      </c>
      <c r="Y5804" s="25" t="s">
        <v>168</v>
      </c>
      <c r="Z5804" s="50">
        <v>40</v>
      </c>
    </row>
    <row r="5805">
      <c r="D5805" s="19"/>
      <c r="E5805" s="18" t="s">
        <v>65</v>
      </c>
      <c r="F5805" s="17"/>
      <c r="G5805" s="7">
        <v>58</v>
      </c>
      <c r="H5805" s="20">
        <v>8.6206896551720007</v>
      </c>
      <c r="I5805" s="2">
        <v>6.8965517241379999</v>
      </c>
      <c r="J5805" s="2">
        <v>1.7241379310339999</v>
      </c>
      <c r="K5805" s="2">
        <v>1.7241379310339999</v>
      </c>
      <c r="L5805" s="2">
        <v>1.7241379310339999</v>
      </c>
      <c r="M5805" s="10" t="s">
        <v>168</v>
      </c>
      <c r="N5805" s="2">
        <v>5.1724137931029999</v>
      </c>
      <c r="O5805" s="2">
        <v>5.1724137931029999</v>
      </c>
      <c r="P5805" s="2">
        <v>6.8965517241379999</v>
      </c>
      <c r="Q5805" s="10" t="s">
        <v>168</v>
      </c>
      <c r="R5805" s="2">
        <v>1.7241379310339999</v>
      </c>
      <c r="S5805" s="2">
        <v>3.4482758620689999</v>
      </c>
      <c r="T5805" s="2">
        <v>8.6206896551720007</v>
      </c>
      <c r="U5805" s="2">
        <v>13.793103448276</v>
      </c>
      <c r="V5805" s="2">
        <v>10.344827586207</v>
      </c>
      <c r="W5805" s="2">
        <v>1.7241379310339999</v>
      </c>
      <c r="X5805" s="2">
        <v>58.620689655172001</v>
      </c>
      <c r="Y5805" s="2">
        <v>1.7241379310339999</v>
      </c>
      <c r="Z5805" s="22">
        <v>39.655172413792997</v>
      </c>
    </row>
    <row r="5806">
      <c r="D5806" s="19"/>
      <c r="E5806" s="18" t="s">
        <v>66</v>
      </c>
      <c r="F5806" s="17"/>
      <c r="G5806" s="7">
        <v>113</v>
      </c>
      <c r="H5806" s="20">
        <v>7.964601769912</v>
      </c>
      <c r="I5806" s="2">
        <v>5.3097345132739999</v>
      </c>
      <c r="J5806" s="2">
        <v>1.769911504425</v>
      </c>
      <c r="K5806" s="2">
        <v>5.3097345132739999</v>
      </c>
      <c r="L5806" s="2">
        <v>6.194690265487</v>
      </c>
      <c r="M5806" s="10" t="s">
        <v>168</v>
      </c>
      <c r="N5806" s="2">
        <v>4.424778761062</v>
      </c>
      <c r="O5806" s="2">
        <v>10.619469026549</v>
      </c>
      <c r="P5806" s="2">
        <v>0.88495575221199996</v>
      </c>
      <c r="Q5806" s="2">
        <v>1.769911504425</v>
      </c>
      <c r="R5806" s="2">
        <v>0.88495575221199996</v>
      </c>
      <c r="S5806" s="2">
        <v>0.88495575221199996</v>
      </c>
      <c r="T5806" s="2">
        <v>14.159292035398</v>
      </c>
      <c r="U5806" s="2">
        <v>10.619469026549</v>
      </c>
      <c r="V5806" s="2">
        <v>8.8495575221239999</v>
      </c>
      <c r="W5806" s="2">
        <v>2.654867256637</v>
      </c>
      <c r="X5806" s="2">
        <v>61.061946902655002</v>
      </c>
      <c r="Y5806" s="10" t="s">
        <v>168</v>
      </c>
      <c r="Z5806" s="22">
        <v>38.938053097344998</v>
      </c>
    </row>
    <row r="5807">
      <c r="D5807" s="19"/>
      <c r="E5807" s="18" t="s">
        <v>67</v>
      </c>
      <c r="F5807" s="17"/>
      <c r="G5807" s="7">
        <v>837</v>
      </c>
      <c r="H5807" s="20">
        <v>8.7216248506569993</v>
      </c>
      <c r="I5807" s="2">
        <v>4.4205495818399996</v>
      </c>
      <c r="J5807" s="2">
        <v>1.31421744325</v>
      </c>
      <c r="K5807" s="2">
        <v>2.5089605734770002</v>
      </c>
      <c r="L5807" s="2">
        <v>6.21266427718</v>
      </c>
      <c r="M5807" s="2">
        <v>0.59737156511400002</v>
      </c>
      <c r="N5807" s="2">
        <v>7.287933094385</v>
      </c>
      <c r="O5807" s="2">
        <v>7.287933094385</v>
      </c>
      <c r="P5807" s="2">
        <v>3.5842293906810001</v>
      </c>
      <c r="Q5807" s="2">
        <v>2.1505376344089999</v>
      </c>
      <c r="R5807" s="2">
        <v>4.7789725209079998</v>
      </c>
      <c r="S5807" s="2">
        <v>5.3763440860219998</v>
      </c>
      <c r="T5807" s="2">
        <v>8.0047789725210006</v>
      </c>
      <c r="U5807" s="2">
        <v>13.261648745520001</v>
      </c>
      <c r="V5807" s="2">
        <v>10.991636798088001</v>
      </c>
      <c r="W5807" s="2">
        <v>2.0310633213860001</v>
      </c>
      <c r="X5807" s="2">
        <v>58.303464755077997</v>
      </c>
      <c r="Y5807" s="2">
        <v>0.47789725209099998</v>
      </c>
      <c r="Z5807" s="22">
        <v>41.218637992832001</v>
      </c>
    </row>
    <row r="5808">
      <c r="D5808" s="19"/>
      <c r="E5808" s="18" t="s">
        <v>68</v>
      </c>
      <c r="F5808" s="17"/>
      <c r="G5808" s="7">
        <v>61</v>
      </c>
      <c r="H5808" s="20">
        <v>6.5573770491800003</v>
      </c>
      <c r="I5808" s="2">
        <v>3.2786885245900002</v>
      </c>
      <c r="J5808" s="10" t="s">
        <v>168</v>
      </c>
      <c r="K5808" s="2">
        <v>1.6393442622950001</v>
      </c>
      <c r="L5808" s="2">
        <v>1.6393442622950001</v>
      </c>
      <c r="M5808" s="10" t="s">
        <v>168</v>
      </c>
      <c r="N5808" s="2">
        <v>3.2786885245900002</v>
      </c>
      <c r="O5808" s="2">
        <v>9.83606557377</v>
      </c>
      <c r="P5808" s="2">
        <v>1.6393442622950001</v>
      </c>
      <c r="Q5808" s="2">
        <v>3.2786885245900002</v>
      </c>
      <c r="R5808" s="2">
        <v>1.6393442622950001</v>
      </c>
      <c r="S5808" s="2">
        <v>6.5573770491800003</v>
      </c>
      <c r="T5808" s="2">
        <v>3.2786885245900002</v>
      </c>
      <c r="U5808" s="2">
        <v>13.114754098361001</v>
      </c>
      <c r="V5808" s="2">
        <v>9.83606557377</v>
      </c>
      <c r="W5808" s="2">
        <v>4.918032786885</v>
      </c>
      <c r="X5808" s="2">
        <v>62.295081967213001</v>
      </c>
      <c r="Y5808" s="10" t="s">
        <v>168</v>
      </c>
      <c r="Z5808" s="22">
        <v>37.704918032786999</v>
      </c>
    </row>
    <row r="5809">
      <c r="D5809" s="19"/>
      <c r="E5809" s="18" t="s">
        <v>72</v>
      </c>
      <c r="F5809" s="17"/>
      <c r="G5809" s="11">
        <v>5</v>
      </c>
      <c r="H5809" s="27">
        <v>40</v>
      </c>
      <c r="I5809" s="5">
        <v>40</v>
      </c>
      <c r="J5809" s="4" t="s">
        <v>168</v>
      </c>
      <c r="K5809" s="4" t="s">
        <v>168</v>
      </c>
      <c r="L5809" s="4" t="s">
        <v>168</v>
      </c>
      <c r="M5809" s="4" t="s">
        <v>168</v>
      </c>
      <c r="N5809" s="5">
        <v>20</v>
      </c>
      <c r="O5809" s="5">
        <v>20</v>
      </c>
      <c r="P5809" s="5">
        <v>40</v>
      </c>
      <c r="Q5809" s="4" t="s">
        <v>168</v>
      </c>
      <c r="R5809" s="4" t="s">
        <v>168</v>
      </c>
      <c r="S5809" s="5">
        <v>20</v>
      </c>
      <c r="T5809" s="5">
        <v>20</v>
      </c>
      <c r="U5809" s="5">
        <v>20</v>
      </c>
      <c r="V5809" s="5">
        <v>20</v>
      </c>
      <c r="W5809" s="5">
        <v>20</v>
      </c>
      <c r="X5809" s="5">
        <v>40</v>
      </c>
      <c r="Y5809" s="4" t="s">
        <v>168</v>
      </c>
      <c r="Z5809" s="30">
        <v>60</v>
      </c>
    </row>
    <row r="5810">
      <c r="D5810" s="19"/>
      <c r="E5810" s="18" t="s">
        <v>26</v>
      </c>
      <c r="F5810" s="17"/>
      <c r="G5810" s="11">
        <v>4</v>
      </c>
      <c r="H5810" s="27">
        <v>25</v>
      </c>
      <c r="I5810" s="5">
        <v>25</v>
      </c>
      <c r="J5810" s="4" t="s">
        <v>168</v>
      </c>
      <c r="K5810" s="4" t="s">
        <v>168</v>
      </c>
      <c r="L5810" s="4" t="s">
        <v>168</v>
      </c>
      <c r="M5810" s="5">
        <v>25</v>
      </c>
      <c r="N5810" s="4" t="s">
        <v>168</v>
      </c>
      <c r="O5810" s="4" t="s">
        <v>168</v>
      </c>
      <c r="P5810" s="5">
        <v>25</v>
      </c>
      <c r="Q5810" s="4" t="s">
        <v>168</v>
      </c>
      <c r="R5810" s="5">
        <v>25</v>
      </c>
      <c r="S5810" s="5">
        <v>25</v>
      </c>
      <c r="T5810" s="4" t="s">
        <v>168</v>
      </c>
      <c r="U5810" s="5">
        <v>25</v>
      </c>
      <c r="V5810" s="4" t="s">
        <v>168</v>
      </c>
      <c r="W5810" s="4" t="s">
        <v>168</v>
      </c>
      <c r="X5810" s="5">
        <v>25</v>
      </c>
      <c r="Y5810" s="4" t="s">
        <v>168</v>
      </c>
      <c r="Z5810" s="30">
        <v>75</v>
      </c>
    </row>
    <row r="5811">
      <c r="D5811" s="19"/>
      <c r="E5811" s="18" t="s">
        <v>73</v>
      </c>
      <c r="F5811" s="17"/>
      <c r="G5811" s="7">
        <v>1084</v>
      </c>
      <c r="H5811" s="20">
        <v>8.4870848708489994</v>
      </c>
      <c r="I5811" s="2">
        <v>4.520295202952</v>
      </c>
      <c r="J5811" s="2">
        <v>1.3837638376379999</v>
      </c>
      <c r="K5811" s="2">
        <v>2.6752767527680001</v>
      </c>
      <c r="L5811" s="2">
        <v>5.8118081180810002</v>
      </c>
      <c r="M5811" s="2">
        <v>0.553505535055</v>
      </c>
      <c r="N5811" s="2">
        <v>6.5498154981549996</v>
      </c>
      <c r="O5811" s="2">
        <v>7.6568265682660002</v>
      </c>
      <c r="P5811" s="2">
        <v>3.3210332103320002</v>
      </c>
      <c r="Q5811" s="2">
        <v>2.029520295203</v>
      </c>
      <c r="R5811" s="2">
        <v>4.1512915129149999</v>
      </c>
      <c r="S5811" s="2">
        <v>4.981549815498</v>
      </c>
      <c r="T5811" s="2">
        <v>8.3948339483390004</v>
      </c>
      <c r="U5811" s="2">
        <v>13.007380073801</v>
      </c>
      <c r="V5811" s="2">
        <v>10.608856088561</v>
      </c>
      <c r="W5811" s="2">
        <v>2.306273062731</v>
      </c>
      <c r="X5811" s="2">
        <v>58.856088560886</v>
      </c>
      <c r="Y5811" s="2">
        <v>0.46125461254599998</v>
      </c>
      <c r="Z5811" s="22">
        <v>40.682656826568</v>
      </c>
    </row>
    <row r="5812">
      <c r="D5812" s="15" t="s">
        <v>74</v>
      </c>
      <c r="E5812" s="14" t="s">
        <v>75</v>
      </c>
      <c r="F5812" s="16"/>
      <c r="G5812" s="26">
        <v>315</v>
      </c>
      <c r="H5812" s="40">
        <v>9.5238095238099998</v>
      </c>
      <c r="I5812" s="8">
        <v>4.7619047619049999</v>
      </c>
      <c r="J5812" s="8">
        <v>0.95238095238099996</v>
      </c>
      <c r="K5812" s="8">
        <v>1.269841269841</v>
      </c>
      <c r="L5812" s="8">
        <v>5.3968253968250002</v>
      </c>
      <c r="M5812" s="8">
        <v>0.31746031745999997</v>
      </c>
      <c r="N5812" s="8">
        <v>8.5714285714289993</v>
      </c>
      <c r="O5812" s="8">
        <v>7.3015873015870003</v>
      </c>
      <c r="P5812" s="8">
        <v>3.1746031746029999</v>
      </c>
      <c r="Q5812" s="8">
        <v>1.587301587302</v>
      </c>
      <c r="R5812" s="8">
        <v>3.492063492063</v>
      </c>
      <c r="S5812" s="8">
        <v>4.4444444444439997</v>
      </c>
      <c r="T5812" s="8">
        <v>6.9841269841270002</v>
      </c>
      <c r="U5812" s="8">
        <v>11.746031746031999</v>
      </c>
      <c r="V5812" s="8">
        <v>12.380952380951999</v>
      </c>
      <c r="W5812" s="8">
        <v>1.269841269841</v>
      </c>
      <c r="X5812" s="8">
        <v>60.952380952380999</v>
      </c>
      <c r="Y5812" s="8">
        <v>0.31746031745999997</v>
      </c>
      <c r="Z5812" s="42">
        <v>38.730158730158998</v>
      </c>
    </row>
    <row r="5813">
      <c r="D5813" s="19"/>
      <c r="E5813" s="18" t="s">
        <v>76</v>
      </c>
      <c r="F5813" s="17"/>
      <c r="G5813" s="7">
        <v>78</v>
      </c>
      <c r="H5813" s="20">
        <v>8.9743589743589993</v>
      </c>
      <c r="I5813" s="2">
        <v>6.4102564102560002</v>
      </c>
      <c r="J5813" s="2">
        <v>1.2820512820509999</v>
      </c>
      <c r="K5813" s="2">
        <v>3.8461538461539999</v>
      </c>
      <c r="L5813" s="2">
        <v>6.4102564102560002</v>
      </c>
      <c r="M5813" s="10" t="s">
        <v>168</v>
      </c>
      <c r="N5813" s="2">
        <v>7.6923076923079998</v>
      </c>
      <c r="O5813" s="2">
        <v>7.6923076923079998</v>
      </c>
      <c r="P5813" s="2">
        <v>6.4102564102560002</v>
      </c>
      <c r="Q5813" s="2">
        <v>3.8461538461539999</v>
      </c>
      <c r="R5813" s="2">
        <v>2.564102564103</v>
      </c>
      <c r="S5813" s="2">
        <v>5.1282051282049999</v>
      </c>
      <c r="T5813" s="2">
        <v>6.4102564102560002</v>
      </c>
      <c r="U5813" s="2">
        <v>12.820512820513001</v>
      </c>
      <c r="V5813" s="2">
        <v>11.538461538462</v>
      </c>
      <c r="W5813" s="2">
        <v>1.2820512820509999</v>
      </c>
      <c r="X5813" s="2">
        <v>57.692307692307999</v>
      </c>
      <c r="Y5813" s="10" t="s">
        <v>168</v>
      </c>
      <c r="Z5813" s="22">
        <v>42.307692307692001</v>
      </c>
    </row>
    <row r="5814">
      <c r="D5814" s="19"/>
      <c r="E5814" s="18" t="s">
        <v>77</v>
      </c>
      <c r="F5814" s="17"/>
      <c r="G5814" s="7">
        <v>297</v>
      </c>
      <c r="H5814" s="20">
        <v>10.437710437710001</v>
      </c>
      <c r="I5814" s="2">
        <v>6.397306397306</v>
      </c>
      <c r="J5814" s="2">
        <v>1.683501683502</v>
      </c>
      <c r="K5814" s="2">
        <v>3.367003367003</v>
      </c>
      <c r="L5814" s="2">
        <v>4.7138047138049997</v>
      </c>
      <c r="M5814" s="2">
        <v>1.010101010101</v>
      </c>
      <c r="N5814" s="2">
        <v>9.0909090909089993</v>
      </c>
      <c r="O5814" s="2">
        <v>10.437710437710001</v>
      </c>
      <c r="P5814" s="2">
        <v>3.7037037037039999</v>
      </c>
      <c r="Q5814" s="2">
        <v>2.6936026936030002</v>
      </c>
      <c r="R5814" s="2">
        <v>3.367003367003</v>
      </c>
      <c r="S5814" s="2">
        <v>5.0505050505050004</v>
      </c>
      <c r="T5814" s="2">
        <v>11.447811447811</v>
      </c>
      <c r="U5814" s="2">
        <v>14.141414141414</v>
      </c>
      <c r="V5814" s="2">
        <v>13.131313131313</v>
      </c>
      <c r="W5814" s="2">
        <v>1.010101010101</v>
      </c>
      <c r="X5814" s="2">
        <v>53.535353535353998</v>
      </c>
      <c r="Y5814" s="2">
        <v>0.33670033669999999</v>
      </c>
      <c r="Z5814" s="22">
        <v>46.127946127945997</v>
      </c>
    </row>
    <row r="5815">
      <c r="D5815" s="19"/>
      <c r="E5815" s="18" t="s">
        <v>78</v>
      </c>
      <c r="F5815" s="17"/>
      <c r="G5815" s="11">
        <v>12</v>
      </c>
      <c r="H5815" s="32" t="s">
        <v>168</v>
      </c>
      <c r="I5815" s="4" t="s">
        <v>168</v>
      </c>
      <c r="J5815" s="4" t="s">
        <v>168</v>
      </c>
      <c r="K5815" s="4" t="s">
        <v>168</v>
      </c>
      <c r="L5815" s="4" t="s">
        <v>168</v>
      </c>
      <c r="M5815" s="4" t="s">
        <v>168</v>
      </c>
      <c r="N5815" s="4" t="s">
        <v>168</v>
      </c>
      <c r="O5815" s="4" t="s">
        <v>168</v>
      </c>
      <c r="P5815" s="4" t="s">
        <v>168</v>
      </c>
      <c r="Q5815" s="4" t="s">
        <v>168</v>
      </c>
      <c r="R5815" s="4" t="s">
        <v>168</v>
      </c>
      <c r="S5815" s="4" t="s">
        <v>168</v>
      </c>
      <c r="T5815" s="4" t="s">
        <v>168</v>
      </c>
      <c r="U5815" s="4" t="s">
        <v>168</v>
      </c>
      <c r="V5815" s="5">
        <v>16.666666666666998</v>
      </c>
      <c r="W5815" s="4" t="s">
        <v>168</v>
      </c>
      <c r="X5815" s="5">
        <v>83.333333333333002</v>
      </c>
      <c r="Y5815" s="4" t="s">
        <v>168</v>
      </c>
      <c r="Z5815" s="30">
        <v>16.666666666666998</v>
      </c>
    </row>
    <row r="5816">
      <c r="D5816" s="19"/>
      <c r="E5816" s="18" t="s">
        <v>79</v>
      </c>
      <c r="F5816" s="17"/>
      <c r="G5816" s="7">
        <v>116</v>
      </c>
      <c r="H5816" s="20">
        <v>11.206896551724</v>
      </c>
      <c r="I5816" s="2">
        <v>7.7586206896550003</v>
      </c>
      <c r="J5816" s="2">
        <v>1.7241379310339999</v>
      </c>
      <c r="K5816" s="2">
        <v>1.7241379310339999</v>
      </c>
      <c r="L5816" s="2">
        <v>7.7586206896550003</v>
      </c>
      <c r="M5816" s="10" t="s">
        <v>168</v>
      </c>
      <c r="N5816" s="2">
        <v>12.931034482758999</v>
      </c>
      <c r="O5816" s="2">
        <v>8.6206896551720007</v>
      </c>
      <c r="P5816" s="2">
        <v>6.0344827586210004</v>
      </c>
      <c r="Q5816" s="2">
        <v>0.86206896551699996</v>
      </c>
      <c r="R5816" s="2">
        <v>3.4482758620689999</v>
      </c>
      <c r="S5816" s="2">
        <v>4.3103448275860003</v>
      </c>
      <c r="T5816" s="2">
        <v>6.8965517241379999</v>
      </c>
      <c r="U5816" s="2">
        <v>15.517241379310001</v>
      </c>
      <c r="V5816" s="2">
        <v>18.965517241379001</v>
      </c>
      <c r="W5816" s="2">
        <v>4.3103448275860003</v>
      </c>
      <c r="X5816" s="2">
        <v>55.172413793102997</v>
      </c>
      <c r="Y5816" s="10" t="s">
        <v>168</v>
      </c>
      <c r="Z5816" s="22">
        <v>44.827586206897003</v>
      </c>
    </row>
    <row r="5817">
      <c r="D5817" s="19"/>
      <c r="E5817" s="18" t="s">
        <v>80</v>
      </c>
      <c r="F5817" s="17"/>
      <c r="G5817" s="7">
        <v>175</v>
      </c>
      <c r="H5817" s="20">
        <v>6.8571428571429998</v>
      </c>
      <c r="I5817" s="2">
        <v>5.1428571428570002</v>
      </c>
      <c r="J5817" s="2">
        <v>1.714285714286</v>
      </c>
      <c r="K5817" s="2">
        <v>2.285714285714</v>
      </c>
      <c r="L5817" s="2">
        <v>3.4285714285709998</v>
      </c>
      <c r="M5817" s="2">
        <v>1.142857142857</v>
      </c>
      <c r="N5817" s="2">
        <v>5.7142857142860004</v>
      </c>
      <c r="O5817" s="2">
        <v>11.428571428571001</v>
      </c>
      <c r="P5817" s="2">
        <v>2.8571428571430002</v>
      </c>
      <c r="Q5817" s="2">
        <v>2.8571428571430002</v>
      </c>
      <c r="R5817" s="2">
        <v>4</v>
      </c>
      <c r="S5817" s="2">
        <v>5.7142857142860004</v>
      </c>
      <c r="T5817" s="2">
        <v>12</v>
      </c>
      <c r="U5817" s="2">
        <v>12.571428571428999</v>
      </c>
      <c r="V5817" s="2">
        <v>10.857142857143</v>
      </c>
      <c r="W5817" s="2">
        <v>2.285714285714</v>
      </c>
      <c r="X5817" s="2">
        <v>58.857142857143003</v>
      </c>
      <c r="Y5817" s="10" t="s">
        <v>168</v>
      </c>
      <c r="Z5817" s="22">
        <v>41.142857142856997</v>
      </c>
    </row>
    <row r="5818">
      <c r="D5818" s="19"/>
      <c r="E5818" s="18" t="s">
        <v>81</v>
      </c>
      <c r="F5818" s="17"/>
      <c r="G5818" s="7">
        <v>908</v>
      </c>
      <c r="H5818" s="20">
        <v>9.0308370044050008</v>
      </c>
      <c r="I5818" s="2">
        <v>4.0748898678409997</v>
      </c>
      <c r="J5818" s="2">
        <v>1.431718061674</v>
      </c>
      <c r="K5818" s="2">
        <v>2.8634361233479999</v>
      </c>
      <c r="L5818" s="2">
        <v>6.3876651982380004</v>
      </c>
      <c r="M5818" s="2">
        <v>0.55066079295199999</v>
      </c>
      <c r="N5818" s="2">
        <v>7.0484581497800001</v>
      </c>
      <c r="O5818" s="2">
        <v>7.4889867841409998</v>
      </c>
      <c r="P5818" s="2">
        <v>3.7444933920699999</v>
      </c>
      <c r="Q5818" s="2">
        <v>2.2026431718060002</v>
      </c>
      <c r="R5818" s="2">
        <v>4.1850220264319997</v>
      </c>
      <c r="S5818" s="2">
        <v>4.8458149779740003</v>
      </c>
      <c r="T5818" s="2">
        <v>8.9207048458149991</v>
      </c>
      <c r="U5818" s="2">
        <v>13.876651982379</v>
      </c>
      <c r="V5818" s="2">
        <v>10.68281938326</v>
      </c>
      <c r="W5818" s="2">
        <v>2.3127753303960001</v>
      </c>
      <c r="X5818" s="2">
        <v>57.709251101322003</v>
      </c>
      <c r="Y5818" s="2">
        <v>0.44052863436099998</v>
      </c>
      <c r="Z5818" s="22">
        <v>41.850220264317002</v>
      </c>
    </row>
    <row r="5819">
      <c r="D5819" s="19"/>
      <c r="E5819" s="18" t="s">
        <v>41</v>
      </c>
      <c r="F5819" s="17"/>
      <c r="G5819" s="11">
        <v>26</v>
      </c>
      <c r="H5819" s="32" t="s">
        <v>168</v>
      </c>
      <c r="I5819" s="4" t="s">
        <v>168</v>
      </c>
      <c r="J5819" s="4" t="s">
        <v>168</v>
      </c>
      <c r="K5819" s="4" t="s">
        <v>168</v>
      </c>
      <c r="L5819" s="4" t="s">
        <v>168</v>
      </c>
      <c r="M5819" s="4" t="s">
        <v>168</v>
      </c>
      <c r="N5819" s="5">
        <v>7.6923076923079998</v>
      </c>
      <c r="O5819" s="5">
        <v>7.6923076923079998</v>
      </c>
      <c r="P5819" s="5">
        <v>3.8461538461539999</v>
      </c>
      <c r="Q5819" s="5">
        <v>3.8461538461539999</v>
      </c>
      <c r="R5819" s="5">
        <v>3.8461538461539999</v>
      </c>
      <c r="S5819" s="4" t="s">
        <v>168</v>
      </c>
      <c r="T5819" s="5">
        <v>3.8461538461539999</v>
      </c>
      <c r="U5819" s="5">
        <v>11.538461538462</v>
      </c>
      <c r="V5819" s="5">
        <v>3.8461538461539999</v>
      </c>
      <c r="W5819" s="5">
        <v>3.8461538461539999</v>
      </c>
      <c r="X5819" s="5">
        <v>65.384615384615003</v>
      </c>
      <c r="Y5819" s="4" t="s">
        <v>168</v>
      </c>
      <c r="Z5819" s="30">
        <v>34.615384615384997</v>
      </c>
    </row>
    <row r="5820">
      <c r="D5820" s="19"/>
      <c r="E5820" s="18" t="s">
        <v>82</v>
      </c>
      <c r="F5820" s="17"/>
      <c r="G5820" s="7">
        <v>96</v>
      </c>
      <c r="H5820" s="20">
        <v>8.333333333333</v>
      </c>
      <c r="I5820" s="2">
        <v>8.333333333333</v>
      </c>
      <c r="J5820" s="2">
        <v>2.083333333333</v>
      </c>
      <c r="K5820" s="10" t="s">
        <v>168</v>
      </c>
      <c r="L5820" s="2">
        <v>2.083333333333</v>
      </c>
      <c r="M5820" s="2">
        <v>2.083333333333</v>
      </c>
      <c r="N5820" s="2">
        <v>3.125</v>
      </c>
      <c r="O5820" s="2">
        <v>8.333333333333</v>
      </c>
      <c r="P5820" s="2">
        <v>3.125</v>
      </c>
      <c r="Q5820" s="2">
        <v>1.041666666667</v>
      </c>
      <c r="R5820" s="2">
        <v>7.291666666667</v>
      </c>
      <c r="S5820" s="2">
        <v>8.333333333333</v>
      </c>
      <c r="T5820" s="2">
        <v>5.208333333333</v>
      </c>
      <c r="U5820" s="2">
        <v>7.291666666667</v>
      </c>
      <c r="V5820" s="2">
        <v>7.291666666667</v>
      </c>
      <c r="W5820" s="2">
        <v>2.083333333333</v>
      </c>
      <c r="X5820" s="2">
        <v>65.625</v>
      </c>
      <c r="Y5820" s="2">
        <v>1.041666666667</v>
      </c>
      <c r="Z5820" s="22">
        <v>33.333333333333002</v>
      </c>
    </row>
    <row r="5821">
      <c r="D5821" s="19"/>
      <c r="E5821" s="18" t="s">
        <v>26</v>
      </c>
      <c r="F5821" s="17"/>
      <c r="G5821" s="11">
        <v>0</v>
      </c>
      <c r="H5821" s="32" t="s">
        <v>168</v>
      </c>
      <c r="I5821" s="4" t="s">
        <v>168</v>
      </c>
      <c r="J5821" s="4" t="s">
        <v>168</v>
      </c>
      <c r="K5821" s="4" t="s">
        <v>168</v>
      </c>
      <c r="L5821" s="4" t="s">
        <v>168</v>
      </c>
      <c r="M5821" s="4" t="s">
        <v>168</v>
      </c>
      <c r="N5821" s="4" t="s">
        <v>168</v>
      </c>
      <c r="O5821" s="4" t="s">
        <v>168</v>
      </c>
      <c r="P5821" s="4" t="s">
        <v>168</v>
      </c>
      <c r="Q5821" s="4" t="s">
        <v>168</v>
      </c>
      <c r="R5821" s="4" t="s">
        <v>168</v>
      </c>
      <c r="S5821" s="4" t="s">
        <v>168</v>
      </c>
      <c r="T5821" s="4" t="s">
        <v>168</v>
      </c>
      <c r="U5821" s="4" t="s">
        <v>168</v>
      </c>
      <c r="V5821" s="4" t="s">
        <v>168</v>
      </c>
      <c r="W5821" s="4" t="s">
        <v>168</v>
      </c>
      <c r="X5821" s="4" t="s">
        <v>168</v>
      </c>
      <c r="Y5821" s="4" t="s">
        <v>168</v>
      </c>
      <c r="Z5821" s="31" t="s">
        <v>168</v>
      </c>
    </row>
    <row r="5822">
      <c r="D5822" s="19"/>
      <c r="E5822" s="18" t="s">
        <v>83</v>
      </c>
      <c r="F5822" s="17"/>
      <c r="G5822" s="7">
        <v>997</v>
      </c>
      <c r="H5822" s="20">
        <v>8.7261785356069996</v>
      </c>
      <c r="I5822" s="2">
        <v>4.4132397191569996</v>
      </c>
      <c r="J5822" s="2">
        <v>1.3039117352059999</v>
      </c>
      <c r="K5822" s="2">
        <v>2.9087261785359999</v>
      </c>
      <c r="L5822" s="2">
        <v>6.1183550651959999</v>
      </c>
      <c r="M5822" s="2">
        <v>0.50150451354100001</v>
      </c>
      <c r="N5822" s="2">
        <v>6.9207622868609997</v>
      </c>
      <c r="O5822" s="2">
        <v>7.6228686058169997</v>
      </c>
      <c r="P5822" s="2">
        <v>3.6108324974919999</v>
      </c>
      <c r="Q5822" s="2">
        <v>2.1063189568710001</v>
      </c>
      <c r="R5822" s="2">
        <v>3.9117352056170001</v>
      </c>
      <c r="S5822" s="2">
        <v>4.8144433299899996</v>
      </c>
      <c r="T5822" s="2">
        <v>8.7261785356069996</v>
      </c>
      <c r="U5822" s="2">
        <v>13.640922768305</v>
      </c>
      <c r="V5822" s="2">
        <v>10.932798395185999</v>
      </c>
      <c r="W5822" s="2">
        <v>2.4072216649949998</v>
      </c>
      <c r="X5822" s="2">
        <v>57.973921765295998</v>
      </c>
      <c r="Y5822" s="2">
        <v>0.40120361083200001</v>
      </c>
      <c r="Z5822" s="22">
        <v>41.624874623872003</v>
      </c>
    </row>
    <row r="5823">
      <c r="D5823" s="15" t="s">
        <v>84</v>
      </c>
      <c r="E5823" s="14" t="s">
        <v>85</v>
      </c>
      <c r="F5823" s="16"/>
      <c r="G5823" s="26">
        <v>394</v>
      </c>
      <c r="H5823" s="40">
        <v>5.5837563451780001</v>
      </c>
      <c r="I5823" s="8">
        <v>4.0609137055840003</v>
      </c>
      <c r="J5823" s="8">
        <v>0.76142131979700001</v>
      </c>
      <c r="K5823" s="8">
        <v>2.0304568527920002</v>
      </c>
      <c r="L5823" s="8">
        <v>4.0609137055840003</v>
      </c>
      <c r="M5823" s="8">
        <v>0.50761421319800004</v>
      </c>
      <c r="N5823" s="8">
        <v>3.553299492386</v>
      </c>
      <c r="O5823" s="8">
        <v>5.0761421319800002</v>
      </c>
      <c r="P5823" s="8">
        <v>2.0304568527920002</v>
      </c>
      <c r="Q5823" s="8">
        <v>1.269035532995</v>
      </c>
      <c r="R5823" s="8">
        <v>2.5380710659900001</v>
      </c>
      <c r="S5823" s="8">
        <v>4.3147208121830003</v>
      </c>
      <c r="T5823" s="8">
        <v>7.6142131979699998</v>
      </c>
      <c r="U5823" s="8">
        <v>8.6294416243650005</v>
      </c>
      <c r="V5823" s="8">
        <v>6.852791878173</v>
      </c>
      <c r="W5823" s="8">
        <v>1.776649746193</v>
      </c>
      <c r="X5823" s="8">
        <v>68.274111675127003</v>
      </c>
      <c r="Y5823" s="8">
        <v>0.25380710659900002</v>
      </c>
      <c r="Z5823" s="42">
        <v>31.472081218273999</v>
      </c>
    </row>
    <row r="5824">
      <c r="D5824" s="19"/>
      <c r="E5824" s="18" t="s">
        <v>86</v>
      </c>
      <c r="F5824" s="17"/>
      <c r="G5824" s="7">
        <v>401</v>
      </c>
      <c r="H5824" s="20">
        <v>8.9775561097260006</v>
      </c>
      <c r="I5824" s="2">
        <v>5.2369077306729999</v>
      </c>
      <c r="J5824" s="2">
        <v>2.2443890274310001</v>
      </c>
      <c r="K5824" s="2">
        <v>2.4937655860349999</v>
      </c>
      <c r="L5824" s="2">
        <v>5.2369077306729999</v>
      </c>
      <c r="M5824" s="2">
        <v>0.24937655860300001</v>
      </c>
      <c r="N5824" s="2">
        <v>7.7306733167079997</v>
      </c>
      <c r="O5824" s="2">
        <v>7.4812967581049996</v>
      </c>
      <c r="P5824" s="2">
        <v>2.9925187032420002</v>
      </c>
      <c r="Q5824" s="2">
        <v>1.745635910224</v>
      </c>
      <c r="R5824" s="2">
        <v>4.2394014962590001</v>
      </c>
      <c r="S5824" s="2">
        <v>4.9875311720699997</v>
      </c>
      <c r="T5824" s="2">
        <v>9.2269326683290007</v>
      </c>
      <c r="U5824" s="2">
        <v>14.962593516208999</v>
      </c>
      <c r="V5824" s="2">
        <v>10.972568578554</v>
      </c>
      <c r="W5824" s="2">
        <v>2.4937655860349999</v>
      </c>
      <c r="X5824" s="2">
        <v>58.354114713217001</v>
      </c>
      <c r="Y5824" s="2">
        <v>0.24937655860300001</v>
      </c>
      <c r="Z5824" s="22">
        <v>41.396508728180002</v>
      </c>
    </row>
    <row r="5825">
      <c r="D5825" s="19"/>
      <c r="E5825" s="18" t="s">
        <v>87</v>
      </c>
      <c r="F5825" s="17"/>
      <c r="G5825" s="7">
        <v>247</v>
      </c>
      <c r="H5825" s="20">
        <v>11.740890688259</v>
      </c>
      <c r="I5825" s="2">
        <v>3.6437246963560002</v>
      </c>
      <c r="J5825" s="2">
        <v>0.40485829959500003</v>
      </c>
      <c r="K5825" s="2">
        <v>3.6437246963560002</v>
      </c>
      <c r="L5825" s="2">
        <v>8.5020242914979995</v>
      </c>
      <c r="M5825" s="2">
        <v>0.40485829959500003</v>
      </c>
      <c r="N5825" s="2">
        <v>8.9068825910929998</v>
      </c>
      <c r="O5825" s="2">
        <v>10.121457489879001</v>
      </c>
      <c r="P5825" s="2">
        <v>6.4777327935219997</v>
      </c>
      <c r="Q5825" s="2">
        <v>2.834008097166</v>
      </c>
      <c r="R5825" s="2">
        <v>6.0728744939270003</v>
      </c>
      <c r="S5825" s="2">
        <v>5.668016194332</v>
      </c>
      <c r="T5825" s="2">
        <v>8.9068825910929998</v>
      </c>
      <c r="U5825" s="2">
        <v>15.789473684211</v>
      </c>
      <c r="V5825" s="2">
        <v>14.17004048583</v>
      </c>
      <c r="W5825" s="2">
        <v>2.4291497975710001</v>
      </c>
      <c r="X5825" s="2">
        <v>47.773279352227</v>
      </c>
      <c r="Y5825" s="2">
        <v>1.214574898785</v>
      </c>
      <c r="Z5825" s="22">
        <v>51.012145748987997</v>
      </c>
    </row>
    <row r="5826">
      <c r="D5826" s="19"/>
      <c r="E5826" s="18" t="s">
        <v>88</v>
      </c>
      <c r="F5826" s="17"/>
      <c r="G5826" s="11">
        <v>46</v>
      </c>
      <c r="H5826" s="27">
        <v>15.217391304348</v>
      </c>
      <c r="I5826" s="5">
        <v>8.6956521739130004</v>
      </c>
      <c r="J5826" s="5">
        <v>4.3478260869570002</v>
      </c>
      <c r="K5826" s="5">
        <v>4.3478260869570002</v>
      </c>
      <c r="L5826" s="5">
        <v>8.6956521739130004</v>
      </c>
      <c r="M5826" s="5">
        <v>4.3478260869570002</v>
      </c>
      <c r="N5826" s="5">
        <v>8.6956521739130004</v>
      </c>
      <c r="O5826" s="5">
        <v>17.391304347826001</v>
      </c>
      <c r="P5826" s="5">
        <v>6.5217391304349999</v>
      </c>
      <c r="Q5826" s="5">
        <v>6.5217391304349999</v>
      </c>
      <c r="R5826" s="5">
        <v>8.6956521739130004</v>
      </c>
      <c r="S5826" s="5">
        <v>10.869565217390999</v>
      </c>
      <c r="T5826" s="5">
        <v>4.3478260869570002</v>
      </c>
      <c r="U5826" s="5">
        <v>19.565217391304</v>
      </c>
      <c r="V5826" s="5">
        <v>15.217391304348</v>
      </c>
      <c r="W5826" s="5">
        <v>4.3478260869570002</v>
      </c>
      <c r="X5826" s="5">
        <v>41.304347826087003</v>
      </c>
      <c r="Y5826" s="4" t="s">
        <v>168</v>
      </c>
      <c r="Z5826" s="30">
        <v>58.695652173912997</v>
      </c>
    </row>
    <row r="5827">
      <c r="D5827" s="19"/>
      <c r="E5827" s="18" t="s">
        <v>89</v>
      </c>
      <c r="F5827" s="17"/>
      <c r="G5827" s="11">
        <v>5</v>
      </c>
      <c r="H5827" s="27">
        <v>20</v>
      </c>
      <c r="I5827" s="5">
        <v>40</v>
      </c>
      <c r="J5827" s="4" t="s">
        <v>168</v>
      </c>
      <c r="K5827" s="4" t="s">
        <v>168</v>
      </c>
      <c r="L5827" s="5">
        <v>20</v>
      </c>
      <c r="M5827" s="5">
        <v>20</v>
      </c>
      <c r="N5827" s="5">
        <v>20</v>
      </c>
      <c r="O5827" s="5">
        <v>20</v>
      </c>
      <c r="P5827" s="4" t="s">
        <v>168</v>
      </c>
      <c r="Q5827" s="4" t="s">
        <v>168</v>
      </c>
      <c r="R5827" s="4" t="s">
        <v>168</v>
      </c>
      <c r="S5827" s="4" t="s">
        <v>168</v>
      </c>
      <c r="T5827" s="5">
        <v>20</v>
      </c>
      <c r="U5827" s="5">
        <v>20</v>
      </c>
      <c r="V5827" s="5">
        <v>60</v>
      </c>
      <c r="W5827" s="5">
        <v>20</v>
      </c>
      <c r="X5827" s="5">
        <v>20</v>
      </c>
      <c r="Y5827" s="4" t="s">
        <v>168</v>
      </c>
      <c r="Z5827" s="30">
        <v>80</v>
      </c>
    </row>
    <row r="5828">
      <c r="D5828" s="19"/>
      <c r="E5828" s="18" t="s">
        <v>26</v>
      </c>
      <c r="F5828" s="17"/>
      <c r="G5828" s="11">
        <v>0</v>
      </c>
      <c r="H5828" s="32" t="s">
        <v>168</v>
      </c>
      <c r="I5828" s="4" t="s">
        <v>168</v>
      </c>
      <c r="J5828" s="4" t="s">
        <v>168</v>
      </c>
      <c r="K5828" s="4" t="s">
        <v>168</v>
      </c>
      <c r="L5828" s="4" t="s">
        <v>168</v>
      </c>
      <c r="M5828" s="4" t="s">
        <v>168</v>
      </c>
      <c r="N5828" s="4" t="s">
        <v>168</v>
      </c>
      <c r="O5828" s="4" t="s">
        <v>168</v>
      </c>
      <c r="P5828" s="4" t="s">
        <v>168</v>
      </c>
      <c r="Q5828" s="4" t="s">
        <v>168</v>
      </c>
      <c r="R5828" s="4" t="s">
        <v>168</v>
      </c>
      <c r="S5828" s="4" t="s">
        <v>168</v>
      </c>
      <c r="T5828" s="4" t="s">
        <v>168</v>
      </c>
      <c r="U5828" s="4" t="s">
        <v>168</v>
      </c>
      <c r="V5828" s="4" t="s">
        <v>168</v>
      </c>
      <c r="W5828" s="4" t="s">
        <v>168</v>
      </c>
      <c r="X5828" s="4" t="s">
        <v>168</v>
      </c>
      <c r="Y5828" s="4" t="s">
        <v>168</v>
      </c>
      <c r="Z5828" s="31" t="s">
        <v>168</v>
      </c>
    </row>
    <row r="5829">
      <c r="D5829" s="19"/>
      <c r="E5829" s="18" t="s">
        <v>90</v>
      </c>
      <c r="F5829" s="17"/>
      <c r="G5829" s="7">
        <v>795</v>
      </c>
      <c r="H5829" s="20">
        <v>7.2955974842769997</v>
      </c>
      <c r="I5829" s="2">
        <v>4.6540880503139999</v>
      </c>
      <c r="J5829" s="2">
        <v>1.5094339622640001</v>
      </c>
      <c r="K5829" s="2">
        <v>2.2641509433959999</v>
      </c>
      <c r="L5829" s="2">
        <v>4.6540880503139999</v>
      </c>
      <c r="M5829" s="2">
        <v>0.37735849056600002</v>
      </c>
      <c r="N5829" s="2">
        <v>5.660377358491</v>
      </c>
      <c r="O5829" s="2">
        <v>6.2893081761009997</v>
      </c>
      <c r="P5829" s="2">
        <v>2.5157232704400001</v>
      </c>
      <c r="Q5829" s="2">
        <v>1.5094339622640001</v>
      </c>
      <c r="R5829" s="2">
        <v>3.396226415094</v>
      </c>
      <c r="S5829" s="2">
        <v>4.6540880503139999</v>
      </c>
      <c r="T5829" s="2">
        <v>8.4276729559749999</v>
      </c>
      <c r="U5829" s="2">
        <v>11.823899371069</v>
      </c>
      <c r="V5829" s="2">
        <v>8.9308176100630003</v>
      </c>
      <c r="W5829" s="2">
        <v>2.1383647798740002</v>
      </c>
      <c r="X5829" s="2">
        <v>63.270440251571998</v>
      </c>
      <c r="Y5829" s="2">
        <v>0.25157232704400001</v>
      </c>
      <c r="Z5829" s="22">
        <v>36.477987421384</v>
      </c>
    </row>
    <row r="5830">
      <c r="D5830" s="19"/>
      <c r="E5830" s="18" t="s">
        <v>91</v>
      </c>
      <c r="F5830" s="17"/>
      <c r="G5830" s="7">
        <v>298</v>
      </c>
      <c r="H5830" s="20">
        <v>12.416107382550001</v>
      </c>
      <c r="I5830" s="2">
        <v>5.0335570469800004</v>
      </c>
      <c r="J5830" s="2">
        <v>1.0067114093959999</v>
      </c>
      <c r="K5830" s="2">
        <v>3.6912751677850002</v>
      </c>
      <c r="L5830" s="2">
        <v>8.7248322147649997</v>
      </c>
      <c r="M5830" s="2">
        <v>1.342281879195</v>
      </c>
      <c r="N5830" s="2">
        <v>9.060402684564</v>
      </c>
      <c r="O5830" s="2">
        <v>11.409395973154</v>
      </c>
      <c r="P5830" s="2">
        <v>6.3758389261739996</v>
      </c>
      <c r="Q5830" s="2">
        <v>3.355704697987</v>
      </c>
      <c r="R5830" s="2">
        <v>6.3758389261739996</v>
      </c>
      <c r="S5830" s="2">
        <v>6.3758389261739996</v>
      </c>
      <c r="T5830" s="2">
        <v>8.3892617449659994</v>
      </c>
      <c r="U5830" s="2">
        <v>16.442953020133999</v>
      </c>
      <c r="V5830" s="2">
        <v>15.100671140939999</v>
      </c>
      <c r="W5830" s="2">
        <v>3.0201342281880001</v>
      </c>
      <c r="X5830" s="2">
        <v>46.308724832214999</v>
      </c>
      <c r="Y5830" s="2">
        <v>1.0067114093959999</v>
      </c>
      <c r="Z5830" s="22">
        <v>52.684563758388997</v>
      </c>
    </row>
    <row r="5831">
      <c r="D5831" s="15" t="s">
        <v>92</v>
      </c>
      <c r="E5831" s="14" t="s">
        <v>93</v>
      </c>
      <c r="F5831" s="16"/>
      <c r="G5831" s="33">
        <v>46</v>
      </c>
      <c r="H5831" s="45">
        <v>8.6956521739130004</v>
      </c>
      <c r="I5831" s="13">
        <v>10.869565217390999</v>
      </c>
      <c r="J5831" s="13">
        <v>4.3478260869570002</v>
      </c>
      <c r="K5831" s="13">
        <v>2.1739130434780001</v>
      </c>
      <c r="L5831" s="13">
        <v>2.1739130434780001</v>
      </c>
      <c r="M5831" s="25" t="s">
        <v>168</v>
      </c>
      <c r="N5831" s="13">
        <v>15.217391304348</v>
      </c>
      <c r="O5831" s="13">
        <v>8.6956521739130004</v>
      </c>
      <c r="P5831" s="13">
        <v>4.3478260869570002</v>
      </c>
      <c r="Q5831" s="13">
        <v>4.3478260869570002</v>
      </c>
      <c r="R5831" s="25" t="s">
        <v>168</v>
      </c>
      <c r="S5831" s="13">
        <v>4.3478260869570002</v>
      </c>
      <c r="T5831" s="13">
        <v>4.3478260869570002</v>
      </c>
      <c r="U5831" s="13">
        <v>17.391304347826001</v>
      </c>
      <c r="V5831" s="13">
        <v>8.6956521739130004</v>
      </c>
      <c r="W5831" s="25" t="s">
        <v>168</v>
      </c>
      <c r="X5831" s="13">
        <v>58.695652173912997</v>
      </c>
      <c r="Y5831" s="25" t="s">
        <v>168</v>
      </c>
      <c r="Z5831" s="50">
        <v>41.304347826087003</v>
      </c>
    </row>
    <row r="5832">
      <c r="D5832" s="19"/>
      <c r="E5832" s="18" t="s">
        <v>94</v>
      </c>
      <c r="F5832" s="17"/>
      <c r="G5832" s="7">
        <v>189</v>
      </c>
      <c r="H5832" s="20">
        <v>8.4656084656079997</v>
      </c>
      <c r="I5832" s="2">
        <v>2.645502645503</v>
      </c>
      <c r="J5832" s="2">
        <v>2.645502645503</v>
      </c>
      <c r="K5832" s="2">
        <v>2.645502645503</v>
      </c>
      <c r="L5832" s="2">
        <v>8.4656084656079997</v>
      </c>
      <c r="M5832" s="10" t="s">
        <v>168</v>
      </c>
      <c r="N5832" s="2">
        <v>6.8783068783069998</v>
      </c>
      <c r="O5832" s="2">
        <v>5.2910052910049998</v>
      </c>
      <c r="P5832" s="2">
        <v>5.2910052910049998</v>
      </c>
      <c r="Q5832" s="2">
        <v>3.7037037037039999</v>
      </c>
      <c r="R5832" s="2">
        <v>1.587301587302</v>
      </c>
      <c r="S5832" s="2">
        <v>4.7619047619049999</v>
      </c>
      <c r="T5832" s="2">
        <v>12.698412698413</v>
      </c>
      <c r="U5832" s="2">
        <v>15.343915343915</v>
      </c>
      <c r="V5832" s="2">
        <v>11.111111111111001</v>
      </c>
      <c r="W5832" s="2">
        <v>1.587301587302</v>
      </c>
      <c r="X5832" s="2">
        <v>54.497354497354003</v>
      </c>
      <c r="Y5832" s="2">
        <v>0.52910052910100003</v>
      </c>
      <c r="Z5832" s="22">
        <v>44.973544973545003</v>
      </c>
    </row>
    <row r="5833">
      <c r="D5833" s="19"/>
      <c r="E5833" s="18" t="s">
        <v>95</v>
      </c>
      <c r="F5833" s="17"/>
      <c r="G5833" s="7">
        <v>69</v>
      </c>
      <c r="H5833" s="20">
        <v>11.594202898551</v>
      </c>
      <c r="I5833" s="2">
        <v>2.898550724638</v>
      </c>
      <c r="J5833" s="2">
        <v>2.898550724638</v>
      </c>
      <c r="K5833" s="2">
        <v>2.898550724638</v>
      </c>
      <c r="L5833" s="2">
        <v>4.3478260869570002</v>
      </c>
      <c r="M5833" s="10" t="s">
        <v>168</v>
      </c>
      <c r="N5833" s="2">
        <v>4.3478260869570002</v>
      </c>
      <c r="O5833" s="2">
        <v>8.6956521739130004</v>
      </c>
      <c r="P5833" s="2">
        <v>2.898550724638</v>
      </c>
      <c r="Q5833" s="2">
        <v>2.898550724638</v>
      </c>
      <c r="R5833" s="2">
        <v>1.449275362319</v>
      </c>
      <c r="S5833" s="2">
        <v>7.2463768115939997</v>
      </c>
      <c r="T5833" s="2">
        <v>8.6956521739130004</v>
      </c>
      <c r="U5833" s="2">
        <v>23.188405797101002</v>
      </c>
      <c r="V5833" s="2">
        <v>5.7971014492749999</v>
      </c>
      <c r="W5833" s="2">
        <v>2.898550724638</v>
      </c>
      <c r="X5833" s="2">
        <v>57.971014492754001</v>
      </c>
      <c r="Y5833" s="10" t="s">
        <v>168</v>
      </c>
      <c r="Z5833" s="22">
        <v>42.028985507245999</v>
      </c>
    </row>
    <row r="5834">
      <c r="D5834" s="19"/>
      <c r="E5834" s="18" t="s">
        <v>96</v>
      </c>
      <c r="F5834" s="17"/>
      <c r="G5834" s="11">
        <v>21</v>
      </c>
      <c r="H5834" s="27">
        <v>4.7619047619049999</v>
      </c>
      <c r="I5834" s="5">
        <v>9.5238095238099998</v>
      </c>
      <c r="J5834" s="4" t="s">
        <v>168</v>
      </c>
      <c r="K5834" s="4" t="s">
        <v>168</v>
      </c>
      <c r="L5834" s="5">
        <v>4.7619047619049999</v>
      </c>
      <c r="M5834" s="4" t="s">
        <v>168</v>
      </c>
      <c r="N5834" s="5">
        <v>4.7619047619049999</v>
      </c>
      <c r="O5834" s="5">
        <v>9.5238095238099998</v>
      </c>
      <c r="P5834" s="4" t="s">
        <v>168</v>
      </c>
      <c r="Q5834" s="4" t="s">
        <v>168</v>
      </c>
      <c r="R5834" s="4" t="s">
        <v>168</v>
      </c>
      <c r="S5834" s="5">
        <v>4.7619047619049999</v>
      </c>
      <c r="T5834" s="5">
        <v>19.047619047619001</v>
      </c>
      <c r="U5834" s="5">
        <v>9.5238095238099998</v>
      </c>
      <c r="V5834" s="5">
        <v>9.5238095238099998</v>
      </c>
      <c r="W5834" s="4" t="s">
        <v>168</v>
      </c>
      <c r="X5834" s="5">
        <v>76.190476190476005</v>
      </c>
      <c r="Y5834" s="4" t="s">
        <v>168</v>
      </c>
      <c r="Z5834" s="30">
        <v>23.809523809523998</v>
      </c>
    </row>
    <row r="5835">
      <c r="D5835" s="19"/>
      <c r="E5835" s="18" t="s">
        <v>97</v>
      </c>
      <c r="F5835" s="17"/>
      <c r="G5835" s="11">
        <v>40</v>
      </c>
      <c r="H5835" s="27">
        <v>5</v>
      </c>
      <c r="I5835" s="5">
        <v>2.5</v>
      </c>
      <c r="J5835" s="5">
        <v>2.5</v>
      </c>
      <c r="K5835" s="5">
        <v>2.5</v>
      </c>
      <c r="L5835" s="5">
        <v>7.5</v>
      </c>
      <c r="M5835" s="4" t="s">
        <v>168</v>
      </c>
      <c r="N5835" s="5">
        <v>2.5</v>
      </c>
      <c r="O5835" s="5">
        <v>15</v>
      </c>
      <c r="P5835" s="4" t="s">
        <v>168</v>
      </c>
      <c r="Q5835" s="5">
        <v>10</v>
      </c>
      <c r="R5835" s="4" t="s">
        <v>168</v>
      </c>
      <c r="S5835" s="4" t="s">
        <v>168</v>
      </c>
      <c r="T5835" s="5">
        <v>20</v>
      </c>
      <c r="U5835" s="5">
        <v>7.5</v>
      </c>
      <c r="V5835" s="5">
        <v>12.5</v>
      </c>
      <c r="W5835" s="4" t="s">
        <v>168</v>
      </c>
      <c r="X5835" s="5">
        <v>62.5</v>
      </c>
      <c r="Y5835" s="4" t="s">
        <v>168</v>
      </c>
      <c r="Z5835" s="30">
        <v>37.5</v>
      </c>
    </row>
    <row r="5836">
      <c r="D5836" s="19"/>
      <c r="E5836" s="18" t="s">
        <v>98</v>
      </c>
      <c r="F5836" s="17"/>
      <c r="G5836" s="7">
        <v>62</v>
      </c>
      <c r="H5836" s="20">
        <v>14.516129032258</v>
      </c>
      <c r="I5836" s="2">
        <v>11.290322580645</v>
      </c>
      <c r="J5836" s="10" t="s">
        <v>168</v>
      </c>
      <c r="K5836" s="10" t="s">
        <v>168</v>
      </c>
      <c r="L5836" s="2">
        <v>9.6774193548389995</v>
      </c>
      <c r="M5836" s="10" t="s">
        <v>168</v>
      </c>
      <c r="N5836" s="2">
        <v>12.903225806451999</v>
      </c>
      <c r="O5836" s="2">
        <v>16.129032258064999</v>
      </c>
      <c r="P5836" s="2">
        <v>1.6129032258060001</v>
      </c>
      <c r="Q5836" s="2">
        <v>3.2258064516129998</v>
      </c>
      <c r="R5836" s="2">
        <v>4.8387096774189997</v>
      </c>
      <c r="S5836" s="2">
        <v>9.6774193548389995</v>
      </c>
      <c r="T5836" s="2">
        <v>3.2258064516129998</v>
      </c>
      <c r="U5836" s="2">
        <v>24.193548387097</v>
      </c>
      <c r="V5836" s="2">
        <v>19.354838709677001</v>
      </c>
      <c r="W5836" s="2">
        <v>1.6129032258060001</v>
      </c>
      <c r="X5836" s="2">
        <v>43.548387096774</v>
      </c>
      <c r="Y5836" s="2">
        <v>1.6129032258060001</v>
      </c>
      <c r="Z5836" s="22">
        <v>54.838709677418997</v>
      </c>
    </row>
    <row r="5837">
      <c r="D5837" s="19"/>
      <c r="E5837" s="18" t="s">
        <v>99</v>
      </c>
      <c r="F5837" s="17"/>
      <c r="G5837" s="11">
        <v>20</v>
      </c>
      <c r="H5837" s="32" t="s">
        <v>168</v>
      </c>
      <c r="I5837" s="5">
        <v>5</v>
      </c>
      <c r="J5837" s="5">
        <v>5</v>
      </c>
      <c r="K5837" s="4" t="s">
        <v>168</v>
      </c>
      <c r="L5837" s="4" t="s">
        <v>168</v>
      </c>
      <c r="M5837" s="4" t="s">
        <v>168</v>
      </c>
      <c r="N5837" s="5">
        <v>10</v>
      </c>
      <c r="O5837" s="5">
        <v>10</v>
      </c>
      <c r="P5837" s="5">
        <v>10</v>
      </c>
      <c r="Q5837" s="4" t="s">
        <v>168</v>
      </c>
      <c r="R5837" s="4" t="s">
        <v>168</v>
      </c>
      <c r="S5837" s="5">
        <v>15</v>
      </c>
      <c r="T5837" s="5">
        <v>5</v>
      </c>
      <c r="U5837" s="5">
        <v>15</v>
      </c>
      <c r="V5837" s="5">
        <v>15</v>
      </c>
      <c r="W5837" s="4" t="s">
        <v>168</v>
      </c>
      <c r="X5837" s="5">
        <v>50</v>
      </c>
      <c r="Y5837" s="4" t="s">
        <v>168</v>
      </c>
      <c r="Z5837" s="30">
        <v>50</v>
      </c>
    </row>
    <row r="5838">
      <c r="D5838" s="19"/>
      <c r="E5838" s="18" t="s">
        <v>100</v>
      </c>
      <c r="F5838" s="17"/>
      <c r="G5838" s="11">
        <v>39</v>
      </c>
      <c r="H5838" s="27">
        <v>5.1282051282049999</v>
      </c>
      <c r="I5838" s="5">
        <v>7.6923076923079998</v>
      </c>
      <c r="J5838" s="5">
        <v>2.564102564103</v>
      </c>
      <c r="K5838" s="5">
        <v>2.564102564103</v>
      </c>
      <c r="L5838" s="5">
        <v>2.564102564103</v>
      </c>
      <c r="M5838" s="4" t="s">
        <v>168</v>
      </c>
      <c r="N5838" s="5">
        <v>2.564102564103</v>
      </c>
      <c r="O5838" s="5">
        <v>5.1282051282049999</v>
      </c>
      <c r="P5838" s="4" t="s">
        <v>168</v>
      </c>
      <c r="Q5838" s="4" t="s">
        <v>168</v>
      </c>
      <c r="R5838" s="4" t="s">
        <v>168</v>
      </c>
      <c r="S5838" s="5">
        <v>5.1282051282049999</v>
      </c>
      <c r="T5838" s="5">
        <v>7.6923076923079998</v>
      </c>
      <c r="U5838" s="5">
        <v>12.820512820513001</v>
      </c>
      <c r="V5838" s="5">
        <v>10.25641025641</v>
      </c>
      <c r="W5838" s="4" t="s">
        <v>168</v>
      </c>
      <c r="X5838" s="5">
        <v>69.230769230768999</v>
      </c>
      <c r="Y5838" s="4" t="s">
        <v>168</v>
      </c>
      <c r="Z5838" s="30">
        <v>30.769230769231001</v>
      </c>
    </row>
    <row r="5839">
      <c r="D5839" s="19"/>
      <c r="E5839" s="18" t="s">
        <v>101</v>
      </c>
      <c r="F5839" s="17"/>
      <c r="G5839" s="7">
        <v>148</v>
      </c>
      <c r="H5839" s="20">
        <v>6.0810810810809999</v>
      </c>
      <c r="I5839" s="2">
        <v>8.1081081081080004</v>
      </c>
      <c r="J5839" s="2">
        <v>2.7027027027030002</v>
      </c>
      <c r="K5839" s="2">
        <v>3.3783783783780001</v>
      </c>
      <c r="L5839" s="2">
        <v>4.7297297297299998</v>
      </c>
      <c r="M5839" s="2">
        <v>0.67567567567599995</v>
      </c>
      <c r="N5839" s="2">
        <v>7.4324324324319999</v>
      </c>
      <c r="O5839" s="2">
        <v>10.810810810811001</v>
      </c>
      <c r="P5839" s="2">
        <v>4.0540540540540002</v>
      </c>
      <c r="Q5839" s="2">
        <v>3.3783783783780001</v>
      </c>
      <c r="R5839" s="2">
        <v>2.0270270270270001</v>
      </c>
      <c r="S5839" s="2">
        <v>7.4324324324319999</v>
      </c>
      <c r="T5839" s="2">
        <v>10.135135135135</v>
      </c>
      <c r="U5839" s="2">
        <v>18.918918918919001</v>
      </c>
      <c r="V5839" s="2">
        <v>11.486486486485999</v>
      </c>
      <c r="W5839" s="2">
        <v>2.7027027027030002</v>
      </c>
      <c r="X5839" s="2">
        <v>50.675675675675997</v>
      </c>
      <c r="Y5839" s="2">
        <v>1.351351351351</v>
      </c>
      <c r="Z5839" s="22">
        <v>47.972972972972997</v>
      </c>
    </row>
    <row r="5840">
      <c r="D5840" s="19"/>
      <c r="E5840" s="18" t="s">
        <v>102</v>
      </c>
      <c r="F5840" s="17"/>
      <c r="G5840" s="7">
        <v>82</v>
      </c>
      <c r="H5840" s="20">
        <v>12.195121951220001</v>
      </c>
      <c r="I5840" s="2">
        <v>9.7560975609760003</v>
      </c>
      <c r="J5840" s="2">
        <v>3.6585365853659999</v>
      </c>
      <c r="K5840" s="2">
        <v>3.6585365853659999</v>
      </c>
      <c r="L5840" s="2">
        <v>3.6585365853659999</v>
      </c>
      <c r="M5840" s="10" t="s">
        <v>168</v>
      </c>
      <c r="N5840" s="2">
        <v>8.5365853658540001</v>
      </c>
      <c r="O5840" s="2">
        <v>10.975609756098001</v>
      </c>
      <c r="P5840" s="2">
        <v>3.6585365853659999</v>
      </c>
      <c r="Q5840" s="2">
        <v>1.219512195122</v>
      </c>
      <c r="R5840" s="2">
        <v>3.6585365853659999</v>
      </c>
      <c r="S5840" s="2">
        <v>7.3170731707319998</v>
      </c>
      <c r="T5840" s="2">
        <v>6.0975609756100004</v>
      </c>
      <c r="U5840" s="2">
        <v>14.634146341463</v>
      </c>
      <c r="V5840" s="2">
        <v>10.975609756098001</v>
      </c>
      <c r="W5840" s="2">
        <v>2.4390243902440001</v>
      </c>
      <c r="X5840" s="2">
        <v>54.878048780488001</v>
      </c>
      <c r="Y5840" s="10" t="s">
        <v>168</v>
      </c>
      <c r="Z5840" s="22">
        <v>45.121951219511999</v>
      </c>
    </row>
    <row r="5841">
      <c r="D5841" s="19"/>
      <c r="E5841" s="18" t="s">
        <v>41</v>
      </c>
      <c r="F5841" s="17"/>
      <c r="G5841" s="7">
        <v>161</v>
      </c>
      <c r="H5841" s="20">
        <v>8.6956521739130004</v>
      </c>
      <c r="I5841" s="2">
        <v>4.9689440993789997</v>
      </c>
      <c r="J5841" s="2">
        <v>0.62111801242200004</v>
      </c>
      <c r="K5841" s="2">
        <v>1.8633540372670001</v>
      </c>
      <c r="L5841" s="2">
        <v>6.2111801242239997</v>
      </c>
      <c r="M5841" s="2">
        <v>0.62111801242200004</v>
      </c>
      <c r="N5841" s="2">
        <v>8.074534161491</v>
      </c>
      <c r="O5841" s="2">
        <v>6.2111801242239997</v>
      </c>
      <c r="P5841" s="2">
        <v>5.5900621118010001</v>
      </c>
      <c r="Q5841" s="2">
        <v>1.242236024845</v>
      </c>
      <c r="R5841" s="2">
        <v>5.5900621118010001</v>
      </c>
      <c r="S5841" s="2">
        <v>5.5900621118010001</v>
      </c>
      <c r="T5841" s="2">
        <v>6.8322981366460001</v>
      </c>
      <c r="U5841" s="2">
        <v>15.527950310559</v>
      </c>
      <c r="V5841" s="2">
        <v>13.664596273292</v>
      </c>
      <c r="W5841" s="2">
        <v>4.3478260869570002</v>
      </c>
      <c r="X5841" s="2">
        <v>56.521739130435002</v>
      </c>
      <c r="Y5841" s="10" t="s">
        <v>168</v>
      </c>
      <c r="Z5841" s="22">
        <v>43.478260869564998</v>
      </c>
    </row>
    <row r="5842">
      <c r="D5842" s="19"/>
      <c r="E5842" s="18" t="s">
        <v>103</v>
      </c>
      <c r="F5842" s="17"/>
      <c r="G5842" s="7">
        <v>211</v>
      </c>
      <c r="H5842" s="20">
        <v>9.4786729857819996</v>
      </c>
      <c r="I5842" s="2">
        <v>5.2132701421799998</v>
      </c>
      <c r="J5842" s="2">
        <v>0.94786729857800001</v>
      </c>
      <c r="K5842" s="2">
        <v>3.3175355450240001</v>
      </c>
      <c r="L5842" s="2">
        <v>7.5829383886260002</v>
      </c>
      <c r="M5842" s="2">
        <v>1.421800947867</v>
      </c>
      <c r="N5842" s="2">
        <v>3.7914691943130001</v>
      </c>
      <c r="O5842" s="2">
        <v>10.42654028436</v>
      </c>
      <c r="P5842" s="2">
        <v>6.161137440758</v>
      </c>
      <c r="Q5842" s="2">
        <v>4.2654028436019997</v>
      </c>
      <c r="R5842" s="2">
        <v>6.635071090047</v>
      </c>
      <c r="S5842" s="2">
        <v>6.161137440758</v>
      </c>
      <c r="T5842" s="2">
        <v>6.161137440758</v>
      </c>
      <c r="U5842" s="2">
        <v>10.42654028436</v>
      </c>
      <c r="V5842" s="2">
        <v>13.270142180095</v>
      </c>
      <c r="W5842" s="2">
        <v>2.3696682464449998</v>
      </c>
      <c r="X5842" s="2">
        <v>53.080568720378999</v>
      </c>
      <c r="Y5842" s="10" t="s">
        <v>168</v>
      </c>
      <c r="Z5842" s="22">
        <v>46.919431279621001</v>
      </c>
    </row>
    <row r="5843">
      <c r="D5843" s="19"/>
      <c r="E5843" s="18" t="s">
        <v>104</v>
      </c>
      <c r="F5843" s="17"/>
      <c r="G5843" s="7">
        <v>319</v>
      </c>
      <c r="H5843" s="20">
        <v>8.46394984326</v>
      </c>
      <c r="I5843" s="2">
        <v>2.8213166144200001</v>
      </c>
      <c r="J5843" s="2">
        <v>1.253918495298</v>
      </c>
      <c r="K5843" s="2">
        <v>2.5078369905960001</v>
      </c>
      <c r="L5843" s="2">
        <v>3.1347962382449999</v>
      </c>
      <c r="M5843" s="2">
        <v>0.62695924764900002</v>
      </c>
      <c r="N5843" s="2">
        <v>6.8965517241379999</v>
      </c>
      <c r="O5843" s="2">
        <v>5.6426332288400003</v>
      </c>
      <c r="P5843" s="2">
        <v>1.5673981191220001</v>
      </c>
      <c r="Q5843" s="2">
        <v>0.62695924764900002</v>
      </c>
      <c r="R5843" s="2">
        <v>4.3887147335419998</v>
      </c>
      <c r="S5843" s="2">
        <v>3.761755485893</v>
      </c>
      <c r="T5843" s="2">
        <v>9.0909090909089993</v>
      </c>
      <c r="U5843" s="2">
        <v>11.285266457680001</v>
      </c>
      <c r="V5843" s="2">
        <v>9.0909090909089993</v>
      </c>
      <c r="W5843" s="2">
        <v>2.1943573667709999</v>
      </c>
      <c r="X5843" s="2">
        <v>66.144200626959005</v>
      </c>
      <c r="Y5843" s="2">
        <v>0.62695924764900002</v>
      </c>
      <c r="Z5843" s="22">
        <v>33.228840125391997</v>
      </c>
    </row>
    <row r="5844">
      <c r="D5844" s="19"/>
      <c r="E5844" s="18" t="s">
        <v>26</v>
      </c>
      <c r="F5844" s="17"/>
      <c r="G5844" s="11">
        <v>5</v>
      </c>
      <c r="H5844" s="32" t="s">
        <v>168</v>
      </c>
      <c r="I5844" s="4" t="s">
        <v>168</v>
      </c>
      <c r="J5844" s="4" t="s">
        <v>168</v>
      </c>
      <c r="K5844" s="4" t="s">
        <v>168</v>
      </c>
      <c r="L5844" s="4" t="s">
        <v>168</v>
      </c>
      <c r="M5844" s="4" t="s">
        <v>168</v>
      </c>
      <c r="N5844" s="4" t="s">
        <v>168</v>
      </c>
      <c r="O5844" s="4" t="s">
        <v>168</v>
      </c>
      <c r="P5844" s="4" t="s">
        <v>168</v>
      </c>
      <c r="Q5844" s="4" t="s">
        <v>168</v>
      </c>
      <c r="R5844" s="4" t="s">
        <v>168</v>
      </c>
      <c r="S5844" s="4" t="s">
        <v>168</v>
      </c>
      <c r="T5844" s="4" t="s">
        <v>168</v>
      </c>
      <c r="U5844" s="4" t="s">
        <v>168</v>
      </c>
      <c r="V5844" s="4" t="s">
        <v>168</v>
      </c>
      <c r="W5844" s="4" t="s">
        <v>168</v>
      </c>
      <c r="X5844" s="5">
        <v>100</v>
      </c>
      <c r="Y5844" s="4" t="s">
        <v>168</v>
      </c>
      <c r="Z5844" s="31" t="s">
        <v>168</v>
      </c>
    </row>
    <row r="5845">
      <c r="D5845" s="19"/>
      <c r="E5845" s="18" t="s">
        <v>105</v>
      </c>
      <c r="F5845" s="17"/>
      <c r="G5845" s="7">
        <v>558</v>
      </c>
      <c r="H5845" s="20">
        <v>8.6021505376339995</v>
      </c>
      <c r="I5845" s="2">
        <v>5.73476702509</v>
      </c>
      <c r="J5845" s="2">
        <v>1.6129032258060001</v>
      </c>
      <c r="K5845" s="2">
        <v>2.5089605734770002</v>
      </c>
      <c r="L5845" s="2">
        <v>6.6308243727600003</v>
      </c>
      <c r="M5845" s="2">
        <v>0.35842293906799999</v>
      </c>
      <c r="N5845" s="2">
        <v>7.5268817204299996</v>
      </c>
      <c r="O5845" s="2">
        <v>7.8853046594979999</v>
      </c>
      <c r="P5845" s="2">
        <v>3.7634408602149998</v>
      </c>
      <c r="Q5845" s="2">
        <v>1.971326164875</v>
      </c>
      <c r="R5845" s="2">
        <v>3.2258064516129998</v>
      </c>
      <c r="S5845" s="2">
        <v>5.5555555555560003</v>
      </c>
      <c r="T5845" s="2">
        <v>8.9605734767030008</v>
      </c>
      <c r="U5845" s="2">
        <v>15.232974910394001</v>
      </c>
      <c r="V5845" s="2">
        <v>10.573476702509</v>
      </c>
      <c r="W5845" s="2">
        <v>2.5089605734770002</v>
      </c>
      <c r="X5845" s="2">
        <v>56.093189964158</v>
      </c>
      <c r="Y5845" s="2">
        <v>0.53763440860199996</v>
      </c>
      <c r="Z5845" s="22">
        <v>43.369175627239997</v>
      </c>
    </row>
    <row r="5846">
      <c r="D5846" s="19"/>
      <c r="E5846" s="18" t="s">
        <v>106</v>
      </c>
      <c r="F5846" s="17"/>
      <c r="G5846" s="7">
        <v>530</v>
      </c>
      <c r="H5846" s="20">
        <v>8.8679245283019998</v>
      </c>
      <c r="I5846" s="2">
        <v>3.7735849056599999</v>
      </c>
      <c r="J5846" s="2">
        <v>1.1320754716979999</v>
      </c>
      <c r="K5846" s="2">
        <v>2.8301886792449999</v>
      </c>
      <c r="L5846" s="2">
        <v>4.9056603773580001</v>
      </c>
      <c r="M5846" s="2">
        <v>0.94339622641499998</v>
      </c>
      <c r="N5846" s="2">
        <v>5.660377358491</v>
      </c>
      <c r="O5846" s="2">
        <v>7.547169811321</v>
      </c>
      <c r="P5846" s="2">
        <v>3.396226415094</v>
      </c>
      <c r="Q5846" s="2">
        <v>2.0754716981130001</v>
      </c>
      <c r="R5846" s="2">
        <v>5.2830188679249996</v>
      </c>
      <c r="S5846" s="2">
        <v>4.7169811320750004</v>
      </c>
      <c r="T5846" s="2">
        <v>7.9245283018870003</v>
      </c>
      <c r="U5846" s="2">
        <v>10.943396226415</v>
      </c>
      <c r="V5846" s="2">
        <v>10.754716981132001</v>
      </c>
      <c r="W5846" s="2">
        <v>2.2641509433959999</v>
      </c>
      <c r="X5846" s="2">
        <v>60.943396226414997</v>
      </c>
      <c r="Y5846" s="2">
        <v>0.37735849056600002</v>
      </c>
      <c r="Z5846" s="22">
        <v>38.679245283019</v>
      </c>
    </row>
    <row r="5847">
      <c r="D5847" s="15" t="s">
        <v>107</v>
      </c>
      <c r="E5847" s="14" t="s">
        <v>108</v>
      </c>
      <c r="F5847" s="16"/>
      <c r="G5847" s="33">
        <v>32</v>
      </c>
      <c r="H5847" s="45">
        <v>9.375</v>
      </c>
      <c r="I5847" s="13">
        <v>3.125</v>
      </c>
      <c r="J5847" s="25" t="s">
        <v>168</v>
      </c>
      <c r="K5847" s="13">
        <v>3.125</v>
      </c>
      <c r="L5847" s="13">
        <v>9.375</v>
      </c>
      <c r="M5847" s="13">
        <v>3.125</v>
      </c>
      <c r="N5847" s="13">
        <v>6.25</v>
      </c>
      <c r="O5847" s="13">
        <v>6.25</v>
      </c>
      <c r="P5847" s="13">
        <v>3.125</v>
      </c>
      <c r="Q5847" s="13">
        <v>6.25</v>
      </c>
      <c r="R5847" s="13">
        <v>9.375</v>
      </c>
      <c r="S5847" s="13">
        <v>3.125</v>
      </c>
      <c r="T5847" s="13">
        <v>12.5</v>
      </c>
      <c r="U5847" s="13">
        <v>9.375</v>
      </c>
      <c r="V5847" s="13">
        <v>15.625</v>
      </c>
      <c r="W5847" s="25" t="s">
        <v>168</v>
      </c>
      <c r="X5847" s="13">
        <v>68.75</v>
      </c>
      <c r="Y5847" s="13">
        <v>3.125</v>
      </c>
      <c r="Z5847" s="50">
        <v>28.125</v>
      </c>
    </row>
    <row r="5848">
      <c r="D5848" s="19"/>
      <c r="E5848" s="18" t="s">
        <v>109</v>
      </c>
      <c r="F5848" s="17"/>
      <c r="G5848" s="7">
        <v>715</v>
      </c>
      <c r="H5848" s="20">
        <v>9.7902097902099996</v>
      </c>
      <c r="I5848" s="2">
        <v>5.174825174825</v>
      </c>
      <c r="J5848" s="2">
        <v>1.398601398601</v>
      </c>
      <c r="K5848" s="2">
        <v>3.0769230769229998</v>
      </c>
      <c r="L5848" s="2">
        <v>6.2937062937060002</v>
      </c>
      <c r="M5848" s="2">
        <v>0.55944055944100002</v>
      </c>
      <c r="N5848" s="2">
        <v>6.4335664335659999</v>
      </c>
      <c r="O5848" s="2">
        <v>8.3916083916080009</v>
      </c>
      <c r="P5848" s="2">
        <v>3.7762237762240001</v>
      </c>
      <c r="Q5848" s="2">
        <v>2.2377622377619999</v>
      </c>
      <c r="R5848" s="2">
        <v>5.174825174825</v>
      </c>
      <c r="S5848" s="2">
        <v>5.8741258741260003</v>
      </c>
      <c r="T5848" s="2">
        <v>10.069930069930001</v>
      </c>
      <c r="U5848" s="2">
        <v>14.125874125874001</v>
      </c>
      <c r="V5848" s="2">
        <v>11.188811188811</v>
      </c>
      <c r="W5848" s="2">
        <v>2.377622377622</v>
      </c>
      <c r="X5848" s="2">
        <v>56.503496503496997</v>
      </c>
      <c r="Y5848" s="2">
        <v>0.55944055944100002</v>
      </c>
      <c r="Z5848" s="22">
        <v>42.937062937062997</v>
      </c>
    </row>
    <row r="5849">
      <c r="D5849" s="19"/>
      <c r="E5849" s="18" t="s">
        <v>110</v>
      </c>
      <c r="F5849" s="17"/>
      <c r="G5849" s="7">
        <v>1003</v>
      </c>
      <c r="H5849" s="20">
        <v>8.9730807577270006</v>
      </c>
      <c r="I5849" s="2">
        <v>4.68594217348</v>
      </c>
      <c r="J5849" s="2">
        <v>1.395812562313</v>
      </c>
      <c r="K5849" s="2">
        <v>2.6919242273180002</v>
      </c>
      <c r="L5849" s="2">
        <v>5.6829511465599998</v>
      </c>
      <c r="M5849" s="2">
        <v>0.69790628115700004</v>
      </c>
      <c r="N5849" s="2">
        <v>6.3808574277170003</v>
      </c>
      <c r="O5849" s="2">
        <v>7.7766699900300003</v>
      </c>
      <c r="P5849" s="2">
        <v>3.489531405783</v>
      </c>
      <c r="Q5849" s="2">
        <v>2.1934197407779998</v>
      </c>
      <c r="R5849" s="2">
        <v>3.7886340977069999</v>
      </c>
      <c r="S5849" s="2">
        <v>4.7856430707879998</v>
      </c>
      <c r="T5849" s="2">
        <v>8.4745762711860007</v>
      </c>
      <c r="U5849" s="2">
        <v>13.160518444666</v>
      </c>
      <c r="V5849" s="2">
        <v>10.568295114655999</v>
      </c>
      <c r="W5849" s="2">
        <v>2.1934197407779998</v>
      </c>
      <c r="X5849" s="2">
        <v>58.624127617149</v>
      </c>
      <c r="Y5849" s="2">
        <v>0.39880358923199999</v>
      </c>
      <c r="Z5849" s="22">
        <v>40.977068793618997</v>
      </c>
    </row>
    <row r="5850">
      <c r="D5850" s="19"/>
      <c r="E5850" s="18" t="s">
        <v>111</v>
      </c>
      <c r="F5850" s="17"/>
      <c r="G5850" s="7">
        <v>921</v>
      </c>
      <c r="H5850" s="20">
        <v>9.120521172638</v>
      </c>
      <c r="I5850" s="2">
        <v>5.1031487513569997</v>
      </c>
      <c r="J5850" s="2">
        <v>1.302931596091</v>
      </c>
      <c r="K5850" s="2">
        <v>2.9315960912049999</v>
      </c>
      <c r="L5850" s="2">
        <v>5.7546145494029997</v>
      </c>
      <c r="M5850" s="2">
        <v>0.65146579804600002</v>
      </c>
      <c r="N5850" s="2">
        <v>6.6232356134639998</v>
      </c>
      <c r="O5850" s="2">
        <v>8.3604777415849991</v>
      </c>
      <c r="P5850" s="2">
        <v>3.800217155266</v>
      </c>
      <c r="Q5850" s="2">
        <v>2.28013029316</v>
      </c>
      <c r="R5850" s="2">
        <v>3.800217155266</v>
      </c>
      <c r="S5850" s="2">
        <v>4.9945711183499997</v>
      </c>
      <c r="T5850" s="2">
        <v>9.2290988056460002</v>
      </c>
      <c r="U5850" s="2">
        <v>13.789359391965</v>
      </c>
      <c r="V5850" s="2">
        <v>10.314875135722</v>
      </c>
      <c r="W5850" s="2">
        <v>2.4972855591749998</v>
      </c>
      <c r="X5850" s="2">
        <v>57.220412595005001</v>
      </c>
      <c r="Y5850" s="2">
        <v>0.54288816503799997</v>
      </c>
      <c r="Z5850" s="22">
        <v>42.236699239956998</v>
      </c>
    </row>
    <row r="5851">
      <c r="D5851" s="19"/>
      <c r="E5851" s="18" t="s">
        <v>112</v>
      </c>
      <c r="F5851" s="17"/>
      <c r="G5851" s="7">
        <v>765</v>
      </c>
      <c r="H5851" s="20">
        <v>9.1503267973860005</v>
      </c>
      <c r="I5851" s="2">
        <v>4.9673202614380001</v>
      </c>
      <c r="J5851" s="2">
        <v>1.1764705882349999</v>
      </c>
      <c r="K5851" s="2">
        <v>2.7450980392159998</v>
      </c>
      <c r="L5851" s="2">
        <v>6.013071895425</v>
      </c>
      <c r="M5851" s="2">
        <v>0.78431372549</v>
      </c>
      <c r="N5851" s="2">
        <v>7.0588235294119999</v>
      </c>
      <c r="O5851" s="2">
        <v>8.1045751633989997</v>
      </c>
      <c r="P5851" s="2">
        <v>3.5294117647059999</v>
      </c>
      <c r="Q5851" s="2">
        <v>2.483660130719</v>
      </c>
      <c r="R5851" s="2">
        <v>3.660130718954</v>
      </c>
      <c r="S5851" s="2">
        <v>4.5751633986930003</v>
      </c>
      <c r="T5851" s="2">
        <v>9.2810457516340001</v>
      </c>
      <c r="U5851" s="2">
        <v>14.117647058824</v>
      </c>
      <c r="V5851" s="2">
        <v>11.111111111111001</v>
      </c>
      <c r="W5851" s="2">
        <v>2.6143790849670001</v>
      </c>
      <c r="X5851" s="2">
        <v>57.647058823529001</v>
      </c>
      <c r="Y5851" s="2">
        <v>0.52287581699300001</v>
      </c>
      <c r="Z5851" s="22">
        <v>41.830065359476997</v>
      </c>
    </row>
    <row r="5852">
      <c r="D5852" s="19"/>
      <c r="E5852" s="18" t="s">
        <v>113</v>
      </c>
      <c r="F5852" s="17"/>
      <c r="G5852" s="7">
        <v>197</v>
      </c>
      <c r="H5852" s="20">
        <v>9.1370558375630004</v>
      </c>
      <c r="I5852" s="2">
        <v>6.0913705583760001</v>
      </c>
      <c r="J5852" s="2">
        <v>0.50761421319800004</v>
      </c>
      <c r="K5852" s="2">
        <v>2.5380710659900001</v>
      </c>
      <c r="L5852" s="2">
        <v>7.6142131979699998</v>
      </c>
      <c r="M5852" s="2">
        <v>0.50761421319800004</v>
      </c>
      <c r="N5852" s="2">
        <v>6.598984771574</v>
      </c>
      <c r="O5852" s="2">
        <v>6.598984771574</v>
      </c>
      <c r="P5852" s="2">
        <v>1.522842639594</v>
      </c>
      <c r="Q5852" s="2">
        <v>3.553299492386</v>
      </c>
      <c r="R5852" s="2">
        <v>2.5380710659900001</v>
      </c>
      <c r="S5852" s="2">
        <v>4.5685279187820003</v>
      </c>
      <c r="T5852" s="2">
        <v>12.690355329949</v>
      </c>
      <c r="U5852" s="2">
        <v>14.213197969543</v>
      </c>
      <c r="V5852" s="2">
        <v>9.1370558375630004</v>
      </c>
      <c r="W5852" s="2">
        <v>3.045685279188</v>
      </c>
      <c r="X5852" s="2">
        <v>56.345177664974997</v>
      </c>
      <c r="Y5852" s="2">
        <v>0.50761421319800004</v>
      </c>
      <c r="Z5852" s="22">
        <v>43.147208121826999</v>
      </c>
    </row>
    <row r="5853">
      <c r="D5853" s="19"/>
      <c r="E5853" s="18" t="s">
        <v>114</v>
      </c>
      <c r="F5853" s="17"/>
      <c r="G5853" s="7">
        <v>1029</v>
      </c>
      <c r="H5853" s="20">
        <v>8.7463556851310003</v>
      </c>
      <c r="I5853" s="2">
        <v>4.8590864917400003</v>
      </c>
      <c r="J5853" s="2">
        <v>1.360544217687</v>
      </c>
      <c r="K5853" s="2">
        <v>2.7210884353739999</v>
      </c>
      <c r="L5853" s="2">
        <v>5.9280855199219999</v>
      </c>
      <c r="M5853" s="2">
        <v>0.68027210884400002</v>
      </c>
      <c r="N5853" s="2">
        <v>6.8999028182700002</v>
      </c>
      <c r="O5853" s="2">
        <v>7.774538386783</v>
      </c>
      <c r="P5853" s="2">
        <v>3.7900874635570001</v>
      </c>
      <c r="Q5853" s="2">
        <v>2.1379980563649998</v>
      </c>
      <c r="R5853" s="2">
        <v>4.3731778425660002</v>
      </c>
      <c r="S5853" s="2">
        <v>5.247813411079</v>
      </c>
      <c r="T5853" s="2">
        <v>8.6491739552959999</v>
      </c>
      <c r="U5853" s="2">
        <v>13.605442176871</v>
      </c>
      <c r="V5853" s="2">
        <v>10.787172011661999</v>
      </c>
      <c r="W5853" s="2">
        <v>2.3323615160350002</v>
      </c>
      <c r="X5853" s="2">
        <v>57.628765792030997</v>
      </c>
      <c r="Y5853" s="2">
        <v>0.48590864917400001</v>
      </c>
      <c r="Z5853" s="22">
        <v>41.885325558795003</v>
      </c>
    </row>
    <row r="5854">
      <c r="D5854" s="19"/>
      <c r="E5854" s="18" t="s">
        <v>115</v>
      </c>
      <c r="F5854" s="17"/>
      <c r="G5854" s="7">
        <v>793</v>
      </c>
      <c r="H5854" s="20">
        <v>8.9533417402269997</v>
      </c>
      <c r="I5854" s="2">
        <v>4.918032786885</v>
      </c>
      <c r="J5854" s="2">
        <v>1.2610340479190001</v>
      </c>
      <c r="K5854" s="2">
        <v>3.1525851197980002</v>
      </c>
      <c r="L5854" s="2">
        <v>6.0529634300130004</v>
      </c>
      <c r="M5854" s="2">
        <v>0.75662042875199997</v>
      </c>
      <c r="N5854" s="2">
        <v>6.5573770491800003</v>
      </c>
      <c r="O5854" s="2">
        <v>7.6923076923079998</v>
      </c>
      <c r="P5854" s="2">
        <v>3.5308953341740001</v>
      </c>
      <c r="Q5854" s="2">
        <v>2.3959646910469998</v>
      </c>
      <c r="R5854" s="2">
        <v>3.4047919293820001</v>
      </c>
      <c r="S5854" s="2">
        <v>3.9092055485500001</v>
      </c>
      <c r="T5854" s="2">
        <v>9.83606557377</v>
      </c>
      <c r="U5854" s="2">
        <v>13.997477931903999</v>
      </c>
      <c r="V5854" s="2">
        <v>10.214375788146</v>
      </c>
      <c r="W5854" s="2">
        <v>2.3959646910469998</v>
      </c>
      <c r="X5854" s="2">
        <v>58.259773013870998</v>
      </c>
      <c r="Y5854" s="2">
        <v>0.37831021437599999</v>
      </c>
      <c r="Z5854" s="22">
        <v>41.361916771753002</v>
      </c>
    </row>
    <row r="5855">
      <c r="D5855" s="19"/>
      <c r="E5855" s="18" t="s">
        <v>116</v>
      </c>
      <c r="F5855" s="17"/>
      <c r="G5855" s="7">
        <v>253</v>
      </c>
      <c r="H5855" s="20">
        <v>10.276679841897</v>
      </c>
      <c r="I5855" s="2">
        <v>7.1146245059290001</v>
      </c>
      <c r="J5855" s="2">
        <v>0.39525691699600002</v>
      </c>
      <c r="K5855" s="2">
        <v>3.1620553359680001</v>
      </c>
      <c r="L5855" s="2">
        <v>4.7430830039530001</v>
      </c>
      <c r="M5855" s="2">
        <v>0.39525691699600002</v>
      </c>
      <c r="N5855" s="2">
        <v>5.9288537549409996</v>
      </c>
      <c r="O5855" s="2">
        <v>8.6956521739130004</v>
      </c>
      <c r="P5855" s="2">
        <v>2.371541501976</v>
      </c>
      <c r="Q5855" s="2">
        <v>2.371541501976</v>
      </c>
      <c r="R5855" s="2">
        <v>3.1620553359680001</v>
      </c>
      <c r="S5855" s="2">
        <v>2.371541501976</v>
      </c>
      <c r="T5855" s="2">
        <v>10.276679841897</v>
      </c>
      <c r="U5855" s="2">
        <v>14.229249011858</v>
      </c>
      <c r="V5855" s="2">
        <v>8.6956521739130004</v>
      </c>
      <c r="W5855" s="2">
        <v>3.1620553359680001</v>
      </c>
      <c r="X5855" s="2">
        <v>56.916996047430999</v>
      </c>
      <c r="Y5855" s="2">
        <v>0.79051383399200004</v>
      </c>
      <c r="Z5855" s="22">
        <v>42.292490118577</v>
      </c>
    </row>
    <row r="5856">
      <c r="D5856" s="19"/>
      <c r="E5856" s="18" t="s">
        <v>117</v>
      </c>
      <c r="F5856" s="17"/>
      <c r="G5856" s="7">
        <v>200</v>
      </c>
      <c r="H5856" s="20">
        <v>12.5</v>
      </c>
      <c r="I5856" s="2">
        <v>7</v>
      </c>
      <c r="J5856" s="2">
        <v>1.5</v>
      </c>
      <c r="K5856" s="2">
        <v>4</v>
      </c>
      <c r="L5856" s="2">
        <v>7</v>
      </c>
      <c r="M5856" s="10" t="s">
        <v>168</v>
      </c>
      <c r="N5856" s="2">
        <v>8</v>
      </c>
      <c r="O5856" s="2">
        <v>7.5</v>
      </c>
      <c r="P5856" s="2">
        <v>6.5</v>
      </c>
      <c r="Q5856" s="2">
        <v>3.5</v>
      </c>
      <c r="R5856" s="2">
        <v>2</v>
      </c>
      <c r="S5856" s="2">
        <v>3.5</v>
      </c>
      <c r="T5856" s="2">
        <v>7.5</v>
      </c>
      <c r="U5856" s="2">
        <v>17</v>
      </c>
      <c r="V5856" s="2">
        <v>17</v>
      </c>
      <c r="W5856" s="2">
        <v>0.5</v>
      </c>
      <c r="X5856" s="2">
        <v>57.5</v>
      </c>
      <c r="Y5856" s="2">
        <v>0.5</v>
      </c>
      <c r="Z5856" s="22">
        <v>42</v>
      </c>
    </row>
    <row r="5857">
      <c r="D5857" s="19"/>
      <c r="E5857" s="18" t="s">
        <v>118</v>
      </c>
      <c r="F5857" s="17"/>
      <c r="G5857" s="11">
        <v>3</v>
      </c>
      <c r="H5857" s="32" t="s">
        <v>168</v>
      </c>
      <c r="I5857" s="4" t="s">
        <v>168</v>
      </c>
      <c r="J5857" s="4" t="s">
        <v>168</v>
      </c>
      <c r="K5857" s="4" t="s">
        <v>168</v>
      </c>
      <c r="L5857" s="4" t="s">
        <v>168</v>
      </c>
      <c r="M5857" s="4" t="s">
        <v>168</v>
      </c>
      <c r="N5857" s="4" t="s">
        <v>168</v>
      </c>
      <c r="O5857" s="4" t="s">
        <v>168</v>
      </c>
      <c r="P5857" s="4" t="s">
        <v>168</v>
      </c>
      <c r="Q5857" s="4" t="s">
        <v>168</v>
      </c>
      <c r="R5857" s="4" t="s">
        <v>168</v>
      </c>
      <c r="S5857" s="4" t="s">
        <v>168</v>
      </c>
      <c r="T5857" s="4" t="s">
        <v>168</v>
      </c>
      <c r="U5857" s="4" t="s">
        <v>168</v>
      </c>
      <c r="V5857" s="4" t="s">
        <v>168</v>
      </c>
      <c r="W5857" s="4" t="s">
        <v>168</v>
      </c>
      <c r="X5857" s="5">
        <v>100</v>
      </c>
      <c r="Y5857" s="4" t="s">
        <v>168</v>
      </c>
      <c r="Z5857" s="31" t="s">
        <v>168</v>
      </c>
    </row>
    <row r="5858">
      <c r="D5858" s="19"/>
      <c r="E5858" s="18" t="s">
        <v>26</v>
      </c>
      <c r="F5858" s="17"/>
      <c r="G5858" s="11">
        <v>1</v>
      </c>
      <c r="H5858" s="32" t="s">
        <v>168</v>
      </c>
      <c r="I5858" s="4" t="s">
        <v>168</v>
      </c>
      <c r="J5858" s="4" t="s">
        <v>168</v>
      </c>
      <c r="K5858" s="4" t="s">
        <v>168</v>
      </c>
      <c r="L5858" s="4" t="s">
        <v>168</v>
      </c>
      <c r="M5858" s="4" t="s">
        <v>168</v>
      </c>
      <c r="N5858" s="4" t="s">
        <v>168</v>
      </c>
      <c r="O5858" s="4" t="s">
        <v>168</v>
      </c>
      <c r="P5858" s="4" t="s">
        <v>168</v>
      </c>
      <c r="Q5858" s="4" t="s">
        <v>168</v>
      </c>
      <c r="R5858" s="4" t="s">
        <v>168</v>
      </c>
      <c r="S5858" s="4" t="s">
        <v>168</v>
      </c>
      <c r="T5858" s="4" t="s">
        <v>168</v>
      </c>
      <c r="U5858" s="4" t="s">
        <v>168</v>
      </c>
      <c r="V5858" s="4" t="s">
        <v>168</v>
      </c>
      <c r="W5858" s="4" t="s">
        <v>168</v>
      </c>
      <c r="X5858" s="5">
        <v>100</v>
      </c>
      <c r="Y5858" s="4" t="s">
        <v>168</v>
      </c>
      <c r="Z5858" s="31" t="s">
        <v>168</v>
      </c>
    </row>
    <row r="5859">
      <c r="D5859" s="19"/>
      <c r="E5859" s="18" t="s">
        <v>119</v>
      </c>
      <c r="F5859" s="17"/>
      <c r="G5859" s="7">
        <v>1080</v>
      </c>
      <c r="H5859" s="20">
        <v>8.7962962962959992</v>
      </c>
      <c r="I5859" s="2">
        <v>4.7222222222220003</v>
      </c>
      <c r="J5859" s="2">
        <v>1.3888888888890001</v>
      </c>
      <c r="K5859" s="2">
        <v>2.6851851851849999</v>
      </c>
      <c r="L5859" s="2">
        <v>5.833333333333</v>
      </c>
      <c r="M5859" s="2">
        <v>0.64814814814800004</v>
      </c>
      <c r="N5859" s="2">
        <v>6.666666666667</v>
      </c>
      <c r="O5859" s="2">
        <v>7.6851851851850004</v>
      </c>
      <c r="P5859" s="2">
        <v>3.6111111111110001</v>
      </c>
      <c r="Q5859" s="2">
        <v>2.0370370370369999</v>
      </c>
      <c r="R5859" s="2">
        <v>4.166666666667</v>
      </c>
      <c r="S5859" s="2">
        <v>5.0925925925930002</v>
      </c>
      <c r="T5859" s="2">
        <v>8.5185185185190004</v>
      </c>
      <c r="U5859" s="2">
        <v>13.240740740741</v>
      </c>
      <c r="V5859" s="2">
        <v>10.648148148148</v>
      </c>
      <c r="W5859" s="2">
        <v>2.4074074074070002</v>
      </c>
      <c r="X5859" s="2">
        <v>58.333333333333002</v>
      </c>
      <c r="Y5859" s="2">
        <v>0.46296296296299999</v>
      </c>
      <c r="Z5859" s="22">
        <v>41.203703703704001</v>
      </c>
    </row>
    <row r="5860">
      <c r="D5860" s="19"/>
      <c r="E5860" s="18" t="s">
        <v>120</v>
      </c>
      <c r="F5860" s="17"/>
      <c r="G5860" s="7">
        <v>1054</v>
      </c>
      <c r="H5860" s="20">
        <v>8.8235294117649996</v>
      </c>
      <c r="I5860" s="2">
        <v>4.8387096774189997</v>
      </c>
      <c r="J5860" s="2">
        <v>1.328273244782</v>
      </c>
      <c r="K5860" s="2">
        <v>2.7514231499049999</v>
      </c>
      <c r="L5860" s="2">
        <v>5.8823529411760003</v>
      </c>
      <c r="M5860" s="2">
        <v>0.66413662239100002</v>
      </c>
      <c r="N5860" s="2">
        <v>6.8311195445920001</v>
      </c>
      <c r="O5860" s="2">
        <v>7.8747628083489998</v>
      </c>
      <c r="P5860" s="2">
        <v>3.7001897533210002</v>
      </c>
      <c r="Q5860" s="2">
        <v>2.0872865275139998</v>
      </c>
      <c r="R5860" s="2">
        <v>4.3643263757120003</v>
      </c>
      <c r="S5860" s="2">
        <v>5.2182163187860002</v>
      </c>
      <c r="T5860" s="2">
        <v>8.6337760910819998</v>
      </c>
      <c r="U5860" s="2">
        <v>13.472485768501</v>
      </c>
      <c r="V5860" s="2">
        <v>10.721062618595999</v>
      </c>
      <c r="W5860" s="2">
        <v>2.3719165085389999</v>
      </c>
      <c r="X5860" s="2">
        <v>57.969639468691</v>
      </c>
      <c r="Y5860" s="2">
        <v>0.47438330170800003</v>
      </c>
      <c r="Z5860" s="22">
        <v>41.555977229602</v>
      </c>
    </row>
    <row r="5861">
      <c r="D5861" s="15" t="s">
        <v>121</v>
      </c>
      <c r="E5861" s="14" t="s">
        <v>122</v>
      </c>
      <c r="F5861" s="16"/>
      <c r="G5861" s="26">
        <v>564</v>
      </c>
      <c r="H5861" s="40">
        <v>7.0921985815599999</v>
      </c>
      <c r="I5861" s="8">
        <v>3.3687943262409998</v>
      </c>
      <c r="J5861" s="8">
        <v>1.0638297872339999</v>
      </c>
      <c r="K5861" s="8">
        <v>2.1276595744679998</v>
      </c>
      <c r="L5861" s="8">
        <v>5.1418439716310003</v>
      </c>
      <c r="M5861" s="8">
        <v>0.35460992907799999</v>
      </c>
      <c r="N5861" s="8">
        <v>6.3829787234040003</v>
      </c>
      <c r="O5861" s="8">
        <v>5.8510638297869999</v>
      </c>
      <c r="P5861" s="8">
        <v>2.4822695035460001</v>
      </c>
      <c r="Q5861" s="8">
        <v>1.5957446808510001</v>
      </c>
      <c r="R5861" s="8">
        <v>2.4822695035460001</v>
      </c>
      <c r="S5861" s="8">
        <v>4.0780141843970004</v>
      </c>
      <c r="T5861" s="8">
        <v>7.4468085106380002</v>
      </c>
      <c r="U5861" s="8">
        <v>10.283687943262001</v>
      </c>
      <c r="V5861" s="8">
        <v>7.0921985815599999</v>
      </c>
      <c r="W5861" s="8">
        <v>1.77304964539</v>
      </c>
      <c r="X5861" s="8">
        <v>66.312056737589003</v>
      </c>
      <c r="Y5861" s="8">
        <v>0.35460992907799999</v>
      </c>
      <c r="Z5861" s="42">
        <v>33.333333333333002</v>
      </c>
    </row>
    <row r="5862">
      <c r="D5862" s="19"/>
      <c r="E5862" s="18" t="s">
        <v>123</v>
      </c>
      <c r="F5862" s="17"/>
      <c r="G5862" s="7">
        <v>396</v>
      </c>
      <c r="H5862" s="20">
        <v>9.0909090909089993</v>
      </c>
      <c r="I5862" s="2">
        <v>6.3131313131309996</v>
      </c>
      <c r="J5862" s="2">
        <v>1.5151515151520001</v>
      </c>
      <c r="K5862" s="2">
        <v>3.282828282828</v>
      </c>
      <c r="L5862" s="2">
        <v>6.5656565656570001</v>
      </c>
      <c r="M5862" s="2">
        <v>0.75757575757600004</v>
      </c>
      <c r="N5862" s="2">
        <v>6.8181818181820004</v>
      </c>
      <c r="O5862" s="2">
        <v>9.3434343434339997</v>
      </c>
      <c r="P5862" s="2">
        <v>4.0404040404039998</v>
      </c>
      <c r="Q5862" s="2">
        <v>2.2727272727269998</v>
      </c>
      <c r="R5862" s="2">
        <v>6.3131313131309996</v>
      </c>
      <c r="S5862" s="2">
        <v>6.5656565656570001</v>
      </c>
      <c r="T5862" s="2">
        <v>10.606060606061</v>
      </c>
      <c r="U5862" s="2">
        <v>15.40404040404</v>
      </c>
      <c r="V5862" s="2">
        <v>14.898989898989999</v>
      </c>
      <c r="W5862" s="2">
        <v>2.2727272727269998</v>
      </c>
      <c r="X5862" s="2">
        <v>49.494949494948997</v>
      </c>
      <c r="Y5862" s="2">
        <v>0.75757575757600004</v>
      </c>
      <c r="Z5862" s="22">
        <v>49.747474747475003</v>
      </c>
    </row>
    <row r="5863">
      <c r="D5863" s="19"/>
      <c r="E5863" s="18" t="s">
        <v>124</v>
      </c>
      <c r="F5863" s="17"/>
      <c r="G5863" s="7">
        <v>69</v>
      </c>
      <c r="H5863" s="20">
        <v>13.04347826087</v>
      </c>
      <c r="I5863" s="2">
        <v>7.2463768115939997</v>
      </c>
      <c r="J5863" s="2">
        <v>1.449275362319</v>
      </c>
      <c r="K5863" s="2">
        <v>1.449275362319</v>
      </c>
      <c r="L5863" s="2">
        <v>4.3478260869570002</v>
      </c>
      <c r="M5863" s="2">
        <v>1.449275362319</v>
      </c>
      <c r="N5863" s="2">
        <v>1.449275362319</v>
      </c>
      <c r="O5863" s="2">
        <v>10.144927536232</v>
      </c>
      <c r="P5863" s="2">
        <v>7.2463768115939997</v>
      </c>
      <c r="Q5863" s="2">
        <v>5.7971014492749999</v>
      </c>
      <c r="R5863" s="2">
        <v>7.2463768115939997</v>
      </c>
      <c r="S5863" s="2">
        <v>5.7971014492749999</v>
      </c>
      <c r="T5863" s="2">
        <v>5.7971014492749999</v>
      </c>
      <c r="U5863" s="2">
        <v>17.391304347826001</v>
      </c>
      <c r="V5863" s="2">
        <v>11.594202898551</v>
      </c>
      <c r="W5863" s="2">
        <v>5.7971014492749999</v>
      </c>
      <c r="X5863" s="2">
        <v>55.072463768116002</v>
      </c>
      <c r="Y5863" s="10" t="s">
        <v>168</v>
      </c>
      <c r="Z5863" s="22">
        <v>44.927536231883998</v>
      </c>
    </row>
    <row r="5864">
      <c r="D5864" s="19"/>
      <c r="E5864" s="18" t="s">
        <v>125</v>
      </c>
      <c r="F5864" s="17"/>
      <c r="G5864" s="7">
        <v>50</v>
      </c>
      <c r="H5864" s="20">
        <v>16</v>
      </c>
      <c r="I5864" s="2">
        <v>2</v>
      </c>
      <c r="J5864" s="2">
        <v>4</v>
      </c>
      <c r="K5864" s="2">
        <v>6</v>
      </c>
      <c r="L5864" s="2">
        <v>6</v>
      </c>
      <c r="M5864" s="10" t="s">
        <v>168</v>
      </c>
      <c r="N5864" s="2">
        <v>12</v>
      </c>
      <c r="O5864" s="2">
        <v>12</v>
      </c>
      <c r="P5864" s="2">
        <v>6</v>
      </c>
      <c r="Q5864" s="10" t="s">
        <v>168</v>
      </c>
      <c r="R5864" s="2">
        <v>2</v>
      </c>
      <c r="S5864" s="2">
        <v>2</v>
      </c>
      <c r="T5864" s="2">
        <v>6</v>
      </c>
      <c r="U5864" s="2">
        <v>22</v>
      </c>
      <c r="V5864" s="2">
        <v>14</v>
      </c>
      <c r="W5864" s="2">
        <v>4</v>
      </c>
      <c r="X5864" s="2">
        <v>52</v>
      </c>
      <c r="Y5864" s="10" t="s">
        <v>168</v>
      </c>
      <c r="Z5864" s="22">
        <v>48</v>
      </c>
    </row>
    <row r="5865">
      <c r="D5865" s="19"/>
      <c r="E5865" s="18" t="s">
        <v>126</v>
      </c>
      <c r="F5865" s="17"/>
      <c r="G5865" s="11">
        <v>14</v>
      </c>
      <c r="H5865" s="27">
        <v>14.285714285714</v>
      </c>
      <c r="I5865" s="5">
        <v>14.285714285714</v>
      </c>
      <c r="J5865" s="4" t="s">
        <v>168</v>
      </c>
      <c r="K5865" s="4" t="s">
        <v>168</v>
      </c>
      <c r="L5865" s="5">
        <v>14.285714285714</v>
      </c>
      <c r="M5865" s="5">
        <v>7.1428571428570002</v>
      </c>
      <c r="N5865" s="5">
        <v>14.285714285714</v>
      </c>
      <c r="O5865" s="5">
        <v>7.1428571428570002</v>
      </c>
      <c r="P5865" s="5">
        <v>7.1428571428570002</v>
      </c>
      <c r="Q5865" s="4" t="s">
        <v>168</v>
      </c>
      <c r="R5865" s="5">
        <v>7.1428571428570002</v>
      </c>
      <c r="S5865" s="5">
        <v>14.285714285714</v>
      </c>
      <c r="T5865" s="5">
        <v>7.1428571428570002</v>
      </c>
      <c r="U5865" s="5">
        <v>7.1428571428570002</v>
      </c>
      <c r="V5865" s="5">
        <v>14.285714285714</v>
      </c>
      <c r="W5865" s="5">
        <v>7.1428571428570002</v>
      </c>
      <c r="X5865" s="5">
        <v>50</v>
      </c>
      <c r="Y5865" s="4" t="s">
        <v>168</v>
      </c>
      <c r="Z5865" s="30">
        <v>50</v>
      </c>
    </row>
    <row r="5866">
      <c r="D5866" s="19"/>
      <c r="E5866" s="18" t="s">
        <v>26</v>
      </c>
      <c r="F5866" s="17"/>
      <c r="G5866" s="11">
        <v>0</v>
      </c>
      <c r="H5866" s="32" t="s">
        <v>168</v>
      </c>
      <c r="I5866" s="4" t="s">
        <v>168</v>
      </c>
      <c r="J5866" s="4" t="s">
        <v>168</v>
      </c>
      <c r="K5866" s="4" t="s">
        <v>168</v>
      </c>
      <c r="L5866" s="4" t="s">
        <v>168</v>
      </c>
      <c r="M5866" s="4" t="s">
        <v>168</v>
      </c>
      <c r="N5866" s="4" t="s">
        <v>168</v>
      </c>
      <c r="O5866" s="4" t="s">
        <v>168</v>
      </c>
      <c r="P5866" s="4" t="s">
        <v>168</v>
      </c>
      <c r="Q5866" s="4" t="s">
        <v>168</v>
      </c>
      <c r="R5866" s="4" t="s">
        <v>168</v>
      </c>
      <c r="S5866" s="4" t="s">
        <v>168</v>
      </c>
      <c r="T5866" s="4" t="s">
        <v>168</v>
      </c>
      <c r="U5866" s="4" t="s">
        <v>168</v>
      </c>
      <c r="V5866" s="4" t="s">
        <v>168</v>
      </c>
      <c r="W5866" s="4" t="s">
        <v>168</v>
      </c>
      <c r="X5866" s="4" t="s">
        <v>168</v>
      </c>
      <c r="Y5866" s="4" t="s">
        <v>168</v>
      </c>
      <c r="Z5866" s="31" t="s">
        <v>168</v>
      </c>
    </row>
    <row r="5867">
      <c r="D5867" s="19"/>
      <c r="E5867" s="18" t="s">
        <v>127</v>
      </c>
      <c r="F5867" s="17"/>
      <c r="G5867" s="7">
        <v>960</v>
      </c>
      <c r="H5867" s="20">
        <v>7.916666666667</v>
      </c>
      <c r="I5867" s="2">
        <v>4.583333333333</v>
      </c>
      <c r="J5867" s="2">
        <v>1.25</v>
      </c>
      <c r="K5867" s="2">
        <v>2.604166666667</v>
      </c>
      <c r="L5867" s="2">
        <v>5.729166666667</v>
      </c>
      <c r="M5867" s="2">
        <v>0.52083333333299997</v>
      </c>
      <c r="N5867" s="2">
        <v>6.5625</v>
      </c>
      <c r="O5867" s="2">
        <v>7.291666666667</v>
      </c>
      <c r="P5867" s="2">
        <v>3.125</v>
      </c>
      <c r="Q5867" s="2">
        <v>1.875</v>
      </c>
      <c r="R5867" s="2">
        <v>4.0625</v>
      </c>
      <c r="S5867" s="2">
        <v>5.104166666667</v>
      </c>
      <c r="T5867" s="2">
        <v>8.75</v>
      </c>
      <c r="U5867" s="2">
        <v>12.395833333333</v>
      </c>
      <c r="V5867" s="2">
        <v>10.3125</v>
      </c>
      <c r="W5867" s="2">
        <v>1.979166666667</v>
      </c>
      <c r="X5867" s="2">
        <v>59.375</v>
      </c>
      <c r="Y5867" s="2">
        <v>0.52083333333299997</v>
      </c>
      <c r="Z5867" s="22">
        <v>40.104166666666998</v>
      </c>
    </row>
    <row r="5868">
      <c r="D5868" s="19"/>
      <c r="E5868" s="18" t="s">
        <v>128</v>
      </c>
      <c r="F5868" s="17"/>
      <c r="G5868" s="7">
        <v>64</v>
      </c>
      <c r="H5868" s="20">
        <v>15.625</v>
      </c>
      <c r="I5868" s="2">
        <v>4.6875</v>
      </c>
      <c r="J5868" s="2">
        <v>3.125</v>
      </c>
      <c r="K5868" s="2">
        <v>4.6875</v>
      </c>
      <c r="L5868" s="2">
        <v>7.8125</v>
      </c>
      <c r="M5868" s="2">
        <v>1.5625</v>
      </c>
      <c r="N5868" s="2">
        <v>12.5</v>
      </c>
      <c r="O5868" s="2">
        <v>10.9375</v>
      </c>
      <c r="P5868" s="2">
        <v>6.25</v>
      </c>
      <c r="Q5868" s="10" t="s">
        <v>168</v>
      </c>
      <c r="R5868" s="2">
        <v>3.125</v>
      </c>
      <c r="S5868" s="2">
        <v>4.6875</v>
      </c>
      <c r="T5868" s="2">
        <v>6.25</v>
      </c>
      <c r="U5868" s="2">
        <v>18.75</v>
      </c>
      <c r="V5868" s="2">
        <v>14.0625</v>
      </c>
      <c r="W5868" s="2">
        <v>4.6875</v>
      </c>
      <c r="X5868" s="2">
        <v>51.5625</v>
      </c>
      <c r="Y5868" s="10" t="s">
        <v>168</v>
      </c>
      <c r="Z5868" s="22">
        <v>48.4375</v>
      </c>
    </row>
    <row r="5869">
      <c r="D5869" s="15" t="s">
        <v>129</v>
      </c>
      <c r="E5869" s="14" t="s">
        <v>130</v>
      </c>
      <c r="F5869" s="16"/>
      <c r="G5869" s="26">
        <v>130</v>
      </c>
      <c r="H5869" s="40">
        <v>3.8461538461539999</v>
      </c>
      <c r="I5869" s="8">
        <v>4.6153846153850004</v>
      </c>
      <c r="J5869" s="41" t="s">
        <v>168</v>
      </c>
      <c r="K5869" s="8">
        <v>1.538461538462</v>
      </c>
      <c r="L5869" s="8">
        <v>3.8461538461539999</v>
      </c>
      <c r="M5869" s="8">
        <v>0.76923076923099998</v>
      </c>
      <c r="N5869" s="8">
        <v>9.2307692307690008</v>
      </c>
      <c r="O5869" s="8">
        <v>9.2307692307690008</v>
      </c>
      <c r="P5869" s="8">
        <v>2.3076923076920002</v>
      </c>
      <c r="Q5869" s="41" t="s">
        <v>168</v>
      </c>
      <c r="R5869" s="8">
        <v>0.76923076923099998</v>
      </c>
      <c r="S5869" s="8">
        <v>1.538461538462</v>
      </c>
      <c r="T5869" s="8">
        <v>10</v>
      </c>
      <c r="U5869" s="8">
        <v>12.307692307691999</v>
      </c>
      <c r="V5869" s="8">
        <v>6.1538461538459996</v>
      </c>
      <c r="W5869" s="8">
        <v>3.0769230769229998</v>
      </c>
      <c r="X5869" s="8">
        <v>66.153846153846004</v>
      </c>
      <c r="Y5869" s="8">
        <v>1.538461538462</v>
      </c>
      <c r="Z5869" s="42">
        <v>32.307692307692001</v>
      </c>
    </row>
    <row r="5870">
      <c r="D5870" s="19"/>
      <c r="E5870" s="18" t="s">
        <v>131</v>
      </c>
      <c r="F5870" s="17"/>
      <c r="G5870" s="11">
        <v>32</v>
      </c>
      <c r="H5870" s="27">
        <v>3.125</v>
      </c>
      <c r="I5870" s="5">
        <v>6.25</v>
      </c>
      <c r="J5870" s="4" t="s">
        <v>168</v>
      </c>
      <c r="K5870" s="4" t="s">
        <v>168</v>
      </c>
      <c r="L5870" s="5">
        <v>3.125</v>
      </c>
      <c r="M5870" s="4" t="s">
        <v>168</v>
      </c>
      <c r="N5870" s="5">
        <v>3.125</v>
      </c>
      <c r="O5870" s="5">
        <v>9.375</v>
      </c>
      <c r="P5870" s="4" t="s">
        <v>168</v>
      </c>
      <c r="Q5870" s="4" t="s">
        <v>168</v>
      </c>
      <c r="R5870" s="5">
        <v>3.125</v>
      </c>
      <c r="S5870" s="5">
        <v>3.125</v>
      </c>
      <c r="T5870" s="5">
        <v>12.5</v>
      </c>
      <c r="U5870" s="5">
        <v>18.75</v>
      </c>
      <c r="V5870" s="5">
        <v>12.5</v>
      </c>
      <c r="W5870" s="5">
        <v>9.375</v>
      </c>
      <c r="X5870" s="5">
        <v>59.375</v>
      </c>
      <c r="Y5870" s="4" t="s">
        <v>168</v>
      </c>
      <c r="Z5870" s="30">
        <v>40.625</v>
      </c>
    </row>
    <row r="5871">
      <c r="D5871" s="19"/>
      <c r="E5871" s="18" t="s">
        <v>132</v>
      </c>
      <c r="F5871" s="17"/>
      <c r="G5871" s="7">
        <v>492</v>
      </c>
      <c r="H5871" s="20">
        <v>7.5203252032519998</v>
      </c>
      <c r="I5871" s="2">
        <v>4.065040650407</v>
      </c>
      <c r="J5871" s="2">
        <v>2.032520325203</v>
      </c>
      <c r="K5871" s="2">
        <v>3.0487804878050002</v>
      </c>
      <c r="L5871" s="2">
        <v>6.5040650406499996</v>
      </c>
      <c r="M5871" s="2">
        <v>0.81300813008100004</v>
      </c>
      <c r="N5871" s="2">
        <v>7.1138211382109997</v>
      </c>
      <c r="O5871" s="2">
        <v>9.5528455284550002</v>
      </c>
      <c r="P5871" s="2">
        <v>2.8455284552850002</v>
      </c>
      <c r="Q5871" s="2">
        <v>1.829268292683</v>
      </c>
      <c r="R5871" s="2">
        <v>3.4552845528459999</v>
      </c>
      <c r="S5871" s="2">
        <v>6.0975609756100004</v>
      </c>
      <c r="T5871" s="2">
        <v>10.569105691057</v>
      </c>
      <c r="U5871" s="2">
        <v>14.430894308943</v>
      </c>
      <c r="V5871" s="2">
        <v>9.5528455284550002</v>
      </c>
      <c r="W5871" s="2">
        <v>2.032520325203</v>
      </c>
      <c r="X5871" s="2">
        <v>56.910569105691003</v>
      </c>
      <c r="Y5871" s="2">
        <v>0.20325203251999999</v>
      </c>
      <c r="Z5871" s="22">
        <v>42.886178861788999</v>
      </c>
    </row>
    <row r="5872">
      <c r="D5872" s="19"/>
      <c r="E5872" s="18" t="s">
        <v>133</v>
      </c>
      <c r="F5872" s="17"/>
      <c r="G5872" s="7">
        <v>610</v>
      </c>
      <c r="H5872" s="20">
        <v>8.3606557377050006</v>
      </c>
      <c r="I5872" s="2">
        <v>4.7540983606560001</v>
      </c>
      <c r="J5872" s="2">
        <v>1.6393442622950001</v>
      </c>
      <c r="K5872" s="2">
        <v>2.6229508196719999</v>
      </c>
      <c r="L5872" s="2">
        <v>5.7377049180329998</v>
      </c>
      <c r="M5872" s="2">
        <v>0.32786885245899999</v>
      </c>
      <c r="N5872" s="2">
        <v>6.7213114754100003</v>
      </c>
      <c r="O5872" s="2">
        <v>8.3606557377050006</v>
      </c>
      <c r="P5872" s="2">
        <v>2.459016393443</v>
      </c>
      <c r="Q5872" s="2">
        <v>1.475409836066</v>
      </c>
      <c r="R5872" s="2">
        <v>3.2786885245900002</v>
      </c>
      <c r="S5872" s="2">
        <v>4.0983606557380003</v>
      </c>
      <c r="T5872" s="2">
        <v>9.5081967213110001</v>
      </c>
      <c r="U5872" s="2">
        <v>12.950819672131001</v>
      </c>
      <c r="V5872" s="2">
        <v>7.8688524590159998</v>
      </c>
      <c r="W5872" s="2">
        <v>1.6393442622950001</v>
      </c>
      <c r="X5872" s="2">
        <v>60</v>
      </c>
      <c r="Y5872" s="2">
        <v>0.49180327868899998</v>
      </c>
      <c r="Z5872" s="22">
        <v>39.508196721311002</v>
      </c>
    </row>
    <row r="5873">
      <c r="D5873" s="19"/>
      <c r="E5873" s="18" t="s">
        <v>134</v>
      </c>
      <c r="F5873" s="17"/>
      <c r="G5873" s="7">
        <v>869</v>
      </c>
      <c r="H5873" s="20">
        <v>8.4004602991940001</v>
      </c>
      <c r="I5873" s="2">
        <v>4.0276179516689998</v>
      </c>
      <c r="J5873" s="2">
        <v>1.380897583429</v>
      </c>
      <c r="K5873" s="2">
        <v>2.416570771001</v>
      </c>
      <c r="L5873" s="2">
        <v>5.7537399309549997</v>
      </c>
      <c r="M5873" s="2">
        <v>0.69044879171499995</v>
      </c>
      <c r="N5873" s="2">
        <v>7.134637514384</v>
      </c>
      <c r="O5873" s="2">
        <v>7.8250863060990001</v>
      </c>
      <c r="P5873" s="2">
        <v>3.4522439585729998</v>
      </c>
      <c r="Q5873" s="2">
        <v>1.726121979287</v>
      </c>
      <c r="R5873" s="2">
        <v>4.3728423475260003</v>
      </c>
      <c r="S5873" s="2">
        <v>4.8331415420020001</v>
      </c>
      <c r="T5873" s="2">
        <v>8.7456846950520006</v>
      </c>
      <c r="U5873" s="2">
        <v>12.773302646719999</v>
      </c>
      <c r="V5873" s="2">
        <v>10.011507479862001</v>
      </c>
      <c r="W5873" s="2">
        <v>2.5316455696200002</v>
      </c>
      <c r="X5873" s="2">
        <v>58.573072497123</v>
      </c>
      <c r="Y5873" s="2">
        <v>0.57537399309600001</v>
      </c>
      <c r="Z5873" s="22">
        <v>40.851553509780999</v>
      </c>
    </row>
    <row r="5874">
      <c r="D5874" s="19"/>
      <c r="E5874" s="18" t="s">
        <v>135</v>
      </c>
      <c r="F5874" s="17"/>
      <c r="G5874" s="7">
        <v>842</v>
      </c>
      <c r="H5874" s="20">
        <v>8.9073634204280001</v>
      </c>
      <c r="I5874" s="2">
        <v>4.513064133017</v>
      </c>
      <c r="J5874" s="2">
        <v>1.5439429928740001</v>
      </c>
      <c r="K5874" s="2">
        <v>2.8503562945369998</v>
      </c>
      <c r="L5874" s="2">
        <v>6.0570071258910003</v>
      </c>
      <c r="M5874" s="2">
        <v>0.475059382423</v>
      </c>
      <c r="N5874" s="2">
        <v>7.3634204275529997</v>
      </c>
      <c r="O5874" s="2">
        <v>7.9572446555819996</v>
      </c>
      <c r="P5874" s="2">
        <v>3.5629453681709999</v>
      </c>
      <c r="Q5874" s="2">
        <v>2.256532066508</v>
      </c>
      <c r="R5874" s="2">
        <v>3.5629453681709999</v>
      </c>
      <c r="S5874" s="2">
        <v>4.7505938242279999</v>
      </c>
      <c r="T5874" s="2">
        <v>9.026128266033</v>
      </c>
      <c r="U5874" s="2">
        <v>13.53919239905</v>
      </c>
      <c r="V5874" s="2">
        <v>10.926365795723999</v>
      </c>
      <c r="W5874" s="2">
        <v>2.6128266033249998</v>
      </c>
      <c r="X5874" s="2">
        <v>58.432304038005</v>
      </c>
      <c r="Y5874" s="2">
        <v>0.35629453681700002</v>
      </c>
      <c r="Z5874" s="22">
        <v>41.211401425178003</v>
      </c>
    </row>
    <row r="5875">
      <c r="D5875" s="19"/>
      <c r="E5875" s="18" t="s">
        <v>136</v>
      </c>
      <c r="F5875" s="17"/>
      <c r="G5875" s="7">
        <v>514</v>
      </c>
      <c r="H5875" s="20">
        <v>9.9221789883269995</v>
      </c>
      <c r="I5875" s="2">
        <v>5.836575875486</v>
      </c>
      <c r="J5875" s="2">
        <v>2.1400778210119999</v>
      </c>
      <c r="K5875" s="2">
        <v>3.1128404669259999</v>
      </c>
      <c r="L5875" s="2">
        <v>5.2529182879379999</v>
      </c>
      <c r="M5875" s="2">
        <v>0.58365758754899999</v>
      </c>
      <c r="N5875" s="2">
        <v>6.0311284046690004</v>
      </c>
      <c r="O5875" s="2">
        <v>8.1712062256810007</v>
      </c>
      <c r="P5875" s="2">
        <v>3.3073929961089998</v>
      </c>
      <c r="Q5875" s="2">
        <v>3.3073929961089998</v>
      </c>
      <c r="R5875" s="2">
        <v>5.836575875486</v>
      </c>
      <c r="S5875" s="2">
        <v>6.2256809338519998</v>
      </c>
      <c r="T5875" s="2">
        <v>10.505836575875</v>
      </c>
      <c r="U5875" s="2">
        <v>12.84046692607</v>
      </c>
      <c r="V5875" s="2">
        <v>12.451361867704</v>
      </c>
      <c r="W5875" s="2">
        <v>1.7509727626460001</v>
      </c>
      <c r="X5875" s="2">
        <v>57.976653696497998</v>
      </c>
      <c r="Y5875" s="2">
        <v>0.38910505836600001</v>
      </c>
      <c r="Z5875" s="22">
        <v>41.634241245136003</v>
      </c>
    </row>
    <row r="5876">
      <c r="D5876" s="19"/>
      <c r="E5876" s="18" t="s">
        <v>137</v>
      </c>
      <c r="F5876" s="17"/>
      <c r="G5876" s="7">
        <v>487</v>
      </c>
      <c r="H5876" s="20">
        <v>9.8562628336760003</v>
      </c>
      <c r="I5876" s="2">
        <v>4.722792607803</v>
      </c>
      <c r="J5876" s="2">
        <v>1.026694045175</v>
      </c>
      <c r="K5876" s="2">
        <v>2.6694045174540002</v>
      </c>
      <c r="L5876" s="2">
        <v>6.1601642710469999</v>
      </c>
      <c r="M5876" s="2">
        <v>0.82135523613999994</v>
      </c>
      <c r="N5876" s="2">
        <v>6.9815195071870004</v>
      </c>
      <c r="O5876" s="2">
        <v>9.2402464065709999</v>
      </c>
      <c r="P5876" s="2">
        <v>4.3121149897329998</v>
      </c>
      <c r="Q5876" s="2">
        <v>3.2854209445590001</v>
      </c>
      <c r="R5876" s="2">
        <v>3.4907597535930002</v>
      </c>
      <c r="S5876" s="2">
        <v>5.3388090349080004</v>
      </c>
      <c r="T5876" s="2">
        <v>9.6509240246410002</v>
      </c>
      <c r="U5876" s="2">
        <v>14.784394250512999</v>
      </c>
      <c r="V5876" s="2">
        <v>10.472279260780001</v>
      </c>
      <c r="W5876" s="2">
        <v>1.8480492813139999</v>
      </c>
      <c r="X5876" s="2">
        <v>56.468172484599997</v>
      </c>
      <c r="Y5876" s="2">
        <v>0.20533880903499999</v>
      </c>
      <c r="Z5876" s="22">
        <v>43.326488706366</v>
      </c>
    </row>
    <row r="5877">
      <c r="D5877" s="19"/>
      <c r="E5877" s="18" t="s">
        <v>138</v>
      </c>
      <c r="F5877" s="17"/>
      <c r="G5877" s="7">
        <v>480</v>
      </c>
      <c r="H5877" s="20">
        <v>9.375</v>
      </c>
      <c r="I5877" s="2">
        <v>4.166666666667</v>
      </c>
      <c r="J5877" s="2">
        <v>1.666666666667</v>
      </c>
      <c r="K5877" s="2">
        <v>3.125</v>
      </c>
      <c r="L5877" s="2">
        <v>7.5</v>
      </c>
      <c r="M5877" s="2">
        <v>0.625</v>
      </c>
      <c r="N5877" s="2">
        <v>7.708333333333</v>
      </c>
      <c r="O5877" s="2">
        <v>9.375</v>
      </c>
      <c r="P5877" s="2">
        <v>2.916666666667</v>
      </c>
      <c r="Q5877" s="2">
        <v>2.083333333333</v>
      </c>
      <c r="R5877" s="2">
        <v>2.291666666667</v>
      </c>
      <c r="S5877" s="2">
        <v>4.166666666667</v>
      </c>
      <c r="T5877" s="2">
        <v>11.666666666667</v>
      </c>
      <c r="U5877" s="2">
        <v>13.958333333333</v>
      </c>
      <c r="V5877" s="2">
        <v>8.75</v>
      </c>
      <c r="W5877" s="2">
        <v>2.291666666667</v>
      </c>
      <c r="X5877" s="2">
        <v>57.916666666666998</v>
      </c>
      <c r="Y5877" s="2">
        <v>0.208333333333</v>
      </c>
      <c r="Z5877" s="22">
        <v>41.875</v>
      </c>
    </row>
    <row r="5878">
      <c r="D5878" s="19"/>
      <c r="E5878" s="18" t="s">
        <v>139</v>
      </c>
      <c r="F5878" s="17"/>
      <c r="G5878" s="7">
        <v>624</v>
      </c>
      <c r="H5878" s="20">
        <v>8.1730769230769997</v>
      </c>
      <c r="I5878" s="2">
        <v>4.3269230769230003</v>
      </c>
      <c r="J5878" s="2">
        <v>1.1217948717949999</v>
      </c>
      <c r="K5878" s="2">
        <v>3.0448717948719999</v>
      </c>
      <c r="L5878" s="2">
        <v>6.4102564102560002</v>
      </c>
      <c r="M5878" s="2">
        <v>0.64102564102600001</v>
      </c>
      <c r="N5878" s="2">
        <v>7.8525641025640001</v>
      </c>
      <c r="O5878" s="2">
        <v>8.6538461538460005</v>
      </c>
      <c r="P5878" s="2">
        <v>3.5256410256409998</v>
      </c>
      <c r="Q5878" s="2">
        <v>2.2435897435899999</v>
      </c>
      <c r="R5878" s="2">
        <v>4.0064102564099997</v>
      </c>
      <c r="S5878" s="2">
        <v>5.7692307692310001</v>
      </c>
      <c r="T5878" s="2">
        <v>9.1346153846149996</v>
      </c>
      <c r="U5878" s="2">
        <v>13.461538461538</v>
      </c>
      <c r="V5878" s="2">
        <v>9.7756410256410007</v>
      </c>
      <c r="W5878" s="2">
        <v>2.083333333333</v>
      </c>
      <c r="X5878" s="2">
        <v>58.333333333333002</v>
      </c>
      <c r="Y5878" s="2">
        <v>0.80128205128200003</v>
      </c>
      <c r="Z5878" s="22">
        <v>40.865384615384997</v>
      </c>
    </row>
    <row r="5879">
      <c r="D5879" s="19"/>
      <c r="E5879" s="18" t="s">
        <v>140</v>
      </c>
      <c r="F5879" s="17"/>
      <c r="G5879" s="7">
        <v>172</v>
      </c>
      <c r="H5879" s="20">
        <v>7.5581395348839999</v>
      </c>
      <c r="I5879" s="2">
        <v>5.2325581395349996</v>
      </c>
      <c r="J5879" s="2">
        <v>0.58139534883699995</v>
      </c>
      <c r="K5879" s="2">
        <v>1.744186046512</v>
      </c>
      <c r="L5879" s="2">
        <v>7.5581395348839999</v>
      </c>
      <c r="M5879" s="2">
        <v>1.744186046512</v>
      </c>
      <c r="N5879" s="2">
        <v>7.5581395348839999</v>
      </c>
      <c r="O5879" s="2">
        <v>8.1395348837209998</v>
      </c>
      <c r="P5879" s="2">
        <v>2.9069767441860002</v>
      </c>
      <c r="Q5879" s="2">
        <v>1.744186046512</v>
      </c>
      <c r="R5879" s="2">
        <v>1.744186046512</v>
      </c>
      <c r="S5879" s="2">
        <v>2.9069767441860002</v>
      </c>
      <c r="T5879" s="2">
        <v>9.3023255813949994</v>
      </c>
      <c r="U5879" s="2">
        <v>13.953488372093</v>
      </c>
      <c r="V5879" s="2">
        <v>7.5581395348839999</v>
      </c>
      <c r="W5879" s="2">
        <v>1.744186046512</v>
      </c>
      <c r="X5879" s="2">
        <v>61.046511627907002</v>
      </c>
      <c r="Y5879" s="2">
        <v>1.1627906976739999</v>
      </c>
      <c r="Z5879" s="22">
        <v>37.790697674419</v>
      </c>
    </row>
    <row r="5880">
      <c r="D5880" s="19"/>
      <c r="E5880" s="18" t="s">
        <v>141</v>
      </c>
      <c r="F5880" s="17"/>
      <c r="G5880" s="7">
        <v>683</v>
      </c>
      <c r="H5880" s="20">
        <v>9.8096632503660004</v>
      </c>
      <c r="I5880" s="2">
        <v>4.8316251830160004</v>
      </c>
      <c r="J5880" s="2">
        <v>1.317715959004</v>
      </c>
      <c r="K5880" s="2">
        <v>2.635431918009</v>
      </c>
      <c r="L5880" s="2">
        <v>6.0029282576869996</v>
      </c>
      <c r="M5880" s="2">
        <v>0.14641288433399999</v>
      </c>
      <c r="N5880" s="2">
        <v>6.1493411420199999</v>
      </c>
      <c r="O5880" s="2">
        <v>7.613469985359</v>
      </c>
      <c r="P5880" s="2">
        <v>3.513909224012</v>
      </c>
      <c r="Q5880" s="2">
        <v>2.342606149341</v>
      </c>
      <c r="R5880" s="2">
        <v>3.806734992679</v>
      </c>
      <c r="S5880" s="2">
        <v>4.685212298682</v>
      </c>
      <c r="T5880" s="2">
        <v>9.370424597365</v>
      </c>
      <c r="U5880" s="2">
        <v>13.177159590044001</v>
      </c>
      <c r="V5880" s="2">
        <v>10.102489019034</v>
      </c>
      <c r="W5880" s="2">
        <v>2.342606149341</v>
      </c>
      <c r="X5880" s="2">
        <v>59.150805270863998</v>
      </c>
      <c r="Y5880" s="2">
        <v>0.43923865300100001</v>
      </c>
      <c r="Z5880" s="22">
        <v>40.409956076135003</v>
      </c>
    </row>
    <row r="5881">
      <c r="D5881" s="19"/>
      <c r="E5881" s="18" t="s">
        <v>142</v>
      </c>
      <c r="F5881" s="17"/>
      <c r="G5881" s="7">
        <v>341</v>
      </c>
      <c r="H5881" s="20">
        <v>7.91788856305</v>
      </c>
      <c r="I5881" s="2">
        <v>4.105571847507</v>
      </c>
      <c r="J5881" s="2">
        <v>2.052785923754</v>
      </c>
      <c r="K5881" s="2">
        <v>2.6392961876830001</v>
      </c>
      <c r="L5881" s="2">
        <v>5.2785923753670003</v>
      </c>
      <c r="M5881" s="2">
        <v>0.29325513196500003</v>
      </c>
      <c r="N5881" s="2">
        <v>5.2785923753670003</v>
      </c>
      <c r="O5881" s="2">
        <v>8.7976539589440002</v>
      </c>
      <c r="P5881" s="2">
        <v>3.5190615835779999</v>
      </c>
      <c r="Q5881" s="2">
        <v>2.052785923754</v>
      </c>
      <c r="R5881" s="2">
        <v>3.5190615835779999</v>
      </c>
      <c r="S5881" s="2">
        <v>4.9853372434020002</v>
      </c>
      <c r="T5881" s="2">
        <v>8.2111436950150001</v>
      </c>
      <c r="U5881" s="2">
        <v>11.436950146628</v>
      </c>
      <c r="V5881" s="2">
        <v>9.6774193548389995</v>
      </c>
      <c r="W5881" s="2">
        <v>2.6392961876830001</v>
      </c>
      <c r="X5881" s="2">
        <v>61.583577712610001</v>
      </c>
      <c r="Y5881" s="10" t="s">
        <v>168</v>
      </c>
      <c r="Z5881" s="22">
        <v>38.416422287389999</v>
      </c>
    </row>
    <row r="5882">
      <c r="D5882" s="19"/>
      <c r="E5882" s="18" t="s">
        <v>143</v>
      </c>
      <c r="F5882" s="17"/>
      <c r="G5882" s="7">
        <v>185</v>
      </c>
      <c r="H5882" s="20">
        <v>10.27027027027</v>
      </c>
      <c r="I5882" s="2">
        <v>4.8648648648649999</v>
      </c>
      <c r="J5882" s="2">
        <v>1.0810810810810001</v>
      </c>
      <c r="K5882" s="2">
        <v>3.783783783784</v>
      </c>
      <c r="L5882" s="2">
        <v>8.6486486486490008</v>
      </c>
      <c r="M5882" s="10" t="s">
        <v>168</v>
      </c>
      <c r="N5882" s="2">
        <v>5.9459459459459998</v>
      </c>
      <c r="O5882" s="2">
        <v>11.351351351350999</v>
      </c>
      <c r="P5882" s="2">
        <v>2.1621621621620002</v>
      </c>
      <c r="Q5882" s="2">
        <v>2.1621621621620002</v>
      </c>
      <c r="R5882" s="2">
        <v>4.8648648648649999</v>
      </c>
      <c r="S5882" s="2">
        <v>4.8648648648649999</v>
      </c>
      <c r="T5882" s="2">
        <v>8.6486486486490008</v>
      </c>
      <c r="U5882" s="2">
        <v>12.972972972973</v>
      </c>
      <c r="V5882" s="2">
        <v>10.810810810811001</v>
      </c>
      <c r="W5882" s="2">
        <v>3.783783783784</v>
      </c>
      <c r="X5882" s="2">
        <v>58.378378378378002</v>
      </c>
      <c r="Y5882" s="2">
        <v>0.54054054054099998</v>
      </c>
      <c r="Z5882" s="22">
        <v>41.081081081081003</v>
      </c>
    </row>
    <row r="5883">
      <c r="D5883" s="19"/>
      <c r="E5883" s="18" t="s">
        <v>144</v>
      </c>
      <c r="F5883" s="17"/>
      <c r="G5883" s="7">
        <v>219</v>
      </c>
      <c r="H5883" s="20">
        <v>6.8493150684930004</v>
      </c>
      <c r="I5883" s="2">
        <v>5.4794520547949999</v>
      </c>
      <c r="J5883" s="10" t="s">
        <v>168</v>
      </c>
      <c r="K5883" s="2">
        <v>1.826484018265</v>
      </c>
      <c r="L5883" s="2">
        <v>4.5662100456620003</v>
      </c>
      <c r="M5883" s="10" t="s">
        <v>168</v>
      </c>
      <c r="N5883" s="2">
        <v>7.3059360730589997</v>
      </c>
      <c r="O5883" s="2">
        <v>5.936073059361</v>
      </c>
      <c r="P5883" s="2">
        <v>1.826484018265</v>
      </c>
      <c r="Q5883" s="2">
        <v>1.369863013699</v>
      </c>
      <c r="R5883" s="2">
        <v>2.7397260273969999</v>
      </c>
      <c r="S5883" s="2">
        <v>6.8493150684930004</v>
      </c>
      <c r="T5883" s="2">
        <v>10.502283105023</v>
      </c>
      <c r="U5883" s="2">
        <v>14.611872146119</v>
      </c>
      <c r="V5883" s="2">
        <v>10.045662100456999</v>
      </c>
      <c r="W5883" s="2">
        <v>2.2831050228310001</v>
      </c>
      <c r="X5883" s="2">
        <v>60.273972602740002</v>
      </c>
      <c r="Y5883" s="2">
        <v>0.45662100456600002</v>
      </c>
      <c r="Z5883" s="22">
        <v>39.269406392694002</v>
      </c>
    </row>
    <row r="5884">
      <c r="D5884" s="19"/>
      <c r="E5884" s="18" t="s">
        <v>41</v>
      </c>
      <c r="F5884" s="17"/>
      <c r="G5884" s="11">
        <v>40</v>
      </c>
      <c r="H5884" s="27">
        <v>5</v>
      </c>
      <c r="I5884" s="5">
        <v>10</v>
      </c>
      <c r="J5884" s="4" t="s">
        <v>168</v>
      </c>
      <c r="K5884" s="5">
        <v>2.5</v>
      </c>
      <c r="L5884" s="5">
        <v>5</v>
      </c>
      <c r="M5884" s="4" t="s">
        <v>168</v>
      </c>
      <c r="N5884" s="5">
        <v>17.5</v>
      </c>
      <c r="O5884" s="5">
        <v>15</v>
      </c>
      <c r="P5884" s="4" t="s">
        <v>168</v>
      </c>
      <c r="Q5884" s="4" t="s">
        <v>168</v>
      </c>
      <c r="R5884" s="5">
        <v>7.5</v>
      </c>
      <c r="S5884" s="5">
        <v>7.5</v>
      </c>
      <c r="T5884" s="5">
        <v>10</v>
      </c>
      <c r="U5884" s="5">
        <v>7.5</v>
      </c>
      <c r="V5884" s="5">
        <v>5</v>
      </c>
      <c r="W5884" s="5">
        <v>5</v>
      </c>
      <c r="X5884" s="5">
        <v>50</v>
      </c>
      <c r="Y5884" s="4" t="s">
        <v>168</v>
      </c>
      <c r="Z5884" s="30">
        <v>50</v>
      </c>
    </row>
    <row r="5885">
      <c r="D5885" s="19"/>
      <c r="E5885" s="18" t="s">
        <v>145</v>
      </c>
      <c r="F5885" s="17"/>
      <c r="G5885" s="11">
        <v>19</v>
      </c>
      <c r="H5885" s="27">
        <v>10.526315789473999</v>
      </c>
      <c r="I5885" s="5">
        <v>5.2631578947369997</v>
      </c>
      <c r="J5885" s="4" t="s">
        <v>168</v>
      </c>
      <c r="K5885" s="5">
        <v>5.2631578947369997</v>
      </c>
      <c r="L5885" s="4" t="s">
        <v>168</v>
      </c>
      <c r="M5885" s="5">
        <v>5.2631578947369997</v>
      </c>
      <c r="N5885" s="5">
        <v>5.2631578947369997</v>
      </c>
      <c r="O5885" s="5">
        <v>10.526315789473999</v>
      </c>
      <c r="P5885" s="4" t="s">
        <v>168</v>
      </c>
      <c r="Q5885" s="4" t="s">
        <v>168</v>
      </c>
      <c r="R5885" s="4" t="s">
        <v>168</v>
      </c>
      <c r="S5885" s="5">
        <v>5.2631578947369997</v>
      </c>
      <c r="T5885" s="4" t="s">
        <v>168</v>
      </c>
      <c r="U5885" s="5">
        <v>21.052631578947</v>
      </c>
      <c r="V5885" s="5">
        <v>15.789473684211</v>
      </c>
      <c r="W5885" s="4" t="s">
        <v>168</v>
      </c>
      <c r="X5885" s="5">
        <v>68.421052631579002</v>
      </c>
      <c r="Y5885" s="4" t="s">
        <v>168</v>
      </c>
      <c r="Z5885" s="30">
        <v>31.578947368421002</v>
      </c>
    </row>
    <row r="5886">
      <c r="D5886" s="19"/>
      <c r="E5886" s="18" t="s">
        <v>26</v>
      </c>
      <c r="F5886" s="17"/>
      <c r="G5886" s="11">
        <v>0</v>
      </c>
      <c r="H5886" s="32" t="s">
        <v>168</v>
      </c>
      <c r="I5886" s="4" t="s">
        <v>168</v>
      </c>
      <c r="J5886" s="4" t="s">
        <v>168</v>
      </c>
      <c r="K5886" s="4" t="s">
        <v>168</v>
      </c>
      <c r="L5886" s="4" t="s">
        <v>168</v>
      </c>
      <c r="M5886" s="4" t="s">
        <v>168</v>
      </c>
      <c r="N5886" s="4" t="s">
        <v>168</v>
      </c>
      <c r="O5886" s="4" t="s">
        <v>168</v>
      </c>
      <c r="P5886" s="4" t="s">
        <v>168</v>
      </c>
      <c r="Q5886" s="4" t="s">
        <v>168</v>
      </c>
      <c r="R5886" s="4" t="s">
        <v>168</v>
      </c>
      <c r="S5886" s="4" t="s">
        <v>168</v>
      </c>
      <c r="T5886" s="4" t="s">
        <v>168</v>
      </c>
      <c r="U5886" s="4" t="s">
        <v>168</v>
      </c>
      <c r="V5886" s="4" t="s">
        <v>168</v>
      </c>
      <c r="W5886" s="4" t="s">
        <v>168</v>
      </c>
      <c r="X5886" s="4" t="s">
        <v>168</v>
      </c>
      <c r="Y5886" s="4" t="s">
        <v>168</v>
      </c>
      <c r="Z5886" s="31" t="s">
        <v>168</v>
      </c>
    </row>
    <row r="5887">
      <c r="D5887" s="15" t="s">
        <v>146</v>
      </c>
      <c r="E5887" s="14" t="s">
        <v>147</v>
      </c>
      <c r="F5887" s="16"/>
      <c r="G5887" s="26">
        <v>628</v>
      </c>
      <c r="H5887" s="40">
        <v>6.5286624203820001</v>
      </c>
      <c r="I5887" s="8">
        <v>3.184713375796</v>
      </c>
      <c r="J5887" s="8">
        <v>0.796178343949</v>
      </c>
      <c r="K5887" s="8">
        <v>1.9108280254779999</v>
      </c>
      <c r="L5887" s="8">
        <v>4.9363057324839996</v>
      </c>
      <c r="M5887" s="8">
        <v>0.31847133758000001</v>
      </c>
      <c r="N5887" s="8">
        <v>4.9363057324839996</v>
      </c>
      <c r="O5887" s="8">
        <v>6.210191082803</v>
      </c>
      <c r="P5887" s="8">
        <v>2.2292993630570002</v>
      </c>
      <c r="Q5887" s="8">
        <v>1.592356687898</v>
      </c>
      <c r="R5887" s="8">
        <v>3.0254777070059999</v>
      </c>
      <c r="S5887" s="8">
        <v>4.6178343949040004</v>
      </c>
      <c r="T5887" s="8">
        <v>7.3248407643310003</v>
      </c>
      <c r="U5887" s="8">
        <v>9.8726114649679992</v>
      </c>
      <c r="V5887" s="8">
        <v>8.5987261146500007</v>
      </c>
      <c r="W5887" s="8">
        <v>1.9108280254779999</v>
      </c>
      <c r="X5887" s="8">
        <v>65.445859872610995</v>
      </c>
      <c r="Y5887" s="8">
        <v>0.47770700636899999</v>
      </c>
      <c r="Z5887" s="42">
        <v>34.076433121019001</v>
      </c>
    </row>
    <row r="5888">
      <c r="D5888" s="19"/>
      <c r="E5888" s="18" t="s">
        <v>148</v>
      </c>
      <c r="F5888" s="17"/>
      <c r="G5888" s="7">
        <v>423</v>
      </c>
      <c r="H5888" s="20">
        <v>10.638297872340001</v>
      </c>
      <c r="I5888" s="2">
        <v>6.8557919621750001</v>
      </c>
      <c r="J5888" s="2">
        <v>1.891252955083</v>
      </c>
      <c r="K5888" s="2">
        <v>3.0732860520090002</v>
      </c>
      <c r="L5888" s="2">
        <v>6.6193853427900002</v>
      </c>
      <c r="M5888" s="2">
        <v>0.94562647754100004</v>
      </c>
      <c r="N5888" s="2">
        <v>8.9834515366430008</v>
      </c>
      <c r="O5888" s="2">
        <v>9.6926713947989995</v>
      </c>
      <c r="P5888" s="2">
        <v>5.2009456264780001</v>
      </c>
      <c r="Q5888" s="2">
        <v>2.600472813239</v>
      </c>
      <c r="R5888" s="2">
        <v>5.9101654846339997</v>
      </c>
      <c r="S5888" s="2">
        <v>5.4373522458629999</v>
      </c>
      <c r="T5888" s="2">
        <v>10.165484633569999</v>
      </c>
      <c r="U5888" s="2">
        <v>17.021276595745</v>
      </c>
      <c r="V5888" s="2">
        <v>12.529550827423</v>
      </c>
      <c r="W5888" s="2">
        <v>3.0732860520090002</v>
      </c>
      <c r="X5888" s="2">
        <v>50.118203309693001</v>
      </c>
      <c r="Y5888" s="2">
        <v>0.23640661938499999</v>
      </c>
      <c r="Z5888" s="22">
        <v>49.645390070921998</v>
      </c>
    </row>
    <row r="5889">
      <c r="D5889" s="19"/>
      <c r="E5889" s="18" t="s">
        <v>149</v>
      </c>
      <c r="F5889" s="17"/>
      <c r="G5889" s="11">
        <v>36</v>
      </c>
      <c r="H5889" s="27">
        <v>16.666666666666998</v>
      </c>
      <c r="I5889" s="5">
        <v>5.5555555555560003</v>
      </c>
      <c r="J5889" s="5">
        <v>2.7777777777780002</v>
      </c>
      <c r="K5889" s="5">
        <v>11.111111111111001</v>
      </c>
      <c r="L5889" s="5">
        <v>5.5555555555560003</v>
      </c>
      <c r="M5889" s="4" t="s">
        <v>168</v>
      </c>
      <c r="N5889" s="5">
        <v>5.5555555555560003</v>
      </c>
      <c r="O5889" s="5">
        <v>8.333333333333</v>
      </c>
      <c r="P5889" s="5">
        <v>8.333333333333</v>
      </c>
      <c r="Q5889" s="5">
        <v>2.7777777777780002</v>
      </c>
      <c r="R5889" s="5">
        <v>5.5555555555560003</v>
      </c>
      <c r="S5889" s="5">
        <v>8.333333333333</v>
      </c>
      <c r="T5889" s="5">
        <v>8.333333333333</v>
      </c>
      <c r="U5889" s="5">
        <v>22.222222222222001</v>
      </c>
      <c r="V5889" s="5">
        <v>19.444444444443999</v>
      </c>
      <c r="W5889" s="4" t="s">
        <v>168</v>
      </c>
      <c r="X5889" s="5">
        <v>47.222222222222001</v>
      </c>
      <c r="Y5889" s="5">
        <v>2.7777777777780002</v>
      </c>
      <c r="Z5889" s="30">
        <v>50</v>
      </c>
    </row>
    <row r="5890">
      <c r="D5890" s="19"/>
      <c r="E5890" s="18" t="s">
        <v>150</v>
      </c>
      <c r="F5890" s="17"/>
      <c r="G5890" s="11">
        <v>6</v>
      </c>
      <c r="H5890" s="27">
        <v>50</v>
      </c>
      <c r="I5890" s="5">
        <v>16.666666666666998</v>
      </c>
      <c r="J5890" s="5">
        <v>16.666666666666998</v>
      </c>
      <c r="K5890" s="4" t="s">
        <v>168</v>
      </c>
      <c r="L5890" s="5">
        <v>33.333333333333002</v>
      </c>
      <c r="M5890" s="5">
        <v>16.666666666666998</v>
      </c>
      <c r="N5890" s="5">
        <v>16.666666666666998</v>
      </c>
      <c r="O5890" s="5">
        <v>16.666666666666998</v>
      </c>
      <c r="P5890" s="4" t="s">
        <v>168</v>
      </c>
      <c r="Q5890" s="4" t="s">
        <v>168</v>
      </c>
      <c r="R5890" s="4" t="s">
        <v>168</v>
      </c>
      <c r="S5890" s="5">
        <v>16.666666666666998</v>
      </c>
      <c r="T5890" s="4" t="s">
        <v>168</v>
      </c>
      <c r="U5890" s="5">
        <v>16.666666666666998</v>
      </c>
      <c r="V5890" s="5">
        <v>33.333333333333002</v>
      </c>
      <c r="W5890" s="5">
        <v>16.666666666666998</v>
      </c>
      <c r="X5890" s="5">
        <v>16.666666666666998</v>
      </c>
      <c r="Y5890" s="4" t="s">
        <v>168</v>
      </c>
      <c r="Z5890" s="30">
        <v>83.333333333333002</v>
      </c>
    </row>
    <row r="5891">
      <c r="D5891" s="19"/>
      <c r="E5891" s="18" t="s">
        <v>26</v>
      </c>
      <c r="F5891" s="17"/>
      <c r="G5891" s="11">
        <v>0</v>
      </c>
      <c r="H5891" s="32" t="s">
        <v>168</v>
      </c>
      <c r="I5891" s="4" t="s">
        <v>168</v>
      </c>
      <c r="J5891" s="4" t="s">
        <v>168</v>
      </c>
      <c r="K5891" s="4" t="s">
        <v>168</v>
      </c>
      <c r="L5891" s="4" t="s">
        <v>168</v>
      </c>
      <c r="M5891" s="4" t="s">
        <v>168</v>
      </c>
      <c r="N5891" s="4" t="s">
        <v>168</v>
      </c>
      <c r="O5891" s="4" t="s">
        <v>168</v>
      </c>
      <c r="P5891" s="4" t="s">
        <v>168</v>
      </c>
      <c r="Q5891" s="4" t="s">
        <v>168</v>
      </c>
      <c r="R5891" s="4" t="s">
        <v>168</v>
      </c>
      <c r="S5891" s="4" t="s">
        <v>168</v>
      </c>
      <c r="T5891" s="4" t="s">
        <v>168</v>
      </c>
      <c r="U5891" s="4" t="s">
        <v>168</v>
      </c>
      <c r="V5891" s="4" t="s">
        <v>168</v>
      </c>
      <c r="W5891" s="4" t="s">
        <v>168</v>
      </c>
      <c r="X5891" s="4" t="s">
        <v>168</v>
      </c>
      <c r="Y5891" s="4" t="s">
        <v>168</v>
      </c>
      <c r="Z5891" s="31" t="s">
        <v>168</v>
      </c>
    </row>
    <row r="5892">
      <c r="D5892" s="19"/>
      <c r="E5892" s="18" t="s">
        <v>151</v>
      </c>
      <c r="F5892" s="17"/>
      <c r="G5892" s="7">
        <v>1051</v>
      </c>
      <c r="H5892" s="20">
        <v>8.1826831588959994</v>
      </c>
      <c r="I5892" s="2">
        <v>4.6622264509990003</v>
      </c>
      <c r="J5892" s="2">
        <v>1.2369172216940001</v>
      </c>
      <c r="K5892" s="2">
        <v>2.378686964795</v>
      </c>
      <c r="L5892" s="2">
        <v>5.6137012369169996</v>
      </c>
      <c r="M5892" s="2">
        <v>0.57088487155099998</v>
      </c>
      <c r="N5892" s="2">
        <v>6.5651760228349998</v>
      </c>
      <c r="O5892" s="2">
        <v>7.6117982873449996</v>
      </c>
      <c r="P5892" s="2">
        <v>3.4253092293049998</v>
      </c>
      <c r="Q5892" s="2">
        <v>1.998097050428</v>
      </c>
      <c r="R5892" s="2">
        <v>4.1864890580400003</v>
      </c>
      <c r="S5892" s="2">
        <v>4.9476688867750003</v>
      </c>
      <c r="T5892" s="2">
        <v>8.4681255946719993</v>
      </c>
      <c r="U5892" s="2">
        <v>12.749762131303999</v>
      </c>
      <c r="V5892" s="2">
        <v>10.180780209324</v>
      </c>
      <c r="W5892" s="2">
        <v>2.378686964795</v>
      </c>
      <c r="X5892" s="2">
        <v>59.276879162702002</v>
      </c>
      <c r="Y5892" s="2">
        <v>0.38058991436700002</v>
      </c>
      <c r="Z5892" s="22">
        <v>40.342530922930997</v>
      </c>
    </row>
    <row r="5893">
      <c r="D5893" s="19"/>
      <c r="E5893" s="18" t="s">
        <v>152</v>
      </c>
      <c r="F5893" s="17"/>
      <c r="G5893" s="11">
        <v>42</v>
      </c>
      <c r="H5893" s="27">
        <v>21.428571428571001</v>
      </c>
      <c r="I5893" s="5">
        <v>7.1428571428570002</v>
      </c>
      <c r="J5893" s="5">
        <v>4.7619047619049999</v>
      </c>
      <c r="K5893" s="5">
        <v>9.5238095238099998</v>
      </c>
      <c r="L5893" s="5">
        <v>9.5238095238099998</v>
      </c>
      <c r="M5893" s="5">
        <v>2.3809523809519999</v>
      </c>
      <c r="N5893" s="5">
        <v>7.1428571428570002</v>
      </c>
      <c r="O5893" s="5">
        <v>9.5238095238099998</v>
      </c>
      <c r="P5893" s="5">
        <v>7.1428571428570002</v>
      </c>
      <c r="Q5893" s="5">
        <v>2.3809523809519999</v>
      </c>
      <c r="R5893" s="5">
        <v>4.7619047619049999</v>
      </c>
      <c r="S5893" s="5">
        <v>9.5238095238099998</v>
      </c>
      <c r="T5893" s="5">
        <v>7.1428571428570002</v>
      </c>
      <c r="U5893" s="5">
        <v>21.428571428571001</v>
      </c>
      <c r="V5893" s="5">
        <v>21.428571428571001</v>
      </c>
      <c r="W5893" s="5">
        <v>2.3809523809519999</v>
      </c>
      <c r="X5893" s="5">
        <v>42.857142857143003</v>
      </c>
      <c r="Y5893" s="5">
        <v>2.3809523809519999</v>
      </c>
      <c r="Z5893" s="30">
        <v>54.761904761905001</v>
      </c>
    </row>
    <row r="5894">
      <c r="D5894" s="15" t="s">
        <v>153</v>
      </c>
      <c r="E5894" s="14" t="s">
        <v>154</v>
      </c>
      <c r="F5894" s="16"/>
      <c r="G5894" s="26">
        <v>596</v>
      </c>
      <c r="H5894" s="40">
        <v>8.3892617449659994</v>
      </c>
      <c r="I5894" s="8">
        <v>5.2013422818789996</v>
      </c>
      <c r="J5894" s="8">
        <v>1.0067114093959999</v>
      </c>
      <c r="K5894" s="8">
        <v>3.0201342281880001</v>
      </c>
      <c r="L5894" s="8">
        <v>5.704697986577</v>
      </c>
      <c r="M5894" s="8">
        <v>0.50335570469799995</v>
      </c>
      <c r="N5894" s="8">
        <v>7.2147651006710003</v>
      </c>
      <c r="O5894" s="8">
        <v>8.5570469798659996</v>
      </c>
      <c r="P5894" s="8">
        <v>3.355704697987</v>
      </c>
      <c r="Q5894" s="8">
        <v>2.1812080536909999</v>
      </c>
      <c r="R5894" s="8">
        <v>3.0201342281880001</v>
      </c>
      <c r="S5894" s="8">
        <v>4.0268456375839996</v>
      </c>
      <c r="T5894" s="8">
        <v>8.8926174496639998</v>
      </c>
      <c r="U5894" s="8">
        <v>15.604026845638</v>
      </c>
      <c r="V5894" s="8">
        <v>10.402684563757999</v>
      </c>
      <c r="W5894" s="8">
        <v>2.5167785234900002</v>
      </c>
      <c r="X5894" s="8">
        <v>57.885906040267997</v>
      </c>
      <c r="Y5894" s="8">
        <v>0.67114093959700005</v>
      </c>
      <c r="Z5894" s="42">
        <v>41.442953020133999</v>
      </c>
    </row>
    <row r="5895">
      <c r="D5895" s="19"/>
      <c r="E5895" s="18" t="s">
        <v>155</v>
      </c>
      <c r="F5895" s="17"/>
      <c r="G5895" s="7">
        <v>800</v>
      </c>
      <c r="H5895" s="20">
        <v>8.5</v>
      </c>
      <c r="I5895" s="2">
        <v>4.625</v>
      </c>
      <c r="J5895" s="2">
        <v>1.25</v>
      </c>
      <c r="K5895" s="2">
        <v>2.875</v>
      </c>
      <c r="L5895" s="2">
        <v>6</v>
      </c>
      <c r="M5895" s="2">
        <v>0.625</v>
      </c>
      <c r="N5895" s="2">
        <v>7.625</v>
      </c>
      <c r="O5895" s="2">
        <v>8.125</v>
      </c>
      <c r="P5895" s="2">
        <v>3.125</v>
      </c>
      <c r="Q5895" s="2">
        <v>2.125</v>
      </c>
      <c r="R5895" s="2">
        <v>4.25</v>
      </c>
      <c r="S5895" s="2">
        <v>5.25</v>
      </c>
      <c r="T5895" s="2">
        <v>8.875</v>
      </c>
      <c r="U5895" s="2">
        <v>15</v>
      </c>
      <c r="V5895" s="2">
        <v>10.375</v>
      </c>
      <c r="W5895" s="2">
        <v>1.875</v>
      </c>
      <c r="X5895" s="2">
        <v>57.125</v>
      </c>
      <c r="Y5895" s="2">
        <v>0.625</v>
      </c>
      <c r="Z5895" s="22">
        <v>42.25</v>
      </c>
    </row>
    <row r="5896">
      <c r="D5896" s="19"/>
      <c r="E5896" s="18" t="s">
        <v>156</v>
      </c>
      <c r="F5896" s="17"/>
      <c r="G5896" s="7">
        <v>449</v>
      </c>
      <c r="H5896" s="20">
        <v>8.9086859688200004</v>
      </c>
      <c r="I5896" s="2">
        <v>4.0089086859689997</v>
      </c>
      <c r="J5896" s="2">
        <v>0.89086859688200004</v>
      </c>
      <c r="K5896" s="2">
        <v>2.0044543429839998</v>
      </c>
      <c r="L5896" s="2">
        <v>7.1269487750560003</v>
      </c>
      <c r="M5896" s="2">
        <v>0.44543429844100002</v>
      </c>
      <c r="N5896" s="2">
        <v>5.5679287305120004</v>
      </c>
      <c r="O5896" s="2">
        <v>8.4632516703789999</v>
      </c>
      <c r="P5896" s="2">
        <v>2.6726057906460001</v>
      </c>
      <c r="Q5896" s="2">
        <v>2.4498886414249998</v>
      </c>
      <c r="R5896" s="2">
        <v>3.7861915367479999</v>
      </c>
      <c r="S5896" s="2">
        <v>4.0089086859689997</v>
      </c>
      <c r="T5896" s="2">
        <v>11.358574610245</v>
      </c>
      <c r="U5896" s="2">
        <v>14.476614699332</v>
      </c>
      <c r="V5896" s="2">
        <v>9.5768374164810002</v>
      </c>
      <c r="W5896" s="2">
        <v>2.6726057906460001</v>
      </c>
      <c r="X5896" s="2">
        <v>56.792873051225001</v>
      </c>
      <c r="Y5896" s="2">
        <v>0.22271714921999999</v>
      </c>
      <c r="Z5896" s="22">
        <v>42.984409799555003</v>
      </c>
    </row>
    <row r="5897">
      <c r="D5897" s="19"/>
      <c r="E5897" s="18" t="s">
        <v>157</v>
      </c>
      <c r="F5897" s="17"/>
      <c r="G5897" s="7">
        <v>867</v>
      </c>
      <c r="H5897" s="20">
        <v>9.4579008073819999</v>
      </c>
      <c r="I5897" s="2">
        <v>5.1903114186849999</v>
      </c>
      <c r="J5897" s="2">
        <v>1.4994232987310001</v>
      </c>
      <c r="K5897" s="2">
        <v>2.8835063437140001</v>
      </c>
      <c r="L5897" s="2">
        <v>6.2283737024220001</v>
      </c>
      <c r="M5897" s="2">
        <v>0.80738177623999996</v>
      </c>
      <c r="N5897" s="2">
        <v>7.7277970011530002</v>
      </c>
      <c r="O5897" s="2">
        <v>8.3044982698959995</v>
      </c>
      <c r="P5897" s="2">
        <v>3.9215686274510002</v>
      </c>
      <c r="Q5897" s="2">
        <v>2.1914648212230001</v>
      </c>
      <c r="R5897" s="2">
        <v>3.9215686274510002</v>
      </c>
      <c r="S5897" s="2">
        <v>5.4209919261820003</v>
      </c>
      <c r="T5897" s="2">
        <v>9.3425605536329996</v>
      </c>
      <c r="U5897" s="2">
        <v>15.22491349481</v>
      </c>
      <c r="V5897" s="2">
        <v>10.841983852364001</v>
      </c>
      <c r="W5897" s="2">
        <v>2.1914648212230001</v>
      </c>
      <c r="X5897" s="2">
        <v>56.170703575548004</v>
      </c>
      <c r="Y5897" s="2">
        <v>0.34602076124600001</v>
      </c>
      <c r="Z5897" s="22">
        <v>43.483275663206001</v>
      </c>
    </row>
    <row r="5898">
      <c r="D5898" s="19"/>
      <c r="E5898" s="18" t="s">
        <v>158</v>
      </c>
      <c r="F5898" s="17"/>
      <c r="G5898" s="7">
        <v>818</v>
      </c>
      <c r="H5898" s="20">
        <v>9.4132029339849996</v>
      </c>
      <c r="I5898" s="2">
        <v>5.2567237163809999</v>
      </c>
      <c r="J5898" s="2">
        <v>1.466992665037</v>
      </c>
      <c r="K5898" s="2">
        <v>2.5672371638140001</v>
      </c>
      <c r="L5898" s="2">
        <v>6.4792176039119997</v>
      </c>
      <c r="M5898" s="2">
        <v>0.85574572127100001</v>
      </c>
      <c r="N5898" s="2">
        <v>7.7017114914429996</v>
      </c>
      <c r="O5898" s="2">
        <v>8.5574572127140005</v>
      </c>
      <c r="P5898" s="2">
        <v>4.2787286063570003</v>
      </c>
      <c r="Q5898" s="2">
        <v>2.5672371638140001</v>
      </c>
      <c r="R5898" s="2">
        <v>3.9119804400980001</v>
      </c>
      <c r="S5898" s="2">
        <v>5.3789731051340004</v>
      </c>
      <c r="T5898" s="2">
        <v>8.9242053789729994</v>
      </c>
      <c r="U5898" s="2">
        <v>15.158924205379</v>
      </c>
      <c r="V5898" s="2">
        <v>11.735941320293</v>
      </c>
      <c r="W5898" s="2">
        <v>2.0782396088019999</v>
      </c>
      <c r="X5898" s="2">
        <v>55.623471882640999</v>
      </c>
      <c r="Y5898" s="2">
        <v>0.36674816625899997</v>
      </c>
      <c r="Z5898" s="22">
        <v>44.009779951100001</v>
      </c>
    </row>
    <row r="5899">
      <c r="D5899" s="19"/>
      <c r="E5899" s="18" t="s">
        <v>159</v>
      </c>
      <c r="F5899" s="17"/>
      <c r="G5899" s="7">
        <v>595</v>
      </c>
      <c r="H5899" s="20">
        <v>9.5798319327730006</v>
      </c>
      <c r="I5899" s="2">
        <v>4.8739495798319998</v>
      </c>
      <c r="J5899" s="2">
        <v>1.1764705882349999</v>
      </c>
      <c r="K5899" s="2">
        <v>2.352941176471</v>
      </c>
      <c r="L5899" s="2">
        <v>5.3781512605039996</v>
      </c>
      <c r="M5899" s="2">
        <v>0.504201680672</v>
      </c>
      <c r="N5899" s="2">
        <v>8.0672268907560003</v>
      </c>
      <c r="O5899" s="2">
        <v>10.084033613444999</v>
      </c>
      <c r="P5899" s="2">
        <v>3.8655462184870002</v>
      </c>
      <c r="Q5899" s="2">
        <v>2.6890756302519998</v>
      </c>
      <c r="R5899" s="2">
        <v>3.5294117647059999</v>
      </c>
      <c r="S5899" s="2">
        <v>5.0420168067229998</v>
      </c>
      <c r="T5899" s="2">
        <v>10.252100840336</v>
      </c>
      <c r="U5899" s="2">
        <v>15.63025210084</v>
      </c>
      <c r="V5899" s="2">
        <v>11.260504201681</v>
      </c>
      <c r="W5899" s="2">
        <v>1.5126050420170001</v>
      </c>
      <c r="X5899" s="2">
        <v>55.798319327731001</v>
      </c>
      <c r="Y5899" s="2">
        <v>0.504201680672</v>
      </c>
      <c r="Z5899" s="22">
        <v>43.697478991597002</v>
      </c>
    </row>
    <row r="5900">
      <c r="D5900" s="19"/>
      <c r="E5900" s="18" t="s">
        <v>160</v>
      </c>
      <c r="F5900" s="17"/>
      <c r="G5900" s="7">
        <v>330</v>
      </c>
      <c r="H5900" s="20">
        <v>9.0909090909089993</v>
      </c>
      <c r="I5900" s="2">
        <v>4.2424242424239997</v>
      </c>
      <c r="J5900" s="2">
        <v>1.2121212121210001</v>
      </c>
      <c r="K5900" s="2">
        <v>3.0303030303030001</v>
      </c>
      <c r="L5900" s="2">
        <v>4.8484848484849996</v>
      </c>
      <c r="M5900" s="2">
        <v>0.90909090909099999</v>
      </c>
      <c r="N5900" s="2">
        <v>6.363636363636</v>
      </c>
      <c r="O5900" s="2">
        <v>11.515151515152001</v>
      </c>
      <c r="P5900" s="2">
        <v>3.333333333333</v>
      </c>
      <c r="Q5900" s="2">
        <v>3.0303030303030001</v>
      </c>
      <c r="R5900" s="2">
        <v>3.0303030303030001</v>
      </c>
      <c r="S5900" s="2">
        <v>6.666666666667</v>
      </c>
      <c r="T5900" s="2">
        <v>11.515151515152001</v>
      </c>
      <c r="U5900" s="2">
        <v>16.060606060605998</v>
      </c>
      <c r="V5900" s="2">
        <v>11.515151515152001</v>
      </c>
      <c r="W5900" s="2">
        <v>2.4242424242420002</v>
      </c>
      <c r="X5900" s="2">
        <v>55.757575757575999</v>
      </c>
      <c r="Y5900" s="2">
        <v>0.30303030303</v>
      </c>
      <c r="Z5900" s="22">
        <v>43.939393939394002</v>
      </c>
    </row>
    <row r="5901">
      <c r="D5901" s="19"/>
      <c r="E5901" s="18" t="s">
        <v>161</v>
      </c>
      <c r="F5901" s="17"/>
      <c r="G5901" s="7">
        <v>744</v>
      </c>
      <c r="H5901" s="20">
        <v>9.5430107526879997</v>
      </c>
      <c r="I5901" s="2">
        <v>4.5698924731180002</v>
      </c>
      <c r="J5901" s="2">
        <v>1.4784946236559999</v>
      </c>
      <c r="K5901" s="2">
        <v>3.091397849462</v>
      </c>
      <c r="L5901" s="2">
        <v>6.3172043010749999</v>
      </c>
      <c r="M5901" s="2">
        <v>0.53763440860199996</v>
      </c>
      <c r="N5901" s="2">
        <v>7.5268817204299996</v>
      </c>
      <c r="O5901" s="2">
        <v>8.6021505376339995</v>
      </c>
      <c r="P5901" s="2">
        <v>3.8978494623660001</v>
      </c>
      <c r="Q5901" s="2">
        <v>2.5537634408600001</v>
      </c>
      <c r="R5901" s="2">
        <v>3.6290322580650001</v>
      </c>
      <c r="S5901" s="2">
        <v>5.2419354838709999</v>
      </c>
      <c r="T5901" s="2">
        <v>8.7365591397849993</v>
      </c>
      <c r="U5901" s="2">
        <v>15.188172043011001</v>
      </c>
      <c r="V5901" s="2">
        <v>11.962365591397999</v>
      </c>
      <c r="W5901" s="2">
        <v>2.0161290322580001</v>
      </c>
      <c r="X5901" s="2">
        <v>57.526881720429998</v>
      </c>
      <c r="Y5901" s="2">
        <v>0.40322580645200001</v>
      </c>
      <c r="Z5901" s="22">
        <v>42.069892473118003</v>
      </c>
    </row>
    <row r="5902">
      <c r="D5902" s="19"/>
      <c r="E5902" s="18" t="s">
        <v>162</v>
      </c>
      <c r="F5902" s="17"/>
      <c r="G5902" s="7">
        <v>519</v>
      </c>
      <c r="H5902" s="20">
        <v>10.597302504817</v>
      </c>
      <c r="I5902" s="2">
        <v>5.7803468208090001</v>
      </c>
      <c r="J5902" s="2">
        <v>1.1560693641619999</v>
      </c>
      <c r="K5902" s="2">
        <v>2.5048169556839999</v>
      </c>
      <c r="L5902" s="2">
        <v>6.1657032755300003</v>
      </c>
      <c r="M5902" s="2">
        <v>0.77071290944100002</v>
      </c>
      <c r="N5902" s="2">
        <v>7.8998073217730003</v>
      </c>
      <c r="O5902" s="2">
        <v>9.8265895953759994</v>
      </c>
      <c r="P5902" s="2">
        <v>4.2389210019270003</v>
      </c>
      <c r="Q5902" s="2">
        <v>2.8901734104050001</v>
      </c>
      <c r="R5902" s="2">
        <v>3.2755298651250002</v>
      </c>
      <c r="S5902" s="2">
        <v>5.7803468208090001</v>
      </c>
      <c r="T5902" s="2">
        <v>9.6339113680149993</v>
      </c>
      <c r="U5902" s="2">
        <v>15.992292870906001</v>
      </c>
      <c r="V5902" s="2">
        <v>12.716763005780001</v>
      </c>
      <c r="W5902" s="2">
        <v>1.541425818882</v>
      </c>
      <c r="X5902" s="2">
        <v>56.840077071290999</v>
      </c>
      <c r="Y5902" s="2">
        <v>0.19267822736000001</v>
      </c>
      <c r="Z5902" s="22">
        <v>42.967244701349003</v>
      </c>
    </row>
    <row r="5903">
      <c r="D5903" s="19"/>
      <c r="E5903" s="18" t="s">
        <v>163</v>
      </c>
      <c r="F5903" s="17"/>
      <c r="G5903" s="7">
        <v>576</v>
      </c>
      <c r="H5903" s="20">
        <v>10.416666666667</v>
      </c>
      <c r="I5903" s="2">
        <v>5.3819444444439997</v>
      </c>
      <c r="J5903" s="2">
        <v>1.2152777777779999</v>
      </c>
      <c r="K5903" s="2">
        <v>2.7777777777780002</v>
      </c>
      <c r="L5903" s="2">
        <v>6.770833333333</v>
      </c>
      <c r="M5903" s="2">
        <v>0.52083333333299997</v>
      </c>
      <c r="N5903" s="2">
        <v>7.9861111111109997</v>
      </c>
      <c r="O5903" s="2">
        <v>9.5486111111110006</v>
      </c>
      <c r="P5903" s="2">
        <v>4.166666666667</v>
      </c>
      <c r="Q5903" s="2">
        <v>2.4305555555559999</v>
      </c>
      <c r="R5903" s="2">
        <v>4.166666666667</v>
      </c>
      <c r="S5903" s="2">
        <v>5.729166666667</v>
      </c>
      <c r="T5903" s="2">
        <v>10.416666666667</v>
      </c>
      <c r="U5903" s="2">
        <v>16.493055555556001</v>
      </c>
      <c r="V5903" s="2">
        <v>12.326388888888999</v>
      </c>
      <c r="W5903" s="2">
        <v>2.2569444444440001</v>
      </c>
      <c r="X5903" s="2">
        <v>54.6875</v>
      </c>
      <c r="Y5903" s="2">
        <v>0.173611111111</v>
      </c>
      <c r="Z5903" s="22">
        <v>45.138888888888999</v>
      </c>
    </row>
    <row r="5904">
      <c r="D5904" s="19"/>
      <c r="E5904" s="18" t="s">
        <v>164</v>
      </c>
      <c r="F5904" s="17"/>
      <c r="G5904" s="7">
        <v>372</v>
      </c>
      <c r="H5904" s="20">
        <v>13.172043010753001</v>
      </c>
      <c r="I5904" s="2">
        <v>3.4946236559139998</v>
      </c>
      <c r="J5904" s="2">
        <v>0.26881720430099998</v>
      </c>
      <c r="K5904" s="2">
        <v>2.1505376344089999</v>
      </c>
      <c r="L5904" s="2">
        <v>6.4516129032259997</v>
      </c>
      <c r="M5904" s="2">
        <v>0.53763440860199996</v>
      </c>
      <c r="N5904" s="2">
        <v>7.795698924731</v>
      </c>
      <c r="O5904" s="2">
        <v>9.408602150538</v>
      </c>
      <c r="P5904" s="2">
        <v>5.1075268817200001</v>
      </c>
      <c r="Q5904" s="2">
        <v>3.2258064516129998</v>
      </c>
      <c r="R5904" s="2">
        <v>3.7634408602149998</v>
      </c>
      <c r="S5904" s="2">
        <v>6.1827956989250001</v>
      </c>
      <c r="T5904" s="2">
        <v>8.6021505376339995</v>
      </c>
      <c r="U5904" s="2">
        <v>17.473118279569999</v>
      </c>
      <c r="V5904" s="2">
        <v>12.365591397849</v>
      </c>
      <c r="W5904" s="2">
        <v>2.1505376344089999</v>
      </c>
      <c r="X5904" s="2">
        <v>58.064516129032</v>
      </c>
      <c r="Y5904" s="2">
        <v>0.26881720430099998</v>
      </c>
      <c r="Z5904" s="22">
        <v>41.666666666666998</v>
      </c>
    </row>
    <row r="5905">
      <c r="D5905" s="19"/>
      <c r="E5905" s="18" t="s">
        <v>165</v>
      </c>
      <c r="F5905" s="17"/>
      <c r="G5905" s="7">
        <v>520</v>
      </c>
      <c r="H5905" s="20">
        <v>10.576923076923</v>
      </c>
      <c r="I5905" s="2">
        <v>5.1923076923079998</v>
      </c>
      <c r="J5905" s="2">
        <v>0.96153846153800004</v>
      </c>
      <c r="K5905" s="2">
        <v>2.115384615385</v>
      </c>
      <c r="L5905" s="2">
        <v>5.9615384615379998</v>
      </c>
      <c r="M5905" s="2">
        <v>0.384615384615</v>
      </c>
      <c r="N5905" s="2">
        <v>8.6538461538460005</v>
      </c>
      <c r="O5905" s="2">
        <v>9.8076923076919993</v>
      </c>
      <c r="P5905" s="2">
        <v>3.6538461538460001</v>
      </c>
      <c r="Q5905" s="2">
        <v>2.884615384615</v>
      </c>
      <c r="R5905" s="2">
        <v>3.0769230769229998</v>
      </c>
      <c r="S5905" s="2">
        <v>5.5769230769230003</v>
      </c>
      <c r="T5905" s="2">
        <v>9.4230769230769997</v>
      </c>
      <c r="U5905" s="2">
        <v>16.538461538461998</v>
      </c>
      <c r="V5905" s="2">
        <v>11.153846153846001</v>
      </c>
      <c r="W5905" s="2">
        <v>1.538461538462</v>
      </c>
      <c r="X5905" s="2">
        <v>55.384615384615003</v>
      </c>
      <c r="Y5905" s="2">
        <v>0.57692307692300004</v>
      </c>
      <c r="Z5905" s="22">
        <v>44.038461538462002</v>
      </c>
    </row>
    <row r="5906">
      <c r="D5906" s="19"/>
      <c r="E5906" s="18" t="s">
        <v>166</v>
      </c>
      <c r="F5906" s="17"/>
      <c r="G5906" s="7">
        <v>445</v>
      </c>
      <c r="H5906" s="20">
        <v>10.337078651684999</v>
      </c>
      <c r="I5906" s="2">
        <v>5.1685393258429997</v>
      </c>
      <c r="J5906" s="2">
        <v>0.89887640449399997</v>
      </c>
      <c r="K5906" s="2">
        <v>2.2471910112360001</v>
      </c>
      <c r="L5906" s="2">
        <v>6.2921348314610004</v>
      </c>
      <c r="M5906" s="2">
        <v>0.67415730337099999</v>
      </c>
      <c r="N5906" s="2">
        <v>7.4157303370790002</v>
      </c>
      <c r="O5906" s="2">
        <v>9.6629213483150007</v>
      </c>
      <c r="P5906" s="2">
        <v>2.4719101123599998</v>
      </c>
      <c r="Q5906" s="2">
        <v>3.1460674157300001</v>
      </c>
      <c r="R5906" s="2">
        <v>3.1460674157300001</v>
      </c>
      <c r="S5906" s="2">
        <v>5.61797752809</v>
      </c>
      <c r="T5906" s="2">
        <v>9.4382022471910005</v>
      </c>
      <c r="U5906" s="2">
        <v>16.853932584270002</v>
      </c>
      <c r="V5906" s="2">
        <v>11.460674157303</v>
      </c>
      <c r="W5906" s="2">
        <v>2.4719101123599998</v>
      </c>
      <c r="X5906" s="2">
        <v>54.606741573034</v>
      </c>
      <c r="Y5906" s="2">
        <v>0.22471910112400001</v>
      </c>
      <c r="Z5906" s="22">
        <v>45.168539325843</v>
      </c>
    </row>
    <row r="5907">
      <c r="D5907" s="19"/>
      <c r="E5907" s="18" t="s">
        <v>167</v>
      </c>
      <c r="F5907" s="17"/>
      <c r="G5907" s="7">
        <v>294</v>
      </c>
      <c r="H5907" s="20">
        <v>9.8639455782310002</v>
      </c>
      <c r="I5907" s="2">
        <v>5.1020408163270004</v>
      </c>
      <c r="J5907" s="2">
        <v>1.700680272109</v>
      </c>
      <c r="K5907" s="2">
        <v>2.3809523809519999</v>
      </c>
      <c r="L5907" s="2">
        <v>7.8231292517010003</v>
      </c>
      <c r="M5907" s="2">
        <v>1.360544217687</v>
      </c>
      <c r="N5907" s="2">
        <v>7.1428571428570002</v>
      </c>
      <c r="O5907" s="2">
        <v>9.8639455782310002</v>
      </c>
      <c r="P5907" s="2">
        <v>4.4217687074830003</v>
      </c>
      <c r="Q5907" s="2">
        <v>3.4013605442179999</v>
      </c>
      <c r="R5907" s="2">
        <v>4.0816326530609999</v>
      </c>
      <c r="S5907" s="2">
        <v>5.4421768707479998</v>
      </c>
      <c r="T5907" s="2">
        <v>11.224489795918</v>
      </c>
      <c r="U5907" s="2">
        <v>17.687074829932001</v>
      </c>
      <c r="V5907" s="2">
        <v>11.564625850340001</v>
      </c>
      <c r="W5907" s="2">
        <v>2.3809523809519999</v>
      </c>
      <c r="X5907" s="2">
        <v>54.761904761905001</v>
      </c>
      <c r="Y5907" s="10" t="s">
        <v>168</v>
      </c>
      <c r="Z5907" s="22">
        <v>45.238095238094999</v>
      </c>
    </row>
    <row r="5908">
      <c r="D5908" s="19"/>
      <c r="E5908" s="18" t="s">
        <v>41</v>
      </c>
      <c r="F5908" s="17"/>
      <c r="G5908" s="7">
        <v>62</v>
      </c>
      <c r="H5908" s="20">
        <v>3.2258064516129998</v>
      </c>
      <c r="I5908" s="2">
        <v>3.2258064516129998</v>
      </c>
      <c r="J5908" s="2">
        <v>1.6129032258060001</v>
      </c>
      <c r="K5908" s="10" t="s">
        <v>168</v>
      </c>
      <c r="L5908" s="2">
        <v>3.2258064516129998</v>
      </c>
      <c r="M5908" s="10" t="s">
        <v>168</v>
      </c>
      <c r="N5908" s="2">
        <v>1.6129032258060001</v>
      </c>
      <c r="O5908" s="2">
        <v>4.8387096774189997</v>
      </c>
      <c r="P5908" s="2">
        <v>4.8387096774189997</v>
      </c>
      <c r="Q5908" s="10" t="s">
        <v>168</v>
      </c>
      <c r="R5908" s="2">
        <v>4.8387096774189997</v>
      </c>
      <c r="S5908" s="2">
        <v>3.2258064516129998</v>
      </c>
      <c r="T5908" s="2">
        <v>3.2258064516129998</v>
      </c>
      <c r="U5908" s="2">
        <v>4.8387096774189997</v>
      </c>
      <c r="V5908" s="2">
        <v>4.8387096774189997</v>
      </c>
      <c r="W5908" s="2">
        <v>4.8387096774189997</v>
      </c>
      <c r="X5908" s="2">
        <v>77.419354838710007</v>
      </c>
      <c r="Y5908" s="10" t="s">
        <v>168</v>
      </c>
      <c r="Z5908" s="22">
        <v>22.580645161290001</v>
      </c>
    </row>
    <row r="5909">
      <c r="D5909" s="57"/>
      <c r="E5909" s="54" t="s">
        <v>26</v>
      </c>
      <c r="F5909" s="62"/>
      <c r="G5909" s="59">
        <v>17</v>
      </c>
      <c r="H5909" s="78">
        <v>17.647058823529001</v>
      </c>
      <c r="I5909" s="51" t="s">
        <v>168</v>
      </c>
      <c r="J5909" s="46">
        <v>5.8823529411760003</v>
      </c>
      <c r="K5909" s="46">
        <v>5.8823529411760003</v>
      </c>
      <c r="L5909" s="46">
        <v>5.8823529411760003</v>
      </c>
      <c r="M5909" s="51" t="s">
        <v>168</v>
      </c>
      <c r="N5909" s="51" t="s">
        <v>168</v>
      </c>
      <c r="O5909" s="51" t="s">
        <v>168</v>
      </c>
      <c r="P5909" s="51" t="s">
        <v>168</v>
      </c>
      <c r="Q5909" s="51" t="s">
        <v>168</v>
      </c>
      <c r="R5909" s="46">
        <v>5.8823529411760003</v>
      </c>
      <c r="S5909" s="51" t="s">
        <v>168</v>
      </c>
      <c r="T5909" s="51" t="s">
        <v>168</v>
      </c>
      <c r="U5909" s="51" t="s">
        <v>168</v>
      </c>
      <c r="V5909" s="46">
        <v>11.764705882353001</v>
      </c>
      <c r="W5909" s="46">
        <v>11.764705882353001</v>
      </c>
      <c r="X5909" s="46">
        <v>64.705882352941003</v>
      </c>
      <c r="Y5909" s="51" t="s">
        <v>168</v>
      </c>
      <c r="Z5909" s="77">
        <v>35.294117647058997</v>
      </c>
    </row>
    <row r="5911">
      <c r="B5911" s="63" t="str">
        <f ca="1" xml:space="preserve"> HYPERLINK("#'目次'!B43", "[37]")</f>
        <v>[37]</v>
      </c>
      <c r="C5911" s="49" t="s">
        <v>550</v>
      </c>
    </row>
    <row r="5914">
      <c r="C5914" s="49" t="s">
        <v>14</v>
      </c>
    </row>
    <row r="5915">
      <c r="D5915" s="64"/>
      <c r="E5915" s="47"/>
      <c r="F5915" s="47"/>
      <c r="G5915" s="61" t="s">
        <v>15</v>
      </c>
      <c r="H5915" s="66" t="s">
        <v>309</v>
      </c>
      <c r="I5915" s="28" t="s">
        <v>551</v>
      </c>
      <c r="J5915" s="28" t="s">
        <v>552</v>
      </c>
      <c r="K5915" s="28" t="s">
        <v>553</v>
      </c>
      <c r="L5915" s="28" t="s">
        <v>86</v>
      </c>
      <c r="M5915" s="58" t="s">
        <v>26</v>
      </c>
    </row>
    <row r="5916">
      <c r="D5916" s="55"/>
      <c r="E5916" s="48"/>
      <c r="F5916" s="48"/>
      <c r="G5916" s="68"/>
      <c r="H5916" s="70"/>
      <c r="I5916" s="29"/>
      <c r="J5916" s="29"/>
      <c r="K5916" s="29"/>
      <c r="L5916" s="29"/>
      <c r="M5916" s="65"/>
    </row>
    <row r="5917">
      <c r="D5917" s="56"/>
      <c r="E5917" s="60" t="s">
        <v>15</v>
      </c>
      <c r="F5917" s="67"/>
      <c r="G5917" s="69">
        <v>1093</v>
      </c>
      <c r="H5917" s="36">
        <v>80.878316559927001</v>
      </c>
      <c r="I5917" s="36">
        <v>5.6724611161940004</v>
      </c>
      <c r="J5917" s="36">
        <v>6.1299176578230004</v>
      </c>
      <c r="K5917" s="36">
        <v>2.8362305580970002</v>
      </c>
      <c r="L5917" s="36">
        <v>4.0256175663310003</v>
      </c>
      <c r="M5917" s="76">
        <v>0.45745654162900001</v>
      </c>
    </row>
    <row r="5918">
      <c r="D5918" s="15" t="s">
        <v>20</v>
      </c>
      <c r="E5918" s="14" t="s">
        <v>21</v>
      </c>
      <c r="F5918" s="16"/>
      <c r="G5918" s="26">
        <v>211</v>
      </c>
      <c r="H5918" s="40">
        <v>87.203791469194002</v>
      </c>
      <c r="I5918" s="8">
        <v>1.895734597156</v>
      </c>
      <c r="J5918" s="8">
        <v>5.2132701421799998</v>
      </c>
      <c r="K5918" s="8">
        <v>1.421800947867</v>
      </c>
      <c r="L5918" s="8">
        <v>3.3175355450240001</v>
      </c>
      <c r="M5918" s="42">
        <v>0.94786729857800001</v>
      </c>
    </row>
    <row r="5919">
      <c r="D5919" s="19"/>
      <c r="E5919" s="18" t="s">
        <v>22</v>
      </c>
      <c r="F5919" s="17"/>
      <c r="G5919" s="7">
        <v>539</v>
      </c>
      <c r="H5919" s="20">
        <v>83.116883116883002</v>
      </c>
      <c r="I5919" s="2">
        <v>5.936920222635</v>
      </c>
      <c r="J5919" s="2">
        <v>5.0092764378480004</v>
      </c>
      <c r="K5919" s="2">
        <v>2.5974025974030002</v>
      </c>
      <c r="L5919" s="2">
        <v>3.3395176252319998</v>
      </c>
      <c r="M5919" s="34" t="s">
        <v>168</v>
      </c>
    </row>
    <row r="5920">
      <c r="D5920" s="19"/>
      <c r="E5920" s="18" t="s">
        <v>23</v>
      </c>
      <c r="F5920" s="17"/>
      <c r="G5920" s="7">
        <v>263</v>
      </c>
      <c r="H5920" s="20">
        <v>71.863117870721993</v>
      </c>
      <c r="I5920" s="2">
        <v>8.365019011407</v>
      </c>
      <c r="J5920" s="2">
        <v>7.9847908745250002</v>
      </c>
      <c r="K5920" s="2">
        <v>4.9429657794680004</v>
      </c>
      <c r="L5920" s="2">
        <v>5.7034220532319999</v>
      </c>
      <c r="M5920" s="22">
        <v>1.1406844106459999</v>
      </c>
    </row>
    <row r="5921">
      <c r="D5921" s="19"/>
      <c r="E5921" s="18" t="s">
        <v>24</v>
      </c>
      <c r="F5921" s="17"/>
      <c r="G5921" s="7">
        <v>74</v>
      </c>
      <c r="H5921" s="20">
        <v>78.378378378378002</v>
      </c>
      <c r="I5921" s="2">
        <v>4.0540540540540002</v>
      </c>
      <c r="J5921" s="2">
        <v>10.810810810811001</v>
      </c>
      <c r="K5921" s="2">
        <v>1.351351351351</v>
      </c>
      <c r="L5921" s="2">
        <v>5.4054054054050003</v>
      </c>
      <c r="M5921" s="34" t="s">
        <v>168</v>
      </c>
    </row>
    <row r="5922">
      <c r="D5922" s="19"/>
      <c r="E5922" s="18" t="s">
        <v>25</v>
      </c>
      <c r="F5922" s="17"/>
      <c r="G5922" s="11">
        <v>6</v>
      </c>
      <c r="H5922" s="27">
        <v>83.333333333333002</v>
      </c>
      <c r="I5922" s="5">
        <v>16.666666666666998</v>
      </c>
      <c r="J5922" s="4" t="s">
        <v>168</v>
      </c>
      <c r="K5922" s="4" t="s">
        <v>168</v>
      </c>
      <c r="L5922" s="4" t="s">
        <v>168</v>
      </c>
      <c r="M5922" s="31" t="s">
        <v>168</v>
      </c>
    </row>
    <row r="5923">
      <c r="D5923" s="19"/>
      <c r="E5923" s="18" t="s">
        <v>26</v>
      </c>
      <c r="F5923" s="17"/>
      <c r="G5923" s="11">
        <v>0</v>
      </c>
      <c r="H5923" s="32" t="s">
        <v>168</v>
      </c>
      <c r="I5923" s="4" t="s">
        <v>168</v>
      </c>
      <c r="J5923" s="4" t="s">
        <v>168</v>
      </c>
      <c r="K5923" s="4" t="s">
        <v>168</v>
      </c>
      <c r="L5923" s="4" t="s">
        <v>168</v>
      </c>
      <c r="M5923" s="31" t="s">
        <v>168</v>
      </c>
    </row>
    <row r="5924">
      <c r="D5924" s="19"/>
      <c r="E5924" s="18" t="s">
        <v>27</v>
      </c>
      <c r="F5924" s="17"/>
      <c r="G5924" s="7">
        <v>750</v>
      </c>
      <c r="H5924" s="20">
        <v>84.266666666667007</v>
      </c>
      <c r="I5924" s="2">
        <v>4.7999999999999998</v>
      </c>
      <c r="J5924" s="2">
        <v>5.0666666666670004</v>
      </c>
      <c r="K5924" s="2">
        <v>2.2666666666670001</v>
      </c>
      <c r="L5924" s="2">
        <v>3.333333333333</v>
      </c>
      <c r="M5924" s="22">
        <v>0.26666666666700001</v>
      </c>
    </row>
    <row r="5925">
      <c r="D5925" s="19"/>
      <c r="E5925" s="18" t="s">
        <v>28</v>
      </c>
      <c r="F5925" s="17"/>
      <c r="G5925" s="7">
        <v>80</v>
      </c>
      <c r="H5925" s="20">
        <v>78.75</v>
      </c>
      <c r="I5925" s="2">
        <v>5</v>
      </c>
      <c r="J5925" s="2">
        <v>10</v>
      </c>
      <c r="K5925" s="2">
        <v>1.25</v>
      </c>
      <c r="L5925" s="2">
        <v>5</v>
      </c>
      <c r="M5925" s="34" t="s">
        <v>168</v>
      </c>
    </row>
    <row r="5926">
      <c r="D5926" s="15" t="s">
        <v>29</v>
      </c>
      <c r="E5926" s="14" t="s">
        <v>30</v>
      </c>
      <c r="F5926" s="16"/>
      <c r="G5926" s="26">
        <v>823</v>
      </c>
      <c r="H5926" s="40">
        <v>80.558930741191006</v>
      </c>
      <c r="I5926" s="8">
        <v>6.0753341433779999</v>
      </c>
      <c r="J5926" s="8">
        <v>6.1968408262450003</v>
      </c>
      <c r="K5926" s="8">
        <v>2.6731470230859999</v>
      </c>
      <c r="L5926" s="8">
        <v>4.0097205346290004</v>
      </c>
      <c r="M5926" s="42">
        <v>0.48602673146999997</v>
      </c>
    </row>
    <row r="5927">
      <c r="D5927" s="19"/>
      <c r="E5927" s="18" t="s">
        <v>31</v>
      </c>
      <c r="F5927" s="17"/>
      <c r="G5927" s="7">
        <v>798</v>
      </c>
      <c r="H5927" s="20">
        <v>82.330827067669006</v>
      </c>
      <c r="I5927" s="2">
        <v>5.3884711779450001</v>
      </c>
      <c r="J5927" s="2">
        <v>5.7644110275690004</v>
      </c>
      <c r="K5927" s="2">
        <v>2.3809523809519999</v>
      </c>
      <c r="L5927" s="2">
        <v>3.508771929825</v>
      </c>
      <c r="M5927" s="22">
        <v>0.62656641603999996</v>
      </c>
    </row>
    <row r="5928">
      <c r="D5928" s="19"/>
      <c r="E5928" s="18" t="s">
        <v>32</v>
      </c>
      <c r="F5928" s="17"/>
      <c r="G5928" s="7">
        <v>808</v>
      </c>
      <c r="H5928" s="20">
        <v>81.188118811880997</v>
      </c>
      <c r="I5928" s="2">
        <v>6.0643564356440001</v>
      </c>
      <c r="J5928" s="2">
        <v>5.4455445544550001</v>
      </c>
      <c r="K5928" s="2">
        <v>2.5990099009900001</v>
      </c>
      <c r="L5928" s="2">
        <v>4.2079207920790003</v>
      </c>
      <c r="M5928" s="22">
        <v>0.49504950495</v>
      </c>
    </row>
    <row r="5929">
      <c r="D5929" s="19"/>
      <c r="E5929" s="18" t="s">
        <v>33</v>
      </c>
      <c r="F5929" s="17"/>
      <c r="G5929" s="7">
        <v>206</v>
      </c>
      <c r="H5929" s="20">
        <v>83.495145631067999</v>
      </c>
      <c r="I5929" s="2">
        <v>5.3398058252430003</v>
      </c>
      <c r="J5929" s="2">
        <v>6.796116504854</v>
      </c>
      <c r="K5929" s="2">
        <v>0.97087378640800004</v>
      </c>
      <c r="L5929" s="2">
        <v>3.398058252427</v>
      </c>
      <c r="M5929" s="34" t="s">
        <v>168</v>
      </c>
    </row>
    <row r="5930">
      <c r="D5930" s="19"/>
      <c r="E5930" s="18" t="s">
        <v>34</v>
      </c>
      <c r="F5930" s="17"/>
      <c r="G5930" s="7">
        <v>488</v>
      </c>
      <c r="H5930" s="20">
        <v>82.991803278689005</v>
      </c>
      <c r="I5930" s="2">
        <v>4.918032786885</v>
      </c>
      <c r="J5930" s="2">
        <v>4.7131147540980001</v>
      </c>
      <c r="K5930" s="2">
        <v>3.0737704918030002</v>
      </c>
      <c r="L5930" s="2">
        <v>3.688524590164</v>
      </c>
      <c r="M5930" s="22">
        <v>0.61475409836100003</v>
      </c>
    </row>
    <row r="5931">
      <c r="D5931" s="19"/>
      <c r="E5931" s="18" t="s">
        <v>35</v>
      </c>
      <c r="F5931" s="17"/>
      <c r="G5931" s="7">
        <v>154</v>
      </c>
      <c r="H5931" s="20">
        <v>80.519480519480993</v>
      </c>
      <c r="I5931" s="2">
        <v>4.5454545454549997</v>
      </c>
      <c r="J5931" s="2">
        <v>6.4935064935059996</v>
      </c>
      <c r="K5931" s="2">
        <v>3.896103896104</v>
      </c>
      <c r="L5931" s="2">
        <v>4.5454545454549997</v>
      </c>
      <c r="M5931" s="34" t="s">
        <v>168</v>
      </c>
    </row>
    <row r="5932">
      <c r="D5932" s="19"/>
      <c r="E5932" s="18" t="s">
        <v>36</v>
      </c>
      <c r="F5932" s="17"/>
      <c r="G5932" s="7">
        <v>871</v>
      </c>
      <c r="H5932" s="20">
        <v>82.663605051665002</v>
      </c>
      <c r="I5932" s="2">
        <v>5.1664753157290004</v>
      </c>
      <c r="J5932" s="2">
        <v>6.0849598163029999</v>
      </c>
      <c r="K5932" s="2">
        <v>2.181400688863</v>
      </c>
      <c r="L5932" s="2">
        <v>3.3295063145810002</v>
      </c>
      <c r="M5932" s="22">
        <v>0.57405281285900001</v>
      </c>
    </row>
    <row r="5933">
      <c r="D5933" s="19"/>
      <c r="E5933" s="18" t="s">
        <v>37</v>
      </c>
      <c r="F5933" s="17"/>
      <c r="G5933" s="7">
        <v>366</v>
      </c>
      <c r="H5933" s="20">
        <v>86.065573770491994</v>
      </c>
      <c r="I5933" s="2">
        <v>5.4644808743170001</v>
      </c>
      <c r="J5933" s="2">
        <v>3.8251366120219998</v>
      </c>
      <c r="K5933" s="2">
        <v>2.185792349727</v>
      </c>
      <c r="L5933" s="2">
        <v>1.9125683060109999</v>
      </c>
      <c r="M5933" s="22">
        <v>0.54644808743200002</v>
      </c>
    </row>
    <row r="5934">
      <c r="D5934" s="19"/>
      <c r="E5934" s="18" t="s">
        <v>38</v>
      </c>
      <c r="F5934" s="17"/>
      <c r="G5934" s="7">
        <v>552</v>
      </c>
      <c r="H5934" s="20">
        <v>80.797101449275004</v>
      </c>
      <c r="I5934" s="2">
        <v>5.7971014492749999</v>
      </c>
      <c r="J5934" s="2">
        <v>6.5217391304349999</v>
      </c>
      <c r="K5934" s="2">
        <v>1.811594202899</v>
      </c>
      <c r="L5934" s="2">
        <v>4.3478260869570002</v>
      </c>
      <c r="M5934" s="22">
        <v>0.72463768115899996</v>
      </c>
    </row>
    <row r="5935">
      <c r="D5935" s="19"/>
      <c r="E5935" s="18" t="s">
        <v>39</v>
      </c>
      <c r="F5935" s="17"/>
      <c r="G5935" s="7">
        <v>514</v>
      </c>
      <c r="H5935" s="20">
        <v>84.241245136187004</v>
      </c>
      <c r="I5935" s="2">
        <v>5.0583657587550004</v>
      </c>
      <c r="J5935" s="2">
        <v>5.2529182879379999</v>
      </c>
      <c r="K5935" s="2">
        <v>2.3346303501949999</v>
      </c>
      <c r="L5935" s="2">
        <v>2.5291828793770001</v>
      </c>
      <c r="M5935" s="22">
        <v>0.58365758754899999</v>
      </c>
    </row>
    <row r="5936">
      <c r="D5936" s="19"/>
      <c r="E5936" s="18" t="s">
        <v>40</v>
      </c>
      <c r="F5936" s="17"/>
      <c r="G5936" s="7">
        <v>559</v>
      </c>
      <c r="H5936" s="20">
        <v>82.826475849732006</v>
      </c>
      <c r="I5936" s="2">
        <v>4.6511627906979998</v>
      </c>
      <c r="J5936" s="2">
        <v>5.7245080500889998</v>
      </c>
      <c r="K5936" s="2">
        <v>2.504472271914</v>
      </c>
      <c r="L5936" s="2">
        <v>3.7567084078709998</v>
      </c>
      <c r="M5936" s="22">
        <v>0.53667262969600005</v>
      </c>
    </row>
    <row r="5937">
      <c r="D5937" s="19"/>
      <c r="E5937" s="18" t="s">
        <v>41</v>
      </c>
      <c r="F5937" s="17"/>
      <c r="G5937" s="7">
        <v>71</v>
      </c>
      <c r="H5937" s="20">
        <v>78.873239436619997</v>
      </c>
      <c r="I5937" s="2">
        <v>7.0422535211269999</v>
      </c>
      <c r="J5937" s="2">
        <v>8.4507042253520002</v>
      </c>
      <c r="K5937" s="10" t="s">
        <v>168</v>
      </c>
      <c r="L5937" s="2">
        <v>5.6338028169010004</v>
      </c>
      <c r="M5937" s="34" t="s">
        <v>168</v>
      </c>
    </row>
    <row r="5938">
      <c r="D5938" s="19"/>
      <c r="E5938" s="18" t="s">
        <v>42</v>
      </c>
      <c r="F5938" s="17"/>
      <c r="G5938" s="11">
        <v>11</v>
      </c>
      <c r="H5938" s="27">
        <v>100</v>
      </c>
      <c r="I5938" s="4" t="s">
        <v>168</v>
      </c>
      <c r="J5938" s="4" t="s">
        <v>168</v>
      </c>
      <c r="K5938" s="4" t="s">
        <v>168</v>
      </c>
      <c r="L5938" s="4" t="s">
        <v>168</v>
      </c>
      <c r="M5938" s="31" t="s">
        <v>168</v>
      </c>
    </row>
    <row r="5939">
      <c r="D5939" s="19"/>
      <c r="E5939" s="18" t="s">
        <v>26</v>
      </c>
      <c r="F5939" s="17"/>
      <c r="G5939" s="11">
        <v>2</v>
      </c>
      <c r="H5939" s="27">
        <v>100</v>
      </c>
      <c r="I5939" s="4" t="s">
        <v>168</v>
      </c>
      <c r="J5939" s="4" t="s">
        <v>168</v>
      </c>
      <c r="K5939" s="4" t="s">
        <v>168</v>
      </c>
      <c r="L5939" s="4" t="s">
        <v>168</v>
      </c>
      <c r="M5939" s="31" t="s">
        <v>168</v>
      </c>
    </row>
    <row r="5940">
      <c r="D5940" s="19"/>
      <c r="E5940" s="18" t="s">
        <v>43</v>
      </c>
      <c r="F5940" s="17"/>
      <c r="G5940" s="7">
        <v>1080</v>
      </c>
      <c r="H5940" s="20">
        <v>80.648148148147996</v>
      </c>
      <c r="I5940" s="2">
        <v>5.7407407407409998</v>
      </c>
      <c r="J5940" s="2">
        <v>6.2037037037039999</v>
      </c>
      <c r="K5940" s="2">
        <v>2.8703703703699999</v>
      </c>
      <c r="L5940" s="2">
        <v>4.0740740740739998</v>
      </c>
      <c r="M5940" s="22">
        <v>0.46296296296299999</v>
      </c>
    </row>
    <row r="5941">
      <c r="D5941" s="15" t="s">
        <v>44</v>
      </c>
      <c r="E5941" s="14" t="s">
        <v>45</v>
      </c>
      <c r="F5941" s="16"/>
      <c r="G5941" s="33">
        <v>3</v>
      </c>
      <c r="H5941" s="45">
        <v>66.666666666666998</v>
      </c>
      <c r="I5941" s="13">
        <v>33.333333333333002</v>
      </c>
      <c r="J5941" s="25" t="s">
        <v>168</v>
      </c>
      <c r="K5941" s="25" t="s">
        <v>168</v>
      </c>
      <c r="L5941" s="25" t="s">
        <v>168</v>
      </c>
      <c r="M5941" s="53" t="s">
        <v>168</v>
      </c>
    </row>
    <row r="5942">
      <c r="D5942" s="19"/>
      <c r="E5942" s="18" t="s">
        <v>46</v>
      </c>
      <c r="F5942" s="17"/>
      <c r="G5942" s="11">
        <v>11</v>
      </c>
      <c r="H5942" s="27">
        <v>45.454545454544999</v>
      </c>
      <c r="I5942" s="5">
        <v>9.0909090909089993</v>
      </c>
      <c r="J5942" s="5">
        <v>18.181818181817999</v>
      </c>
      <c r="K5942" s="5">
        <v>9.0909090909089993</v>
      </c>
      <c r="L5942" s="5">
        <v>18.181818181817999</v>
      </c>
      <c r="M5942" s="31" t="s">
        <v>168</v>
      </c>
    </row>
    <row r="5943">
      <c r="D5943" s="19"/>
      <c r="E5943" s="18" t="s">
        <v>47</v>
      </c>
      <c r="F5943" s="17"/>
      <c r="G5943" s="11">
        <v>25</v>
      </c>
      <c r="H5943" s="27">
        <v>68</v>
      </c>
      <c r="I5943" s="5">
        <v>8</v>
      </c>
      <c r="J5943" s="5">
        <v>8</v>
      </c>
      <c r="K5943" s="5">
        <v>4</v>
      </c>
      <c r="L5943" s="5">
        <v>12</v>
      </c>
      <c r="M5943" s="31" t="s">
        <v>168</v>
      </c>
    </row>
    <row r="5944">
      <c r="D5944" s="19"/>
      <c r="E5944" s="18" t="s">
        <v>48</v>
      </c>
      <c r="F5944" s="17"/>
      <c r="G5944" s="7">
        <v>160</v>
      </c>
      <c r="H5944" s="20">
        <v>76.875</v>
      </c>
      <c r="I5944" s="2">
        <v>6.25</v>
      </c>
      <c r="J5944" s="2">
        <v>10</v>
      </c>
      <c r="K5944" s="2">
        <v>3.125</v>
      </c>
      <c r="L5944" s="2">
        <v>3.75</v>
      </c>
      <c r="M5944" s="34" t="s">
        <v>168</v>
      </c>
    </row>
    <row r="5945">
      <c r="D5945" s="19"/>
      <c r="E5945" s="18" t="s">
        <v>49</v>
      </c>
      <c r="F5945" s="17"/>
      <c r="G5945" s="7">
        <v>166</v>
      </c>
      <c r="H5945" s="20">
        <v>72.289156626505999</v>
      </c>
      <c r="I5945" s="2">
        <v>7.8313253012050001</v>
      </c>
      <c r="J5945" s="2">
        <v>9.638554216867</v>
      </c>
      <c r="K5945" s="2">
        <v>5.4216867469879997</v>
      </c>
      <c r="L5945" s="2">
        <v>4.2168674698800004</v>
      </c>
      <c r="M5945" s="22">
        <v>0.60240963855399998</v>
      </c>
    </row>
    <row r="5946">
      <c r="D5946" s="19"/>
      <c r="E5946" s="18" t="s">
        <v>50</v>
      </c>
      <c r="F5946" s="17"/>
      <c r="G5946" s="7">
        <v>129</v>
      </c>
      <c r="H5946" s="20">
        <v>72.093023255814003</v>
      </c>
      <c r="I5946" s="2">
        <v>6.9767441860470001</v>
      </c>
      <c r="J5946" s="2">
        <v>10.852713178295</v>
      </c>
      <c r="K5946" s="2">
        <v>3.1007751937979999</v>
      </c>
      <c r="L5946" s="2">
        <v>6.9767441860470001</v>
      </c>
      <c r="M5946" s="34" t="s">
        <v>168</v>
      </c>
    </row>
    <row r="5947">
      <c r="D5947" s="19"/>
      <c r="E5947" s="18" t="s">
        <v>51</v>
      </c>
      <c r="F5947" s="17"/>
      <c r="G5947" s="7">
        <v>124</v>
      </c>
      <c r="H5947" s="20">
        <v>79.838709677419004</v>
      </c>
      <c r="I5947" s="2">
        <v>8.0645161290320004</v>
      </c>
      <c r="J5947" s="2">
        <v>4.0322580645160002</v>
      </c>
      <c r="K5947" s="2">
        <v>3.2258064516129998</v>
      </c>
      <c r="L5947" s="2">
        <v>4.8387096774189997</v>
      </c>
      <c r="M5947" s="34" t="s">
        <v>168</v>
      </c>
    </row>
    <row r="5948">
      <c r="D5948" s="19"/>
      <c r="E5948" s="18" t="s">
        <v>52</v>
      </c>
      <c r="F5948" s="17"/>
      <c r="G5948" s="7">
        <v>114</v>
      </c>
      <c r="H5948" s="20">
        <v>85.964912280701995</v>
      </c>
      <c r="I5948" s="2">
        <v>5.2631578947369997</v>
      </c>
      <c r="J5948" s="2">
        <v>4.3859649122809996</v>
      </c>
      <c r="K5948" s="2">
        <v>1.7543859649119999</v>
      </c>
      <c r="L5948" s="2">
        <v>2.6315789473679998</v>
      </c>
      <c r="M5948" s="34" t="s">
        <v>168</v>
      </c>
    </row>
    <row r="5949">
      <c r="D5949" s="19"/>
      <c r="E5949" s="18" t="s">
        <v>53</v>
      </c>
      <c r="F5949" s="17"/>
      <c r="G5949" s="7">
        <v>95</v>
      </c>
      <c r="H5949" s="20">
        <v>85.263157894737006</v>
      </c>
      <c r="I5949" s="2">
        <v>5.2631578947369997</v>
      </c>
      <c r="J5949" s="2">
        <v>3.1578947368420001</v>
      </c>
      <c r="K5949" s="2">
        <v>1.052631578947</v>
      </c>
      <c r="L5949" s="2">
        <v>2.1052631578950001</v>
      </c>
      <c r="M5949" s="22">
        <v>3.1578947368420001</v>
      </c>
    </row>
    <row r="5950">
      <c r="D5950" s="19"/>
      <c r="E5950" s="18" t="s">
        <v>54</v>
      </c>
      <c r="F5950" s="17"/>
      <c r="G5950" s="7">
        <v>253</v>
      </c>
      <c r="H5950" s="20">
        <v>93.675889328062993</v>
      </c>
      <c r="I5950" s="2">
        <v>1.9762845849799999</v>
      </c>
      <c r="J5950" s="2">
        <v>1.185770750988</v>
      </c>
      <c r="K5950" s="2">
        <v>0.79051383399200004</v>
      </c>
      <c r="L5950" s="2">
        <v>1.9762845849799999</v>
      </c>
      <c r="M5950" s="22">
        <v>0.39525691699600002</v>
      </c>
    </row>
    <row r="5951">
      <c r="D5951" s="19"/>
      <c r="E5951" s="18" t="s">
        <v>55</v>
      </c>
      <c r="F5951" s="17"/>
      <c r="G5951" s="11">
        <v>1</v>
      </c>
      <c r="H5951" s="32" t="s">
        <v>168</v>
      </c>
      <c r="I5951" s="4" t="s">
        <v>168</v>
      </c>
      <c r="J5951" s="5">
        <v>100</v>
      </c>
      <c r="K5951" s="4" t="s">
        <v>168</v>
      </c>
      <c r="L5951" s="4" t="s">
        <v>168</v>
      </c>
      <c r="M5951" s="31" t="s">
        <v>168</v>
      </c>
    </row>
    <row r="5952">
      <c r="D5952" s="19"/>
      <c r="E5952" s="18" t="s">
        <v>26</v>
      </c>
      <c r="F5952" s="17"/>
      <c r="G5952" s="11">
        <v>12</v>
      </c>
      <c r="H5952" s="27">
        <v>75</v>
      </c>
      <c r="I5952" s="4" t="s">
        <v>168</v>
      </c>
      <c r="J5952" s="4" t="s">
        <v>168</v>
      </c>
      <c r="K5952" s="5">
        <v>16.666666666666998</v>
      </c>
      <c r="L5952" s="5">
        <v>8.333333333333</v>
      </c>
      <c r="M5952" s="31" t="s">
        <v>168</v>
      </c>
    </row>
    <row r="5953">
      <c r="D5953" s="15" t="s">
        <v>56</v>
      </c>
      <c r="E5953" s="14" t="s">
        <v>57</v>
      </c>
      <c r="F5953" s="16"/>
      <c r="G5953" s="33">
        <v>15</v>
      </c>
      <c r="H5953" s="45">
        <v>86.666666666666998</v>
      </c>
      <c r="I5953" s="25" t="s">
        <v>168</v>
      </c>
      <c r="J5953" s="25" t="s">
        <v>168</v>
      </c>
      <c r="K5953" s="13">
        <v>6.666666666667</v>
      </c>
      <c r="L5953" s="13">
        <v>6.666666666667</v>
      </c>
      <c r="M5953" s="53" t="s">
        <v>168</v>
      </c>
    </row>
    <row r="5954">
      <c r="D5954" s="19"/>
      <c r="E5954" s="18" t="s">
        <v>58</v>
      </c>
      <c r="F5954" s="17"/>
      <c r="G5954" s="7">
        <v>111</v>
      </c>
      <c r="H5954" s="20">
        <v>78.378378378378002</v>
      </c>
      <c r="I5954" s="2">
        <v>6.3063063063060003</v>
      </c>
      <c r="J5954" s="2">
        <v>6.3063063063060003</v>
      </c>
      <c r="K5954" s="2">
        <v>5.4054054054050003</v>
      </c>
      <c r="L5954" s="2">
        <v>3.6036036036039998</v>
      </c>
      <c r="M5954" s="34" t="s">
        <v>168</v>
      </c>
    </row>
    <row r="5955">
      <c r="D5955" s="19"/>
      <c r="E5955" s="18" t="s">
        <v>59</v>
      </c>
      <c r="F5955" s="17"/>
      <c r="G5955" s="7">
        <v>404</v>
      </c>
      <c r="H5955" s="20">
        <v>79.455445544553996</v>
      </c>
      <c r="I5955" s="2">
        <v>6.9306930693069999</v>
      </c>
      <c r="J5955" s="2">
        <v>6.188118811881</v>
      </c>
      <c r="K5955" s="2">
        <v>1.9801980198019999</v>
      </c>
      <c r="L5955" s="2">
        <v>4.9504950495050002</v>
      </c>
      <c r="M5955" s="22">
        <v>0.49504950495</v>
      </c>
    </row>
    <row r="5956">
      <c r="D5956" s="19"/>
      <c r="E5956" s="18" t="s">
        <v>60</v>
      </c>
      <c r="F5956" s="17"/>
      <c r="G5956" s="7">
        <v>562</v>
      </c>
      <c r="H5956" s="20">
        <v>82.206405693950003</v>
      </c>
      <c r="I5956" s="2">
        <v>4.8042704626330002</v>
      </c>
      <c r="J5956" s="2">
        <v>6.227758007117</v>
      </c>
      <c r="K5956" s="2">
        <v>2.8469750889680001</v>
      </c>
      <c r="L5956" s="2">
        <v>3.3807829181489999</v>
      </c>
      <c r="M5956" s="22">
        <v>0.533807829181</v>
      </c>
    </row>
    <row r="5957">
      <c r="D5957" s="19"/>
      <c r="E5957" s="18" t="s">
        <v>26</v>
      </c>
      <c r="F5957" s="17"/>
      <c r="G5957" s="11">
        <v>1</v>
      </c>
      <c r="H5957" s="27">
        <v>100</v>
      </c>
      <c r="I5957" s="4" t="s">
        <v>168</v>
      </c>
      <c r="J5957" s="4" t="s">
        <v>168</v>
      </c>
      <c r="K5957" s="4" t="s">
        <v>168</v>
      </c>
      <c r="L5957" s="4" t="s">
        <v>168</v>
      </c>
      <c r="M5957" s="31" t="s">
        <v>168</v>
      </c>
    </row>
    <row r="5958">
      <c r="D5958" s="19"/>
      <c r="E5958" s="18" t="s">
        <v>61</v>
      </c>
      <c r="F5958" s="17"/>
      <c r="G5958" s="7">
        <v>126</v>
      </c>
      <c r="H5958" s="20">
        <v>79.365079365078998</v>
      </c>
      <c r="I5958" s="2">
        <v>5.5555555555560003</v>
      </c>
      <c r="J5958" s="2">
        <v>5.5555555555560003</v>
      </c>
      <c r="K5958" s="2">
        <v>5.5555555555560003</v>
      </c>
      <c r="L5958" s="2">
        <v>3.9682539682539999</v>
      </c>
      <c r="M5958" s="34" t="s">
        <v>168</v>
      </c>
    </row>
    <row r="5959">
      <c r="D5959" s="19"/>
      <c r="E5959" s="18" t="s">
        <v>62</v>
      </c>
      <c r="F5959" s="17"/>
      <c r="G5959" s="7">
        <v>966</v>
      </c>
      <c r="H5959" s="20">
        <v>81.055900621117999</v>
      </c>
      <c r="I5959" s="2">
        <v>5.6935817805379996</v>
      </c>
      <c r="J5959" s="2">
        <v>6.2111801242239997</v>
      </c>
      <c r="K5959" s="2">
        <v>2.4844720496889998</v>
      </c>
      <c r="L5959" s="2">
        <v>4.037267080745</v>
      </c>
      <c r="M5959" s="22">
        <v>0.51759834368500002</v>
      </c>
    </row>
    <row r="5960">
      <c r="D5960" s="15" t="s">
        <v>63</v>
      </c>
      <c r="E5960" s="14" t="s">
        <v>64</v>
      </c>
      <c r="F5960" s="16"/>
      <c r="G5960" s="33">
        <v>17</v>
      </c>
      <c r="H5960" s="45">
        <v>82.352941176471006</v>
      </c>
      <c r="I5960" s="13">
        <v>5.8823529411760003</v>
      </c>
      <c r="J5960" s="25" t="s">
        <v>168</v>
      </c>
      <c r="K5960" s="13">
        <v>5.8823529411760003</v>
      </c>
      <c r="L5960" s="13">
        <v>5.8823529411760003</v>
      </c>
      <c r="M5960" s="53" t="s">
        <v>168</v>
      </c>
    </row>
    <row r="5961">
      <c r="D5961" s="19"/>
      <c r="E5961" s="18" t="s">
        <v>65</v>
      </c>
      <c r="F5961" s="17"/>
      <c r="G5961" s="11">
        <v>38</v>
      </c>
      <c r="H5961" s="27">
        <v>81.578947368420998</v>
      </c>
      <c r="I5961" s="5">
        <v>5.2631578947369997</v>
      </c>
      <c r="J5961" s="5">
        <v>5.2631578947369997</v>
      </c>
      <c r="K5961" s="5">
        <v>2.6315789473679998</v>
      </c>
      <c r="L5961" s="5">
        <v>5.2631578947369997</v>
      </c>
      <c r="M5961" s="31" t="s">
        <v>168</v>
      </c>
    </row>
    <row r="5962">
      <c r="D5962" s="19"/>
      <c r="E5962" s="18" t="s">
        <v>66</v>
      </c>
      <c r="F5962" s="17"/>
      <c r="G5962" s="11">
        <v>14</v>
      </c>
      <c r="H5962" s="27">
        <v>85.714285714286007</v>
      </c>
      <c r="I5962" s="4" t="s">
        <v>168</v>
      </c>
      <c r="J5962" s="5">
        <v>7.1428571428570002</v>
      </c>
      <c r="K5962" s="4" t="s">
        <v>168</v>
      </c>
      <c r="L5962" s="4" t="s">
        <v>168</v>
      </c>
      <c r="M5962" s="30">
        <v>7.1428571428570002</v>
      </c>
    </row>
    <row r="5963">
      <c r="D5963" s="19"/>
      <c r="E5963" s="18" t="s">
        <v>67</v>
      </c>
      <c r="F5963" s="17"/>
      <c r="G5963" s="7">
        <v>95</v>
      </c>
      <c r="H5963" s="20">
        <v>82.105263157894996</v>
      </c>
      <c r="I5963" s="2">
        <v>3.1578947368420001</v>
      </c>
      <c r="J5963" s="2">
        <v>5.2631578947369997</v>
      </c>
      <c r="K5963" s="2">
        <v>1.052631578947</v>
      </c>
      <c r="L5963" s="2">
        <v>8.4210526315790002</v>
      </c>
      <c r="M5963" s="34" t="s">
        <v>168</v>
      </c>
    </row>
    <row r="5964">
      <c r="D5964" s="19"/>
      <c r="E5964" s="18" t="s">
        <v>68</v>
      </c>
      <c r="F5964" s="17"/>
      <c r="G5964" s="7">
        <v>81</v>
      </c>
      <c r="H5964" s="20">
        <v>83.950617283951004</v>
      </c>
      <c r="I5964" s="2">
        <v>4.9382716049380004</v>
      </c>
      <c r="J5964" s="2">
        <v>4.9382716049380004</v>
      </c>
      <c r="K5964" s="10" t="s">
        <v>168</v>
      </c>
      <c r="L5964" s="2">
        <v>6.1728395061730001</v>
      </c>
      <c r="M5964" s="34" t="s">
        <v>168</v>
      </c>
    </row>
    <row r="5965">
      <c r="D5965" s="19"/>
      <c r="E5965" s="18" t="s">
        <v>69</v>
      </c>
      <c r="F5965" s="17"/>
      <c r="G5965" s="7">
        <v>844</v>
      </c>
      <c r="H5965" s="20">
        <v>80.331753554502001</v>
      </c>
      <c r="I5965" s="2">
        <v>6.161137440758</v>
      </c>
      <c r="J5965" s="2">
        <v>6.516587677725</v>
      </c>
      <c r="K5965" s="2">
        <v>3.199052132701</v>
      </c>
      <c r="L5965" s="2">
        <v>3.3175355450240001</v>
      </c>
      <c r="M5965" s="22">
        <v>0.473933649289</v>
      </c>
    </row>
    <row r="5966">
      <c r="D5966" s="19"/>
      <c r="E5966" s="18" t="s">
        <v>26</v>
      </c>
      <c r="F5966" s="17"/>
      <c r="G5966" s="11">
        <v>4</v>
      </c>
      <c r="H5966" s="27">
        <v>75</v>
      </c>
      <c r="I5966" s="4" t="s">
        <v>168</v>
      </c>
      <c r="J5966" s="4" t="s">
        <v>168</v>
      </c>
      <c r="K5966" s="5">
        <v>25</v>
      </c>
      <c r="L5966" s="4" t="s">
        <v>168</v>
      </c>
      <c r="M5966" s="31" t="s">
        <v>168</v>
      </c>
    </row>
    <row r="5967">
      <c r="D5967" s="19"/>
      <c r="E5967" s="18" t="s">
        <v>70</v>
      </c>
      <c r="F5967" s="17"/>
      <c r="G5967" s="7">
        <v>245</v>
      </c>
      <c r="H5967" s="20">
        <v>82.857142857143003</v>
      </c>
      <c r="I5967" s="2">
        <v>4.0816326530609999</v>
      </c>
      <c r="J5967" s="2">
        <v>4.8979591836729997</v>
      </c>
      <c r="K5967" s="2">
        <v>1.2244897959179999</v>
      </c>
      <c r="L5967" s="2">
        <v>6.5306122448980002</v>
      </c>
      <c r="M5967" s="22">
        <v>0.408163265306</v>
      </c>
    </row>
    <row r="5968">
      <c r="D5968" s="15" t="s">
        <v>71</v>
      </c>
      <c r="E5968" s="14" t="s">
        <v>64</v>
      </c>
      <c r="F5968" s="16"/>
      <c r="G5968" s="33">
        <v>15</v>
      </c>
      <c r="H5968" s="45">
        <v>80</v>
      </c>
      <c r="I5968" s="13">
        <v>6.666666666667</v>
      </c>
      <c r="J5968" s="25" t="s">
        <v>168</v>
      </c>
      <c r="K5968" s="13">
        <v>6.666666666667</v>
      </c>
      <c r="L5968" s="13">
        <v>6.666666666667</v>
      </c>
      <c r="M5968" s="53" t="s">
        <v>168</v>
      </c>
    </row>
    <row r="5969">
      <c r="D5969" s="19"/>
      <c r="E5969" s="18" t="s">
        <v>65</v>
      </c>
      <c r="F5969" s="17"/>
      <c r="G5969" s="7">
        <v>58</v>
      </c>
      <c r="H5969" s="20">
        <v>74.137931034483003</v>
      </c>
      <c r="I5969" s="2">
        <v>6.8965517241379999</v>
      </c>
      <c r="J5969" s="2">
        <v>5.1724137931029999</v>
      </c>
      <c r="K5969" s="2">
        <v>6.8965517241379999</v>
      </c>
      <c r="L5969" s="2">
        <v>6.8965517241379999</v>
      </c>
      <c r="M5969" s="34" t="s">
        <v>168</v>
      </c>
    </row>
    <row r="5970">
      <c r="D5970" s="19"/>
      <c r="E5970" s="18" t="s">
        <v>66</v>
      </c>
      <c r="F5970" s="17"/>
      <c r="G5970" s="7">
        <v>113</v>
      </c>
      <c r="H5970" s="20">
        <v>84.955752212389001</v>
      </c>
      <c r="I5970" s="2">
        <v>4.424778761062</v>
      </c>
      <c r="J5970" s="2">
        <v>2.654867256637</v>
      </c>
      <c r="K5970" s="2">
        <v>2.654867256637</v>
      </c>
      <c r="L5970" s="2">
        <v>3.53982300885</v>
      </c>
      <c r="M5970" s="22">
        <v>1.769911504425</v>
      </c>
    </row>
    <row r="5971">
      <c r="D5971" s="19"/>
      <c r="E5971" s="18" t="s">
        <v>67</v>
      </c>
      <c r="F5971" s="17"/>
      <c r="G5971" s="7">
        <v>837</v>
      </c>
      <c r="H5971" s="20">
        <v>80.406212664277007</v>
      </c>
      <c r="I5971" s="2">
        <v>5.73476702509</v>
      </c>
      <c r="J5971" s="2">
        <v>6.8100358422939999</v>
      </c>
      <c r="K5971" s="2">
        <v>2.5089605734770002</v>
      </c>
      <c r="L5971" s="2">
        <v>4.181600955795</v>
      </c>
      <c r="M5971" s="22">
        <v>0.35842293906799999</v>
      </c>
    </row>
    <row r="5972">
      <c r="D5972" s="19"/>
      <c r="E5972" s="18" t="s">
        <v>68</v>
      </c>
      <c r="F5972" s="17"/>
      <c r="G5972" s="7">
        <v>61</v>
      </c>
      <c r="H5972" s="20">
        <v>90.16393442623</v>
      </c>
      <c r="I5972" s="2">
        <v>4.918032786885</v>
      </c>
      <c r="J5972" s="2">
        <v>4.918032786885</v>
      </c>
      <c r="K5972" s="10" t="s">
        <v>168</v>
      </c>
      <c r="L5972" s="10" t="s">
        <v>168</v>
      </c>
      <c r="M5972" s="34" t="s">
        <v>168</v>
      </c>
    </row>
    <row r="5973">
      <c r="D5973" s="19"/>
      <c r="E5973" s="18" t="s">
        <v>72</v>
      </c>
      <c r="F5973" s="17"/>
      <c r="G5973" s="11">
        <v>5</v>
      </c>
      <c r="H5973" s="27">
        <v>40</v>
      </c>
      <c r="I5973" s="5">
        <v>20</v>
      </c>
      <c r="J5973" s="5">
        <v>20</v>
      </c>
      <c r="K5973" s="5">
        <v>20</v>
      </c>
      <c r="L5973" s="4" t="s">
        <v>168</v>
      </c>
      <c r="M5973" s="31" t="s">
        <v>168</v>
      </c>
    </row>
    <row r="5974">
      <c r="D5974" s="19"/>
      <c r="E5974" s="18" t="s">
        <v>26</v>
      </c>
      <c r="F5974" s="17"/>
      <c r="G5974" s="11">
        <v>4</v>
      </c>
      <c r="H5974" s="27">
        <v>75</v>
      </c>
      <c r="I5974" s="4" t="s">
        <v>168</v>
      </c>
      <c r="J5974" s="4" t="s">
        <v>168</v>
      </c>
      <c r="K5974" s="5">
        <v>25</v>
      </c>
      <c r="L5974" s="4" t="s">
        <v>168</v>
      </c>
      <c r="M5974" s="31" t="s">
        <v>168</v>
      </c>
    </row>
    <row r="5975">
      <c r="D5975" s="19"/>
      <c r="E5975" s="18" t="s">
        <v>73</v>
      </c>
      <c r="F5975" s="17"/>
      <c r="G5975" s="7">
        <v>1084</v>
      </c>
      <c r="H5975" s="20">
        <v>81.088560885608999</v>
      </c>
      <c r="I5975" s="2">
        <v>5.6273062730629997</v>
      </c>
      <c r="J5975" s="2">
        <v>6.0885608856089997</v>
      </c>
      <c r="K5975" s="2">
        <v>2.6752767527680001</v>
      </c>
      <c r="L5975" s="2">
        <v>4.0590405904060001</v>
      </c>
      <c r="M5975" s="22">
        <v>0.46125461254599998</v>
      </c>
    </row>
    <row r="5976">
      <c r="D5976" s="15" t="s">
        <v>74</v>
      </c>
      <c r="E5976" s="14" t="s">
        <v>75</v>
      </c>
      <c r="F5976" s="16"/>
      <c r="G5976" s="26">
        <v>315</v>
      </c>
      <c r="H5976" s="40">
        <v>86.349206349206</v>
      </c>
      <c r="I5976" s="8">
        <v>6.0317460317459997</v>
      </c>
      <c r="J5976" s="8">
        <v>3.1746031746029999</v>
      </c>
      <c r="K5976" s="8">
        <v>1.9047619047619999</v>
      </c>
      <c r="L5976" s="8">
        <v>2.2222222222219998</v>
      </c>
      <c r="M5976" s="42">
        <v>0.31746031745999997</v>
      </c>
    </row>
    <row r="5977">
      <c r="D5977" s="19"/>
      <c r="E5977" s="18" t="s">
        <v>76</v>
      </c>
      <c r="F5977" s="17"/>
      <c r="G5977" s="7">
        <v>78</v>
      </c>
      <c r="H5977" s="20">
        <v>89.743589743589993</v>
      </c>
      <c r="I5977" s="2">
        <v>3.8461538461539999</v>
      </c>
      <c r="J5977" s="2">
        <v>2.564102564103</v>
      </c>
      <c r="K5977" s="2">
        <v>1.2820512820509999</v>
      </c>
      <c r="L5977" s="2">
        <v>2.564102564103</v>
      </c>
      <c r="M5977" s="34" t="s">
        <v>168</v>
      </c>
    </row>
    <row r="5978">
      <c r="D5978" s="19"/>
      <c r="E5978" s="18" t="s">
        <v>77</v>
      </c>
      <c r="F5978" s="17"/>
      <c r="G5978" s="7">
        <v>297</v>
      </c>
      <c r="H5978" s="20">
        <v>84.511784511784995</v>
      </c>
      <c r="I5978" s="2">
        <v>5.0505050505050004</v>
      </c>
      <c r="J5978" s="2">
        <v>4.0404040404039998</v>
      </c>
      <c r="K5978" s="2">
        <v>2.3569023569019998</v>
      </c>
      <c r="L5978" s="2">
        <v>3.367003367003</v>
      </c>
      <c r="M5978" s="22">
        <v>0.67340067340099996</v>
      </c>
    </row>
    <row r="5979">
      <c r="D5979" s="19"/>
      <c r="E5979" s="18" t="s">
        <v>78</v>
      </c>
      <c r="F5979" s="17"/>
      <c r="G5979" s="11">
        <v>12</v>
      </c>
      <c r="H5979" s="27">
        <v>100</v>
      </c>
      <c r="I5979" s="4" t="s">
        <v>168</v>
      </c>
      <c r="J5979" s="4" t="s">
        <v>168</v>
      </c>
      <c r="K5979" s="4" t="s">
        <v>168</v>
      </c>
      <c r="L5979" s="4" t="s">
        <v>168</v>
      </c>
      <c r="M5979" s="31" t="s">
        <v>168</v>
      </c>
    </row>
    <row r="5980">
      <c r="D5980" s="19"/>
      <c r="E5980" s="18" t="s">
        <v>79</v>
      </c>
      <c r="F5980" s="17"/>
      <c r="G5980" s="7">
        <v>116</v>
      </c>
      <c r="H5980" s="20">
        <v>84.482758620690007</v>
      </c>
      <c r="I5980" s="2">
        <v>5.1724137931029999</v>
      </c>
      <c r="J5980" s="2">
        <v>4.3103448275860003</v>
      </c>
      <c r="K5980" s="2">
        <v>2.586206896552</v>
      </c>
      <c r="L5980" s="2">
        <v>3.4482758620689999</v>
      </c>
      <c r="M5980" s="34" t="s">
        <v>168</v>
      </c>
    </row>
    <row r="5981">
      <c r="D5981" s="19"/>
      <c r="E5981" s="18" t="s">
        <v>80</v>
      </c>
      <c r="F5981" s="17"/>
      <c r="G5981" s="7">
        <v>175</v>
      </c>
      <c r="H5981" s="20">
        <v>85.142857142856997</v>
      </c>
      <c r="I5981" s="2">
        <v>5.1428571428570002</v>
      </c>
      <c r="J5981" s="2">
        <v>5.1428571428570002</v>
      </c>
      <c r="K5981" s="2">
        <v>1.714285714286</v>
      </c>
      <c r="L5981" s="2">
        <v>2.8571428571430002</v>
      </c>
      <c r="M5981" s="34" t="s">
        <v>168</v>
      </c>
    </row>
    <row r="5982">
      <c r="D5982" s="19"/>
      <c r="E5982" s="18" t="s">
        <v>81</v>
      </c>
      <c r="F5982" s="17"/>
      <c r="G5982" s="7">
        <v>908</v>
      </c>
      <c r="H5982" s="20">
        <v>82.048458149780004</v>
      </c>
      <c r="I5982" s="2">
        <v>5.176211453744</v>
      </c>
      <c r="J5982" s="2">
        <v>5.8370044052859997</v>
      </c>
      <c r="K5982" s="2">
        <v>2.8634361233479999</v>
      </c>
      <c r="L5982" s="2">
        <v>3.52422907489</v>
      </c>
      <c r="M5982" s="22">
        <v>0.55066079295199999</v>
      </c>
    </row>
    <row r="5983">
      <c r="D5983" s="19"/>
      <c r="E5983" s="18" t="s">
        <v>41</v>
      </c>
      <c r="F5983" s="17"/>
      <c r="G5983" s="11">
        <v>26</v>
      </c>
      <c r="H5983" s="27">
        <v>73.076923076922995</v>
      </c>
      <c r="I5983" s="5">
        <v>15.384615384615</v>
      </c>
      <c r="J5983" s="4" t="s">
        <v>168</v>
      </c>
      <c r="K5983" s="4" t="s">
        <v>168</v>
      </c>
      <c r="L5983" s="5">
        <v>11.538461538462</v>
      </c>
      <c r="M5983" s="31" t="s">
        <v>168</v>
      </c>
    </row>
    <row r="5984">
      <c r="D5984" s="19"/>
      <c r="E5984" s="18" t="s">
        <v>82</v>
      </c>
      <c r="F5984" s="17"/>
      <c r="G5984" s="7">
        <v>96</v>
      </c>
      <c r="H5984" s="20">
        <v>68.75</v>
      </c>
      <c r="I5984" s="2">
        <v>6.25</v>
      </c>
      <c r="J5984" s="2">
        <v>10.416666666667</v>
      </c>
      <c r="K5984" s="2">
        <v>4.166666666667</v>
      </c>
      <c r="L5984" s="2">
        <v>10.416666666667</v>
      </c>
      <c r="M5984" s="34" t="s">
        <v>168</v>
      </c>
    </row>
    <row r="5985">
      <c r="D5985" s="19"/>
      <c r="E5985" s="18" t="s">
        <v>26</v>
      </c>
      <c r="F5985" s="17"/>
      <c r="G5985" s="11">
        <v>0</v>
      </c>
      <c r="H5985" s="32" t="s">
        <v>168</v>
      </c>
      <c r="I5985" s="4" t="s">
        <v>168</v>
      </c>
      <c r="J5985" s="4" t="s">
        <v>168</v>
      </c>
      <c r="K5985" s="4" t="s">
        <v>168</v>
      </c>
      <c r="L5985" s="4" t="s">
        <v>168</v>
      </c>
      <c r="M5985" s="31" t="s">
        <v>168</v>
      </c>
    </row>
    <row r="5986">
      <c r="D5986" s="19"/>
      <c r="E5986" s="18" t="s">
        <v>83</v>
      </c>
      <c r="F5986" s="17"/>
      <c r="G5986" s="7">
        <v>997</v>
      </c>
      <c r="H5986" s="20">
        <v>82.046138415246006</v>
      </c>
      <c r="I5986" s="2">
        <v>5.6168505516550002</v>
      </c>
      <c r="J5986" s="2">
        <v>5.717151454363</v>
      </c>
      <c r="K5986" s="2">
        <v>2.7081243731189999</v>
      </c>
      <c r="L5986" s="2">
        <v>3.4102306920759999</v>
      </c>
      <c r="M5986" s="22">
        <v>0.50150451354100001</v>
      </c>
    </row>
    <row r="5987">
      <c r="D5987" s="15" t="s">
        <v>84</v>
      </c>
      <c r="E5987" s="14" t="s">
        <v>85</v>
      </c>
      <c r="F5987" s="16"/>
      <c r="G5987" s="26">
        <v>394</v>
      </c>
      <c r="H5987" s="40">
        <v>88.832487309645003</v>
      </c>
      <c r="I5987" s="8">
        <v>2.2842639593910001</v>
      </c>
      <c r="J5987" s="8">
        <v>3.8071065989849999</v>
      </c>
      <c r="K5987" s="8">
        <v>1.776649746193</v>
      </c>
      <c r="L5987" s="8">
        <v>3.299492385787</v>
      </c>
      <c r="M5987" s="71" t="s">
        <v>168</v>
      </c>
    </row>
    <row r="5988">
      <c r="D5988" s="19"/>
      <c r="E5988" s="18" t="s">
        <v>86</v>
      </c>
      <c r="F5988" s="17"/>
      <c r="G5988" s="7">
        <v>401</v>
      </c>
      <c r="H5988" s="20">
        <v>80.299251870323999</v>
      </c>
      <c r="I5988" s="2">
        <v>7.4812967581049996</v>
      </c>
      <c r="J5988" s="2">
        <v>5.7356608478800002</v>
      </c>
      <c r="K5988" s="2">
        <v>2.4937655860349999</v>
      </c>
      <c r="L5988" s="2">
        <v>2.743142144638</v>
      </c>
      <c r="M5988" s="22">
        <v>1.2468827930169999</v>
      </c>
    </row>
    <row r="5989">
      <c r="D5989" s="19"/>
      <c r="E5989" s="18" t="s">
        <v>87</v>
      </c>
      <c r="F5989" s="17"/>
      <c r="G5989" s="7">
        <v>247</v>
      </c>
      <c r="H5989" s="20">
        <v>74.089068825910999</v>
      </c>
      <c r="I5989" s="2">
        <v>6.882591093117</v>
      </c>
      <c r="J5989" s="2">
        <v>8.9068825910929998</v>
      </c>
      <c r="K5989" s="2">
        <v>4.0485829959509996</v>
      </c>
      <c r="L5989" s="2">
        <v>6.0728744939270003</v>
      </c>
      <c r="M5989" s="34" t="s">
        <v>168</v>
      </c>
    </row>
    <row r="5990">
      <c r="D5990" s="19"/>
      <c r="E5990" s="18" t="s">
        <v>88</v>
      </c>
      <c r="F5990" s="17"/>
      <c r="G5990" s="11">
        <v>46</v>
      </c>
      <c r="H5990" s="27">
        <v>56.521739130435002</v>
      </c>
      <c r="I5990" s="5">
        <v>13.04347826087</v>
      </c>
      <c r="J5990" s="5">
        <v>15.217391304348</v>
      </c>
      <c r="K5990" s="5">
        <v>6.5217391304349999</v>
      </c>
      <c r="L5990" s="5">
        <v>8.6956521739130004</v>
      </c>
      <c r="M5990" s="31" t="s">
        <v>168</v>
      </c>
    </row>
    <row r="5991">
      <c r="D5991" s="19"/>
      <c r="E5991" s="18" t="s">
        <v>89</v>
      </c>
      <c r="F5991" s="17"/>
      <c r="G5991" s="11">
        <v>5</v>
      </c>
      <c r="H5991" s="27">
        <v>60</v>
      </c>
      <c r="I5991" s="4" t="s">
        <v>168</v>
      </c>
      <c r="J5991" s="4" t="s">
        <v>168</v>
      </c>
      <c r="K5991" s="5">
        <v>20</v>
      </c>
      <c r="L5991" s="5">
        <v>20</v>
      </c>
      <c r="M5991" s="31" t="s">
        <v>168</v>
      </c>
    </row>
    <row r="5992">
      <c r="D5992" s="19"/>
      <c r="E5992" s="18" t="s">
        <v>26</v>
      </c>
      <c r="F5992" s="17"/>
      <c r="G5992" s="11">
        <v>0</v>
      </c>
      <c r="H5992" s="32" t="s">
        <v>168</v>
      </c>
      <c r="I5992" s="4" t="s">
        <v>168</v>
      </c>
      <c r="J5992" s="4" t="s">
        <v>168</v>
      </c>
      <c r="K5992" s="4" t="s">
        <v>168</v>
      </c>
      <c r="L5992" s="4" t="s">
        <v>168</v>
      </c>
      <c r="M5992" s="31" t="s">
        <v>168</v>
      </c>
    </row>
    <row r="5993">
      <c r="D5993" s="19"/>
      <c r="E5993" s="18" t="s">
        <v>90</v>
      </c>
      <c r="F5993" s="17"/>
      <c r="G5993" s="7">
        <v>795</v>
      </c>
      <c r="H5993" s="20">
        <v>84.528301886791994</v>
      </c>
      <c r="I5993" s="2">
        <v>4.9056603773580001</v>
      </c>
      <c r="J5993" s="2">
        <v>4.779874213836</v>
      </c>
      <c r="K5993" s="2">
        <v>2.1383647798740002</v>
      </c>
      <c r="L5993" s="2">
        <v>3.0188679245280001</v>
      </c>
      <c r="M5993" s="22">
        <v>0.62893081761000003</v>
      </c>
    </row>
    <row r="5994">
      <c r="D5994" s="19"/>
      <c r="E5994" s="18" t="s">
        <v>91</v>
      </c>
      <c r="F5994" s="17"/>
      <c r="G5994" s="7">
        <v>298</v>
      </c>
      <c r="H5994" s="20">
        <v>71.140939597314997</v>
      </c>
      <c r="I5994" s="2">
        <v>7.7181208053689998</v>
      </c>
      <c r="J5994" s="2">
        <v>9.7315436241610005</v>
      </c>
      <c r="K5994" s="2">
        <v>4.6979865771810001</v>
      </c>
      <c r="L5994" s="2">
        <v>6.7114093959729999</v>
      </c>
      <c r="M5994" s="34" t="s">
        <v>168</v>
      </c>
    </row>
    <row r="5995">
      <c r="D5995" s="15" t="s">
        <v>92</v>
      </c>
      <c r="E5995" s="14" t="s">
        <v>93</v>
      </c>
      <c r="F5995" s="16"/>
      <c r="G5995" s="33">
        <v>46</v>
      </c>
      <c r="H5995" s="45">
        <v>86.956521739129997</v>
      </c>
      <c r="I5995" s="13">
        <v>2.1739130434780001</v>
      </c>
      <c r="J5995" s="13">
        <v>4.3478260869570002</v>
      </c>
      <c r="K5995" s="13">
        <v>2.1739130434780001</v>
      </c>
      <c r="L5995" s="13">
        <v>2.1739130434780001</v>
      </c>
      <c r="M5995" s="50">
        <v>2.1739130434780001</v>
      </c>
    </row>
    <row r="5996">
      <c r="D5996" s="19"/>
      <c r="E5996" s="18" t="s">
        <v>94</v>
      </c>
      <c r="F5996" s="17"/>
      <c r="G5996" s="7">
        <v>189</v>
      </c>
      <c r="H5996" s="20">
        <v>87.301587301587006</v>
      </c>
      <c r="I5996" s="2">
        <v>4.7619047619049999</v>
      </c>
      <c r="J5996" s="2">
        <v>4.7619047619049999</v>
      </c>
      <c r="K5996" s="2">
        <v>1.058201058201</v>
      </c>
      <c r="L5996" s="2">
        <v>1.587301587302</v>
      </c>
      <c r="M5996" s="22">
        <v>0.52910052910100003</v>
      </c>
    </row>
    <row r="5997">
      <c r="D5997" s="19"/>
      <c r="E5997" s="18" t="s">
        <v>95</v>
      </c>
      <c r="F5997" s="17"/>
      <c r="G5997" s="7">
        <v>69</v>
      </c>
      <c r="H5997" s="20">
        <v>91.304347826086996</v>
      </c>
      <c r="I5997" s="2">
        <v>4.3478260869570002</v>
      </c>
      <c r="J5997" s="2">
        <v>2.898550724638</v>
      </c>
      <c r="K5997" s="2">
        <v>1.449275362319</v>
      </c>
      <c r="L5997" s="10" t="s">
        <v>168</v>
      </c>
      <c r="M5997" s="34" t="s">
        <v>168</v>
      </c>
    </row>
    <row r="5998">
      <c r="D5998" s="19"/>
      <c r="E5998" s="18" t="s">
        <v>96</v>
      </c>
      <c r="F5998" s="17"/>
      <c r="G5998" s="11">
        <v>21</v>
      </c>
      <c r="H5998" s="27">
        <v>85.714285714286007</v>
      </c>
      <c r="I5998" s="5">
        <v>4.7619047619049999</v>
      </c>
      <c r="J5998" s="4" t="s">
        <v>168</v>
      </c>
      <c r="K5998" s="4" t="s">
        <v>168</v>
      </c>
      <c r="L5998" s="5">
        <v>4.7619047619049999</v>
      </c>
      <c r="M5998" s="30">
        <v>4.7619047619049999</v>
      </c>
    </row>
    <row r="5999">
      <c r="D5999" s="19"/>
      <c r="E5999" s="18" t="s">
        <v>97</v>
      </c>
      <c r="F5999" s="17"/>
      <c r="G5999" s="11">
        <v>40</v>
      </c>
      <c r="H5999" s="27">
        <v>97.5</v>
      </c>
      <c r="I5999" s="5">
        <v>2.5</v>
      </c>
      <c r="J5999" s="4" t="s">
        <v>168</v>
      </c>
      <c r="K5999" s="4" t="s">
        <v>168</v>
      </c>
      <c r="L5999" s="4" t="s">
        <v>168</v>
      </c>
      <c r="M5999" s="31" t="s">
        <v>168</v>
      </c>
    </row>
    <row r="6000">
      <c r="D6000" s="19"/>
      <c r="E6000" s="18" t="s">
        <v>98</v>
      </c>
      <c r="F6000" s="17"/>
      <c r="G6000" s="7">
        <v>62</v>
      </c>
      <c r="H6000" s="20">
        <v>87.096774193548001</v>
      </c>
      <c r="I6000" s="2">
        <v>9.6774193548389995</v>
      </c>
      <c r="J6000" s="10" t="s">
        <v>168</v>
      </c>
      <c r="K6000" s="2">
        <v>3.2258064516129998</v>
      </c>
      <c r="L6000" s="10" t="s">
        <v>168</v>
      </c>
      <c r="M6000" s="34" t="s">
        <v>168</v>
      </c>
    </row>
    <row r="6001">
      <c r="D6001" s="19"/>
      <c r="E6001" s="18" t="s">
        <v>99</v>
      </c>
      <c r="F6001" s="17"/>
      <c r="G6001" s="11">
        <v>20</v>
      </c>
      <c r="H6001" s="27">
        <v>90</v>
      </c>
      <c r="I6001" s="5">
        <v>5</v>
      </c>
      <c r="J6001" s="4" t="s">
        <v>168</v>
      </c>
      <c r="K6001" s="4" t="s">
        <v>168</v>
      </c>
      <c r="L6001" s="5">
        <v>5</v>
      </c>
      <c r="M6001" s="31" t="s">
        <v>168</v>
      </c>
    </row>
    <row r="6002">
      <c r="D6002" s="19"/>
      <c r="E6002" s="18" t="s">
        <v>100</v>
      </c>
      <c r="F6002" s="17"/>
      <c r="G6002" s="11">
        <v>39</v>
      </c>
      <c r="H6002" s="27">
        <v>97.435897435897004</v>
      </c>
      <c r="I6002" s="4" t="s">
        <v>168</v>
      </c>
      <c r="J6002" s="4" t="s">
        <v>168</v>
      </c>
      <c r="K6002" s="5">
        <v>2.564102564103</v>
      </c>
      <c r="L6002" s="4" t="s">
        <v>168</v>
      </c>
      <c r="M6002" s="31" t="s">
        <v>168</v>
      </c>
    </row>
    <row r="6003">
      <c r="D6003" s="19"/>
      <c r="E6003" s="18" t="s">
        <v>101</v>
      </c>
      <c r="F6003" s="17"/>
      <c r="G6003" s="7">
        <v>148</v>
      </c>
      <c r="H6003" s="20">
        <v>89.864864864864998</v>
      </c>
      <c r="I6003" s="2">
        <v>2.7027027027030002</v>
      </c>
      <c r="J6003" s="2">
        <v>3.3783783783780001</v>
      </c>
      <c r="K6003" s="2">
        <v>2.0270270270270001</v>
      </c>
      <c r="L6003" s="2">
        <v>2.0270270270270001</v>
      </c>
      <c r="M6003" s="34" t="s">
        <v>168</v>
      </c>
    </row>
    <row r="6004">
      <c r="D6004" s="19"/>
      <c r="E6004" s="18" t="s">
        <v>102</v>
      </c>
      <c r="F6004" s="17"/>
      <c r="G6004" s="7">
        <v>82</v>
      </c>
      <c r="H6004" s="20">
        <v>89.024390243902005</v>
      </c>
      <c r="I6004" s="2">
        <v>4.8780487804880002</v>
      </c>
      <c r="J6004" s="2">
        <v>1.219512195122</v>
      </c>
      <c r="K6004" s="2">
        <v>1.219512195122</v>
      </c>
      <c r="L6004" s="2">
        <v>3.6585365853659999</v>
      </c>
      <c r="M6004" s="34" t="s">
        <v>168</v>
      </c>
    </row>
    <row r="6005">
      <c r="D6005" s="19"/>
      <c r="E6005" s="18" t="s">
        <v>41</v>
      </c>
      <c r="F6005" s="17"/>
      <c r="G6005" s="7">
        <v>161</v>
      </c>
      <c r="H6005" s="20">
        <v>79.503105590062006</v>
      </c>
      <c r="I6005" s="2">
        <v>8.074534161491</v>
      </c>
      <c r="J6005" s="2">
        <v>6.2111801242239997</v>
      </c>
      <c r="K6005" s="2">
        <v>1.8633540372670001</v>
      </c>
      <c r="L6005" s="2">
        <v>3.1055900621119998</v>
      </c>
      <c r="M6005" s="22">
        <v>1.242236024845</v>
      </c>
    </row>
    <row r="6006">
      <c r="D6006" s="19"/>
      <c r="E6006" s="18" t="s">
        <v>103</v>
      </c>
      <c r="F6006" s="17"/>
      <c r="G6006" s="7">
        <v>211</v>
      </c>
      <c r="H6006" s="20">
        <v>80.094786729858001</v>
      </c>
      <c r="I6006" s="2">
        <v>3.7914691943130001</v>
      </c>
      <c r="J6006" s="2">
        <v>7.1090047393360001</v>
      </c>
      <c r="K6006" s="2">
        <v>1.895734597156</v>
      </c>
      <c r="L6006" s="2">
        <v>6.161137440758</v>
      </c>
      <c r="M6006" s="22">
        <v>0.94786729857800001</v>
      </c>
    </row>
    <row r="6007">
      <c r="D6007" s="19"/>
      <c r="E6007" s="18" t="s">
        <v>104</v>
      </c>
      <c r="F6007" s="17"/>
      <c r="G6007" s="7">
        <v>319</v>
      </c>
      <c r="H6007" s="20">
        <v>75.548589341693003</v>
      </c>
      <c r="I6007" s="2">
        <v>5.956112852665</v>
      </c>
      <c r="J6007" s="2">
        <v>7.8369905956109998</v>
      </c>
      <c r="K6007" s="2">
        <v>4.7021943573670004</v>
      </c>
      <c r="L6007" s="2">
        <v>5.6426332288400003</v>
      </c>
      <c r="M6007" s="22">
        <v>0.31347962382400002</v>
      </c>
    </row>
    <row r="6008">
      <c r="D6008" s="19"/>
      <c r="E6008" s="18" t="s">
        <v>26</v>
      </c>
      <c r="F6008" s="17"/>
      <c r="G6008" s="11">
        <v>5</v>
      </c>
      <c r="H6008" s="27">
        <v>40</v>
      </c>
      <c r="I6008" s="4" t="s">
        <v>168</v>
      </c>
      <c r="J6008" s="5">
        <v>60</v>
      </c>
      <c r="K6008" s="4" t="s">
        <v>168</v>
      </c>
      <c r="L6008" s="4" t="s">
        <v>168</v>
      </c>
      <c r="M6008" s="31" t="s">
        <v>168</v>
      </c>
    </row>
    <row r="6009">
      <c r="D6009" s="19"/>
      <c r="E6009" s="18" t="s">
        <v>105</v>
      </c>
      <c r="F6009" s="17"/>
      <c r="G6009" s="7">
        <v>558</v>
      </c>
      <c r="H6009" s="20">
        <v>84.587813620071998</v>
      </c>
      <c r="I6009" s="2">
        <v>6.272401433692</v>
      </c>
      <c r="J6009" s="2">
        <v>4.3010752688169998</v>
      </c>
      <c r="K6009" s="2">
        <v>2.1505376344089999</v>
      </c>
      <c r="L6009" s="2">
        <v>2.3297491039430001</v>
      </c>
      <c r="M6009" s="22">
        <v>0.35842293906799999</v>
      </c>
    </row>
    <row r="6010">
      <c r="D6010" s="19"/>
      <c r="E6010" s="18" t="s">
        <v>106</v>
      </c>
      <c r="F6010" s="17"/>
      <c r="G6010" s="7">
        <v>530</v>
      </c>
      <c r="H6010" s="20">
        <v>77.358490566038</v>
      </c>
      <c r="I6010" s="2">
        <v>5.0943396226419999</v>
      </c>
      <c r="J6010" s="2">
        <v>7.547169811321</v>
      </c>
      <c r="K6010" s="2">
        <v>3.5849056603770002</v>
      </c>
      <c r="L6010" s="2">
        <v>5.8490566037739997</v>
      </c>
      <c r="M6010" s="22">
        <v>0.56603773584899997</v>
      </c>
    </row>
    <row r="6011">
      <c r="D6011" s="15" t="s">
        <v>107</v>
      </c>
      <c r="E6011" s="14" t="s">
        <v>108</v>
      </c>
      <c r="F6011" s="16"/>
      <c r="G6011" s="33">
        <v>32</v>
      </c>
      <c r="H6011" s="45">
        <v>90.625</v>
      </c>
      <c r="I6011" s="13">
        <v>3.125</v>
      </c>
      <c r="J6011" s="13">
        <v>3.125</v>
      </c>
      <c r="K6011" s="25" t="s">
        <v>168</v>
      </c>
      <c r="L6011" s="13">
        <v>3.125</v>
      </c>
      <c r="M6011" s="53" t="s">
        <v>168</v>
      </c>
    </row>
    <row r="6012">
      <c r="D6012" s="19"/>
      <c r="E6012" s="18" t="s">
        <v>109</v>
      </c>
      <c r="F6012" s="17"/>
      <c r="G6012" s="7">
        <v>715</v>
      </c>
      <c r="H6012" s="20">
        <v>82.937062937063004</v>
      </c>
      <c r="I6012" s="2">
        <v>5.174825174825</v>
      </c>
      <c r="J6012" s="2">
        <v>5.174825174825</v>
      </c>
      <c r="K6012" s="2">
        <v>2.6573426573429999</v>
      </c>
      <c r="L6012" s="2">
        <v>3.4965034965030002</v>
      </c>
      <c r="M6012" s="22">
        <v>0.55944055944100002</v>
      </c>
    </row>
    <row r="6013">
      <c r="D6013" s="19"/>
      <c r="E6013" s="18" t="s">
        <v>110</v>
      </c>
      <c r="F6013" s="17"/>
      <c r="G6013" s="7">
        <v>1003</v>
      </c>
      <c r="H6013" s="20">
        <v>82.452642073779003</v>
      </c>
      <c r="I6013" s="2">
        <v>5.583250249252</v>
      </c>
      <c r="J6013" s="2">
        <v>5.7826520438679996</v>
      </c>
      <c r="K6013" s="2">
        <v>2.2931206380860001</v>
      </c>
      <c r="L6013" s="2">
        <v>3.3898305084749998</v>
      </c>
      <c r="M6013" s="22">
        <v>0.49850448654000001</v>
      </c>
    </row>
    <row r="6014">
      <c r="D6014" s="19"/>
      <c r="E6014" s="18" t="s">
        <v>111</v>
      </c>
      <c r="F6014" s="17"/>
      <c r="G6014" s="7">
        <v>921</v>
      </c>
      <c r="H6014" s="20">
        <v>81.216069489684998</v>
      </c>
      <c r="I6014" s="2">
        <v>6.2975027144410003</v>
      </c>
      <c r="J6014" s="2">
        <v>6.0803474484260001</v>
      </c>
      <c r="K6014" s="2">
        <v>2.3887079261670001</v>
      </c>
      <c r="L6014" s="2">
        <v>3.4744842562430001</v>
      </c>
      <c r="M6014" s="22">
        <v>0.54288816503799997</v>
      </c>
    </row>
    <row r="6015">
      <c r="D6015" s="19"/>
      <c r="E6015" s="18" t="s">
        <v>112</v>
      </c>
      <c r="F6015" s="17"/>
      <c r="G6015" s="7">
        <v>765</v>
      </c>
      <c r="H6015" s="20">
        <v>81.830065359477004</v>
      </c>
      <c r="I6015" s="2">
        <v>5.6209150326800001</v>
      </c>
      <c r="J6015" s="2">
        <v>6.1437908496729996</v>
      </c>
      <c r="K6015" s="2">
        <v>1.9607843137250001</v>
      </c>
      <c r="L6015" s="2">
        <v>3.7908496732030001</v>
      </c>
      <c r="M6015" s="22">
        <v>0.65359477124200005</v>
      </c>
    </row>
    <row r="6016">
      <c r="D6016" s="19"/>
      <c r="E6016" s="18" t="s">
        <v>113</v>
      </c>
      <c r="F6016" s="17"/>
      <c r="G6016" s="7">
        <v>197</v>
      </c>
      <c r="H6016" s="20">
        <v>83.248730964467001</v>
      </c>
      <c r="I6016" s="2">
        <v>4.0609137055840003</v>
      </c>
      <c r="J6016" s="2">
        <v>4.5685279187820003</v>
      </c>
      <c r="K6016" s="2">
        <v>2.0304568527920002</v>
      </c>
      <c r="L6016" s="2">
        <v>5.0761421319800002</v>
      </c>
      <c r="M6016" s="22">
        <v>1.0152284263960001</v>
      </c>
    </row>
    <row r="6017">
      <c r="D6017" s="19"/>
      <c r="E6017" s="18" t="s">
        <v>114</v>
      </c>
      <c r="F6017" s="17"/>
      <c r="G6017" s="7">
        <v>1029</v>
      </c>
      <c r="H6017" s="20">
        <v>81.341107871719998</v>
      </c>
      <c r="I6017" s="2">
        <v>5.5393586005830002</v>
      </c>
      <c r="J6017" s="2">
        <v>6.2196307094270002</v>
      </c>
      <c r="K6017" s="2">
        <v>2.7210884353739999</v>
      </c>
      <c r="L6017" s="2">
        <v>3.6929057337220002</v>
      </c>
      <c r="M6017" s="22">
        <v>0.48590864917400001</v>
      </c>
    </row>
    <row r="6018">
      <c r="D6018" s="19"/>
      <c r="E6018" s="18" t="s">
        <v>115</v>
      </c>
      <c r="F6018" s="17"/>
      <c r="G6018" s="7">
        <v>793</v>
      </c>
      <c r="H6018" s="20">
        <v>82.723833543506004</v>
      </c>
      <c r="I6018" s="2">
        <v>4.5397225725089996</v>
      </c>
      <c r="J6018" s="2">
        <v>5.8007566204290004</v>
      </c>
      <c r="K6018" s="2">
        <v>2.5220680958389998</v>
      </c>
      <c r="L6018" s="2">
        <v>3.9092055485500001</v>
      </c>
      <c r="M6018" s="22">
        <v>0.50441361916799998</v>
      </c>
    </row>
    <row r="6019">
      <c r="D6019" s="19"/>
      <c r="E6019" s="18" t="s">
        <v>116</v>
      </c>
      <c r="F6019" s="17"/>
      <c r="G6019" s="7">
        <v>253</v>
      </c>
      <c r="H6019" s="20">
        <v>84.980237154150004</v>
      </c>
      <c r="I6019" s="2">
        <v>6.3241106719370004</v>
      </c>
      <c r="J6019" s="2">
        <v>3.1620553359680001</v>
      </c>
      <c r="K6019" s="2">
        <v>2.7667984189719999</v>
      </c>
      <c r="L6019" s="2">
        <v>2.7667984189719999</v>
      </c>
      <c r="M6019" s="34" t="s">
        <v>168</v>
      </c>
    </row>
    <row r="6020">
      <c r="D6020" s="19"/>
      <c r="E6020" s="18" t="s">
        <v>117</v>
      </c>
      <c r="F6020" s="17"/>
      <c r="G6020" s="7">
        <v>200</v>
      </c>
      <c r="H6020" s="20">
        <v>83.5</v>
      </c>
      <c r="I6020" s="2">
        <v>4</v>
      </c>
      <c r="J6020" s="2">
        <v>7</v>
      </c>
      <c r="K6020" s="2">
        <v>2.5</v>
      </c>
      <c r="L6020" s="2">
        <v>2.5</v>
      </c>
      <c r="M6020" s="22">
        <v>0.5</v>
      </c>
    </row>
    <row r="6021">
      <c r="D6021" s="19"/>
      <c r="E6021" s="18" t="s">
        <v>118</v>
      </c>
      <c r="F6021" s="17"/>
      <c r="G6021" s="11">
        <v>3</v>
      </c>
      <c r="H6021" s="27">
        <v>66.666666666666998</v>
      </c>
      <c r="I6021" s="4" t="s">
        <v>168</v>
      </c>
      <c r="J6021" s="4" t="s">
        <v>168</v>
      </c>
      <c r="K6021" s="5">
        <v>33.333333333333002</v>
      </c>
      <c r="L6021" s="4" t="s">
        <v>168</v>
      </c>
      <c r="M6021" s="31" t="s">
        <v>168</v>
      </c>
    </row>
    <row r="6022">
      <c r="D6022" s="19"/>
      <c r="E6022" s="18" t="s">
        <v>26</v>
      </c>
      <c r="F6022" s="17"/>
      <c r="G6022" s="11">
        <v>1</v>
      </c>
      <c r="H6022" s="27">
        <v>100</v>
      </c>
      <c r="I6022" s="4" t="s">
        <v>168</v>
      </c>
      <c r="J6022" s="4" t="s">
        <v>168</v>
      </c>
      <c r="K6022" s="4" t="s">
        <v>168</v>
      </c>
      <c r="L6022" s="4" t="s">
        <v>168</v>
      </c>
      <c r="M6022" s="31" t="s">
        <v>168</v>
      </c>
    </row>
    <row r="6023">
      <c r="D6023" s="19"/>
      <c r="E6023" s="18" t="s">
        <v>119</v>
      </c>
      <c r="F6023" s="17"/>
      <c r="G6023" s="7">
        <v>1080</v>
      </c>
      <c r="H6023" s="20">
        <v>81.296296296296006</v>
      </c>
      <c r="I6023" s="2">
        <v>5.7407407407409998</v>
      </c>
      <c r="J6023" s="2">
        <v>6.0185185185190004</v>
      </c>
      <c r="K6023" s="2">
        <v>2.6851851851849999</v>
      </c>
      <c r="L6023" s="2">
        <v>3.7962962962960001</v>
      </c>
      <c r="M6023" s="22">
        <v>0.46296296296299999</v>
      </c>
    </row>
    <row r="6024">
      <c r="D6024" s="19"/>
      <c r="E6024" s="18" t="s">
        <v>120</v>
      </c>
      <c r="F6024" s="17"/>
      <c r="G6024" s="7">
        <v>1054</v>
      </c>
      <c r="H6024" s="20">
        <v>81.214421252372006</v>
      </c>
      <c r="I6024" s="2">
        <v>5.5028462998099998</v>
      </c>
      <c r="J6024" s="2">
        <v>6.166982922201</v>
      </c>
      <c r="K6024" s="2">
        <v>2.7514231499049999</v>
      </c>
      <c r="L6024" s="2">
        <v>3.889943074004</v>
      </c>
      <c r="M6024" s="22">
        <v>0.47438330170800003</v>
      </c>
    </row>
    <row r="6025">
      <c r="D6025" s="15" t="s">
        <v>121</v>
      </c>
      <c r="E6025" s="14" t="s">
        <v>122</v>
      </c>
      <c r="F6025" s="16"/>
      <c r="G6025" s="26">
        <v>564</v>
      </c>
      <c r="H6025" s="40">
        <v>87.411347517729993</v>
      </c>
      <c r="I6025" s="8">
        <v>3.3687943262409998</v>
      </c>
      <c r="J6025" s="8">
        <v>4.2553191489359996</v>
      </c>
      <c r="K6025" s="8">
        <v>1.4184397163119999</v>
      </c>
      <c r="L6025" s="8">
        <v>3.014184397163</v>
      </c>
      <c r="M6025" s="42">
        <v>0.53191489361699995</v>
      </c>
    </row>
    <row r="6026">
      <c r="D6026" s="19"/>
      <c r="E6026" s="18" t="s">
        <v>123</v>
      </c>
      <c r="F6026" s="17"/>
      <c r="G6026" s="7">
        <v>396</v>
      </c>
      <c r="H6026" s="20">
        <v>77.272727272726996</v>
      </c>
      <c r="I6026" s="2">
        <v>7.8282828282830002</v>
      </c>
      <c r="J6026" s="2">
        <v>7.3232323232320002</v>
      </c>
      <c r="K6026" s="2">
        <v>4.2929292929290002</v>
      </c>
      <c r="L6026" s="2">
        <v>2.7777777777780002</v>
      </c>
      <c r="M6026" s="22">
        <v>0.50505050505100002</v>
      </c>
    </row>
    <row r="6027">
      <c r="D6027" s="19"/>
      <c r="E6027" s="18" t="s">
        <v>124</v>
      </c>
      <c r="F6027" s="17"/>
      <c r="G6027" s="7">
        <v>69</v>
      </c>
      <c r="H6027" s="20">
        <v>69.565217391304003</v>
      </c>
      <c r="I6027" s="2">
        <v>8.6956521739130004</v>
      </c>
      <c r="J6027" s="2">
        <v>8.6956521739130004</v>
      </c>
      <c r="K6027" s="2">
        <v>2.898550724638</v>
      </c>
      <c r="L6027" s="2">
        <v>10.144927536232</v>
      </c>
      <c r="M6027" s="34" t="s">
        <v>168</v>
      </c>
    </row>
    <row r="6028">
      <c r="D6028" s="19"/>
      <c r="E6028" s="18" t="s">
        <v>125</v>
      </c>
      <c r="F6028" s="17"/>
      <c r="G6028" s="7">
        <v>50</v>
      </c>
      <c r="H6028" s="20">
        <v>60</v>
      </c>
      <c r="I6028" s="2">
        <v>8</v>
      </c>
      <c r="J6028" s="2">
        <v>14</v>
      </c>
      <c r="K6028" s="2">
        <v>4</v>
      </c>
      <c r="L6028" s="2">
        <v>14</v>
      </c>
      <c r="M6028" s="34" t="s">
        <v>168</v>
      </c>
    </row>
    <row r="6029">
      <c r="D6029" s="19"/>
      <c r="E6029" s="18" t="s">
        <v>126</v>
      </c>
      <c r="F6029" s="17"/>
      <c r="G6029" s="11">
        <v>14</v>
      </c>
      <c r="H6029" s="27">
        <v>50</v>
      </c>
      <c r="I6029" s="5">
        <v>14.285714285714</v>
      </c>
      <c r="J6029" s="5">
        <v>7.1428571428570002</v>
      </c>
      <c r="K6029" s="5">
        <v>14.285714285714</v>
      </c>
      <c r="L6029" s="5">
        <v>14.285714285714</v>
      </c>
      <c r="M6029" s="31" t="s">
        <v>168</v>
      </c>
    </row>
    <row r="6030">
      <c r="D6030" s="19"/>
      <c r="E6030" s="18" t="s">
        <v>26</v>
      </c>
      <c r="F6030" s="17"/>
      <c r="G6030" s="11">
        <v>0</v>
      </c>
      <c r="H6030" s="32" t="s">
        <v>168</v>
      </c>
      <c r="I6030" s="4" t="s">
        <v>168</v>
      </c>
      <c r="J6030" s="4" t="s">
        <v>168</v>
      </c>
      <c r="K6030" s="4" t="s">
        <v>168</v>
      </c>
      <c r="L6030" s="4" t="s">
        <v>168</v>
      </c>
      <c r="M6030" s="31" t="s">
        <v>168</v>
      </c>
    </row>
    <row r="6031">
      <c r="D6031" s="19"/>
      <c r="E6031" s="18" t="s">
        <v>127</v>
      </c>
      <c r="F6031" s="17"/>
      <c r="G6031" s="7">
        <v>960</v>
      </c>
      <c r="H6031" s="20">
        <v>83.229166666666998</v>
      </c>
      <c r="I6031" s="2">
        <v>5.208333333333</v>
      </c>
      <c r="J6031" s="2">
        <v>5.520833333333</v>
      </c>
      <c r="K6031" s="2">
        <v>2.604166666667</v>
      </c>
      <c r="L6031" s="2">
        <v>2.916666666667</v>
      </c>
      <c r="M6031" s="22">
        <v>0.52083333333299997</v>
      </c>
    </row>
    <row r="6032">
      <c r="D6032" s="19"/>
      <c r="E6032" s="18" t="s">
        <v>128</v>
      </c>
      <c r="F6032" s="17"/>
      <c r="G6032" s="7">
        <v>64</v>
      </c>
      <c r="H6032" s="20">
        <v>57.8125</v>
      </c>
      <c r="I6032" s="2">
        <v>9.375</v>
      </c>
      <c r="J6032" s="2">
        <v>12.5</v>
      </c>
      <c r="K6032" s="2">
        <v>6.25</v>
      </c>
      <c r="L6032" s="2">
        <v>14.0625</v>
      </c>
      <c r="M6032" s="34" t="s">
        <v>168</v>
      </c>
    </row>
    <row r="6033">
      <c r="D6033" s="15" t="s">
        <v>129</v>
      </c>
      <c r="E6033" s="14" t="s">
        <v>130</v>
      </c>
      <c r="F6033" s="16"/>
      <c r="G6033" s="26">
        <v>130</v>
      </c>
      <c r="H6033" s="40">
        <v>85.384615384615003</v>
      </c>
      <c r="I6033" s="8">
        <v>4.6153846153850004</v>
      </c>
      <c r="J6033" s="8">
        <v>3.0769230769229998</v>
      </c>
      <c r="K6033" s="8">
        <v>1.538461538462</v>
      </c>
      <c r="L6033" s="8">
        <v>4.6153846153850004</v>
      </c>
      <c r="M6033" s="42">
        <v>0.76923076923099998</v>
      </c>
    </row>
    <row r="6034">
      <c r="D6034" s="19"/>
      <c r="E6034" s="18" t="s">
        <v>131</v>
      </c>
      <c r="F6034" s="17"/>
      <c r="G6034" s="11">
        <v>32</v>
      </c>
      <c r="H6034" s="27">
        <v>93.75</v>
      </c>
      <c r="I6034" s="5">
        <v>3.125</v>
      </c>
      <c r="J6034" s="4" t="s">
        <v>168</v>
      </c>
      <c r="K6034" s="4" t="s">
        <v>168</v>
      </c>
      <c r="L6034" s="5">
        <v>3.125</v>
      </c>
      <c r="M6034" s="31" t="s">
        <v>168</v>
      </c>
    </row>
    <row r="6035">
      <c r="D6035" s="19"/>
      <c r="E6035" s="18" t="s">
        <v>132</v>
      </c>
      <c r="F6035" s="17"/>
      <c r="G6035" s="7">
        <v>492</v>
      </c>
      <c r="H6035" s="20">
        <v>83.536585365853995</v>
      </c>
      <c r="I6035" s="2">
        <v>5.2845528455280002</v>
      </c>
      <c r="J6035" s="2">
        <v>5.6910569105690003</v>
      </c>
      <c r="K6035" s="2">
        <v>1.829268292683</v>
      </c>
      <c r="L6035" s="2">
        <v>3.0487804878050002</v>
      </c>
      <c r="M6035" s="22">
        <v>0.60975609756100002</v>
      </c>
    </row>
    <row r="6036">
      <c r="D6036" s="19"/>
      <c r="E6036" s="18" t="s">
        <v>133</v>
      </c>
      <c r="F6036" s="17"/>
      <c r="G6036" s="7">
        <v>610</v>
      </c>
      <c r="H6036" s="20">
        <v>88.524590163933993</v>
      </c>
      <c r="I6036" s="2">
        <v>3.1147540983609998</v>
      </c>
      <c r="J6036" s="2">
        <v>3.9344262295079999</v>
      </c>
      <c r="K6036" s="2">
        <v>1.311475409836</v>
      </c>
      <c r="L6036" s="2">
        <v>2.459016393443</v>
      </c>
      <c r="M6036" s="22">
        <v>0.65573770491799999</v>
      </c>
    </row>
    <row r="6037">
      <c r="D6037" s="19"/>
      <c r="E6037" s="18" t="s">
        <v>134</v>
      </c>
      <c r="F6037" s="17"/>
      <c r="G6037" s="7">
        <v>869</v>
      </c>
      <c r="H6037" s="20">
        <v>83.659378596086995</v>
      </c>
      <c r="I6037" s="2">
        <v>5.7537399309549997</v>
      </c>
      <c r="J6037" s="2">
        <v>5.4085155350980001</v>
      </c>
      <c r="K6037" s="2">
        <v>2.416570771001</v>
      </c>
      <c r="L6037" s="2">
        <v>2.3014959723819999</v>
      </c>
      <c r="M6037" s="22">
        <v>0.46029919447599998</v>
      </c>
    </row>
    <row r="6038">
      <c r="D6038" s="19"/>
      <c r="E6038" s="18" t="s">
        <v>135</v>
      </c>
      <c r="F6038" s="17"/>
      <c r="G6038" s="7">
        <v>842</v>
      </c>
      <c r="H6038" s="20">
        <v>82.541567695962001</v>
      </c>
      <c r="I6038" s="2">
        <v>6.0570071258910003</v>
      </c>
      <c r="J6038" s="2">
        <v>5.8194774346790004</v>
      </c>
      <c r="K6038" s="2">
        <v>2.4940617577199999</v>
      </c>
      <c r="L6038" s="2">
        <v>2.4940617577199999</v>
      </c>
      <c r="M6038" s="22">
        <v>0.59382422802900003</v>
      </c>
    </row>
    <row r="6039">
      <c r="D6039" s="19"/>
      <c r="E6039" s="18" t="s">
        <v>136</v>
      </c>
      <c r="F6039" s="17"/>
      <c r="G6039" s="7">
        <v>514</v>
      </c>
      <c r="H6039" s="20">
        <v>80.933852140078002</v>
      </c>
      <c r="I6039" s="2">
        <v>5.836575875486</v>
      </c>
      <c r="J6039" s="2">
        <v>5.6420233463039997</v>
      </c>
      <c r="K6039" s="2">
        <v>2.7237354085600001</v>
      </c>
      <c r="L6039" s="2">
        <v>4.4747081712060002</v>
      </c>
      <c r="M6039" s="22">
        <v>0.38910505836600001</v>
      </c>
    </row>
    <row r="6040">
      <c r="D6040" s="19"/>
      <c r="E6040" s="18" t="s">
        <v>137</v>
      </c>
      <c r="F6040" s="17"/>
      <c r="G6040" s="7">
        <v>487</v>
      </c>
      <c r="H6040" s="20">
        <v>84.804928131417</v>
      </c>
      <c r="I6040" s="2">
        <v>5.7494866529769997</v>
      </c>
      <c r="J6040" s="2">
        <v>4.722792607803</v>
      </c>
      <c r="K6040" s="2">
        <v>1.642710472279</v>
      </c>
      <c r="L6040" s="2">
        <v>2.6694045174540002</v>
      </c>
      <c r="M6040" s="22">
        <v>0.41067761806999997</v>
      </c>
    </row>
    <row r="6041">
      <c r="D6041" s="19"/>
      <c r="E6041" s="18" t="s">
        <v>138</v>
      </c>
      <c r="F6041" s="17"/>
      <c r="G6041" s="7">
        <v>480</v>
      </c>
      <c r="H6041" s="20">
        <v>86.25</v>
      </c>
      <c r="I6041" s="2">
        <v>3.75</v>
      </c>
      <c r="J6041" s="2">
        <v>3.958333333333</v>
      </c>
      <c r="K6041" s="2">
        <v>2.291666666667</v>
      </c>
      <c r="L6041" s="2">
        <v>3.125</v>
      </c>
      <c r="M6041" s="22">
        <v>0.625</v>
      </c>
    </row>
    <row r="6042">
      <c r="D6042" s="19"/>
      <c r="E6042" s="18" t="s">
        <v>139</v>
      </c>
      <c r="F6042" s="17"/>
      <c r="G6042" s="7">
        <v>624</v>
      </c>
      <c r="H6042" s="20">
        <v>85.576923076922995</v>
      </c>
      <c r="I6042" s="2">
        <v>4.6474358974359999</v>
      </c>
      <c r="J6042" s="2">
        <v>4.4871794871789996</v>
      </c>
      <c r="K6042" s="2">
        <v>2.2435897435899999</v>
      </c>
      <c r="L6042" s="2">
        <v>2.564102564103</v>
      </c>
      <c r="M6042" s="22">
        <v>0.48076923076900002</v>
      </c>
    </row>
    <row r="6043">
      <c r="D6043" s="19"/>
      <c r="E6043" s="18" t="s">
        <v>140</v>
      </c>
      <c r="F6043" s="17"/>
      <c r="G6043" s="7">
        <v>172</v>
      </c>
      <c r="H6043" s="20">
        <v>80.813953488371993</v>
      </c>
      <c r="I6043" s="2">
        <v>3.488372093023</v>
      </c>
      <c r="J6043" s="2">
        <v>6.3953488372090002</v>
      </c>
      <c r="K6043" s="2">
        <v>2.9069767441860002</v>
      </c>
      <c r="L6043" s="2">
        <v>5.8139534883720003</v>
      </c>
      <c r="M6043" s="22">
        <v>0.58139534883699995</v>
      </c>
    </row>
    <row r="6044">
      <c r="D6044" s="19"/>
      <c r="E6044" s="18" t="s">
        <v>141</v>
      </c>
      <c r="F6044" s="17"/>
      <c r="G6044" s="7">
        <v>683</v>
      </c>
      <c r="H6044" s="20">
        <v>83.308931185944004</v>
      </c>
      <c r="I6044" s="2">
        <v>4.8316251830160004</v>
      </c>
      <c r="J6044" s="2">
        <v>5.270863836018</v>
      </c>
      <c r="K6044" s="2">
        <v>2.342606149341</v>
      </c>
      <c r="L6044" s="2">
        <v>3.513909224012</v>
      </c>
      <c r="M6044" s="22">
        <v>0.73206442166899999</v>
      </c>
    </row>
    <row r="6045">
      <c r="D6045" s="19"/>
      <c r="E6045" s="18" t="s">
        <v>142</v>
      </c>
      <c r="F6045" s="17"/>
      <c r="G6045" s="7">
        <v>341</v>
      </c>
      <c r="H6045" s="20">
        <v>87.683284457477995</v>
      </c>
      <c r="I6045" s="2">
        <v>4.6920821114370002</v>
      </c>
      <c r="J6045" s="2">
        <v>4.105571847507</v>
      </c>
      <c r="K6045" s="2">
        <v>1.173020527859</v>
      </c>
      <c r="L6045" s="2">
        <v>2.052785923754</v>
      </c>
      <c r="M6045" s="22">
        <v>0.29325513196500003</v>
      </c>
    </row>
    <row r="6046">
      <c r="D6046" s="19"/>
      <c r="E6046" s="18" t="s">
        <v>143</v>
      </c>
      <c r="F6046" s="17"/>
      <c r="G6046" s="7">
        <v>185</v>
      </c>
      <c r="H6046" s="20">
        <v>85.945945945945994</v>
      </c>
      <c r="I6046" s="2">
        <v>4.3243243243240004</v>
      </c>
      <c r="J6046" s="2">
        <v>3.2432432432430001</v>
      </c>
      <c r="K6046" s="2">
        <v>2.1621621621620002</v>
      </c>
      <c r="L6046" s="2">
        <v>3.783783783784</v>
      </c>
      <c r="M6046" s="22">
        <v>0.54054054054099998</v>
      </c>
    </row>
    <row r="6047">
      <c r="D6047" s="19"/>
      <c r="E6047" s="18" t="s">
        <v>144</v>
      </c>
      <c r="F6047" s="17"/>
      <c r="G6047" s="7">
        <v>219</v>
      </c>
      <c r="H6047" s="20">
        <v>84.931506849314999</v>
      </c>
      <c r="I6047" s="2">
        <v>5.0228310502279996</v>
      </c>
      <c r="J6047" s="2">
        <v>5.0228310502279996</v>
      </c>
      <c r="K6047" s="2">
        <v>2.2831050228310001</v>
      </c>
      <c r="L6047" s="2">
        <v>2.2831050228310001</v>
      </c>
      <c r="M6047" s="22">
        <v>0.45662100456600002</v>
      </c>
    </row>
    <row r="6048">
      <c r="D6048" s="19"/>
      <c r="E6048" s="18" t="s">
        <v>41</v>
      </c>
      <c r="F6048" s="17"/>
      <c r="G6048" s="11">
        <v>40</v>
      </c>
      <c r="H6048" s="27">
        <v>87.5</v>
      </c>
      <c r="I6048" s="5">
        <v>5</v>
      </c>
      <c r="J6048" s="5">
        <v>2.5</v>
      </c>
      <c r="K6048" s="5">
        <v>2.5</v>
      </c>
      <c r="L6048" s="5">
        <v>2.5</v>
      </c>
      <c r="M6048" s="31" t="s">
        <v>168</v>
      </c>
    </row>
    <row r="6049">
      <c r="D6049" s="19"/>
      <c r="E6049" s="18" t="s">
        <v>145</v>
      </c>
      <c r="F6049" s="17"/>
      <c r="G6049" s="11">
        <v>19</v>
      </c>
      <c r="H6049" s="27">
        <v>47.368421052632002</v>
      </c>
      <c r="I6049" s="4" t="s">
        <v>168</v>
      </c>
      <c r="J6049" s="5">
        <v>10.526315789473999</v>
      </c>
      <c r="K6049" s="5">
        <v>10.526315789473999</v>
      </c>
      <c r="L6049" s="5">
        <v>31.578947368421002</v>
      </c>
      <c r="M6049" s="31" t="s">
        <v>168</v>
      </c>
    </row>
    <row r="6050">
      <c r="D6050" s="19"/>
      <c r="E6050" s="18" t="s">
        <v>26</v>
      </c>
      <c r="F6050" s="17"/>
      <c r="G6050" s="11">
        <v>0</v>
      </c>
      <c r="H6050" s="32" t="s">
        <v>168</v>
      </c>
      <c r="I6050" s="4" t="s">
        <v>168</v>
      </c>
      <c r="J6050" s="4" t="s">
        <v>168</v>
      </c>
      <c r="K6050" s="4" t="s">
        <v>168</v>
      </c>
      <c r="L6050" s="4" t="s">
        <v>168</v>
      </c>
      <c r="M6050" s="31" t="s">
        <v>168</v>
      </c>
    </row>
    <row r="6051">
      <c r="D6051" s="15" t="s">
        <v>146</v>
      </c>
      <c r="E6051" s="14" t="s">
        <v>147</v>
      </c>
      <c r="F6051" s="16"/>
      <c r="G6051" s="26">
        <v>628</v>
      </c>
      <c r="H6051" s="40">
        <v>86.464968152866007</v>
      </c>
      <c r="I6051" s="8">
        <v>3.9808917197449998</v>
      </c>
      <c r="J6051" s="8">
        <v>3.9808917197449998</v>
      </c>
      <c r="K6051" s="8">
        <v>2.2292993630570002</v>
      </c>
      <c r="L6051" s="8">
        <v>2.7070063694269999</v>
      </c>
      <c r="M6051" s="42">
        <v>0.63694267515900005</v>
      </c>
    </row>
    <row r="6052">
      <c r="D6052" s="19"/>
      <c r="E6052" s="18" t="s">
        <v>148</v>
      </c>
      <c r="F6052" s="17"/>
      <c r="G6052" s="7">
        <v>423</v>
      </c>
      <c r="H6052" s="20">
        <v>75.413711583923998</v>
      </c>
      <c r="I6052" s="2">
        <v>7.5650118203309997</v>
      </c>
      <c r="J6052" s="2">
        <v>8.5106382978719992</v>
      </c>
      <c r="K6052" s="2">
        <v>3.3096926713950001</v>
      </c>
      <c r="L6052" s="2">
        <v>4.9645390070920001</v>
      </c>
      <c r="M6052" s="22">
        <v>0.23640661938499999</v>
      </c>
    </row>
    <row r="6053">
      <c r="D6053" s="19"/>
      <c r="E6053" s="18" t="s">
        <v>149</v>
      </c>
      <c r="F6053" s="17"/>
      <c r="G6053" s="11">
        <v>36</v>
      </c>
      <c r="H6053" s="27">
        <v>52.777777777777999</v>
      </c>
      <c r="I6053" s="5">
        <v>11.111111111111001</v>
      </c>
      <c r="J6053" s="5">
        <v>11.111111111111001</v>
      </c>
      <c r="K6053" s="5">
        <v>8.333333333333</v>
      </c>
      <c r="L6053" s="5">
        <v>16.666666666666998</v>
      </c>
      <c r="M6053" s="31" t="s">
        <v>168</v>
      </c>
    </row>
    <row r="6054">
      <c r="D6054" s="19"/>
      <c r="E6054" s="18" t="s">
        <v>150</v>
      </c>
      <c r="F6054" s="17"/>
      <c r="G6054" s="11">
        <v>6</v>
      </c>
      <c r="H6054" s="27">
        <v>50</v>
      </c>
      <c r="I6054" s="5">
        <v>16.666666666666998</v>
      </c>
      <c r="J6054" s="5">
        <v>33.333333333333002</v>
      </c>
      <c r="K6054" s="4" t="s">
        <v>168</v>
      </c>
      <c r="L6054" s="4" t="s">
        <v>168</v>
      </c>
      <c r="M6054" s="31" t="s">
        <v>168</v>
      </c>
    </row>
    <row r="6055">
      <c r="D6055" s="19"/>
      <c r="E6055" s="18" t="s">
        <v>26</v>
      </c>
      <c r="F6055" s="17"/>
      <c r="G6055" s="11">
        <v>0</v>
      </c>
      <c r="H6055" s="32" t="s">
        <v>168</v>
      </c>
      <c r="I6055" s="4" t="s">
        <v>168</v>
      </c>
      <c r="J6055" s="4" t="s">
        <v>168</v>
      </c>
      <c r="K6055" s="4" t="s">
        <v>168</v>
      </c>
      <c r="L6055" s="4" t="s">
        <v>168</v>
      </c>
      <c r="M6055" s="31" t="s">
        <v>168</v>
      </c>
    </row>
    <row r="6056">
      <c r="D6056" s="19"/>
      <c r="E6056" s="18" t="s">
        <v>151</v>
      </c>
      <c r="F6056" s="17"/>
      <c r="G6056" s="7">
        <v>1051</v>
      </c>
      <c r="H6056" s="20">
        <v>82.017126546146997</v>
      </c>
      <c r="I6056" s="2">
        <v>5.4234062797340004</v>
      </c>
      <c r="J6056" s="2">
        <v>5.8039961941009999</v>
      </c>
      <c r="K6056" s="2">
        <v>2.6641294005709999</v>
      </c>
      <c r="L6056" s="2">
        <v>3.6156041864890001</v>
      </c>
      <c r="M6056" s="22">
        <v>0.47573739295900003</v>
      </c>
    </row>
    <row r="6057">
      <c r="D6057" s="19"/>
      <c r="E6057" s="18" t="s">
        <v>152</v>
      </c>
      <c r="F6057" s="17"/>
      <c r="G6057" s="11">
        <v>42</v>
      </c>
      <c r="H6057" s="27">
        <v>52.380952380952003</v>
      </c>
      <c r="I6057" s="5">
        <v>11.904761904761999</v>
      </c>
      <c r="J6057" s="5">
        <v>14.285714285714</v>
      </c>
      <c r="K6057" s="5">
        <v>7.1428571428570002</v>
      </c>
      <c r="L6057" s="5">
        <v>14.285714285714</v>
      </c>
      <c r="M6057" s="31" t="s">
        <v>168</v>
      </c>
    </row>
    <row r="6058">
      <c r="D6058" s="15" t="s">
        <v>153</v>
      </c>
      <c r="E6058" s="14" t="s">
        <v>154</v>
      </c>
      <c r="F6058" s="16"/>
      <c r="G6058" s="26">
        <v>596</v>
      </c>
      <c r="H6058" s="40">
        <v>84.060402684563996</v>
      </c>
      <c r="I6058" s="8">
        <v>5.2013422818789996</v>
      </c>
      <c r="J6058" s="8">
        <v>5.5369127516779999</v>
      </c>
      <c r="K6058" s="8">
        <v>1.677852348993</v>
      </c>
      <c r="L6058" s="8">
        <v>3.0201342281880001</v>
      </c>
      <c r="M6058" s="42">
        <v>0.50335570469799995</v>
      </c>
    </row>
    <row r="6059">
      <c r="D6059" s="19"/>
      <c r="E6059" s="18" t="s">
        <v>155</v>
      </c>
      <c r="F6059" s="17"/>
      <c r="G6059" s="7">
        <v>800</v>
      </c>
      <c r="H6059" s="20">
        <v>81.5</v>
      </c>
      <c r="I6059" s="2">
        <v>5.375</v>
      </c>
      <c r="J6059" s="2">
        <v>6.25</v>
      </c>
      <c r="K6059" s="2">
        <v>2.625</v>
      </c>
      <c r="L6059" s="2">
        <v>3.625</v>
      </c>
      <c r="M6059" s="22">
        <v>0.625</v>
      </c>
    </row>
    <row r="6060">
      <c r="D6060" s="19"/>
      <c r="E6060" s="18" t="s">
        <v>156</v>
      </c>
      <c r="F6060" s="17"/>
      <c r="G6060" s="7">
        <v>449</v>
      </c>
      <c r="H6060" s="20">
        <v>85.746102449888994</v>
      </c>
      <c r="I6060" s="2">
        <v>3.5634743875280002</v>
      </c>
      <c r="J6060" s="2">
        <v>5.5679287305120004</v>
      </c>
      <c r="K6060" s="2">
        <v>1.7817371937640001</v>
      </c>
      <c r="L6060" s="2">
        <v>2.8953229398659999</v>
      </c>
      <c r="M6060" s="22">
        <v>0.44543429844100002</v>
      </c>
    </row>
    <row r="6061">
      <c r="D6061" s="19"/>
      <c r="E6061" s="18" t="s">
        <v>157</v>
      </c>
      <c r="F6061" s="17"/>
      <c r="G6061" s="7">
        <v>867</v>
      </c>
      <c r="H6061" s="20">
        <v>82.468281430218994</v>
      </c>
      <c r="I6061" s="2">
        <v>4.9596309111880004</v>
      </c>
      <c r="J6061" s="2">
        <v>5.9976931949249996</v>
      </c>
      <c r="K6061" s="2">
        <v>2.6528258362170001</v>
      </c>
      <c r="L6061" s="2">
        <v>3.4602076124569998</v>
      </c>
      <c r="M6061" s="22">
        <v>0.46136101499400001</v>
      </c>
    </row>
    <row r="6062">
      <c r="D6062" s="19"/>
      <c r="E6062" s="18" t="s">
        <v>158</v>
      </c>
      <c r="F6062" s="17"/>
      <c r="G6062" s="7">
        <v>818</v>
      </c>
      <c r="H6062" s="20">
        <v>83.618581907090004</v>
      </c>
      <c r="I6062" s="2">
        <v>4.7677261613689996</v>
      </c>
      <c r="J6062" s="2">
        <v>5.9902200489000004</v>
      </c>
      <c r="K6062" s="2">
        <v>1.955990220049</v>
      </c>
      <c r="L6062" s="2">
        <v>3.178484107579</v>
      </c>
      <c r="M6062" s="22">
        <v>0.48899755501199998</v>
      </c>
    </row>
    <row r="6063">
      <c r="D6063" s="19"/>
      <c r="E6063" s="18" t="s">
        <v>159</v>
      </c>
      <c r="F6063" s="17"/>
      <c r="G6063" s="7">
        <v>595</v>
      </c>
      <c r="H6063" s="20">
        <v>84.537815126050006</v>
      </c>
      <c r="I6063" s="2">
        <v>5.3781512605039996</v>
      </c>
      <c r="J6063" s="2">
        <v>5.0420168067229998</v>
      </c>
      <c r="K6063" s="2">
        <v>1.8487394957979999</v>
      </c>
      <c r="L6063" s="2">
        <v>2.5210084033609999</v>
      </c>
      <c r="M6063" s="22">
        <v>0.67226890756299995</v>
      </c>
    </row>
    <row r="6064">
      <c r="D6064" s="19"/>
      <c r="E6064" s="18" t="s">
        <v>160</v>
      </c>
      <c r="F6064" s="17"/>
      <c r="G6064" s="7">
        <v>330</v>
      </c>
      <c r="H6064" s="20">
        <v>86.363636363636004</v>
      </c>
      <c r="I6064" s="2">
        <v>3.9393939393939998</v>
      </c>
      <c r="J6064" s="2">
        <v>4.8484848484849996</v>
      </c>
      <c r="K6064" s="2">
        <v>1.818181818182</v>
      </c>
      <c r="L6064" s="2">
        <v>2.1212121212119999</v>
      </c>
      <c r="M6064" s="22">
        <v>0.90909090909099999</v>
      </c>
    </row>
    <row r="6065">
      <c r="D6065" s="19"/>
      <c r="E6065" s="18" t="s">
        <v>161</v>
      </c>
      <c r="F6065" s="17"/>
      <c r="G6065" s="7">
        <v>744</v>
      </c>
      <c r="H6065" s="20">
        <v>83.333333333333002</v>
      </c>
      <c r="I6065" s="2">
        <v>5.1075268817200001</v>
      </c>
      <c r="J6065" s="2">
        <v>5.5107526881720004</v>
      </c>
      <c r="K6065" s="2">
        <v>1.8817204301079999</v>
      </c>
      <c r="L6065" s="2">
        <v>3.4946236559139998</v>
      </c>
      <c r="M6065" s="22">
        <v>0.67204301075299999</v>
      </c>
    </row>
    <row r="6066">
      <c r="D6066" s="19"/>
      <c r="E6066" s="18" t="s">
        <v>162</v>
      </c>
      <c r="F6066" s="17"/>
      <c r="G6066" s="7">
        <v>519</v>
      </c>
      <c r="H6066" s="20">
        <v>85.549132947977</v>
      </c>
      <c r="I6066" s="2">
        <v>4.4315992292870003</v>
      </c>
      <c r="J6066" s="2">
        <v>5.7803468208090001</v>
      </c>
      <c r="K6066" s="2">
        <v>1.348747591522</v>
      </c>
      <c r="L6066" s="2">
        <v>2.1194605009630001</v>
      </c>
      <c r="M6066" s="22">
        <v>0.77071290944100002</v>
      </c>
    </row>
    <row r="6067">
      <c r="D6067" s="19"/>
      <c r="E6067" s="18" t="s">
        <v>163</v>
      </c>
      <c r="F6067" s="17"/>
      <c r="G6067" s="7">
        <v>576</v>
      </c>
      <c r="H6067" s="20">
        <v>83.680555555555998</v>
      </c>
      <c r="I6067" s="2">
        <v>5.3819444444439997</v>
      </c>
      <c r="J6067" s="2">
        <v>5.729166666667</v>
      </c>
      <c r="K6067" s="2">
        <v>1.7361111111109999</v>
      </c>
      <c r="L6067" s="2">
        <v>2.7777777777780002</v>
      </c>
      <c r="M6067" s="22">
        <v>0.694444444444</v>
      </c>
    </row>
    <row r="6068">
      <c r="D6068" s="19"/>
      <c r="E6068" s="18" t="s">
        <v>164</v>
      </c>
      <c r="F6068" s="17"/>
      <c r="G6068" s="7">
        <v>372</v>
      </c>
      <c r="H6068" s="20">
        <v>84.677419354839003</v>
      </c>
      <c r="I6068" s="2">
        <v>4.8387096774189997</v>
      </c>
      <c r="J6068" s="2">
        <v>5.6451612903230002</v>
      </c>
      <c r="K6068" s="2">
        <v>1.6129032258060001</v>
      </c>
      <c r="L6068" s="2">
        <v>2.6881720430109999</v>
      </c>
      <c r="M6068" s="22">
        <v>0.53763440860199996</v>
      </c>
    </row>
    <row r="6069">
      <c r="D6069" s="19"/>
      <c r="E6069" s="18" t="s">
        <v>165</v>
      </c>
      <c r="F6069" s="17"/>
      <c r="G6069" s="7">
        <v>520</v>
      </c>
      <c r="H6069" s="20">
        <v>84.038461538462002</v>
      </c>
      <c r="I6069" s="2">
        <v>5.9615384615379998</v>
      </c>
      <c r="J6069" s="2">
        <v>4.8076923076920002</v>
      </c>
      <c r="K6069" s="2">
        <v>1.538461538462</v>
      </c>
      <c r="L6069" s="2">
        <v>3.0769230769229998</v>
      </c>
      <c r="M6069" s="22">
        <v>0.57692307692300004</v>
      </c>
    </row>
    <row r="6070">
      <c r="D6070" s="19"/>
      <c r="E6070" s="18" t="s">
        <v>166</v>
      </c>
      <c r="F6070" s="17"/>
      <c r="G6070" s="7">
        <v>445</v>
      </c>
      <c r="H6070" s="20">
        <v>84.044943820225001</v>
      </c>
      <c r="I6070" s="2">
        <v>4.4943820224720001</v>
      </c>
      <c r="J6070" s="2">
        <v>5.3932584269659998</v>
      </c>
      <c r="K6070" s="2">
        <v>2.0224719101119999</v>
      </c>
      <c r="L6070" s="2">
        <v>3.1460674157300001</v>
      </c>
      <c r="M6070" s="22">
        <v>0.89887640449399997</v>
      </c>
    </row>
    <row r="6071">
      <c r="D6071" s="19"/>
      <c r="E6071" s="18" t="s">
        <v>167</v>
      </c>
      <c r="F6071" s="17"/>
      <c r="G6071" s="7">
        <v>294</v>
      </c>
      <c r="H6071" s="20">
        <v>84.013605442176996</v>
      </c>
      <c r="I6071" s="2">
        <v>5.4421768707479998</v>
      </c>
      <c r="J6071" s="2">
        <v>4.7619047619049999</v>
      </c>
      <c r="K6071" s="2">
        <v>2.3809523809519999</v>
      </c>
      <c r="L6071" s="2">
        <v>3.0612244897959999</v>
      </c>
      <c r="M6071" s="22">
        <v>0.34013605442200001</v>
      </c>
    </row>
    <row r="6072">
      <c r="D6072" s="19"/>
      <c r="E6072" s="18" t="s">
        <v>41</v>
      </c>
      <c r="F6072" s="17"/>
      <c r="G6072" s="7">
        <v>62</v>
      </c>
      <c r="H6072" s="20">
        <v>69.354838709676997</v>
      </c>
      <c r="I6072" s="2">
        <v>11.290322580645</v>
      </c>
      <c r="J6072" s="2">
        <v>4.8387096774189997</v>
      </c>
      <c r="K6072" s="2">
        <v>3.2258064516129998</v>
      </c>
      <c r="L6072" s="2">
        <v>11.290322580645</v>
      </c>
      <c r="M6072" s="34" t="s">
        <v>168</v>
      </c>
    </row>
    <row r="6073">
      <c r="D6073" s="57"/>
      <c r="E6073" s="54" t="s">
        <v>26</v>
      </c>
      <c r="F6073" s="62"/>
      <c r="G6073" s="59">
        <v>17</v>
      </c>
      <c r="H6073" s="78">
        <v>64.705882352941003</v>
      </c>
      <c r="I6073" s="46">
        <v>5.8823529411760003</v>
      </c>
      <c r="J6073" s="46">
        <v>11.764705882353001</v>
      </c>
      <c r="K6073" s="46">
        <v>5.8823529411760003</v>
      </c>
      <c r="L6073" s="46">
        <v>11.764705882353001</v>
      </c>
      <c r="M6073" s="82" t="s">
        <v>168</v>
      </c>
    </row>
    <row r="6075">
      <c r="B6075" s="63" t="str">
        <f ca="1" xml:space="preserve"> HYPERLINK("#'目次'!B44", "[38]")</f>
        <v>[38]</v>
      </c>
      <c r="C6075" s="49" t="s">
        <v>556</v>
      </c>
    </row>
    <row r="6078">
      <c r="C6078" s="49" t="s">
        <v>14</v>
      </c>
    </row>
    <row r="6079">
      <c r="D6079" s="64"/>
      <c r="E6079" s="47"/>
      <c r="F6079" s="47"/>
      <c r="G6079" s="61" t="s">
        <v>15</v>
      </c>
      <c r="H6079" s="66" t="s">
        <v>557</v>
      </c>
      <c r="I6079" s="28" t="s">
        <v>558</v>
      </c>
      <c r="J6079" s="28" t="s">
        <v>559</v>
      </c>
      <c r="K6079" s="28" t="s">
        <v>560</v>
      </c>
      <c r="L6079" s="28" t="s">
        <v>561</v>
      </c>
      <c r="M6079" s="28" t="s">
        <v>41</v>
      </c>
      <c r="N6079" s="28" t="s">
        <v>562</v>
      </c>
      <c r="O6079" s="28" t="s">
        <v>26</v>
      </c>
      <c r="P6079" s="58" t="s">
        <v>563</v>
      </c>
    </row>
    <row r="6080">
      <c r="D6080" s="55"/>
      <c r="E6080" s="48"/>
      <c r="F6080" s="48"/>
      <c r="G6080" s="68"/>
      <c r="H6080" s="70"/>
      <c r="I6080" s="29"/>
      <c r="J6080" s="29"/>
      <c r="K6080" s="29"/>
      <c r="L6080" s="29"/>
      <c r="M6080" s="29"/>
      <c r="N6080" s="29"/>
      <c r="O6080" s="29"/>
      <c r="P6080" s="65"/>
    </row>
    <row r="6081">
      <c r="D6081" s="56"/>
      <c r="E6081" s="60" t="s">
        <v>15</v>
      </c>
      <c r="F6081" s="67"/>
      <c r="G6081" s="69">
        <v>1093</v>
      </c>
      <c r="H6081" s="36">
        <v>58.188472095150999</v>
      </c>
      <c r="I6081" s="36">
        <v>27.538883806038001</v>
      </c>
      <c r="J6081" s="36">
        <v>25.343092406221</v>
      </c>
      <c r="K6081" s="36">
        <v>1.555352241537</v>
      </c>
      <c r="L6081" s="36">
        <v>15.004574565416</v>
      </c>
      <c r="M6081" s="36">
        <v>3.4766697163770002</v>
      </c>
      <c r="N6081" s="36">
        <v>22.415370539799</v>
      </c>
      <c r="O6081" s="36">
        <v>0.27447392497700002</v>
      </c>
      <c r="P6081" s="76">
        <v>77.310155535223998</v>
      </c>
    </row>
    <row r="6082">
      <c r="D6082" s="15" t="s">
        <v>20</v>
      </c>
      <c r="E6082" s="14" t="s">
        <v>21</v>
      </c>
      <c r="F6082" s="16"/>
      <c r="G6082" s="26">
        <v>211</v>
      </c>
      <c r="H6082" s="40">
        <v>55.450236966825003</v>
      </c>
      <c r="I6082" s="8">
        <v>31.279620853080999</v>
      </c>
      <c r="J6082" s="8">
        <v>28.909952606634999</v>
      </c>
      <c r="K6082" s="8">
        <v>0.473933649289</v>
      </c>
      <c r="L6082" s="8">
        <v>11.848341232227</v>
      </c>
      <c r="M6082" s="8">
        <v>2.3696682464449998</v>
      </c>
      <c r="N6082" s="8">
        <v>26.54028436019</v>
      </c>
      <c r="O6082" s="8">
        <v>0.473933649289</v>
      </c>
      <c r="P6082" s="42">
        <v>72.985781990521005</v>
      </c>
    </row>
    <row r="6083">
      <c r="D6083" s="19"/>
      <c r="E6083" s="18" t="s">
        <v>22</v>
      </c>
      <c r="F6083" s="17"/>
      <c r="G6083" s="7">
        <v>539</v>
      </c>
      <c r="H6083" s="20">
        <v>56.215213358070997</v>
      </c>
      <c r="I6083" s="2">
        <v>27.087198515770002</v>
      </c>
      <c r="J6083" s="2">
        <v>23.747680890538</v>
      </c>
      <c r="K6083" s="2">
        <v>1.484230055659</v>
      </c>
      <c r="L6083" s="2">
        <v>15.398886827458</v>
      </c>
      <c r="M6083" s="2">
        <v>3.7105751391470001</v>
      </c>
      <c r="N6083" s="2">
        <v>23.747680890538</v>
      </c>
      <c r="O6083" s="2">
        <v>0.37105751391500003</v>
      </c>
      <c r="P6083" s="22">
        <v>75.881261595547002</v>
      </c>
    </row>
    <row r="6084">
      <c r="D6084" s="19"/>
      <c r="E6084" s="18" t="s">
        <v>23</v>
      </c>
      <c r="F6084" s="17"/>
      <c r="G6084" s="7">
        <v>263</v>
      </c>
      <c r="H6084" s="20">
        <v>63.878326996197998</v>
      </c>
      <c r="I6084" s="2">
        <v>26.235741444866999</v>
      </c>
      <c r="J6084" s="2">
        <v>25.855513307984999</v>
      </c>
      <c r="K6084" s="2">
        <v>2.6615969581750001</v>
      </c>
      <c r="L6084" s="2">
        <v>15.589353612167001</v>
      </c>
      <c r="M6084" s="2">
        <v>4.182509505703</v>
      </c>
      <c r="N6084" s="2">
        <v>19.011406844105998</v>
      </c>
      <c r="O6084" s="10" t="s">
        <v>168</v>
      </c>
      <c r="P6084" s="22">
        <v>80.988593155893994</v>
      </c>
    </row>
    <row r="6085">
      <c r="D6085" s="19"/>
      <c r="E6085" s="18" t="s">
        <v>24</v>
      </c>
      <c r="F6085" s="17"/>
      <c r="G6085" s="7">
        <v>74</v>
      </c>
      <c r="H6085" s="20">
        <v>60.810810810810999</v>
      </c>
      <c r="I6085" s="2">
        <v>27.027027027027</v>
      </c>
      <c r="J6085" s="2">
        <v>27.027027027027</v>
      </c>
      <c r="K6085" s="2">
        <v>1.351351351351</v>
      </c>
      <c r="L6085" s="2">
        <v>16.216216216216001</v>
      </c>
      <c r="M6085" s="2">
        <v>2.7027027027030002</v>
      </c>
      <c r="N6085" s="2">
        <v>13.513513513514001</v>
      </c>
      <c r="O6085" s="10" t="s">
        <v>168</v>
      </c>
      <c r="P6085" s="22">
        <v>86.486486486486001</v>
      </c>
    </row>
    <row r="6086">
      <c r="D6086" s="19"/>
      <c r="E6086" s="18" t="s">
        <v>25</v>
      </c>
      <c r="F6086" s="17"/>
      <c r="G6086" s="11">
        <v>6</v>
      </c>
      <c r="H6086" s="27">
        <v>50</v>
      </c>
      <c r="I6086" s="4" t="s">
        <v>168</v>
      </c>
      <c r="J6086" s="4" t="s">
        <v>168</v>
      </c>
      <c r="K6086" s="4" t="s">
        <v>168</v>
      </c>
      <c r="L6086" s="5">
        <v>50</v>
      </c>
      <c r="M6086" s="4" t="s">
        <v>168</v>
      </c>
      <c r="N6086" s="5">
        <v>16.666666666666998</v>
      </c>
      <c r="O6086" s="4" t="s">
        <v>168</v>
      </c>
      <c r="P6086" s="30">
        <v>83.333333333333002</v>
      </c>
    </row>
    <row r="6087">
      <c r="D6087" s="19"/>
      <c r="E6087" s="18" t="s">
        <v>26</v>
      </c>
      <c r="F6087" s="17"/>
      <c r="G6087" s="11">
        <v>0</v>
      </c>
      <c r="H6087" s="32" t="s">
        <v>168</v>
      </c>
      <c r="I6087" s="4" t="s">
        <v>168</v>
      </c>
      <c r="J6087" s="4" t="s">
        <v>168</v>
      </c>
      <c r="K6087" s="4" t="s">
        <v>168</v>
      </c>
      <c r="L6087" s="4" t="s">
        <v>168</v>
      </c>
      <c r="M6087" s="4" t="s">
        <v>168</v>
      </c>
      <c r="N6087" s="4" t="s">
        <v>168</v>
      </c>
      <c r="O6087" s="4" t="s">
        <v>168</v>
      </c>
      <c r="P6087" s="31" t="s">
        <v>168</v>
      </c>
    </row>
    <row r="6088">
      <c r="D6088" s="19"/>
      <c r="E6088" s="18" t="s">
        <v>27</v>
      </c>
      <c r="F6088" s="17"/>
      <c r="G6088" s="7">
        <v>750</v>
      </c>
      <c r="H6088" s="20">
        <v>56</v>
      </c>
      <c r="I6088" s="2">
        <v>28.266666666667</v>
      </c>
      <c r="J6088" s="2">
        <v>25.199999999999999</v>
      </c>
      <c r="K6088" s="2">
        <v>1.2</v>
      </c>
      <c r="L6088" s="2">
        <v>14.4</v>
      </c>
      <c r="M6088" s="2">
        <v>3.333333333333</v>
      </c>
      <c r="N6088" s="2">
        <v>24.533333333333001</v>
      </c>
      <c r="O6088" s="2">
        <v>0.40000000000000002</v>
      </c>
      <c r="P6088" s="22">
        <v>75.066666666667004</v>
      </c>
    </row>
    <row r="6089">
      <c r="D6089" s="19"/>
      <c r="E6089" s="18" t="s">
        <v>28</v>
      </c>
      <c r="F6089" s="17"/>
      <c r="G6089" s="7">
        <v>80</v>
      </c>
      <c r="H6089" s="20">
        <v>60</v>
      </c>
      <c r="I6089" s="2">
        <v>25</v>
      </c>
      <c r="J6089" s="2">
        <v>25</v>
      </c>
      <c r="K6089" s="2">
        <v>1.25</v>
      </c>
      <c r="L6089" s="2">
        <v>18.75</v>
      </c>
      <c r="M6089" s="2">
        <v>2.5</v>
      </c>
      <c r="N6089" s="2">
        <v>13.75</v>
      </c>
      <c r="O6089" s="10" t="s">
        <v>168</v>
      </c>
      <c r="P6089" s="22">
        <v>86.25</v>
      </c>
    </row>
    <row r="6090">
      <c r="D6090" s="15" t="s">
        <v>29</v>
      </c>
      <c r="E6090" s="14" t="s">
        <v>30</v>
      </c>
      <c r="F6090" s="16"/>
      <c r="G6090" s="26">
        <v>823</v>
      </c>
      <c r="H6090" s="40">
        <v>58.930741190764998</v>
      </c>
      <c r="I6090" s="8">
        <v>29.769137302552</v>
      </c>
      <c r="J6090" s="8">
        <v>27.217496962333001</v>
      </c>
      <c r="K6090" s="8">
        <v>1.701093560146</v>
      </c>
      <c r="L6090" s="8">
        <v>16.646415552855</v>
      </c>
      <c r="M6090" s="8">
        <v>3.159173754557</v>
      </c>
      <c r="N6090" s="8">
        <v>21.506682867557998</v>
      </c>
      <c r="O6090" s="8">
        <v>0.24301336573499999</v>
      </c>
      <c r="P6090" s="42">
        <v>78.250303766707006</v>
      </c>
    </row>
    <row r="6091">
      <c r="D6091" s="19"/>
      <c r="E6091" s="18" t="s">
        <v>31</v>
      </c>
      <c r="F6091" s="17"/>
      <c r="G6091" s="7">
        <v>798</v>
      </c>
      <c r="H6091" s="20">
        <v>58.395989974937002</v>
      </c>
      <c r="I6091" s="2">
        <v>27.568922305764001</v>
      </c>
      <c r="J6091" s="2">
        <v>26.566416040099998</v>
      </c>
      <c r="K6091" s="2">
        <v>1.7543859649119999</v>
      </c>
      <c r="L6091" s="2">
        <v>15.413533834586</v>
      </c>
      <c r="M6091" s="2">
        <v>3.0075187969920001</v>
      </c>
      <c r="N6091" s="2">
        <v>23.433583959900002</v>
      </c>
      <c r="O6091" s="2">
        <v>0.125313283208</v>
      </c>
      <c r="P6091" s="22">
        <v>76.441102756891993</v>
      </c>
    </row>
    <row r="6092">
      <c r="D6092" s="19"/>
      <c r="E6092" s="18" t="s">
        <v>32</v>
      </c>
      <c r="F6092" s="17"/>
      <c r="G6092" s="7">
        <v>808</v>
      </c>
      <c r="H6092" s="20">
        <v>59.405940594058997</v>
      </c>
      <c r="I6092" s="2">
        <v>27.970297029703001</v>
      </c>
      <c r="J6092" s="2">
        <v>26.856435643564001</v>
      </c>
      <c r="K6092" s="2">
        <v>1.8564356435639999</v>
      </c>
      <c r="L6092" s="2">
        <v>16.831683168316999</v>
      </c>
      <c r="M6092" s="2">
        <v>3.341584158416</v>
      </c>
      <c r="N6092" s="2">
        <v>22.029702970296999</v>
      </c>
      <c r="O6092" s="2">
        <v>0.123762376238</v>
      </c>
      <c r="P6092" s="22">
        <v>77.846534653465</v>
      </c>
    </row>
    <row r="6093">
      <c r="D6093" s="19"/>
      <c r="E6093" s="18" t="s">
        <v>33</v>
      </c>
      <c r="F6093" s="17"/>
      <c r="G6093" s="7">
        <v>206</v>
      </c>
      <c r="H6093" s="20">
        <v>57.766990291261997</v>
      </c>
      <c r="I6093" s="2">
        <v>28.640776699029001</v>
      </c>
      <c r="J6093" s="2">
        <v>27.669902912621001</v>
      </c>
      <c r="K6093" s="2">
        <v>2.4271844660189998</v>
      </c>
      <c r="L6093" s="2">
        <v>18.446601941748</v>
      </c>
      <c r="M6093" s="2">
        <v>2.9126213592229999</v>
      </c>
      <c r="N6093" s="2">
        <v>19.902912621359</v>
      </c>
      <c r="O6093" s="2">
        <v>0.97087378640800004</v>
      </c>
      <c r="P6093" s="22">
        <v>79.126213592233</v>
      </c>
    </row>
    <row r="6094">
      <c r="D6094" s="19"/>
      <c r="E6094" s="18" t="s">
        <v>34</v>
      </c>
      <c r="F6094" s="17"/>
      <c r="G6094" s="7">
        <v>488</v>
      </c>
      <c r="H6094" s="20">
        <v>59.83606557377</v>
      </c>
      <c r="I6094" s="2">
        <v>28.893442622951</v>
      </c>
      <c r="J6094" s="2">
        <v>26.229508196721</v>
      </c>
      <c r="K6094" s="2">
        <v>2.2540983606560001</v>
      </c>
      <c r="L6094" s="2">
        <v>18.852459016392999</v>
      </c>
      <c r="M6094" s="2">
        <v>3.688524590164</v>
      </c>
      <c r="N6094" s="2">
        <v>20.081967213115</v>
      </c>
      <c r="O6094" s="10" t="s">
        <v>168</v>
      </c>
      <c r="P6094" s="22">
        <v>79.918032786884993</v>
      </c>
    </row>
    <row r="6095">
      <c r="D6095" s="19"/>
      <c r="E6095" s="18" t="s">
        <v>35</v>
      </c>
      <c r="F6095" s="17"/>
      <c r="G6095" s="7">
        <v>154</v>
      </c>
      <c r="H6095" s="20">
        <v>58.441558441558001</v>
      </c>
      <c r="I6095" s="2">
        <v>27.922077922078</v>
      </c>
      <c r="J6095" s="2">
        <v>27.272727272727</v>
      </c>
      <c r="K6095" s="2">
        <v>0.64935064935099995</v>
      </c>
      <c r="L6095" s="2">
        <v>20.12987012987</v>
      </c>
      <c r="M6095" s="2">
        <v>1.948051948052</v>
      </c>
      <c r="N6095" s="2">
        <v>24.025974025974001</v>
      </c>
      <c r="O6095" s="10" t="s">
        <v>168</v>
      </c>
      <c r="P6095" s="22">
        <v>75.974025974026006</v>
      </c>
    </row>
    <row r="6096">
      <c r="D6096" s="19"/>
      <c r="E6096" s="18" t="s">
        <v>36</v>
      </c>
      <c r="F6096" s="17"/>
      <c r="G6096" s="7">
        <v>871</v>
      </c>
      <c r="H6096" s="20">
        <v>57.060849598163003</v>
      </c>
      <c r="I6096" s="2">
        <v>28.587830080366999</v>
      </c>
      <c r="J6096" s="2">
        <v>26.291618828931998</v>
      </c>
      <c r="K6096" s="2">
        <v>1.492537313433</v>
      </c>
      <c r="L6096" s="2">
        <v>15.614236509758999</v>
      </c>
      <c r="M6096" s="2">
        <v>3.3295063145810002</v>
      </c>
      <c r="N6096" s="2">
        <v>23.53616532721</v>
      </c>
      <c r="O6096" s="2">
        <v>0.22962112514399999</v>
      </c>
      <c r="P6096" s="22">
        <v>76.234213547645993</v>
      </c>
    </row>
    <row r="6097">
      <c r="D6097" s="19"/>
      <c r="E6097" s="18" t="s">
        <v>37</v>
      </c>
      <c r="F6097" s="17"/>
      <c r="G6097" s="7">
        <v>366</v>
      </c>
      <c r="H6097" s="20">
        <v>61.475409836066</v>
      </c>
      <c r="I6097" s="2">
        <v>29.234972677596001</v>
      </c>
      <c r="J6097" s="2">
        <v>29.508196721310998</v>
      </c>
      <c r="K6097" s="2">
        <v>3.5519125683060002</v>
      </c>
      <c r="L6097" s="2">
        <v>17.213114754098001</v>
      </c>
      <c r="M6097" s="2">
        <v>4.6448087431690004</v>
      </c>
      <c r="N6097" s="2">
        <v>18.306010928961999</v>
      </c>
      <c r="O6097" s="2">
        <v>0.27322404371600001</v>
      </c>
      <c r="P6097" s="22">
        <v>81.420765027322005</v>
      </c>
    </row>
    <row r="6098">
      <c r="D6098" s="19"/>
      <c r="E6098" s="18" t="s">
        <v>38</v>
      </c>
      <c r="F6098" s="17"/>
      <c r="G6098" s="7">
        <v>552</v>
      </c>
      <c r="H6098" s="20">
        <v>59.420289855071999</v>
      </c>
      <c r="I6098" s="2">
        <v>31.340579710145001</v>
      </c>
      <c r="J6098" s="2">
        <v>28.985507246377001</v>
      </c>
      <c r="K6098" s="2">
        <v>1.811594202899</v>
      </c>
      <c r="L6098" s="2">
        <v>15.760869565217</v>
      </c>
      <c r="M6098" s="2">
        <v>3.6231884057969999</v>
      </c>
      <c r="N6098" s="2">
        <v>19.746376811594001</v>
      </c>
      <c r="O6098" s="2">
        <v>0.18115942029000001</v>
      </c>
      <c r="P6098" s="22">
        <v>80.072463768115995</v>
      </c>
    </row>
    <row r="6099">
      <c r="D6099" s="19"/>
      <c r="E6099" s="18" t="s">
        <v>39</v>
      </c>
      <c r="F6099" s="17"/>
      <c r="G6099" s="7">
        <v>514</v>
      </c>
      <c r="H6099" s="20">
        <v>58.754863813230003</v>
      </c>
      <c r="I6099" s="2">
        <v>33.073929961089</v>
      </c>
      <c r="J6099" s="2">
        <v>28.988326848248999</v>
      </c>
      <c r="K6099" s="2">
        <v>1.1673151750969999</v>
      </c>
      <c r="L6099" s="2">
        <v>14.20233463035</v>
      </c>
      <c r="M6099" s="2">
        <v>4.0856031128400003</v>
      </c>
      <c r="N6099" s="2">
        <v>22.178988326848</v>
      </c>
      <c r="O6099" s="2">
        <v>0.19455252918300001</v>
      </c>
      <c r="P6099" s="22">
        <v>77.626459143969001</v>
      </c>
    </row>
    <row r="6100">
      <c r="D6100" s="19"/>
      <c r="E6100" s="18" t="s">
        <v>40</v>
      </c>
      <c r="F6100" s="17"/>
      <c r="G6100" s="7">
        <v>559</v>
      </c>
      <c r="H6100" s="20">
        <v>59.928443649374003</v>
      </c>
      <c r="I6100" s="2">
        <v>30.769230769231001</v>
      </c>
      <c r="J6100" s="2">
        <v>28.622540250446999</v>
      </c>
      <c r="K6100" s="2">
        <v>2.1466905187840002</v>
      </c>
      <c r="L6100" s="2">
        <v>14.311270125224</v>
      </c>
      <c r="M6100" s="2">
        <v>3.0411449016100001</v>
      </c>
      <c r="N6100" s="2">
        <v>21.824686940966</v>
      </c>
      <c r="O6100" s="2">
        <v>0.178890876565</v>
      </c>
      <c r="P6100" s="22">
        <v>77.996422182469004</v>
      </c>
    </row>
    <row r="6101">
      <c r="D6101" s="19"/>
      <c r="E6101" s="18" t="s">
        <v>41</v>
      </c>
      <c r="F6101" s="17"/>
      <c r="G6101" s="7">
        <v>71</v>
      </c>
      <c r="H6101" s="20">
        <v>52.112676056338003</v>
      </c>
      <c r="I6101" s="2">
        <v>36.619718309859003</v>
      </c>
      <c r="J6101" s="2">
        <v>26.760563380282001</v>
      </c>
      <c r="K6101" s="2">
        <v>2.8169014084509998</v>
      </c>
      <c r="L6101" s="2">
        <v>23.943661971830998</v>
      </c>
      <c r="M6101" s="2">
        <v>2.8169014084509998</v>
      </c>
      <c r="N6101" s="2">
        <v>23.943661971830998</v>
      </c>
      <c r="O6101" s="10" t="s">
        <v>168</v>
      </c>
      <c r="P6101" s="22">
        <v>76.056338028168994</v>
      </c>
    </row>
    <row r="6102">
      <c r="D6102" s="19"/>
      <c r="E6102" s="18" t="s">
        <v>42</v>
      </c>
      <c r="F6102" s="17"/>
      <c r="G6102" s="11">
        <v>11</v>
      </c>
      <c r="H6102" s="27">
        <v>63.636363636364003</v>
      </c>
      <c r="I6102" s="5">
        <v>9.0909090909089993</v>
      </c>
      <c r="J6102" s="4" t="s">
        <v>168</v>
      </c>
      <c r="K6102" s="4" t="s">
        <v>168</v>
      </c>
      <c r="L6102" s="5">
        <v>27.272727272727</v>
      </c>
      <c r="M6102" s="4" t="s">
        <v>168</v>
      </c>
      <c r="N6102" s="5">
        <v>18.181818181817999</v>
      </c>
      <c r="O6102" s="4" t="s">
        <v>168</v>
      </c>
      <c r="P6102" s="30">
        <v>81.818181818181998</v>
      </c>
    </row>
    <row r="6103">
      <c r="D6103" s="19"/>
      <c r="E6103" s="18" t="s">
        <v>26</v>
      </c>
      <c r="F6103" s="17"/>
      <c r="G6103" s="11">
        <v>2</v>
      </c>
      <c r="H6103" s="27">
        <v>50</v>
      </c>
      <c r="I6103" s="4" t="s">
        <v>168</v>
      </c>
      <c r="J6103" s="4" t="s">
        <v>168</v>
      </c>
      <c r="K6103" s="4" t="s">
        <v>168</v>
      </c>
      <c r="L6103" s="4" t="s">
        <v>168</v>
      </c>
      <c r="M6103" s="4" t="s">
        <v>168</v>
      </c>
      <c r="N6103" s="4" t="s">
        <v>168</v>
      </c>
      <c r="O6103" s="5">
        <v>50</v>
      </c>
      <c r="P6103" s="30">
        <v>50</v>
      </c>
    </row>
    <row r="6104">
      <c r="D6104" s="19"/>
      <c r="E6104" s="18" t="s">
        <v>43</v>
      </c>
      <c r="F6104" s="17"/>
      <c r="G6104" s="7">
        <v>1080</v>
      </c>
      <c r="H6104" s="20">
        <v>58.148148148148003</v>
      </c>
      <c r="I6104" s="2">
        <v>27.777777777777999</v>
      </c>
      <c r="J6104" s="2">
        <v>25.648148148148</v>
      </c>
      <c r="K6104" s="2">
        <v>1.574074074074</v>
      </c>
      <c r="L6104" s="2">
        <v>14.907407407407</v>
      </c>
      <c r="M6104" s="2">
        <v>3.518518518519</v>
      </c>
      <c r="N6104" s="2">
        <v>22.5</v>
      </c>
      <c r="O6104" s="2">
        <v>0.18518518518499999</v>
      </c>
      <c r="P6104" s="22">
        <v>77.314814814814994</v>
      </c>
    </row>
    <row r="6105">
      <c r="D6105" s="15" t="s">
        <v>44</v>
      </c>
      <c r="E6105" s="14" t="s">
        <v>45</v>
      </c>
      <c r="F6105" s="16"/>
      <c r="G6105" s="33">
        <v>3</v>
      </c>
      <c r="H6105" s="45">
        <v>33.333333333333002</v>
      </c>
      <c r="I6105" s="13">
        <v>66.666666666666998</v>
      </c>
      <c r="J6105" s="13">
        <v>33.333333333333002</v>
      </c>
      <c r="K6105" s="25" t="s">
        <v>168</v>
      </c>
      <c r="L6105" s="25" t="s">
        <v>168</v>
      </c>
      <c r="M6105" s="25" t="s">
        <v>168</v>
      </c>
      <c r="N6105" s="13">
        <v>33.333333333333002</v>
      </c>
      <c r="O6105" s="25" t="s">
        <v>168</v>
      </c>
      <c r="P6105" s="50">
        <v>66.666666666666998</v>
      </c>
    </row>
    <row r="6106">
      <c r="D6106" s="19"/>
      <c r="E6106" s="18" t="s">
        <v>46</v>
      </c>
      <c r="F6106" s="17"/>
      <c r="G6106" s="11">
        <v>11</v>
      </c>
      <c r="H6106" s="27">
        <v>63.636363636364003</v>
      </c>
      <c r="I6106" s="5">
        <v>45.454545454544999</v>
      </c>
      <c r="J6106" s="5">
        <v>18.181818181817999</v>
      </c>
      <c r="K6106" s="4" t="s">
        <v>168</v>
      </c>
      <c r="L6106" s="5">
        <v>9.0909090909089993</v>
      </c>
      <c r="M6106" s="5">
        <v>9.0909090909089993</v>
      </c>
      <c r="N6106" s="5">
        <v>18.181818181817999</v>
      </c>
      <c r="O6106" s="4" t="s">
        <v>168</v>
      </c>
      <c r="P6106" s="30">
        <v>81.818181818181998</v>
      </c>
    </row>
    <row r="6107">
      <c r="D6107" s="19"/>
      <c r="E6107" s="18" t="s">
        <v>47</v>
      </c>
      <c r="F6107" s="17"/>
      <c r="G6107" s="11">
        <v>25</v>
      </c>
      <c r="H6107" s="27">
        <v>72</v>
      </c>
      <c r="I6107" s="5">
        <v>36</v>
      </c>
      <c r="J6107" s="5">
        <v>28</v>
      </c>
      <c r="K6107" s="4" t="s">
        <v>168</v>
      </c>
      <c r="L6107" s="5">
        <v>8</v>
      </c>
      <c r="M6107" s="4" t="s">
        <v>168</v>
      </c>
      <c r="N6107" s="5">
        <v>4</v>
      </c>
      <c r="O6107" s="4" t="s">
        <v>168</v>
      </c>
      <c r="P6107" s="30">
        <v>96</v>
      </c>
    </row>
    <row r="6108">
      <c r="D6108" s="19"/>
      <c r="E6108" s="18" t="s">
        <v>48</v>
      </c>
      <c r="F6108" s="17"/>
      <c r="G6108" s="7">
        <v>160</v>
      </c>
      <c r="H6108" s="20">
        <v>61.25</v>
      </c>
      <c r="I6108" s="2">
        <v>23.75</v>
      </c>
      <c r="J6108" s="2">
        <v>24.375</v>
      </c>
      <c r="K6108" s="2">
        <v>1.875</v>
      </c>
      <c r="L6108" s="2">
        <v>11.25</v>
      </c>
      <c r="M6108" s="2">
        <v>9.375</v>
      </c>
      <c r="N6108" s="2">
        <v>16.875</v>
      </c>
      <c r="O6108" s="10" t="s">
        <v>168</v>
      </c>
      <c r="P6108" s="22">
        <v>83.125</v>
      </c>
    </row>
    <row r="6109">
      <c r="D6109" s="19"/>
      <c r="E6109" s="18" t="s">
        <v>49</v>
      </c>
      <c r="F6109" s="17"/>
      <c r="G6109" s="7">
        <v>166</v>
      </c>
      <c r="H6109" s="20">
        <v>59.036144578312999</v>
      </c>
      <c r="I6109" s="2">
        <v>32.530120481928002</v>
      </c>
      <c r="J6109" s="2">
        <v>28.915662650601998</v>
      </c>
      <c r="K6109" s="2">
        <v>1.8072289156629999</v>
      </c>
      <c r="L6109" s="2">
        <v>15.060240963855</v>
      </c>
      <c r="M6109" s="2">
        <v>4.819277108434</v>
      </c>
      <c r="N6109" s="2">
        <v>18.072289156627001</v>
      </c>
      <c r="O6109" s="10" t="s">
        <v>168</v>
      </c>
      <c r="P6109" s="22">
        <v>81.927710843373006</v>
      </c>
    </row>
    <row r="6110">
      <c r="D6110" s="19"/>
      <c r="E6110" s="18" t="s">
        <v>50</v>
      </c>
      <c r="F6110" s="17"/>
      <c r="G6110" s="7">
        <v>129</v>
      </c>
      <c r="H6110" s="20">
        <v>50.387596899225002</v>
      </c>
      <c r="I6110" s="2">
        <v>22.480620155038999</v>
      </c>
      <c r="J6110" s="2">
        <v>27.131782945735999</v>
      </c>
      <c r="K6110" s="2">
        <v>2.3255813953489999</v>
      </c>
      <c r="L6110" s="2">
        <v>12.403100775194</v>
      </c>
      <c r="M6110" s="2">
        <v>3.8759689922480001</v>
      </c>
      <c r="N6110" s="2">
        <v>31.007751937984001</v>
      </c>
      <c r="O6110" s="10" t="s">
        <v>168</v>
      </c>
      <c r="P6110" s="22">
        <v>68.992248062016003</v>
      </c>
    </row>
    <row r="6111">
      <c r="D6111" s="19"/>
      <c r="E6111" s="18" t="s">
        <v>51</v>
      </c>
      <c r="F6111" s="17"/>
      <c r="G6111" s="7">
        <v>124</v>
      </c>
      <c r="H6111" s="20">
        <v>60.483870967742</v>
      </c>
      <c r="I6111" s="2">
        <v>31.451612903226</v>
      </c>
      <c r="J6111" s="2">
        <v>31.451612903226</v>
      </c>
      <c r="K6111" s="2">
        <v>0.80645161290300005</v>
      </c>
      <c r="L6111" s="2">
        <v>16.129032258064999</v>
      </c>
      <c r="M6111" s="2">
        <v>1.6129032258060001</v>
      </c>
      <c r="N6111" s="2">
        <v>20.161290322580999</v>
      </c>
      <c r="O6111" s="2">
        <v>0.80645161290300005</v>
      </c>
      <c r="P6111" s="22">
        <v>79.032258064516</v>
      </c>
    </row>
    <row r="6112">
      <c r="D6112" s="19"/>
      <c r="E6112" s="18" t="s">
        <v>52</v>
      </c>
      <c r="F6112" s="17"/>
      <c r="G6112" s="7">
        <v>114</v>
      </c>
      <c r="H6112" s="20">
        <v>57.894736842104997</v>
      </c>
      <c r="I6112" s="2">
        <v>22.807017543859999</v>
      </c>
      <c r="J6112" s="2">
        <v>19.298245614035</v>
      </c>
      <c r="K6112" s="2">
        <v>0.87719298245599997</v>
      </c>
      <c r="L6112" s="2">
        <v>15.789473684211</v>
      </c>
      <c r="M6112" s="10" t="s">
        <v>168</v>
      </c>
      <c r="N6112" s="2">
        <v>27.192982456140001</v>
      </c>
      <c r="O6112" s="2">
        <v>0.87719298245599997</v>
      </c>
      <c r="P6112" s="22">
        <v>71.929824561404004</v>
      </c>
    </row>
    <row r="6113">
      <c r="D6113" s="19"/>
      <c r="E6113" s="18" t="s">
        <v>53</v>
      </c>
      <c r="F6113" s="17"/>
      <c r="G6113" s="7">
        <v>95</v>
      </c>
      <c r="H6113" s="20">
        <v>57.894736842104997</v>
      </c>
      <c r="I6113" s="2">
        <v>27.368421052632002</v>
      </c>
      <c r="J6113" s="2">
        <v>31.578947368421002</v>
      </c>
      <c r="K6113" s="2">
        <v>3.1578947368420001</v>
      </c>
      <c r="L6113" s="2">
        <v>14.736842105262999</v>
      </c>
      <c r="M6113" s="2">
        <v>1.052631578947</v>
      </c>
      <c r="N6113" s="2">
        <v>21.052631578947</v>
      </c>
      <c r="O6113" s="10" t="s">
        <v>168</v>
      </c>
      <c r="P6113" s="22">
        <v>78.947368421053</v>
      </c>
    </row>
    <row r="6114">
      <c r="D6114" s="19"/>
      <c r="E6114" s="18" t="s">
        <v>54</v>
      </c>
      <c r="F6114" s="17"/>
      <c r="G6114" s="7">
        <v>253</v>
      </c>
      <c r="H6114" s="20">
        <v>57.707509881423</v>
      </c>
      <c r="I6114" s="2">
        <v>28.063241106719001</v>
      </c>
      <c r="J6114" s="2">
        <v>20.948616600790999</v>
      </c>
      <c r="K6114" s="2">
        <v>1.185770750988</v>
      </c>
      <c r="L6114" s="2">
        <v>19.367588932806001</v>
      </c>
      <c r="M6114" s="2">
        <v>2.371541501976</v>
      </c>
      <c r="N6114" s="2">
        <v>25.296442687747</v>
      </c>
      <c r="O6114" s="2">
        <v>0.39525691699600002</v>
      </c>
      <c r="P6114" s="22">
        <v>74.308300395257007</v>
      </c>
    </row>
    <row r="6115">
      <c r="D6115" s="19"/>
      <c r="E6115" s="18" t="s">
        <v>55</v>
      </c>
      <c r="F6115" s="17"/>
      <c r="G6115" s="11">
        <v>1</v>
      </c>
      <c r="H6115" s="27">
        <v>100</v>
      </c>
      <c r="I6115" s="4" t="s">
        <v>168</v>
      </c>
      <c r="J6115" s="4" t="s">
        <v>168</v>
      </c>
      <c r="K6115" s="4" t="s">
        <v>168</v>
      </c>
      <c r="L6115" s="4" t="s">
        <v>168</v>
      </c>
      <c r="M6115" s="4" t="s">
        <v>168</v>
      </c>
      <c r="N6115" s="4" t="s">
        <v>168</v>
      </c>
      <c r="O6115" s="4" t="s">
        <v>168</v>
      </c>
      <c r="P6115" s="30">
        <v>100</v>
      </c>
    </row>
    <row r="6116">
      <c r="D6116" s="19"/>
      <c r="E6116" s="18" t="s">
        <v>26</v>
      </c>
      <c r="F6116" s="17"/>
      <c r="G6116" s="11">
        <v>12</v>
      </c>
      <c r="H6116" s="27">
        <v>50</v>
      </c>
      <c r="I6116" s="5">
        <v>16.666666666666998</v>
      </c>
      <c r="J6116" s="5">
        <v>8.333333333333</v>
      </c>
      <c r="K6116" s="4" t="s">
        <v>168</v>
      </c>
      <c r="L6116" s="5">
        <v>8.333333333333</v>
      </c>
      <c r="M6116" s="4" t="s">
        <v>168</v>
      </c>
      <c r="N6116" s="5">
        <v>33.333333333333002</v>
      </c>
      <c r="O6116" s="4" t="s">
        <v>168</v>
      </c>
      <c r="P6116" s="30">
        <v>66.666666666666998</v>
      </c>
    </row>
    <row r="6117">
      <c r="D6117" s="15" t="s">
        <v>56</v>
      </c>
      <c r="E6117" s="14" t="s">
        <v>57</v>
      </c>
      <c r="F6117" s="16"/>
      <c r="G6117" s="33">
        <v>15</v>
      </c>
      <c r="H6117" s="45">
        <v>53.333333333333002</v>
      </c>
      <c r="I6117" s="13">
        <v>20</v>
      </c>
      <c r="J6117" s="13">
        <v>13.333333333333</v>
      </c>
      <c r="K6117" s="25" t="s">
        <v>168</v>
      </c>
      <c r="L6117" s="13">
        <v>20</v>
      </c>
      <c r="M6117" s="13">
        <v>6.666666666667</v>
      </c>
      <c r="N6117" s="13">
        <v>20</v>
      </c>
      <c r="O6117" s="25" t="s">
        <v>168</v>
      </c>
      <c r="P6117" s="50">
        <v>80</v>
      </c>
    </row>
    <row r="6118">
      <c r="D6118" s="19"/>
      <c r="E6118" s="18" t="s">
        <v>58</v>
      </c>
      <c r="F6118" s="17"/>
      <c r="G6118" s="7">
        <v>111</v>
      </c>
      <c r="H6118" s="20">
        <v>61.261261261260998</v>
      </c>
      <c r="I6118" s="2">
        <v>34.234234234234002</v>
      </c>
      <c r="J6118" s="2">
        <v>27.027027027027</v>
      </c>
      <c r="K6118" s="2">
        <v>0.90090090090099995</v>
      </c>
      <c r="L6118" s="2">
        <v>8.1081081081080004</v>
      </c>
      <c r="M6118" s="2">
        <v>6.3063063063060003</v>
      </c>
      <c r="N6118" s="2">
        <v>15.315315315315001</v>
      </c>
      <c r="O6118" s="10" t="s">
        <v>168</v>
      </c>
      <c r="P6118" s="22">
        <v>84.684684684684996</v>
      </c>
    </row>
    <row r="6119">
      <c r="D6119" s="19"/>
      <c r="E6119" s="18" t="s">
        <v>59</v>
      </c>
      <c r="F6119" s="17"/>
      <c r="G6119" s="7">
        <v>404</v>
      </c>
      <c r="H6119" s="20">
        <v>55.693069306931001</v>
      </c>
      <c r="I6119" s="2">
        <v>27.475247524752</v>
      </c>
      <c r="J6119" s="2">
        <v>26.237623762376</v>
      </c>
      <c r="K6119" s="2">
        <v>1.485148514851</v>
      </c>
      <c r="L6119" s="2">
        <v>13.366336633663</v>
      </c>
      <c r="M6119" s="2">
        <v>2.7227722772280001</v>
      </c>
      <c r="N6119" s="2">
        <v>22.524752475248</v>
      </c>
      <c r="O6119" s="2">
        <v>0.247524752475</v>
      </c>
      <c r="P6119" s="22">
        <v>77.227722772277005</v>
      </c>
    </row>
    <row r="6120">
      <c r="D6120" s="19"/>
      <c r="E6120" s="18" t="s">
        <v>60</v>
      </c>
      <c r="F6120" s="17"/>
      <c r="G6120" s="7">
        <v>562</v>
      </c>
      <c r="H6120" s="20">
        <v>59.430604982205999</v>
      </c>
      <c r="I6120" s="2">
        <v>26.512455516014001</v>
      </c>
      <c r="J6120" s="2">
        <v>24.733096085408999</v>
      </c>
      <c r="K6120" s="2">
        <v>1.779359430605</v>
      </c>
      <c r="L6120" s="2">
        <v>17.437722419928999</v>
      </c>
      <c r="M6120" s="2">
        <v>3.3807829181489999</v>
      </c>
      <c r="N6120" s="2">
        <v>23.843416370107001</v>
      </c>
      <c r="O6120" s="2">
        <v>0.35587188612100001</v>
      </c>
      <c r="P6120" s="22">
        <v>75.800711743771998</v>
      </c>
    </row>
    <row r="6121">
      <c r="D6121" s="19"/>
      <c r="E6121" s="18" t="s">
        <v>26</v>
      </c>
      <c r="F6121" s="17"/>
      <c r="G6121" s="11">
        <v>1</v>
      </c>
      <c r="H6121" s="27">
        <v>100</v>
      </c>
      <c r="I6121" s="4" t="s">
        <v>168</v>
      </c>
      <c r="J6121" s="4" t="s">
        <v>168</v>
      </c>
      <c r="K6121" s="4" t="s">
        <v>168</v>
      </c>
      <c r="L6121" s="4" t="s">
        <v>168</v>
      </c>
      <c r="M6121" s="4" t="s">
        <v>168</v>
      </c>
      <c r="N6121" s="4" t="s">
        <v>168</v>
      </c>
      <c r="O6121" s="4" t="s">
        <v>168</v>
      </c>
      <c r="P6121" s="30">
        <v>100</v>
      </c>
    </row>
    <row r="6122">
      <c r="D6122" s="19"/>
      <c r="E6122" s="18" t="s">
        <v>61</v>
      </c>
      <c r="F6122" s="17"/>
      <c r="G6122" s="7">
        <v>126</v>
      </c>
      <c r="H6122" s="20">
        <v>60.317460317459997</v>
      </c>
      <c r="I6122" s="2">
        <v>32.539682539683</v>
      </c>
      <c r="J6122" s="2">
        <v>25.396825396825001</v>
      </c>
      <c r="K6122" s="2">
        <v>0.793650793651</v>
      </c>
      <c r="L6122" s="2">
        <v>9.5238095238099998</v>
      </c>
      <c r="M6122" s="2">
        <v>6.3492063492059998</v>
      </c>
      <c r="N6122" s="2">
        <v>15.873015873016</v>
      </c>
      <c r="O6122" s="10" t="s">
        <v>168</v>
      </c>
      <c r="P6122" s="22">
        <v>84.126984126983999</v>
      </c>
    </row>
    <row r="6123">
      <c r="D6123" s="19"/>
      <c r="E6123" s="18" t="s">
        <v>62</v>
      </c>
      <c r="F6123" s="17"/>
      <c r="G6123" s="7">
        <v>966</v>
      </c>
      <c r="H6123" s="20">
        <v>57.867494824017001</v>
      </c>
      <c r="I6123" s="2">
        <v>26.915113871635999</v>
      </c>
      <c r="J6123" s="2">
        <v>25.362318840579999</v>
      </c>
      <c r="K6123" s="2">
        <v>1.6563146997930001</v>
      </c>
      <c r="L6123" s="2">
        <v>15.734989648033</v>
      </c>
      <c r="M6123" s="2">
        <v>3.1055900621119998</v>
      </c>
      <c r="N6123" s="2">
        <v>23.291925465839</v>
      </c>
      <c r="O6123" s="2">
        <v>0.31055900621100002</v>
      </c>
      <c r="P6123" s="22">
        <v>76.397515527950006</v>
      </c>
    </row>
    <row r="6124">
      <c r="D6124" s="15" t="s">
        <v>63</v>
      </c>
      <c r="E6124" s="14" t="s">
        <v>64</v>
      </c>
      <c r="F6124" s="16"/>
      <c r="G6124" s="33">
        <v>17</v>
      </c>
      <c r="H6124" s="45">
        <v>64.705882352941003</v>
      </c>
      <c r="I6124" s="13">
        <v>17.647058823529001</v>
      </c>
      <c r="J6124" s="13">
        <v>17.647058823529001</v>
      </c>
      <c r="K6124" s="25" t="s">
        <v>168</v>
      </c>
      <c r="L6124" s="13">
        <v>23.529411764706001</v>
      </c>
      <c r="M6124" s="25" t="s">
        <v>168</v>
      </c>
      <c r="N6124" s="13">
        <v>11.764705882353001</v>
      </c>
      <c r="O6124" s="25" t="s">
        <v>168</v>
      </c>
      <c r="P6124" s="50">
        <v>88.235294117647001</v>
      </c>
    </row>
    <row r="6125">
      <c r="D6125" s="19"/>
      <c r="E6125" s="18" t="s">
        <v>65</v>
      </c>
      <c r="F6125" s="17"/>
      <c r="G6125" s="11">
        <v>38</v>
      </c>
      <c r="H6125" s="27">
        <v>50</v>
      </c>
      <c r="I6125" s="5">
        <v>31.578947368421002</v>
      </c>
      <c r="J6125" s="5">
        <v>15.789473684211</v>
      </c>
      <c r="K6125" s="4" t="s">
        <v>168</v>
      </c>
      <c r="L6125" s="5">
        <v>13.157894736842</v>
      </c>
      <c r="M6125" s="5">
        <v>2.6315789473679998</v>
      </c>
      <c r="N6125" s="5">
        <v>34.210526315788996</v>
      </c>
      <c r="O6125" s="4" t="s">
        <v>168</v>
      </c>
      <c r="P6125" s="30">
        <v>65.789473684211004</v>
      </c>
    </row>
    <row r="6126">
      <c r="D6126" s="19"/>
      <c r="E6126" s="18" t="s">
        <v>66</v>
      </c>
      <c r="F6126" s="17"/>
      <c r="G6126" s="11">
        <v>14</v>
      </c>
      <c r="H6126" s="27">
        <v>50</v>
      </c>
      <c r="I6126" s="5">
        <v>7.1428571428570002</v>
      </c>
      <c r="J6126" s="4" t="s">
        <v>168</v>
      </c>
      <c r="K6126" s="4" t="s">
        <v>168</v>
      </c>
      <c r="L6126" s="5">
        <v>21.428571428571001</v>
      </c>
      <c r="M6126" s="4" t="s">
        <v>168</v>
      </c>
      <c r="N6126" s="5">
        <v>50</v>
      </c>
      <c r="O6126" s="4" t="s">
        <v>168</v>
      </c>
      <c r="P6126" s="30">
        <v>50</v>
      </c>
    </row>
    <row r="6127">
      <c r="D6127" s="19"/>
      <c r="E6127" s="18" t="s">
        <v>67</v>
      </c>
      <c r="F6127" s="17"/>
      <c r="G6127" s="7">
        <v>95</v>
      </c>
      <c r="H6127" s="20">
        <v>47.368421052632002</v>
      </c>
      <c r="I6127" s="2">
        <v>33.684210526316001</v>
      </c>
      <c r="J6127" s="2">
        <v>18.947368421053</v>
      </c>
      <c r="K6127" s="2">
        <v>1.052631578947</v>
      </c>
      <c r="L6127" s="2">
        <v>9.4736842105260006</v>
      </c>
      <c r="M6127" s="10" t="s">
        <v>168</v>
      </c>
      <c r="N6127" s="2">
        <v>28.421052631578998</v>
      </c>
      <c r="O6127" s="2">
        <v>2.1052631578950001</v>
      </c>
      <c r="P6127" s="22">
        <v>69.473684210526002</v>
      </c>
    </row>
    <row r="6128">
      <c r="D6128" s="19"/>
      <c r="E6128" s="18" t="s">
        <v>68</v>
      </c>
      <c r="F6128" s="17"/>
      <c r="G6128" s="7">
        <v>81</v>
      </c>
      <c r="H6128" s="20">
        <v>50.617283950617001</v>
      </c>
      <c r="I6128" s="2">
        <v>35.802469135801999</v>
      </c>
      <c r="J6128" s="2">
        <v>27.16049382716</v>
      </c>
      <c r="K6128" s="2">
        <v>2.4691358024690002</v>
      </c>
      <c r="L6128" s="2">
        <v>8.6419753086419995</v>
      </c>
      <c r="M6128" s="2">
        <v>3.7037037037039999</v>
      </c>
      <c r="N6128" s="2">
        <v>25.925925925925998</v>
      </c>
      <c r="O6128" s="10" t="s">
        <v>168</v>
      </c>
      <c r="P6128" s="22">
        <v>74.074074074074005</v>
      </c>
    </row>
    <row r="6129">
      <c r="D6129" s="19"/>
      <c r="E6129" s="18" t="s">
        <v>69</v>
      </c>
      <c r="F6129" s="17"/>
      <c r="G6129" s="7">
        <v>844</v>
      </c>
      <c r="H6129" s="20">
        <v>60.545023696682001</v>
      </c>
      <c r="I6129" s="2">
        <v>26.54028436019</v>
      </c>
      <c r="J6129" s="2">
        <v>27.014218009478999</v>
      </c>
      <c r="K6129" s="2">
        <v>1.658767772512</v>
      </c>
      <c r="L6129" s="2">
        <v>16.113744075829</v>
      </c>
      <c r="M6129" s="2">
        <v>3.9099526066350001</v>
      </c>
      <c r="N6129" s="2">
        <v>20.616113744075999</v>
      </c>
      <c r="O6129" s="2">
        <v>0.11848341232200001</v>
      </c>
      <c r="P6129" s="22">
        <v>79.265402843602004</v>
      </c>
    </row>
    <row r="6130">
      <c r="D6130" s="19"/>
      <c r="E6130" s="18" t="s">
        <v>26</v>
      </c>
      <c r="F6130" s="17"/>
      <c r="G6130" s="11">
        <v>4</v>
      </c>
      <c r="H6130" s="27">
        <v>50</v>
      </c>
      <c r="I6130" s="4" t="s">
        <v>168</v>
      </c>
      <c r="J6130" s="4" t="s">
        <v>168</v>
      </c>
      <c r="K6130" s="4" t="s">
        <v>168</v>
      </c>
      <c r="L6130" s="4" t="s">
        <v>168</v>
      </c>
      <c r="M6130" s="5">
        <v>25</v>
      </c>
      <c r="N6130" s="5">
        <v>25</v>
      </c>
      <c r="O6130" s="4" t="s">
        <v>168</v>
      </c>
      <c r="P6130" s="30">
        <v>75</v>
      </c>
    </row>
    <row r="6131">
      <c r="D6131" s="19"/>
      <c r="E6131" s="18" t="s">
        <v>70</v>
      </c>
      <c r="F6131" s="17"/>
      <c r="G6131" s="7">
        <v>245</v>
      </c>
      <c r="H6131" s="20">
        <v>50.204081632653001</v>
      </c>
      <c r="I6131" s="2">
        <v>31.428571428571001</v>
      </c>
      <c r="J6131" s="2">
        <v>20</v>
      </c>
      <c r="K6131" s="2">
        <v>1.2244897959179999</v>
      </c>
      <c r="L6131" s="2">
        <v>11.428571428571001</v>
      </c>
      <c r="M6131" s="2">
        <v>1.632653061224</v>
      </c>
      <c r="N6131" s="2">
        <v>28.571428571428999</v>
      </c>
      <c r="O6131" s="2">
        <v>0.816326530612</v>
      </c>
      <c r="P6131" s="22">
        <v>70.612244897959002</v>
      </c>
    </row>
    <row r="6132">
      <c r="D6132" s="15" t="s">
        <v>71</v>
      </c>
      <c r="E6132" s="14" t="s">
        <v>64</v>
      </c>
      <c r="F6132" s="16"/>
      <c r="G6132" s="33">
        <v>15</v>
      </c>
      <c r="H6132" s="45">
        <v>80</v>
      </c>
      <c r="I6132" s="13">
        <v>13.333333333333</v>
      </c>
      <c r="J6132" s="13">
        <v>20</v>
      </c>
      <c r="K6132" s="25" t="s">
        <v>168</v>
      </c>
      <c r="L6132" s="25" t="s">
        <v>168</v>
      </c>
      <c r="M6132" s="25" t="s">
        <v>168</v>
      </c>
      <c r="N6132" s="13">
        <v>13.333333333333</v>
      </c>
      <c r="O6132" s="25" t="s">
        <v>168</v>
      </c>
      <c r="P6132" s="50">
        <v>86.666666666666998</v>
      </c>
    </row>
    <row r="6133">
      <c r="D6133" s="19"/>
      <c r="E6133" s="18" t="s">
        <v>65</v>
      </c>
      <c r="F6133" s="17"/>
      <c r="G6133" s="7">
        <v>58</v>
      </c>
      <c r="H6133" s="20">
        <v>50</v>
      </c>
      <c r="I6133" s="2">
        <v>31.034482758620999</v>
      </c>
      <c r="J6133" s="2">
        <v>31.034482758620999</v>
      </c>
      <c r="K6133" s="10" t="s">
        <v>168</v>
      </c>
      <c r="L6133" s="2">
        <v>22.413793103448</v>
      </c>
      <c r="M6133" s="2">
        <v>1.7241379310339999</v>
      </c>
      <c r="N6133" s="2">
        <v>22.413793103448</v>
      </c>
      <c r="O6133" s="10" t="s">
        <v>168</v>
      </c>
      <c r="P6133" s="22">
        <v>77.586206896552</v>
      </c>
    </row>
    <row r="6134">
      <c r="D6134" s="19"/>
      <c r="E6134" s="18" t="s">
        <v>66</v>
      </c>
      <c r="F6134" s="17"/>
      <c r="G6134" s="7">
        <v>113</v>
      </c>
      <c r="H6134" s="20">
        <v>59.292035398229999</v>
      </c>
      <c r="I6134" s="2">
        <v>29.203539823008999</v>
      </c>
      <c r="J6134" s="2">
        <v>26.548672566372002</v>
      </c>
      <c r="K6134" s="2">
        <v>0.88495575221199996</v>
      </c>
      <c r="L6134" s="2">
        <v>22.123893805310001</v>
      </c>
      <c r="M6134" s="2">
        <v>2.654867256637</v>
      </c>
      <c r="N6134" s="2">
        <v>20.353982300885001</v>
      </c>
      <c r="O6134" s="10" t="s">
        <v>168</v>
      </c>
      <c r="P6134" s="22">
        <v>79.646017699115006</v>
      </c>
    </row>
    <row r="6135">
      <c r="D6135" s="19"/>
      <c r="E6135" s="18" t="s">
        <v>67</v>
      </c>
      <c r="F6135" s="17"/>
      <c r="G6135" s="7">
        <v>837</v>
      </c>
      <c r="H6135" s="20">
        <v>57.706093189964001</v>
      </c>
      <c r="I6135" s="2">
        <v>27.00119474313</v>
      </c>
      <c r="J6135" s="2">
        <v>24.253285543608001</v>
      </c>
      <c r="K6135" s="2">
        <v>1.7921146953410001</v>
      </c>
      <c r="L6135" s="2">
        <v>14.217443249701001</v>
      </c>
      <c r="M6135" s="2">
        <v>3.5842293906810001</v>
      </c>
      <c r="N6135" s="2">
        <v>23.536439665471999</v>
      </c>
      <c r="O6135" s="2">
        <v>0.35842293906799999</v>
      </c>
      <c r="P6135" s="22">
        <v>76.105137395460005</v>
      </c>
    </row>
    <row r="6136">
      <c r="D6136" s="19"/>
      <c r="E6136" s="18" t="s">
        <v>68</v>
      </c>
      <c r="F6136" s="17"/>
      <c r="G6136" s="7">
        <v>61</v>
      </c>
      <c r="H6136" s="20">
        <v>63.934426229507999</v>
      </c>
      <c r="I6136" s="2">
        <v>32.786885245901999</v>
      </c>
      <c r="J6136" s="2">
        <v>32.786885245901999</v>
      </c>
      <c r="K6136" s="2">
        <v>1.6393442622950001</v>
      </c>
      <c r="L6136" s="2">
        <v>9.83606557377</v>
      </c>
      <c r="M6136" s="2">
        <v>4.918032786885</v>
      </c>
      <c r="N6136" s="2">
        <v>14.754098360656</v>
      </c>
      <c r="O6136" s="10" t="s">
        <v>168</v>
      </c>
      <c r="P6136" s="22">
        <v>85.245901639343998</v>
      </c>
    </row>
    <row r="6137">
      <c r="D6137" s="19"/>
      <c r="E6137" s="18" t="s">
        <v>72</v>
      </c>
      <c r="F6137" s="17"/>
      <c r="G6137" s="11">
        <v>5</v>
      </c>
      <c r="H6137" s="27">
        <v>60</v>
      </c>
      <c r="I6137" s="5">
        <v>20</v>
      </c>
      <c r="J6137" s="5">
        <v>20</v>
      </c>
      <c r="K6137" s="4" t="s">
        <v>168</v>
      </c>
      <c r="L6137" s="4" t="s">
        <v>168</v>
      </c>
      <c r="M6137" s="4" t="s">
        <v>168</v>
      </c>
      <c r="N6137" s="5">
        <v>20</v>
      </c>
      <c r="O6137" s="4" t="s">
        <v>168</v>
      </c>
      <c r="P6137" s="30">
        <v>80</v>
      </c>
    </row>
    <row r="6138">
      <c r="D6138" s="19"/>
      <c r="E6138" s="18" t="s">
        <v>26</v>
      </c>
      <c r="F6138" s="17"/>
      <c r="G6138" s="11">
        <v>4</v>
      </c>
      <c r="H6138" s="27">
        <v>75</v>
      </c>
      <c r="I6138" s="5">
        <v>25</v>
      </c>
      <c r="J6138" s="5">
        <v>50</v>
      </c>
      <c r="K6138" s="4" t="s">
        <v>168</v>
      </c>
      <c r="L6138" s="5">
        <v>25</v>
      </c>
      <c r="M6138" s="5">
        <v>25</v>
      </c>
      <c r="N6138" s="4" t="s">
        <v>168</v>
      </c>
      <c r="O6138" s="4" t="s">
        <v>168</v>
      </c>
      <c r="P6138" s="30">
        <v>100</v>
      </c>
    </row>
    <row r="6139">
      <c r="D6139" s="19"/>
      <c r="E6139" s="18" t="s">
        <v>73</v>
      </c>
      <c r="F6139" s="17"/>
      <c r="G6139" s="7">
        <v>1084</v>
      </c>
      <c r="H6139" s="20">
        <v>58.118081180811998</v>
      </c>
      <c r="I6139" s="2">
        <v>27.583025830257998</v>
      </c>
      <c r="J6139" s="2">
        <v>25.276752767527999</v>
      </c>
      <c r="K6139" s="2">
        <v>1.5682656826570001</v>
      </c>
      <c r="L6139" s="2">
        <v>15.036900369004</v>
      </c>
      <c r="M6139" s="2">
        <v>3.413284132841</v>
      </c>
      <c r="N6139" s="2">
        <v>22.509225092251</v>
      </c>
      <c r="O6139" s="2">
        <v>0.27675276752799999</v>
      </c>
      <c r="P6139" s="22">
        <v>77.214022140221005</v>
      </c>
    </row>
    <row r="6140">
      <c r="D6140" s="15" t="s">
        <v>74</v>
      </c>
      <c r="E6140" s="14" t="s">
        <v>75</v>
      </c>
      <c r="F6140" s="16"/>
      <c r="G6140" s="26">
        <v>315</v>
      </c>
      <c r="H6140" s="40">
        <v>57.460317460317</v>
      </c>
      <c r="I6140" s="8">
        <v>35.555555555555998</v>
      </c>
      <c r="J6140" s="8">
        <v>40.317460317459997</v>
      </c>
      <c r="K6140" s="8">
        <v>2.8571428571430002</v>
      </c>
      <c r="L6140" s="8">
        <v>17.142857142857</v>
      </c>
      <c r="M6140" s="8">
        <v>1.9047619047619999</v>
      </c>
      <c r="N6140" s="8">
        <v>21.904761904762001</v>
      </c>
      <c r="O6140" s="41" t="s">
        <v>168</v>
      </c>
      <c r="P6140" s="42">
        <v>78.095238095238003</v>
      </c>
    </row>
    <row r="6141">
      <c r="D6141" s="19"/>
      <c r="E6141" s="18" t="s">
        <v>76</v>
      </c>
      <c r="F6141" s="17"/>
      <c r="G6141" s="7">
        <v>78</v>
      </c>
      <c r="H6141" s="20">
        <v>57.692307692307999</v>
      </c>
      <c r="I6141" s="2">
        <v>39.74358974359</v>
      </c>
      <c r="J6141" s="2">
        <v>48.717948717949</v>
      </c>
      <c r="K6141" s="2">
        <v>6.4102564102560002</v>
      </c>
      <c r="L6141" s="2">
        <v>15.384615384615</v>
      </c>
      <c r="M6141" s="2">
        <v>6.4102564102560002</v>
      </c>
      <c r="N6141" s="2">
        <v>19.230769230768999</v>
      </c>
      <c r="O6141" s="10" t="s">
        <v>168</v>
      </c>
      <c r="P6141" s="22">
        <v>80.769230769231001</v>
      </c>
    </row>
    <row r="6142">
      <c r="D6142" s="19"/>
      <c r="E6142" s="18" t="s">
        <v>77</v>
      </c>
      <c r="F6142" s="17"/>
      <c r="G6142" s="7">
        <v>297</v>
      </c>
      <c r="H6142" s="20">
        <v>59.595959595959997</v>
      </c>
      <c r="I6142" s="2">
        <v>37.037037037037003</v>
      </c>
      <c r="J6142" s="2">
        <v>39.057239057239002</v>
      </c>
      <c r="K6142" s="2">
        <v>2.6936026936030002</v>
      </c>
      <c r="L6142" s="2">
        <v>16.835016835017001</v>
      </c>
      <c r="M6142" s="2">
        <v>2.6936026936030002</v>
      </c>
      <c r="N6142" s="2">
        <v>21.885521885522</v>
      </c>
      <c r="O6142" s="10" t="s">
        <v>168</v>
      </c>
      <c r="P6142" s="22">
        <v>78.114478114478004</v>
      </c>
    </row>
    <row r="6143">
      <c r="D6143" s="19"/>
      <c r="E6143" s="18" t="s">
        <v>78</v>
      </c>
      <c r="F6143" s="17"/>
      <c r="G6143" s="11">
        <v>12</v>
      </c>
      <c r="H6143" s="27">
        <v>50</v>
      </c>
      <c r="I6143" s="5">
        <v>41.666666666666998</v>
      </c>
      <c r="J6143" s="5">
        <v>33.333333333333002</v>
      </c>
      <c r="K6143" s="4" t="s">
        <v>168</v>
      </c>
      <c r="L6143" s="5">
        <v>25</v>
      </c>
      <c r="M6143" s="4" t="s">
        <v>168</v>
      </c>
      <c r="N6143" s="5">
        <v>25</v>
      </c>
      <c r="O6143" s="4" t="s">
        <v>168</v>
      </c>
      <c r="P6143" s="30">
        <v>75</v>
      </c>
    </row>
    <row r="6144">
      <c r="D6144" s="19"/>
      <c r="E6144" s="18" t="s">
        <v>79</v>
      </c>
      <c r="F6144" s="17"/>
      <c r="G6144" s="7">
        <v>116</v>
      </c>
      <c r="H6144" s="20">
        <v>62.068965517240997</v>
      </c>
      <c r="I6144" s="2">
        <v>44.827586206897003</v>
      </c>
      <c r="J6144" s="2">
        <v>50.862068965516997</v>
      </c>
      <c r="K6144" s="2">
        <v>2.586206896552</v>
      </c>
      <c r="L6144" s="2">
        <v>14.655172413793</v>
      </c>
      <c r="M6144" s="2">
        <v>2.586206896552</v>
      </c>
      <c r="N6144" s="2">
        <v>13.793103448276</v>
      </c>
      <c r="O6144" s="10" t="s">
        <v>168</v>
      </c>
      <c r="P6144" s="22">
        <v>86.206896551724</v>
      </c>
    </row>
    <row r="6145">
      <c r="D6145" s="19"/>
      <c r="E6145" s="18" t="s">
        <v>80</v>
      </c>
      <c r="F6145" s="17"/>
      <c r="G6145" s="7">
        <v>175</v>
      </c>
      <c r="H6145" s="20">
        <v>60</v>
      </c>
      <c r="I6145" s="2">
        <v>42.285714285714</v>
      </c>
      <c r="J6145" s="2">
        <v>49.714285714286</v>
      </c>
      <c r="K6145" s="2">
        <v>2.8571428571430002</v>
      </c>
      <c r="L6145" s="2">
        <v>14.857142857143</v>
      </c>
      <c r="M6145" s="2">
        <v>2.8571428571430002</v>
      </c>
      <c r="N6145" s="2">
        <v>19.428571428571001</v>
      </c>
      <c r="O6145" s="10" t="s">
        <v>168</v>
      </c>
      <c r="P6145" s="22">
        <v>80.571428571428996</v>
      </c>
    </row>
    <row r="6146">
      <c r="D6146" s="19"/>
      <c r="E6146" s="18" t="s">
        <v>81</v>
      </c>
      <c r="F6146" s="17"/>
      <c r="G6146" s="7">
        <v>908</v>
      </c>
      <c r="H6146" s="20">
        <v>57.599118942731003</v>
      </c>
      <c r="I6146" s="2">
        <v>27.312775330396001</v>
      </c>
      <c r="J6146" s="2">
        <v>26.982378854625999</v>
      </c>
      <c r="K6146" s="2">
        <v>1.6519823788550001</v>
      </c>
      <c r="L6146" s="2">
        <v>16.079295154185001</v>
      </c>
      <c r="M6146" s="2">
        <v>3.7444933920699999</v>
      </c>
      <c r="N6146" s="2">
        <v>23.348017621145001</v>
      </c>
      <c r="O6146" s="2">
        <v>0.33039647577100001</v>
      </c>
      <c r="P6146" s="22">
        <v>76.321585903083999</v>
      </c>
    </row>
    <row r="6147">
      <c r="D6147" s="19"/>
      <c r="E6147" s="18" t="s">
        <v>41</v>
      </c>
      <c r="F6147" s="17"/>
      <c r="G6147" s="11">
        <v>26</v>
      </c>
      <c r="H6147" s="27">
        <v>53.846153846154003</v>
      </c>
      <c r="I6147" s="5">
        <v>30.769230769231001</v>
      </c>
      <c r="J6147" s="5">
        <v>38.461538461537998</v>
      </c>
      <c r="K6147" s="4" t="s">
        <v>168</v>
      </c>
      <c r="L6147" s="5">
        <v>19.230769230768999</v>
      </c>
      <c r="M6147" s="4" t="s">
        <v>168</v>
      </c>
      <c r="N6147" s="5">
        <v>23.076923076922998</v>
      </c>
      <c r="O6147" s="4" t="s">
        <v>168</v>
      </c>
      <c r="P6147" s="30">
        <v>76.923076923077005</v>
      </c>
    </row>
    <row r="6148">
      <c r="D6148" s="19"/>
      <c r="E6148" s="18" t="s">
        <v>82</v>
      </c>
      <c r="F6148" s="17"/>
      <c r="G6148" s="7">
        <v>96</v>
      </c>
      <c r="H6148" s="20">
        <v>62.5</v>
      </c>
      <c r="I6148" s="2">
        <v>22.916666666666998</v>
      </c>
      <c r="J6148" s="2">
        <v>2.083333333333</v>
      </c>
      <c r="K6148" s="2">
        <v>2.083333333333</v>
      </c>
      <c r="L6148" s="2">
        <v>8.333333333333</v>
      </c>
      <c r="M6148" s="2">
        <v>3.125</v>
      </c>
      <c r="N6148" s="2">
        <v>21.875</v>
      </c>
      <c r="O6148" s="10" t="s">
        <v>168</v>
      </c>
      <c r="P6148" s="22">
        <v>78.125</v>
      </c>
    </row>
    <row r="6149">
      <c r="D6149" s="19"/>
      <c r="E6149" s="18" t="s">
        <v>26</v>
      </c>
      <c r="F6149" s="17"/>
      <c r="G6149" s="11">
        <v>0</v>
      </c>
      <c r="H6149" s="32" t="s">
        <v>168</v>
      </c>
      <c r="I6149" s="4" t="s">
        <v>168</v>
      </c>
      <c r="J6149" s="4" t="s">
        <v>168</v>
      </c>
      <c r="K6149" s="4" t="s">
        <v>168</v>
      </c>
      <c r="L6149" s="4" t="s">
        <v>168</v>
      </c>
      <c r="M6149" s="4" t="s">
        <v>168</v>
      </c>
      <c r="N6149" s="4" t="s">
        <v>168</v>
      </c>
      <c r="O6149" s="4" t="s">
        <v>168</v>
      </c>
      <c r="P6149" s="31" t="s">
        <v>168</v>
      </c>
    </row>
    <row r="6150">
      <c r="D6150" s="19"/>
      <c r="E6150" s="18" t="s">
        <v>83</v>
      </c>
      <c r="F6150" s="17"/>
      <c r="G6150" s="7">
        <v>997</v>
      </c>
      <c r="H6150" s="20">
        <v>57.773319959879998</v>
      </c>
      <c r="I6150" s="2">
        <v>27.983951855567</v>
      </c>
      <c r="J6150" s="2">
        <v>27.582748244733999</v>
      </c>
      <c r="K6150" s="2">
        <v>1.504513540622</v>
      </c>
      <c r="L6150" s="2">
        <v>15.646940822467</v>
      </c>
      <c r="M6150" s="2">
        <v>3.5105315947840001</v>
      </c>
      <c r="N6150" s="2">
        <v>22.467402206620001</v>
      </c>
      <c r="O6150" s="2">
        <v>0.300902708124</v>
      </c>
      <c r="P6150" s="22">
        <v>77.231695085256007</v>
      </c>
    </row>
    <row r="6151">
      <c r="D6151" s="15" t="s">
        <v>84</v>
      </c>
      <c r="E6151" s="14" t="s">
        <v>85</v>
      </c>
      <c r="F6151" s="16"/>
      <c r="G6151" s="26">
        <v>394</v>
      </c>
      <c r="H6151" s="40">
        <v>55.583756345178003</v>
      </c>
      <c r="I6151" s="8">
        <v>24.873096446700998</v>
      </c>
      <c r="J6151" s="8">
        <v>24.111675126904</v>
      </c>
      <c r="K6151" s="8">
        <v>1.0152284263960001</v>
      </c>
      <c r="L6151" s="8">
        <v>12.690355329949</v>
      </c>
      <c r="M6151" s="8">
        <v>3.299492385787</v>
      </c>
      <c r="N6151" s="8">
        <v>28.172588832487001</v>
      </c>
      <c r="O6151" s="8">
        <v>0.25380710659900002</v>
      </c>
      <c r="P6151" s="42">
        <v>71.573604060913993</v>
      </c>
    </row>
    <row r="6152">
      <c r="D6152" s="19"/>
      <c r="E6152" s="18" t="s">
        <v>86</v>
      </c>
      <c r="F6152" s="17"/>
      <c r="G6152" s="7">
        <v>401</v>
      </c>
      <c r="H6152" s="20">
        <v>58.603491271819998</v>
      </c>
      <c r="I6152" s="2">
        <v>29.426433915212002</v>
      </c>
      <c r="J6152" s="2">
        <v>25.685785536160001</v>
      </c>
      <c r="K6152" s="2">
        <v>1.995012468828</v>
      </c>
      <c r="L6152" s="2">
        <v>16.209476309227</v>
      </c>
      <c r="M6152" s="2">
        <v>3.2418952618449999</v>
      </c>
      <c r="N6152" s="2">
        <v>21.695760598503998</v>
      </c>
      <c r="O6152" s="2">
        <v>0.24937655860300001</v>
      </c>
      <c r="P6152" s="22">
        <v>78.054862842893002</v>
      </c>
    </row>
    <row r="6153">
      <c r="D6153" s="19"/>
      <c r="E6153" s="18" t="s">
        <v>87</v>
      </c>
      <c r="F6153" s="17"/>
      <c r="G6153" s="7">
        <v>247</v>
      </c>
      <c r="H6153" s="20">
        <v>61.538461538462002</v>
      </c>
      <c r="I6153" s="2">
        <v>29.959514170039999</v>
      </c>
      <c r="J6153" s="2">
        <v>26.720647773279001</v>
      </c>
      <c r="K6153" s="2">
        <v>1.619433198381</v>
      </c>
      <c r="L6153" s="2">
        <v>15.384615384615</v>
      </c>
      <c r="M6153" s="2">
        <v>3.2388663967609999</v>
      </c>
      <c r="N6153" s="2">
        <v>16.599190283401001</v>
      </c>
      <c r="O6153" s="2">
        <v>0.40485829959500003</v>
      </c>
      <c r="P6153" s="22">
        <v>82.995951417003994</v>
      </c>
    </row>
    <row r="6154">
      <c r="D6154" s="19"/>
      <c r="E6154" s="18" t="s">
        <v>88</v>
      </c>
      <c r="F6154" s="17"/>
      <c r="G6154" s="11">
        <v>46</v>
      </c>
      <c r="H6154" s="27">
        <v>56.521739130435002</v>
      </c>
      <c r="I6154" s="5">
        <v>23.913043478260999</v>
      </c>
      <c r="J6154" s="5">
        <v>28.260869565217</v>
      </c>
      <c r="K6154" s="5">
        <v>2.1739130434780001</v>
      </c>
      <c r="L6154" s="5">
        <v>23.913043478260999</v>
      </c>
      <c r="M6154" s="5">
        <v>8.6956521739130004</v>
      </c>
      <c r="N6154" s="5">
        <v>10.869565217390999</v>
      </c>
      <c r="O6154" s="4" t="s">
        <v>168</v>
      </c>
      <c r="P6154" s="30">
        <v>89.130434782609001</v>
      </c>
    </row>
    <row r="6155">
      <c r="D6155" s="19"/>
      <c r="E6155" s="18" t="s">
        <v>89</v>
      </c>
      <c r="F6155" s="17"/>
      <c r="G6155" s="11">
        <v>5</v>
      </c>
      <c r="H6155" s="27">
        <v>80</v>
      </c>
      <c r="I6155" s="4" t="s">
        <v>168</v>
      </c>
      <c r="J6155" s="4" t="s">
        <v>168</v>
      </c>
      <c r="K6155" s="4" t="s">
        <v>168</v>
      </c>
      <c r="L6155" s="4" t="s">
        <v>168</v>
      </c>
      <c r="M6155" s="4" t="s">
        <v>168</v>
      </c>
      <c r="N6155" s="5">
        <v>20</v>
      </c>
      <c r="O6155" s="4" t="s">
        <v>168</v>
      </c>
      <c r="P6155" s="30">
        <v>80</v>
      </c>
    </row>
    <row r="6156">
      <c r="D6156" s="19"/>
      <c r="E6156" s="18" t="s">
        <v>26</v>
      </c>
      <c r="F6156" s="17"/>
      <c r="G6156" s="11">
        <v>0</v>
      </c>
      <c r="H6156" s="32" t="s">
        <v>168</v>
      </c>
      <c r="I6156" s="4" t="s">
        <v>168</v>
      </c>
      <c r="J6156" s="4" t="s">
        <v>168</v>
      </c>
      <c r="K6156" s="4" t="s">
        <v>168</v>
      </c>
      <c r="L6156" s="4" t="s">
        <v>168</v>
      </c>
      <c r="M6156" s="4" t="s">
        <v>168</v>
      </c>
      <c r="N6156" s="4" t="s">
        <v>168</v>
      </c>
      <c r="O6156" s="4" t="s">
        <v>168</v>
      </c>
      <c r="P6156" s="31" t="s">
        <v>168</v>
      </c>
    </row>
    <row r="6157">
      <c r="D6157" s="19"/>
      <c r="E6157" s="18" t="s">
        <v>90</v>
      </c>
      <c r="F6157" s="17"/>
      <c r="G6157" s="7">
        <v>795</v>
      </c>
      <c r="H6157" s="20">
        <v>57.106918238993998</v>
      </c>
      <c r="I6157" s="2">
        <v>27.169811320754999</v>
      </c>
      <c r="J6157" s="2">
        <v>24.905660377358</v>
      </c>
      <c r="K6157" s="2">
        <v>1.5094339622640001</v>
      </c>
      <c r="L6157" s="2">
        <v>14.465408805031</v>
      </c>
      <c r="M6157" s="2">
        <v>3.2704402515719999</v>
      </c>
      <c r="N6157" s="2">
        <v>24.905660377358</v>
      </c>
      <c r="O6157" s="2">
        <v>0.25157232704400001</v>
      </c>
      <c r="P6157" s="22">
        <v>74.842767295597</v>
      </c>
    </row>
    <row r="6158">
      <c r="D6158" s="19"/>
      <c r="E6158" s="18" t="s">
        <v>91</v>
      </c>
      <c r="F6158" s="17"/>
      <c r="G6158" s="7">
        <v>298</v>
      </c>
      <c r="H6158" s="20">
        <v>61.073825503355998</v>
      </c>
      <c r="I6158" s="2">
        <v>28.523489932886001</v>
      </c>
      <c r="J6158" s="2">
        <v>26.510067114093999</v>
      </c>
      <c r="K6158" s="2">
        <v>1.677852348993</v>
      </c>
      <c r="L6158" s="2">
        <v>16.442953020133999</v>
      </c>
      <c r="M6158" s="2">
        <v>4.0268456375839996</v>
      </c>
      <c r="N6158" s="2">
        <v>15.771812080537</v>
      </c>
      <c r="O6158" s="2">
        <v>0.33557046979900002</v>
      </c>
      <c r="P6158" s="22">
        <v>83.892617449664002</v>
      </c>
    </row>
    <row r="6159">
      <c r="D6159" s="15" t="s">
        <v>92</v>
      </c>
      <c r="E6159" s="14" t="s">
        <v>93</v>
      </c>
      <c r="F6159" s="16"/>
      <c r="G6159" s="33">
        <v>46</v>
      </c>
      <c r="H6159" s="45">
        <v>60.869565217390999</v>
      </c>
      <c r="I6159" s="13">
        <v>30.434782608696</v>
      </c>
      <c r="J6159" s="13">
        <v>43.478260869564998</v>
      </c>
      <c r="K6159" s="13">
        <v>2.1739130434780001</v>
      </c>
      <c r="L6159" s="13">
        <v>15.217391304348</v>
      </c>
      <c r="M6159" s="13">
        <v>6.5217391304349999</v>
      </c>
      <c r="N6159" s="13">
        <v>23.913043478260999</v>
      </c>
      <c r="O6159" s="25" t="s">
        <v>168</v>
      </c>
      <c r="P6159" s="50">
        <v>76.086956521738998</v>
      </c>
    </row>
    <row r="6160">
      <c r="D6160" s="19"/>
      <c r="E6160" s="18" t="s">
        <v>94</v>
      </c>
      <c r="F6160" s="17"/>
      <c r="G6160" s="7">
        <v>189</v>
      </c>
      <c r="H6160" s="20">
        <v>58.730158730158998</v>
      </c>
      <c r="I6160" s="2">
        <v>32.804232804233003</v>
      </c>
      <c r="J6160" s="2">
        <v>35.978835978836003</v>
      </c>
      <c r="K6160" s="2">
        <v>4.2328042328039999</v>
      </c>
      <c r="L6160" s="2">
        <v>17.989417989418001</v>
      </c>
      <c r="M6160" s="2">
        <v>2.1164021164019999</v>
      </c>
      <c r="N6160" s="2">
        <v>21.164021164021001</v>
      </c>
      <c r="O6160" s="2">
        <v>0.52910052910100003</v>
      </c>
      <c r="P6160" s="22">
        <v>78.306878306878005</v>
      </c>
    </row>
    <row r="6161">
      <c r="D6161" s="19"/>
      <c r="E6161" s="18" t="s">
        <v>95</v>
      </c>
      <c r="F6161" s="17"/>
      <c r="G6161" s="7">
        <v>69</v>
      </c>
      <c r="H6161" s="20">
        <v>55.072463768116002</v>
      </c>
      <c r="I6161" s="2">
        <v>36.231884057971001</v>
      </c>
      <c r="J6161" s="2">
        <v>28.985507246377001</v>
      </c>
      <c r="K6161" s="10" t="s">
        <v>168</v>
      </c>
      <c r="L6161" s="2">
        <v>11.594202898551</v>
      </c>
      <c r="M6161" s="2">
        <v>2.898550724638</v>
      </c>
      <c r="N6161" s="2">
        <v>30.434782608696</v>
      </c>
      <c r="O6161" s="10" t="s">
        <v>168</v>
      </c>
      <c r="P6161" s="22">
        <v>69.565217391304003</v>
      </c>
    </row>
    <row r="6162">
      <c r="D6162" s="19"/>
      <c r="E6162" s="18" t="s">
        <v>96</v>
      </c>
      <c r="F6162" s="17"/>
      <c r="G6162" s="11">
        <v>21</v>
      </c>
      <c r="H6162" s="27">
        <v>47.619047619047997</v>
      </c>
      <c r="I6162" s="5">
        <v>19.047619047619001</v>
      </c>
      <c r="J6162" s="5">
        <v>33.333333333333002</v>
      </c>
      <c r="K6162" s="4" t="s">
        <v>168</v>
      </c>
      <c r="L6162" s="5">
        <v>28.571428571428999</v>
      </c>
      <c r="M6162" s="4" t="s">
        <v>168</v>
      </c>
      <c r="N6162" s="5">
        <v>28.571428571428999</v>
      </c>
      <c r="O6162" s="4" t="s">
        <v>168</v>
      </c>
      <c r="P6162" s="30">
        <v>71.428571428571004</v>
      </c>
    </row>
    <row r="6163">
      <c r="D6163" s="19"/>
      <c r="E6163" s="18" t="s">
        <v>97</v>
      </c>
      <c r="F6163" s="17"/>
      <c r="G6163" s="11">
        <v>40</v>
      </c>
      <c r="H6163" s="27">
        <v>65</v>
      </c>
      <c r="I6163" s="5">
        <v>35</v>
      </c>
      <c r="J6163" s="5">
        <v>30</v>
      </c>
      <c r="K6163" s="5">
        <v>5</v>
      </c>
      <c r="L6163" s="5">
        <v>17.5</v>
      </c>
      <c r="M6163" s="4" t="s">
        <v>168</v>
      </c>
      <c r="N6163" s="5">
        <v>17.5</v>
      </c>
      <c r="O6163" s="4" t="s">
        <v>168</v>
      </c>
      <c r="P6163" s="30">
        <v>82.5</v>
      </c>
    </row>
    <row r="6164">
      <c r="D6164" s="19"/>
      <c r="E6164" s="18" t="s">
        <v>98</v>
      </c>
      <c r="F6164" s="17"/>
      <c r="G6164" s="7">
        <v>62</v>
      </c>
      <c r="H6164" s="20">
        <v>64.516129032257993</v>
      </c>
      <c r="I6164" s="2">
        <v>38.709677419355003</v>
      </c>
      <c r="J6164" s="2">
        <v>35.483870967742</v>
      </c>
      <c r="K6164" s="2">
        <v>4.8387096774189997</v>
      </c>
      <c r="L6164" s="2">
        <v>24.193548387097</v>
      </c>
      <c r="M6164" s="2">
        <v>3.2258064516129998</v>
      </c>
      <c r="N6164" s="2">
        <v>14.516129032258</v>
      </c>
      <c r="O6164" s="10" t="s">
        <v>168</v>
      </c>
      <c r="P6164" s="22">
        <v>85.483870967742007</v>
      </c>
    </row>
    <row r="6165">
      <c r="D6165" s="19"/>
      <c r="E6165" s="18" t="s">
        <v>99</v>
      </c>
      <c r="F6165" s="17"/>
      <c r="G6165" s="11">
        <v>20</v>
      </c>
      <c r="H6165" s="27">
        <v>65</v>
      </c>
      <c r="I6165" s="5">
        <v>20</v>
      </c>
      <c r="J6165" s="5">
        <v>15</v>
      </c>
      <c r="K6165" s="4" t="s">
        <v>168</v>
      </c>
      <c r="L6165" s="5">
        <v>10</v>
      </c>
      <c r="M6165" s="5">
        <v>20</v>
      </c>
      <c r="N6165" s="5">
        <v>15</v>
      </c>
      <c r="O6165" s="4" t="s">
        <v>168</v>
      </c>
      <c r="P6165" s="30">
        <v>85</v>
      </c>
    </row>
    <row r="6166">
      <c r="D6166" s="19"/>
      <c r="E6166" s="18" t="s">
        <v>100</v>
      </c>
      <c r="F6166" s="17"/>
      <c r="G6166" s="11">
        <v>39</v>
      </c>
      <c r="H6166" s="27">
        <v>58.974358974358999</v>
      </c>
      <c r="I6166" s="5">
        <v>30.769230769231001</v>
      </c>
      <c r="J6166" s="5">
        <v>23.076923076922998</v>
      </c>
      <c r="K6166" s="5">
        <v>2.564102564103</v>
      </c>
      <c r="L6166" s="5">
        <v>20.512820512821001</v>
      </c>
      <c r="M6166" s="5">
        <v>2.564102564103</v>
      </c>
      <c r="N6166" s="5">
        <v>28.205128205127998</v>
      </c>
      <c r="O6166" s="4" t="s">
        <v>168</v>
      </c>
      <c r="P6166" s="30">
        <v>71.794871794871995</v>
      </c>
    </row>
    <row r="6167">
      <c r="D6167" s="19"/>
      <c r="E6167" s="18" t="s">
        <v>101</v>
      </c>
      <c r="F6167" s="17"/>
      <c r="G6167" s="7">
        <v>148</v>
      </c>
      <c r="H6167" s="20">
        <v>64.864864864864998</v>
      </c>
      <c r="I6167" s="2">
        <v>27.702702702703</v>
      </c>
      <c r="J6167" s="2">
        <v>29.054054054053999</v>
      </c>
      <c r="K6167" s="2">
        <v>2.7027027027030002</v>
      </c>
      <c r="L6167" s="2">
        <v>17.567567567567998</v>
      </c>
      <c r="M6167" s="2">
        <v>6.0810810810809999</v>
      </c>
      <c r="N6167" s="2">
        <v>16.891891891892001</v>
      </c>
      <c r="O6167" s="10" t="s">
        <v>168</v>
      </c>
      <c r="P6167" s="22">
        <v>83.108108108107999</v>
      </c>
    </row>
    <row r="6168">
      <c r="D6168" s="19"/>
      <c r="E6168" s="18" t="s">
        <v>102</v>
      </c>
      <c r="F6168" s="17"/>
      <c r="G6168" s="7">
        <v>82</v>
      </c>
      <c r="H6168" s="20">
        <v>57.317073170732002</v>
      </c>
      <c r="I6168" s="2">
        <v>34.146341463414998</v>
      </c>
      <c r="J6168" s="2">
        <v>28.048780487805001</v>
      </c>
      <c r="K6168" s="2">
        <v>4.8780487804880002</v>
      </c>
      <c r="L6168" s="2">
        <v>15.853658536585</v>
      </c>
      <c r="M6168" s="2">
        <v>3.6585365853659999</v>
      </c>
      <c r="N6168" s="2">
        <v>20.731707317072999</v>
      </c>
      <c r="O6168" s="2">
        <v>1.219512195122</v>
      </c>
      <c r="P6168" s="22">
        <v>78.048780487805004</v>
      </c>
    </row>
    <row r="6169">
      <c r="D6169" s="19"/>
      <c r="E6169" s="18" t="s">
        <v>41</v>
      </c>
      <c r="F6169" s="17"/>
      <c r="G6169" s="7">
        <v>161</v>
      </c>
      <c r="H6169" s="20">
        <v>58.385093167702003</v>
      </c>
      <c r="I6169" s="2">
        <v>32.919254658385</v>
      </c>
      <c r="J6169" s="2">
        <v>31.677018633540001</v>
      </c>
      <c r="K6169" s="2">
        <v>1.8633540372670001</v>
      </c>
      <c r="L6169" s="2">
        <v>14.285714285714</v>
      </c>
      <c r="M6169" s="2">
        <v>3.1055900621119998</v>
      </c>
      <c r="N6169" s="2">
        <v>23.602484472050001</v>
      </c>
      <c r="O6169" s="2">
        <v>0.62111801242200004</v>
      </c>
      <c r="P6169" s="22">
        <v>75.776397515528004</v>
      </c>
    </row>
    <row r="6170">
      <c r="D6170" s="19"/>
      <c r="E6170" s="18" t="s">
        <v>103</v>
      </c>
      <c r="F6170" s="17"/>
      <c r="G6170" s="7">
        <v>211</v>
      </c>
      <c r="H6170" s="20">
        <v>63.981042654028002</v>
      </c>
      <c r="I6170" s="2">
        <v>28.436018957346</v>
      </c>
      <c r="J6170" s="2">
        <v>27.962085308056999</v>
      </c>
      <c r="K6170" s="10" t="s">
        <v>168</v>
      </c>
      <c r="L6170" s="2">
        <v>17.061611374407999</v>
      </c>
      <c r="M6170" s="2">
        <v>3.3175355450240001</v>
      </c>
      <c r="N6170" s="2">
        <v>18.483412322275001</v>
      </c>
      <c r="O6170" s="10" t="s">
        <v>168</v>
      </c>
      <c r="P6170" s="22">
        <v>81.516587677724999</v>
      </c>
    </row>
    <row r="6171">
      <c r="D6171" s="19"/>
      <c r="E6171" s="18" t="s">
        <v>104</v>
      </c>
      <c r="F6171" s="17"/>
      <c r="G6171" s="7">
        <v>319</v>
      </c>
      <c r="H6171" s="20">
        <v>52.351097178682998</v>
      </c>
      <c r="I6171" s="2">
        <v>23.824451410658</v>
      </c>
      <c r="J6171" s="2">
        <v>14.420062695924999</v>
      </c>
      <c r="K6171" s="2">
        <v>0.31347962382400002</v>
      </c>
      <c r="L6171" s="2">
        <v>13.479623824451</v>
      </c>
      <c r="M6171" s="2">
        <v>3.761755485893</v>
      </c>
      <c r="N6171" s="2">
        <v>26.018808777429001</v>
      </c>
      <c r="O6171" s="2">
        <v>0.31347962382400002</v>
      </c>
      <c r="P6171" s="22">
        <v>73.667711598745996</v>
      </c>
    </row>
    <row r="6172">
      <c r="D6172" s="19"/>
      <c r="E6172" s="18" t="s">
        <v>26</v>
      </c>
      <c r="F6172" s="17"/>
      <c r="G6172" s="11">
        <v>5</v>
      </c>
      <c r="H6172" s="27">
        <v>60</v>
      </c>
      <c r="I6172" s="5">
        <v>20</v>
      </c>
      <c r="J6172" s="5">
        <v>20</v>
      </c>
      <c r="K6172" s="4" t="s">
        <v>168</v>
      </c>
      <c r="L6172" s="4" t="s">
        <v>168</v>
      </c>
      <c r="M6172" s="4" t="s">
        <v>168</v>
      </c>
      <c r="N6172" s="5">
        <v>40</v>
      </c>
      <c r="O6172" s="4" t="s">
        <v>168</v>
      </c>
      <c r="P6172" s="30">
        <v>60</v>
      </c>
    </row>
    <row r="6173">
      <c r="D6173" s="19"/>
      <c r="E6173" s="18" t="s">
        <v>105</v>
      </c>
      <c r="F6173" s="17"/>
      <c r="G6173" s="7">
        <v>558</v>
      </c>
      <c r="H6173" s="20">
        <v>59.318996415770997</v>
      </c>
      <c r="I6173" s="2">
        <v>29.390681003584</v>
      </c>
      <c r="J6173" s="2">
        <v>30.645161290322999</v>
      </c>
      <c r="K6173" s="2">
        <v>2.867383512545</v>
      </c>
      <c r="L6173" s="2">
        <v>15.232974910394001</v>
      </c>
      <c r="M6173" s="2">
        <v>3.405017921147</v>
      </c>
      <c r="N6173" s="2">
        <v>21.684587813619999</v>
      </c>
      <c r="O6173" s="2">
        <v>0.35842293906799999</v>
      </c>
      <c r="P6173" s="22">
        <v>77.956989247311995</v>
      </c>
    </row>
    <row r="6174">
      <c r="D6174" s="19"/>
      <c r="E6174" s="18" t="s">
        <v>106</v>
      </c>
      <c r="F6174" s="17"/>
      <c r="G6174" s="7">
        <v>530</v>
      </c>
      <c r="H6174" s="20">
        <v>56.981132075471997</v>
      </c>
      <c r="I6174" s="2">
        <v>25.660377358491001</v>
      </c>
      <c r="J6174" s="2">
        <v>19.811320754716998</v>
      </c>
      <c r="K6174" s="2">
        <v>0.18867924528300001</v>
      </c>
      <c r="L6174" s="2">
        <v>14.905660377358</v>
      </c>
      <c r="M6174" s="2">
        <v>3.5849056603770002</v>
      </c>
      <c r="N6174" s="2">
        <v>23.018867924527999</v>
      </c>
      <c r="O6174" s="2">
        <v>0.18867924528300001</v>
      </c>
      <c r="P6174" s="22">
        <v>76.792452830189006</v>
      </c>
    </row>
    <row r="6175">
      <c r="D6175" s="15" t="s">
        <v>107</v>
      </c>
      <c r="E6175" s="14" t="s">
        <v>108</v>
      </c>
      <c r="F6175" s="16"/>
      <c r="G6175" s="33">
        <v>32</v>
      </c>
      <c r="H6175" s="45">
        <v>68.75</v>
      </c>
      <c r="I6175" s="13">
        <v>43.75</v>
      </c>
      <c r="J6175" s="13">
        <v>37.5</v>
      </c>
      <c r="K6175" s="13">
        <v>3.125</v>
      </c>
      <c r="L6175" s="13">
        <v>9.375</v>
      </c>
      <c r="M6175" s="25" t="s">
        <v>168</v>
      </c>
      <c r="N6175" s="13">
        <v>18.75</v>
      </c>
      <c r="O6175" s="25" t="s">
        <v>168</v>
      </c>
      <c r="P6175" s="50">
        <v>81.25</v>
      </c>
    </row>
    <row r="6176">
      <c r="D6176" s="19"/>
      <c r="E6176" s="18" t="s">
        <v>109</v>
      </c>
      <c r="F6176" s="17"/>
      <c r="G6176" s="7">
        <v>715</v>
      </c>
      <c r="H6176" s="20">
        <v>59.720279720279997</v>
      </c>
      <c r="I6176" s="2">
        <v>28.671328671329</v>
      </c>
      <c r="J6176" s="2">
        <v>27.132867132866998</v>
      </c>
      <c r="K6176" s="2">
        <v>1.9580419580420001</v>
      </c>
      <c r="L6176" s="2">
        <v>17.202797202797001</v>
      </c>
      <c r="M6176" s="2">
        <v>2.9370629370630001</v>
      </c>
      <c r="N6176" s="2">
        <v>21.818181818182001</v>
      </c>
      <c r="O6176" s="2">
        <v>0.13986013986000001</v>
      </c>
      <c r="P6176" s="22">
        <v>78.041958041957997</v>
      </c>
    </row>
    <row r="6177">
      <c r="D6177" s="19"/>
      <c r="E6177" s="18" t="s">
        <v>110</v>
      </c>
      <c r="F6177" s="17"/>
      <c r="G6177" s="7">
        <v>1003</v>
      </c>
      <c r="H6177" s="20">
        <v>59.022931206381003</v>
      </c>
      <c r="I6177" s="2">
        <v>27.318045862413001</v>
      </c>
      <c r="J6177" s="2">
        <v>26.221335992023999</v>
      </c>
      <c r="K6177" s="2">
        <v>1.6949152542370001</v>
      </c>
      <c r="L6177" s="2">
        <v>15.553339980060001</v>
      </c>
      <c r="M6177" s="2">
        <v>3.489531405783</v>
      </c>
      <c r="N6177" s="2">
        <v>22.233300099701001</v>
      </c>
      <c r="O6177" s="2">
        <v>0.29910269192400002</v>
      </c>
      <c r="P6177" s="22">
        <v>77.467597208374997</v>
      </c>
    </row>
    <row r="6178">
      <c r="D6178" s="19"/>
      <c r="E6178" s="18" t="s">
        <v>111</v>
      </c>
      <c r="F6178" s="17"/>
      <c r="G6178" s="7">
        <v>921</v>
      </c>
      <c r="H6178" s="20">
        <v>57.871878393050999</v>
      </c>
      <c r="I6178" s="2">
        <v>27.904451682952999</v>
      </c>
      <c r="J6178" s="2">
        <v>25.732899022801</v>
      </c>
      <c r="K6178" s="2">
        <v>1.6286644951139999</v>
      </c>
      <c r="L6178" s="2">
        <v>15.960912052116999</v>
      </c>
      <c r="M6178" s="2">
        <v>3.4744842562430001</v>
      </c>
      <c r="N6178" s="2">
        <v>23.127035830619</v>
      </c>
      <c r="O6178" s="2">
        <v>0.32573289902300001</v>
      </c>
      <c r="P6178" s="22">
        <v>76.547231270357997</v>
      </c>
    </row>
    <row r="6179">
      <c r="D6179" s="19"/>
      <c r="E6179" s="18" t="s">
        <v>112</v>
      </c>
      <c r="F6179" s="17"/>
      <c r="G6179" s="7">
        <v>765</v>
      </c>
      <c r="H6179" s="20">
        <v>61.437908496732</v>
      </c>
      <c r="I6179" s="2">
        <v>30.196078431373</v>
      </c>
      <c r="J6179" s="2">
        <v>25.620915032679999</v>
      </c>
      <c r="K6179" s="2">
        <v>1.3071895424840001</v>
      </c>
      <c r="L6179" s="2">
        <v>16.078431372549002</v>
      </c>
      <c r="M6179" s="2">
        <v>2.7450980392159998</v>
      </c>
      <c r="N6179" s="2">
        <v>21.568627450979999</v>
      </c>
      <c r="O6179" s="2">
        <v>0.26143790849699999</v>
      </c>
      <c r="P6179" s="22">
        <v>78.169934640522996</v>
      </c>
    </row>
    <row r="6180">
      <c r="D6180" s="19"/>
      <c r="E6180" s="18" t="s">
        <v>113</v>
      </c>
      <c r="F6180" s="17"/>
      <c r="G6180" s="7">
        <v>197</v>
      </c>
      <c r="H6180" s="20">
        <v>59.898477157359999</v>
      </c>
      <c r="I6180" s="2">
        <v>25.888324873096</v>
      </c>
      <c r="J6180" s="2">
        <v>28.426395939085999</v>
      </c>
      <c r="K6180" s="2">
        <v>3.045685279188</v>
      </c>
      <c r="L6180" s="2">
        <v>16.751269035532999</v>
      </c>
      <c r="M6180" s="2">
        <v>1.522842639594</v>
      </c>
      <c r="N6180" s="2">
        <v>22.335025380710999</v>
      </c>
      <c r="O6180" s="2">
        <v>0.50761421319800004</v>
      </c>
      <c r="P6180" s="22">
        <v>77.157360406091001</v>
      </c>
    </row>
    <row r="6181">
      <c r="D6181" s="19"/>
      <c r="E6181" s="18" t="s">
        <v>114</v>
      </c>
      <c r="F6181" s="17"/>
      <c r="G6181" s="7">
        <v>1029</v>
      </c>
      <c r="H6181" s="20">
        <v>58.600583090378997</v>
      </c>
      <c r="I6181" s="2">
        <v>27.308066083576001</v>
      </c>
      <c r="J6181" s="2">
        <v>25.947521865889001</v>
      </c>
      <c r="K6181" s="2">
        <v>1.6520894071909999</v>
      </c>
      <c r="L6181" s="2">
        <v>15.451895043732</v>
      </c>
      <c r="M6181" s="2">
        <v>3.4985422740519998</v>
      </c>
      <c r="N6181" s="2">
        <v>22.546161321671999</v>
      </c>
      <c r="O6181" s="2">
        <v>0.19436345966999999</v>
      </c>
      <c r="P6181" s="22">
        <v>77.259475218659006</v>
      </c>
    </row>
    <row r="6182">
      <c r="D6182" s="19"/>
      <c r="E6182" s="18" t="s">
        <v>115</v>
      </c>
      <c r="F6182" s="17"/>
      <c r="G6182" s="7">
        <v>793</v>
      </c>
      <c r="H6182" s="20">
        <v>58.511979823455</v>
      </c>
      <c r="I6182" s="2">
        <v>28.751576292559999</v>
      </c>
      <c r="J6182" s="2">
        <v>25.598991172761998</v>
      </c>
      <c r="K6182" s="2">
        <v>1.5132408575030001</v>
      </c>
      <c r="L6182" s="2">
        <v>16.267339218159002</v>
      </c>
      <c r="M6182" s="2">
        <v>3.6569987389660001</v>
      </c>
      <c r="N6182" s="2">
        <v>23.203026481715</v>
      </c>
      <c r="O6182" s="2">
        <v>0.25220680958399999</v>
      </c>
      <c r="P6182" s="22">
        <v>76.544766708701005</v>
      </c>
    </row>
    <row r="6183">
      <c r="D6183" s="19"/>
      <c r="E6183" s="18" t="s">
        <v>116</v>
      </c>
      <c r="F6183" s="17"/>
      <c r="G6183" s="7">
        <v>253</v>
      </c>
      <c r="H6183" s="20">
        <v>63.636363636364003</v>
      </c>
      <c r="I6183" s="2">
        <v>32.01581027668</v>
      </c>
      <c r="J6183" s="2">
        <v>27.272727272727</v>
      </c>
      <c r="K6183" s="2">
        <v>2.7667984189719999</v>
      </c>
      <c r="L6183" s="2">
        <v>17.391304347826001</v>
      </c>
      <c r="M6183" s="2">
        <v>3.557312252964</v>
      </c>
      <c r="N6183" s="2">
        <v>21.343873517786999</v>
      </c>
      <c r="O6183" s="10" t="s">
        <v>168</v>
      </c>
      <c r="P6183" s="22">
        <v>78.656126482212997</v>
      </c>
    </row>
    <row r="6184">
      <c r="D6184" s="19"/>
      <c r="E6184" s="18" t="s">
        <v>117</v>
      </c>
      <c r="F6184" s="17"/>
      <c r="G6184" s="7">
        <v>200</v>
      </c>
      <c r="H6184" s="20">
        <v>62</v>
      </c>
      <c r="I6184" s="2">
        <v>34</v>
      </c>
      <c r="J6184" s="2">
        <v>26.5</v>
      </c>
      <c r="K6184" s="2">
        <v>1.5</v>
      </c>
      <c r="L6184" s="2">
        <v>14</v>
      </c>
      <c r="M6184" s="2">
        <v>5.5</v>
      </c>
      <c r="N6184" s="2">
        <v>21.5</v>
      </c>
      <c r="O6184" s="10" t="s">
        <v>168</v>
      </c>
      <c r="P6184" s="22">
        <v>78.5</v>
      </c>
    </row>
    <row r="6185">
      <c r="D6185" s="19"/>
      <c r="E6185" s="18" t="s">
        <v>118</v>
      </c>
      <c r="F6185" s="17"/>
      <c r="G6185" s="11">
        <v>3</v>
      </c>
      <c r="H6185" s="27">
        <v>33.333333333333002</v>
      </c>
      <c r="I6185" s="5">
        <v>33.333333333333002</v>
      </c>
      <c r="J6185" s="4" t="s">
        <v>168</v>
      </c>
      <c r="K6185" s="4" t="s">
        <v>168</v>
      </c>
      <c r="L6185" s="5">
        <v>33.333333333333002</v>
      </c>
      <c r="M6185" s="4" t="s">
        <v>168</v>
      </c>
      <c r="N6185" s="5">
        <v>33.333333333333002</v>
      </c>
      <c r="O6185" s="4" t="s">
        <v>168</v>
      </c>
      <c r="P6185" s="30">
        <v>66.666666666666998</v>
      </c>
    </row>
    <row r="6186">
      <c r="D6186" s="19"/>
      <c r="E6186" s="18" t="s">
        <v>26</v>
      </c>
      <c r="F6186" s="17"/>
      <c r="G6186" s="11">
        <v>1</v>
      </c>
      <c r="H6186" s="32" t="s">
        <v>168</v>
      </c>
      <c r="I6186" s="4" t="s">
        <v>168</v>
      </c>
      <c r="J6186" s="4" t="s">
        <v>168</v>
      </c>
      <c r="K6186" s="4" t="s">
        <v>168</v>
      </c>
      <c r="L6186" s="4" t="s">
        <v>168</v>
      </c>
      <c r="M6186" s="4" t="s">
        <v>168</v>
      </c>
      <c r="N6186" s="5">
        <v>100</v>
      </c>
      <c r="O6186" s="4" t="s">
        <v>168</v>
      </c>
      <c r="P6186" s="31" t="s">
        <v>168</v>
      </c>
    </row>
    <row r="6187">
      <c r="D6187" s="19"/>
      <c r="E6187" s="18" t="s">
        <v>119</v>
      </c>
      <c r="F6187" s="17"/>
      <c r="G6187" s="7">
        <v>1080</v>
      </c>
      <c r="H6187" s="20">
        <v>58.425925925926002</v>
      </c>
      <c r="I6187" s="2">
        <v>27.5</v>
      </c>
      <c r="J6187" s="2">
        <v>25.555555555556001</v>
      </c>
      <c r="K6187" s="2">
        <v>1.574074074074</v>
      </c>
      <c r="L6187" s="2">
        <v>15.092592592593</v>
      </c>
      <c r="M6187" s="2">
        <v>3.518518518519</v>
      </c>
      <c r="N6187" s="2">
        <v>22.222222222222001</v>
      </c>
      <c r="O6187" s="2">
        <v>0.277777777778</v>
      </c>
      <c r="P6187" s="22">
        <v>77.5</v>
      </c>
    </row>
    <row r="6188">
      <c r="D6188" s="19"/>
      <c r="E6188" s="18" t="s">
        <v>120</v>
      </c>
      <c r="F6188" s="17"/>
      <c r="G6188" s="7">
        <v>1054</v>
      </c>
      <c r="H6188" s="20">
        <v>58.538899430740003</v>
      </c>
      <c r="I6188" s="2">
        <v>27.609108159392999</v>
      </c>
      <c r="J6188" s="2">
        <v>25.806451612903</v>
      </c>
      <c r="K6188" s="2">
        <v>1.6129032258060001</v>
      </c>
      <c r="L6188" s="2">
        <v>15.275142314990999</v>
      </c>
      <c r="M6188" s="2">
        <v>3.510436432638</v>
      </c>
      <c r="N6188" s="2">
        <v>22.296015180266</v>
      </c>
      <c r="O6188" s="2">
        <v>0.28462998102499998</v>
      </c>
      <c r="P6188" s="22">
        <v>77.419354838710007</v>
      </c>
    </row>
    <row r="6189">
      <c r="D6189" s="15" t="s">
        <v>121</v>
      </c>
      <c r="E6189" s="14" t="s">
        <v>122</v>
      </c>
      <c r="F6189" s="16"/>
      <c r="G6189" s="26">
        <v>564</v>
      </c>
      <c r="H6189" s="40">
        <v>59.042553191488999</v>
      </c>
      <c r="I6189" s="8">
        <v>28.191489361702001</v>
      </c>
      <c r="J6189" s="8">
        <v>26.950354609929001</v>
      </c>
      <c r="K6189" s="8">
        <v>1.5957446808510001</v>
      </c>
      <c r="L6189" s="8">
        <v>13.475177304964999</v>
      </c>
      <c r="M6189" s="8">
        <v>3.3687943262409998</v>
      </c>
      <c r="N6189" s="8">
        <v>24.645390070922002</v>
      </c>
      <c r="O6189" s="8">
        <v>0.35460992907799999</v>
      </c>
      <c r="P6189" s="42">
        <v>75</v>
      </c>
    </row>
    <row r="6190">
      <c r="D6190" s="19"/>
      <c r="E6190" s="18" t="s">
        <v>123</v>
      </c>
      <c r="F6190" s="17"/>
      <c r="G6190" s="7">
        <v>396</v>
      </c>
      <c r="H6190" s="20">
        <v>57.323232323231998</v>
      </c>
      <c r="I6190" s="2">
        <v>29.292929292928999</v>
      </c>
      <c r="J6190" s="2">
        <v>25</v>
      </c>
      <c r="K6190" s="2">
        <v>1.767676767677</v>
      </c>
      <c r="L6190" s="2">
        <v>17.676767676768002</v>
      </c>
      <c r="M6190" s="2">
        <v>4.0404040404039998</v>
      </c>
      <c r="N6190" s="2">
        <v>19.444444444443999</v>
      </c>
      <c r="O6190" s="2">
        <v>0.25252525252500002</v>
      </c>
      <c r="P6190" s="22">
        <v>80.303030303029999</v>
      </c>
    </row>
    <row r="6191">
      <c r="D6191" s="19"/>
      <c r="E6191" s="18" t="s">
        <v>124</v>
      </c>
      <c r="F6191" s="17"/>
      <c r="G6191" s="7">
        <v>69</v>
      </c>
      <c r="H6191" s="20">
        <v>50.724637681159003</v>
      </c>
      <c r="I6191" s="2">
        <v>14.492753623187999</v>
      </c>
      <c r="J6191" s="2">
        <v>18.840579710145001</v>
      </c>
      <c r="K6191" s="10" t="s">
        <v>168</v>
      </c>
      <c r="L6191" s="2">
        <v>11.594202898551</v>
      </c>
      <c r="M6191" s="2">
        <v>2.898550724638</v>
      </c>
      <c r="N6191" s="2">
        <v>28.985507246377001</v>
      </c>
      <c r="O6191" s="10" t="s">
        <v>168</v>
      </c>
      <c r="P6191" s="22">
        <v>71.014492753623003</v>
      </c>
    </row>
    <row r="6192">
      <c r="D6192" s="19"/>
      <c r="E6192" s="18" t="s">
        <v>125</v>
      </c>
      <c r="F6192" s="17"/>
      <c r="G6192" s="7">
        <v>50</v>
      </c>
      <c r="H6192" s="20">
        <v>62</v>
      </c>
      <c r="I6192" s="2">
        <v>28</v>
      </c>
      <c r="J6192" s="2">
        <v>26</v>
      </c>
      <c r="K6192" s="2">
        <v>2</v>
      </c>
      <c r="L6192" s="2">
        <v>16</v>
      </c>
      <c r="M6192" s="2">
        <v>2</v>
      </c>
      <c r="N6192" s="2">
        <v>12</v>
      </c>
      <c r="O6192" s="10" t="s">
        <v>168</v>
      </c>
      <c r="P6192" s="22">
        <v>88</v>
      </c>
    </row>
    <row r="6193">
      <c r="D6193" s="19"/>
      <c r="E6193" s="18" t="s">
        <v>126</v>
      </c>
      <c r="F6193" s="17"/>
      <c r="G6193" s="11">
        <v>14</v>
      </c>
      <c r="H6193" s="27">
        <v>71.428571428571004</v>
      </c>
      <c r="I6193" s="5">
        <v>14.285714285714</v>
      </c>
      <c r="J6193" s="4" t="s">
        <v>168</v>
      </c>
      <c r="K6193" s="4" t="s">
        <v>168</v>
      </c>
      <c r="L6193" s="5">
        <v>14.285714285714</v>
      </c>
      <c r="M6193" s="4" t="s">
        <v>168</v>
      </c>
      <c r="N6193" s="5">
        <v>21.428571428571001</v>
      </c>
      <c r="O6193" s="4" t="s">
        <v>168</v>
      </c>
      <c r="P6193" s="30">
        <v>78.571428571428996</v>
      </c>
    </row>
    <row r="6194">
      <c r="D6194" s="19"/>
      <c r="E6194" s="18" t="s">
        <v>26</v>
      </c>
      <c r="F6194" s="17"/>
      <c r="G6194" s="11">
        <v>0</v>
      </c>
      <c r="H6194" s="32" t="s">
        <v>168</v>
      </c>
      <c r="I6194" s="4" t="s">
        <v>168</v>
      </c>
      <c r="J6194" s="4" t="s">
        <v>168</v>
      </c>
      <c r="K6194" s="4" t="s">
        <v>168</v>
      </c>
      <c r="L6194" s="4" t="s">
        <v>168</v>
      </c>
      <c r="M6194" s="4" t="s">
        <v>168</v>
      </c>
      <c r="N6194" s="4" t="s">
        <v>168</v>
      </c>
      <c r="O6194" s="4" t="s">
        <v>168</v>
      </c>
      <c r="P6194" s="31" t="s">
        <v>168</v>
      </c>
    </row>
    <row r="6195">
      <c r="D6195" s="19"/>
      <c r="E6195" s="18" t="s">
        <v>127</v>
      </c>
      <c r="F6195" s="17"/>
      <c r="G6195" s="7">
        <v>960</v>
      </c>
      <c r="H6195" s="20">
        <v>58.333333333333002</v>
      </c>
      <c r="I6195" s="2">
        <v>28.645833333333002</v>
      </c>
      <c r="J6195" s="2">
        <v>26.145833333333002</v>
      </c>
      <c r="K6195" s="2">
        <v>1.666666666667</v>
      </c>
      <c r="L6195" s="2">
        <v>15.208333333333</v>
      </c>
      <c r="M6195" s="2">
        <v>3.645833333333</v>
      </c>
      <c r="N6195" s="2">
        <v>22.5</v>
      </c>
      <c r="O6195" s="2">
        <v>0.3125</v>
      </c>
      <c r="P6195" s="22">
        <v>77.1875</v>
      </c>
    </row>
    <row r="6196">
      <c r="D6196" s="19"/>
      <c r="E6196" s="18" t="s">
        <v>128</v>
      </c>
      <c r="F6196" s="17"/>
      <c r="G6196" s="7">
        <v>64</v>
      </c>
      <c r="H6196" s="20">
        <v>64.0625</v>
      </c>
      <c r="I6196" s="2">
        <v>25</v>
      </c>
      <c r="J6196" s="2">
        <v>20.3125</v>
      </c>
      <c r="K6196" s="2">
        <v>1.5625</v>
      </c>
      <c r="L6196" s="2">
        <v>15.625</v>
      </c>
      <c r="M6196" s="2">
        <v>1.5625</v>
      </c>
      <c r="N6196" s="2">
        <v>14.0625</v>
      </c>
      <c r="O6196" s="10" t="s">
        <v>168</v>
      </c>
      <c r="P6196" s="22">
        <v>85.9375</v>
      </c>
    </row>
    <row r="6197">
      <c r="D6197" s="15" t="s">
        <v>129</v>
      </c>
      <c r="E6197" s="14" t="s">
        <v>130</v>
      </c>
      <c r="F6197" s="16"/>
      <c r="G6197" s="26">
        <v>130</v>
      </c>
      <c r="H6197" s="40">
        <v>53.076923076923002</v>
      </c>
      <c r="I6197" s="8">
        <v>28.461538461538002</v>
      </c>
      <c r="J6197" s="8">
        <v>21.538461538461998</v>
      </c>
      <c r="K6197" s="8">
        <v>1.538461538462</v>
      </c>
      <c r="L6197" s="8">
        <v>15.384615384615</v>
      </c>
      <c r="M6197" s="41" t="s">
        <v>168</v>
      </c>
      <c r="N6197" s="8">
        <v>27.692307692307999</v>
      </c>
      <c r="O6197" s="41" t="s">
        <v>168</v>
      </c>
      <c r="P6197" s="42">
        <v>72.307692307691994</v>
      </c>
    </row>
    <row r="6198">
      <c r="D6198" s="19"/>
      <c r="E6198" s="18" t="s">
        <v>131</v>
      </c>
      <c r="F6198" s="17"/>
      <c r="G6198" s="11">
        <v>32</v>
      </c>
      <c r="H6198" s="27">
        <v>56.25</v>
      </c>
      <c r="I6198" s="5">
        <v>34.375</v>
      </c>
      <c r="J6198" s="5">
        <v>37.5</v>
      </c>
      <c r="K6198" s="4" t="s">
        <v>168</v>
      </c>
      <c r="L6198" s="5">
        <v>18.75</v>
      </c>
      <c r="M6198" s="4" t="s">
        <v>168</v>
      </c>
      <c r="N6198" s="5">
        <v>21.875</v>
      </c>
      <c r="O6198" s="4" t="s">
        <v>168</v>
      </c>
      <c r="P6198" s="30">
        <v>78.125</v>
      </c>
    </row>
    <row r="6199">
      <c r="D6199" s="19"/>
      <c r="E6199" s="18" t="s">
        <v>132</v>
      </c>
      <c r="F6199" s="17"/>
      <c r="G6199" s="7">
        <v>492</v>
      </c>
      <c r="H6199" s="20">
        <v>57.520325203252</v>
      </c>
      <c r="I6199" s="2">
        <v>32.926829268292998</v>
      </c>
      <c r="J6199" s="2">
        <v>29.065040650406999</v>
      </c>
      <c r="K6199" s="2">
        <v>1.4227642276420001</v>
      </c>
      <c r="L6199" s="2">
        <v>13.414634146340999</v>
      </c>
      <c r="M6199" s="2">
        <v>3.2520325203249998</v>
      </c>
      <c r="N6199" s="2">
        <v>23.170731707317</v>
      </c>
      <c r="O6199" s="2">
        <v>0.40650406504100001</v>
      </c>
      <c r="P6199" s="22">
        <v>76.422764227642006</v>
      </c>
    </row>
    <row r="6200">
      <c r="D6200" s="19"/>
      <c r="E6200" s="18" t="s">
        <v>133</v>
      </c>
      <c r="F6200" s="17"/>
      <c r="G6200" s="7">
        <v>610</v>
      </c>
      <c r="H6200" s="20">
        <v>59.508196721311002</v>
      </c>
      <c r="I6200" s="2">
        <v>28.032786885246001</v>
      </c>
      <c r="J6200" s="2">
        <v>23.770491803279</v>
      </c>
      <c r="K6200" s="2">
        <v>1.311475409836</v>
      </c>
      <c r="L6200" s="2">
        <v>13.114754098361001</v>
      </c>
      <c r="M6200" s="2">
        <v>2.9508196721309998</v>
      </c>
      <c r="N6200" s="2">
        <v>24.426229508197</v>
      </c>
      <c r="O6200" s="2">
        <v>0.32786885245899999</v>
      </c>
      <c r="P6200" s="22">
        <v>75.245901639343998</v>
      </c>
    </row>
    <row r="6201">
      <c r="D6201" s="19"/>
      <c r="E6201" s="18" t="s">
        <v>134</v>
      </c>
      <c r="F6201" s="17"/>
      <c r="G6201" s="7">
        <v>869</v>
      </c>
      <c r="H6201" s="20">
        <v>63.636363636364003</v>
      </c>
      <c r="I6201" s="2">
        <v>26.812428078250999</v>
      </c>
      <c r="J6201" s="2">
        <v>25.546605293441001</v>
      </c>
      <c r="K6201" s="2">
        <v>1.6110471806669999</v>
      </c>
      <c r="L6201" s="2">
        <v>15.995397008055001</v>
      </c>
      <c r="M6201" s="2">
        <v>2.6467203682389999</v>
      </c>
      <c r="N6201" s="2">
        <v>21.288837744534</v>
      </c>
      <c r="O6201" s="2">
        <v>0.34522439585699999</v>
      </c>
      <c r="P6201" s="22">
        <v>78.365937859609005</v>
      </c>
    </row>
    <row r="6202">
      <c r="D6202" s="19"/>
      <c r="E6202" s="18" t="s">
        <v>135</v>
      </c>
      <c r="F6202" s="17"/>
      <c r="G6202" s="7">
        <v>842</v>
      </c>
      <c r="H6202" s="20">
        <v>59.263657957245002</v>
      </c>
      <c r="I6202" s="2">
        <v>31.947743467933002</v>
      </c>
      <c r="J6202" s="2">
        <v>28.622327790974001</v>
      </c>
      <c r="K6202" s="2">
        <v>1.66270783848</v>
      </c>
      <c r="L6202" s="2">
        <v>16.270783847981001</v>
      </c>
      <c r="M6202" s="2">
        <v>3.3254156769600001</v>
      </c>
      <c r="N6202" s="2">
        <v>20.546318289786001</v>
      </c>
      <c r="O6202" s="2">
        <v>0.35629453681700002</v>
      </c>
      <c r="P6202" s="22">
        <v>79.097387173396996</v>
      </c>
    </row>
    <row r="6203">
      <c r="D6203" s="19"/>
      <c r="E6203" s="18" t="s">
        <v>136</v>
      </c>
      <c r="F6203" s="17"/>
      <c r="G6203" s="7">
        <v>514</v>
      </c>
      <c r="H6203" s="20">
        <v>57.976653696497998</v>
      </c>
      <c r="I6203" s="2">
        <v>26.848249027236999</v>
      </c>
      <c r="J6203" s="2">
        <v>28.4046692607</v>
      </c>
      <c r="K6203" s="2">
        <v>2.1400778210119999</v>
      </c>
      <c r="L6203" s="2">
        <v>15.758754863813</v>
      </c>
      <c r="M6203" s="2">
        <v>2.918287937743</v>
      </c>
      <c r="N6203" s="2">
        <v>22.178988326848</v>
      </c>
      <c r="O6203" s="2">
        <v>0.58365758754899999</v>
      </c>
      <c r="P6203" s="22">
        <v>77.237354085603002</v>
      </c>
    </row>
    <row r="6204">
      <c r="D6204" s="19"/>
      <c r="E6204" s="18" t="s">
        <v>137</v>
      </c>
      <c r="F6204" s="17"/>
      <c r="G6204" s="7">
        <v>487</v>
      </c>
      <c r="H6204" s="20">
        <v>63.039014373717002</v>
      </c>
      <c r="I6204" s="2">
        <v>31.416837782340998</v>
      </c>
      <c r="J6204" s="2">
        <v>30.184804928131001</v>
      </c>
      <c r="K6204" s="2">
        <v>3.080082135524</v>
      </c>
      <c r="L6204" s="2">
        <v>17.659137577001999</v>
      </c>
      <c r="M6204" s="2">
        <v>3.4907597535930002</v>
      </c>
      <c r="N6204" s="2">
        <v>19.507186858316</v>
      </c>
      <c r="O6204" s="2">
        <v>0.20533880903499999</v>
      </c>
      <c r="P6204" s="22">
        <v>80.287474332648998</v>
      </c>
    </row>
    <row r="6205">
      <c r="D6205" s="19"/>
      <c r="E6205" s="18" t="s">
        <v>138</v>
      </c>
      <c r="F6205" s="17"/>
      <c r="G6205" s="7">
        <v>480</v>
      </c>
      <c r="H6205" s="20">
        <v>59.375</v>
      </c>
      <c r="I6205" s="2">
        <v>30.208333333333002</v>
      </c>
      <c r="J6205" s="2">
        <v>26.25</v>
      </c>
      <c r="K6205" s="2">
        <v>0.625</v>
      </c>
      <c r="L6205" s="2">
        <v>13.75</v>
      </c>
      <c r="M6205" s="2">
        <v>2.916666666667</v>
      </c>
      <c r="N6205" s="2">
        <v>23.958333333333002</v>
      </c>
      <c r="O6205" s="2">
        <v>0.41666666666699997</v>
      </c>
      <c r="P6205" s="22">
        <v>75.625</v>
      </c>
    </row>
    <row r="6206">
      <c r="D6206" s="19"/>
      <c r="E6206" s="18" t="s">
        <v>139</v>
      </c>
      <c r="F6206" s="17"/>
      <c r="G6206" s="7">
        <v>624</v>
      </c>
      <c r="H6206" s="20">
        <v>60.25641025641</v>
      </c>
      <c r="I6206" s="2">
        <v>30.608974358973999</v>
      </c>
      <c r="J6206" s="2">
        <v>27.884615384615</v>
      </c>
      <c r="K6206" s="2">
        <v>1.6025641025640001</v>
      </c>
      <c r="L6206" s="2">
        <v>14.583333333333</v>
      </c>
      <c r="M6206" s="2">
        <v>2.564102564103</v>
      </c>
      <c r="N6206" s="2">
        <v>22.115384615385</v>
      </c>
      <c r="O6206" s="2">
        <v>0.32051282051300001</v>
      </c>
      <c r="P6206" s="22">
        <v>77.564102564102996</v>
      </c>
    </row>
    <row r="6207">
      <c r="D6207" s="19"/>
      <c r="E6207" s="18" t="s">
        <v>140</v>
      </c>
      <c r="F6207" s="17"/>
      <c r="G6207" s="7">
        <v>172</v>
      </c>
      <c r="H6207" s="20">
        <v>55.813953488372</v>
      </c>
      <c r="I6207" s="2">
        <v>28.488372093022999</v>
      </c>
      <c r="J6207" s="2">
        <v>25</v>
      </c>
      <c r="K6207" s="2">
        <v>0.58139534883699995</v>
      </c>
      <c r="L6207" s="2">
        <v>13.372093023255999</v>
      </c>
      <c r="M6207" s="2">
        <v>2.9069767441860002</v>
      </c>
      <c r="N6207" s="2">
        <v>29.069767441860002</v>
      </c>
      <c r="O6207" s="10" t="s">
        <v>168</v>
      </c>
      <c r="P6207" s="22">
        <v>70.930232558140005</v>
      </c>
    </row>
    <row r="6208">
      <c r="D6208" s="19"/>
      <c r="E6208" s="18" t="s">
        <v>141</v>
      </c>
      <c r="F6208" s="17"/>
      <c r="G6208" s="7">
        <v>683</v>
      </c>
      <c r="H6208" s="20">
        <v>57.101024890189997</v>
      </c>
      <c r="I6208" s="2">
        <v>28.696925329429</v>
      </c>
      <c r="J6208" s="2">
        <v>26.207906295754</v>
      </c>
      <c r="K6208" s="2">
        <v>1.464128843338</v>
      </c>
      <c r="L6208" s="2">
        <v>15.226939970717</v>
      </c>
      <c r="M6208" s="2">
        <v>3.513909224012</v>
      </c>
      <c r="N6208" s="2">
        <v>23.133235724744001</v>
      </c>
      <c r="O6208" s="2">
        <v>0.29282576866799997</v>
      </c>
      <c r="P6208" s="22">
        <v>76.573938506589002</v>
      </c>
    </row>
    <row r="6209">
      <c r="D6209" s="19"/>
      <c r="E6209" s="18" t="s">
        <v>142</v>
      </c>
      <c r="F6209" s="17"/>
      <c r="G6209" s="7">
        <v>341</v>
      </c>
      <c r="H6209" s="20">
        <v>59.530791788856</v>
      </c>
      <c r="I6209" s="2">
        <v>30.791788856305001</v>
      </c>
      <c r="J6209" s="2">
        <v>29.618768328445999</v>
      </c>
      <c r="K6209" s="2">
        <v>2.9325513196480002</v>
      </c>
      <c r="L6209" s="2">
        <v>14.956011730205001</v>
      </c>
      <c r="M6209" s="2">
        <v>3.2258064516129998</v>
      </c>
      <c r="N6209" s="2">
        <v>21.994134897361</v>
      </c>
      <c r="O6209" s="2">
        <v>0.58651026393000005</v>
      </c>
      <c r="P6209" s="22">
        <v>77.419354838710007</v>
      </c>
    </row>
    <row r="6210">
      <c r="D6210" s="19"/>
      <c r="E6210" s="18" t="s">
        <v>143</v>
      </c>
      <c r="F6210" s="17"/>
      <c r="G6210" s="7">
        <v>185</v>
      </c>
      <c r="H6210" s="20">
        <v>60.540540540541002</v>
      </c>
      <c r="I6210" s="2">
        <v>27.567567567567998</v>
      </c>
      <c r="J6210" s="2">
        <v>27.567567567567998</v>
      </c>
      <c r="K6210" s="2">
        <v>1.6216216216220001</v>
      </c>
      <c r="L6210" s="2">
        <v>16.216216216216001</v>
      </c>
      <c r="M6210" s="2">
        <v>3.783783783784</v>
      </c>
      <c r="N6210" s="2">
        <v>24.324324324323999</v>
      </c>
      <c r="O6210" s="10" t="s">
        <v>168</v>
      </c>
      <c r="P6210" s="22">
        <v>75.675675675676004</v>
      </c>
    </row>
    <row r="6211">
      <c r="D6211" s="19"/>
      <c r="E6211" s="18" t="s">
        <v>144</v>
      </c>
      <c r="F6211" s="17"/>
      <c r="G6211" s="7">
        <v>219</v>
      </c>
      <c r="H6211" s="20">
        <v>59.817351598174</v>
      </c>
      <c r="I6211" s="2">
        <v>31.050228310502</v>
      </c>
      <c r="J6211" s="2">
        <v>25.570776255708001</v>
      </c>
      <c r="K6211" s="2">
        <v>0.45662100456600002</v>
      </c>
      <c r="L6211" s="2">
        <v>17.808219178081998</v>
      </c>
      <c r="M6211" s="2">
        <v>1.369863013699</v>
      </c>
      <c r="N6211" s="2">
        <v>22.831050228311</v>
      </c>
      <c r="O6211" s="10" t="s">
        <v>168</v>
      </c>
      <c r="P6211" s="22">
        <v>77.168949771689</v>
      </c>
    </row>
    <row r="6212">
      <c r="D6212" s="19"/>
      <c r="E6212" s="18" t="s">
        <v>41</v>
      </c>
      <c r="F6212" s="17"/>
      <c r="G6212" s="11">
        <v>40</v>
      </c>
      <c r="H6212" s="27">
        <v>50</v>
      </c>
      <c r="I6212" s="5">
        <v>17.5</v>
      </c>
      <c r="J6212" s="5">
        <v>17.5</v>
      </c>
      <c r="K6212" s="4" t="s">
        <v>168</v>
      </c>
      <c r="L6212" s="5">
        <v>17.5</v>
      </c>
      <c r="M6212" s="5">
        <v>7.5</v>
      </c>
      <c r="N6212" s="5">
        <v>30</v>
      </c>
      <c r="O6212" s="4" t="s">
        <v>168</v>
      </c>
      <c r="P6212" s="30">
        <v>70</v>
      </c>
    </row>
    <row r="6213">
      <c r="D6213" s="19"/>
      <c r="E6213" s="18" t="s">
        <v>145</v>
      </c>
      <c r="F6213" s="17"/>
      <c r="G6213" s="11">
        <v>19</v>
      </c>
      <c r="H6213" s="27">
        <v>52.631578947367998</v>
      </c>
      <c r="I6213" s="5">
        <v>10.526315789473999</v>
      </c>
      <c r="J6213" s="5">
        <v>10.526315789473999</v>
      </c>
      <c r="K6213" s="4" t="s">
        <v>168</v>
      </c>
      <c r="L6213" s="5">
        <v>10.526315789473999</v>
      </c>
      <c r="M6213" s="5">
        <v>5.2631578947369997</v>
      </c>
      <c r="N6213" s="5">
        <v>31.578947368421002</v>
      </c>
      <c r="O6213" s="4" t="s">
        <v>168</v>
      </c>
      <c r="P6213" s="30">
        <v>68.421052631579002</v>
      </c>
    </row>
    <row r="6214">
      <c r="D6214" s="19"/>
      <c r="E6214" s="18" t="s">
        <v>26</v>
      </c>
      <c r="F6214" s="17"/>
      <c r="G6214" s="11">
        <v>0</v>
      </c>
      <c r="H6214" s="32" t="s">
        <v>168</v>
      </c>
      <c r="I6214" s="4" t="s">
        <v>168</v>
      </c>
      <c r="J6214" s="4" t="s">
        <v>168</v>
      </c>
      <c r="K6214" s="4" t="s">
        <v>168</v>
      </c>
      <c r="L6214" s="4" t="s">
        <v>168</v>
      </c>
      <c r="M6214" s="4" t="s">
        <v>168</v>
      </c>
      <c r="N6214" s="4" t="s">
        <v>168</v>
      </c>
      <c r="O6214" s="4" t="s">
        <v>168</v>
      </c>
      <c r="P6214" s="31" t="s">
        <v>168</v>
      </c>
    </row>
    <row r="6215">
      <c r="D6215" s="15" t="s">
        <v>146</v>
      </c>
      <c r="E6215" s="14" t="s">
        <v>147</v>
      </c>
      <c r="F6215" s="16"/>
      <c r="G6215" s="26">
        <v>628</v>
      </c>
      <c r="H6215" s="40">
        <v>59.394904458599001</v>
      </c>
      <c r="I6215" s="8">
        <v>26.751592356688001</v>
      </c>
      <c r="J6215" s="8">
        <v>25.636942675158998</v>
      </c>
      <c r="K6215" s="8">
        <v>1.1146496815289999</v>
      </c>
      <c r="L6215" s="8">
        <v>14.012738853503</v>
      </c>
      <c r="M6215" s="8">
        <v>3.3439490445860001</v>
      </c>
      <c r="N6215" s="8">
        <v>23.885350318471001</v>
      </c>
      <c r="O6215" s="8">
        <v>0.47770700636899999</v>
      </c>
      <c r="P6215" s="42">
        <v>75.636942675159005</v>
      </c>
    </row>
    <row r="6216">
      <c r="D6216" s="19"/>
      <c r="E6216" s="18" t="s">
        <v>148</v>
      </c>
      <c r="F6216" s="17"/>
      <c r="G6216" s="7">
        <v>423</v>
      </c>
      <c r="H6216" s="20">
        <v>56.501182033097002</v>
      </c>
      <c r="I6216" s="2">
        <v>29.550827423167998</v>
      </c>
      <c r="J6216" s="2">
        <v>26.004728132387999</v>
      </c>
      <c r="K6216" s="2">
        <v>2.3640661938530001</v>
      </c>
      <c r="L6216" s="2">
        <v>16.548463356974001</v>
      </c>
      <c r="M6216" s="2">
        <v>3.7825059101649998</v>
      </c>
      <c r="N6216" s="2">
        <v>20.567375886524999</v>
      </c>
      <c r="O6216" s="10" t="s">
        <v>168</v>
      </c>
      <c r="P6216" s="22">
        <v>79.432624113475001</v>
      </c>
    </row>
    <row r="6217">
      <c r="D6217" s="19"/>
      <c r="E6217" s="18" t="s">
        <v>149</v>
      </c>
      <c r="F6217" s="17"/>
      <c r="G6217" s="11">
        <v>36</v>
      </c>
      <c r="H6217" s="27">
        <v>55.555555555555998</v>
      </c>
      <c r="I6217" s="5">
        <v>22.222222222222001</v>
      </c>
      <c r="J6217" s="5">
        <v>16.666666666666998</v>
      </c>
      <c r="K6217" s="4" t="s">
        <v>168</v>
      </c>
      <c r="L6217" s="5">
        <v>16.666666666666998</v>
      </c>
      <c r="M6217" s="5">
        <v>2.7777777777780002</v>
      </c>
      <c r="N6217" s="5">
        <v>16.666666666666998</v>
      </c>
      <c r="O6217" s="4" t="s">
        <v>168</v>
      </c>
      <c r="P6217" s="30">
        <v>83.333333333333002</v>
      </c>
    </row>
    <row r="6218">
      <c r="D6218" s="19"/>
      <c r="E6218" s="18" t="s">
        <v>150</v>
      </c>
      <c r="F6218" s="17"/>
      <c r="G6218" s="11">
        <v>6</v>
      </c>
      <c r="H6218" s="27">
        <v>66.666666666666998</v>
      </c>
      <c r="I6218" s="4" t="s">
        <v>168</v>
      </c>
      <c r="J6218" s="4" t="s">
        <v>168</v>
      </c>
      <c r="K6218" s="4" t="s">
        <v>168</v>
      </c>
      <c r="L6218" s="4" t="s">
        <v>168</v>
      </c>
      <c r="M6218" s="4" t="s">
        <v>168</v>
      </c>
      <c r="N6218" s="5">
        <v>33.333333333333002</v>
      </c>
      <c r="O6218" s="4" t="s">
        <v>168</v>
      </c>
      <c r="P6218" s="30">
        <v>66.666666666666998</v>
      </c>
    </row>
    <row r="6219">
      <c r="D6219" s="19"/>
      <c r="E6219" s="18" t="s">
        <v>26</v>
      </c>
      <c r="F6219" s="17"/>
      <c r="G6219" s="11">
        <v>0</v>
      </c>
      <c r="H6219" s="32" t="s">
        <v>168</v>
      </c>
      <c r="I6219" s="4" t="s">
        <v>168</v>
      </c>
      <c r="J6219" s="4" t="s">
        <v>168</v>
      </c>
      <c r="K6219" s="4" t="s">
        <v>168</v>
      </c>
      <c r="L6219" s="4" t="s">
        <v>168</v>
      </c>
      <c r="M6219" s="4" t="s">
        <v>168</v>
      </c>
      <c r="N6219" s="4" t="s">
        <v>168</v>
      </c>
      <c r="O6219" s="4" t="s">
        <v>168</v>
      </c>
      <c r="P6219" s="31" t="s">
        <v>168</v>
      </c>
    </row>
    <row r="6220">
      <c r="D6220" s="19"/>
      <c r="E6220" s="18" t="s">
        <v>151</v>
      </c>
      <c r="F6220" s="17"/>
      <c r="G6220" s="7">
        <v>1051</v>
      </c>
      <c r="H6220" s="20">
        <v>58.230256898192003</v>
      </c>
      <c r="I6220" s="2">
        <v>27.878211227402002</v>
      </c>
      <c r="J6220" s="2">
        <v>25.784966698382</v>
      </c>
      <c r="K6220" s="2">
        <v>1.6175071360610001</v>
      </c>
      <c r="L6220" s="2">
        <v>15.033301617507</v>
      </c>
      <c r="M6220" s="2">
        <v>3.5204567078969999</v>
      </c>
      <c r="N6220" s="2">
        <v>22.549952426261001</v>
      </c>
      <c r="O6220" s="2">
        <v>0.285442435775</v>
      </c>
      <c r="P6220" s="22">
        <v>77.164605137964003</v>
      </c>
    </row>
    <row r="6221">
      <c r="D6221" s="19"/>
      <c r="E6221" s="18" t="s">
        <v>152</v>
      </c>
      <c r="F6221" s="17"/>
      <c r="G6221" s="11">
        <v>42</v>
      </c>
      <c r="H6221" s="27">
        <v>57.142857142856997</v>
      </c>
      <c r="I6221" s="5">
        <v>19.047619047619001</v>
      </c>
      <c r="J6221" s="5">
        <v>14.285714285714</v>
      </c>
      <c r="K6221" s="4" t="s">
        <v>168</v>
      </c>
      <c r="L6221" s="5">
        <v>14.285714285714</v>
      </c>
      <c r="M6221" s="5">
        <v>2.3809523809519999</v>
      </c>
      <c r="N6221" s="5">
        <v>19.047619047619001</v>
      </c>
      <c r="O6221" s="4" t="s">
        <v>168</v>
      </c>
      <c r="P6221" s="30">
        <v>80.952380952381006</v>
      </c>
    </row>
    <row r="6222">
      <c r="D6222" s="15" t="s">
        <v>153</v>
      </c>
      <c r="E6222" s="14" t="s">
        <v>154</v>
      </c>
      <c r="F6222" s="16"/>
      <c r="G6222" s="26">
        <v>596</v>
      </c>
      <c r="H6222" s="40">
        <v>58.724832214765001</v>
      </c>
      <c r="I6222" s="8">
        <v>28.691275167785001</v>
      </c>
      <c r="J6222" s="8">
        <v>26.510067114093999</v>
      </c>
      <c r="K6222" s="8">
        <v>1.5100671140940001</v>
      </c>
      <c r="L6222" s="8">
        <v>17.617449664430001</v>
      </c>
      <c r="M6222" s="8">
        <v>2.5167785234900002</v>
      </c>
      <c r="N6222" s="8">
        <v>23.322147651007</v>
      </c>
      <c r="O6222" s="8">
        <v>0.33557046979900002</v>
      </c>
      <c r="P6222" s="42">
        <v>76.342281879194999</v>
      </c>
    </row>
    <row r="6223">
      <c r="D6223" s="19"/>
      <c r="E6223" s="18" t="s">
        <v>155</v>
      </c>
      <c r="F6223" s="17"/>
      <c r="G6223" s="7">
        <v>800</v>
      </c>
      <c r="H6223" s="20">
        <v>57.625</v>
      </c>
      <c r="I6223" s="2">
        <v>29</v>
      </c>
      <c r="J6223" s="2">
        <v>26.625</v>
      </c>
      <c r="K6223" s="2">
        <v>1.375</v>
      </c>
      <c r="L6223" s="2">
        <v>14.75</v>
      </c>
      <c r="M6223" s="2">
        <v>3.625</v>
      </c>
      <c r="N6223" s="2">
        <v>23</v>
      </c>
      <c r="O6223" s="2">
        <v>0.25</v>
      </c>
      <c r="P6223" s="22">
        <v>76.75</v>
      </c>
    </row>
    <row r="6224">
      <c r="D6224" s="19"/>
      <c r="E6224" s="18" t="s">
        <v>156</v>
      </c>
      <c r="F6224" s="17"/>
      <c r="G6224" s="7">
        <v>449</v>
      </c>
      <c r="H6224" s="20">
        <v>59.688195991091</v>
      </c>
      <c r="I6224" s="2">
        <v>31.403118040089002</v>
      </c>
      <c r="J6224" s="2">
        <v>24.944320712694999</v>
      </c>
      <c r="K6224" s="2">
        <v>1.559020044543</v>
      </c>
      <c r="L6224" s="2">
        <v>17.817371937638999</v>
      </c>
      <c r="M6224" s="2">
        <v>2.6726057906460001</v>
      </c>
      <c r="N6224" s="2">
        <v>22.271714922049</v>
      </c>
      <c r="O6224" s="2">
        <v>0.22271714921999999</v>
      </c>
      <c r="P6224" s="22">
        <v>77.505567928730997</v>
      </c>
    </row>
    <row r="6225">
      <c r="D6225" s="19"/>
      <c r="E6225" s="18" t="s">
        <v>157</v>
      </c>
      <c r="F6225" s="17"/>
      <c r="G6225" s="7">
        <v>867</v>
      </c>
      <c r="H6225" s="20">
        <v>59.284890426758999</v>
      </c>
      <c r="I6225" s="2">
        <v>28.143021914647999</v>
      </c>
      <c r="J6225" s="2">
        <v>26.182237600922999</v>
      </c>
      <c r="K6225" s="2">
        <v>1.3840830449829999</v>
      </c>
      <c r="L6225" s="2">
        <v>15.109573241061</v>
      </c>
      <c r="M6225" s="2">
        <v>3.806228373702</v>
      </c>
      <c r="N6225" s="2">
        <v>22.029988465974998</v>
      </c>
      <c r="O6225" s="2">
        <v>0.34602076124600001</v>
      </c>
      <c r="P6225" s="22">
        <v>77.623990772780004</v>
      </c>
    </row>
    <row r="6226">
      <c r="D6226" s="19"/>
      <c r="E6226" s="18" t="s">
        <v>158</v>
      </c>
      <c r="F6226" s="17"/>
      <c r="G6226" s="7">
        <v>818</v>
      </c>
      <c r="H6226" s="20">
        <v>60.146699266504001</v>
      </c>
      <c r="I6226" s="2">
        <v>29.584352078239998</v>
      </c>
      <c r="J6226" s="2">
        <v>27.99511002445</v>
      </c>
      <c r="K6226" s="2">
        <v>1.5892420537900001</v>
      </c>
      <c r="L6226" s="2">
        <v>16.259168704156</v>
      </c>
      <c r="M6226" s="2">
        <v>3.789731051345</v>
      </c>
      <c r="N6226" s="2">
        <v>20.78239608802</v>
      </c>
      <c r="O6226" s="2">
        <v>0.36674816625899997</v>
      </c>
      <c r="P6226" s="22">
        <v>78.850855745721006</v>
      </c>
    </row>
    <row r="6227">
      <c r="D6227" s="19"/>
      <c r="E6227" s="18" t="s">
        <v>159</v>
      </c>
      <c r="F6227" s="17"/>
      <c r="G6227" s="7">
        <v>595</v>
      </c>
      <c r="H6227" s="20">
        <v>60.672268907563002</v>
      </c>
      <c r="I6227" s="2">
        <v>31.092436974790001</v>
      </c>
      <c r="J6227" s="2">
        <v>28.403361344537998</v>
      </c>
      <c r="K6227" s="2">
        <v>2.0168067226890001</v>
      </c>
      <c r="L6227" s="2">
        <v>16.134453781512999</v>
      </c>
      <c r="M6227" s="2">
        <v>3.5294117647059999</v>
      </c>
      <c r="N6227" s="2">
        <v>20.840336134453999</v>
      </c>
      <c r="O6227" s="2">
        <v>0.33613445378200002</v>
      </c>
      <c r="P6227" s="22">
        <v>78.823529411764994</v>
      </c>
    </row>
    <row r="6228">
      <c r="D6228" s="19"/>
      <c r="E6228" s="18" t="s">
        <v>160</v>
      </c>
      <c r="F6228" s="17"/>
      <c r="G6228" s="7">
        <v>330</v>
      </c>
      <c r="H6228" s="20">
        <v>59.696969696970001</v>
      </c>
      <c r="I6228" s="2">
        <v>32.424242424242003</v>
      </c>
      <c r="J6228" s="2">
        <v>29.393939393939</v>
      </c>
      <c r="K6228" s="2">
        <v>1.818181818182</v>
      </c>
      <c r="L6228" s="2">
        <v>17.575757575758001</v>
      </c>
      <c r="M6228" s="2">
        <v>2.7272727272730002</v>
      </c>
      <c r="N6228" s="2">
        <v>22.121212121212</v>
      </c>
      <c r="O6228" s="2">
        <v>0.30303030303</v>
      </c>
      <c r="P6228" s="22">
        <v>77.575757575758004</v>
      </c>
    </row>
    <row r="6229">
      <c r="D6229" s="19"/>
      <c r="E6229" s="18" t="s">
        <v>161</v>
      </c>
      <c r="F6229" s="17"/>
      <c r="G6229" s="7">
        <v>744</v>
      </c>
      <c r="H6229" s="20">
        <v>60.080645161290001</v>
      </c>
      <c r="I6229" s="2">
        <v>29.032258064516</v>
      </c>
      <c r="J6229" s="2">
        <v>27.016129032258</v>
      </c>
      <c r="K6229" s="2">
        <v>1.2096774193549999</v>
      </c>
      <c r="L6229" s="2">
        <v>16.666666666666998</v>
      </c>
      <c r="M6229" s="2">
        <v>3.360215053763</v>
      </c>
      <c r="N6229" s="2">
        <v>21.505376344085999</v>
      </c>
      <c r="O6229" s="2">
        <v>0.40322580645200001</v>
      </c>
      <c r="P6229" s="22">
        <v>78.091397849461998</v>
      </c>
    </row>
    <row r="6230">
      <c r="D6230" s="19"/>
      <c r="E6230" s="18" t="s">
        <v>162</v>
      </c>
      <c r="F6230" s="17"/>
      <c r="G6230" s="7">
        <v>519</v>
      </c>
      <c r="H6230" s="20">
        <v>59.730250481695997</v>
      </c>
      <c r="I6230" s="2">
        <v>28.709055876686001</v>
      </c>
      <c r="J6230" s="2">
        <v>27.745664739883999</v>
      </c>
      <c r="K6230" s="2">
        <v>1.348747591522</v>
      </c>
      <c r="L6230" s="2">
        <v>18.304431599229002</v>
      </c>
      <c r="M6230" s="2">
        <v>5.0096339113679997</v>
      </c>
      <c r="N6230" s="2">
        <v>21.001926782274001</v>
      </c>
      <c r="O6230" s="2">
        <v>0.385356454721</v>
      </c>
      <c r="P6230" s="22">
        <v>78.612716763006006</v>
      </c>
    </row>
    <row r="6231">
      <c r="D6231" s="19"/>
      <c r="E6231" s="18" t="s">
        <v>163</v>
      </c>
      <c r="F6231" s="17"/>
      <c r="G6231" s="7">
        <v>576</v>
      </c>
      <c r="H6231" s="20">
        <v>59.375</v>
      </c>
      <c r="I6231" s="2">
        <v>29.513888888888999</v>
      </c>
      <c r="J6231" s="2">
        <v>27.430555555556001</v>
      </c>
      <c r="K6231" s="2">
        <v>1.2152777777779999</v>
      </c>
      <c r="L6231" s="2">
        <v>18.055555555556001</v>
      </c>
      <c r="M6231" s="2">
        <v>3.2986111111110001</v>
      </c>
      <c r="N6231" s="2">
        <v>21.180555555556001</v>
      </c>
      <c r="O6231" s="2">
        <v>0.347222222222</v>
      </c>
      <c r="P6231" s="22">
        <v>78.472222222222001</v>
      </c>
    </row>
    <row r="6232">
      <c r="D6232" s="19"/>
      <c r="E6232" s="18" t="s">
        <v>164</v>
      </c>
      <c r="F6232" s="17"/>
      <c r="G6232" s="7">
        <v>372</v>
      </c>
      <c r="H6232" s="20">
        <v>58.870967741934997</v>
      </c>
      <c r="I6232" s="2">
        <v>26.344086021504999</v>
      </c>
      <c r="J6232" s="2">
        <v>24.731182795698999</v>
      </c>
      <c r="K6232" s="2">
        <v>0.53763440860199996</v>
      </c>
      <c r="L6232" s="2">
        <v>16.129032258064999</v>
      </c>
      <c r="M6232" s="2">
        <v>4.3010752688169998</v>
      </c>
      <c r="N6232" s="2">
        <v>23.924731182795998</v>
      </c>
      <c r="O6232" s="2">
        <v>0.53763440860199996</v>
      </c>
      <c r="P6232" s="22">
        <v>75.537634408602003</v>
      </c>
    </row>
    <row r="6233">
      <c r="D6233" s="19"/>
      <c r="E6233" s="18" t="s">
        <v>165</v>
      </c>
      <c r="F6233" s="17"/>
      <c r="G6233" s="7">
        <v>520</v>
      </c>
      <c r="H6233" s="20">
        <v>58.461538461537998</v>
      </c>
      <c r="I6233" s="2">
        <v>30.961538461538002</v>
      </c>
      <c r="J6233" s="2">
        <v>26.538461538461998</v>
      </c>
      <c r="K6233" s="2">
        <v>1.7307692307689999</v>
      </c>
      <c r="L6233" s="2">
        <v>19.038461538461998</v>
      </c>
      <c r="M6233" s="2">
        <v>3.2692307692310001</v>
      </c>
      <c r="N6233" s="2">
        <v>21.923076923077002</v>
      </c>
      <c r="O6233" s="2">
        <v>0.384615384615</v>
      </c>
      <c r="P6233" s="22">
        <v>77.692307692308006</v>
      </c>
    </row>
    <row r="6234">
      <c r="D6234" s="19"/>
      <c r="E6234" s="18" t="s">
        <v>166</v>
      </c>
      <c r="F6234" s="17"/>
      <c r="G6234" s="7">
        <v>445</v>
      </c>
      <c r="H6234" s="20">
        <v>59.325842696629003</v>
      </c>
      <c r="I6234" s="2">
        <v>29.213483146066999</v>
      </c>
      <c r="J6234" s="2">
        <v>27.191011235954999</v>
      </c>
      <c r="K6234" s="2">
        <v>1.797752808989</v>
      </c>
      <c r="L6234" s="2">
        <v>17.977528089888001</v>
      </c>
      <c r="M6234" s="2">
        <v>4.269662921348</v>
      </c>
      <c r="N6234" s="2">
        <v>21.797752808988999</v>
      </c>
      <c r="O6234" s="10" t="s">
        <v>168</v>
      </c>
      <c r="P6234" s="22">
        <v>78.202247191010997</v>
      </c>
    </row>
    <row r="6235">
      <c r="D6235" s="19"/>
      <c r="E6235" s="18" t="s">
        <v>167</v>
      </c>
      <c r="F6235" s="17"/>
      <c r="G6235" s="7">
        <v>294</v>
      </c>
      <c r="H6235" s="20">
        <v>60.204081632653001</v>
      </c>
      <c r="I6235" s="2">
        <v>29.591836734693999</v>
      </c>
      <c r="J6235" s="2">
        <v>28.571428571428999</v>
      </c>
      <c r="K6235" s="2">
        <v>2.040816326531</v>
      </c>
      <c r="L6235" s="2">
        <v>21.088435374149999</v>
      </c>
      <c r="M6235" s="2">
        <v>4.0816326530609999</v>
      </c>
      <c r="N6235" s="2">
        <v>21.088435374149999</v>
      </c>
      <c r="O6235" s="10" t="s">
        <v>168</v>
      </c>
      <c r="P6235" s="22">
        <v>78.911564625850005</v>
      </c>
    </row>
    <row r="6236">
      <c r="D6236" s="19"/>
      <c r="E6236" s="18" t="s">
        <v>41</v>
      </c>
      <c r="F6236" s="17"/>
      <c r="G6236" s="7">
        <v>62</v>
      </c>
      <c r="H6236" s="20">
        <v>40.322580645160997</v>
      </c>
      <c r="I6236" s="2">
        <v>19.354838709677001</v>
      </c>
      <c r="J6236" s="2">
        <v>20.967741935484</v>
      </c>
      <c r="K6236" s="2">
        <v>1.6129032258060001</v>
      </c>
      <c r="L6236" s="2">
        <v>11.290322580645</v>
      </c>
      <c r="M6236" s="2">
        <v>6.4516129032259997</v>
      </c>
      <c r="N6236" s="2">
        <v>29.032258064516</v>
      </c>
      <c r="O6236" s="10" t="s">
        <v>168</v>
      </c>
      <c r="P6236" s="22">
        <v>70.967741935484</v>
      </c>
    </row>
    <row r="6237">
      <c r="D6237" s="57"/>
      <c r="E6237" s="54" t="s">
        <v>26</v>
      </c>
      <c r="F6237" s="62"/>
      <c r="G6237" s="59">
        <v>17</v>
      </c>
      <c r="H6237" s="78">
        <v>52.941176470587997</v>
      </c>
      <c r="I6237" s="46">
        <v>11.764705882353001</v>
      </c>
      <c r="J6237" s="46">
        <v>11.764705882353001</v>
      </c>
      <c r="K6237" s="46">
        <v>5.8823529411760003</v>
      </c>
      <c r="L6237" s="46">
        <v>5.8823529411760003</v>
      </c>
      <c r="M6237" s="51" t="s">
        <v>168</v>
      </c>
      <c r="N6237" s="46">
        <v>35.294117647058997</v>
      </c>
      <c r="O6237" s="51" t="s">
        <v>168</v>
      </c>
      <c r="P6237" s="77">
        <v>64.705882352941003</v>
      </c>
    </row>
    <row r="6239">
      <c r="B6239" s="63" t="str">
        <f ca="1" xml:space="preserve"> HYPERLINK("#'目次'!B45", "[39]")</f>
        <v>[39]</v>
      </c>
      <c r="C6239" s="49" t="s">
        <v>566</v>
      </c>
    </row>
    <row r="6242">
      <c r="C6242" s="49" t="s">
        <v>14</v>
      </c>
    </row>
    <row r="6243">
      <c r="D6243" s="64"/>
      <c r="E6243" s="47"/>
      <c r="F6243" s="47"/>
      <c r="G6243" s="61" t="s">
        <v>15</v>
      </c>
      <c r="H6243" s="66" t="s">
        <v>75</v>
      </c>
      <c r="I6243" s="28" t="s">
        <v>76</v>
      </c>
      <c r="J6243" s="28" t="s">
        <v>77</v>
      </c>
      <c r="K6243" s="28" t="s">
        <v>78</v>
      </c>
      <c r="L6243" s="28" t="s">
        <v>79</v>
      </c>
      <c r="M6243" s="28" t="s">
        <v>80</v>
      </c>
      <c r="N6243" s="28" t="s">
        <v>81</v>
      </c>
      <c r="O6243" s="28" t="s">
        <v>41</v>
      </c>
      <c r="P6243" s="28" t="s">
        <v>82</v>
      </c>
      <c r="Q6243" s="28" t="s">
        <v>26</v>
      </c>
      <c r="R6243" s="58" t="s">
        <v>83</v>
      </c>
    </row>
    <row r="6244">
      <c r="D6244" s="55"/>
      <c r="E6244" s="48"/>
      <c r="F6244" s="48"/>
      <c r="G6244" s="68"/>
      <c r="H6244" s="70"/>
      <c r="I6244" s="29"/>
      <c r="J6244" s="29"/>
      <c r="K6244" s="29"/>
      <c r="L6244" s="29"/>
      <c r="M6244" s="29"/>
      <c r="N6244" s="29"/>
      <c r="O6244" s="29"/>
      <c r="P6244" s="29"/>
      <c r="Q6244" s="29"/>
      <c r="R6244" s="65"/>
    </row>
    <row r="6245">
      <c r="D6245" s="56"/>
      <c r="E6245" s="60" t="s">
        <v>15</v>
      </c>
      <c r="F6245" s="67"/>
      <c r="G6245" s="69">
        <v>1093</v>
      </c>
      <c r="H6245" s="36">
        <v>28.819762122598</v>
      </c>
      <c r="I6245" s="36">
        <v>7.1363220494049999</v>
      </c>
      <c r="J6245" s="36">
        <v>27.172918572735998</v>
      </c>
      <c r="K6245" s="36">
        <v>1.0978956999089999</v>
      </c>
      <c r="L6245" s="36">
        <v>10.612991765782001</v>
      </c>
      <c r="M6245" s="36">
        <v>16.010978956999001</v>
      </c>
      <c r="N6245" s="36">
        <v>83.074107959743998</v>
      </c>
      <c r="O6245" s="36">
        <v>2.3787740164679998</v>
      </c>
      <c r="P6245" s="36">
        <v>8.7831655992679991</v>
      </c>
      <c r="Q6245" s="80" t="s">
        <v>168</v>
      </c>
      <c r="R6245" s="76">
        <v>91.216834400731997</v>
      </c>
    </row>
    <row r="6246">
      <c r="D6246" s="15" t="s">
        <v>20</v>
      </c>
      <c r="E6246" s="14" t="s">
        <v>21</v>
      </c>
      <c r="F6246" s="16"/>
      <c r="G6246" s="26">
        <v>211</v>
      </c>
      <c r="H6246" s="40">
        <v>34.123222748815003</v>
      </c>
      <c r="I6246" s="8">
        <v>7.1090047393360001</v>
      </c>
      <c r="J6246" s="8">
        <v>32.701421800947998</v>
      </c>
      <c r="K6246" s="8">
        <v>0.94786729857800001</v>
      </c>
      <c r="L6246" s="8">
        <v>8.5308056872039995</v>
      </c>
      <c r="M6246" s="8">
        <v>17.535545023697001</v>
      </c>
      <c r="N6246" s="8">
        <v>87.677725118482996</v>
      </c>
      <c r="O6246" s="8">
        <v>3.3175355450240001</v>
      </c>
      <c r="P6246" s="8">
        <v>4.7393364928909998</v>
      </c>
      <c r="Q6246" s="41" t="s">
        <v>168</v>
      </c>
      <c r="R6246" s="42">
        <v>95.260663507109001</v>
      </c>
    </row>
    <row r="6247">
      <c r="D6247" s="19"/>
      <c r="E6247" s="18" t="s">
        <v>22</v>
      </c>
      <c r="F6247" s="17"/>
      <c r="G6247" s="7">
        <v>539</v>
      </c>
      <c r="H6247" s="20">
        <v>28.756957328386001</v>
      </c>
      <c r="I6247" s="2">
        <v>8.3487940630799997</v>
      </c>
      <c r="J6247" s="2">
        <v>28.014842300557</v>
      </c>
      <c r="K6247" s="2">
        <v>1.1131725417439999</v>
      </c>
      <c r="L6247" s="2">
        <v>9.2764378478659992</v>
      </c>
      <c r="M6247" s="2">
        <v>15.95547309833</v>
      </c>
      <c r="N6247" s="2">
        <v>83.116883116883002</v>
      </c>
      <c r="O6247" s="2">
        <v>2.040816326531</v>
      </c>
      <c r="P6247" s="2">
        <v>9.6474953617810009</v>
      </c>
      <c r="Q6247" s="10" t="s">
        <v>168</v>
      </c>
      <c r="R6247" s="22">
        <v>90.352504638219003</v>
      </c>
    </row>
    <row r="6248">
      <c r="D6248" s="19"/>
      <c r="E6248" s="18" t="s">
        <v>23</v>
      </c>
      <c r="F6248" s="17"/>
      <c r="G6248" s="7">
        <v>263</v>
      </c>
      <c r="H6248" s="20">
        <v>26.996197718630999</v>
      </c>
      <c r="I6248" s="2">
        <v>5.3231939163500002</v>
      </c>
      <c r="J6248" s="2">
        <v>21.673003802280999</v>
      </c>
      <c r="K6248" s="2">
        <v>1.1406844106459999</v>
      </c>
      <c r="L6248" s="2">
        <v>12.167300380227999</v>
      </c>
      <c r="M6248" s="2">
        <v>16.730038022814</v>
      </c>
      <c r="N6248" s="2">
        <v>81.368821292776005</v>
      </c>
      <c r="O6248" s="2">
        <v>2.6615969581750001</v>
      </c>
      <c r="P6248" s="2">
        <v>8.365019011407</v>
      </c>
      <c r="Q6248" s="10" t="s">
        <v>168</v>
      </c>
      <c r="R6248" s="22">
        <v>91.634980988593</v>
      </c>
    </row>
    <row r="6249">
      <c r="D6249" s="19"/>
      <c r="E6249" s="18" t="s">
        <v>24</v>
      </c>
      <c r="F6249" s="17"/>
      <c r="G6249" s="7">
        <v>74</v>
      </c>
      <c r="H6249" s="20">
        <v>22.972972972973</v>
      </c>
      <c r="I6249" s="2">
        <v>5.4054054054050003</v>
      </c>
      <c r="J6249" s="2">
        <v>27.027027027027</v>
      </c>
      <c r="K6249" s="2">
        <v>1.351351351351</v>
      </c>
      <c r="L6249" s="2">
        <v>21.621621621622001</v>
      </c>
      <c r="M6249" s="2">
        <v>10.810810810811001</v>
      </c>
      <c r="N6249" s="2">
        <v>77.027027027027003</v>
      </c>
      <c r="O6249" s="2">
        <v>1.351351351351</v>
      </c>
      <c r="P6249" s="2">
        <v>13.513513513514001</v>
      </c>
      <c r="Q6249" s="10" t="s">
        <v>168</v>
      </c>
      <c r="R6249" s="22">
        <v>86.486486486486001</v>
      </c>
    </row>
    <row r="6250">
      <c r="D6250" s="19"/>
      <c r="E6250" s="18" t="s">
        <v>25</v>
      </c>
      <c r="F6250" s="17"/>
      <c r="G6250" s="11">
        <v>6</v>
      </c>
      <c r="H6250" s="32" t="s">
        <v>168</v>
      </c>
      <c r="I6250" s="4" t="s">
        <v>168</v>
      </c>
      <c r="J6250" s="4" t="s">
        <v>168</v>
      </c>
      <c r="K6250" s="4" t="s">
        <v>168</v>
      </c>
      <c r="L6250" s="4" t="s">
        <v>168</v>
      </c>
      <c r="M6250" s="4" t="s">
        <v>168</v>
      </c>
      <c r="N6250" s="5">
        <v>66.666666666666998</v>
      </c>
      <c r="O6250" s="4" t="s">
        <v>168</v>
      </c>
      <c r="P6250" s="5">
        <v>33.333333333333002</v>
      </c>
      <c r="Q6250" s="4" t="s">
        <v>168</v>
      </c>
      <c r="R6250" s="30">
        <v>66.666666666666998</v>
      </c>
    </row>
    <row r="6251">
      <c r="D6251" s="19"/>
      <c r="E6251" s="18" t="s">
        <v>26</v>
      </c>
      <c r="F6251" s="17"/>
      <c r="G6251" s="11">
        <v>0</v>
      </c>
      <c r="H6251" s="32" t="s">
        <v>168</v>
      </c>
      <c r="I6251" s="4" t="s">
        <v>168</v>
      </c>
      <c r="J6251" s="4" t="s">
        <v>168</v>
      </c>
      <c r="K6251" s="4" t="s">
        <v>168</v>
      </c>
      <c r="L6251" s="4" t="s">
        <v>168</v>
      </c>
      <c r="M6251" s="4" t="s">
        <v>168</v>
      </c>
      <c r="N6251" s="4" t="s">
        <v>168</v>
      </c>
      <c r="O6251" s="4" t="s">
        <v>168</v>
      </c>
      <c r="P6251" s="4" t="s">
        <v>168</v>
      </c>
      <c r="Q6251" s="4" t="s">
        <v>168</v>
      </c>
      <c r="R6251" s="31" t="s">
        <v>168</v>
      </c>
    </row>
    <row r="6252">
      <c r="D6252" s="19"/>
      <c r="E6252" s="18" t="s">
        <v>27</v>
      </c>
      <c r="F6252" s="17"/>
      <c r="G6252" s="7">
        <v>750</v>
      </c>
      <c r="H6252" s="20">
        <v>30.266666666667</v>
      </c>
      <c r="I6252" s="2">
        <v>8</v>
      </c>
      <c r="J6252" s="2">
        <v>29.333333333333002</v>
      </c>
      <c r="K6252" s="2">
        <v>1.0666666666669999</v>
      </c>
      <c r="L6252" s="2">
        <v>9.0666666666670004</v>
      </c>
      <c r="M6252" s="2">
        <v>16.399999999999999</v>
      </c>
      <c r="N6252" s="2">
        <v>84.400000000000006</v>
      </c>
      <c r="O6252" s="2">
        <v>2.3999999999999999</v>
      </c>
      <c r="P6252" s="2">
        <v>8.2666666666669997</v>
      </c>
      <c r="Q6252" s="10" t="s">
        <v>168</v>
      </c>
      <c r="R6252" s="22">
        <v>91.733333333332993</v>
      </c>
    </row>
    <row r="6253">
      <c r="D6253" s="19"/>
      <c r="E6253" s="18" t="s">
        <v>28</v>
      </c>
      <c r="F6253" s="17"/>
      <c r="G6253" s="7">
        <v>80</v>
      </c>
      <c r="H6253" s="20">
        <v>21.25</v>
      </c>
      <c r="I6253" s="2">
        <v>5</v>
      </c>
      <c r="J6253" s="2">
        <v>25</v>
      </c>
      <c r="K6253" s="2">
        <v>1.25</v>
      </c>
      <c r="L6253" s="2">
        <v>20</v>
      </c>
      <c r="M6253" s="2">
        <v>10</v>
      </c>
      <c r="N6253" s="2">
        <v>76.25</v>
      </c>
      <c r="O6253" s="2">
        <v>1.25</v>
      </c>
      <c r="P6253" s="2">
        <v>15</v>
      </c>
      <c r="Q6253" s="10" t="s">
        <v>168</v>
      </c>
      <c r="R6253" s="22">
        <v>85</v>
      </c>
    </row>
    <row r="6254">
      <c r="D6254" s="15" t="s">
        <v>29</v>
      </c>
      <c r="E6254" s="14" t="s">
        <v>30</v>
      </c>
      <c r="F6254" s="16"/>
      <c r="G6254" s="26">
        <v>823</v>
      </c>
      <c r="H6254" s="40">
        <v>30.619684082625</v>
      </c>
      <c r="I6254" s="8">
        <v>7.1688942891860004</v>
      </c>
      <c r="J6254" s="8">
        <v>29.161603888214</v>
      </c>
      <c r="K6254" s="8">
        <v>1.093560145808</v>
      </c>
      <c r="L6254" s="8">
        <v>10.692588092345</v>
      </c>
      <c r="M6254" s="8">
        <v>16.889428918591001</v>
      </c>
      <c r="N6254" s="8">
        <v>84.204131227217005</v>
      </c>
      <c r="O6254" s="8">
        <v>2.6731470230859999</v>
      </c>
      <c r="P6254" s="8">
        <v>8.0194410692590008</v>
      </c>
      <c r="Q6254" s="41" t="s">
        <v>168</v>
      </c>
      <c r="R6254" s="42">
        <v>91.980558930740997</v>
      </c>
    </row>
    <row r="6255">
      <c r="D6255" s="19"/>
      <c r="E6255" s="18" t="s">
        <v>31</v>
      </c>
      <c r="F6255" s="17"/>
      <c r="G6255" s="7">
        <v>798</v>
      </c>
      <c r="H6255" s="20">
        <v>32.456140350877</v>
      </c>
      <c r="I6255" s="2">
        <v>8.6466165413529996</v>
      </c>
      <c r="J6255" s="2">
        <v>30.075187969925</v>
      </c>
      <c r="K6255" s="2">
        <v>1.002506265664</v>
      </c>
      <c r="L6255" s="2">
        <v>11.403508771929999</v>
      </c>
      <c r="M6255" s="2">
        <v>15.413533834586</v>
      </c>
      <c r="N6255" s="2">
        <v>84.962406015037999</v>
      </c>
      <c r="O6255" s="2">
        <v>1.7543859649119999</v>
      </c>
      <c r="P6255" s="2">
        <v>7.8947368421049999</v>
      </c>
      <c r="Q6255" s="10" t="s">
        <v>168</v>
      </c>
      <c r="R6255" s="22">
        <v>92.105263157894996</v>
      </c>
    </row>
    <row r="6256">
      <c r="D6256" s="19"/>
      <c r="E6256" s="18" t="s">
        <v>32</v>
      </c>
      <c r="F6256" s="17"/>
      <c r="G6256" s="7">
        <v>808</v>
      </c>
      <c r="H6256" s="20">
        <v>30.816831683168001</v>
      </c>
      <c r="I6256" s="2">
        <v>7.3019801980199999</v>
      </c>
      <c r="J6256" s="2">
        <v>29.455445544553999</v>
      </c>
      <c r="K6256" s="2">
        <v>1.237623762376</v>
      </c>
      <c r="L6256" s="2">
        <v>11.386138613861</v>
      </c>
      <c r="M6256" s="2">
        <v>17.079207920792001</v>
      </c>
      <c r="N6256" s="2">
        <v>85.272277227722995</v>
      </c>
      <c r="O6256" s="2">
        <v>2.1039603960400002</v>
      </c>
      <c r="P6256" s="2">
        <v>7.5495049504949998</v>
      </c>
      <c r="Q6256" s="10" t="s">
        <v>168</v>
      </c>
      <c r="R6256" s="22">
        <v>92.450495049504994</v>
      </c>
    </row>
    <row r="6257">
      <c r="D6257" s="19"/>
      <c r="E6257" s="18" t="s">
        <v>33</v>
      </c>
      <c r="F6257" s="17"/>
      <c r="G6257" s="7">
        <v>206</v>
      </c>
      <c r="H6257" s="20">
        <v>35.922330097086999</v>
      </c>
      <c r="I6257" s="2">
        <v>6.796116504854</v>
      </c>
      <c r="J6257" s="2">
        <v>31.067961165048999</v>
      </c>
      <c r="K6257" s="2">
        <v>2.4271844660189998</v>
      </c>
      <c r="L6257" s="2">
        <v>13.106796116505</v>
      </c>
      <c r="M6257" s="2">
        <v>19.902912621359</v>
      </c>
      <c r="N6257" s="2">
        <v>78.155339805824994</v>
      </c>
      <c r="O6257" s="2">
        <v>1.9417475728160001</v>
      </c>
      <c r="P6257" s="2">
        <v>10.194174757281999</v>
      </c>
      <c r="Q6257" s="10" t="s">
        <v>168</v>
      </c>
      <c r="R6257" s="22">
        <v>89.805825242718001</v>
      </c>
    </row>
    <row r="6258">
      <c r="D6258" s="19"/>
      <c r="E6258" s="18" t="s">
        <v>34</v>
      </c>
      <c r="F6258" s="17"/>
      <c r="G6258" s="7">
        <v>488</v>
      </c>
      <c r="H6258" s="20">
        <v>31.557377049180001</v>
      </c>
      <c r="I6258" s="2">
        <v>8.1967213114750006</v>
      </c>
      <c r="J6258" s="2">
        <v>30.532786885246001</v>
      </c>
      <c r="K6258" s="2">
        <v>1.4344262295079999</v>
      </c>
      <c r="L6258" s="2">
        <v>12.090163934426</v>
      </c>
      <c r="M6258" s="2">
        <v>16.393442622951</v>
      </c>
      <c r="N6258" s="2">
        <v>84.221311475410005</v>
      </c>
      <c r="O6258" s="2">
        <v>1.229508196721</v>
      </c>
      <c r="P6258" s="2">
        <v>8.1967213114750006</v>
      </c>
      <c r="Q6258" s="10" t="s">
        <v>168</v>
      </c>
      <c r="R6258" s="22">
        <v>91.803278688524998</v>
      </c>
    </row>
    <row r="6259">
      <c r="D6259" s="19"/>
      <c r="E6259" s="18" t="s">
        <v>35</v>
      </c>
      <c r="F6259" s="17"/>
      <c r="G6259" s="7">
        <v>154</v>
      </c>
      <c r="H6259" s="20">
        <v>32.467532467532003</v>
      </c>
      <c r="I6259" s="2">
        <v>7.792207792208</v>
      </c>
      <c r="J6259" s="2">
        <v>38.311688311688002</v>
      </c>
      <c r="K6259" s="2">
        <v>1.948051948052</v>
      </c>
      <c r="L6259" s="2">
        <v>9.0909090909089993</v>
      </c>
      <c r="M6259" s="2">
        <v>16.883116883117001</v>
      </c>
      <c r="N6259" s="2">
        <v>81.818181818181998</v>
      </c>
      <c r="O6259" s="2">
        <v>3.896103896104</v>
      </c>
      <c r="P6259" s="2">
        <v>9.7402597402600009</v>
      </c>
      <c r="Q6259" s="10" t="s">
        <v>168</v>
      </c>
      <c r="R6259" s="22">
        <v>90.259740259739999</v>
      </c>
    </row>
    <row r="6260">
      <c r="D6260" s="19"/>
      <c r="E6260" s="18" t="s">
        <v>36</v>
      </c>
      <c r="F6260" s="17"/>
      <c r="G6260" s="7">
        <v>871</v>
      </c>
      <c r="H6260" s="20">
        <v>30.654420206659001</v>
      </c>
      <c r="I6260" s="2">
        <v>8.0367393800230005</v>
      </c>
      <c r="J6260" s="2">
        <v>28.587830080366999</v>
      </c>
      <c r="K6260" s="2">
        <v>0.918484500574</v>
      </c>
      <c r="L6260" s="2">
        <v>10.562571756602001</v>
      </c>
      <c r="M6260" s="2">
        <v>17.221584385762998</v>
      </c>
      <c r="N6260" s="2">
        <v>85.648679678530002</v>
      </c>
      <c r="O6260" s="2">
        <v>1.836969001148</v>
      </c>
      <c r="P6260" s="2">
        <v>7.0034443168770002</v>
      </c>
      <c r="Q6260" s="10" t="s">
        <v>168</v>
      </c>
      <c r="R6260" s="22">
        <v>92.996555683123006</v>
      </c>
    </row>
    <row r="6261">
      <c r="D6261" s="19"/>
      <c r="E6261" s="18" t="s">
        <v>37</v>
      </c>
      <c r="F6261" s="17"/>
      <c r="G6261" s="7">
        <v>366</v>
      </c>
      <c r="H6261" s="20">
        <v>37.978142076502998</v>
      </c>
      <c r="I6261" s="2">
        <v>12.841530054645</v>
      </c>
      <c r="J6261" s="2">
        <v>32.240437158470002</v>
      </c>
      <c r="K6261" s="2">
        <v>1.0928961748629999</v>
      </c>
      <c r="L6261" s="2">
        <v>13.387978142076999</v>
      </c>
      <c r="M6261" s="2">
        <v>18.852459016392999</v>
      </c>
      <c r="N6261" s="2">
        <v>87.158469945354994</v>
      </c>
      <c r="O6261" s="2">
        <v>1.9125683060109999</v>
      </c>
      <c r="P6261" s="2">
        <v>6.8306010928959999</v>
      </c>
      <c r="Q6261" s="10" t="s">
        <v>168</v>
      </c>
      <c r="R6261" s="22">
        <v>93.169398907103997</v>
      </c>
    </row>
    <row r="6262">
      <c r="D6262" s="19"/>
      <c r="E6262" s="18" t="s">
        <v>38</v>
      </c>
      <c r="F6262" s="17"/>
      <c r="G6262" s="7">
        <v>552</v>
      </c>
      <c r="H6262" s="20">
        <v>33.152173913043001</v>
      </c>
      <c r="I6262" s="2">
        <v>9.4202898550719993</v>
      </c>
      <c r="J6262" s="2">
        <v>34.239130434783</v>
      </c>
      <c r="K6262" s="2">
        <v>1.268115942029</v>
      </c>
      <c r="L6262" s="2">
        <v>12.681159420289999</v>
      </c>
      <c r="M6262" s="2">
        <v>17.572463768115998</v>
      </c>
      <c r="N6262" s="2">
        <v>84.239130434782993</v>
      </c>
      <c r="O6262" s="2">
        <v>2.898550724638</v>
      </c>
      <c r="P6262" s="2">
        <v>7.4275362318839999</v>
      </c>
      <c r="Q6262" s="10" t="s">
        <v>168</v>
      </c>
      <c r="R6262" s="22">
        <v>92.572463768115995</v>
      </c>
    </row>
    <row r="6263">
      <c r="D6263" s="19"/>
      <c r="E6263" s="18" t="s">
        <v>39</v>
      </c>
      <c r="F6263" s="17"/>
      <c r="G6263" s="7">
        <v>514</v>
      </c>
      <c r="H6263" s="20">
        <v>32.879377431907002</v>
      </c>
      <c r="I6263" s="2">
        <v>9.5330739299610006</v>
      </c>
      <c r="J6263" s="2">
        <v>31.712062256808998</v>
      </c>
      <c r="K6263" s="2">
        <v>0.77821011673200002</v>
      </c>
      <c r="L6263" s="2">
        <v>12.645914396886999</v>
      </c>
      <c r="M6263" s="2">
        <v>20.233463035019</v>
      </c>
      <c r="N6263" s="2">
        <v>86.381322957197995</v>
      </c>
      <c r="O6263" s="2">
        <v>2.3346303501949999</v>
      </c>
      <c r="P6263" s="2">
        <v>6.4202334630350002</v>
      </c>
      <c r="Q6263" s="10" t="s">
        <v>168</v>
      </c>
      <c r="R6263" s="22">
        <v>93.579766536964996</v>
      </c>
    </row>
    <row r="6264">
      <c r="D6264" s="19"/>
      <c r="E6264" s="18" t="s">
        <v>40</v>
      </c>
      <c r="F6264" s="17"/>
      <c r="G6264" s="7">
        <v>559</v>
      </c>
      <c r="H6264" s="20">
        <v>33.094812164579999</v>
      </c>
      <c r="I6264" s="2">
        <v>8.4078711985689996</v>
      </c>
      <c r="J6264" s="2">
        <v>31.305903398927001</v>
      </c>
      <c r="K6264" s="2">
        <v>1.4311270125219999</v>
      </c>
      <c r="L6264" s="2">
        <v>12.343470483004999</v>
      </c>
      <c r="M6264" s="2">
        <v>18.425760286225</v>
      </c>
      <c r="N6264" s="2">
        <v>84.794275491950003</v>
      </c>
      <c r="O6264" s="2">
        <v>2.504472271914</v>
      </c>
      <c r="P6264" s="2">
        <v>7.5134168157419996</v>
      </c>
      <c r="Q6264" s="10" t="s">
        <v>168</v>
      </c>
      <c r="R6264" s="22">
        <v>92.486583184257995</v>
      </c>
    </row>
    <row r="6265">
      <c r="D6265" s="19"/>
      <c r="E6265" s="18" t="s">
        <v>41</v>
      </c>
      <c r="F6265" s="17"/>
      <c r="G6265" s="7">
        <v>71</v>
      </c>
      <c r="H6265" s="20">
        <v>29.577464788732001</v>
      </c>
      <c r="I6265" s="2">
        <v>8.4507042253520002</v>
      </c>
      <c r="J6265" s="2">
        <v>39.436619718309998</v>
      </c>
      <c r="K6265" s="2">
        <v>4.2253521126760001</v>
      </c>
      <c r="L6265" s="2">
        <v>12.676056338027999</v>
      </c>
      <c r="M6265" s="2">
        <v>22.535211267606002</v>
      </c>
      <c r="N6265" s="2">
        <v>90.140845070422998</v>
      </c>
      <c r="O6265" s="2">
        <v>7.0422535211269999</v>
      </c>
      <c r="P6265" s="2">
        <v>2.8169014084509998</v>
      </c>
      <c r="Q6265" s="10" t="s">
        <v>168</v>
      </c>
      <c r="R6265" s="22">
        <v>97.183098591548998</v>
      </c>
    </row>
    <row r="6266">
      <c r="D6266" s="19"/>
      <c r="E6266" s="18" t="s">
        <v>42</v>
      </c>
      <c r="F6266" s="17"/>
      <c r="G6266" s="11">
        <v>11</v>
      </c>
      <c r="H6266" s="27">
        <v>9.0909090909089993</v>
      </c>
      <c r="I6266" s="4" t="s">
        <v>168</v>
      </c>
      <c r="J6266" s="4" t="s">
        <v>168</v>
      </c>
      <c r="K6266" s="4" t="s">
        <v>168</v>
      </c>
      <c r="L6266" s="5">
        <v>9.0909090909089993</v>
      </c>
      <c r="M6266" s="5">
        <v>9.0909090909089993</v>
      </c>
      <c r="N6266" s="5">
        <v>54.545454545455001</v>
      </c>
      <c r="O6266" s="5">
        <v>9.0909090909089993</v>
      </c>
      <c r="P6266" s="5">
        <v>36.363636363635997</v>
      </c>
      <c r="Q6266" s="4" t="s">
        <v>168</v>
      </c>
      <c r="R6266" s="30">
        <v>63.636363636364003</v>
      </c>
    </row>
    <row r="6267">
      <c r="D6267" s="19"/>
      <c r="E6267" s="18" t="s">
        <v>26</v>
      </c>
      <c r="F6267" s="17"/>
      <c r="G6267" s="11">
        <v>2</v>
      </c>
      <c r="H6267" s="32" t="s">
        <v>168</v>
      </c>
      <c r="I6267" s="4" t="s">
        <v>168</v>
      </c>
      <c r="J6267" s="4" t="s">
        <v>168</v>
      </c>
      <c r="K6267" s="4" t="s">
        <v>168</v>
      </c>
      <c r="L6267" s="5">
        <v>50</v>
      </c>
      <c r="M6267" s="4" t="s">
        <v>168</v>
      </c>
      <c r="N6267" s="5">
        <v>50</v>
      </c>
      <c r="O6267" s="4" t="s">
        <v>168</v>
      </c>
      <c r="P6267" s="4" t="s">
        <v>168</v>
      </c>
      <c r="Q6267" s="4" t="s">
        <v>168</v>
      </c>
      <c r="R6267" s="30">
        <v>100</v>
      </c>
    </row>
    <row r="6268">
      <c r="D6268" s="19"/>
      <c r="E6268" s="18" t="s">
        <v>43</v>
      </c>
      <c r="F6268" s="17"/>
      <c r="G6268" s="7">
        <v>1080</v>
      </c>
      <c r="H6268" s="20">
        <v>29.074074074074002</v>
      </c>
      <c r="I6268" s="2">
        <v>7.2222222222220003</v>
      </c>
      <c r="J6268" s="2">
        <v>27.5</v>
      </c>
      <c r="K6268" s="2">
        <v>1.1111111111109999</v>
      </c>
      <c r="L6268" s="2">
        <v>10.555555555555999</v>
      </c>
      <c r="M6268" s="2">
        <v>16.111111111111001</v>
      </c>
      <c r="N6268" s="2">
        <v>83.425925925925995</v>
      </c>
      <c r="O6268" s="2">
        <v>2.3148148148150001</v>
      </c>
      <c r="P6268" s="2">
        <v>8.5185185185190004</v>
      </c>
      <c r="Q6268" s="10" t="s">
        <v>168</v>
      </c>
      <c r="R6268" s="22">
        <v>91.481481481480998</v>
      </c>
    </row>
    <row r="6269">
      <c r="D6269" s="15" t="s">
        <v>44</v>
      </c>
      <c r="E6269" s="14" t="s">
        <v>45</v>
      </c>
      <c r="F6269" s="16"/>
      <c r="G6269" s="33">
        <v>3</v>
      </c>
      <c r="H6269" s="72" t="s">
        <v>168</v>
      </c>
      <c r="I6269" s="25" t="s">
        <v>168</v>
      </c>
      <c r="J6269" s="13">
        <v>33.333333333333002</v>
      </c>
      <c r="K6269" s="25" t="s">
        <v>168</v>
      </c>
      <c r="L6269" s="25" t="s">
        <v>168</v>
      </c>
      <c r="M6269" s="25" t="s">
        <v>168</v>
      </c>
      <c r="N6269" s="13">
        <v>66.666666666666998</v>
      </c>
      <c r="O6269" s="25" t="s">
        <v>168</v>
      </c>
      <c r="P6269" s="25" t="s">
        <v>168</v>
      </c>
      <c r="Q6269" s="25" t="s">
        <v>168</v>
      </c>
      <c r="R6269" s="50">
        <v>100</v>
      </c>
    </row>
    <row r="6270">
      <c r="D6270" s="19"/>
      <c r="E6270" s="18" t="s">
        <v>46</v>
      </c>
      <c r="F6270" s="17"/>
      <c r="G6270" s="11">
        <v>11</v>
      </c>
      <c r="H6270" s="27">
        <v>27.272727272727</v>
      </c>
      <c r="I6270" s="4" t="s">
        <v>168</v>
      </c>
      <c r="J6270" s="5">
        <v>27.272727272727</v>
      </c>
      <c r="K6270" s="4" t="s">
        <v>168</v>
      </c>
      <c r="L6270" s="5">
        <v>9.0909090909089993</v>
      </c>
      <c r="M6270" s="5">
        <v>9.0909090909089993</v>
      </c>
      <c r="N6270" s="5">
        <v>81.818181818181998</v>
      </c>
      <c r="O6270" s="5">
        <v>9.0909090909089993</v>
      </c>
      <c r="P6270" s="4" t="s">
        <v>168</v>
      </c>
      <c r="Q6270" s="4" t="s">
        <v>168</v>
      </c>
      <c r="R6270" s="30">
        <v>100</v>
      </c>
    </row>
    <row r="6271">
      <c r="D6271" s="19"/>
      <c r="E6271" s="18" t="s">
        <v>47</v>
      </c>
      <c r="F6271" s="17"/>
      <c r="G6271" s="11">
        <v>25</v>
      </c>
      <c r="H6271" s="27">
        <v>24</v>
      </c>
      <c r="I6271" s="5">
        <v>8</v>
      </c>
      <c r="J6271" s="5">
        <v>16</v>
      </c>
      <c r="K6271" s="5">
        <v>4</v>
      </c>
      <c r="L6271" s="5">
        <v>12</v>
      </c>
      <c r="M6271" s="5">
        <v>24</v>
      </c>
      <c r="N6271" s="5">
        <v>64</v>
      </c>
      <c r="O6271" s="5">
        <v>4</v>
      </c>
      <c r="P6271" s="5">
        <v>28</v>
      </c>
      <c r="Q6271" s="4" t="s">
        <v>168</v>
      </c>
      <c r="R6271" s="30">
        <v>72</v>
      </c>
    </row>
    <row r="6272">
      <c r="D6272" s="19"/>
      <c r="E6272" s="18" t="s">
        <v>48</v>
      </c>
      <c r="F6272" s="17"/>
      <c r="G6272" s="7">
        <v>160</v>
      </c>
      <c r="H6272" s="20">
        <v>26.25</v>
      </c>
      <c r="I6272" s="2">
        <v>6.875</v>
      </c>
      <c r="J6272" s="2">
        <v>21.875</v>
      </c>
      <c r="K6272" s="2">
        <v>0.625</v>
      </c>
      <c r="L6272" s="2">
        <v>14.375</v>
      </c>
      <c r="M6272" s="2">
        <v>15</v>
      </c>
      <c r="N6272" s="2">
        <v>81.875</v>
      </c>
      <c r="O6272" s="2">
        <v>2.5</v>
      </c>
      <c r="P6272" s="2">
        <v>11.25</v>
      </c>
      <c r="Q6272" s="10" t="s">
        <v>168</v>
      </c>
      <c r="R6272" s="22">
        <v>88.75</v>
      </c>
    </row>
    <row r="6273">
      <c r="D6273" s="19"/>
      <c r="E6273" s="18" t="s">
        <v>49</v>
      </c>
      <c r="F6273" s="17"/>
      <c r="G6273" s="7">
        <v>166</v>
      </c>
      <c r="H6273" s="20">
        <v>29.518072289157001</v>
      </c>
      <c r="I6273" s="2">
        <v>6.6265060240959999</v>
      </c>
      <c r="J6273" s="2">
        <v>22.89156626506</v>
      </c>
      <c r="K6273" s="2">
        <v>1.204819277108</v>
      </c>
      <c r="L6273" s="2">
        <v>13.855421686747</v>
      </c>
      <c r="M6273" s="2">
        <v>17.469879518071998</v>
      </c>
      <c r="N6273" s="2">
        <v>78.915662650602002</v>
      </c>
      <c r="O6273" s="2">
        <v>1.204819277108</v>
      </c>
      <c r="P6273" s="2">
        <v>10.843373493975999</v>
      </c>
      <c r="Q6273" s="10" t="s">
        <v>168</v>
      </c>
      <c r="R6273" s="22">
        <v>89.156626506023997</v>
      </c>
    </row>
    <row r="6274">
      <c r="D6274" s="19"/>
      <c r="E6274" s="18" t="s">
        <v>50</v>
      </c>
      <c r="F6274" s="17"/>
      <c r="G6274" s="7">
        <v>129</v>
      </c>
      <c r="H6274" s="20">
        <v>25.581395348836999</v>
      </c>
      <c r="I6274" s="2">
        <v>6.2015503875969999</v>
      </c>
      <c r="J6274" s="2">
        <v>29.457364341085</v>
      </c>
      <c r="K6274" s="2">
        <v>1.550387596899</v>
      </c>
      <c r="L6274" s="2">
        <v>10.077519379845</v>
      </c>
      <c r="M6274" s="2">
        <v>12.403100775194</v>
      </c>
      <c r="N6274" s="2">
        <v>89.922480620155</v>
      </c>
      <c r="O6274" s="2">
        <v>2.3255813953489999</v>
      </c>
      <c r="P6274" s="2">
        <v>6.2015503875969999</v>
      </c>
      <c r="Q6274" s="10" t="s">
        <v>168</v>
      </c>
      <c r="R6274" s="22">
        <v>93.798449612403004</v>
      </c>
    </row>
    <row r="6275">
      <c r="D6275" s="19"/>
      <c r="E6275" s="18" t="s">
        <v>51</v>
      </c>
      <c r="F6275" s="17"/>
      <c r="G6275" s="7">
        <v>124</v>
      </c>
      <c r="H6275" s="20">
        <v>26.612903225806001</v>
      </c>
      <c r="I6275" s="2">
        <v>5.6451612903230002</v>
      </c>
      <c r="J6275" s="2">
        <v>30.645161290322999</v>
      </c>
      <c r="K6275" s="2">
        <v>0.80645161290300005</v>
      </c>
      <c r="L6275" s="2">
        <v>9.6774193548389995</v>
      </c>
      <c r="M6275" s="2">
        <v>21.774193548387</v>
      </c>
      <c r="N6275" s="2">
        <v>80.645161290323003</v>
      </c>
      <c r="O6275" s="2">
        <v>2.4193548387099999</v>
      </c>
      <c r="P6275" s="2">
        <v>8.8709677419350008</v>
      </c>
      <c r="Q6275" s="10" t="s">
        <v>168</v>
      </c>
      <c r="R6275" s="22">
        <v>91.129032258064996</v>
      </c>
    </row>
    <row r="6276">
      <c r="D6276" s="19"/>
      <c r="E6276" s="18" t="s">
        <v>52</v>
      </c>
      <c r="F6276" s="17"/>
      <c r="G6276" s="7">
        <v>114</v>
      </c>
      <c r="H6276" s="20">
        <v>20.175438596490999</v>
      </c>
      <c r="I6276" s="2">
        <v>4.3859649122809996</v>
      </c>
      <c r="J6276" s="2">
        <v>24.561403508771999</v>
      </c>
      <c r="K6276" s="2">
        <v>0.87719298245599997</v>
      </c>
      <c r="L6276" s="2">
        <v>7.8947368421049999</v>
      </c>
      <c r="M6276" s="2">
        <v>14.035087719298</v>
      </c>
      <c r="N6276" s="2">
        <v>78.947368421053</v>
      </c>
      <c r="O6276" s="2">
        <v>4.3859649122809996</v>
      </c>
      <c r="P6276" s="2">
        <v>11.403508771929999</v>
      </c>
      <c r="Q6276" s="10" t="s">
        <v>168</v>
      </c>
      <c r="R6276" s="22">
        <v>88.596491228069993</v>
      </c>
    </row>
    <row r="6277">
      <c r="D6277" s="19"/>
      <c r="E6277" s="18" t="s">
        <v>53</v>
      </c>
      <c r="F6277" s="17"/>
      <c r="G6277" s="7">
        <v>95</v>
      </c>
      <c r="H6277" s="20">
        <v>35.789473684211004</v>
      </c>
      <c r="I6277" s="2">
        <v>9.4736842105260006</v>
      </c>
      <c r="J6277" s="2">
        <v>32.631578947367998</v>
      </c>
      <c r="K6277" s="2">
        <v>2.1052631578950001</v>
      </c>
      <c r="L6277" s="2">
        <v>6.3157894736840001</v>
      </c>
      <c r="M6277" s="2">
        <v>13.684210526316001</v>
      </c>
      <c r="N6277" s="2">
        <v>88.421052631579002</v>
      </c>
      <c r="O6277" s="10" t="s">
        <v>168</v>
      </c>
      <c r="P6277" s="2">
        <v>3.1578947368420001</v>
      </c>
      <c r="Q6277" s="10" t="s">
        <v>168</v>
      </c>
      <c r="R6277" s="22">
        <v>96.842105263158004</v>
      </c>
    </row>
    <row r="6278">
      <c r="D6278" s="19"/>
      <c r="E6278" s="18" t="s">
        <v>54</v>
      </c>
      <c r="F6278" s="17"/>
      <c r="G6278" s="7">
        <v>253</v>
      </c>
      <c r="H6278" s="20">
        <v>35.96837944664</v>
      </c>
      <c r="I6278" s="2">
        <v>9.8814229249010008</v>
      </c>
      <c r="J6278" s="2">
        <v>30.830039525692001</v>
      </c>
      <c r="K6278" s="2">
        <v>0.79051383399200004</v>
      </c>
      <c r="L6278" s="2">
        <v>9.8814229249010008</v>
      </c>
      <c r="M6278" s="2">
        <v>16.600790513833999</v>
      </c>
      <c r="N6278" s="2">
        <v>86.166007905138002</v>
      </c>
      <c r="O6278" s="2">
        <v>2.371541501976</v>
      </c>
      <c r="P6278" s="2">
        <v>6.7193675889330002</v>
      </c>
      <c r="Q6278" s="10" t="s">
        <v>168</v>
      </c>
      <c r="R6278" s="22">
        <v>93.280632411067003</v>
      </c>
    </row>
    <row r="6279">
      <c r="D6279" s="19"/>
      <c r="E6279" s="18" t="s">
        <v>55</v>
      </c>
      <c r="F6279" s="17"/>
      <c r="G6279" s="11">
        <v>1</v>
      </c>
      <c r="H6279" s="32" t="s">
        <v>168</v>
      </c>
      <c r="I6279" s="4" t="s">
        <v>168</v>
      </c>
      <c r="J6279" s="4" t="s">
        <v>168</v>
      </c>
      <c r="K6279" s="4" t="s">
        <v>168</v>
      </c>
      <c r="L6279" s="4" t="s">
        <v>168</v>
      </c>
      <c r="M6279" s="4" t="s">
        <v>168</v>
      </c>
      <c r="N6279" s="5">
        <v>100</v>
      </c>
      <c r="O6279" s="4" t="s">
        <v>168</v>
      </c>
      <c r="P6279" s="4" t="s">
        <v>168</v>
      </c>
      <c r="Q6279" s="4" t="s">
        <v>168</v>
      </c>
      <c r="R6279" s="30">
        <v>100</v>
      </c>
    </row>
    <row r="6280">
      <c r="D6280" s="19"/>
      <c r="E6280" s="18" t="s">
        <v>26</v>
      </c>
      <c r="F6280" s="17"/>
      <c r="G6280" s="11">
        <v>12</v>
      </c>
      <c r="H6280" s="27">
        <v>8.333333333333</v>
      </c>
      <c r="I6280" s="4" t="s">
        <v>168</v>
      </c>
      <c r="J6280" s="5">
        <v>25</v>
      </c>
      <c r="K6280" s="4" t="s">
        <v>168</v>
      </c>
      <c r="L6280" s="5">
        <v>8.333333333333</v>
      </c>
      <c r="M6280" s="5">
        <v>8.333333333333</v>
      </c>
      <c r="N6280" s="5">
        <v>83.333333333333002</v>
      </c>
      <c r="O6280" s="5">
        <v>8.333333333333</v>
      </c>
      <c r="P6280" s="5">
        <v>8.333333333333</v>
      </c>
      <c r="Q6280" s="4" t="s">
        <v>168</v>
      </c>
      <c r="R6280" s="30">
        <v>91.666666666666998</v>
      </c>
    </row>
    <row r="6281">
      <c r="D6281" s="15" t="s">
        <v>56</v>
      </c>
      <c r="E6281" s="14" t="s">
        <v>57</v>
      </c>
      <c r="F6281" s="16"/>
      <c r="G6281" s="33">
        <v>15</v>
      </c>
      <c r="H6281" s="45">
        <v>20</v>
      </c>
      <c r="I6281" s="13">
        <v>20</v>
      </c>
      <c r="J6281" s="13">
        <v>20</v>
      </c>
      <c r="K6281" s="25" t="s">
        <v>168</v>
      </c>
      <c r="L6281" s="13">
        <v>20</v>
      </c>
      <c r="M6281" s="13">
        <v>13.333333333333</v>
      </c>
      <c r="N6281" s="13">
        <v>46.666666666666998</v>
      </c>
      <c r="O6281" s="25" t="s">
        <v>168</v>
      </c>
      <c r="P6281" s="13">
        <v>40</v>
      </c>
      <c r="Q6281" s="25" t="s">
        <v>168</v>
      </c>
      <c r="R6281" s="50">
        <v>60</v>
      </c>
    </row>
    <row r="6282">
      <c r="D6282" s="19"/>
      <c r="E6282" s="18" t="s">
        <v>58</v>
      </c>
      <c r="F6282" s="17"/>
      <c r="G6282" s="7">
        <v>111</v>
      </c>
      <c r="H6282" s="20">
        <v>26.126126126126</v>
      </c>
      <c r="I6282" s="2">
        <v>9.9099099099100005</v>
      </c>
      <c r="J6282" s="2">
        <v>27.927927927928</v>
      </c>
      <c r="K6282" s="10" t="s">
        <v>168</v>
      </c>
      <c r="L6282" s="2">
        <v>11.711711711712001</v>
      </c>
      <c r="M6282" s="2">
        <v>14.414414414414001</v>
      </c>
      <c r="N6282" s="2">
        <v>80.180180180180002</v>
      </c>
      <c r="O6282" s="2">
        <v>4.5045045045050003</v>
      </c>
      <c r="P6282" s="2">
        <v>9.0090090090090005</v>
      </c>
      <c r="Q6282" s="10" t="s">
        <v>168</v>
      </c>
      <c r="R6282" s="22">
        <v>90.990990990990994</v>
      </c>
    </row>
    <row r="6283">
      <c r="D6283" s="19"/>
      <c r="E6283" s="18" t="s">
        <v>59</v>
      </c>
      <c r="F6283" s="17"/>
      <c r="G6283" s="7">
        <v>404</v>
      </c>
      <c r="H6283" s="20">
        <v>27.970297029703001</v>
      </c>
      <c r="I6283" s="2">
        <v>5.1980198019800001</v>
      </c>
      <c r="J6283" s="2">
        <v>27.722772277228</v>
      </c>
      <c r="K6283" s="2">
        <v>1.732673267327</v>
      </c>
      <c r="L6283" s="2">
        <v>11.881188118812</v>
      </c>
      <c r="M6283" s="2">
        <v>17.079207920792001</v>
      </c>
      <c r="N6283" s="2">
        <v>82.673267326732997</v>
      </c>
      <c r="O6283" s="2">
        <v>2.7227722772280001</v>
      </c>
      <c r="P6283" s="2">
        <v>9.1584158415840005</v>
      </c>
      <c r="Q6283" s="10" t="s">
        <v>168</v>
      </c>
      <c r="R6283" s="22">
        <v>90.841584158415998</v>
      </c>
    </row>
    <row r="6284">
      <c r="D6284" s="19"/>
      <c r="E6284" s="18" t="s">
        <v>60</v>
      </c>
      <c r="F6284" s="17"/>
      <c r="G6284" s="7">
        <v>562</v>
      </c>
      <c r="H6284" s="20">
        <v>30.249110320284998</v>
      </c>
      <c r="I6284" s="2">
        <v>7.6512455516009998</v>
      </c>
      <c r="J6284" s="2">
        <v>26.868327402135002</v>
      </c>
      <c r="K6284" s="2">
        <v>0.88967971530199996</v>
      </c>
      <c r="L6284" s="2">
        <v>9.2526690391459994</v>
      </c>
      <c r="M6284" s="2">
        <v>15.658362989324001</v>
      </c>
      <c r="N6284" s="2">
        <v>84.875444839858005</v>
      </c>
      <c r="O6284" s="2">
        <v>1.779359430605</v>
      </c>
      <c r="P6284" s="2">
        <v>7.6512455516009998</v>
      </c>
      <c r="Q6284" s="10" t="s">
        <v>168</v>
      </c>
      <c r="R6284" s="22">
        <v>92.348754448399006</v>
      </c>
    </row>
    <row r="6285">
      <c r="D6285" s="19"/>
      <c r="E6285" s="18" t="s">
        <v>26</v>
      </c>
      <c r="F6285" s="17"/>
      <c r="G6285" s="11">
        <v>1</v>
      </c>
      <c r="H6285" s="32" t="s">
        <v>168</v>
      </c>
      <c r="I6285" s="4" t="s">
        <v>168</v>
      </c>
      <c r="J6285" s="4" t="s">
        <v>168</v>
      </c>
      <c r="K6285" s="4" t="s">
        <v>168</v>
      </c>
      <c r="L6285" s="4" t="s">
        <v>168</v>
      </c>
      <c r="M6285" s="4" t="s">
        <v>168</v>
      </c>
      <c r="N6285" s="5">
        <v>100</v>
      </c>
      <c r="O6285" s="4" t="s">
        <v>168</v>
      </c>
      <c r="P6285" s="4" t="s">
        <v>168</v>
      </c>
      <c r="Q6285" s="4" t="s">
        <v>168</v>
      </c>
      <c r="R6285" s="30">
        <v>100</v>
      </c>
    </row>
    <row r="6286">
      <c r="D6286" s="19"/>
      <c r="E6286" s="18" t="s">
        <v>61</v>
      </c>
      <c r="F6286" s="17"/>
      <c r="G6286" s="7">
        <v>126</v>
      </c>
      <c r="H6286" s="20">
        <v>25.396825396825001</v>
      </c>
      <c r="I6286" s="2">
        <v>11.111111111111001</v>
      </c>
      <c r="J6286" s="2">
        <v>26.984126984126998</v>
      </c>
      <c r="K6286" s="10" t="s">
        <v>168</v>
      </c>
      <c r="L6286" s="2">
        <v>12.698412698413</v>
      </c>
      <c r="M6286" s="2">
        <v>14.285714285714</v>
      </c>
      <c r="N6286" s="2">
        <v>76.190476190476005</v>
      </c>
      <c r="O6286" s="2">
        <v>3.9682539682539999</v>
      </c>
      <c r="P6286" s="2">
        <v>12.698412698413</v>
      </c>
      <c r="Q6286" s="10" t="s">
        <v>168</v>
      </c>
      <c r="R6286" s="22">
        <v>87.301587301587006</v>
      </c>
    </row>
    <row r="6287">
      <c r="D6287" s="19"/>
      <c r="E6287" s="18" t="s">
        <v>62</v>
      </c>
      <c r="F6287" s="17"/>
      <c r="G6287" s="7">
        <v>966</v>
      </c>
      <c r="H6287" s="20">
        <v>29.296066252587998</v>
      </c>
      <c r="I6287" s="2">
        <v>6.6252587991720002</v>
      </c>
      <c r="J6287" s="2">
        <v>27.225672877847</v>
      </c>
      <c r="K6287" s="2">
        <v>1.242236024845</v>
      </c>
      <c r="L6287" s="2">
        <v>10.351966873706001</v>
      </c>
      <c r="M6287" s="2">
        <v>16.252587991717999</v>
      </c>
      <c r="N6287" s="2">
        <v>83.954451345755999</v>
      </c>
      <c r="O6287" s="2">
        <v>2.1739130434780001</v>
      </c>
      <c r="P6287" s="2">
        <v>8.2815734989650007</v>
      </c>
      <c r="Q6287" s="10" t="s">
        <v>168</v>
      </c>
      <c r="R6287" s="22">
        <v>91.718426501034998</v>
      </c>
    </row>
    <row r="6288">
      <c r="D6288" s="15" t="s">
        <v>63</v>
      </c>
      <c r="E6288" s="14" t="s">
        <v>64</v>
      </c>
      <c r="F6288" s="16"/>
      <c r="G6288" s="33">
        <v>17</v>
      </c>
      <c r="H6288" s="45">
        <v>41.176470588234999</v>
      </c>
      <c r="I6288" s="25" t="s">
        <v>168</v>
      </c>
      <c r="J6288" s="13">
        <v>11.764705882353001</v>
      </c>
      <c r="K6288" s="25" t="s">
        <v>168</v>
      </c>
      <c r="L6288" s="25" t="s">
        <v>168</v>
      </c>
      <c r="M6288" s="13">
        <v>11.764705882353001</v>
      </c>
      <c r="N6288" s="13">
        <v>70.588235294117993</v>
      </c>
      <c r="O6288" s="13">
        <v>11.764705882353001</v>
      </c>
      <c r="P6288" s="25" t="s">
        <v>168</v>
      </c>
      <c r="Q6288" s="25" t="s">
        <v>168</v>
      </c>
      <c r="R6288" s="50">
        <v>100</v>
      </c>
    </row>
    <row r="6289">
      <c r="D6289" s="19"/>
      <c r="E6289" s="18" t="s">
        <v>65</v>
      </c>
      <c r="F6289" s="17"/>
      <c r="G6289" s="11">
        <v>38</v>
      </c>
      <c r="H6289" s="27">
        <v>34.210526315788996</v>
      </c>
      <c r="I6289" s="5">
        <v>5.2631578947369997</v>
      </c>
      <c r="J6289" s="5">
        <v>26.315789473683999</v>
      </c>
      <c r="K6289" s="5">
        <v>2.6315789473679998</v>
      </c>
      <c r="L6289" s="5">
        <v>10.526315789473999</v>
      </c>
      <c r="M6289" s="5">
        <v>10.526315789473999</v>
      </c>
      <c r="N6289" s="5">
        <v>84.210526315788997</v>
      </c>
      <c r="O6289" s="5">
        <v>7.8947368421049999</v>
      </c>
      <c r="P6289" s="5">
        <v>7.8947368421049999</v>
      </c>
      <c r="Q6289" s="4" t="s">
        <v>168</v>
      </c>
      <c r="R6289" s="30">
        <v>92.105263157894996</v>
      </c>
    </row>
    <row r="6290">
      <c r="D6290" s="19"/>
      <c r="E6290" s="18" t="s">
        <v>66</v>
      </c>
      <c r="F6290" s="17"/>
      <c r="G6290" s="11">
        <v>14</v>
      </c>
      <c r="H6290" s="27">
        <v>21.428571428571001</v>
      </c>
      <c r="I6290" s="5">
        <v>7.1428571428570002</v>
      </c>
      <c r="J6290" s="5">
        <v>50</v>
      </c>
      <c r="K6290" s="4" t="s">
        <v>168</v>
      </c>
      <c r="L6290" s="5">
        <v>7.1428571428570002</v>
      </c>
      <c r="M6290" s="5">
        <v>21.428571428571001</v>
      </c>
      <c r="N6290" s="5">
        <v>85.714285714286007</v>
      </c>
      <c r="O6290" s="4" t="s">
        <v>168</v>
      </c>
      <c r="P6290" s="5">
        <v>14.285714285714</v>
      </c>
      <c r="Q6290" s="4" t="s">
        <v>168</v>
      </c>
      <c r="R6290" s="30">
        <v>85.714285714286007</v>
      </c>
    </row>
    <row r="6291">
      <c r="D6291" s="19"/>
      <c r="E6291" s="18" t="s">
        <v>67</v>
      </c>
      <c r="F6291" s="17"/>
      <c r="G6291" s="7">
        <v>95</v>
      </c>
      <c r="H6291" s="20">
        <v>22.105263157894999</v>
      </c>
      <c r="I6291" s="2">
        <v>9.4736842105260006</v>
      </c>
      <c r="J6291" s="2">
        <v>25.263157894736999</v>
      </c>
      <c r="K6291" s="2">
        <v>1.052631578947</v>
      </c>
      <c r="L6291" s="2">
        <v>5.2631578947369997</v>
      </c>
      <c r="M6291" s="2">
        <v>13.684210526316001</v>
      </c>
      <c r="N6291" s="2">
        <v>76.842105263158004</v>
      </c>
      <c r="O6291" s="2">
        <v>2.1052631578950001</v>
      </c>
      <c r="P6291" s="2">
        <v>13.684210526316001</v>
      </c>
      <c r="Q6291" s="10" t="s">
        <v>168</v>
      </c>
      <c r="R6291" s="22">
        <v>86.315789473684006</v>
      </c>
    </row>
    <row r="6292">
      <c r="D6292" s="19"/>
      <c r="E6292" s="18" t="s">
        <v>68</v>
      </c>
      <c r="F6292" s="17"/>
      <c r="G6292" s="7">
        <v>81</v>
      </c>
      <c r="H6292" s="20">
        <v>28.395061728395</v>
      </c>
      <c r="I6292" s="2">
        <v>6.1728395061730001</v>
      </c>
      <c r="J6292" s="2">
        <v>35.802469135801999</v>
      </c>
      <c r="K6292" s="2">
        <v>2.4691358024690002</v>
      </c>
      <c r="L6292" s="2">
        <v>11.111111111111001</v>
      </c>
      <c r="M6292" s="2">
        <v>23.456790123457001</v>
      </c>
      <c r="N6292" s="2">
        <v>81.481481481480998</v>
      </c>
      <c r="O6292" s="2">
        <v>3.7037037037039999</v>
      </c>
      <c r="P6292" s="2">
        <v>11.111111111111001</v>
      </c>
      <c r="Q6292" s="10" t="s">
        <v>168</v>
      </c>
      <c r="R6292" s="22">
        <v>88.888888888888999</v>
      </c>
    </row>
    <row r="6293">
      <c r="D6293" s="19"/>
      <c r="E6293" s="18" t="s">
        <v>69</v>
      </c>
      <c r="F6293" s="17"/>
      <c r="G6293" s="7">
        <v>844</v>
      </c>
      <c r="H6293" s="20">
        <v>29.383886255924001</v>
      </c>
      <c r="I6293" s="2">
        <v>7.1090047393360001</v>
      </c>
      <c r="J6293" s="2">
        <v>26.658767772512</v>
      </c>
      <c r="K6293" s="2">
        <v>0.94786729857800001</v>
      </c>
      <c r="L6293" s="2">
        <v>11.492890995261</v>
      </c>
      <c r="M6293" s="2">
        <v>15.876777251185</v>
      </c>
      <c r="N6293" s="2">
        <v>84.004739336493003</v>
      </c>
      <c r="O6293" s="2">
        <v>1.895734597156</v>
      </c>
      <c r="P6293" s="2">
        <v>8.1753554502369994</v>
      </c>
      <c r="Q6293" s="10" t="s">
        <v>168</v>
      </c>
      <c r="R6293" s="22">
        <v>91.824644549762994</v>
      </c>
    </row>
    <row r="6294">
      <c r="D6294" s="19"/>
      <c r="E6294" s="18" t="s">
        <v>26</v>
      </c>
      <c r="F6294" s="17"/>
      <c r="G6294" s="11">
        <v>4</v>
      </c>
      <c r="H6294" s="32" t="s">
        <v>168</v>
      </c>
      <c r="I6294" s="5">
        <v>25</v>
      </c>
      <c r="J6294" s="4" t="s">
        <v>168</v>
      </c>
      <c r="K6294" s="4" t="s">
        <v>168</v>
      </c>
      <c r="L6294" s="4" t="s">
        <v>168</v>
      </c>
      <c r="M6294" s="4" t="s">
        <v>168</v>
      </c>
      <c r="N6294" s="5">
        <v>100</v>
      </c>
      <c r="O6294" s="4" t="s">
        <v>168</v>
      </c>
      <c r="P6294" s="4" t="s">
        <v>168</v>
      </c>
      <c r="Q6294" s="4" t="s">
        <v>168</v>
      </c>
      <c r="R6294" s="30">
        <v>100</v>
      </c>
    </row>
    <row r="6295">
      <c r="D6295" s="19"/>
      <c r="E6295" s="18" t="s">
        <v>70</v>
      </c>
      <c r="F6295" s="17"/>
      <c r="G6295" s="7">
        <v>245</v>
      </c>
      <c r="H6295" s="20">
        <v>27.346938775510001</v>
      </c>
      <c r="I6295" s="2">
        <v>6.9387755102039996</v>
      </c>
      <c r="J6295" s="2">
        <v>29.387755102041002</v>
      </c>
      <c r="K6295" s="2">
        <v>1.632653061224</v>
      </c>
      <c r="L6295" s="2">
        <v>7.7551020408160003</v>
      </c>
      <c r="M6295" s="2">
        <v>16.734693877550999</v>
      </c>
      <c r="N6295" s="2">
        <v>79.591836734693999</v>
      </c>
      <c r="O6295" s="2">
        <v>4.0816326530609999</v>
      </c>
      <c r="P6295" s="2">
        <v>11.020408163265</v>
      </c>
      <c r="Q6295" s="10" t="s">
        <v>168</v>
      </c>
      <c r="R6295" s="22">
        <v>88.979591836734997</v>
      </c>
    </row>
    <row r="6296">
      <c r="D6296" s="15" t="s">
        <v>71</v>
      </c>
      <c r="E6296" s="14" t="s">
        <v>64</v>
      </c>
      <c r="F6296" s="16"/>
      <c r="G6296" s="33">
        <v>15</v>
      </c>
      <c r="H6296" s="45">
        <v>40</v>
      </c>
      <c r="I6296" s="25" t="s">
        <v>168</v>
      </c>
      <c r="J6296" s="13">
        <v>6.666666666667</v>
      </c>
      <c r="K6296" s="25" t="s">
        <v>168</v>
      </c>
      <c r="L6296" s="25" t="s">
        <v>168</v>
      </c>
      <c r="M6296" s="13">
        <v>20</v>
      </c>
      <c r="N6296" s="13">
        <v>73.333333333333002</v>
      </c>
      <c r="O6296" s="13">
        <v>6.666666666667</v>
      </c>
      <c r="P6296" s="25" t="s">
        <v>168</v>
      </c>
      <c r="Q6296" s="25" t="s">
        <v>168</v>
      </c>
      <c r="R6296" s="50">
        <v>100</v>
      </c>
    </row>
    <row r="6297">
      <c r="D6297" s="19"/>
      <c r="E6297" s="18" t="s">
        <v>65</v>
      </c>
      <c r="F6297" s="17"/>
      <c r="G6297" s="7">
        <v>58</v>
      </c>
      <c r="H6297" s="20">
        <v>27.586206896552</v>
      </c>
      <c r="I6297" s="2">
        <v>3.4482758620689999</v>
      </c>
      <c r="J6297" s="2">
        <v>34.482758620689999</v>
      </c>
      <c r="K6297" s="2">
        <v>5.1724137931029999</v>
      </c>
      <c r="L6297" s="2">
        <v>18.965517241379001</v>
      </c>
      <c r="M6297" s="2">
        <v>17.241379310345</v>
      </c>
      <c r="N6297" s="2">
        <v>84.482758620690007</v>
      </c>
      <c r="O6297" s="2">
        <v>1.7241379310339999</v>
      </c>
      <c r="P6297" s="2">
        <v>15.517241379310001</v>
      </c>
      <c r="Q6297" s="10" t="s">
        <v>168</v>
      </c>
      <c r="R6297" s="22">
        <v>84.482758620690007</v>
      </c>
    </row>
    <row r="6298">
      <c r="D6298" s="19"/>
      <c r="E6298" s="18" t="s">
        <v>66</v>
      </c>
      <c r="F6298" s="17"/>
      <c r="G6298" s="7">
        <v>113</v>
      </c>
      <c r="H6298" s="20">
        <v>37.168141592920001</v>
      </c>
      <c r="I6298" s="2">
        <v>5.3097345132739999</v>
      </c>
      <c r="J6298" s="2">
        <v>36.283185840708001</v>
      </c>
      <c r="K6298" s="2">
        <v>1.769911504425</v>
      </c>
      <c r="L6298" s="2">
        <v>10.619469026549</v>
      </c>
      <c r="M6298" s="2">
        <v>14.159292035398</v>
      </c>
      <c r="N6298" s="2">
        <v>85.840707964602004</v>
      </c>
      <c r="O6298" s="2">
        <v>1.769911504425</v>
      </c>
      <c r="P6298" s="2">
        <v>4.424778761062</v>
      </c>
      <c r="Q6298" s="10" t="s">
        <v>168</v>
      </c>
      <c r="R6298" s="22">
        <v>95.575221238937999</v>
      </c>
    </row>
    <row r="6299">
      <c r="D6299" s="19"/>
      <c r="E6299" s="18" t="s">
        <v>67</v>
      </c>
      <c r="F6299" s="17"/>
      <c r="G6299" s="7">
        <v>837</v>
      </c>
      <c r="H6299" s="20">
        <v>27.479091995221001</v>
      </c>
      <c r="I6299" s="2">
        <v>7.8853046594979999</v>
      </c>
      <c r="J6299" s="2">
        <v>25.806451612903</v>
      </c>
      <c r="K6299" s="2">
        <v>0.59737156511400002</v>
      </c>
      <c r="L6299" s="2">
        <v>10.274790919952</v>
      </c>
      <c r="M6299" s="2">
        <v>16.009557945042001</v>
      </c>
      <c r="N6299" s="2">
        <v>82.915173237754004</v>
      </c>
      <c r="O6299" s="2">
        <v>2.5089605734770002</v>
      </c>
      <c r="P6299" s="2">
        <v>8.9605734767030008</v>
      </c>
      <c r="Q6299" s="10" t="s">
        <v>168</v>
      </c>
      <c r="R6299" s="22">
        <v>91.039426523296996</v>
      </c>
    </row>
    <row r="6300">
      <c r="D6300" s="19"/>
      <c r="E6300" s="18" t="s">
        <v>68</v>
      </c>
      <c r="F6300" s="17"/>
      <c r="G6300" s="7">
        <v>61</v>
      </c>
      <c r="H6300" s="20">
        <v>32.786885245901999</v>
      </c>
      <c r="I6300" s="2">
        <v>6.5573770491800003</v>
      </c>
      <c r="J6300" s="2">
        <v>27.868852459016001</v>
      </c>
      <c r="K6300" s="2">
        <v>3.2786885245900002</v>
      </c>
      <c r="L6300" s="2">
        <v>11.475409836066</v>
      </c>
      <c r="M6300" s="2">
        <v>18.032786885246001</v>
      </c>
      <c r="N6300" s="2">
        <v>81.967213114754003</v>
      </c>
      <c r="O6300" s="2">
        <v>1.6393442622950001</v>
      </c>
      <c r="P6300" s="2">
        <v>9.83606557377</v>
      </c>
      <c r="Q6300" s="10" t="s">
        <v>168</v>
      </c>
      <c r="R6300" s="22">
        <v>90.16393442623</v>
      </c>
    </row>
    <row r="6301">
      <c r="D6301" s="19"/>
      <c r="E6301" s="18" t="s">
        <v>72</v>
      </c>
      <c r="F6301" s="17"/>
      <c r="G6301" s="11">
        <v>5</v>
      </c>
      <c r="H6301" s="32" t="s">
        <v>168</v>
      </c>
      <c r="I6301" s="4" t="s">
        <v>168</v>
      </c>
      <c r="J6301" s="5">
        <v>40</v>
      </c>
      <c r="K6301" s="4" t="s">
        <v>168</v>
      </c>
      <c r="L6301" s="4" t="s">
        <v>168</v>
      </c>
      <c r="M6301" s="5">
        <v>20</v>
      </c>
      <c r="N6301" s="5">
        <v>80</v>
      </c>
      <c r="O6301" s="4" t="s">
        <v>168</v>
      </c>
      <c r="P6301" s="5">
        <v>20</v>
      </c>
      <c r="Q6301" s="4" t="s">
        <v>168</v>
      </c>
      <c r="R6301" s="30">
        <v>80</v>
      </c>
    </row>
    <row r="6302">
      <c r="D6302" s="19"/>
      <c r="E6302" s="18" t="s">
        <v>26</v>
      </c>
      <c r="F6302" s="17"/>
      <c r="G6302" s="11">
        <v>4</v>
      </c>
      <c r="H6302" s="27">
        <v>25</v>
      </c>
      <c r="I6302" s="4" t="s">
        <v>168</v>
      </c>
      <c r="J6302" s="4" t="s">
        <v>168</v>
      </c>
      <c r="K6302" s="4" t="s">
        <v>168</v>
      </c>
      <c r="L6302" s="4" t="s">
        <v>168</v>
      </c>
      <c r="M6302" s="4" t="s">
        <v>168</v>
      </c>
      <c r="N6302" s="5">
        <v>75</v>
      </c>
      <c r="O6302" s="4" t="s">
        <v>168</v>
      </c>
      <c r="P6302" s="4" t="s">
        <v>168</v>
      </c>
      <c r="Q6302" s="4" t="s">
        <v>168</v>
      </c>
      <c r="R6302" s="30">
        <v>100</v>
      </c>
    </row>
    <row r="6303">
      <c r="D6303" s="19"/>
      <c r="E6303" s="18" t="s">
        <v>73</v>
      </c>
      <c r="F6303" s="17"/>
      <c r="G6303" s="7">
        <v>1084</v>
      </c>
      <c r="H6303" s="20">
        <v>28.966789667897</v>
      </c>
      <c r="I6303" s="2">
        <v>7.1955719557200002</v>
      </c>
      <c r="J6303" s="2">
        <v>27.214022140221001</v>
      </c>
      <c r="K6303" s="2">
        <v>1.1070110701110001</v>
      </c>
      <c r="L6303" s="2">
        <v>10.70110701107</v>
      </c>
      <c r="M6303" s="2">
        <v>16.051660516605001</v>
      </c>
      <c r="N6303" s="2">
        <v>83.118081180811998</v>
      </c>
      <c r="O6303" s="2">
        <v>2.3985239852400002</v>
      </c>
      <c r="P6303" s="2">
        <v>8.7638376383759997</v>
      </c>
      <c r="Q6303" s="10" t="s">
        <v>168</v>
      </c>
      <c r="R6303" s="22">
        <v>91.236162361623997</v>
      </c>
    </row>
    <row r="6304">
      <c r="D6304" s="15" t="s">
        <v>74</v>
      </c>
      <c r="E6304" s="14" t="s">
        <v>75</v>
      </c>
      <c r="F6304" s="16"/>
      <c r="G6304" s="26">
        <v>315</v>
      </c>
      <c r="H6304" s="40">
        <v>100</v>
      </c>
      <c r="I6304" s="8">
        <v>19.047619047619001</v>
      </c>
      <c r="J6304" s="8">
        <v>46.666666666666998</v>
      </c>
      <c r="K6304" s="8">
        <v>3.1746031746029999</v>
      </c>
      <c r="L6304" s="8">
        <v>22.857142857143</v>
      </c>
      <c r="M6304" s="8">
        <v>29.523809523810002</v>
      </c>
      <c r="N6304" s="8">
        <v>80.634920634921002</v>
      </c>
      <c r="O6304" s="8">
        <v>2.2222222222219998</v>
      </c>
      <c r="P6304" s="41" t="s">
        <v>168</v>
      </c>
      <c r="Q6304" s="41" t="s">
        <v>168</v>
      </c>
      <c r="R6304" s="42">
        <v>100</v>
      </c>
    </row>
    <row r="6305">
      <c r="D6305" s="19"/>
      <c r="E6305" s="18" t="s">
        <v>76</v>
      </c>
      <c r="F6305" s="17"/>
      <c r="G6305" s="7">
        <v>78</v>
      </c>
      <c r="H6305" s="20">
        <v>76.923076923077005</v>
      </c>
      <c r="I6305" s="2">
        <v>100</v>
      </c>
      <c r="J6305" s="2">
        <v>57.692307692307999</v>
      </c>
      <c r="K6305" s="2">
        <v>2.564102564103</v>
      </c>
      <c r="L6305" s="2">
        <v>20.512820512821001</v>
      </c>
      <c r="M6305" s="2">
        <v>29.487179487178999</v>
      </c>
      <c r="N6305" s="2">
        <v>84.615384615384997</v>
      </c>
      <c r="O6305" s="10" t="s">
        <v>168</v>
      </c>
      <c r="P6305" s="10" t="s">
        <v>168</v>
      </c>
      <c r="Q6305" s="10" t="s">
        <v>168</v>
      </c>
      <c r="R6305" s="22">
        <v>100</v>
      </c>
    </row>
    <row r="6306">
      <c r="D6306" s="19"/>
      <c r="E6306" s="18" t="s">
        <v>77</v>
      </c>
      <c r="F6306" s="17"/>
      <c r="G6306" s="7">
        <v>297</v>
      </c>
      <c r="H6306" s="20">
        <v>49.494949494948997</v>
      </c>
      <c r="I6306" s="2">
        <v>15.151515151515</v>
      </c>
      <c r="J6306" s="2">
        <v>100</v>
      </c>
      <c r="K6306" s="2">
        <v>2.3569023569019998</v>
      </c>
      <c r="L6306" s="2">
        <v>20.875420875421</v>
      </c>
      <c r="M6306" s="2">
        <v>32.323232323231998</v>
      </c>
      <c r="N6306" s="2">
        <v>92.592592592592993</v>
      </c>
      <c r="O6306" s="2">
        <v>2.0202020202019999</v>
      </c>
      <c r="P6306" s="10" t="s">
        <v>168</v>
      </c>
      <c r="Q6306" s="10" t="s">
        <v>168</v>
      </c>
      <c r="R6306" s="22">
        <v>100</v>
      </c>
    </row>
    <row r="6307">
      <c r="D6307" s="19"/>
      <c r="E6307" s="18" t="s">
        <v>78</v>
      </c>
      <c r="F6307" s="17"/>
      <c r="G6307" s="11">
        <v>12</v>
      </c>
      <c r="H6307" s="27">
        <v>83.333333333333002</v>
      </c>
      <c r="I6307" s="5">
        <v>16.666666666666998</v>
      </c>
      <c r="J6307" s="5">
        <v>58.333333333333002</v>
      </c>
      <c r="K6307" s="5">
        <v>100</v>
      </c>
      <c r="L6307" s="5">
        <v>66.666666666666998</v>
      </c>
      <c r="M6307" s="5">
        <v>50</v>
      </c>
      <c r="N6307" s="5">
        <v>58.333333333333002</v>
      </c>
      <c r="O6307" s="4" t="s">
        <v>168</v>
      </c>
      <c r="P6307" s="4" t="s">
        <v>168</v>
      </c>
      <c r="Q6307" s="4" t="s">
        <v>168</v>
      </c>
      <c r="R6307" s="30">
        <v>100</v>
      </c>
    </row>
    <row r="6308">
      <c r="D6308" s="19"/>
      <c r="E6308" s="18" t="s">
        <v>79</v>
      </c>
      <c r="F6308" s="17"/>
      <c r="G6308" s="7">
        <v>116</v>
      </c>
      <c r="H6308" s="20">
        <v>62.068965517240997</v>
      </c>
      <c r="I6308" s="2">
        <v>13.793103448276</v>
      </c>
      <c r="J6308" s="2">
        <v>53.448275862069003</v>
      </c>
      <c r="K6308" s="2">
        <v>6.8965517241379999</v>
      </c>
      <c r="L6308" s="2">
        <v>100</v>
      </c>
      <c r="M6308" s="2">
        <v>46.551724137930997</v>
      </c>
      <c r="N6308" s="2">
        <v>85.344827586207003</v>
      </c>
      <c r="O6308" s="2">
        <v>2.586206896552</v>
      </c>
      <c r="P6308" s="10" t="s">
        <v>168</v>
      </c>
      <c r="Q6308" s="10" t="s">
        <v>168</v>
      </c>
      <c r="R6308" s="22">
        <v>100</v>
      </c>
    </row>
    <row r="6309">
      <c r="D6309" s="19"/>
      <c r="E6309" s="18" t="s">
        <v>80</v>
      </c>
      <c r="F6309" s="17"/>
      <c r="G6309" s="7">
        <v>175</v>
      </c>
      <c r="H6309" s="20">
        <v>53.142857142856997</v>
      </c>
      <c r="I6309" s="2">
        <v>13.142857142857</v>
      </c>
      <c r="J6309" s="2">
        <v>54.857142857143003</v>
      </c>
      <c r="K6309" s="2">
        <v>3.4285714285709998</v>
      </c>
      <c r="L6309" s="2">
        <v>30.857142857143</v>
      </c>
      <c r="M6309" s="2">
        <v>100</v>
      </c>
      <c r="N6309" s="2">
        <v>89.714285714286007</v>
      </c>
      <c r="O6309" s="2">
        <v>1.142857142857</v>
      </c>
      <c r="P6309" s="10" t="s">
        <v>168</v>
      </c>
      <c r="Q6309" s="10" t="s">
        <v>168</v>
      </c>
      <c r="R6309" s="22">
        <v>100</v>
      </c>
    </row>
    <row r="6310">
      <c r="D6310" s="19"/>
      <c r="E6310" s="18" t="s">
        <v>81</v>
      </c>
      <c r="F6310" s="17"/>
      <c r="G6310" s="7">
        <v>908</v>
      </c>
      <c r="H6310" s="20">
        <v>27.973568281938</v>
      </c>
      <c r="I6310" s="2">
        <v>7.2687224669599999</v>
      </c>
      <c r="J6310" s="2">
        <v>30.286343612334999</v>
      </c>
      <c r="K6310" s="2">
        <v>0.77092511013200005</v>
      </c>
      <c r="L6310" s="2">
        <v>10.903083700441</v>
      </c>
      <c r="M6310" s="2">
        <v>17.290748898678</v>
      </c>
      <c r="N6310" s="2">
        <v>100</v>
      </c>
      <c r="O6310" s="2">
        <v>1.5418502202640001</v>
      </c>
      <c r="P6310" s="10" t="s">
        <v>168</v>
      </c>
      <c r="Q6310" s="10" t="s">
        <v>168</v>
      </c>
      <c r="R6310" s="22">
        <v>100</v>
      </c>
    </row>
    <row r="6311">
      <c r="D6311" s="19"/>
      <c r="E6311" s="18" t="s">
        <v>41</v>
      </c>
      <c r="F6311" s="17"/>
      <c r="G6311" s="11">
        <v>26</v>
      </c>
      <c r="H6311" s="27">
        <v>26.923076923077002</v>
      </c>
      <c r="I6311" s="4" t="s">
        <v>168</v>
      </c>
      <c r="J6311" s="5">
        <v>23.076923076922998</v>
      </c>
      <c r="K6311" s="4" t="s">
        <v>168</v>
      </c>
      <c r="L6311" s="5">
        <v>11.538461538462</v>
      </c>
      <c r="M6311" s="5">
        <v>7.6923076923079998</v>
      </c>
      <c r="N6311" s="5">
        <v>53.846153846154003</v>
      </c>
      <c r="O6311" s="5">
        <v>100</v>
      </c>
      <c r="P6311" s="4" t="s">
        <v>168</v>
      </c>
      <c r="Q6311" s="4" t="s">
        <v>168</v>
      </c>
      <c r="R6311" s="30">
        <v>100</v>
      </c>
    </row>
    <row r="6312">
      <c r="D6312" s="19"/>
      <c r="E6312" s="18" t="s">
        <v>82</v>
      </c>
      <c r="F6312" s="17"/>
      <c r="G6312" s="7">
        <v>96</v>
      </c>
      <c r="H6312" s="52" t="s">
        <v>168</v>
      </c>
      <c r="I6312" s="10" t="s">
        <v>168</v>
      </c>
      <c r="J6312" s="10" t="s">
        <v>168</v>
      </c>
      <c r="K6312" s="10" t="s">
        <v>168</v>
      </c>
      <c r="L6312" s="10" t="s">
        <v>168</v>
      </c>
      <c r="M6312" s="10" t="s">
        <v>168</v>
      </c>
      <c r="N6312" s="10" t="s">
        <v>168</v>
      </c>
      <c r="O6312" s="10" t="s">
        <v>168</v>
      </c>
      <c r="P6312" s="2">
        <v>100</v>
      </c>
      <c r="Q6312" s="10" t="s">
        <v>168</v>
      </c>
      <c r="R6312" s="34" t="s">
        <v>168</v>
      </c>
    </row>
    <row r="6313">
      <c r="D6313" s="19"/>
      <c r="E6313" s="18" t="s">
        <v>26</v>
      </c>
      <c r="F6313" s="17"/>
      <c r="G6313" s="11">
        <v>0</v>
      </c>
      <c r="H6313" s="32" t="s">
        <v>168</v>
      </c>
      <c r="I6313" s="4" t="s">
        <v>168</v>
      </c>
      <c r="J6313" s="4" t="s">
        <v>168</v>
      </c>
      <c r="K6313" s="4" t="s">
        <v>168</v>
      </c>
      <c r="L6313" s="4" t="s">
        <v>168</v>
      </c>
      <c r="M6313" s="4" t="s">
        <v>168</v>
      </c>
      <c r="N6313" s="4" t="s">
        <v>168</v>
      </c>
      <c r="O6313" s="4" t="s">
        <v>168</v>
      </c>
      <c r="P6313" s="4" t="s">
        <v>168</v>
      </c>
      <c r="Q6313" s="4" t="s">
        <v>168</v>
      </c>
      <c r="R6313" s="31" t="s">
        <v>168</v>
      </c>
    </row>
    <row r="6314">
      <c r="D6314" s="19"/>
      <c r="E6314" s="18" t="s">
        <v>83</v>
      </c>
      <c r="F6314" s="17"/>
      <c r="G6314" s="7">
        <v>997</v>
      </c>
      <c r="H6314" s="20">
        <v>31.594784353059001</v>
      </c>
      <c r="I6314" s="2">
        <v>7.8234704112340001</v>
      </c>
      <c r="J6314" s="2">
        <v>29.789368104312999</v>
      </c>
      <c r="K6314" s="2">
        <v>1.2036108324970001</v>
      </c>
      <c r="L6314" s="2">
        <v>11.634904714141999</v>
      </c>
      <c r="M6314" s="2">
        <v>17.552657973921999</v>
      </c>
      <c r="N6314" s="2">
        <v>91.073219658976996</v>
      </c>
      <c r="O6314" s="2">
        <v>2.6078234704110002</v>
      </c>
      <c r="P6314" s="10" t="s">
        <v>168</v>
      </c>
      <c r="Q6314" s="10" t="s">
        <v>168</v>
      </c>
      <c r="R6314" s="22">
        <v>100</v>
      </c>
    </row>
    <row r="6315">
      <c r="D6315" s="15" t="s">
        <v>84</v>
      </c>
      <c r="E6315" s="14" t="s">
        <v>85</v>
      </c>
      <c r="F6315" s="16"/>
      <c r="G6315" s="26">
        <v>394</v>
      </c>
      <c r="H6315" s="40">
        <v>32.487309644669999</v>
      </c>
      <c r="I6315" s="8">
        <v>9.1370558375630004</v>
      </c>
      <c r="J6315" s="8">
        <v>29.695431472081001</v>
      </c>
      <c r="K6315" s="8">
        <v>1.0152284263960001</v>
      </c>
      <c r="L6315" s="8">
        <v>8.1218274111680007</v>
      </c>
      <c r="M6315" s="8">
        <v>15.736040609137</v>
      </c>
      <c r="N6315" s="8">
        <v>85.025380710660002</v>
      </c>
      <c r="O6315" s="8">
        <v>1.522842639594</v>
      </c>
      <c r="P6315" s="8">
        <v>7.1065989847719999</v>
      </c>
      <c r="Q6315" s="41" t="s">
        <v>168</v>
      </c>
      <c r="R6315" s="42">
        <v>92.893401015227994</v>
      </c>
    </row>
    <row r="6316">
      <c r="D6316" s="19"/>
      <c r="E6316" s="18" t="s">
        <v>86</v>
      </c>
      <c r="F6316" s="17"/>
      <c r="G6316" s="7">
        <v>401</v>
      </c>
      <c r="H6316" s="20">
        <v>31.172069825436001</v>
      </c>
      <c r="I6316" s="2">
        <v>5.7356608478800002</v>
      </c>
      <c r="J6316" s="2">
        <v>28.927680798004999</v>
      </c>
      <c r="K6316" s="2">
        <v>1.995012468828</v>
      </c>
      <c r="L6316" s="2">
        <v>12.468827930174999</v>
      </c>
      <c r="M6316" s="2">
        <v>20.199501246882999</v>
      </c>
      <c r="N6316" s="2">
        <v>84.289276807980002</v>
      </c>
      <c r="O6316" s="2">
        <v>2.743142144638</v>
      </c>
      <c r="P6316" s="2">
        <v>6.733167082294</v>
      </c>
      <c r="Q6316" s="10" t="s">
        <v>168</v>
      </c>
      <c r="R6316" s="22">
        <v>93.266832917705997</v>
      </c>
    </row>
    <row r="6317">
      <c r="D6317" s="19"/>
      <c r="E6317" s="18" t="s">
        <v>87</v>
      </c>
      <c r="F6317" s="17"/>
      <c r="G6317" s="7">
        <v>247</v>
      </c>
      <c r="H6317" s="20">
        <v>21.862348178137999</v>
      </c>
      <c r="I6317" s="2">
        <v>6.0728744939270003</v>
      </c>
      <c r="J6317" s="2">
        <v>22.672064777328</v>
      </c>
      <c r="K6317" s="10" t="s">
        <v>168</v>
      </c>
      <c r="L6317" s="2">
        <v>12.550607287448999</v>
      </c>
      <c r="M6317" s="2">
        <v>11.740890688259</v>
      </c>
      <c r="N6317" s="2">
        <v>81.781376518219005</v>
      </c>
      <c r="O6317" s="2">
        <v>3.2388663967609999</v>
      </c>
      <c r="P6317" s="2">
        <v>10.931174089069</v>
      </c>
      <c r="Q6317" s="10" t="s">
        <v>168</v>
      </c>
      <c r="R6317" s="22">
        <v>89.068825910930997</v>
      </c>
    </row>
    <row r="6318">
      <c r="D6318" s="19"/>
      <c r="E6318" s="18" t="s">
        <v>88</v>
      </c>
      <c r="F6318" s="17"/>
      <c r="G6318" s="11">
        <v>46</v>
      </c>
      <c r="H6318" s="27">
        <v>17.391304347826001</v>
      </c>
      <c r="I6318" s="5">
        <v>8.6956521739130004</v>
      </c>
      <c r="J6318" s="5">
        <v>15.217391304348</v>
      </c>
      <c r="K6318" s="4" t="s">
        <v>168</v>
      </c>
      <c r="L6318" s="5">
        <v>6.5217391304349999</v>
      </c>
      <c r="M6318" s="5">
        <v>6.5217391304349999</v>
      </c>
      <c r="N6318" s="5">
        <v>65.217391304347998</v>
      </c>
      <c r="O6318" s="5">
        <v>2.1739130434780001</v>
      </c>
      <c r="P6318" s="5">
        <v>26.086956521739001</v>
      </c>
      <c r="Q6318" s="4" t="s">
        <v>168</v>
      </c>
      <c r="R6318" s="30">
        <v>73.913043478261002</v>
      </c>
    </row>
    <row r="6319">
      <c r="D6319" s="19"/>
      <c r="E6319" s="18" t="s">
        <v>89</v>
      </c>
      <c r="F6319" s="17"/>
      <c r="G6319" s="11">
        <v>5</v>
      </c>
      <c r="H6319" s="32" t="s">
        <v>168</v>
      </c>
      <c r="I6319" s="4" t="s">
        <v>168</v>
      </c>
      <c r="J6319" s="5">
        <v>20</v>
      </c>
      <c r="K6319" s="4" t="s">
        <v>168</v>
      </c>
      <c r="L6319" s="4" t="s">
        <v>168</v>
      </c>
      <c r="M6319" s="4" t="s">
        <v>168</v>
      </c>
      <c r="N6319" s="5">
        <v>60</v>
      </c>
      <c r="O6319" s="4" t="s">
        <v>168</v>
      </c>
      <c r="P6319" s="5">
        <v>40</v>
      </c>
      <c r="Q6319" s="4" t="s">
        <v>168</v>
      </c>
      <c r="R6319" s="30">
        <v>60</v>
      </c>
    </row>
    <row r="6320">
      <c r="D6320" s="19"/>
      <c r="E6320" s="18" t="s">
        <v>26</v>
      </c>
      <c r="F6320" s="17"/>
      <c r="G6320" s="11">
        <v>0</v>
      </c>
      <c r="H6320" s="32" t="s">
        <v>168</v>
      </c>
      <c r="I6320" s="4" t="s">
        <v>168</v>
      </c>
      <c r="J6320" s="4" t="s">
        <v>168</v>
      </c>
      <c r="K6320" s="4" t="s">
        <v>168</v>
      </c>
      <c r="L6320" s="4" t="s">
        <v>168</v>
      </c>
      <c r="M6320" s="4" t="s">
        <v>168</v>
      </c>
      <c r="N6320" s="4" t="s">
        <v>168</v>
      </c>
      <c r="O6320" s="4" t="s">
        <v>168</v>
      </c>
      <c r="P6320" s="4" t="s">
        <v>168</v>
      </c>
      <c r="Q6320" s="4" t="s">
        <v>168</v>
      </c>
      <c r="R6320" s="31" t="s">
        <v>168</v>
      </c>
    </row>
    <row r="6321">
      <c r="D6321" s="19"/>
      <c r="E6321" s="18" t="s">
        <v>90</v>
      </c>
      <c r="F6321" s="17"/>
      <c r="G6321" s="7">
        <v>795</v>
      </c>
      <c r="H6321" s="20">
        <v>31.823899371069</v>
      </c>
      <c r="I6321" s="2">
        <v>7.4213836477989998</v>
      </c>
      <c r="J6321" s="2">
        <v>29.308176100629002</v>
      </c>
      <c r="K6321" s="2">
        <v>1.5094339622640001</v>
      </c>
      <c r="L6321" s="2">
        <v>10.314465408805001</v>
      </c>
      <c r="M6321" s="2">
        <v>17.987421383648002</v>
      </c>
      <c r="N6321" s="2">
        <v>84.654088050314002</v>
      </c>
      <c r="O6321" s="2">
        <v>2.1383647798740002</v>
      </c>
      <c r="P6321" s="2">
        <v>6.9182389937110003</v>
      </c>
      <c r="Q6321" s="10" t="s">
        <v>168</v>
      </c>
      <c r="R6321" s="22">
        <v>93.081761006289</v>
      </c>
    </row>
    <row r="6322">
      <c r="D6322" s="19"/>
      <c r="E6322" s="18" t="s">
        <v>91</v>
      </c>
      <c r="F6322" s="17"/>
      <c r="G6322" s="7">
        <v>298</v>
      </c>
      <c r="H6322" s="20">
        <v>20.805369127517</v>
      </c>
      <c r="I6322" s="2">
        <v>6.3758389261739996</v>
      </c>
      <c r="J6322" s="2">
        <v>21.476510067113999</v>
      </c>
      <c r="K6322" s="10" t="s">
        <v>168</v>
      </c>
      <c r="L6322" s="2">
        <v>11.409395973154</v>
      </c>
      <c r="M6322" s="2">
        <v>10.738255033557</v>
      </c>
      <c r="N6322" s="2">
        <v>78.859060402685003</v>
      </c>
      <c r="O6322" s="2">
        <v>3.0201342281880001</v>
      </c>
      <c r="P6322" s="2">
        <v>13.758389261745</v>
      </c>
      <c r="Q6322" s="10" t="s">
        <v>168</v>
      </c>
      <c r="R6322" s="22">
        <v>86.241610738255005</v>
      </c>
    </row>
    <row r="6323">
      <c r="D6323" s="15" t="s">
        <v>92</v>
      </c>
      <c r="E6323" s="14" t="s">
        <v>93</v>
      </c>
      <c r="F6323" s="16"/>
      <c r="G6323" s="33">
        <v>46</v>
      </c>
      <c r="H6323" s="45">
        <v>47.826086956521998</v>
      </c>
      <c r="I6323" s="13">
        <v>15.217391304348</v>
      </c>
      <c r="J6323" s="13">
        <v>47.826086956521998</v>
      </c>
      <c r="K6323" s="25" t="s">
        <v>168</v>
      </c>
      <c r="L6323" s="13">
        <v>17.391304347826001</v>
      </c>
      <c r="M6323" s="13">
        <v>28.260869565217</v>
      </c>
      <c r="N6323" s="13">
        <v>95.652173913043001</v>
      </c>
      <c r="O6323" s="25" t="s">
        <v>168</v>
      </c>
      <c r="P6323" s="13">
        <v>2.1739130434780001</v>
      </c>
      <c r="Q6323" s="25" t="s">
        <v>168</v>
      </c>
      <c r="R6323" s="50">
        <v>97.826086956522005</v>
      </c>
    </row>
    <row r="6324">
      <c r="D6324" s="19"/>
      <c r="E6324" s="18" t="s">
        <v>94</v>
      </c>
      <c r="F6324" s="17"/>
      <c r="G6324" s="7">
        <v>189</v>
      </c>
      <c r="H6324" s="20">
        <v>45.502645502645997</v>
      </c>
      <c r="I6324" s="2">
        <v>16.931216931217001</v>
      </c>
      <c r="J6324" s="2">
        <v>40.211640211640002</v>
      </c>
      <c r="K6324" s="2">
        <v>1.587301587302</v>
      </c>
      <c r="L6324" s="2">
        <v>17.460317460317</v>
      </c>
      <c r="M6324" s="2">
        <v>23.809523809523998</v>
      </c>
      <c r="N6324" s="2">
        <v>91.005291005290999</v>
      </c>
      <c r="O6324" s="2">
        <v>2.645502645503</v>
      </c>
      <c r="P6324" s="2">
        <v>2.1164021164019999</v>
      </c>
      <c r="Q6324" s="10" t="s">
        <v>168</v>
      </c>
      <c r="R6324" s="22">
        <v>97.883597883598</v>
      </c>
    </row>
    <row r="6325">
      <c r="D6325" s="19"/>
      <c r="E6325" s="18" t="s">
        <v>95</v>
      </c>
      <c r="F6325" s="17"/>
      <c r="G6325" s="7">
        <v>69</v>
      </c>
      <c r="H6325" s="20">
        <v>36.231884057971001</v>
      </c>
      <c r="I6325" s="2">
        <v>14.492753623187999</v>
      </c>
      <c r="J6325" s="2">
        <v>43.478260869564998</v>
      </c>
      <c r="K6325" s="2">
        <v>2.898550724638</v>
      </c>
      <c r="L6325" s="2">
        <v>13.04347826087</v>
      </c>
      <c r="M6325" s="2">
        <v>26.086956521739001</v>
      </c>
      <c r="N6325" s="2">
        <v>82.608695652174006</v>
      </c>
      <c r="O6325" s="2">
        <v>1.449275362319</v>
      </c>
      <c r="P6325" s="2">
        <v>4.3478260869570002</v>
      </c>
      <c r="Q6325" s="10" t="s">
        <v>168</v>
      </c>
      <c r="R6325" s="22">
        <v>95.652173913043001</v>
      </c>
    </row>
    <row r="6326">
      <c r="D6326" s="19"/>
      <c r="E6326" s="18" t="s">
        <v>96</v>
      </c>
      <c r="F6326" s="17"/>
      <c r="G6326" s="11">
        <v>21</v>
      </c>
      <c r="H6326" s="27">
        <v>42.857142857143003</v>
      </c>
      <c r="I6326" s="5">
        <v>9.5238095238099998</v>
      </c>
      <c r="J6326" s="5">
        <v>47.619047619047997</v>
      </c>
      <c r="K6326" s="4" t="s">
        <v>168</v>
      </c>
      <c r="L6326" s="5">
        <v>19.047619047619001</v>
      </c>
      <c r="M6326" s="5">
        <v>33.333333333333002</v>
      </c>
      <c r="N6326" s="5">
        <v>76.190476190476005</v>
      </c>
      <c r="O6326" s="5">
        <v>4.7619047619049999</v>
      </c>
      <c r="P6326" s="4" t="s">
        <v>168</v>
      </c>
      <c r="Q6326" s="4" t="s">
        <v>168</v>
      </c>
      <c r="R6326" s="30">
        <v>100</v>
      </c>
    </row>
    <row r="6327">
      <c r="D6327" s="19"/>
      <c r="E6327" s="18" t="s">
        <v>97</v>
      </c>
      <c r="F6327" s="17"/>
      <c r="G6327" s="11">
        <v>40</v>
      </c>
      <c r="H6327" s="27">
        <v>50</v>
      </c>
      <c r="I6327" s="5">
        <v>20</v>
      </c>
      <c r="J6327" s="5">
        <v>45</v>
      </c>
      <c r="K6327" s="5">
        <v>5</v>
      </c>
      <c r="L6327" s="5">
        <v>15</v>
      </c>
      <c r="M6327" s="5">
        <v>30</v>
      </c>
      <c r="N6327" s="5">
        <v>90</v>
      </c>
      <c r="O6327" s="5">
        <v>2.5</v>
      </c>
      <c r="P6327" s="4" t="s">
        <v>168</v>
      </c>
      <c r="Q6327" s="4" t="s">
        <v>168</v>
      </c>
      <c r="R6327" s="30">
        <v>100</v>
      </c>
    </row>
    <row r="6328">
      <c r="D6328" s="19"/>
      <c r="E6328" s="18" t="s">
        <v>98</v>
      </c>
      <c r="F6328" s="17"/>
      <c r="G6328" s="7">
        <v>62</v>
      </c>
      <c r="H6328" s="20">
        <v>40.322580645160997</v>
      </c>
      <c r="I6328" s="2">
        <v>4.8387096774189997</v>
      </c>
      <c r="J6328" s="2">
        <v>43.548387096774</v>
      </c>
      <c r="K6328" s="10" t="s">
        <v>168</v>
      </c>
      <c r="L6328" s="2">
        <v>24.193548387097</v>
      </c>
      <c r="M6328" s="2">
        <v>19.354838709677001</v>
      </c>
      <c r="N6328" s="2">
        <v>85.483870967742007</v>
      </c>
      <c r="O6328" s="2">
        <v>4.8387096774189997</v>
      </c>
      <c r="P6328" s="2">
        <v>1.6129032258060001</v>
      </c>
      <c r="Q6328" s="10" t="s">
        <v>168</v>
      </c>
      <c r="R6328" s="22">
        <v>98.387096774194006</v>
      </c>
    </row>
    <row r="6329">
      <c r="D6329" s="19"/>
      <c r="E6329" s="18" t="s">
        <v>99</v>
      </c>
      <c r="F6329" s="17"/>
      <c r="G6329" s="11">
        <v>20</v>
      </c>
      <c r="H6329" s="27">
        <v>40</v>
      </c>
      <c r="I6329" s="5">
        <v>20</v>
      </c>
      <c r="J6329" s="5">
        <v>35</v>
      </c>
      <c r="K6329" s="4" t="s">
        <v>168</v>
      </c>
      <c r="L6329" s="5">
        <v>30</v>
      </c>
      <c r="M6329" s="5">
        <v>30</v>
      </c>
      <c r="N6329" s="5">
        <v>90</v>
      </c>
      <c r="O6329" s="4" t="s">
        <v>168</v>
      </c>
      <c r="P6329" s="5">
        <v>5</v>
      </c>
      <c r="Q6329" s="4" t="s">
        <v>168</v>
      </c>
      <c r="R6329" s="30">
        <v>95</v>
      </c>
    </row>
    <row r="6330">
      <c r="D6330" s="19"/>
      <c r="E6330" s="18" t="s">
        <v>100</v>
      </c>
      <c r="F6330" s="17"/>
      <c r="G6330" s="11">
        <v>39</v>
      </c>
      <c r="H6330" s="27">
        <v>56.410256410255997</v>
      </c>
      <c r="I6330" s="5">
        <v>5.1282051282049999</v>
      </c>
      <c r="J6330" s="5">
        <v>41.025641025641001</v>
      </c>
      <c r="K6330" s="5">
        <v>2.564102564103</v>
      </c>
      <c r="L6330" s="5">
        <v>15.384615384615</v>
      </c>
      <c r="M6330" s="5">
        <v>35.897435897435997</v>
      </c>
      <c r="N6330" s="5">
        <v>82.051282051282001</v>
      </c>
      <c r="O6330" s="5">
        <v>2.564102564103</v>
      </c>
      <c r="P6330" s="5">
        <v>7.6923076923079998</v>
      </c>
      <c r="Q6330" s="4" t="s">
        <v>168</v>
      </c>
      <c r="R6330" s="30">
        <v>92.307692307691994</v>
      </c>
    </row>
    <row r="6331">
      <c r="D6331" s="19"/>
      <c r="E6331" s="18" t="s">
        <v>101</v>
      </c>
      <c r="F6331" s="17"/>
      <c r="G6331" s="7">
        <v>148</v>
      </c>
      <c r="H6331" s="20">
        <v>31.081081081080999</v>
      </c>
      <c r="I6331" s="2">
        <v>4.7297297297299998</v>
      </c>
      <c r="J6331" s="2">
        <v>26.351351351350999</v>
      </c>
      <c r="K6331" s="2">
        <v>2.0270270270270001</v>
      </c>
      <c r="L6331" s="2">
        <v>10.810810810811001</v>
      </c>
      <c r="M6331" s="2">
        <v>22.972972972973</v>
      </c>
      <c r="N6331" s="2">
        <v>78.378378378378002</v>
      </c>
      <c r="O6331" s="2">
        <v>3.3783783783780001</v>
      </c>
      <c r="P6331" s="2">
        <v>10.135135135135</v>
      </c>
      <c r="Q6331" s="10" t="s">
        <v>168</v>
      </c>
      <c r="R6331" s="22">
        <v>89.864864864864998</v>
      </c>
    </row>
    <row r="6332">
      <c r="D6332" s="19"/>
      <c r="E6332" s="18" t="s">
        <v>102</v>
      </c>
      <c r="F6332" s="17"/>
      <c r="G6332" s="7">
        <v>82</v>
      </c>
      <c r="H6332" s="20">
        <v>35.365853658536999</v>
      </c>
      <c r="I6332" s="2">
        <v>13.414634146340999</v>
      </c>
      <c r="J6332" s="2">
        <v>39.024390243901998</v>
      </c>
      <c r="K6332" s="2">
        <v>1.219512195122</v>
      </c>
      <c r="L6332" s="2">
        <v>19.512195121950999</v>
      </c>
      <c r="M6332" s="2">
        <v>29.268292682927001</v>
      </c>
      <c r="N6332" s="2">
        <v>85.365853658537006</v>
      </c>
      <c r="O6332" s="2">
        <v>1.219512195122</v>
      </c>
      <c r="P6332" s="2">
        <v>6.0975609756100004</v>
      </c>
      <c r="Q6332" s="10" t="s">
        <v>168</v>
      </c>
      <c r="R6332" s="22">
        <v>93.902439024390006</v>
      </c>
    </row>
    <row r="6333">
      <c r="D6333" s="19"/>
      <c r="E6333" s="18" t="s">
        <v>41</v>
      </c>
      <c r="F6333" s="17"/>
      <c r="G6333" s="7">
        <v>161</v>
      </c>
      <c r="H6333" s="20">
        <v>29.192546583851001</v>
      </c>
      <c r="I6333" s="2">
        <v>9.3167701863350008</v>
      </c>
      <c r="J6333" s="2">
        <v>29.813664596273</v>
      </c>
      <c r="K6333" s="2">
        <v>1.242236024845</v>
      </c>
      <c r="L6333" s="2">
        <v>13.04347826087</v>
      </c>
      <c r="M6333" s="2">
        <v>14.285714285714</v>
      </c>
      <c r="N6333" s="2">
        <v>89.440993788819995</v>
      </c>
      <c r="O6333" s="2">
        <v>3.1055900621119998</v>
      </c>
      <c r="P6333" s="2">
        <v>5.5900621118010001</v>
      </c>
      <c r="Q6333" s="10" t="s">
        <v>168</v>
      </c>
      <c r="R6333" s="22">
        <v>94.409937888198996</v>
      </c>
    </row>
    <row r="6334">
      <c r="D6334" s="19"/>
      <c r="E6334" s="18" t="s">
        <v>103</v>
      </c>
      <c r="F6334" s="17"/>
      <c r="G6334" s="7">
        <v>211</v>
      </c>
      <c r="H6334" s="20">
        <v>26.54028436019</v>
      </c>
      <c r="I6334" s="2">
        <v>5.2132701421799998</v>
      </c>
      <c r="J6334" s="2">
        <v>24.170616113744</v>
      </c>
      <c r="K6334" s="2">
        <v>1.895734597156</v>
      </c>
      <c r="L6334" s="2">
        <v>10.900473933649</v>
      </c>
      <c r="M6334" s="2">
        <v>15.165876777251</v>
      </c>
      <c r="N6334" s="2">
        <v>81.042654028436004</v>
      </c>
      <c r="O6334" s="2">
        <v>2.843601895735</v>
      </c>
      <c r="P6334" s="2">
        <v>9.9526066350709996</v>
      </c>
      <c r="Q6334" s="10" t="s">
        <v>168</v>
      </c>
      <c r="R6334" s="22">
        <v>90.047393364928993</v>
      </c>
    </row>
    <row r="6335">
      <c r="D6335" s="19"/>
      <c r="E6335" s="18" t="s">
        <v>104</v>
      </c>
      <c r="F6335" s="17"/>
      <c r="G6335" s="7">
        <v>319</v>
      </c>
      <c r="H6335" s="20">
        <v>19.435736677116001</v>
      </c>
      <c r="I6335" s="2">
        <v>2.8213166144200001</v>
      </c>
      <c r="J6335" s="2">
        <v>19.749216300939999</v>
      </c>
      <c r="K6335" s="2">
        <v>0.62695924764900002</v>
      </c>
      <c r="L6335" s="2">
        <v>5.6426332288400003</v>
      </c>
      <c r="M6335" s="2">
        <v>9.4043887147340008</v>
      </c>
      <c r="N6335" s="2">
        <v>80.250783699059994</v>
      </c>
      <c r="O6335" s="2">
        <v>2.1943573667709999</v>
      </c>
      <c r="P6335" s="2">
        <v>13.479623824451</v>
      </c>
      <c r="Q6335" s="10" t="s">
        <v>168</v>
      </c>
      <c r="R6335" s="22">
        <v>86.520376175549004</v>
      </c>
    </row>
    <row r="6336">
      <c r="D6336" s="19"/>
      <c r="E6336" s="18" t="s">
        <v>26</v>
      </c>
      <c r="F6336" s="17"/>
      <c r="G6336" s="11">
        <v>5</v>
      </c>
      <c r="H6336" s="27">
        <v>60</v>
      </c>
      <c r="I6336" s="5">
        <v>20</v>
      </c>
      <c r="J6336" s="5">
        <v>60</v>
      </c>
      <c r="K6336" s="4" t="s">
        <v>168</v>
      </c>
      <c r="L6336" s="5">
        <v>20</v>
      </c>
      <c r="M6336" s="5">
        <v>40</v>
      </c>
      <c r="N6336" s="5">
        <v>100</v>
      </c>
      <c r="O6336" s="4" t="s">
        <v>168</v>
      </c>
      <c r="P6336" s="4" t="s">
        <v>168</v>
      </c>
      <c r="Q6336" s="4" t="s">
        <v>168</v>
      </c>
      <c r="R6336" s="30">
        <v>100</v>
      </c>
    </row>
    <row r="6337">
      <c r="D6337" s="19"/>
      <c r="E6337" s="18" t="s">
        <v>105</v>
      </c>
      <c r="F6337" s="17"/>
      <c r="G6337" s="7">
        <v>558</v>
      </c>
      <c r="H6337" s="20">
        <v>34.767025089606001</v>
      </c>
      <c r="I6337" s="2">
        <v>10.215053763441</v>
      </c>
      <c r="J6337" s="2">
        <v>32.258064516128997</v>
      </c>
      <c r="K6337" s="2">
        <v>1.0752688172039999</v>
      </c>
      <c r="L6337" s="2">
        <v>13.261648745520001</v>
      </c>
      <c r="M6337" s="2">
        <v>19.892473118280002</v>
      </c>
      <c r="N6337" s="2">
        <v>85.304659498207997</v>
      </c>
      <c r="O6337" s="2">
        <v>2.3297491039430001</v>
      </c>
      <c r="P6337" s="2">
        <v>5.73476702509</v>
      </c>
      <c r="Q6337" s="10" t="s">
        <v>168</v>
      </c>
      <c r="R6337" s="22">
        <v>94.265232974910006</v>
      </c>
    </row>
    <row r="6338">
      <c r="D6338" s="19"/>
      <c r="E6338" s="18" t="s">
        <v>106</v>
      </c>
      <c r="F6338" s="17"/>
      <c r="G6338" s="7">
        <v>530</v>
      </c>
      <c r="H6338" s="20">
        <v>22.264150943396</v>
      </c>
      <c r="I6338" s="2">
        <v>3.7735849056599999</v>
      </c>
      <c r="J6338" s="2">
        <v>21.509433962264001</v>
      </c>
      <c r="K6338" s="2">
        <v>1.1320754716979999</v>
      </c>
      <c r="L6338" s="2">
        <v>7.7358490566039997</v>
      </c>
      <c r="M6338" s="2">
        <v>11.698113207546999</v>
      </c>
      <c r="N6338" s="2">
        <v>80.566037735848994</v>
      </c>
      <c r="O6338" s="2">
        <v>2.452830188679</v>
      </c>
      <c r="P6338" s="2">
        <v>12.075471698113001</v>
      </c>
      <c r="Q6338" s="10" t="s">
        <v>168</v>
      </c>
      <c r="R6338" s="22">
        <v>87.924528301886994</v>
      </c>
    </row>
    <row r="6339">
      <c r="D6339" s="15" t="s">
        <v>107</v>
      </c>
      <c r="E6339" s="14" t="s">
        <v>108</v>
      </c>
      <c r="F6339" s="16"/>
      <c r="G6339" s="33">
        <v>32</v>
      </c>
      <c r="H6339" s="45">
        <v>40.625</v>
      </c>
      <c r="I6339" s="13">
        <v>15.625</v>
      </c>
      <c r="J6339" s="13">
        <v>37.5</v>
      </c>
      <c r="K6339" s="13">
        <v>3.125</v>
      </c>
      <c r="L6339" s="13">
        <v>9.375</v>
      </c>
      <c r="M6339" s="13">
        <v>15.625</v>
      </c>
      <c r="N6339" s="13">
        <v>68.75</v>
      </c>
      <c r="O6339" s="25" t="s">
        <v>168</v>
      </c>
      <c r="P6339" s="13">
        <v>6.25</v>
      </c>
      <c r="Q6339" s="25" t="s">
        <v>168</v>
      </c>
      <c r="R6339" s="50">
        <v>93.75</v>
      </c>
    </row>
    <row r="6340">
      <c r="D6340" s="19"/>
      <c r="E6340" s="18" t="s">
        <v>109</v>
      </c>
      <c r="F6340" s="17"/>
      <c r="G6340" s="7">
        <v>715</v>
      </c>
      <c r="H6340" s="20">
        <v>31.328671328671</v>
      </c>
      <c r="I6340" s="2">
        <v>8.2517482517479994</v>
      </c>
      <c r="J6340" s="2">
        <v>28.811188811189002</v>
      </c>
      <c r="K6340" s="2">
        <v>1.1188811188809999</v>
      </c>
      <c r="L6340" s="2">
        <v>10.909090909091001</v>
      </c>
      <c r="M6340" s="2">
        <v>17.482517482517</v>
      </c>
      <c r="N6340" s="2">
        <v>84.755244755245002</v>
      </c>
      <c r="O6340" s="2">
        <v>1.9580419580420001</v>
      </c>
      <c r="P6340" s="2">
        <v>7.4125874125870004</v>
      </c>
      <c r="Q6340" s="10" t="s">
        <v>168</v>
      </c>
      <c r="R6340" s="22">
        <v>92.587412587412999</v>
      </c>
    </row>
    <row r="6341">
      <c r="D6341" s="19"/>
      <c r="E6341" s="18" t="s">
        <v>110</v>
      </c>
      <c r="F6341" s="17"/>
      <c r="G6341" s="7">
        <v>1003</v>
      </c>
      <c r="H6341" s="20">
        <v>29.411764705882</v>
      </c>
      <c r="I6341" s="2">
        <v>7.7766699900300003</v>
      </c>
      <c r="J6341" s="2">
        <v>28.315054835493999</v>
      </c>
      <c r="K6341" s="2">
        <v>0.99700897308100001</v>
      </c>
      <c r="L6341" s="2">
        <v>10.767696909272001</v>
      </c>
      <c r="M6341" s="2">
        <v>16.650049850449001</v>
      </c>
      <c r="N6341" s="2">
        <v>83.948155533399998</v>
      </c>
      <c r="O6341" s="2">
        <v>2.2931206380860001</v>
      </c>
      <c r="P6341" s="2">
        <v>8.2751744765699993</v>
      </c>
      <c r="Q6341" s="10" t="s">
        <v>168</v>
      </c>
      <c r="R6341" s="22">
        <v>91.724825523429999</v>
      </c>
    </row>
    <row r="6342">
      <c r="D6342" s="19"/>
      <c r="E6342" s="18" t="s">
        <v>111</v>
      </c>
      <c r="F6342" s="17"/>
      <c r="G6342" s="7">
        <v>921</v>
      </c>
      <c r="H6342" s="20">
        <v>30.293159609120998</v>
      </c>
      <c r="I6342" s="2">
        <v>7.4918566775239999</v>
      </c>
      <c r="J6342" s="2">
        <v>28.773072747014002</v>
      </c>
      <c r="K6342" s="2">
        <v>1.1943539630840001</v>
      </c>
      <c r="L6342" s="2">
        <v>10.966340933768</v>
      </c>
      <c r="M6342" s="2">
        <v>17.046688382193</v>
      </c>
      <c r="N6342" s="2">
        <v>84.473398479913001</v>
      </c>
      <c r="O6342" s="2">
        <v>2.6058631921819999</v>
      </c>
      <c r="P6342" s="2">
        <v>8.0347448425620005</v>
      </c>
      <c r="Q6342" s="10" t="s">
        <v>168</v>
      </c>
      <c r="R6342" s="22">
        <v>91.965255157437994</v>
      </c>
    </row>
    <row r="6343">
      <c r="D6343" s="19"/>
      <c r="E6343" s="18" t="s">
        <v>112</v>
      </c>
      <c r="F6343" s="17"/>
      <c r="G6343" s="7">
        <v>765</v>
      </c>
      <c r="H6343" s="20">
        <v>30.457516339868999</v>
      </c>
      <c r="I6343" s="2">
        <v>7.320261437908</v>
      </c>
      <c r="J6343" s="2">
        <v>29.934640522875998</v>
      </c>
      <c r="K6343" s="2">
        <v>1.0457516339870001</v>
      </c>
      <c r="L6343" s="2">
        <v>12.549019607843</v>
      </c>
      <c r="M6343" s="2">
        <v>16.993464052288001</v>
      </c>
      <c r="N6343" s="2">
        <v>84.313725490196006</v>
      </c>
      <c r="O6343" s="2">
        <v>2.8758169934639999</v>
      </c>
      <c r="P6343" s="2">
        <v>7.97385620915</v>
      </c>
      <c r="Q6343" s="10" t="s">
        <v>168</v>
      </c>
      <c r="R6343" s="22">
        <v>92.02614379085</v>
      </c>
    </row>
    <row r="6344">
      <c r="D6344" s="19"/>
      <c r="E6344" s="18" t="s">
        <v>113</v>
      </c>
      <c r="F6344" s="17"/>
      <c r="G6344" s="7">
        <v>197</v>
      </c>
      <c r="H6344" s="20">
        <v>34.010152284264002</v>
      </c>
      <c r="I6344" s="2">
        <v>8.1218274111680007</v>
      </c>
      <c r="J6344" s="2">
        <v>37.563451776649998</v>
      </c>
      <c r="K6344" s="2">
        <v>2.0304568527920002</v>
      </c>
      <c r="L6344" s="2">
        <v>14.213197969543</v>
      </c>
      <c r="M6344" s="2">
        <v>20.304568527918999</v>
      </c>
      <c r="N6344" s="2">
        <v>89.340101522843</v>
      </c>
      <c r="O6344" s="2">
        <v>1.0152284263960001</v>
      </c>
      <c r="P6344" s="2">
        <v>4.5685279187820003</v>
      </c>
      <c r="Q6344" s="10" t="s">
        <v>168</v>
      </c>
      <c r="R6344" s="22">
        <v>95.431472081218004</v>
      </c>
    </row>
    <row r="6345">
      <c r="D6345" s="19"/>
      <c r="E6345" s="18" t="s">
        <v>114</v>
      </c>
      <c r="F6345" s="17"/>
      <c r="G6345" s="7">
        <v>1029</v>
      </c>
      <c r="H6345" s="20">
        <v>30.126336248785002</v>
      </c>
      <c r="I6345" s="2">
        <v>7.2886297376089999</v>
      </c>
      <c r="J6345" s="2">
        <v>27.793974732750002</v>
      </c>
      <c r="K6345" s="2">
        <v>1.1661807580170001</v>
      </c>
      <c r="L6345" s="2">
        <v>10.884353741497</v>
      </c>
      <c r="M6345" s="2">
        <v>16.812439261419001</v>
      </c>
      <c r="N6345" s="2">
        <v>84.548104956268006</v>
      </c>
      <c r="O6345" s="2">
        <v>2.1379980563649998</v>
      </c>
      <c r="P6345" s="2">
        <v>7.5801749271140002</v>
      </c>
      <c r="Q6345" s="10" t="s">
        <v>168</v>
      </c>
      <c r="R6345" s="22">
        <v>92.419825072885999</v>
      </c>
    </row>
    <row r="6346">
      <c r="D6346" s="19"/>
      <c r="E6346" s="18" t="s">
        <v>115</v>
      </c>
      <c r="F6346" s="17"/>
      <c r="G6346" s="7">
        <v>793</v>
      </c>
      <c r="H6346" s="20">
        <v>30.390920554855001</v>
      </c>
      <c r="I6346" s="2">
        <v>7.5662042875160003</v>
      </c>
      <c r="J6346" s="2">
        <v>30.012610340479</v>
      </c>
      <c r="K6346" s="2">
        <v>1.5132408575030001</v>
      </c>
      <c r="L6346" s="2">
        <v>11.475409836066</v>
      </c>
      <c r="M6346" s="2">
        <v>17.65447667087</v>
      </c>
      <c r="N6346" s="2">
        <v>86.128625472888004</v>
      </c>
      <c r="O6346" s="2">
        <v>2.3959646910469998</v>
      </c>
      <c r="P6346" s="2">
        <v>7.1878940731399998</v>
      </c>
      <c r="Q6346" s="10" t="s">
        <v>168</v>
      </c>
      <c r="R6346" s="22">
        <v>92.812105926859999</v>
      </c>
    </row>
    <row r="6347">
      <c r="D6347" s="19"/>
      <c r="E6347" s="18" t="s">
        <v>116</v>
      </c>
      <c r="F6347" s="17"/>
      <c r="G6347" s="7">
        <v>253</v>
      </c>
      <c r="H6347" s="20">
        <v>36.758893280632002</v>
      </c>
      <c r="I6347" s="2">
        <v>7.5098814229249999</v>
      </c>
      <c r="J6347" s="2">
        <v>33.201581027667999</v>
      </c>
      <c r="K6347" s="2">
        <v>1.9762845849799999</v>
      </c>
      <c r="L6347" s="2">
        <v>14.229249011858</v>
      </c>
      <c r="M6347" s="2">
        <v>22.134387351779001</v>
      </c>
      <c r="N6347" s="2">
        <v>86.561264822134007</v>
      </c>
      <c r="O6347" s="2">
        <v>4.3478260869570002</v>
      </c>
      <c r="P6347" s="2">
        <v>4.7430830039530001</v>
      </c>
      <c r="Q6347" s="10" t="s">
        <v>168</v>
      </c>
      <c r="R6347" s="22">
        <v>95.256916996046996</v>
      </c>
    </row>
    <row r="6348">
      <c r="D6348" s="19"/>
      <c r="E6348" s="18" t="s">
        <v>117</v>
      </c>
      <c r="F6348" s="17"/>
      <c r="G6348" s="7">
        <v>200</v>
      </c>
      <c r="H6348" s="20">
        <v>26.5</v>
      </c>
      <c r="I6348" s="2">
        <v>10.5</v>
      </c>
      <c r="J6348" s="2">
        <v>28</v>
      </c>
      <c r="K6348" s="10" t="s">
        <v>168</v>
      </c>
      <c r="L6348" s="2">
        <v>10.5</v>
      </c>
      <c r="M6348" s="2">
        <v>15.5</v>
      </c>
      <c r="N6348" s="2">
        <v>83.5</v>
      </c>
      <c r="O6348" s="2">
        <v>3</v>
      </c>
      <c r="P6348" s="2">
        <v>9</v>
      </c>
      <c r="Q6348" s="10" t="s">
        <v>168</v>
      </c>
      <c r="R6348" s="22">
        <v>91</v>
      </c>
    </row>
    <row r="6349">
      <c r="D6349" s="19"/>
      <c r="E6349" s="18" t="s">
        <v>118</v>
      </c>
      <c r="F6349" s="17"/>
      <c r="G6349" s="11">
        <v>3</v>
      </c>
      <c r="H6349" s="32" t="s">
        <v>168</v>
      </c>
      <c r="I6349" s="4" t="s">
        <v>168</v>
      </c>
      <c r="J6349" s="4" t="s">
        <v>168</v>
      </c>
      <c r="K6349" s="4" t="s">
        <v>168</v>
      </c>
      <c r="L6349" s="4" t="s">
        <v>168</v>
      </c>
      <c r="M6349" s="4" t="s">
        <v>168</v>
      </c>
      <c r="N6349" s="4" t="s">
        <v>168</v>
      </c>
      <c r="O6349" s="4" t="s">
        <v>168</v>
      </c>
      <c r="P6349" s="5">
        <v>100</v>
      </c>
      <c r="Q6349" s="4" t="s">
        <v>168</v>
      </c>
      <c r="R6349" s="31" t="s">
        <v>168</v>
      </c>
    </row>
    <row r="6350">
      <c r="D6350" s="19"/>
      <c r="E6350" s="18" t="s">
        <v>26</v>
      </c>
      <c r="F6350" s="17"/>
      <c r="G6350" s="11">
        <v>1</v>
      </c>
      <c r="H6350" s="32" t="s">
        <v>168</v>
      </c>
      <c r="I6350" s="4" t="s">
        <v>168</v>
      </c>
      <c r="J6350" s="4" t="s">
        <v>168</v>
      </c>
      <c r="K6350" s="4" t="s">
        <v>168</v>
      </c>
      <c r="L6350" s="4" t="s">
        <v>168</v>
      </c>
      <c r="M6350" s="4" t="s">
        <v>168</v>
      </c>
      <c r="N6350" s="4" t="s">
        <v>168</v>
      </c>
      <c r="O6350" s="4" t="s">
        <v>168</v>
      </c>
      <c r="P6350" s="5">
        <v>100</v>
      </c>
      <c r="Q6350" s="4" t="s">
        <v>168</v>
      </c>
      <c r="R6350" s="31" t="s">
        <v>168</v>
      </c>
    </row>
    <row r="6351">
      <c r="D6351" s="19"/>
      <c r="E6351" s="18" t="s">
        <v>119</v>
      </c>
      <c r="F6351" s="17"/>
      <c r="G6351" s="7">
        <v>1080</v>
      </c>
      <c r="H6351" s="20">
        <v>29.166666666666998</v>
      </c>
      <c r="I6351" s="2">
        <v>7.2222222222220003</v>
      </c>
      <c r="J6351" s="2">
        <v>27.314814814815001</v>
      </c>
      <c r="K6351" s="2">
        <v>1.1111111111109999</v>
      </c>
      <c r="L6351" s="2">
        <v>10.740740740741</v>
      </c>
      <c r="M6351" s="2">
        <v>16.111111111111001</v>
      </c>
      <c r="N6351" s="2">
        <v>83.611111111111001</v>
      </c>
      <c r="O6351" s="2">
        <v>2.4074074074070002</v>
      </c>
      <c r="P6351" s="2">
        <v>8.2407407407409998</v>
      </c>
      <c r="Q6351" s="10" t="s">
        <v>168</v>
      </c>
      <c r="R6351" s="22">
        <v>91.759259259258997</v>
      </c>
    </row>
    <row r="6352">
      <c r="D6352" s="19"/>
      <c r="E6352" s="18" t="s">
        <v>120</v>
      </c>
      <c r="F6352" s="17"/>
      <c r="G6352" s="7">
        <v>1054</v>
      </c>
      <c r="H6352" s="20">
        <v>29.696394686906999</v>
      </c>
      <c r="I6352" s="2">
        <v>7.2106261859579996</v>
      </c>
      <c r="J6352" s="2">
        <v>27.514231499051</v>
      </c>
      <c r="K6352" s="2">
        <v>1.138519924099</v>
      </c>
      <c r="L6352" s="2">
        <v>10.910815939279001</v>
      </c>
      <c r="M6352" s="2">
        <v>16.603415559771999</v>
      </c>
      <c r="N6352" s="2">
        <v>83.870967741935004</v>
      </c>
      <c r="O6352" s="2">
        <v>2.4667931688800002</v>
      </c>
      <c r="P6352" s="2">
        <v>8.0645161290320004</v>
      </c>
      <c r="Q6352" s="10" t="s">
        <v>168</v>
      </c>
      <c r="R6352" s="22">
        <v>91.935483870968</v>
      </c>
    </row>
    <row r="6353">
      <c r="D6353" s="15" t="s">
        <v>121</v>
      </c>
      <c r="E6353" s="14" t="s">
        <v>122</v>
      </c>
      <c r="F6353" s="16"/>
      <c r="G6353" s="26">
        <v>564</v>
      </c>
      <c r="H6353" s="40">
        <v>33.865248226950001</v>
      </c>
      <c r="I6353" s="8">
        <v>8.333333333333</v>
      </c>
      <c r="J6353" s="8">
        <v>30.673758865248001</v>
      </c>
      <c r="K6353" s="8">
        <v>1.4184397163119999</v>
      </c>
      <c r="L6353" s="8">
        <v>10.992907801417999</v>
      </c>
      <c r="M6353" s="8">
        <v>17.730496453901001</v>
      </c>
      <c r="N6353" s="8">
        <v>86.170212765957004</v>
      </c>
      <c r="O6353" s="8">
        <v>1.9503546099289999</v>
      </c>
      <c r="P6353" s="8">
        <v>6.2056737588650002</v>
      </c>
      <c r="Q6353" s="41" t="s">
        <v>168</v>
      </c>
      <c r="R6353" s="42">
        <v>93.794326241134996</v>
      </c>
    </row>
    <row r="6354">
      <c r="D6354" s="19"/>
      <c r="E6354" s="18" t="s">
        <v>123</v>
      </c>
      <c r="F6354" s="17"/>
      <c r="G6354" s="7">
        <v>396</v>
      </c>
      <c r="H6354" s="20">
        <v>26.010101010101</v>
      </c>
      <c r="I6354" s="2">
        <v>7.0707070707069999</v>
      </c>
      <c r="J6354" s="2">
        <v>26.515151515151999</v>
      </c>
      <c r="K6354" s="2">
        <v>1.010101010101</v>
      </c>
      <c r="L6354" s="2">
        <v>10.606060606061</v>
      </c>
      <c r="M6354" s="2">
        <v>15.909090909091001</v>
      </c>
      <c r="N6354" s="2">
        <v>82.828282828282994</v>
      </c>
      <c r="O6354" s="2">
        <v>3.0303030303030001</v>
      </c>
      <c r="P6354" s="2">
        <v>9.3434343434339997</v>
      </c>
      <c r="Q6354" s="10" t="s">
        <v>168</v>
      </c>
      <c r="R6354" s="22">
        <v>90.656565656566002</v>
      </c>
    </row>
    <row r="6355">
      <c r="D6355" s="19"/>
      <c r="E6355" s="18" t="s">
        <v>124</v>
      </c>
      <c r="F6355" s="17"/>
      <c r="G6355" s="7">
        <v>69</v>
      </c>
      <c r="H6355" s="20">
        <v>18.840579710145001</v>
      </c>
      <c r="I6355" s="2">
        <v>1.449275362319</v>
      </c>
      <c r="J6355" s="2">
        <v>17.391304347826001</v>
      </c>
      <c r="K6355" s="10" t="s">
        <v>168</v>
      </c>
      <c r="L6355" s="2">
        <v>8.6956521739130004</v>
      </c>
      <c r="M6355" s="2">
        <v>11.594202898551</v>
      </c>
      <c r="N6355" s="2">
        <v>76.811594202899002</v>
      </c>
      <c r="O6355" s="10" t="s">
        <v>168</v>
      </c>
      <c r="P6355" s="2">
        <v>13.04347826087</v>
      </c>
      <c r="Q6355" s="10" t="s">
        <v>168</v>
      </c>
      <c r="R6355" s="22">
        <v>86.956521739129997</v>
      </c>
    </row>
    <row r="6356">
      <c r="D6356" s="19"/>
      <c r="E6356" s="18" t="s">
        <v>125</v>
      </c>
      <c r="F6356" s="17"/>
      <c r="G6356" s="7">
        <v>50</v>
      </c>
      <c r="H6356" s="20">
        <v>16</v>
      </c>
      <c r="I6356" s="2">
        <v>4</v>
      </c>
      <c r="J6356" s="2">
        <v>14</v>
      </c>
      <c r="K6356" s="10" t="s">
        <v>168</v>
      </c>
      <c r="L6356" s="2">
        <v>12</v>
      </c>
      <c r="M6356" s="2">
        <v>8</v>
      </c>
      <c r="N6356" s="2">
        <v>64</v>
      </c>
      <c r="O6356" s="2">
        <v>6</v>
      </c>
      <c r="P6356" s="2">
        <v>20</v>
      </c>
      <c r="Q6356" s="10" t="s">
        <v>168</v>
      </c>
      <c r="R6356" s="22">
        <v>80</v>
      </c>
    </row>
    <row r="6357">
      <c r="D6357" s="19"/>
      <c r="E6357" s="18" t="s">
        <v>126</v>
      </c>
      <c r="F6357" s="17"/>
      <c r="G6357" s="11">
        <v>14</v>
      </c>
      <c r="H6357" s="32" t="s">
        <v>168</v>
      </c>
      <c r="I6357" s="4" t="s">
        <v>168</v>
      </c>
      <c r="J6357" s="4" t="s">
        <v>168</v>
      </c>
      <c r="K6357" s="4" t="s">
        <v>168</v>
      </c>
      <c r="L6357" s="4" t="s">
        <v>168</v>
      </c>
      <c r="M6357" s="4" t="s">
        <v>168</v>
      </c>
      <c r="N6357" s="5">
        <v>64.285714285713993</v>
      </c>
      <c r="O6357" s="4" t="s">
        <v>168</v>
      </c>
      <c r="P6357" s="5">
        <v>35.714285714286</v>
      </c>
      <c r="Q6357" s="4" t="s">
        <v>168</v>
      </c>
      <c r="R6357" s="30">
        <v>64.285714285713993</v>
      </c>
    </row>
    <row r="6358">
      <c r="D6358" s="19"/>
      <c r="E6358" s="18" t="s">
        <v>26</v>
      </c>
      <c r="F6358" s="17"/>
      <c r="G6358" s="11">
        <v>0</v>
      </c>
      <c r="H6358" s="32" t="s">
        <v>168</v>
      </c>
      <c r="I6358" s="4" t="s">
        <v>168</v>
      </c>
      <c r="J6358" s="4" t="s">
        <v>168</v>
      </c>
      <c r="K6358" s="4" t="s">
        <v>168</v>
      </c>
      <c r="L6358" s="4" t="s">
        <v>168</v>
      </c>
      <c r="M6358" s="4" t="s">
        <v>168</v>
      </c>
      <c r="N6358" s="4" t="s">
        <v>168</v>
      </c>
      <c r="O6358" s="4" t="s">
        <v>168</v>
      </c>
      <c r="P6358" s="4" t="s">
        <v>168</v>
      </c>
      <c r="Q6358" s="4" t="s">
        <v>168</v>
      </c>
      <c r="R6358" s="31" t="s">
        <v>168</v>
      </c>
    </row>
    <row r="6359">
      <c r="D6359" s="19"/>
      <c r="E6359" s="18" t="s">
        <v>127</v>
      </c>
      <c r="F6359" s="17"/>
      <c r="G6359" s="7">
        <v>960</v>
      </c>
      <c r="H6359" s="20">
        <v>30.625</v>
      </c>
      <c r="I6359" s="2">
        <v>7.8125</v>
      </c>
      <c r="J6359" s="2">
        <v>28.958333333333002</v>
      </c>
      <c r="K6359" s="2">
        <v>1.25</v>
      </c>
      <c r="L6359" s="2">
        <v>10.833333333333</v>
      </c>
      <c r="M6359" s="2">
        <v>16.979166666666998</v>
      </c>
      <c r="N6359" s="2">
        <v>84.791666666666998</v>
      </c>
      <c r="O6359" s="2">
        <v>2.395833333333</v>
      </c>
      <c r="P6359" s="2">
        <v>7.5</v>
      </c>
      <c r="Q6359" s="10" t="s">
        <v>168</v>
      </c>
      <c r="R6359" s="22">
        <v>92.5</v>
      </c>
    </row>
    <row r="6360">
      <c r="D6360" s="19"/>
      <c r="E6360" s="18" t="s">
        <v>128</v>
      </c>
      <c r="F6360" s="17"/>
      <c r="G6360" s="7">
        <v>64</v>
      </c>
      <c r="H6360" s="20">
        <v>12.5</v>
      </c>
      <c r="I6360" s="2">
        <v>3.125</v>
      </c>
      <c r="J6360" s="2">
        <v>10.9375</v>
      </c>
      <c r="K6360" s="10" t="s">
        <v>168</v>
      </c>
      <c r="L6360" s="2">
        <v>9.375</v>
      </c>
      <c r="M6360" s="2">
        <v>6.25</v>
      </c>
      <c r="N6360" s="2">
        <v>64.0625</v>
      </c>
      <c r="O6360" s="2">
        <v>4.6875</v>
      </c>
      <c r="P6360" s="2">
        <v>23.4375</v>
      </c>
      <c r="Q6360" s="10" t="s">
        <v>168</v>
      </c>
      <c r="R6360" s="22">
        <v>76.5625</v>
      </c>
    </row>
    <row r="6361">
      <c r="D6361" s="15" t="s">
        <v>129</v>
      </c>
      <c r="E6361" s="14" t="s">
        <v>130</v>
      </c>
      <c r="F6361" s="16"/>
      <c r="G6361" s="26">
        <v>130</v>
      </c>
      <c r="H6361" s="40">
        <v>33.076923076923002</v>
      </c>
      <c r="I6361" s="8">
        <v>6.1538461538459996</v>
      </c>
      <c r="J6361" s="8">
        <v>29.230769230768999</v>
      </c>
      <c r="K6361" s="41" t="s">
        <v>168</v>
      </c>
      <c r="L6361" s="8">
        <v>9.2307692307690008</v>
      </c>
      <c r="M6361" s="8">
        <v>18.461538461538002</v>
      </c>
      <c r="N6361" s="8">
        <v>76.923076923077005</v>
      </c>
      <c r="O6361" s="8">
        <v>3.8461538461539999</v>
      </c>
      <c r="P6361" s="8">
        <v>14.615384615385</v>
      </c>
      <c r="Q6361" s="41" t="s">
        <v>168</v>
      </c>
      <c r="R6361" s="42">
        <v>85.384615384615003</v>
      </c>
    </row>
    <row r="6362">
      <c r="D6362" s="19"/>
      <c r="E6362" s="18" t="s">
        <v>131</v>
      </c>
      <c r="F6362" s="17"/>
      <c r="G6362" s="11">
        <v>32</v>
      </c>
      <c r="H6362" s="27">
        <v>46.875</v>
      </c>
      <c r="I6362" s="5">
        <v>3.125</v>
      </c>
      <c r="J6362" s="5">
        <v>37.5</v>
      </c>
      <c r="K6362" s="5">
        <v>3.125</v>
      </c>
      <c r="L6362" s="5">
        <v>28.125</v>
      </c>
      <c r="M6362" s="5">
        <v>31.25</v>
      </c>
      <c r="N6362" s="5">
        <v>75</v>
      </c>
      <c r="O6362" s="4" t="s">
        <v>168</v>
      </c>
      <c r="P6362" s="5">
        <v>12.5</v>
      </c>
      <c r="Q6362" s="4" t="s">
        <v>168</v>
      </c>
      <c r="R6362" s="30">
        <v>87.5</v>
      </c>
    </row>
    <row r="6363">
      <c r="D6363" s="19"/>
      <c r="E6363" s="18" t="s">
        <v>132</v>
      </c>
      <c r="F6363" s="17"/>
      <c r="G6363" s="7">
        <v>492</v>
      </c>
      <c r="H6363" s="20">
        <v>31.910569105691</v>
      </c>
      <c r="I6363" s="2">
        <v>10.365853658537</v>
      </c>
      <c r="J6363" s="2">
        <v>31.910569105691</v>
      </c>
      <c r="K6363" s="2">
        <v>1.016260162602</v>
      </c>
      <c r="L6363" s="2">
        <v>12.804878048779999</v>
      </c>
      <c r="M6363" s="2">
        <v>19.918699186992001</v>
      </c>
      <c r="N6363" s="2">
        <v>88.008130081301005</v>
      </c>
      <c r="O6363" s="2">
        <v>2.8455284552850002</v>
      </c>
      <c r="P6363" s="2">
        <v>5.0813008130080002</v>
      </c>
      <c r="Q6363" s="10" t="s">
        <v>168</v>
      </c>
      <c r="R6363" s="22">
        <v>94.918699186992001</v>
      </c>
    </row>
    <row r="6364">
      <c r="D6364" s="19"/>
      <c r="E6364" s="18" t="s">
        <v>133</v>
      </c>
      <c r="F6364" s="17"/>
      <c r="G6364" s="7">
        <v>610</v>
      </c>
      <c r="H6364" s="20">
        <v>29.016393442622999</v>
      </c>
      <c r="I6364" s="2">
        <v>8.6885245901640005</v>
      </c>
      <c r="J6364" s="2">
        <v>32.459016393443001</v>
      </c>
      <c r="K6364" s="2">
        <v>0.81967213114799997</v>
      </c>
      <c r="L6364" s="2">
        <v>8.5245901639340005</v>
      </c>
      <c r="M6364" s="2">
        <v>17.704918032786999</v>
      </c>
      <c r="N6364" s="2">
        <v>86.065573770491994</v>
      </c>
      <c r="O6364" s="2">
        <v>1.311475409836</v>
      </c>
      <c r="P6364" s="2">
        <v>7.0491803278690002</v>
      </c>
      <c r="Q6364" s="10" t="s">
        <v>168</v>
      </c>
      <c r="R6364" s="22">
        <v>92.950819672131004</v>
      </c>
    </row>
    <row r="6365">
      <c r="D6365" s="19"/>
      <c r="E6365" s="18" t="s">
        <v>134</v>
      </c>
      <c r="F6365" s="17"/>
      <c r="G6365" s="7">
        <v>869</v>
      </c>
      <c r="H6365" s="20">
        <v>30.7249712313</v>
      </c>
      <c r="I6365" s="2">
        <v>7.9401611047180003</v>
      </c>
      <c r="J6365" s="2">
        <v>28.078250863061001</v>
      </c>
      <c r="K6365" s="2">
        <v>1.1507479861909999</v>
      </c>
      <c r="L6365" s="2">
        <v>10.817031070196</v>
      </c>
      <c r="M6365" s="2">
        <v>16.800920598388998</v>
      </c>
      <c r="N6365" s="2">
        <v>85.040276179516994</v>
      </c>
      <c r="O6365" s="2">
        <v>2.1864211737630002</v>
      </c>
      <c r="P6365" s="2">
        <v>7.71001150748</v>
      </c>
      <c r="Q6365" s="10" t="s">
        <v>168</v>
      </c>
      <c r="R6365" s="22">
        <v>92.289988492519996</v>
      </c>
    </row>
    <row r="6366">
      <c r="D6366" s="19"/>
      <c r="E6366" s="18" t="s">
        <v>135</v>
      </c>
      <c r="F6366" s="17"/>
      <c r="G6366" s="7">
        <v>842</v>
      </c>
      <c r="H6366" s="20">
        <v>31.947743467933002</v>
      </c>
      <c r="I6366" s="2">
        <v>8.6698337292160002</v>
      </c>
      <c r="J6366" s="2">
        <v>31.116389548693999</v>
      </c>
      <c r="K6366" s="2">
        <v>1.4251781472680001</v>
      </c>
      <c r="L6366" s="2">
        <v>12.351543942993001</v>
      </c>
      <c r="M6366" s="2">
        <v>18.527315914489002</v>
      </c>
      <c r="N6366" s="2">
        <v>85.629453681710004</v>
      </c>
      <c r="O6366" s="2">
        <v>2.375296912114</v>
      </c>
      <c r="P6366" s="2">
        <v>6.4133016627080002</v>
      </c>
      <c r="Q6366" s="10" t="s">
        <v>168</v>
      </c>
      <c r="R6366" s="22">
        <v>93.586698337292006</v>
      </c>
    </row>
    <row r="6367">
      <c r="D6367" s="19"/>
      <c r="E6367" s="18" t="s">
        <v>136</v>
      </c>
      <c r="F6367" s="17"/>
      <c r="G6367" s="7">
        <v>514</v>
      </c>
      <c r="H6367" s="20">
        <v>30.739299610894999</v>
      </c>
      <c r="I6367" s="2">
        <v>8.5603112840469997</v>
      </c>
      <c r="J6367" s="2">
        <v>29.766536964981</v>
      </c>
      <c r="K6367" s="2">
        <v>1.556420233463</v>
      </c>
      <c r="L6367" s="2">
        <v>11.478599221790001</v>
      </c>
      <c r="M6367" s="2">
        <v>16.536964980545001</v>
      </c>
      <c r="N6367" s="2">
        <v>84.241245136187004</v>
      </c>
      <c r="O6367" s="2">
        <v>1.7509727626460001</v>
      </c>
      <c r="P6367" s="2">
        <v>6.6147859922179997</v>
      </c>
      <c r="Q6367" s="10" t="s">
        <v>168</v>
      </c>
      <c r="R6367" s="22">
        <v>93.385214007781997</v>
      </c>
    </row>
    <row r="6368">
      <c r="D6368" s="19"/>
      <c r="E6368" s="18" t="s">
        <v>137</v>
      </c>
      <c r="F6368" s="17"/>
      <c r="G6368" s="7">
        <v>487</v>
      </c>
      <c r="H6368" s="20">
        <v>34.702258726898997</v>
      </c>
      <c r="I6368" s="2">
        <v>11.088295687884999</v>
      </c>
      <c r="J6368" s="2">
        <v>34.291581108830002</v>
      </c>
      <c r="K6368" s="2">
        <v>0.82135523613999994</v>
      </c>
      <c r="L6368" s="2">
        <v>13.552361396304001</v>
      </c>
      <c r="M6368" s="2">
        <v>20.328542094456001</v>
      </c>
      <c r="N6368" s="2">
        <v>86.652977412731005</v>
      </c>
      <c r="O6368" s="2">
        <v>2.8747433264889999</v>
      </c>
      <c r="P6368" s="2">
        <v>6.7761806981520003</v>
      </c>
      <c r="Q6368" s="10" t="s">
        <v>168</v>
      </c>
      <c r="R6368" s="22">
        <v>93.223819301847996</v>
      </c>
    </row>
    <row r="6369">
      <c r="D6369" s="19"/>
      <c r="E6369" s="18" t="s">
        <v>138</v>
      </c>
      <c r="F6369" s="17"/>
      <c r="G6369" s="7">
        <v>480</v>
      </c>
      <c r="H6369" s="20">
        <v>30</v>
      </c>
      <c r="I6369" s="2">
        <v>7.916666666667</v>
      </c>
      <c r="J6369" s="2">
        <v>34.375</v>
      </c>
      <c r="K6369" s="2">
        <v>1.666666666667</v>
      </c>
      <c r="L6369" s="2">
        <v>12.708333333333</v>
      </c>
      <c r="M6369" s="2">
        <v>18.333333333333002</v>
      </c>
      <c r="N6369" s="2">
        <v>85.416666666666998</v>
      </c>
      <c r="O6369" s="2">
        <v>2.5</v>
      </c>
      <c r="P6369" s="2">
        <v>7.083333333333</v>
      </c>
      <c r="Q6369" s="10" t="s">
        <v>168</v>
      </c>
      <c r="R6369" s="22">
        <v>92.916666666666998</v>
      </c>
    </row>
    <row r="6370">
      <c r="D6370" s="19"/>
      <c r="E6370" s="18" t="s">
        <v>139</v>
      </c>
      <c r="F6370" s="17"/>
      <c r="G6370" s="7">
        <v>624</v>
      </c>
      <c r="H6370" s="20">
        <v>32.852564102564003</v>
      </c>
      <c r="I6370" s="2">
        <v>8.6538461538460005</v>
      </c>
      <c r="J6370" s="2">
        <v>35.25641025641</v>
      </c>
      <c r="K6370" s="2">
        <v>1.2820512820509999</v>
      </c>
      <c r="L6370" s="2">
        <v>10.897435897436001</v>
      </c>
      <c r="M6370" s="2">
        <v>18.910256410256</v>
      </c>
      <c r="N6370" s="2">
        <v>85.897435897435997</v>
      </c>
      <c r="O6370" s="2">
        <v>2.4038461538460001</v>
      </c>
      <c r="P6370" s="2">
        <v>7.3717948717950001</v>
      </c>
      <c r="Q6370" s="10" t="s">
        <v>168</v>
      </c>
      <c r="R6370" s="22">
        <v>92.628205128204996</v>
      </c>
    </row>
    <row r="6371">
      <c r="D6371" s="19"/>
      <c r="E6371" s="18" t="s">
        <v>140</v>
      </c>
      <c r="F6371" s="17"/>
      <c r="G6371" s="7">
        <v>172</v>
      </c>
      <c r="H6371" s="20">
        <v>31.395348837208999</v>
      </c>
      <c r="I6371" s="2">
        <v>8.1395348837209998</v>
      </c>
      <c r="J6371" s="2">
        <v>39.534883720929997</v>
      </c>
      <c r="K6371" s="2">
        <v>1.1627906976739999</v>
      </c>
      <c r="L6371" s="2">
        <v>9.3023255813949994</v>
      </c>
      <c r="M6371" s="2">
        <v>20.348837209302001</v>
      </c>
      <c r="N6371" s="2">
        <v>83.720930232558004</v>
      </c>
      <c r="O6371" s="2">
        <v>2.9069767441860002</v>
      </c>
      <c r="P6371" s="2">
        <v>9.3023255813949994</v>
      </c>
      <c r="Q6371" s="10" t="s">
        <v>168</v>
      </c>
      <c r="R6371" s="22">
        <v>90.697674418605004</v>
      </c>
    </row>
    <row r="6372">
      <c r="D6372" s="19"/>
      <c r="E6372" s="18" t="s">
        <v>141</v>
      </c>
      <c r="F6372" s="17"/>
      <c r="G6372" s="7">
        <v>683</v>
      </c>
      <c r="H6372" s="20">
        <v>30.893118594436</v>
      </c>
      <c r="I6372" s="2">
        <v>9.2240117130310004</v>
      </c>
      <c r="J6372" s="2">
        <v>31.185944363103999</v>
      </c>
      <c r="K6372" s="2">
        <v>1.464128843338</v>
      </c>
      <c r="L6372" s="2">
        <v>11.273792093703999</v>
      </c>
      <c r="M6372" s="2">
        <v>17.715959004392001</v>
      </c>
      <c r="N6372" s="2">
        <v>85.797950219618997</v>
      </c>
      <c r="O6372" s="2">
        <v>2.489019033675</v>
      </c>
      <c r="P6372" s="2">
        <v>6.734992679356</v>
      </c>
      <c r="Q6372" s="10" t="s">
        <v>168</v>
      </c>
      <c r="R6372" s="22">
        <v>93.265007320644003</v>
      </c>
    </row>
    <row r="6373">
      <c r="D6373" s="19"/>
      <c r="E6373" s="18" t="s">
        <v>142</v>
      </c>
      <c r="F6373" s="17"/>
      <c r="G6373" s="7">
        <v>341</v>
      </c>
      <c r="H6373" s="20">
        <v>36.070381231672002</v>
      </c>
      <c r="I6373" s="2">
        <v>9.9706744868040005</v>
      </c>
      <c r="J6373" s="2">
        <v>37.536656891496001</v>
      </c>
      <c r="K6373" s="2">
        <v>1.4662756598240001</v>
      </c>
      <c r="L6373" s="2">
        <v>13.782991202346</v>
      </c>
      <c r="M6373" s="2">
        <v>21.700879765395999</v>
      </c>
      <c r="N6373" s="2">
        <v>85.337243401760006</v>
      </c>
      <c r="O6373" s="2">
        <v>3.5190615835779999</v>
      </c>
      <c r="P6373" s="2">
        <v>5.8651026392960004</v>
      </c>
      <c r="Q6373" s="10" t="s">
        <v>168</v>
      </c>
      <c r="R6373" s="22">
        <v>94.134897360704002</v>
      </c>
    </row>
    <row r="6374">
      <c r="D6374" s="19"/>
      <c r="E6374" s="18" t="s">
        <v>143</v>
      </c>
      <c r="F6374" s="17"/>
      <c r="G6374" s="7">
        <v>185</v>
      </c>
      <c r="H6374" s="20">
        <v>35.135135135135002</v>
      </c>
      <c r="I6374" s="2">
        <v>10.27027027027</v>
      </c>
      <c r="J6374" s="2">
        <v>35.135135135135002</v>
      </c>
      <c r="K6374" s="2">
        <v>2.1621621621620002</v>
      </c>
      <c r="L6374" s="2">
        <v>12.432432432432</v>
      </c>
      <c r="M6374" s="2">
        <v>18.378378378377999</v>
      </c>
      <c r="N6374" s="2">
        <v>86.486486486486001</v>
      </c>
      <c r="O6374" s="2">
        <v>3.783783783784</v>
      </c>
      <c r="P6374" s="2">
        <v>5.9459459459459998</v>
      </c>
      <c r="Q6374" s="10" t="s">
        <v>168</v>
      </c>
      <c r="R6374" s="22">
        <v>94.054054054054006</v>
      </c>
    </row>
    <row r="6375">
      <c r="D6375" s="19"/>
      <c r="E6375" s="18" t="s">
        <v>144</v>
      </c>
      <c r="F6375" s="17"/>
      <c r="G6375" s="7">
        <v>219</v>
      </c>
      <c r="H6375" s="20">
        <v>40.182648401826</v>
      </c>
      <c r="I6375" s="2">
        <v>7.3059360730589997</v>
      </c>
      <c r="J6375" s="2">
        <v>34.246575342466002</v>
      </c>
      <c r="K6375" s="2">
        <v>1.369863013699</v>
      </c>
      <c r="L6375" s="2">
        <v>15.981735159816999</v>
      </c>
      <c r="M6375" s="2">
        <v>25.570776255708001</v>
      </c>
      <c r="N6375" s="2">
        <v>86.301369863014003</v>
      </c>
      <c r="O6375" s="2">
        <v>3.1963470319630001</v>
      </c>
      <c r="P6375" s="2">
        <v>5.4794520547949999</v>
      </c>
      <c r="Q6375" s="10" t="s">
        <v>168</v>
      </c>
      <c r="R6375" s="22">
        <v>94.520547945204996</v>
      </c>
    </row>
    <row r="6376">
      <c r="D6376" s="19"/>
      <c r="E6376" s="18" t="s">
        <v>41</v>
      </c>
      <c r="F6376" s="17"/>
      <c r="G6376" s="11">
        <v>40</v>
      </c>
      <c r="H6376" s="27">
        <v>22.5</v>
      </c>
      <c r="I6376" s="5">
        <v>2.5</v>
      </c>
      <c r="J6376" s="5">
        <v>30</v>
      </c>
      <c r="K6376" s="4" t="s">
        <v>168</v>
      </c>
      <c r="L6376" s="5">
        <v>7.5</v>
      </c>
      <c r="M6376" s="5">
        <v>7.5</v>
      </c>
      <c r="N6376" s="5">
        <v>75</v>
      </c>
      <c r="O6376" s="5">
        <v>17.5</v>
      </c>
      <c r="P6376" s="5">
        <v>15</v>
      </c>
      <c r="Q6376" s="4" t="s">
        <v>168</v>
      </c>
      <c r="R6376" s="30">
        <v>85</v>
      </c>
    </row>
    <row r="6377">
      <c r="D6377" s="19"/>
      <c r="E6377" s="18" t="s">
        <v>145</v>
      </c>
      <c r="F6377" s="17"/>
      <c r="G6377" s="11">
        <v>19</v>
      </c>
      <c r="H6377" s="27">
        <v>10.526315789473999</v>
      </c>
      <c r="I6377" s="4" t="s">
        <v>168</v>
      </c>
      <c r="J6377" s="5">
        <v>10.526315789473999</v>
      </c>
      <c r="K6377" s="4" t="s">
        <v>168</v>
      </c>
      <c r="L6377" s="4" t="s">
        <v>168</v>
      </c>
      <c r="M6377" s="4" t="s">
        <v>168</v>
      </c>
      <c r="N6377" s="5">
        <v>78.947368421053</v>
      </c>
      <c r="O6377" s="5">
        <v>5.2631578947369997</v>
      </c>
      <c r="P6377" s="5">
        <v>15.789473684211</v>
      </c>
      <c r="Q6377" s="4" t="s">
        <v>168</v>
      </c>
      <c r="R6377" s="30">
        <v>84.210526315788997</v>
      </c>
    </row>
    <row r="6378">
      <c r="D6378" s="19"/>
      <c r="E6378" s="18" t="s">
        <v>26</v>
      </c>
      <c r="F6378" s="17"/>
      <c r="G6378" s="11">
        <v>0</v>
      </c>
      <c r="H6378" s="32" t="s">
        <v>168</v>
      </c>
      <c r="I6378" s="4" t="s">
        <v>168</v>
      </c>
      <c r="J6378" s="4" t="s">
        <v>168</v>
      </c>
      <c r="K6378" s="4" t="s">
        <v>168</v>
      </c>
      <c r="L6378" s="4" t="s">
        <v>168</v>
      </c>
      <c r="M6378" s="4" t="s">
        <v>168</v>
      </c>
      <c r="N6378" s="4" t="s">
        <v>168</v>
      </c>
      <c r="O6378" s="4" t="s">
        <v>168</v>
      </c>
      <c r="P6378" s="4" t="s">
        <v>168</v>
      </c>
      <c r="Q6378" s="4" t="s">
        <v>168</v>
      </c>
      <c r="R6378" s="31" t="s">
        <v>168</v>
      </c>
    </row>
    <row r="6379">
      <c r="D6379" s="15" t="s">
        <v>146</v>
      </c>
      <c r="E6379" s="14" t="s">
        <v>147</v>
      </c>
      <c r="F6379" s="16"/>
      <c r="G6379" s="26">
        <v>628</v>
      </c>
      <c r="H6379" s="40">
        <v>32.961783439489999</v>
      </c>
      <c r="I6379" s="8">
        <v>8.1210191082800005</v>
      </c>
      <c r="J6379" s="8">
        <v>29.936305732484001</v>
      </c>
      <c r="K6379" s="8">
        <v>1.592356687898</v>
      </c>
      <c r="L6379" s="8">
        <v>10.191082802547999</v>
      </c>
      <c r="M6379" s="8">
        <v>18.152866242038002</v>
      </c>
      <c r="N6379" s="8">
        <v>86.305732484076003</v>
      </c>
      <c r="O6379" s="8">
        <v>2.0700636942680002</v>
      </c>
      <c r="P6379" s="8">
        <v>6.369426751592</v>
      </c>
      <c r="Q6379" s="41" t="s">
        <v>168</v>
      </c>
      <c r="R6379" s="42">
        <v>93.630573248407998</v>
      </c>
    </row>
    <row r="6380">
      <c r="D6380" s="19"/>
      <c r="E6380" s="18" t="s">
        <v>148</v>
      </c>
      <c r="F6380" s="17"/>
      <c r="G6380" s="7">
        <v>423</v>
      </c>
      <c r="H6380" s="20">
        <v>25.295508274231999</v>
      </c>
      <c r="I6380" s="2">
        <v>6.3829787234040003</v>
      </c>
      <c r="J6380" s="2">
        <v>24.586288416075998</v>
      </c>
      <c r="K6380" s="2">
        <v>0.47281323877100001</v>
      </c>
      <c r="L6380" s="2">
        <v>11.820330969266999</v>
      </c>
      <c r="M6380" s="2">
        <v>13.947990543734999</v>
      </c>
      <c r="N6380" s="2">
        <v>80.378250591016993</v>
      </c>
      <c r="O6380" s="2">
        <v>2.600472813239</v>
      </c>
      <c r="P6380" s="2">
        <v>10.638297872340001</v>
      </c>
      <c r="Q6380" s="10" t="s">
        <v>168</v>
      </c>
      <c r="R6380" s="22">
        <v>89.361702127659996</v>
      </c>
    </row>
    <row r="6381">
      <c r="D6381" s="19"/>
      <c r="E6381" s="18" t="s">
        <v>149</v>
      </c>
      <c r="F6381" s="17"/>
      <c r="G6381" s="11">
        <v>36</v>
      </c>
      <c r="H6381" s="27">
        <v>2.7777777777780002</v>
      </c>
      <c r="I6381" s="4" t="s">
        <v>168</v>
      </c>
      <c r="J6381" s="5">
        <v>13.888888888888999</v>
      </c>
      <c r="K6381" s="4" t="s">
        <v>168</v>
      </c>
      <c r="L6381" s="5">
        <v>5.5555555555560003</v>
      </c>
      <c r="M6381" s="5">
        <v>5.5555555555560003</v>
      </c>
      <c r="N6381" s="5">
        <v>61.111111111111001</v>
      </c>
      <c r="O6381" s="5">
        <v>5.5555555555560003</v>
      </c>
      <c r="P6381" s="5">
        <v>25</v>
      </c>
      <c r="Q6381" s="4" t="s">
        <v>168</v>
      </c>
      <c r="R6381" s="30">
        <v>75</v>
      </c>
    </row>
    <row r="6382">
      <c r="D6382" s="19"/>
      <c r="E6382" s="18" t="s">
        <v>150</v>
      </c>
      <c r="F6382" s="17"/>
      <c r="G6382" s="11">
        <v>6</v>
      </c>
      <c r="H6382" s="32" t="s">
        <v>168</v>
      </c>
      <c r="I6382" s="4" t="s">
        <v>168</v>
      </c>
      <c r="J6382" s="4" t="s">
        <v>168</v>
      </c>
      <c r="K6382" s="4" t="s">
        <v>168</v>
      </c>
      <c r="L6382" s="4" t="s">
        <v>168</v>
      </c>
      <c r="M6382" s="4" t="s">
        <v>168</v>
      </c>
      <c r="N6382" s="5">
        <v>66.666666666666998</v>
      </c>
      <c r="O6382" s="4" t="s">
        <v>168</v>
      </c>
      <c r="P6382" s="5">
        <v>33.333333333333002</v>
      </c>
      <c r="Q6382" s="4" t="s">
        <v>168</v>
      </c>
      <c r="R6382" s="30">
        <v>66.666666666666998</v>
      </c>
    </row>
    <row r="6383">
      <c r="D6383" s="19"/>
      <c r="E6383" s="18" t="s">
        <v>26</v>
      </c>
      <c r="F6383" s="17"/>
      <c r="G6383" s="11">
        <v>0</v>
      </c>
      <c r="H6383" s="32" t="s">
        <v>168</v>
      </c>
      <c r="I6383" s="4" t="s">
        <v>168</v>
      </c>
      <c r="J6383" s="4" t="s">
        <v>168</v>
      </c>
      <c r="K6383" s="4" t="s">
        <v>168</v>
      </c>
      <c r="L6383" s="4" t="s">
        <v>168</v>
      </c>
      <c r="M6383" s="4" t="s">
        <v>168</v>
      </c>
      <c r="N6383" s="4" t="s">
        <v>168</v>
      </c>
      <c r="O6383" s="4" t="s">
        <v>168</v>
      </c>
      <c r="P6383" s="4" t="s">
        <v>168</v>
      </c>
      <c r="Q6383" s="4" t="s">
        <v>168</v>
      </c>
      <c r="R6383" s="31" t="s">
        <v>168</v>
      </c>
    </row>
    <row r="6384">
      <c r="D6384" s="19"/>
      <c r="E6384" s="18" t="s">
        <v>151</v>
      </c>
      <c r="F6384" s="17"/>
      <c r="G6384" s="7">
        <v>1051</v>
      </c>
      <c r="H6384" s="20">
        <v>29.876308277831001</v>
      </c>
      <c r="I6384" s="2">
        <v>7.4215033301620004</v>
      </c>
      <c r="J6384" s="2">
        <v>27.783063748810999</v>
      </c>
      <c r="K6384" s="2">
        <v>1.141769743102</v>
      </c>
      <c r="L6384" s="2">
        <v>10.846812559467001</v>
      </c>
      <c r="M6384" s="2">
        <v>16.460513796383999</v>
      </c>
      <c r="N6384" s="2">
        <v>83.920076117983001</v>
      </c>
      <c r="O6384" s="2">
        <v>2.2835394862039999</v>
      </c>
      <c r="P6384" s="2">
        <v>8.0875356803040006</v>
      </c>
      <c r="Q6384" s="10" t="s">
        <v>168</v>
      </c>
      <c r="R6384" s="22">
        <v>91.912464319695999</v>
      </c>
    </row>
    <row r="6385">
      <c r="D6385" s="19"/>
      <c r="E6385" s="18" t="s">
        <v>152</v>
      </c>
      <c r="F6385" s="17"/>
      <c r="G6385" s="11">
        <v>42</v>
      </c>
      <c r="H6385" s="27">
        <v>2.3809523809519999</v>
      </c>
      <c r="I6385" s="4" t="s">
        <v>168</v>
      </c>
      <c r="J6385" s="5">
        <v>11.904761904761999</v>
      </c>
      <c r="K6385" s="4" t="s">
        <v>168</v>
      </c>
      <c r="L6385" s="5">
        <v>4.7619047619049999</v>
      </c>
      <c r="M6385" s="5">
        <v>4.7619047619049999</v>
      </c>
      <c r="N6385" s="5">
        <v>61.904761904761997</v>
      </c>
      <c r="O6385" s="5">
        <v>4.7619047619049999</v>
      </c>
      <c r="P6385" s="5">
        <v>26.190476190476002</v>
      </c>
      <c r="Q6385" s="4" t="s">
        <v>168</v>
      </c>
      <c r="R6385" s="30">
        <v>73.809523809523995</v>
      </c>
    </row>
    <row r="6386">
      <c r="D6386" s="15" t="s">
        <v>153</v>
      </c>
      <c r="E6386" s="14" t="s">
        <v>154</v>
      </c>
      <c r="F6386" s="16"/>
      <c r="G6386" s="26">
        <v>596</v>
      </c>
      <c r="H6386" s="40">
        <v>31.208053691275001</v>
      </c>
      <c r="I6386" s="8">
        <v>7.2147651006710003</v>
      </c>
      <c r="J6386" s="8">
        <v>29.865771812081</v>
      </c>
      <c r="K6386" s="8">
        <v>1.174496644295</v>
      </c>
      <c r="L6386" s="8">
        <v>10.906040268456</v>
      </c>
      <c r="M6386" s="8">
        <v>17.617449664430001</v>
      </c>
      <c r="N6386" s="8">
        <v>85.067114093960001</v>
      </c>
      <c r="O6386" s="8">
        <v>2.3489932885910001</v>
      </c>
      <c r="P6386" s="8">
        <v>8.3892617449659994</v>
      </c>
      <c r="Q6386" s="41" t="s">
        <v>168</v>
      </c>
      <c r="R6386" s="42">
        <v>91.610738255033993</v>
      </c>
    </row>
    <row r="6387">
      <c r="D6387" s="19"/>
      <c r="E6387" s="18" t="s">
        <v>155</v>
      </c>
      <c r="F6387" s="17"/>
      <c r="G6387" s="7">
        <v>800</v>
      </c>
      <c r="H6387" s="20">
        <v>29.75</v>
      </c>
      <c r="I6387" s="2">
        <v>7.75</v>
      </c>
      <c r="J6387" s="2">
        <v>28.75</v>
      </c>
      <c r="K6387" s="2">
        <v>1.25</v>
      </c>
      <c r="L6387" s="2">
        <v>11</v>
      </c>
      <c r="M6387" s="2">
        <v>16.5</v>
      </c>
      <c r="N6387" s="2">
        <v>83.75</v>
      </c>
      <c r="O6387" s="2">
        <v>2.25</v>
      </c>
      <c r="P6387" s="2">
        <v>7.875</v>
      </c>
      <c r="Q6387" s="10" t="s">
        <v>168</v>
      </c>
      <c r="R6387" s="22">
        <v>92.125</v>
      </c>
    </row>
    <row r="6388">
      <c r="D6388" s="19"/>
      <c r="E6388" s="18" t="s">
        <v>156</v>
      </c>
      <c r="F6388" s="17"/>
      <c r="G6388" s="7">
        <v>449</v>
      </c>
      <c r="H6388" s="20">
        <v>30.957683741648001</v>
      </c>
      <c r="I6388" s="2">
        <v>8.6859688195989992</v>
      </c>
      <c r="J6388" s="2">
        <v>30.289532293987001</v>
      </c>
      <c r="K6388" s="2">
        <v>2.0044543429839998</v>
      </c>
      <c r="L6388" s="2">
        <v>11.135857461024001</v>
      </c>
      <c r="M6388" s="2">
        <v>16.926503340757002</v>
      </c>
      <c r="N6388" s="2">
        <v>83.964365256125006</v>
      </c>
      <c r="O6388" s="2">
        <v>2.6726057906460001</v>
      </c>
      <c r="P6388" s="2">
        <v>7.5723830734969999</v>
      </c>
      <c r="Q6388" s="10" t="s">
        <v>168</v>
      </c>
      <c r="R6388" s="22">
        <v>92.427616926503006</v>
      </c>
    </row>
    <row r="6389">
      <c r="D6389" s="19"/>
      <c r="E6389" s="18" t="s">
        <v>157</v>
      </c>
      <c r="F6389" s="17"/>
      <c r="G6389" s="7">
        <v>867</v>
      </c>
      <c r="H6389" s="20">
        <v>29.527104959631</v>
      </c>
      <c r="I6389" s="2">
        <v>7.9584775086509998</v>
      </c>
      <c r="J6389" s="2">
        <v>28.719723183391</v>
      </c>
      <c r="K6389" s="2">
        <v>1.153402537486</v>
      </c>
      <c r="L6389" s="2">
        <v>11.072664359861999</v>
      </c>
      <c r="M6389" s="2">
        <v>16.262975778546998</v>
      </c>
      <c r="N6389" s="2">
        <v>82.929642445213005</v>
      </c>
      <c r="O6389" s="2">
        <v>2.5374855824679998</v>
      </c>
      <c r="P6389" s="2">
        <v>8.8811995386390006</v>
      </c>
      <c r="Q6389" s="10" t="s">
        <v>168</v>
      </c>
      <c r="R6389" s="22">
        <v>91.118800461361005</v>
      </c>
    </row>
    <row r="6390">
      <c r="D6390" s="19"/>
      <c r="E6390" s="18" t="s">
        <v>158</v>
      </c>
      <c r="F6390" s="17"/>
      <c r="G6390" s="7">
        <v>818</v>
      </c>
      <c r="H6390" s="20">
        <v>28.973105134474</v>
      </c>
      <c r="I6390" s="2">
        <v>7.9462102689489997</v>
      </c>
      <c r="J6390" s="2">
        <v>30.684596577017</v>
      </c>
      <c r="K6390" s="2">
        <v>1.2224938875310001</v>
      </c>
      <c r="L6390" s="2">
        <v>11.369193154034001</v>
      </c>
      <c r="M6390" s="2">
        <v>18.092909535452002</v>
      </c>
      <c r="N6390" s="2">
        <v>84.229828850855995</v>
      </c>
      <c r="O6390" s="2">
        <v>2.4449877750610001</v>
      </c>
      <c r="P6390" s="2">
        <v>8.4352078239610009</v>
      </c>
      <c r="Q6390" s="10" t="s">
        <v>168</v>
      </c>
      <c r="R6390" s="22">
        <v>91.564792176039006</v>
      </c>
    </row>
    <row r="6391">
      <c r="D6391" s="19"/>
      <c r="E6391" s="18" t="s">
        <v>159</v>
      </c>
      <c r="F6391" s="17"/>
      <c r="G6391" s="7">
        <v>595</v>
      </c>
      <c r="H6391" s="20">
        <v>29.411764705882</v>
      </c>
      <c r="I6391" s="2">
        <v>9.5798319327730006</v>
      </c>
      <c r="J6391" s="2">
        <v>32.436974789916</v>
      </c>
      <c r="K6391" s="2">
        <v>1.3445378151259999</v>
      </c>
      <c r="L6391" s="2">
        <v>11.092436974789999</v>
      </c>
      <c r="M6391" s="2">
        <v>18.151260504202</v>
      </c>
      <c r="N6391" s="2">
        <v>85.042016806722998</v>
      </c>
      <c r="O6391" s="2">
        <v>2.5210084033609999</v>
      </c>
      <c r="P6391" s="2">
        <v>7.0588235294119999</v>
      </c>
      <c r="Q6391" s="10" t="s">
        <v>168</v>
      </c>
      <c r="R6391" s="22">
        <v>92.941176470588005</v>
      </c>
    </row>
    <row r="6392">
      <c r="D6392" s="19"/>
      <c r="E6392" s="18" t="s">
        <v>160</v>
      </c>
      <c r="F6392" s="17"/>
      <c r="G6392" s="7">
        <v>330</v>
      </c>
      <c r="H6392" s="20">
        <v>31.515151515151999</v>
      </c>
      <c r="I6392" s="2">
        <v>10.909090909091001</v>
      </c>
      <c r="J6392" s="2">
        <v>33.636363636364003</v>
      </c>
      <c r="K6392" s="2">
        <v>2.1212121212119999</v>
      </c>
      <c r="L6392" s="2">
        <v>13.030303030302999</v>
      </c>
      <c r="M6392" s="2">
        <v>20.606060606061</v>
      </c>
      <c r="N6392" s="2">
        <v>86.060606060606005</v>
      </c>
      <c r="O6392" s="2">
        <v>2.4242424242420002</v>
      </c>
      <c r="P6392" s="2">
        <v>6.9696969696969999</v>
      </c>
      <c r="Q6392" s="10" t="s">
        <v>168</v>
      </c>
      <c r="R6392" s="22">
        <v>93.030303030303003</v>
      </c>
    </row>
    <row r="6393">
      <c r="D6393" s="19"/>
      <c r="E6393" s="18" t="s">
        <v>161</v>
      </c>
      <c r="F6393" s="17"/>
      <c r="G6393" s="7">
        <v>744</v>
      </c>
      <c r="H6393" s="20">
        <v>30.510752688172001</v>
      </c>
      <c r="I6393" s="2">
        <v>8.1989247311830002</v>
      </c>
      <c r="J6393" s="2">
        <v>30.107526881719998</v>
      </c>
      <c r="K6393" s="2">
        <v>1.3440860215049999</v>
      </c>
      <c r="L6393" s="2">
        <v>11.559139784946</v>
      </c>
      <c r="M6393" s="2">
        <v>16.935483870968</v>
      </c>
      <c r="N6393" s="2">
        <v>84.274193548387004</v>
      </c>
      <c r="O6393" s="2">
        <v>2.2849462365590001</v>
      </c>
      <c r="P6393" s="2">
        <v>7.795698924731</v>
      </c>
      <c r="Q6393" s="10" t="s">
        <v>168</v>
      </c>
      <c r="R6393" s="22">
        <v>92.204301075269001</v>
      </c>
    </row>
    <row r="6394">
      <c r="D6394" s="19"/>
      <c r="E6394" s="18" t="s">
        <v>162</v>
      </c>
      <c r="F6394" s="17"/>
      <c r="G6394" s="7">
        <v>519</v>
      </c>
      <c r="H6394" s="20">
        <v>29.479768786127</v>
      </c>
      <c r="I6394" s="2">
        <v>8.2851637764930004</v>
      </c>
      <c r="J6394" s="2">
        <v>32.755298651251998</v>
      </c>
      <c r="K6394" s="2">
        <v>1.734104046243</v>
      </c>
      <c r="L6394" s="2">
        <v>11.753371868979</v>
      </c>
      <c r="M6394" s="2">
        <v>17.919075144509002</v>
      </c>
      <c r="N6394" s="2">
        <v>85.934489402696997</v>
      </c>
      <c r="O6394" s="2">
        <v>2.1194605009630001</v>
      </c>
      <c r="P6394" s="2">
        <v>7.8998073217730003</v>
      </c>
      <c r="Q6394" s="10" t="s">
        <v>168</v>
      </c>
      <c r="R6394" s="22">
        <v>92.100192678227003</v>
      </c>
    </row>
    <row r="6395">
      <c r="D6395" s="19"/>
      <c r="E6395" s="18" t="s">
        <v>163</v>
      </c>
      <c r="F6395" s="17"/>
      <c r="G6395" s="7">
        <v>576</v>
      </c>
      <c r="H6395" s="20">
        <v>28.993055555556001</v>
      </c>
      <c r="I6395" s="2">
        <v>7.8125</v>
      </c>
      <c r="J6395" s="2">
        <v>34.201388888888999</v>
      </c>
      <c r="K6395" s="2">
        <v>1.3888888888890001</v>
      </c>
      <c r="L6395" s="2">
        <v>11.284722222221999</v>
      </c>
      <c r="M6395" s="2">
        <v>17.361111111111001</v>
      </c>
      <c r="N6395" s="2">
        <v>85.590277777777999</v>
      </c>
      <c r="O6395" s="2">
        <v>1.7361111111109999</v>
      </c>
      <c r="P6395" s="2">
        <v>7.6388888888890003</v>
      </c>
      <c r="Q6395" s="10" t="s">
        <v>168</v>
      </c>
      <c r="R6395" s="22">
        <v>92.361111111111001</v>
      </c>
    </row>
    <row r="6396">
      <c r="D6396" s="19"/>
      <c r="E6396" s="18" t="s">
        <v>164</v>
      </c>
      <c r="F6396" s="17"/>
      <c r="G6396" s="7">
        <v>372</v>
      </c>
      <c r="H6396" s="20">
        <v>30.913978494624001</v>
      </c>
      <c r="I6396" s="2">
        <v>8.6021505376339995</v>
      </c>
      <c r="J6396" s="2">
        <v>34.677419354839003</v>
      </c>
      <c r="K6396" s="2">
        <v>1.8817204301079999</v>
      </c>
      <c r="L6396" s="2">
        <v>12.096774193548001</v>
      </c>
      <c r="M6396" s="2">
        <v>19.086021505375999</v>
      </c>
      <c r="N6396" s="2">
        <v>84.408602150538002</v>
      </c>
      <c r="O6396" s="2">
        <v>2.4193548387099999</v>
      </c>
      <c r="P6396" s="2">
        <v>8.6021505376339995</v>
      </c>
      <c r="Q6396" s="10" t="s">
        <v>168</v>
      </c>
      <c r="R6396" s="22">
        <v>91.397849462365997</v>
      </c>
    </row>
    <row r="6397">
      <c r="D6397" s="19"/>
      <c r="E6397" s="18" t="s">
        <v>165</v>
      </c>
      <c r="F6397" s="17"/>
      <c r="G6397" s="7">
        <v>520</v>
      </c>
      <c r="H6397" s="20">
        <v>30</v>
      </c>
      <c r="I6397" s="2">
        <v>9.2307692307690008</v>
      </c>
      <c r="J6397" s="2">
        <v>32.884615384615003</v>
      </c>
      <c r="K6397" s="2">
        <v>1.923076923077</v>
      </c>
      <c r="L6397" s="2">
        <v>11.923076923077</v>
      </c>
      <c r="M6397" s="2">
        <v>18.461538461538002</v>
      </c>
      <c r="N6397" s="2">
        <v>85.961538461537998</v>
      </c>
      <c r="O6397" s="2">
        <v>2.6923076923079998</v>
      </c>
      <c r="P6397" s="2">
        <v>8.2692307692309992</v>
      </c>
      <c r="Q6397" s="10" t="s">
        <v>168</v>
      </c>
      <c r="R6397" s="22">
        <v>91.730769230768999</v>
      </c>
    </row>
    <row r="6398">
      <c r="D6398" s="19"/>
      <c r="E6398" s="18" t="s">
        <v>166</v>
      </c>
      <c r="F6398" s="17"/>
      <c r="G6398" s="7">
        <v>445</v>
      </c>
      <c r="H6398" s="20">
        <v>31.685393258426998</v>
      </c>
      <c r="I6398" s="2">
        <v>10.112359550561999</v>
      </c>
      <c r="J6398" s="2">
        <v>35.730337078651999</v>
      </c>
      <c r="K6398" s="2">
        <v>2.0224719101119999</v>
      </c>
      <c r="L6398" s="2">
        <v>13.258426966291999</v>
      </c>
      <c r="M6398" s="2">
        <v>17.977528089888001</v>
      </c>
      <c r="N6398" s="2">
        <v>85.617977528089995</v>
      </c>
      <c r="O6398" s="2">
        <v>2.6966292134829999</v>
      </c>
      <c r="P6398" s="2">
        <v>8.7640449438200001</v>
      </c>
      <c r="Q6398" s="10" t="s">
        <v>168</v>
      </c>
      <c r="R6398" s="22">
        <v>91.235955056180003</v>
      </c>
    </row>
    <row r="6399">
      <c r="D6399" s="19"/>
      <c r="E6399" s="18" t="s">
        <v>167</v>
      </c>
      <c r="F6399" s="17"/>
      <c r="G6399" s="7">
        <v>294</v>
      </c>
      <c r="H6399" s="20">
        <v>28.911564625850001</v>
      </c>
      <c r="I6399" s="2">
        <v>9.5238095238099998</v>
      </c>
      <c r="J6399" s="2">
        <v>34.353741496599</v>
      </c>
      <c r="K6399" s="2">
        <v>1.700680272109</v>
      </c>
      <c r="L6399" s="2">
        <v>10.884353741497</v>
      </c>
      <c r="M6399" s="2">
        <v>18.707482993197001</v>
      </c>
      <c r="N6399" s="2">
        <v>86.054421768707002</v>
      </c>
      <c r="O6399" s="2">
        <v>1.700680272109</v>
      </c>
      <c r="P6399" s="2">
        <v>8.8435374149660007</v>
      </c>
      <c r="Q6399" s="10" t="s">
        <v>168</v>
      </c>
      <c r="R6399" s="22">
        <v>91.156462585034006</v>
      </c>
    </row>
    <row r="6400">
      <c r="D6400" s="19"/>
      <c r="E6400" s="18" t="s">
        <v>41</v>
      </c>
      <c r="F6400" s="17"/>
      <c r="G6400" s="7">
        <v>62</v>
      </c>
      <c r="H6400" s="20">
        <v>22.580645161290001</v>
      </c>
      <c r="I6400" s="2">
        <v>1.6129032258060001</v>
      </c>
      <c r="J6400" s="2">
        <v>12.903225806451999</v>
      </c>
      <c r="K6400" s="10" t="s">
        <v>168</v>
      </c>
      <c r="L6400" s="2">
        <v>9.6774193548389995</v>
      </c>
      <c r="M6400" s="2">
        <v>12.903225806451999</v>
      </c>
      <c r="N6400" s="2">
        <v>77.419354838710007</v>
      </c>
      <c r="O6400" s="2">
        <v>6.4516129032259997</v>
      </c>
      <c r="P6400" s="2">
        <v>16.129032258064999</v>
      </c>
      <c r="Q6400" s="10" t="s">
        <v>168</v>
      </c>
      <c r="R6400" s="22">
        <v>83.870967741935004</v>
      </c>
    </row>
    <row r="6401">
      <c r="D6401" s="57"/>
      <c r="E6401" s="54" t="s">
        <v>26</v>
      </c>
      <c r="F6401" s="62"/>
      <c r="G6401" s="59">
        <v>17</v>
      </c>
      <c r="H6401" s="78">
        <v>23.529411764706001</v>
      </c>
      <c r="I6401" s="46">
        <v>5.8823529411760003</v>
      </c>
      <c r="J6401" s="46">
        <v>17.647058823529001</v>
      </c>
      <c r="K6401" s="51" t="s">
        <v>168</v>
      </c>
      <c r="L6401" s="46">
        <v>5.8823529411760003</v>
      </c>
      <c r="M6401" s="46">
        <v>11.764705882353001</v>
      </c>
      <c r="N6401" s="46">
        <v>76.470588235294002</v>
      </c>
      <c r="O6401" s="46">
        <v>5.8823529411760003</v>
      </c>
      <c r="P6401" s="46">
        <v>11.764705882353001</v>
      </c>
      <c r="Q6401" s="51" t="s">
        <v>168</v>
      </c>
      <c r="R6401" s="77">
        <v>88.235294117647001</v>
      </c>
    </row>
    <row r="6403">
      <c r="B6403" s="63" t="str">
        <f ca="1" xml:space="preserve"> HYPERLINK("#'目次'!B46", "[40]")</f>
        <v>[40]</v>
      </c>
      <c r="C6403" s="49" t="s">
        <v>568</v>
      </c>
    </row>
    <row r="6406">
      <c r="C6406" s="49" t="s">
        <v>14</v>
      </c>
    </row>
    <row r="6407">
      <c r="D6407" s="64"/>
      <c r="E6407" s="47"/>
      <c r="F6407" s="47"/>
      <c r="G6407" s="61" t="s">
        <v>15</v>
      </c>
      <c r="H6407" s="66" t="s">
        <v>569</v>
      </c>
      <c r="I6407" s="28" t="s">
        <v>570</v>
      </c>
      <c r="J6407" s="28" t="s">
        <v>571</v>
      </c>
      <c r="K6407" s="28" t="s">
        <v>26</v>
      </c>
      <c r="L6407" s="58" t="s">
        <v>572</v>
      </c>
    </row>
    <row r="6408">
      <c r="D6408" s="55"/>
      <c r="E6408" s="48"/>
      <c r="F6408" s="48"/>
      <c r="G6408" s="68"/>
      <c r="H6408" s="70"/>
      <c r="I6408" s="29"/>
      <c r="J6408" s="29"/>
      <c r="K6408" s="29"/>
      <c r="L6408" s="65"/>
    </row>
    <row r="6409">
      <c r="D6409" s="56"/>
      <c r="E6409" s="60" t="s">
        <v>15</v>
      </c>
      <c r="F6409" s="67"/>
      <c r="G6409" s="69">
        <v>1093</v>
      </c>
      <c r="H6409" s="36">
        <v>13.998170173833</v>
      </c>
      <c r="I6409" s="36">
        <v>71.637694419029998</v>
      </c>
      <c r="J6409" s="36">
        <v>13.998170173833</v>
      </c>
      <c r="K6409" s="36">
        <v>0.36596523330300001</v>
      </c>
      <c r="L6409" s="76">
        <v>85.635864592863996</v>
      </c>
    </row>
    <row r="6410">
      <c r="D6410" s="15" t="s">
        <v>20</v>
      </c>
      <c r="E6410" s="14" t="s">
        <v>21</v>
      </c>
      <c r="F6410" s="16"/>
      <c r="G6410" s="26">
        <v>211</v>
      </c>
      <c r="H6410" s="40">
        <v>10.42654028436</v>
      </c>
      <c r="I6410" s="8">
        <v>77.251184834122995</v>
      </c>
      <c r="J6410" s="8">
        <v>11.848341232227</v>
      </c>
      <c r="K6410" s="8">
        <v>0.473933649289</v>
      </c>
      <c r="L6410" s="42">
        <v>87.677725118482996</v>
      </c>
    </row>
    <row r="6411">
      <c r="D6411" s="19"/>
      <c r="E6411" s="18" t="s">
        <v>22</v>
      </c>
      <c r="F6411" s="17"/>
      <c r="G6411" s="7">
        <v>539</v>
      </c>
      <c r="H6411" s="20">
        <v>15.769944341373</v>
      </c>
      <c r="I6411" s="2">
        <v>72.727272727273004</v>
      </c>
      <c r="J6411" s="2">
        <v>10.946196660482</v>
      </c>
      <c r="K6411" s="2">
        <v>0.55658627087199997</v>
      </c>
      <c r="L6411" s="22">
        <v>88.497217068645995</v>
      </c>
    </row>
    <row r="6412">
      <c r="D6412" s="19"/>
      <c r="E6412" s="18" t="s">
        <v>23</v>
      </c>
      <c r="F6412" s="17"/>
      <c r="G6412" s="7">
        <v>263</v>
      </c>
      <c r="H6412" s="20">
        <v>13.688212927757</v>
      </c>
      <c r="I6412" s="2">
        <v>66.539923954372995</v>
      </c>
      <c r="J6412" s="2">
        <v>19.771863117871</v>
      </c>
      <c r="K6412" s="10" t="s">
        <v>168</v>
      </c>
      <c r="L6412" s="22">
        <v>80.228136882128993</v>
      </c>
    </row>
    <row r="6413">
      <c r="D6413" s="19"/>
      <c r="E6413" s="18" t="s">
        <v>24</v>
      </c>
      <c r="F6413" s="17"/>
      <c r="G6413" s="7">
        <v>74</v>
      </c>
      <c r="H6413" s="20">
        <v>10.810810810811001</v>
      </c>
      <c r="I6413" s="2">
        <v>68.918918918919005</v>
      </c>
      <c r="J6413" s="2">
        <v>20.27027027027</v>
      </c>
      <c r="K6413" s="10" t="s">
        <v>168</v>
      </c>
      <c r="L6413" s="22">
        <v>79.729729729729996</v>
      </c>
    </row>
    <row r="6414">
      <c r="D6414" s="19"/>
      <c r="E6414" s="18" t="s">
        <v>25</v>
      </c>
      <c r="F6414" s="17"/>
      <c r="G6414" s="11">
        <v>6</v>
      </c>
      <c r="H6414" s="27">
        <v>33.333333333333002</v>
      </c>
      <c r="I6414" s="5">
        <v>33.333333333333002</v>
      </c>
      <c r="J6414" s="5">
        <v>33.333333333333002</v>
      </c>
      <c r="K6414" s="4" t="s">
        <v>168</v>
      </c>
      <c r="L6414" s="30">
        <v>66.666666666666998</v>
      </c>
    </row>
    <row r="6415">
      <c r="D6415" s="19"/>
      <c r="E6415" s="18" t="s">
        <v>26</v>
      </c>
      <c r="F6415" s="17"/>
      <c r="G6415" s="11">
        <v>0</v>
      </c>
      <c r="H6415" s="32" t="s">
        <v>168</v>
      </c>
      <c r="I6415" s="4" t="s">
        <v>168</v>
      </c>
      <c r="J6415" s="4" t="s">
        <v>168</v>
      </c>
      <c r="K6415" s="4" t="s">
        <v>168</v>
      </c>
      <c r="L6415" s="31" t="s">
        <v>168</v>
      </c>
    </row>
    <row r="6416">
      <c r="D6416" s="19"/>
      <c r="E6416" s="18" t="s">
        <v>27</v>
      </c>
      <c r="F6416" s="17"/>
      <c r="G6416" s="7">
        <v>750</v>
      </c>
      <c r="H6416" s="20">
        <v>14.266666666667</v>
      </c>
      <c r="I6416" s="2">
        <v>74</v>
      </c>
      <c r="J6416" s="2">
        <v>11.199999999999999</v>
      </c>
      <c r="K6416" s="2">
        <v>0.53333333333300004</v>
      </c>
      <c r="L6416" s="22">
        <v>88.266666666667007</v>
      </c>
    </row>
    <row r="6417">
      <c r="D6417" s="19"/>
      <c r="E6417" s="18" t="s">
        <v>28</v>
      </c>
      <c r="F6417" s="17"/>
      <c r="G6417" s="7">
        <v>80</v>
      </c>
      <c r="H6417" s="20">
        <v>12.5</v>
      </c>
      <c r="I6417" s="2">
        <v>66.25</v>
      </c>
      <c r="J6417" s="2">
        <v>21.25</v>
      </c>
      <c r="K6417" s="10" t="s">
        <v>168</v>
      </c>
      <c r="L6417" s="22">
        <v>78.75</v>
      </c>
    </row>
    <row r="6418">
      <c r="D6418" s="15" t="s">
        <v>29</v>
      </c>
      <c r="E6418" s="14" t="s">
        <v>30</v>
      </c>
      <c r="F6418" s="16"/>
      <c r="G6418" s="26">
        <v>823</v>
      </c>
      <c r="H6418" s="40">
        <v>12.758201701094</v>
      </c>
      <c r="I6418" s="8">
        <v>72.417982989064001</v>
      </c>
      <c r="J6418" s="8">
        <v>14.459295261238999</v>
      </c>
      <c r="K6418" s="8">
        <v>0.36452004860300002</v>
      </c>
      <c r="L6418" s="42">
        <v>85.176184690157996</v>
      </c>
    </row>
    <row r="6419">
      <c r="D6419" s="19"/>
      <c r="E6419" s="18" t="s">
        <v>31</v>
      </c>
      <c r="F6419" s="17"/>
      <c r="G6419" s="7">
        <v>798</v>
      </c>
      <c r="H6419" s="20">
        <v>13.157894736842</v>
      </c>
      <c r="I6419" s="2">
        <v>73.182957393484003</v>
      </c>
      <c r="J6419" s="2">
        <v>13.283208020049999</v>
      </c>
      <c r="K6419" s="2">
        <v>0.37593984962400001</v>
      </c>
      <c r="L6419" s="22">
        <v>86.340852130325999</v>
      </c>
    </row>
    <row r="6420">
      <c r="D6420" s="19"/>
      <c r="E6420" s="18" t="s">
        <v>32</v>
      </c>
      <c r="F6420" s="17"/>
      <c r="G6420" s="7">
        <v>808</v>
      </c>
      <c r="H6420" s="20">
        <v>13.242574257426</v>
      </c>
      <c r="I6420" s="2">
        <v>73.886138613860993</v>
      </c>
      <c r="J6420" s="2">
        <v>12.376237623762</v>
      </c>
      <c r="K6420" s="2">
        <v>0.49504950495</v>
      </c>
      <c r="L6420" s="22">
        <v>87.128712871286993</v>
      </c>
    </row>
    <row r="6421">
      <c r="D6421" s="19"/>
      <c r="E6421" s="18" t="s">
        <v>33</v>
      </c>
      <c r="F6421" s="17"/>
      <c r="G6421" s="7">
        <v>206</v>
      </c>
      <c r="H6421" s="20">
        <v>14.077669902913</v>
      </c>
      <c r="I6421" s="2">
        <v>72.330097087379002</v>
      </c>
      <c r="J6421" s="2">
        <v>13.106796116505</v>
      </c>
      <c r="K6421" s="2">
        <v>0.48543689320400002</v>
      </c>
      <c r="L6421" s="22">
        <v>86.407766990290995</v>
      </c>
    </row>
    <row r="6422">
      <c r="D6422" s="19"/>
      <c r="E6422" s="18" t="s">
        <v>34</v>
      </c>
      <c r="F6422" s="17"/>
      <c r="G6422" s="7">
        <v>488</v>
      </c>
      <c r="H6422" s="20">
        <v>12.704918032787001</v>
      </c>
      <c r="I6422" s="2">
        <v>73.770491803279</v>
      </c>
      <c r="J6422" s="2">
        <v>13.114754098361001</v>
      </c>
      <c r="K6422" s="2">
        <v>0.40983606557399999</v>
      </c>
      <c r="L6422" s="22">
        <v>86.475409836066007</v>
      </c>
    </row>
    <row r="6423">
      <c r="D6423" s="19"/>
      <c r="E6423" s="18" t="s">
        <v>35</v>
      </c>
      <c r="F6423" s="17"/>
      <c r="G6423" s="7">
        <v>154</v>
      </c>
      <c r="H6423" s="20">
        <v>18.181818181817999</v>
      </c>
      <c r="I6423" s="2">
        <v>73.376623376623002</v>
      </c>
      <c r="J6423" s="2">
        <v>8.4415584415579996</v>
      </c>
      <c r="K6423" s="10" t="s">
        <v>168</v>
      </c>
      <c r="L6423" s="22">
        <v>91.558441558441999</v>
      </c>
    </row>
    <row r="6424">
      <c r="D6424" s="19"/>
      <c r="E6424" s="18" t="s">
        <v>36</v>
      </c>
      <c r="F6424" s="17"/>
      <c r="G6424" s="7">
        <v>871</v>
      </c>
      <c r="H6424" s="20">
        <v>13.432835820896001</v>
      </c>
      <c r="I6424" s="2">
        <v>73.593570608495995</v>
      </c>
      <c r="J6424" s="2">
        <v>12.629161882892999</v>
      </c>
      <c r="K6424" s="2">
        <v>0.34443168771499999</v>
      </c>
      <c r="L6424" s="22">
        <v>87.026406429391997</v>
      </c>
    </row>
    <row r="6425">
      <c r="D6425" s="19"/>
      <c r="E6425" s="18" t="s">
        <v>37</v>
      </c>
      <c r="F6425" s="17"/>
      <c r="G6425" s="7">
        <v>366</v>
      </c>
      <c r="H6425" s="20">
        <v>11.202185792350001</v>
      </c>
      <c r="I6425" s="2">
        <v>77.322404371584994</v>
      </c>
      <c r="J6425" s="2">
        <v>10.928961748634</v>
      </c>
      <c r="K6425" s="2">
        <v>0.54644808743200002</v>
      </c>
      <c r="L6425" s="22">
        <v>88.524590163933993</v>
      </c>
    </row>
    <row r="6426">
      <c r="D6426" s="19"/>
      <c r="E6426" s="18" t="s">
        <v>38</v>
      </c>
      <c r="F6426" s="17"/>
      <c r="G6426" s="7">
        <v>552</v>
      </c>
      <c r="H6426" s="20">
        <v>12.86231884058</v>
      </c>
      <c r="I6426" s="2">
        <v>75.543478260870003</v>
      </c>
      <c r="J6426" s="2">
        <v>11.231884057971</v>
      </c>
      <c r="K6426" s="2">
        <v>0.36231884058000002</v>
      </c>
      <c r="L6426" s="22">
        <v>88.405797101448997</v>
      </c>
    </row>
    <row r="6427">
      <c r="D6427" s="19"/>
      <c r="E6427" s="18" t="s">
        <v>39</v>
      </c>
      <c r="F6427" s="17"/>
      <c r="G6427" s="7">
        <v>514</v>
      </c>
      <c r="H6427" s="20">
        <v>14.007782101167001</v>
      </c>
      <c r="I6427" s="2">
        <v>76.653696498054003</v>
      </c>
      <c r="J6427" s="2">
        <v>9.3385214007779993</v>
      </c>
      <c r="K6427" s="10" t="s">
        <v>168</v>
      </c>
      <c r="L6427" s="22">
        <v>90.661478599221994</v>
      </c>
    </row>
    <row r="6428">
      <c r="D6428" s="19"/>
      <c r="E6428" s="18" t="s">
        <v>40</v>
      </c>
      <c r="F6428" s="17"/>
      <c r="G6428" s="7">
        <v>559</v>
      </c>
      <c r="H6428" s="20">
        <v>11.806797853309</v>
      </c>
      <c r="I6428" s="2">
        <v>77.101967799641997</v>
      </c>
      <c r="J6428" s="2">
        <v>11.091234347047999</v>
      </c>
      <c r="K6428" s="10" t="s">
        <v>168</v>
      </c>
      <c r="L6428" s="22">
        <v>88.908765652951999</v>
      </c>
    </row>
    <row r="6429">
      <c r="D6429" s="19"/>
      <c r="E6429" s="18" t="s">
        <v>41</v>
      </c>
      <c r="F6429" s="17"/>
      <c r="G6429" s="7">
        <v>71</v>
      </c>
      <c r="H6429" s="20">
        <v>8.4507042253520002</v>
      </c>
      <c r="I6429" s="2">
        <v>84.507042253521007</v>
      </c>
      <c r="J6429" s="2">
        <v>5.6338028169010004</v>
      </c>
      <c r="K6429" s="2">
        <v>1.4084507042250001</v>
      </c>
      <c r="L6429" s="22">
        <v>92.957746478873005</v>
      </c>
    </row>
    <row r="6430">
      <c r="D6430" s="19"/>
      <c r="E6430" s="18" t="s">
        <v>42</v>
      </c>
      <c r="F6430" s="17"/>
      <c r="G6430" s="11">
        <v>11</v>
      </c>
      <c r="H6430" s="27">
        <v>9.0909090909089993</v>
      </c>
      <c r="I6430" s="5">
        <v>63.636363636364003</v>
      </c>
      <c r="J6430" s="5">
        <v>27.272727272727</v>
      </c>
      <c r="K6430" s="4" t="s">
        <v>168</v>
      </c>
      <c r="L6430" s="30">
        <v>72.727272727273004</v>
      </c>
    </row>
    <row r="6431">
      <c r="D6431" s="19"/>
      <c r="E6431" s="18" t="s">
        <v>26</v>
      </c>
      <c r="F6431" s="17"/>
      <c r="G6431" s="11">
        <v>2</v>
      </c>
      <c r="H6431" s="27">
        <v>50</v>
      </c>
      <c r="I6431" s="5">
        <v>50</v>
      </c>
      <c r="J6431" s="4" t="s">
        <v>168</v>
      </c>
      <c r="K6431" s="4" t="s">
        <v>168</v>
      </c>
      <c r="L6431" s="30">
        <v>100</v>
      </c>
    </row>
    <row r="6432">
      <c r="D6432" s="19"/>
      <c r="E6432" s="18" t="s">
        <v>43</v>
      </c>
      <c r="F6432" s="17"/>
      <c r="G6432" s="7">
        <v>1080</v>
      </c>
      <c r="H6432" s="20">
        <v>13.981481481481</v>
      </c>
      <c r="I6432" s="2">
        <v>71.759259259258997</v>
      </c>
      <c r="J6432" s="2">
        <v>13.888888888888999</v>
      </c>
      <c r="K6432" s="2">
        <v>0.37037037036999998</v>
      </c>
      <c r="L6432" s="22">
        <v>85.740740740741003</v>
      </c>
    </row>
    <row r="6433">
      <c r="D6433" s="15" t="s">
        <v>44</v>
      </c>
      <c r="E6433" s="14" t="s">
        <v>45</v>
      </c>
      <c r="F6433" s="16"/>
      <c r="G6433" s="33">
        <v>3</v>
      </c>
      <c r="H6433" s="45">
        <v>33.333333333333002</v>
      </c>
      <c r="I6433" s="13">
        <v>33.333333333333002</v>
      </c>
      <c r="J6433" s="13">
        <v>33.333333333333002</v>
      </c>
      <c r="K6433" s="25" t="s">
        <v>168</v>
      </c>
      <c r="L6433" s="50">
        <v>66.666666666666998</v>
      </c>
    </row>
    <row r="6434">
      <c r="D6434" s="19"/>
      <c r="E6434" s="18" t="s">
        <v>46</v>
      </c>
      <c r="F6434" s="17"/>
      <c r="G6434" s="11">
        <v>11</v>
      </c>
      <c r="H6434" s="27">
        <v>27.272727272727</v>
      </c>
      <c r="I6434" s="5">
        <v>54.545454545455001</v>
      </c>
      <c r="J6434" s="5">
        <v>18.181818181817999</v>
      </c>
      <c r="K6434" s="4" t="s">
        <v>168</v>
      </c>
      <c r="L6434" s="30">
        <v>81.818181818181998</v>
      </c>
    </row>
    <row r="6435">
      <c r="D6435" s="19"/>
      <c r="E6435" s="18" t="s">
        <v>47</v>
      </c>
      <c r="F6435" s="17"/>
      <c r="G6435" s="11">
        <v>25</v>
      </c>
      <c r="H6435" s="27">
        <v>8</v>
      </c>
      <c r="I6435" s="5">
        <v>72</v>
      </c>
      <c r="J6435" s="5">
        <v>20</v>
      </c>
      <c r="K6435" s="4" t="s">
        <v>168</v>
      </c>
      <c r="L6435" s="30">
        <v>80</v>
      </c>
    </row>
    <row r="6436">
      <c r="D6436" s="19"/>
      <c r="E6436" s="18" t="s">
        <v>48</v>
      </c>
      <c r="F6436" s="17"/>
      <c r="G6436" s="7">
        <v>160</v>
      </c>
      <c r="H6436" s="20">
        <v>13.75</v>
      </c>
      <c r="I6436" s="2">
        <v>72.5</v>
      </c>
      <c r="J6436" s="2">
        <v>13.125</v>
      </c>
      <c r="K6436" s="2">
        <v>0.625</v>
      </c>
      <c r="L6436" s="22">
        <v>86.25</v>
      </c>
    </row>
    <row r="6437">
      <c r="D6437" s="19"/>
      <c r="E6437" s="18" t="s">
        <v>49</v>
      </c>
      <c r="F6437" s="17"/>
      <c r="G6437" s="7">
        <v>166</v>
      </c>
      <c r="H6437" s="20">
        <v>15.66265060241</v>
      </c>
      <c r="I6437" s="2">
        <v>73.493975903614</v>
      </c>
      <c r="J6437" s="2">
        <v>10.843373493975999</v>
      </c>
      <c r="K6437" s="10" t="s">
        <v>168</v>
      </c>
      <c r="L6437" s="22">
        <v>89.156626506023997</v>
      </c>
    </row>
    <row r="6438">
      <c r="D6438" s="19"/>
      <c r="E6438" s="18" t="s">
        <v>50</v>
      </c>
      <c r="F6438" s="17"/>
      <c r="G6438" s="7">
        <v>129</v>
      </c>
      <c r="H6438" s="20">
        <v>13.178294573643001</v>
      </c>
      <c r="I6438" s="2">
        <v>63.565891472868003</v>
      </c>
      <c r="J6438" s="2">
        <v>22.480620155038999</v>
      </c>
      <c r="K6438" s="2">
        <v>0.77519379845000003</v>
      </c>
      <c r="L6438" s="22">
        <v>76.744186046511999</v>
      </c>
    </row>
    <row r="6439">
      <c r="D6439" s="19"/>
      <c r="E6439" s="18" t="s">
        <v>51</v>
      </c>
      <c r="F6439" s="17"/>
      <c r="G6439" s="7">
        <v>124</v>
      </c>
      <c r="H6439" s="20">
        <v>16.935483870968</v>
      </c>
      <c r="I6439" s="2">
        <v>68.548387096773993</v>
      </c>
      <c r="J6439" s="2">
        <v>13.709677419355</v>
      </c>
      <c r="K6439" s="2">
        <v>0.80645161290300005</v>
      </c>
      <c r="L6439" s="22">
        <v>85.483870967742007</v>
      </c>
    </row>
    <row r="6440">
      <c r="D6440" s="19"/>
      <c r="E6440" s="18" t="s">
        <v>52</v>
      </c>
      <c r="F6440" s="17"/>
      <c r="G6440" s="7">
        <v>114</v>
      </c>
      <c r="H6440" s="20">
        <v>15.789473684211</v>
      </c>
      <c r="I6440" s="2">
        <v>72.807017543859999</v>
      </c>
      <c r="J6440" s="2">
        <v>11.403508771929999</v>
      </c>
      <c r="K6440" s="10" t="s">
        <v>168</v>
      </c>
      <c r="L6440" s="22">
        <v>88.596491228069993</v>
      </c>
    </row>
    <row r="6441">
      <c r="D6441" s="19"/>
      <c r="E6441" s="18" t="s">
        <v>53</v>
      </c>
      <c r="F6441" s="17"/>
      <c r="G6441" s="7">
        <v>95</v>
      </c>
      <c r="H6441" s="20">
        <v>15.789473684211</v>
      </c>
      <c r="I6441" s="2">
        <v>75.789473684211004</v>
      </c>
      <c r="J6441" s="2">
        <v>8.4210526315790002</v>
      </c>
      <c r="K6441" s="10" t="s">
        <v>168</v>
      </c>
      <c r="L6441" s="22">
        <v>91.578947368420998</v>
      </c>
    </row>
    <row r="6442">
      <c r="D6442" s="19"/>
      <c r="E6442" s="18" t="s">
        <v>54</v>
      </c>
      <c r="F6442" s="17"/>
      <c r="G6442" s="7">
        <v>253</v>
      </c>
      <c r="H6442" s="20">
        <v>10.671936758893001</v>
      </c>
      <c r="I6442" s="2">
        <v>75.494071146245005</v>
      </c>
      <c r="J6442" s="2">
        <v>13.438735177866</v>
      </c>
      <c r="K6442" s="2">
        <v>0.39525691699600002</v>
      </c>
      <c r="L6442" s="22">
        <v>86.166007905138002</v>
      </c>
    </row>
    <row r="6443">
      <c r="D6443" s="19"/>
      <c r="E6443" s="18" t="s">
        <v>55</v>
      </c>
      <c r="F6443" s="17"/>
      <c r="G6443" s="11">
        <v>1</v>
      </c>
      <c r="H6443" s="32" t="s">
        <v>168</v>
      </c>
      <c r="I6443" s="4" t="s">
        <v>168</v>
      </c>
      <c r="J6443" s="5">
        <v>100</v>
      </c>
      <c r="K6443" s="4" t="s">
        <v>168</v>
      </c>
      <c r="L6443" s="31" t="s">
        <v>168</v>
      </c>
    </row>
    <row r="6444">
      <c r="D6444" s="19"/>
      <c r="E6444" s="18" t="s">
        <v>26</v>
      </c>
      <c r="F6444" s="17"/>
      <c r="G6444" s="11">
        <v>12</v>
      </c>
      <c r="H6444" s="27">
        <v>8.333333333333</v>
      </c>
      <c r="I6444" s="5">
        <v>58.333333333333002</v>
      </c>
      <c r="J6444" s="5">
        <v>33.333333333333002</v>
      </c>
      <c r="K6444" s="4" t="s">
        <v>168</v>
      </c>
      <c r="L6444" s="30">
        <v>66.666666666666998</v>
      </c>
    </row>
    <row r="6445">
      <c r="D6445" s="15" t="s">
        <v>56</v>
      </c>
      <c r="E6445" s="14" t="s">
        <v>57</v>
      </c>
      <c r="F6445" s="16"/>
      <c r="G6445" s="33">
        <v>15</v>
      </c>
      <c r="H6445" s="45">
        <v>6.666666666667</v>
      </c>
      <c r="I6445" s="13">
        <v>73.333333333333002</v>
      </c>
      <c r="J6445" s="13">
        <v>20</v>
      </c>
      <c r="K6445" s="25" t="s">
        <v>168</v>
      </c>
      <c r="L6445" s="50">
        <v>80</v>
      </c>
    </row>
    <row r="6446">
      <c r="D6446" s="19"/>
      <c r="E6446" s="18" t="s">
        <v>58</v>
      </c>
      <c r="F6446" s="17"/>
      <c r="G6446" s="7">
        <v>111</v>
      </c>
      <c r="H6446" s="20">
        <v>12.612612612613001</v>
      </c>
      <c r="I6446" s="2">
        <v>66.666666666666998</v>
      </c>
      <c r="J6446" s="2">
        <v>18.918918918919001</v>
      </c>
      <c r="K6446" s="2">
        <v>1.8018018018019999</v>
      </c>
      <c r="L6446" s="22">
        <v>79.279279279278995</v>
      </c>
    </row>
    <row r="6447">
      <c r="D6447" s="19"/>
      <c r="E6447" s="18" t="s">
        <v>59</v>
      </c>
      <c r="F6447" s="17"/>
      <c r="G6447" s="7">
        <v>404</v>
      </c>
      <c r="H6447" s="20">
        <v>14.60396039604</v>
      </c>
      <c r="I6447" s="2">
        <v>71.287128712870995</v>
      </c>
      <c r="J6447" s="2">
        <v>13.613861386139</v>
      </c>
      <c r="K6447" s="2">
        <v>0.49504950495</v>
      </c>
      <c r="L6447" s="22">
        <v>85.891089108911004</v>
      </c>
    </row>
    <row r="6448">
      <c r="D6448" s="19"/>
      <c r="E6448" s="18" t="s">
        <v>60</v>
      </c>
      <c r="F6448" s="17"/>
      <c r="G6448" s="7">
        <v>562</v>
      </c>
      <c r="H6448" s="20">
        <v>14.056939501779</v>
      </c>
      <c r="I6448" s="2">
        <v>72.775800711743997</v>
      </c>
      <c r="J6448" s="2">
        <v>13.167259786477</v>
      </c>
      <c r="K6448" s="10" t="s">
        <v>168</v>
      </c>
      <c r="L6448" s="22">
        <v>86.832740213522996</v>
      </c>
    </row>
    <row r="6449">
      <c r="D6449" s="19"/>
      <c r="E6449" s="18" t="s">
        <v>26</v>
      </c>
      <c r="F6449" s="17"/>
      <c r="G6449" s="11">
        <v>1</v>
      </c>
      <c r="H6449" s="32" t="s">
        <v>168</v>
      </c>
      <c r="I6449" s="5">
        <v>100</v>
      </c>
      <c r="J6449" s="4" t="s">
        <v>168</v>
      </c>
      <c r="K6449" s="4" t="s">
        <v>168</v>
      </c>
      <c r="L6449" s="30">
        <v>100</v>
      </c>
    </row>
    <row r="6450">
      <c r="D6450" s="19"/>
      <c r="E6450" s="18" t="s">
        <v>61</v>
      </c>
      <c r="F6450" s="17"/>
      <c r="G6450" s="7">
        <v>126</v>
      </c>
      <c r="H6450" s="20">
        <v>11.904761904761999</v>
      </c>
      <c r="I6450" s="2">
        <v>67.460317460317</v>
      </c>
      <c r="J6450" s="2">
        <v>19.047619047619001</v>
      </c>
      <c r="K6450" s="2">
        <v>1.587301587302</v>
      </c>
      <c r="L6450" s="22">
        <v>79.365079365078998</v>
      </c>
    </row>
    <row r="6451">
      <c r="D6451" s="19"/>
      <c r="E6451" s="18" t="s">
        <v>62</v>
      </c>
      <c r="F6451" s="17"/>
      <c r="G6451" s="7">
        <v>966</v>
      </c>
      <c r="H6451" s="20">
        <v>14.285714285714</v>
      </c>
      <c r="I6451" s="2">
        <v>72.153209109730994</v>
      </c>
      <c r="J6451" s="2">
        <v>13.354037267081001</v>
      </c>
      <c r="K6451" s="2">
        <v>0.207039337474</v>
      </c>
      <c r="L6451" s="22">
        <v>86.438923395445002</v>
      </c>
    </row>
    <row r="6452">
      <c r="D6452" s="15" t="s">
        <v>63</v>
      </c>
      <c r="E6452" s="14" t="s">
        <v>64</v>
      </c>
      <c r="F6452" s="16"/>
      <c r="G6452" s="33">
        <v>17</v>
      </c>
      <c r="H6452" s="45">
        <v>5.8823529411760003</v>
      </c>
      <c r="I6452" s="13">
        <v>76.470588235294002</v>
      </c>
      <c r="J6452" s="13">
        <v>17.647058823529001</v>
      </c>
      <c r="K6452" s="25" t="s">
        <v>168</v>
      </c>
      <c r="L6452" s="50">
        <v>82.352941176471006</v>
      </c>
    </row>
    <row r="6453">
      <c r="D6453" s="19"/>
      <c r="E6453" s="18" t="s">
        <v>65</v>
      </c>
      <c r="F6453" s="17"/>
      <c r="G6453" s="11">
        <v>38</v>
      </c>
      <c r="H6453" s="27">
        <v>15.789473684211</v>
      </c>
      <c r="I6453" s="5">
        <v>78.947368421053</v>
      </c>
      <c r="J6453" s="5">
        <v>5.2631578947369997</v>
      </c>
      <c r="K6453" s="4" t="s">
        <v>168</v>
      </c>
      <c r="L6453" s="30">
        <v>94.736842105262994</v>
      </c>
    </row>
    <row r="6454">
      <c r="D6454" s="19"/>
      <c r="E6454" s="18" t="s">
        <v>66</v>
      </c>
      <c r="F6454" s="17"/>
      <c r="G6454" s="11">
        <v>14</v>
      </c>
      <c r="H6454" s="27">
        <v>21.428571428571001</v>
      </c>
      <c r="I6454" s="5">
        <v>57.142857142856997</v>
      </c>
      <c r="J6454" s="5">
        <v>21.428571428571001</v>
      </c>
      <c r="K6454" s="4" t="s">
        <v>168</v>
      </c>
      <c r="L6454" s="30">
        <v>78.571428571428996</v>
      </c>
    </row>
    <row r="6455">
      <c r="D6455" s="19"/>
      <c r="E6455" s="18" t="s">
        <v>67</v>
      </c>
      <c r="F6455" s="17"/>
      <c r="G6455" s="7">
        <v>95</v>
      </c>
      <c r="H6455" s="20">
        <v>15.789473684211</v>
      </c>
      <c r="I6455" s="2">
        <v>70.526315789473998</v>
      </c>
      <c r="J6455" s="2">
        <v>12.631578947368</v>
      </c>
      <c r="K6455" s="2">
        <v>1.052631578947</v>
      </c>
      <c r="L6455" s="22">
        <v>86.315789473684006</v>
      </c>
    </row>
    <row r="6456">
      <c r="D6456" s="19"/>
      <c r="E6456" s="18" t="s">
        <v>68</v>
      </c>
      <c r="F6456" s="17"/>
      <c r="G6456" s="7">
        <v>81</v>
      </c>
      <c r="H6456" s="20">
        <v>12.345679012346</v>
      </c>
      <c r="I6456" s="2">
        <v>77.777777777777999</v>
      </c>
      <c r="J6456" s="2">
        <v>9.8765432098769992</v>
      </c>
      <c r="K6456" s="10" t="s">
        <v>168</v>
      </c>
      <c r="L6456" s="22">
        <v>90.123456790123001</v>
      </c>
    </row>
    <row r="6457">
      <c r="D6457" s="19"/>
      <c r="E6457" s="18" t="s">
        <v>69</v>
      </c>
      <c r="F6457" s="17"/>
      <c r="G6457" s="7">
        <v>844</v>
      </c>
      <c r="H6457" s="20">
        <v>13.862559241706</v>
      </c>
      <c r="I6457" s="2">
        <v>71.090047393364998</v>
      </c>
      <c r="J6457" s="2">
        <v>14.691943127962</v>
      </c>
      <c r="K6457" s="2">
        <v>0.35545023696700001</v>
      </c>
      <c r="L6457" s="22">
        <v>84.952606635071007</v>
      </c>
    </row>
    <row r="6458">
      <c r="D6458" s="19"/>
      <c r="E6458" s="18" t="s">
        <v>26</v>
      </c>
      <c r="F6458" s="17"/>
      <c r="G6458" s="11">
        <v>4</v>
      </c>
      <c r="H6458" s="27">
        <v>25</v>
      </c>
      <c r="I6458" s="5">
        <v>50</v>
      </c>
      <c r="J6458" s="5">
        <v>25</v>
      </c>
      <c r="K6458" s="4" t="s">
        <v>168</v>
      </c>
      <c r="L6458" s="30">
        <v>75</v>
      </c>
    </row>
    <row r="6459">
      <c r="D6459" s="19"/>
      <c r="E6459" s="18" t="s">
        <v>70</v>
      </c>
      <c r="F6459" s="17"/>
      <c r="G6459" s="7">
        <v>245</v>
      </c>
      <c r="H6459" s="20">
        <v>14.285714285714</v>
      </c>
      <c r="I6459" s="2">
        <v>73.877551020408006</v>
      </c>
      <c r="J6459" s="2">
        <v>11.428571428571001</v>
      </c>
      <c r="K6459" s="2">
        <v>0.408163265306</v>
      </c>
      <c r="L6459" s="22">
        <v>88.163265306122</v>
      </c>
    </row>
    <row r="6460">
      <c r="D6460" s="15" t="s">
        <v>71</v>
      </c>
      <c r="E6460" s="14" t="s">
        <v>64</v>
      </c>
      <c r="F6460" s="16"/>
      <c r="G6460" s="33">
        <v>15</v>
      </c>
      <c r="H6460" s="45">
        <v>6.666666666667</v>
      </c>
      <c r="I6460" s="13">
        <v>73.333333333333002</v>
      </c>
      <c r="J6460" s="13">
        <v>20</v>
      </c>
      <c r="K6460" s="25" t="s">
        <v>168</v>
      </c>
      <c r="L6460" s="50">
        <v>80</v>
      </c>
    </row>
    <row r="6461">
      <c r="D6461" s="19"/>
      <c r="E6461" s="18" t="s">
        <v>65</v>
      </c>
      <c r="F6461" s="17"/>
      <c r="G6461" s="7">
        <v>58</v>
      </c>
      <c r="H6461" s="20">
        <v>20.689655172414</v>
      </c>
      <c r="I6461" s="2">
        <v>67.241379310344996</v>
      </c>
      <c r="J6461" s="2">
        <v>12.068965517241001</v>
      </c>
      <c r="K6461" s="10" t="s">
        <v>168</v>
      </c>
      <c r="L6461" s="22">
        <v>87.931034482759003</v>
      </c>
    </row>
    <row r="6462">
      <c r="D6462" s="19"/>
      <c r="E6462" s="18" t="s">
        <v>66</v>
      </c>
      <c r="F6462" s="17"/>
      <c r="G6462" s="7">
        <v>113</v>
      </c>
      <c r="H6462" s="20">
        <v>15.044247787611001</v>
      </c>
      <c r="I6462" s="2">
        <v>76.106194690264999</v>
      </c>
      <c r="J6462" s="2">
        <v>8.8495575221239999</v>
      </c>
      <c r="K6462" s="10" t="s">
        <v>168</v>
      </c>
      <c r="L6462" s="22">
        <v>91.150442477875998</v>
      </c>
    </row>
    <row r="6463">
      <c r="D6463" s="19"/>
      <c r="E6463" s="18" t="s">
        <v>67</v>
      </c>
      <c r="F6463" s="17"/>
      <c r="G6463" s="7">
        <v>837</v>
      </c>
      <c r="H6463" s="20">
        <v>13.620071684588</v>
      </c>
      <c r="I6463" s="2">
        <v>71.087216248507005</v>
      </c>
      <c r="J6463" s="2">
        <v>14.814814814815</v>
      </c>
      <c r="K6463" s="2">
        <v>0.47789725209099998</v>
      </c>
      <c r="L6463" s="22">
        <v>84.707287933093994</v>
      </c>
    </row>
    <row r="6464">
      <c r="D6464" s="19"/>
      <c r="E6464" s="18" t="s">
        <v>68</v>
      </c>
      <c r="F6464" s="17"/>
      <c r="G6464" s="7">
        <v>61</v>
      </c>
      <c r="H6464" s="20">
        <v>14.754098360656</v>
      </c>
      <c r="I6464" s="2">
        <v>77.049180327868996</v>
      </c>
      <c r="J6464" s="2">
        <v>8.1967213114750006</v>
      </c>
      <c r="K6464" s="10" t="s">
        <v>168</v>
      </c>
      <c r="L6464" s="22">
        <v>91.803278688524998</v>
      </c>
    </row>
    <row r="6465">
      <c r="D6465" s="19"/>
      <c r="E6465" s="18" t="s">
        <v>72</v>
      </c>
      <c r="F6465" s="17"/>
      <c r="G6465" s="11">
        <v>5</v>
      </c>
      <c r="H6465" s="32" t="s">
        <v>168</v>
      </c>
      <c r="I6465" s="5">
        <v>60</v>
      </c>
      <c r="J6465" s="5">
        <v>40</v>
      </c>
      <c r="K6465" s="4" t="s">
        <v>168</v>
      </c>
      <c r="L6465" s="30">
        <v>60</v>
      </c>
    </row>
    <row r="6466">
      <c r="D6466" s="19"/>
      <c r="E6466" s="18" t="s">
        <v>26</v>
      </c>
      <c r="F6466" s="17"/>
      <c r="G6466" s="11">
        <v>4</v>
      </c>
      <c r="H6466" s="32" t="s">
        <v>168</v>
      </c>
      <c r="I6466" s="5">
        <v>50</v>
      </c>
      <c r="J6466" s="5">
        <v>50</v>
      </c>
      <c r="K6466" s="4" t="s">
        <v>168</v>
      </c>
      <c r="L6466" s="30">
        <v>50</v>
      </c>
    </row>
    <row r="6467">
      <c r="D6467" s="19"/>
      <c r="E6467" s="18" t="s">
        <v>73</v>
      </c>
      <c r="F6467" s="17"/>
      <c r="G6467" s="7">
        <v>1084</v>
      </c>
      <c r="H6467" s="20">
        <v>14.114391143911</v>
      </c>
      <c r="I6467" s="2">
        <v>71.771217712177005</v>
      </c>
      <c r="J6467" s="2">
        <v>13.745387453875001</v>
      </c>
      <c r="K6467" s="2">
        <v>0.36900369003700001</v>
      </c>
      <c r="L6467" s="22">
        <v>85.885608856088993</v>
      </c>
    </row>
    <row r="6468">
      <c r="D6468" s="15" t="s">
        <v>74</v>
      </c>
      <c r="E6468" s="14" t="s">
        <v>75</v>
      </c>
      <c r="F6468" s="16"/>
      <c r="G6468" s="26">
        <v>315</v>
      </c>
      <c r="H6468" s="40">
        <v>6.9841269841270002</v>
      </c>
      <c r="I6468" s="8">
        <v>85.396825396824994</v>
      </c>
      <c r="J6468" s="8">
        <v>7.6190476190479997</v>
      </c>
      <c r="K6468" s="41" t="s">
        <v>168</v>
      </c>
      <c r="L6468" s="42">
        <v>92.380952380951996</v>
      </c>
    </row>
    <row r="6469">
      <c r="D6469" s="19"/>
      <c r="E6469" s="18" t="s">
        <v>76</v>
      </c>
      <c r="F6469" s="17"/>
      <c r="G6469" s="7">
        <v>78</v>
      </c>
      <c r="H6469" s="20">
        <v>8.9743589743589993</v>
      </c>
      <c r="I6469" s="2">
        <v>88.461538461537998</v>
      </c>
      <c r="J6469" s="2">
        <v>2.564102564103</v>
      </c>
      <c r="K6469" s="10" t="s">
        <v>168</v>
      </c>
      <c r="L6469" s="22">
        <v>97.435897435897004</v>
      </c>
    </row>
    <row r="6470">
      <c r="D6470" s="19"/>
      <c r="E6470" s="18" t="s">
        <v>77</v>
      </c>
      <c r="F6470" s="17"/>
      <c r="G6470" s="7">
        <v>297</v>
      </c>
      <c r="H6470" s="20">
        <v>10.101010101010001</v>
      </c>
      <c r="I6470" s="2">
        <v>82.154882154882003</v>
      </c>
      <c r="J6470" s="2">
        <v>7.7441077441079997</v>
      </c>
      <c r="K6470" s="10" t="s">
        <v>168</v>
      </c>
      <c r="L6470" s="22">
        <v>92.255892255891993</v>
      </c>
    </row>
    <row r="6471">
      <c r="D6471" s="19"/>
      <c r="E6471" s="18" t="s">
        <v>78</v>
      </c>
      <c r="F6471" s="17"/>
      <c r="G6471" s="11">
        <v>12</v>
      </c>
      <c r="H6471" s="27">
        <v>8.333333333333</v>
      </c>
      <c r="I6471" s="5">
        <v>91.666666666666998</v>
      </c>
      <c r="J6471" s="4" t="s">
        <v>168</v>
      </c>
      <c r="K6471" s="4" t="s">
        <v>168</v>
      </c>
      <c r="L6471" s="30">
        <v>100</v>
      </c>
    </row>
    <row r="6472">
      <c r="D6472" s="19"/>
      <c r="E6472" s="18" t="s">
        <v>79</v>
      </c>
      <c r="F6472" s="17"/>
      <c r="G6472" s="7">
        <v>116</v>
      </c>
      <c r="H6472" s="20">
        <v>9.4827586206899994</v>
      </c>
      <c r="I6472" s="2">
        <v>81.896551724138007</v>
      </c>
      <c r="J6472" s="2">
        <v>8.6206896551720007</v>
      </c>
      <c r="K6472" s="10" t="s">
        <v>168</v>
      </c>
      <c r="L6472" s="22">
        <v>91.379310344827999</v>
      </c>
    </row>
    <row r="6473">
      <c r="D6473" s="19"/>
      <c r="E6473" s="18" t="s">
        <v>80</v>
      </c>
      <c r="F6473" s="17"/>
      <c r="G6473" s="7">
        <v>175</v>
      </c>
      <c r="H6473" s="20">
        <v>9.1428571428570002</v>
      </c>
      <c r="I6473" s="2">
        <v>82.857142857143003</v>
      </c>
      <c r="J6473" s="2">
        <v>8</v>
      </c>
      <c r="K6473" s="10" t="s">
        <v>168</v>
      </c>
      <c r="L6473" s="22">
        <v>92</v>
      </c>
    </row>
    <row r="6474">
      <c r="D6474" s="19"/>
      <c r="E6474" s="18" t="s">
        <v>81</v>
      </c>
      <c r="F6474" s="17"/>
      <c r="G6474" s="7">
        <v>908</v>
      </c>
      <c r="H6474" s="20">
        <v>13.546255506608</v>
      </c>
      <c r="I6474" s="2">
        <v>72.466960352423001</v>
      </c>
      <c r="J6474" s="2">
        <v>13.546255506608</v>
      </c>
      <c r="K6474" s="2">
        <v>0.44052863436099998</v>
      </c>
      <c r="L6474" s="22">
        <v>86.013215859031007</v>
      </c>
    </row>
    <row r="6475">
      <c r="D6475" s="19"/>
      <c r="E6475" s="18" t="s">
        <v>41</v>
      </c>
      <c r="F6475" s="17"/>
      <c r="G6475" s="11">
        <v>26</v>
      </c>
      <c r="H6475" s="27">
        <v>3.8461538461539999</v>
      </c>
      <c r="I6475" s="5">
        <v>84.615384615384997</v>
      </c>
      <c r="J6475" s="5">
        <v>11.538461538462</v>
      </c>
      <c r="K6475" s="4" t="s">
        <v>168</v>
      </c>
      <c r="L6475" s="30">
        <v>88.461538461537998</v>
      </c>
    </row>
    <row r="6476">
      <c r="D6476" s="19"/>
      <c r="E6476" s="18" t="s">
        <v>82</v>
      </c>
      <c r="F6476" s="17"/>
      <c r="G6476" s="7">
        <v>96</v>
      </c>
      <c r="H6476" s="20">
        <v>19.791666666666998</v>
      </c>
      <c r="I6476" s="2">
        <v>56.25</v>
      </c>
      <c r="J6476" s="2">
        <v>23.958333333333002</v>
      </c>
      <c r="K6476" s="10" t="s">
        <v>168</v>
      </c>
      <c r="L6476" s="22">
        <v>76.041666666666998</v>
      </c>
    </row>
    <row r="6477">
      <c r="D6477" s="19"/>
      <c r="E6477" s="18" t="s">
        <v>26</v>
      </c>
      <c r="F6477" s="17"/>
      <c r="G6477" s="11">
        <v>0</v>
      </c>
      <c r="H6477" s="32" t="s">
        <v>168</v>
      </c>
      <c r="I6477" s="4" t="s">
        <v>168</v>
      </c>
      <c r="J6477" s="4" t="s">
        <v>168</v>
      </c>
      <c r="K6477" s="4" t="s">
        <v>168</v>
      </c>
      <c r="L6477" s="31" t="s">
        <v>168</v>
      </c>
    </row>
    <row r="6478">
      <c r="D6478" s="19"/>
      <c r="E6478" s="18" t="s">
        <v>83</v>
      </c>
      <c r="F6478" s="17"/>
      <c r="G6478" s="7">
        <v>997</v>
      </c>
      <c r="H6478" s="20">
        <v>13.440320962889</v>
      </c>
      <c r="I6478" s="2">
        <v>73.119358074223001</v>
      </c>
      <c r="J6478" s="2">
        <v>13.039117352056</v>
      </c>
      <c r="K6478" s="2">
        <v>0.40120361083200001</v>
      </c>
      <c r="L6478" s="22">
        <v>86.559679037110996</v>
      </c>
    </row>
    <row r="6479">
      <c r="D6479" s="15" t="s">
        <v>84</v>
      </c>
      <c r="E6479" s="14" t="s">
        <v>85</v>
      </c>
      <c r="F6479" s="16"/>
      <c r="G6479" s="26">
        <v>394</v>
      </c>
      <c r="H6479" s="40">
        <v>14.467005076142</v>
      </c>
      <c r="I6479" s="8">
        <v>73.604060913705993</v>
      </c>
      <c r="J6479" s="8">
        <v>11.675126903553</v>
      </c>
      <c r="K6479" s="8">
        <v>0.25380710659900002</v>
      </c>
      <c r="L6479" s="42">
        <v>88.071065989847995</v>
      </c>
    </row>
    <row r="6480">
      <c r="D6480" s="19"/>
      <c r="E6480" s="18" t="s">
        <v>86</v>
      </c>
      <c r="F6480" s="17"/>
      <c r="G6480" s="7">
        <v>401</v>
      </c>
      <c r="H6480" s="20">
        <v>10.72319201995</v>
      </c>
      <c r="I6480" s="2">
        <v>75.311720698254007</v>
      </c>
      <c r="J6480" s="2">
        <v>13.715710723192</v>
      </c>
      <c r="K6480" s="2">
        <v>0.24937655860300001</v>
      </c>
      <c r="L6480" s="22">
        <v>86.034912718203998</v>
      </c>
    </row>
    <row r="6481">
      <c r="D6481" s="19"/>
      <c r="E6481" s="18" t="s">
        <v>87</v>
      </c>
      <c r="F6481" s="17"/>
      <c r="G6481" s="7">
        <v>247</v>
      </c>
      <c r="H6481" s="20">
        <v>16.194331983805998</v>
      </c>
      <c r="I6481" s="2">
        <v>69.230769230768999</v>
      </c>
      <c r="J6481" s="2">
        <v>13.765182186235</v>
      </c>
      <c r="K6481" s="2">
        <v>0.80971659919000005</v>
      </c>
      <c r="L6481" s="22">
        <v>85.425101214574994</v>
      </c>
    </row>
    <row r="6482">
      <c r="D6482" s="19"/>
      <c r="E6482" s="18" t="s">
        <v>88</v>
      </c>
      <c r="F6482" s="17"/>
      <c r="G6482" s="11">
        <v>46</v>
      </c>
      <c r="H6482" s="27">
        <v>28.260869565217</v>
      </c>
      <c r="I6482" s="5">
        <v>43.478260869564998</v>
      </c>
      <c r="J6482" s="5">
        <v>28.260869565217</v>
      </c>
      <c r="K6482" s="4" t="s">
        <v>168</v>
      </c>
      <c r="L6482" s="30">
        <v>71.739130434782993</v>
      </c>
    </row>
    <row r="6483">
      <c r="D6483" s="19"/>
      <c r="E6483" s="18" t="s">
        <v>89</v>
      </c>
      <c r="F6483" s="17"/>
      <c r="G6483" s="11">
        <v>5</v>
      </c>
      <c r="H6483" s="32" t="s">
        <v>168</v>
      </c>
      <c r="I6483" s="4" t="s">
        <v>168</v>
      </c>
      <c r="J6483" s="5">
        <v>100</v>
      </c>
      <c r="K6483" s="4" t="s">
        <v>168</v>
      </c>
      <c r="L6483" s="31" t="s">
        <v>168</v>
      </c>
    </row>
    <row r="6484">
      <c r="D6484" s="19"/>
      <c r="E6484" s="18" t="s">
        <v>26</v>
      </c>
      <c r="F6484" s="17"/>
      <c r="G6484" s="11">
        <v>0</v>
      </c>
      <c r="H6484" s="32" t="s">
        <v>168</v>
      </c>
      <c r="I6484" s="4" t="s">
        <v>168</v>
      </c>
      <c r="J6484" s="4" t="s">
        <v>168</v>
      </c>
      <c r="K6484" s="4" t="s">
        <v>168</v>
      </c>
      <c r="L6484" s="31" t="s">
        <v>168</v>
      </c>
    </row>
    <row r="6485">
      <c r="D6485" s="19"/>
      <c r="E6485" s="18" t="s">
        <v>90</v>
      </c>
      <c r="F6485" s="17"/>
      <c r="G6485" s="7">
        <v>795</v>
      </c>
      <c r="H6485" s="20">
        <v>12.578616352200999</v>
      </c>
      <c r="I6485" s="2">
        <v>74.465408805031004</v>
      </c>
      <c r="J6485" s="2">
        <v>12.704402515723</v>
      </c>
      <c r="K6485" s="2">
        <v>0.25157232704400001</v>
      </c>
      <c r="L6485" s="22">
        <v>87.044025157232994</v>
      </c>
    </row>
    <row r="6486">
      <c r="D6486" s="19"/>
      <c r="E6486" s="18" t="s">
        <v>91</v>
      </c>
      <c r="F6486" s="17"/>
      <c r="G6486" s="7">
        <v>298</v>
      </c>
      <c r="H6486" s="20">
        <v>17.785234899329001</v>
      </c>
      <c r="I6486" s="2">
        <v>64.093959731544004</v>
      </c>
      <c r="J6486" s="2">
        <v>17.449664429529999</v>
      </c>
      <c r="K6486" s="2">
        <v>0.67114093959700005</v>
      </c>
      <c r="L6486" s="22">
        <v>81.879194630871993</v>
      </c>
    </row>
    <row r="6487">
      <c r="D6487" s="15" t="s">
        <v>92</v>
      </c>
      <c r="E6487" s="14" t="s">
        <v>93</v>
      </c>
      <c r="F6487" s="16"/>
      <c r="G6487" s="33">
        <v>46</v>
      </c>
      <c r="H6487" s="45">
        <v>10.869565217390999</v>
      </c>
      <c r="I6487" s="13">
        <v>80.434782608695997</v>
      </c>
      <c r="J6487" s="13">
        <v>8.6956521739130004</v>
      </c>
      <c r="K6487" s="25" t="s">
        <v>168</v>
      </c>
      <c r="L6487" s="50">
        <v>91.304347826086996</v>
      </c>
    </row>
    <row r="6488">
      <c r="D6488" s="19"/>
      <c r="E6488" s="18" t="s">
        <v>94</v>
      </c>
      <c r="F6488" s="17"/>
      <c r="G6488" s="7">
        <v>189</v>
      </c>
      <c r="H6488" s="20">
        <v>11.111111111111001</v>
      </c>
      <c r="I6488" s="2">
        <v>80.423280423280005</v>
      </c>
      <c r="J6488" s="2">
        <v>8.4656084656079997</v>
      </c>
      <c r="K6488" s="10" t="s">
        <v>168</v>
      </c>
      <c r="L6488" s="22">
        <v>91.534391534392</v>
      </c>
    </row>
    <row r="6489">
      <c r="D6489" s="19"/>
      <c r="E6489" s="18" t="s">
        <v>95</v>
      </c>
      <c r="F6489" s="17"/>
      <c r="G6489" s="7">
        <v>69</v>
      </c>
      <c r="H6489" s="20">
        <v>13.04347826087</v>
      </c>
      <c r="I6489" s="2">
        <v>76.811594202899002</v>
      </c>
      <c r="J6489" s="2">
        <v>10.144927536232</v>
      </c>
      <c r="K6489" s="10" t="s">
        <v>168</v>
      </c>
      <c r="L6489" s="22">
        <v>89.855072463767996</v>
      </c>
    </row>
    <row r="6490">
      <c r="D6490" s="19"/>
      <c r="E6490" s="18" t="s">
        <v>96</v>
      </c>
      <c r="F6490" s="17"/>
      <c r="G6490" s="11">
        <v>21</v>
      </c>
      <c r="H6490" s="27">
        <v>14.285714285714</v>
      </c>
      <c r="I6490" s="5">
        <v>76.190476190476005</v>
      </c>
      <c r="J6490" s="5">
        <v>9.5238095238099998</v>
      </c>
      <c r="K6490" s="4" t="s">
        <v>168</v>
      </c>
      <c r="L6490" s="30">
        <v>90.476190476189998</v>
      </c>
    </row>
    <row r="6491">
      <c r="D6491" s="19"/>
      <c r="E6491" s="18" t="s">
        <v>97</v>
      </c>
      <c r="F6491" s="17"/>
      <c r="G6491" s="11">
        <v>40</v>
      </c>
      <c r="H6491" s="27">
        <v>10</v>
      </c>
      <c r="I6491" s="5">
        <v>87.5</v>
      </c>
      <c r="J6491" s="5">
        <v>2.5</v>
      </c>
      <c r="K6491" s="4" t="s">
        <v>168</v>
      </c>
      <c r="L6491" s="30">
        <v>97.5</v>
      </c>
    </row>
    <row r="6492">
      <c r="D6492" s="19"/>
      <c r="E6492" s="18" t="s">
        <v>98</v>
      </c>
      <c r="F6492" s="17"/>
      <c r="G6492" s="7">
        <v>62</v>
      </c>
      <c r="H6492" s="20">
        <v>9.6774193548389995</v>
      </c>
      <c r="I6492" s="2">
        <v>87.096774193548001</v>
      </c>
      <c r="J6492" s="2">
        <v>3.2258064516129998</v>
      </c>
      <c r="K6492" s="10" t="s">
        <v>168</v>
      </c>
      <c r="L6492" s="22">
        <v>96.774193548387004</v>
      </c>
    </row>
    <row r="6493">
      <c r="D6493" s="19"/>
      <c r="E6493" s="18" t="s">
        <v>99</v>
      </c>
      <c r="F6493" s="17"/>
      <c r="G6493" s="11">
        <v>20</v>
      </c>
      <c r="H6493" s="27">
        <v>15</v>
      </c>
      <c r="I6493" s="5">
        <v>75</v>
      </c>
      <c r="J6493" s="5">
        <v>10</v>
      </c>
      <c r="K6493" s="4" t="s">
        <v>168</v>
      </c>
      <c r="L6493" s="30">
        <v>90</v>
      </c>
    </row>
    <row r="6494">
      <c r="D6494" s="19"/>
      <c r="E6494" s="18" t="s">
        <v>100</v>
      </c>
      <c r="F6494" s="17"/>
      <c r="G6494" s="11">
        <v>39</v>
      </c>
      <c r="H6494" s="32" t="s">
        <v>168</v>
      </c>
      <c r="I6494" s="5">
        <v>94.871794871795004</v>
      </c>
      <c r="J6494" s="5">
        <v>5.1282051282049999</v>
      </c>
      <c r="K6494" s="4" t="s">
        <v>168</v>
      </c>
      <c r="L6494" s="30">
        <v>94.871794871795004</v>
      </c>
    </row>
    <row r="6495">
      <c r="D6495" s="19"/>
      <c r="E6495" s="18" t="s">
        <v>101</v>
      </c>
      <c r="F6495" s="17"/>
      <c r="G6495" s="7">
        <v>148</v>
      </c>
      <c r="H6495" s="20">
        <v>9.4594594594589996</v>
      </c>
      <c r="I6495" s="2">
        <v>79.729729729729996</v>
      </c>
      <c r="J6495" s="2">
        <v>10.810810810811001</v>
      </c>
      <c r="K6495" s="10" t="s">
        <v>168</v>
      </c>
      <c r="L6495" s="22">
        <v>89.189189189188994</v>
      </c>
    </row>
    <row r="6496">
      <c r="D6496" s="19"/>
      <c r="E6496" s="18" t="s">
        <v>102</v>
      </c>
      <c r="F6496" s="17"/>
      <c r="G6496" s="7">
        <v>82</v>
      </c>
      <c r="H6496" s="20">
        <v>9.7560975609760003</v>
      </c>
      <c r="I6496" s="2">
        <v>84.146341463414998</v>
      </c>
      <c r="J6496" s="2">
        <v>6.0975609756100004</v>
      </c>
      <c r="K6496" s="10" t="s">
        <v>168</v>
      </c>
      <c r="L6496" s="22">
        <v>93.902439024390006</v>
      </c>
    </row>
    <row r="6497">
      <c r="D6497" s="19"/>
      <c r="E6497" s="18" t="s">
        <v>41</v>
      </c>
      <c r="F6497" s="17"/>
      <c r="G6497" s="7">
        <v>161</v>
      </c>
      <c r="H6497" s="20">
        <v>11.801242236025001</v>
      </c>
      <c r="I6497" s="2">
        <v>78.260869565217007</v>
      </c>
      <c r="J6497" s="2">
        <v>9.3167701863350008</v>
      </c>
      <c r="K6497" s="2">
        <v>0.62111801242200004</v>
      </c>
      <c r="L6497" s="22">
        <v>90.062111801241997</v>
      </c>
    </row>
    <row r="6498">
      <c r="D6498" s="19"/>
      <c r="E6498" s="18" t="s">
        <v>103</v>
      </c>
      <c r="F6498" s="17"/>
      <c r="G6498" s="7">
        <v>211</v>
      </c>
      <c r="H6498" s="20">
        <v>14.218009478673</v>
      </c>
      <c r="I6498" s="2">
        <v>64.928909952607</v>
      </c>
      <c r="J6498" s="2">
        <v>19.905213270141999</v>
      </c>
      <c r="K6498" s="2">
        <v>0.94786729857800001</v>
      </c>
      <c r="L6498" s="22">
        <v>79.146919431279997</v>
      </c>
    </row>
    <row r="6499">
      <c r="D6499" s="19"/>
      <c r="E6499" s="18" t="s">
        <v>104</v>
      </c>
      <c r="F6499" s="17"/>
      <c r="G6499" s="7">
        <v>319</v>
      </c>
      <c r="H6499" s="20">
        <v>18.495297805642998</v>
      </c>
      <c r="I6499" s="2">
        <v>62.382445141066</v>
      </c>
      <c r="J6499" s="2">
        <v>18.808777429467</v>
      </c>
      <c r="K6499" s="2">
        <v>0.31347962382400002</v>
      </c>
      <c r="L6499" s="22">
        <v>80.877742946707997</v>
      </c>
    </row>
    <row r="6500">
      <c r="D6500" s="19"/>
      <c r="E6500" s="18" t="s">
        <v>26</v>
      </c>
      <c r="F6500" s="17"/>
      <c r="G6500" s="11">
        <v>5</v>
      </c>
      <c r="H6500" s="32" t="s">
        <v>168</v>
      </c>
      <c r="I6500" s="5">
        <v>80</v>
      </c>
      <c r="J6500" s="5">
        <v>20</v>
      </c>
      <c r="K6500" s="4" t="s">
        <v>168</v>
      </c>
      <c r="L6500" s="30">
        <v>80</v>
      </c>
    </row>
    <row r="6501">
      <c r="D6501" s="19"/>
      <c r="E6501" s="18" t="s">
        <v>105</v>
      </c>
      <c r="F6501" s="17"/>
      <c r="G6501" s="7">
        <v>558</v>
      </c>
      <c r="H6501" s="20">
        <v>11.469534050179</v>
      </c>
      <c r="I6501" s="2">
        <v>79.390681003584007</v>
      </c>
      <c r="J6501" s="2">
        <v>8.9605734767030008</v>
      </c>
      <c r="K6501" s="2">
        <v>0.179211469534</v>
      </c>
      <c r="L6501" s="22">
        <v>90.860215053763</v>
      </c>
    </row>
    <row r="6502">
      <c r="D6502" s="19"/>
      <c r="E6502" s="18" t="s">
        <v>106</v>
      </c>
      <c r="F6502" s="17"/>
      <c r="G6502" s="7">
        <v>530</v>
      </c>
      <c r="H6502" s="20">
        <v>16.792452830188999</v>
      </c>
      <c r="I6502" s="2">
        <v>63.396226415093999</v>
      </c>
      <c r="J6502" s="2">
        <v>19.245283018868001</v>
      </c>
      <c r="K6502" s="2">
        <v>0.56603773584899997</v>
      </c>
      <c r="L6502" s="22">
        <v>80.188679245282998</v>
      </c>
    </row>
    <row r="6503">
      <c r="D6503" s="15" t="s">
        <v>107</v>
      </c>
      <c r="E6503" s="14" t="s">
        <v>108</v>
      </c>
      <c r="F6503" s="16"/>
      <c r="G6503" s="33">
        <v>32</v>
      </c>
      <c r="H6503" s="45">
        <v>9.375</v>
      </c>
      <c r="I6503" s="13">
        <v>75</v>
      </c>
      <c r="J6503" s="13">
        <v>15.625</v>
      </c>
      <c r="K6503" s="25" t="s">
        <v>168</v>
      </c>
      <c r="L6503" s="50">
        <v>84.375</v>
      </c>
    </row>
    <row r="6504">
      <c r="D6504" s="19"/>
      <c r="E6504" s="18" t="s">
        <v>109</v>
      </c>
      <c r="F6504" s="17"/>
      <c r="G6504" s="7">
        <v>715</v>
      </c>
      <c r="H6504" s="20">
        <v>13.426573426573</v>
      </c>
      <c r="I6504" s="2">
        <v>72.447552447551999</v>
      </c>
      <c r="J6504" s="2">
        <v>13.706293706294</v>
      </c>
      <c r="K6504" s="2">
        <v>0.41958041957999997</v>
      </c>
      <c r="L6504" s="22">
        <v>85.874125874125994</v>
      </c>
    </row>
    <row r="6505">
      <c r="D6505" s="19"/>
      <c r="E6505" s="18" t="s">
        <v>110</v>
      </c>
      <c r="F6505" s="17"/>
      <c r="G6505" s="7">
        <v>1003</v>
      </c>
      <c r="H6505" s="20">
        <v>13.659022931206</v>
      </c>
      <c r="I6505" s="2">
        <v>73.180458624127994</v>
      </c>
      <c r="J6505" s="2">
        <v>12.761714855434001</v>
      </c>
      <c r="K6505" s="2">
        <v>0.39880358923199999</v>
      </c>
      <c r="L6505" s="22">
        <v>86.839481555334004</v>
      </c>
    </row>
    <row r="6506">
      <c r="D6506" s="19"/>
      <c r="E6506" s="18" t="s">
        <v>111</v>
      </c>
      <c r="F6506" s="17"/>
      <c r="G6506" s="7">
        <v>921</v>
      </c>
      <c r="H6506" s="20">
        <v>13.355048859935</v>
      </c>
      <c r="I6506" s="2">
        <v>72.855591748099997</v>
      </c>
      <c r="J6506" s="2">
        <v>13.57220412595</v>
      </c>
      <c r="K6506" s="2">
        <v>0.21715526601499999</v>
      </c>
      <c r="L6506" s="22">
        <v>86.210640608035007</v>
      </c>
    </row>
    <row r="6507">
      <c r="D6507" s="19"/>
      <c r="E6507" s="18" t="s">
        <v>112</v>
      </c>
      <c r="F6507" s="17"/>
      <c r="G6507" s="7">
        <v>765</v>
      </c>
      <c r="H6507" s="20">
        <v>12.156862745098</v>
      </c>
      <c r="I6507" s="2">
        <v>73.986928104575</v>
      </c>
      <c r="J6507" s="2">
        <v>13.333333333333</v>
      </c>
      <c r="K6507" s="2">
        <v>0.52287581699300001</v>
      </c>
      <c r="L6507" s="22">
        <v>86.143790849672996</v>
      </c>
    </row>
    <row r="6508">
      <c r="D6508" s="19"/>
      <c r="E6508" s="18" t="s">
        <v>113</v>
      </c>
      <c r="F6508" s="17"/>
      <c r="G6508" s="7">
        <v>197</v>
      </c>
      <c r="H6508" s="20">
        <v>12.690355329949</v>
      </c>
      <c r="I6508" s="2">
        <v>71.573604060913993</v>
      </c>
      <c r="J6508" s="2">
        <v>14.720812182741</v>
      </c>
      <c r="K6508" s="2">
        <v>1.0152284263960001</v>
      </c>
      <c r="L6508" s="22">
        <v>84.263959390862993</v>
      </c>
    </row>
    <row r="6509">
      <c r="D6509" s="19"/>
      <c r="E6509" s="18" t="s">
        <v>114</v>
      </c>
      <c r="F6509" s="17"/>
      <c r="G6509" s="7">
        <v>1029</v>
      </c>
      <c r="H6509" s="20">
        <v>13.508260447035999</v>
      </c>
      <c r="I6509" s="2">
        <v>72.303206997084999</v>
      </c>
      <c r="J6509" s="2">
        <v>13.79980563654</v>
      </c>
      <c r="K6509" s="2">
        <v>0.388726919339</v>
      </c>
      <c r="L6509" s="22">
        <v>85.811467444121007</v>
      </c>
    </row>
    <row r="6510">
      <c r="D6510" s="19"/>
      <c r="E6510" s="18" t="s">
        <v>115</v>
      </c>
      <c r="F6510" s="17"/>
      <c r="G6510" s="7">
        <v>793</v>
      </c>
      <c r="H6510" s="20">
        <v>13.240857503153</v>
      </c>
      <c r="I6510" s="2">
        <v>72.257250945775994</v>
      </c>
      <c r="J6510" s="2">
        <v>14.123581336696001</v>
      </c>
      <c r="K6510" s="2">
        <v>0.37831021437599999</v>
      </c>
      <c r="L6510" s="22">
        <v>85.498108448927994</v>
      </c>
    </row>
    <row r="6511">
      <c r="D6511" s="19"/>
      <c r="E6511" s="18" t="s">
        <v>116</v>
      </c>
      <c r="F6511" s="17"/>
      <c r="G6511" s="7">
        <v>253</v>
      </c>
      <c r="H6511" s="20">
        <v>15.01976284585</v>
      </c>
      <c r="I6511" s="2">
        <v>73.913043478261002</v>
      </c>
      <c r="J6511" s="2">
        <v>11.067193675888999</v>
      </c>
      <c r="K6511" s="10" t="s">
        <v>168</v>
      </c>
      <c r="L6511" s="22">
        <v>88.932806324110999</v>
      </c>
    </row>
    <row r="6512">
      <c r="D6512" s="19"/>
      <c r="E6512" s="18" t="s">
        <v>117</v>
      </c>
      <c r="F6512" s="17"/>
      <c r="G6512" s="7">
        <v>200</v>
      </c>
      <c r="H6512" s="20">
        <v>12.5</v>
      </c>
      <c r="I6512" s="2">
        <v>74</v>
      </c>
      <c r="J6512" s="2">
        <v>13.5</v>
      </c>
      <c r="K6512" s="10" t="s">
        <v>168</v>
      </c>
      <c r="L6512" s="22">
        <v>86.5</v>
      </c>
    </row>
    <row r="6513">
      <c r="D6513" s="19"/>
      <c r="E6513" s="18" t="s">
        <v>118</v>
      </c>
      <c r="F6513" s="17"/>
      <c r="G6513" s="11">
        <v>3</v>
      </c>
      <c r="H6513" s="27">
        <v>66.666666666666998</v>
      </c>
      <c r="I6513" s="4" t="s">
        <v>168</v>
      </c>
      <c r="J6513" s="5">
        <v>33.333333333333002</v>
      </c>
      <c r="K6513" s="4" t="s">
        <v>168</v>
      </c>
      <c r="L6513" s="30">
        <v>66.666666666666998</v>
      </c>
    </row>
    <row r="6514">
      <c r="D6514" s="19"/>
      <c r="E6514" s="18" t="s">
        <v>26</v>
      </c>
      <c r="F6514" s="17"/>
      <c r="G6514" s="11">
        <v>1</v>
      </c>
      <c r="H6514" s="32" t="s">
        <v>168</v>
      </c>
      <c r="I6514" s="5">
        <v>100</v>
      </c>
      <c r="J6514" s="4" t="s">
        <v>168</v>
      </c>
      <c r="K6514" s="4" t="s">
        <v>168</v>
      </c>
      <c r="L6514" s="30">
        <v>100</v>
      </c>
    </row>
    <row r="6515">
      <c r="D6515" s="19"/>
      <c r="E6515" s="18" t="s">
        <v>119</v>
      </c>
      <c r="F6515" s="17"/>
      <c r="G6515" s="7">
        <v>1080</v>
      </c>
      <c r="H6515" s="20">
        <v>13.703703703704001</v>
      </c>
      <c r="I6515" s="2">
        <v>72.222222222222001</v>
      </c>
      <c r="J6515" s="2">
        <v>13.703703703704001</v>
      </c>
      <c r="K6515" s="2">
        <v>0.37037037036999998</v>
      </c>
      <c r="L6515" s="22">
        <v>85.925925925925995</v>
      </c>
    </row>
    <row r="6516">
      <c r="D6516" s="19"/>
      <c r="E6516" s="18" t="s">
        <v>120</v>
      </c>
      <c r="F6516" s="17"/>
      <c r="G6516" s="7">
        <v>1054</v>
      </c>
      <c r="H6516" s="20">
        <v>13.377609108159</v>
      </c>
      <c r="I6516" s="2">
        <v>72.296015180265996</v>
      </c>
      <c r="J6516" s="2">
        <v>13.946869070209001</v>
      </c>
      <c r="K6516" s="2">
        <v>0.37950664136599999</v>
      </c>
      <c r="L6516" s="22">
        <v>85.673624288425003</v>
      </c>
    </row>
    <row r="6517">
      <c r="D6517" s="15" t="s">
        <v>121</v>
      </c>
      <c r="E6517" s="14" t="s">
        <v>122</v>
      </c>
      <c r="F6517" s="16"/>
      <c r="G6517" s="26">
        <v>564</v>
      </c>
      <c r="H6517" s="40">
        <v>13.120567375886999</v>
      </c>
      <c r="I6517" s="8">
        <v>76.241134751773004</v>
      </c>
      <c r="J6517" s="8">
        <v>10.460992907801</v>
      </c>
      <c r="K6517" s="8">
        <v>0.17730496453899999</v>
      </c>
      <c r="L6517" s="42">
        <v>89.361702127659996</v>
      </c>
    </row>
    <row r="6518">
      <c r="D6518" s="19"/>
      <c r="E6518" s="18" t="s">
        <v>123</v>
      </c>
      <c r="F6518" s="17"/>
      <c r="G6518" s="7">
        <v>396</v>
      </c>
      <c r="H6518" s="20">
        <v>14.646464646465001</v>
      </c>
      <c r="I6518" s="2">
        <v>70.707070707070997</v>
      </c>
      <c r="J6518" s="2">
        <v>14.393939393939</v>
      </c>
      <c r="K6518" s="2">
        <v>0.25252525252500002</v>
      </c>
      <c r="L6518" s="22">
        <v>85.353535353534994</v>
      </c>
    </row>
    <row r="6519">
      <c r="D6519" s="19"/>
      <c r="E6519" s="18" t="s">
        <v>124</v>
      </c>
      <c r="F6519" s="17"/>
      <c r="G6519" s="7">
        <v>69</v>
      </c>
      <c r="H6519" s="20">
        <v>17.391304347826001</v>
      </c>
      <c r="I6519" s="2">
        <v>49.275362318840997</v>
      </c>
      <c r="J6519" s="2">
        <v>30.434782608696</v>
      </c>
      <c r="K6519" s="2">
        <v>2.898550724638</v>
      </c>
      <c r="L6519" s="22">
        <v>66.666666666666998</v>
      </c>
    </row>
    <row r="6520">
      <c r="D6520" s="19"/>
      <c r="E6520" s="18" t="s">
        <v>125</v>
      </c>
      <c r="F6520" s="17"/>
      <c r="G6520" s="7">
        <v>50</v>
      </c>
      <c r="H6520" s="20">
        <v>12</v>
      </c>
      <c r="I6520" s="2">
        <v>68</v>
      </c>
      <c r="J6520" s="2">
        <v>20</v>
      </c>
      <c r="K6520" s="10" t="s">
        <v>168</v>
      </c>
      <c r="L6520" s="22">
        <v>80</v>
      </c>
    </row>
    <row r="6521">
      <c r="D6521" s="19"/>
      <c r="E6521" s="18" t="s">
        <v>126</v>
      </c>
      <c r="F6521" s="17"/>
      <c r="G6521" s="11">
        <v>14</v>
      </c>
      <c r="H6521" s="27">
        <v>21.428571428571001</v>
      </c>
      <c r="I6521" s="5">
        <v>35.714285714286</v>
      </c>
      <c r="J6521" s="5">
        <v>42.857142857143003</v>
      </c>
      <c r="K6521" s="4" t="s">
        <v>168</v>
      </c>
      <c r="L6521" s="30">
        <v>57.142857142856997</v>
      </c>
    </row>
    <row r="6522">
      <c r="D6522" s="19"/>
      <c r="E6522" s="18" t="s">
        <v>26</v>
      </c>
      <c r="F6522" s="17"/>
      <c r="G6522" s="11">
        <v>0</v>
      </c>
      <c r="H6522" s="32" t="s">
        <v>168</v>
      </c>
      <c r="I6522" s="4" t="s">
        <v>168</v>
      </c>
      <c r="J6522" s="4" t="s">
        <v>168</v>
      </c>
      <c r="K6522" s="4" t="s">
        <v>168</v>
      </c>
      <c r="L6522" s="31" t="s">
        <v>168</v>
      </c>
    </row>
    <row r="6523">
      <c r="D6523" s="19"/>
      <c r="E6523" s="18" t="s">
        <v>127</v>
      </c>
      <c r="F6523" s="17"/>
      <c r="G6523" s="7">
        <v>960</v>
      </c>
      <c r="H6523" s="20">
        <v>13.75</v>
      </c>
      <c r="I6523" s="2">
        <v>73.958333333333002</v>
      </c>
      <c r="J6523" s="2">
        <v>12.083333333333</v>
      </c>
      <c r="K6523" s="2">
        <v>0.208333333333</v>
      </c>
      <c r="L6523" s="22">
        <v>87.708333333333002</v>
      </c>
    </row>
    <row r="6524">
      <c r="D6524" s="19"/>
      <c r="E6524" s="18" t="s">
        <v>128</v>
      </c>
      <c r="F6524" s="17"/>
      <c r="G6524" s="7">
        <v>64</v>
      </c>
      <c r="H6524" s="20">
        <v>14.0625</v>
      </c>
      <c r="I6524" s="2">
        <v>60.9375</v>
      </c>
      <c r="J6524" s="2">
        <v>25</v>
      </c>
      <c r="K6524" s="10" t="s">
        <v>168</v>
      </c>
      <c r="L6524" s="22">
        <v>75</v>
      </c>
    </row>
    <row r="6525">
      <c r="D6525" s="15" t="s">
        <v>129</v>
      </c>
      <c r="E6525" s="14" t="s">
        <v>130</v>
      </c>
      <c r="F6525" s="16"/>
      <c r="G6525" s="26">
        <v>130</v>
      </c>
      <c r="H6525" s="40">
        <v>13.846153846153999</v>
      </c>
      <c r="I6525" s="8">
        <v>72.307692307691994</v>
      </c>
      <c r="J6525" s="8">
        <v>13.076923076923</v>
      </c>
      <c r="K6525" s="8">
        <v>0.76923076923099998</v>
      </c>
      <c r="L6525" s="42">
        <v>86.153846153846004</v>
      </c>
    </row>
    <row r="6526">
      <c r="D6526" s="19"/>
      <c r="E6526" s="18" t="s">
        <v>131</v>
      </c>
      <c r="F6526" s="17"/>
      <c r="G6526" s="11">
        <v>32</v>
      </c>
      <c r="H6526" s="27">
        <v>9.375</v>
      </c>
      <c r="I6526" s="5">
        <v>71.875</v>
      </c>
      <c r="J6526" s="5">
        <v>18.75</v>
      </c>
      <c r="K6526" s="4" t="s">
        <v>168</v>
      </c>
      <c r="L6526" s="30">
        <v>81.25</v>
      </c>
    </row>
    <row r="6527">
      <c r="D6527" s="19"/>
      <c r="E6527" s="18" t="s">
        <v>132</v>
      </c>
      <c r="F6527" s="17"/>
      <c r="G6527" s="7">
        <v>492</v>
      </c>
      <c r="H6527" s="20">
        <v>13.008130081300999</v>
      </c>
      <c r="I6527" s="2">
        <v>75</v>
      </c>
      <c r="J6527" s="2">
        <v>11.382113821138001</v>
      </c>
      <c r="K6527" s="2">
        <v>0.60975609756100002</v>
      </c>
      <c r="L6527" s="22">
        <v>88.008130081301005</v>
      </c>
    </row>
    <row r="6528">
      <c r="D6528" s="19"/>
      <c r="E6528" s="18" t="s">
        <v>133</v>
      </c>
      <c r="F6528" s="17"/>
      <c r="G6528" s="7">
        <v>610</v>
      </c>
      <c r="H6528" s="20">
        <v>12.950819672131001</v>
      </c>
      <c r="I6528" s="2">
        <v>73.442622950819995</v>
      </c>
      <c r="J6528" s="2">
        <v>13.114754098361001</v>
      </c>
      <c r="K6528" s="2">
        <v>0.49180327868899998</v>
      </c>
      <c r="L6528" s="22">
        <v>86.393442622951</v>
      </c>
    </row>
    <row r="6529">
      <c r="D6529" s="19"/>
      <c r="E6529" s="18" t="s">
        <v>134</v>
      </c>
      <c r="F6529" s="17"/>
      <c r="G6529" s="7">
        <v>869</v>
      </c>
      <c r="H6529" s="20">
        <v>12.543153049481999</v>
      </c>
      <c r="I6529" s="2">
        <v>74.683544303797007</v>
      </c>
      <c r="J6529" s="2">
        <v>12.313003452244001</v>
      </c>
      <c r="K6529" s="2">
        <v>0.46029919447599998</v>
      </c>
      <c r="L6529" s="22">
        <v>87.226697353280002</v>
      </c>
    </row>
    <row r="6530">
      <c r="D6530" s="19"/>
      <c r="E6530" s="18" t="s">
        <v>135</v>
      </c>
      <c r="F6530" s="17"/>
      <c r="G6530" s="7">
        <v>842</v>
      </c>
      <c r="H6530" s="20">
        <v>11.757719714964001</v>
      </c>
      <c r="I6530" s="2">
        <v>79.928741092636997</v>
      </c>
      <c r="J6530" s="2">
        <v>8.1947743467930003</v>
      </c>
      <c r="K6530" s="2">
        <v>0.11876484560599999</v>
      </c>
      <c r="L6530" s="22">
        <v>91.686460807600994</v>
      </c>
    </row>
    <row r="6531">
      <c r="D6531" s="19"/>
      <c r="E6531" s="18" t="s">
        <v>136</v>
      </c>
      <c r="F6531" s="17"/>
      <c r="G6531" s="7">
        <v>514</v>
      </c>
      <c r="H6531" s="20">
        <v>12.451361867704</v>
      </c>
      <c r="I6531" s="2">
        <v>72.178988326848</v>
      </c>
      <c r="J6531" s="2">
        <v>14.980544747082</v>
      </c>
      <c r="K6531" s="2">
        <v>0.38910505836600001</v>
      </c>
      <c r="L6531" s="22">
        <v>84.630350194553003</v>
      </c>
    </row>
    <row r="6532">
      <c r="D6532" s="19"/>
      <c r="E6532" s="18" t="s">
        <v>137</v>
      </c>
      <c r="F6532" s="17"/>
      <c r="G6532" s="7">
        <v>487</v>
      </c>
      <c r="H6532" s="20">
        <v>8.6242299794659996</v>
      </c>
      <c r="I6532" s="2">
        <v>82.340862422998001</v>
      </c>
      <c r="J6532" s="2">
        <v>8.6242299794659996</v>
      </c>
      <c r="K6532" s="2">
        <v>0.41067761806999997</v>
      </c>
      <c r="L6532" s="22">
        <v>90.965092402463995</v>
      </c>
    </row>
    <row r="6533">
      <c r="D6533" s="19"/>
      <c r="E6533" s="18" t="s">
        <v>138</v>
      </c>
      <c r="F6533" s="17"/>
      <c r="G6533" s="7">
        <v>480</v>
      </c>
      <c r="H6533" s="20">
        <v>11.666666666667</v>
      </c>
      <c r="I6533" s="2">
        <v>79.375</v>
      </c>
      <c r="J6533" s="2">
        <v>8.541666666667</v>
      </c>
      <c r="K6533" s="2">
        <v>0.41666666666699997</v>
      </c>
      <c r="L6533" s="22">
        <v>91.041666666666998</v>
      </c>
    </row>
    <row r="6534">
      <c r="D6534" s="19"/>
      <c r="E6534" s="18" t="s">
        <v>139</v>
      </c>
      <c r="F6534" s="17"/>
      <c r="G6534" s="7">
        <v>624</v>
      </c>
      <c r="H6534" s="20">
        <v>12.820512820513001</v>
      </c>
      <c r="I6534" s="2">
        <v>77.884615384615003</v>
      </c>
      <c r="J6534" s="2">
        <v>9.2948717948719999</v>
      </c>
      <c r="K6534" s="10" t="s">
        <v>168</v>
      </c>
      <c r="L6534" s="22">
        <v>90.705128205128005</v>
      </c>
    </row>
    <row r="6535">
      <c r="D6535" s="19"/>
      <c r="E6535" s="18" t="s">
        <v>140</v>
      </c>
      <c r="F6535" s="17"/>
      <c r="G6535" s="7">
        <v>172</v>
      </c>
      <c r="H6535" s="20">
        <v>10.465116279069999</v>
      </c>
      <c r="I6535" s="2">
        <v>79.651162790697995</v>
      </c>
      <c r="J6535" s="2">
        <v>9.3023255813949994</v>
      </c>
      <c r="K6535" s="2">
        <v>0.58139534883699995</v>
      </c>
      <c r="L6535" s="22">
        <v>90.116279069767003</v>
      </c>
    </row>
    <row r="6536">
      <c r="D6536" s="19"/>
      <c r="E6536" s="18" t="s">
        <v>141</v>
      </c>
      <c r="F6536" s="17"/>
      <c r="G6536" s="7">
        <v>683</v>
      </c>
      <c r="H6536" s="20">
        <v>13.616398243044999</v>
      </c>
      <c r="I6536" s="2">
        <v>74.670571010249006</v>
      </c>
      <c r="J6536" s="2">
        <v>11.273792093703999</v>
      </c>
      <c r="K6536" s="2">
        <v>0.43923865300100001</v>
      </c>
      <c r="L6536" s="22">
        <v>88.286969253294004</v>
      </c>
    </row>
    <row r="6537">
      <c r="D6537" s="19"/>
      <c r="E6537" s="18" t="s">
        <v>142</v>
      </c>
      <c r="F6537" s="17"/>
      <c r="G6537" s="7">
        <v>341</v>
      </c>
      <c r="H6537" s="20">
        <v>9.6774193548389995</v>
      </c>
      <c r="I6537" s="2">
        <v>80.351906158358005</v>
      </c>
      <c r="J6537" s="2">
        <v>9.9706744868040005</v>
      </c>
      <c r="K6537" s="10" t="s">
        <v>168</v>
      </c>
      <c r="L6537" s="22">
        <v>90.029325513196</v>
      </c>
    </row>
    <row r="6538">
      <c r="D6538" s="19"/>
      <c r="E6538" s="18" t="s">
        <v>143</v>
      </c>
      <c r="F6538" s="17"/>
      <c r="G6538" s="7">
        <v>185</v>
      </c>
      <c r="H6538" s="20">
        <v>9.1891891891889994</v>
      </c>
      <c r="I6538" s="2">
        <v>82.702702702702993</v>
      </c>
      <c r="J6538" s="2">
        <v>7.5675675675680001</v>
      </c>
      <c r="K6538" s="2">
        <v>0.54054054054099998</v>
      </c>
      <c r="L6538" s="22">
        <v>91.891891891892001</v>
      </c>
    </row>
    <row r="6539">
      <c r="D6539" s="19"/>
      <c r="E6539" s="18" t="s">
        <v>144</v>
      </c>
      <c r="F6539" s="17"/>
      <c r="G6539" s="7">
        <v>219</v>
      </c>
      <c r="H6539" s="20">
        <v>12.328767123287999</v>
      </c>
      <c r="I6539" s="2">
        <v>73.515981735159997</v>
      </c>
      <c r="J6539" s="2">
        <v>14.155251141553</v>
      </c>
      <c r="K6539" s="10" t="s">
        <v>168</v>
      </c>
      <c r="L6539" s="22">
        <v>85.844748858447005</v>
      </c>
    </row>
    <row r="6540">
      <c r="D6540" s="19"/>
      <c r="E6540" s="18" t="s">
        <v>41</v>
      </c>
      <c r="F6540" s="17"/>
      <c r="G6540" s="11">
        <v>40</v>
      </c>
      <c r="H6540" s="27">
        <v>25</v>
      </c>
      <c r="I6540" s="5">
        <v>60</v>
      </c>
      <c r="J6540" s="5">
        <v>15</v>
      </c>
      <c r="K6540" s="4" t="s">
        <v>168</v>
      </c>
      <c r="L6540" s="30">
        <v>85</v>
      </c>
    </row>
    <row r="6541">
      <c r="D6541" s="19"/>
      <c r="E6541" s="18" t="s">
        <v>145</v>
      </c>
      <c r="F6541" s="17"/>
      <c r="G6541" s="11">
        <v>19</v>
      </c>
      <c r="H6541" s="27">
        <v>31.578947368421002</v>
      </c>
      <c r="I6541" s="5">
        <v>21.052631578947</v>
      </c>
      <c r="J6541" s="5">
        <v>47.368421052632002</v>
      </c>
      <c r="K6541" s="4" t="s">
        <v>168</v>
      </c>
      <c r="L6541" s="30">
        <v>52.631578947367998</v>
      </c>
    </row>
    <row r="6542">
      <c r="D6542" s="19"/>
      <c r="E6542" s="18" t="s">
        <v>26</v>
      </c>
      <c r="F6542" s="17"/>
      <c r="G6542" s="11">
        <v>0</v>
      </c>
      <c r="H6542" s="32" t="s">
        <v>168</v>
      </c>
      <c r="I6542" s="4" t="s">
        <v>168</v>
      </c>
      <c r="J6542" s="4" t="s">
        <v>168</v>
      </c>
      <c r="K6542" s="4" t="s">
        <v>168</v>
      </c>
      <c r="L6542" s="31" t="s">
        <v>168</v>
      </c>
    </row>
    <row r="6543">
      <c r="D6543" s="15" t="s">
        <v>146</v>
      </c>
      <c r="E6543" s="14" t="s">
        <v>147</v>
      </c>
      <c r="F6543" s="16"/>
      <c r="G6543" s="26">
        <v>628</v>
      </c>
      <c r="H6543" s="40">
        <v>11.624203821656</v>
      </c>
      <c r="I6543" s="8">
        <v>78.025477707006004</v>
      </c>
      <c r="J6543" s="8">
        <v>10.191082802547999</v>
      </c>
      <c r="K6543" s="8">
        <v>0.15923566879000001</v>
      </c>
      <c r="L6543" s="42">
        <v>89.649681528662001</v>
      </c>
    </row>
    <row r="6544">
      <c r="D6544" s="19"/>
      <c r="E6544" s="18" t="s">
        <v>148</v>
      </c>
      <c r="F6544" s="17"/>
      <c r="G6544" s="7">
        <v>423</v>
      </c>
      <c r="H6544" s="20">
        <v>17.257683215130001</v>
      </c>
      <c r="I6544" s="2">
        <v>64.302600472812998</v>
      </c>
      <c r="J6544" s="2">
        <v>17.730496453901001</v>
      </c>
      <c r="K6544" s="2">
        <v>0.70921985815599997</v>
      </c>
      <c r="L6544" s="22">
        <v>81.560283687942999</v>
      </c>
    </row>
    <row r="6545">
      <c r="D6545" s="19"/>
      <c r="E6545" s="18" t="s">
        <v>149</v>
      </c>
      <c r="F6545" s="17"/>
      <c r="G6545" s="11">
        <v>36</v>
      </c>
      <c r="H6545" s="27">
        <v>19.444444444443999</v>
      </c>
      <c r="I6545" s="5">
        <v>55.555555555555998</v>
      </c>
      <c r="J6545" s="5">
        <v>25</v>
      </c>
      <c r="K6545" s="4" t="s">
        <v>168</v>
      </c>
      <c r="L6545" s="30">
        <v>75</v>
      </c>
    </row>
    <row r="6546">
      <c r="D6546" s="19"/>
      <c r="E6546" s="18" t="s">
        <v>150</v>
      </c>
      <c r="F6546" s="17"/>
      <c r="G6546" s="11">
        <v>6</v>
      </c>
      <c r="H6546" s="32" t="s">
        <v>168</v>
      </c>
      <c r="I6546" s="5">
        <v>16.666666666666998</v>
      </c>
      <c r="J6546" s="5">
        <v>83.333333333333002</v>
      </c>
      <c r="K6546" s="4" t="s">
        <v>168</v>
      </c>
      <c r="L6546" s="30">
        <v>16.666666666666998</v>
      </c>
    </row>
    <row r="6547">
      <c r="D6547" s="19"/>
      <c r="E6547" s="18" t="s">
        <v>26</v>
      </c>
      <c r="F6547" s="17"/>
      <c r="G6547" s="11">
        <v>0</v>
      </c>
      <c r="H6547" s="32" t="s">
        <v>168</v>
      </c>
      <c r="I6547" s="4" t="s">
        <v>168</v>
      </c>
      <c r="J6547" s="4" t="s">
        <v>168</v>
      </c>
      <c r="K6547" s="4" t="s">
        <v>168</v>
      </c>
      <c r="L6547" s="31" t="s">
        <v>168</v>
      </c>
    </row>
    <row r="6548">
      <c r="D6548" s="19"/>
      <c r="E6548" s="18" t="s">
        <v>151</v>
      </c>
      <c r="F6548" s="17"/>
      <c r="G6548" s="7">
        <v>1051</v>
      </c>
      <c r="H6548" s="20">
        <v>13.891531874405</v>
      </c>
      <c r="I6548" s="2">
        <v>72.502378686965002</v>
      </c>
      <c r="J6548" s="2">
        <v>13.225499524263</v>
      </c>
      <c r="K6548" s="2">
        <v>0.38058991436700002</v>
      </c>
      <c r="L6548" s="22">
        <v>86.393910561370006</v>
      </c>
    </row>
    <row r="6549">
      <c r="D6549" s="19"/>
      <c r="E6549" s="18" t="s">
        <v>152</v>
      </c>
      <c r="F6549" s="17"/>
      <c r="G6549" s="11">
        <v>42</v>
      </c>
      <c r="H6549" s="27">
        <v>16.666666666666998</v>
      </c>
      <c r="I6549" s="5">
        <v>50</v>
      </c>
      <c r="J6549" s="5">
        <v>33.333333333333002</v>
      </c>
      <c r="K6549" s="4" t="s">
        <v>168</v>
      </c>
      <c r="L6549" s="30">
        <v>66.666666666666998</v>
      </c>
    </row>
    <row r="6550">
      <c r="D6550" s="15" t="s">
        <v>153</v>
      </c>
      <c r="E6550" s="14" t="s">
        <v>154</v>
      </c>
      <c r="F6550" s="16"/>
      <c r="G6550" s="26">
        <v>596</v>
      </c>
      <c r="H6550" s="40">
        <v>12.919463087247999</v>
      </c>
      <c r="I6550" s="8">
        <v>73.825503355704996</v>
      </c>
      <c r="J6550" s="8">
        <v>12.751677852348999</v>
      </c>
      <c r="K6550" s="8">
        <v>0.50335570469799995</v>
      </c>
      <c r="L6550" s="42">
        <v>86.744966442953</v>
      </c>
    </row>
    <row r="6551">
      <c r="D6551" s="19"/>
      <c r="E6551" s="18" t="s">
        <v>155</v>
      </c>
      <c r="F6551" s="17"/>
      <c r="G6551" s="7">
        <v>800</v>
      </c>
      <c r="H6551" s="20">
        <v>13.625</v>
      </c>
      <c r="I6551" s="2">
        <v>72.5</v>
      </c>
      <c r="J6551" s="2">
        <v>13.5</v>
      </c>
      <c r="K6551" s="2">
        <v>0.375</v>
      </c>
      <c r="L6551" s="22">
        <v>86.125</v>
      </c>
    </row>
    <row r="6552">
      <c r="D6552" s="19"/>
      <c r="E6552" s="18" t="s">
        <v>156</v>
      </c>
      <c r="F6552" s="17"/>
      <c r="G6552" s="7">
        <v>449</v>
      </c>
      <c r="H6552" s="20">
        <v>12.472160356347</v>
      </c>
      <c r="I6552" s="2">
        <v>73.719376391981996</v>
      </c>
      <c r="J6552" s="2">
        <v>13.140311804009</v>
      </c>
      <c r="K6552" s="2">
        <v>0.66815144766099999</v>
      </c>
      <c r="L6552" s="22">
        <v>86.191536748329995</v>
      </c>
    </row>
    <row r="6553">
      <c r="D6553" s="19"/>
      <c r="E6553" s="18" t="s">
        <v>157</v>
      </c>
      <c r="F6553" s="17"/>
      <c r="G6553" s="7">
        <v>867</v>
      </c>
      <c r="H6553" s="20">
        <v>13.956170703575999</v>
      </c>
      <c r="I6553" s="2">
        <v>72.202998846596998</v>
      </c>
      <c r="J6553" s="2">
        <v>13.379469434833</v>
      </c>
      <c r="K6553" s="2">
        <v>0.46136101499400001</v>
      </c>
      <c r="L6553" s="22">
        <v>86.159169550173004</v>
      </c>
    </row>
    <row r="6554">
      <c r="D6554" s="19"/>
      <c r="E6554" s="18" t="s">
        <v>158</v>
      </c>
      <c r="F6554" s="17"/>
      <c r="G6554" s="7">
        <v>818</v>
      </c>
      <c r="H6554" s="20">
        <v>12.958435207823999</v>
      </c>
      <c r="I6554" s="2">
        <v>73.716381418092993</v>
      </c>
      <c r="J6554" s="2">
        <v>12.836185819071</v>
      </c>
      <c r="K6554" s="2">
        <v>0.48899755501199998</v>
      </c>
      <c r="L6554" s="22">
        <v>86.674816625917003</v>
      </c>
    </row>
    <row r="6555">
      <c r="D6555" s="19"/>
      <c r="E6555" s="18" t="s">
        <v>159</v>
      </c>
      <c r="F6555" s="17"/>
      <c r="G6555" s="7">
        <v>595</v>
      </c>
      <c r="H6555" s="20">
        <v>12.268907563025</v>
      </c>
      <c r="I6555" s="2">
        <v>75.630252100839996</v>
      </c>
      <c r="J6555" s="2">
        <v>11.596638655462</v>
      </c>
      <c r="K6555" s="2">
        <v>0.504201680672</v>
      </c>
      <c r="L6555" s="22">
        <v>87.899159663866001</v>
      </c>
    </row>
    <row r="6556">
      <c r="D6556" s="19"/>
      <c r="E6556" s="18" t="s">
        <v>160</v>
      </c>
      <c r="F6556" s="17"/>
      <c r="G6556" s="7">
        <v>330</v>
      </c>
      <c r="H6556" s="20">
        <v>12.121212121212</v>
      </c>
      <c r="I6556" s="2">
        <v>76.363636363636004</v>
      </c>
      <c r="J6556" s="2">
        <v>10.909090909091001</v>
      </c>
      <c r="K6556" s="2">
        <v>0.60606060606099998</v>
      </c>
      <c r="L6556" s="22">
        <v>88.484848484848001</v>
      </c>
    </row>
    <row r="6557">
      <c r="D6557" s="19"/>
      <c r="E6557" s="18" t="s">
        <v>161</v>
      </c>
      <c r="F6557" s="17"/>
      <c r="G6557" s="7">
        <v>744</v>
      </c>
      <c r="H6557" s="20">
        <v>12.365591397849</v>
      </c>
      <c r="I6557" s="2">
        <v>74.731182795698999</v>
      </c>
      <c r="J6557" s="2">
        <v>12.365591397849</v>
      </c>
      <c r="K6557" s="2">
        <v>0.53763440860199996</v>
      </c>
      <c r="L6557" s="22">
        <v>87.096774193548001</v>
      </c>
    </row>
    <row r="6558">
      <c r="D6558" s="19"/>
      <c r="E6558" s="18" t="s">
        <v>162</v>
      </c>
      <c r="F6558" s="17"/>
      <c r="G6558" s="7">
        <v>519</v>
      </c>
      <c r="H6558" s="20">
        <v>11.175337186898</v>
      </c>
      <c r="I6558" s="2">
        <v>75.144508670519997</v>
      </c>
      <c r="J6558" s="2">
        <v>13.294797687860999</v>
      </c>
      <c r="K6558" s="2">
        <v>0.385356454721</v>
      </c>
      <c r="L6558" s="22">
        <v>86.319845857418002</v>
      </c>
    </row>
    <row r="6559">
      <c r="D6559" s="19"/>
      <c r="E6559" s="18" t="s">
        <v>163</v>
      </c>
      <c r="F6559" s="17"/>
      <c r="G6559" s="7">
        <v>576</v>
      </c>
      <c r="H6559" s="20">
        <v>13.541666666667</v>
      </c>
      <c r="I6559" s="2">
        <v>74.305555555555998</v>
      </c>
      <c r="J6559" s="2">
        <v>11.805555555555999</v>
      </c>
      <c r="K6559" s="2">
        <v>0.347222222222</v>
      </c>
      <c r="L6559" s="22">
        <v>87.847222222222001</v>
      </c>
    </row>
    <row r="6560">
      <c r="D6560" s="19"/>
      <c r="E6560" s="18" t="s">
        <v>164</v>
      </c>
      <c r="F6560" s="17"/>
      <c r="G6560" s="7">
        <v>372</v>
      </c>
      <c r="H6560" s="20">
        <v>11.827956989246999</v>
      </c>
      <c r="I6560" s="2">
        <v>74.462365591397997</v>
      </c>
      <c r="J6560" s="2">
        <v>12.903225806451999</v>
      </c>
      <c r="K6560" s="2">
        <v>0.80645161290300005</v>
      </c>
      <c r="L6560" s="22">
        <v>86.290322580644997</v>
      </c>
    </row>
    <row r="6561">
      <c r="D6561" s="19"/>
      <c r="E6561" s="18" t="s">
        <v>165</v>
      </c>
      <c r="F6561" s="17"/>
      <c r="G6561" s="7">
        <v>520</v>
      </c>
      <c r="H6561" s="20">
        <v>11.346153846153999</v>
      </c>
      <c r="I6561" s="2">
        <v>76.923076923077005</v>
      </c>
      <c r="J6561" s="2">
        <v>11.346153846153999</v>
      </c>
      <c r="K6561" s="2">
        <v>0.384615384615</v>
      </c>
      <c r="L6561" s="22">
        <v>88.269230769231001</v>
      </c>
    </row>
    <row r="6562">
      <c r="D6562" s="19"/>
      <c r="E6562" s="18" t="s">
        <v>166</v>
      </c>
      <c r="F6562" s="17"/>
      <c r="G6562" s="7">
        <v>445</v>
      </c>
      <c r="H6562" s="20">
        <v>11.685393258427</v>
      </c>
      <c r="I6562" s="2">
        <v>75.505617977528004</v>
      </c>
      <c r="J6562" s="2">
        <v>12.134831460674</v>
      </c>
      <c r="K6562" s="2">
        <v>0.67415730337099999</v>
      </c>
      <c r="L6562" s="22">
        <v>87.191011235955003</v>
      </c>
    </row>
    <row r="6563">
      <c r="D6563" s="19"/>
      <c r="E6563" s="18" t="s">
        <v>167</v>
      </c>
      <c r="F6563" s="17"/>
      <c r="G6563" s="7">
        <v>294</v>
      </c>
      <c r="H6563" s="20">
        <v>13.945578231293</v>
      </c>
      <c r="I6563" s="2">
        <v>70.408163265306001</v>
      </c>
      <c r="J6563" s="2">
        <v>14.965986394558</v>
      </c>
      <c r="K6563" s="2">
        <v>0.68027210884400002</v>
      </c>
      <c r="L6563" s="22">
        <v>84.353741496599</v>
      </c>
    </row>
    <row r="6564">
      <c r="D6564" s="19"/>
      <c r="E6564" s="18" t="s">
        <v>41</v>
      </c>
      <c r="F6564" s="17"/>
      <c r="G6564" s="7">
        <v>62</v>
      </c>
      <c r="H6564" s="20">
        <v>12.903225806451999</v>
      </c>
      <c r="I6564" s="2">
        <v>69.354838709676997</v>
      </c>
      <c r="J6564" s="2">
        <v>17.741935483871</v>
      </c>
      <c r="K6564" s="10" t="s">
        <v>168</v>
      </c>
      <c r="L6564" s="22">
        <v>82.258064516128997</v>
      </c>
    </row>
    <row r="6565">
      <c r="D6565" s="57"/>
      <c r="E6565" s="54" t="s">
        <v>26</v>
      </c>
      <c r="F6565" s="62"/>
      <c r="G6565" s="59">
        <v>17</v>
      </c>
      <c r="H6565" s="78">
        <v>29.411764705882</v>
      </c>
      <c r="I6565" s="46">
        <v>52.941176470587997</v>
      </c>
      <c r="J6565" s="46">
        <v>17.647058823529001</v>
      </c>
      <c r="K6565" s="51" t="s">
        <v>168</v>
      </c>
      <c r="L6565" s="77">
        <v>82.352941176471006</v>
      </c>
    </row>
    <row r="6567">
      <c r="B6567" s="63" t="str">
        <f ca="1" xml:space="preserve"> HYPERLINK("#'目次'!B47", "[41]")</f>
        <v>[41]</v>
      </c>
      <c r="C6567" s="49" t="s">
        <v>575</v>
      </c>
    </row>
    <row r="6570">
      <c r="C6570" s="49" t="s">
        <v>14</v>
      </c>
    </row>
    <row r="6571">
      <c r="D6571" s="64"/>
      <c r="E6571" s="47"/>
      <c r="F6571" s="47"/>
      <c r="G6571" s="61" t="s">
        <v>15</v>
      </c>
      <c r="H6571" s="66" t="s">
        <v>85</v>
      </c>
      <c r="I6571" s="28" t="s">
        <v>86</v>
      </c>
      <c r="J6571" s="28" t="s">
        <v>87</v>
      </c>
      <c r="K6571" s="28" t="s">
        <v>88</v>
      </c>
      <c r="L6571" s="28" t="s">
        <v>89</v>
      </c>
      <c r="M6571" s="58" t="s">
        <v>26</v>
      </c>
    </row>
    <row r="6572">
      <c r="D6572" s="55"/>
      <c r="E6572" s="48"/>
      <c r="F6572" s="48"/>
      <c r="G6572" s="68"/>
      <c r="H6572" s="70"/>
      <c r="I6572" s="29"/>
      <c r="J6572" s="29"/>
      <c r="K6572" s="29"/>
      <c r="L6572" s="29"/>
      <c r="M6572" s="65"/>
    </row>
    <row r="6573">
      <c r="D6573" s="56"/>
      <c r="E6573" s="60" t="s">
        <v>15</v>
      </c>
      <c r="F6573" s="67"/>
      <c r="G6573" s="69">
        <v>1093</v>
      </c>
      <c r="H6573" s="36">
        <v>36.047575480329002</v>
      </c>
      <c r="I6573" s="36">
        <v>36.688014638608998</v>
      </c>
      <c r="J6573" s="36">
        <v>22.598353156449999</v>
      </c>
      <c r="K6573" s="36">
        <v>4.208600182983</v>
      </c>
      <c r="L6573" s="36">
        <v>0.45745654162900001</v>
      </c>
      <c r="M6573" s="85" t="s">
        <v>168</v>
      </c>
    </row>
    <row r="6574">
      <c r="D6574" s="15" t="s">
        <v>20</v>
      </c>
      <c r="E6574" s="14" t="s">
        <v>21</v>
      </c>
      <c r="F6574" s="16"/>
      <c r="G6574" s="26">
        <v>211</v>
      </c>
      <c r="H6574" s="40">
        <v>53.080568720378999</v>
      </c>
      <c r="I6574" s="8">
        <v>30.331753554502001</v>
      </c>
      <c r="J6574" s="8">
        <v>14.691943127962</v>
      </c>
      <c r="K6574" s="8">
        <v>1.421800947867</v>
      </c>
      <c r="L6574" s="8">
        <v>0.473933649289</v>
      </c>
      <c r="M6574" s="71" t="s">
        <v>168</v>
      </c>
    </row>
    <row r="6575">
      <c r="D6575" s="19"/>
      <c r="E6575" s="18" t="s">
        <v>22</v>
      </c>
      <c r="F6575" s="17"/>
      <c r="G6575" s="7">
        <v>539</v>
      </c>
      <c r="H6575" s="20">
        <v>38.21892393321</v>
      </c>
      <c r="I6575" s="2">
        <v>37.105751391466001</v>
      </c>
      <c r="J6575" s="2">
        <v>21.521335807050001</v>
      </c>
      <c r="K6575" s="2">
        <v>3.1539888682749999</v>
      </c>
      <c r="L6575" s="10" t="s">
        <v>168</v>
      </c>
      <c r="M6575" s="34" t="s">
        <v>168</v>
      </c>
    </row>
    <row r="6576">
      <c r="D6576" s="19"/>
      <c r="E6576" s="18" t="s">
        <v>23</v>
      </c>
      <c r="F6576" s="17"/>
      <c r="G6576" s="7">
        <v>263</v>
      </c>
      <c r="H6576" s="20">
        <v>23.574144486691999</v>
      </c>
      <c r="I6576" s="2">
        <v>42.965779467681003</v>
      </c>
      <c r="J6576" s="2">
        <v>28.897338403041999</v>
      </c>
      <c r="K6576" s="2">
        <v>4.182509505703</v>
      </c>
      <c r="L6576" s="2">
        <v>0.38022813688200002</v>
      </c>
      <c r="M6576" s="34" t="s">
        <v>168</v>
      </c>
    </row>
    <row r="6577">
      <c r="D6577" s="19"/>
      <c r="E6577" s="18" t="s">
        <v>24</v>
      </c>
      <c r="F6577" s="17"/>
      <c r="G6577" s="7">
        <v>74</v>
      </c>
      <c r="H6577" s="20">
        <v>17.567567567567998</v>
      </c>
      <c r="I6577" s="2">
        <v>31.081081081080999</v>
      </c>
      <c r="J6577" s="2">
        <v>31.081081081080999</v>
      </c>
      <c r="K6577" s="2">
        <v>17.567567567567998</v>
      </c>
      <c r="L6577" s="2">
        <v>2.7027027027030002</v>
      </c>
      <c r="M6577" s="34" t="s">
        <v>168</v>
      </c>
    </row>
    <row r="6578">
      <c r="D6578" s="19"/>
      <c r="E6578" s="18" t="s">
        <v>25</v>
      </c>
      <c r="F6578" s="17"/>
      <c r="G6578" s="11">
        <v>6</v>
      </c>
      <c r="H6578" s="27">
        <v>16.666666666666998</v>
      </c>
      <c r="I6578" s="5">
        <v>16.666666666666998</v>
      </c>
      <c r="J6578" s="5">
        <v>16.666666666666998</v>
      </c>
      <c r="K6578" s="5">
        <v>33.333333333333002</v>
      </c>
      <c r="L6578" s="5">
        <v>16.666666666666998</v>
      </c>
      <c r="M6578" s="31" t="s">
        <v>168</v>
      </c>
    </row>
    <row r="6579">
      <c r="D6579" s="19"/>
      <c r="E6579" s="18" t="s">
        <v>26</v>
      </c>
      <c r="F6579" s="17"/>
      <c r="G6579" s="11">
        <v>0</v>
      </c>
      <c r="H6579" s="32" t="s">
        <v>168</v>
      </c>
      <c r="I6579" s="4" t="s">
        <v>168</v>
      </c>
      <c r="J6579" s="4" t="s">
        <v>168</v>
      </c>
      <c r="K6579" s="4" t="s">
        <v>168</v>
      </c>
      <c r="L6579" s="4" t="s">
        <v>168</v>
      </c>
      <c r="M6579" s="31" t="s">
        <v>168</v>
      </c>
    </row>
    <row r="6580">
      <c r="D6580" s="19"/>
      <c r="E6580" s="18" t="s">
        <v>27</v>
      </c>
      <c r="F6580" s="17"/>
      <c r="G6580" s="7">
        <v>750</v>
      </c>
      <c r="H6580" s="20">
        <v>42.399999999999999</v>
      </c>
      <c r="I6580" s="2">
        <v>35.200000000000003</v>
      </c>
      <c r="J6580" s="2">
        <v>19.600000000000001</v>
      </c>
      <c r="K6580" s="2">
        <v>2.666666666667</v>
      </c>
      <c r="L6580" s="2">
        <v>0.13333333333299999</v>
      </c>
      <c r="M6580" s="34" t="s">
        <v>168</v>
      </c>
    </row>
    <row r="6581">
      <c r="D6581" s="19"/>
      <c r="E6581" s="18" t="s">
        <v>28</v>
      </c>
      <c r="F6581" s="17"/>
      <c r="G6581" s="7">
        <v>80</v>
      </c>
      <c r="H6581" s="20">
        <v>17.5</v>
      </c>
      <c r="I6581" s="2">
        <v>30</v>
      </c>
      <c r="J6581" s="2">
        <v>30</v>
      </c>
      <c r="K6581" s="2">
        <v>18.75</v>
      </c>
      <c r="L6581" s="2">
        <v>3.75</v>
      </c>
      <c r="M6581" s="34" t="s">
        <v>168</v>
      </c>
    </row>
    <row r="6582">
      <c r="D6582" s="15" t="s">
        <v>29</v>
      </c>
      <c r="E6582" s="14" t="s">
        <v>30</v>
      </c>
      <c r="F6582" s="16"/>
      <c r="G6582" s="26">
        <v>823</v>
      </c>
      <c r="H6582" s="40">
        <v>35.601458080194</v>
      </c>
      <c r="I6582" s="8">
        <v>36.330498177400003</v>
      </c>
      <c r="J6582" s="8">
        <v>23.329283110571001</v>
      </c>
      <c r="K6582" s="8">
        <v>4.1312272174969999</v>
      </c>
      <c r="L6582" s="8">
        <v>0.60753341433800001</v>
      </c>
      <c r="M6582" s="71" t="s">
        <v>168</v>
      </c>
    </row>
    <row r="6583">
      <c r="D6583" s="19"/>
      <c r="E6583" s="18" t="s">
        <v>31</v>
      </c>
      <c r="F6583" s="17"/>
      <c r="G6583" s="7">
        <v>798</v>
      </c>
      <c r="H6583" s="20">
        <v>37.092731829573999</v>
      </c>
      <c r="I6583" s="2">
        <v>37.218045112782001</v>
      </c>
      <c r="J6583" s="2">
        <v>21.553884711778998</v>
      </c>
      <c r="K6583" s="2">
        <v>3.7593984962409999</v>
      </c>
      <c r="L6583" s="2">
        <v>0.37593984962400001</v>
      </c>
      <c r="M6583" s="34" t="s">
        <v>168</v>
      </c>
    </row>
    <row r="6584">
      <c r="D6584" s="19"/>
      <c r="E6584" s="18" t="s">
        <v>32</v>
      </c>
      <c r="F6584" s="17"/>
      <c r="G6584" s="7">
        <v>808</v>
      </c>
      <c r="H6584" s="20">
        <v>37.623762376237998</v>
      </c>
      <c r="I6584" s="2">
        <v>36.633663366336997</v>
      </c>
      <c r="J6584" s="2">
        <v>21.658415841583999</v>
      </c>
      <c r="K6584" s="2">
        <v>3.9603960396039999</v>
      </c>
      <c r="L6584" s="2">
        <v>0.123762376238</v>
      </c>
      <c r="M6584" s="34" t="s">
        <v>168</v>
      </c>
    </row>
    <row r="6585">
      <c r="D6585" s="19"/>
      <c r="E6585" s="18" t="s">
        <v>33</v>
      </c>
      <c r="F6585" s="17"/>
      <c r="G6585" s="7">
        <v>206</v>
      </c>
      <c r="H6585" s="20">
        <v>35.436893203883002</v>
      </c>
      <c r="I6585" s="2">
        <v>38.349514563107</v>
      </c>
      <c r="J6585" s="2">
        <v>21.359223300970999</v>
      </c>
      <c r="K6585" s="2">
        <v>4.8543689320389998</v>
      </c>
      <c r="L6585" s="10" t="s">
        <v>168</v>
      </c>
      <c r="M6585" s="34" t="s">
        <v>168</v>
      </c>
    </row>
    <row r="6586">
      <c r="D6586" s="19"/>
      <c r="E6586" s="18" t="s">
        <v>34</v>
      </c>
      <c r="F6586" s="17"/>
      <c r="G6586" s="7">
        <v>488</v>
      </c>
      <c r="H6586" s="20">
        <v>35.655737704918003</v>
      </c>
      <c r="I6586" s="2">
        <v>39.549180327869003</v>
      </c>
      <c r="J6586" s="2">
        <v>20.491803278689002</v>
      </c>
      <c r="K6586" s="2">
        <v>3.893442622951</v>
      </c>
      <c r="L6586" s="2">
        <v>0.40983606557399999</v>
      </c>
      <c r="M6586" s="34" t="s">
        <v>168</v>
      </c>
    </row>
    <row r="6587">
      <c r="D6587" s="19"/>
      <c r="E6587" s="18" t="s">
        <v>35</v>
      </c>
      <c r="F6587" s="17"/>
      <c r="G6587" s="7">
        <v>154</v>
      </c>
      <c r="H6587" s="20">
        <v>27.922077922078</v>
      </c>
      <c r="I6587" s="2">
        <v>36.363636363635997</v>
      </c>
      <c r="J6587" s="2">
        <v>29.220779220779001</v>
      </c>
      <c r="K6587" s="2">
        <v>6.4935064935059996</v>
      </c>
      <c r="L6587" s="10" t="s">
        <v>168</v>
      </c>
      <c r="M6587" s="34" t="s">
        <v>168</v>
      </c>
    </row>
    <row r="6588">
      <c r="D6588" s="19"/>
      <c r="E6588" s="18" t="s">
        <v>36</v>
      </c>
      <c r="F6588" s="17"/>
      <c r="G6588" s="7">
        <v>871</v>
      </c>
      <c r="H6588" s="20">
        <v>36.624569460389999</v>
      </c>
      <c r="I6588" s="2">
        <v>37.428243398393001</v>
      </c>
      <c r="J6588" s="2">
        <v>21.928817451206001</v>
      </c>
      <c r="K6588" s="2">
        <v>3.559127439724</v>
      </c>
      <c r="L6588" s="2">
        <v>0.459242250287</v>
      </c>
      <c r="M6588" s="34" t="s">
        <v>168</v>
      </c>
    </row>
    <row r="6589">
      <c r="D6589" s="19"/>
      <c r="E6589" s="18" t="s">
        <v>37</v>
      </c>
      <c r="F6589" s="17"/>
      <c r="G6589" s="7">
        <v>366</v>
      </c>
      <c r="H6589" s="20">
        <v>35.519125683059997</v>
      </c>
      <c r="I6589" s="2">
        <v>36.065573770492001</v>
      </c>
      <c r="J6589" s="2">
        <v>24.043715846994999</v>
      </c>
      <c r="K6589" s="2">
        <v>4.371584699454</v>
      </c>
      <c r="L6589" s="10" t="s">
        <v>168</v>
      </c>
      <c r="M6589" s="34" t="s">
        <v>168</v>
      </c>
    </row>
    <row r="6590">
      <c r="D6590" s="19"/>
      <c r="E6590" s="18" t="s">
        <v>38</v>
      </c>
      <c r="F6590" s="17"/>
      <c r="G6590" s="7">
        <v>552</v>
      </c>
      <c r="H6590" s="20">
        <v>36.775362318840997</v>
      </c>
      <c r="I6590" s="2">
        <v>34.963768115942003</v>
      </c>
      <c r="J6590" s="2">
        <v>23.913043478260999</v>
      </c>
      <c r="K6590" s="2">
        <v>4.166666666667</v>
      </c>
      <c r="L6590" s="2">
        <v>0.18115942029000001</v>
      </c>
      <c r="M6590" s="34" t="s">
        <v>168</v>
      </c>
    </row>
    <row r="6591">
      <c r="D6591" s="19"/>
      <c r="E6591" s="18" t="s">
        <v>39</v>
      </c>
      <c r="F6591" s="17"/>
      <c r="G6591" s="7">
        <v>514</v>
      </c>
      <c r="H6591" s="20">
        <v>39.299610894941999</v>
      </c>
      <c r="I6591" s="2">
        <v>35.214007782101</v>
      </c>
      <c r="J6591" s="2">
        <v>21.984435797665</v>
      </c>
      <c r="K6591" s="2">
        <v>3.5019455252920002</v>
      </c>
      <c r="L6591" s="10" t="s">
        <v>168</v>
      </c>
      <c r="M6591" s="34" t="s">
        <v>168</v>
      </c>
    </row>
    <row r="6592">
      <c r="D6592" s="19"/>
      <c r="E6592" s="18" t="s">
        <v>40</v>
      </c>
      <c r="F6592" s="17"/>
      <c r="G6592" s="7">
        <v>559</v>
      </c>
      <c r="H6592" s="20">
        <v>35.062611806798003</v>
      </c>
      <c r="I6592" s="2">
        <v>37.567084078712</v>
      </c>
      <c r="J6592" s="2">
        <v>23.076923076922998</v>
      </c>
      <c r="K6592" s="2">
        <v>4.1144901610020002</v>
      </c>
      <c r="L6592" s="2">
        <v>0.178890876565</v>
      </c>
      <c r="M6592" s="34" t="s">
        <v>168</v>
      </c>
    </row>
    <row r="6593">
      <c r="D6593" s="19"/>
      <c r="E6593" s="18" t="s">
        <v>41</v>
      </c>
      <c r="F6593" s="17"/>
      <c r="G6593" s="7">
        <v>71</v>
      </c>
      <c r="H6593" s="20">
        <v>47.887323943661997</v>
      </c>
      <c r="I6593" s="2">
        <v>28.169014084507001</v>
      </c>
      <c r="J6593" s="2">
        <v>21.12676056338</v>
      </c>
      <c r="K6593" s="2">
        <v>2.8169014084509998</v>
      </c>
      <c r="L6593" s="10" t="s">
        <v>168</v>
      </c>
      <c r="M6593" s="34" t="s">
        <v>168</v>
      </c>
    </row>
    <row r="6594">
      <c r="D6594" s="19"/>
      <c r="E6594" s="18" t="s">
        <v>42</v>
      </c>
      <c r="F6594" s="17"/>
      <c r="G6594" s="11">
        <v>11</v>
      </c>
      <c r="H6594" s="27">
        <v>36.363636363635997</v>
      </c>
      <c r="I6594" s="5">
        <v>9.0909090909089993</v>
      </c>
      <c r="J6594" s="5">
        <v>45.454545454544999</v>
      </c>
      <c r="K6594" s="5">
        <v>9.0909090909089993</v>
      </c>
      <c r="L6594" s="4" t="s">
        <v>168</v>
      </c>
      <c r="M6594" s="31" t="s">
        <v>168</v>
      </c>
    </row>
    <row r="6595">
      <c r="D6595" s="19"/>
      <c r="E6595" s="18" t="s">
        <v>26</v>
      </c>
      <c r="F6595" s="17"/>
      <c r="G6595" s="11">
        <v>2</v>
      </c>
      <c r="H6595" s="32" t="s">
        <v>168</v>
      </c>
      <c r="I6595" s="5">
        <v>100</v>
      </c>
      <c r="J6595" s="4" t="s">
        <v>168</v>
      </c>
      <c r="K6595" s="4" t="s">
        <v>168</v>
      </c>
      <c r="L6595" s="4" t="s">
        <v>168</v>
      </c>
      <c r="M6595" s="31" t="s">
        <v>168</v>
      </c>
    </row>
    <row r="6596">
      <c r="D6596" s="19"/>
      <c r="E6596" s="18" t="s">
        <v>43</v>
      </c>
      <c r="F6596" s="17"/>
      <c r="G6596" s="7">
        <v>1080</v>
      </c>
      <c r="H6596" s="20">
        <v>36.111111111111001</v>
      </c>
      <c r="I6596" s="2">
        <v>36.851851851851997</v>
      </c>
      <c r="J6596" s="2">
        <v>22.407407407407</v>
      </c>
      <c r="K6596" s="2">
        <v>4.166666666667</v>
      </c>
      <c r="L6596" s="2">
        <v>0.46296296296299999</v>
      </c>
      <c r="M6596" s="34" t="s">
        <v>168</v>
      </c>
    </row>
    <row r="6597">
      <c r="D6597" s="15" t="s">
        <v>44</v>
      </c>
      <c r="E6597" s="14" t="s">
        <v>45</v>
      </c>
      <c r="F6597" s="16"/>
      <c r="G6597" s="33">
        <v>3</v>
      </c>
      <c r="H6597" s="45">
        <v>33.333333333333002</v>
      </c>
      <c r="I6597" s="25" t="s">
        <v>168</v>
      </c>
      <c r="J6597" s="13">
        <v>66.666666666666998</v>
      </c>
      <c r="K6597" s="25" t="s">
        <v>168</v>
      </c>
      <c r="L6597" s="25" t="s">
        <v>168</v>
      </c>
      <c r="M6597" s="53" t="s">
        <v>168</v>
      </c>
    </row>
    <row r="6598">
      <c r="D6598" s="19"/>
      <c r="E6598" s="18" t="s">
        <v>46</v>
      </c>
      <c r="F6598" s="17"/>
      <c r="G6598" s="11">
        <v>11</v>
      </c>
      <c r="H6598" s="27">
        <v>18.181818181817999</v>
      </c>
      <c r="I6598" s="5">
        <v>63.636363636364003</v>
      </c>
      <c r="J6598" s="5">
        <v>18.181818181817999</v>
      </c>
      <c r="K6598" s="4" t="s">
        <v>168</v>
      </c>
      <c r="L6598" s="4" t="s">
        <v>168</v>
      </c>
      <c r="M6598" s="31" t="s">
        <v>168</v>
      </c>
    </row>
    <row r="6599">
      <c r="D6599" s="19"/>
      <c r="E6599" s="18" t="s">
        <v>47</v>
      </c>
      <c r="F6599" s="17"/>
      <c r="G6599" s="11">
        <v>25</v>
      </c>
      <c r="H6599" s="27">
        <v>16</v>
      </c>
      <c r="I6599" s="5">
        <v>40</v>
      </c>
      <c r="J6599" s="5">
        <v>36</v>
      </c>
      <c r="K6599" s="5">
        <v>8</v>
      </c>
      <c r="L6599" s="4" t="s">
        <v>168</v>
      </c>
      <c r="M6599" s="31" t="s">
        <v>168</v>
      </c>
    </row>
    <row r="6600">
      <c r="D6600" s="19"/>
      <c r="E6600" s="18" t="s">
        <v>48</v>
      </c>
      <c r="F6600" s="17"/>
      <c r="G6600" s="7">
        <v>160</v>
      </c>
      <c r="H6600" s="20">
        <v>24.375</v>
      </c>
      <c r="I6600" s="2">
        <v>39.375</v>
      </c>
      <c r="J6600" s="2">
        <v>26.25</v>
      </c>
      <c r="K6600" s="2">
        <v>9.375</v>
      </c>
      <c r="L6600" s="2">
        <v>0.625</v>
      </c>
      <c r="M6600" s="34" t="s">
        <v>168</v>
      </c>
    </row>
    <row r="6601">
      <c r="D6601" s="19"/>
      <c r="E6601" s="18" t="s">
        <v>49</v>
      </c>
      <c r="F6601" s="17"/>
      <c r="G6601" s="7">
        <v>166</v>
      </c>
      <c r="H6601" s="20">
        <v>20.481927710842999</v>
      </c>
      <c r="I6601" s="2">
        <v>42.771084337349002</v>
      </c>
      <c r="J6601" s="2">
        <v>28.915662650601998</v>
      </c>
      <c r="K6601" s="2">
        <v>7.8313253012050001</v>
      </c>
      <c r="L6601" s="10" t="s">
        <v>168</v>
      </c>
      <c r="M6601" s="34" t="s">
        <v>168</v>
      </c>
    </row>
    <row r="6602">
      <c r="D6602" s="19"/>
      <c r="E6602" s="18" t="s">
        <v>50</v>
      </c>
      <c r="F6602" s="17"/>
      <c r="G6602" s="7">
        <v>129</v>
      </c>
      <c r="H6602" s="20">
        <v>36.434108527131997</v>
      </c>
      <c r="I6602" s="2">
        <v>31.007751937984001</v>
      </c>
      <c r="J6602" s="2">
        <v>24.806201550388</v>
      </c>
      <c r="K6602" s="2">
        <v>6.2015503875969999</v>
      </c>
      <c r="L6602" s="2">
        <v>1.550387596899</v>
      </c>
      <c r="M6602" s="34" t="s">
        <v>168</v>
      </c>
    </row>
    <row r="6603">
      <c r="D6603" s="19"/>
      <c r="E6603" s="18" t="s">
        <v>51</v>
      </c>
      <c r="F6603" s="17"/>
      <c r="G6603" s="7">
        <v>124</v>
      </c>
      <c r="H6603" s="20">
        <v>43.548387096774</v>
      </c>
      <c r="I6603" s="2">
        <v>32.258064516128997</v>
      </c>
      <c r="J6603" s="2">
        <v>20.161290322580999</v>
      </c>
      <c r="K6603" s="2">
        <v>3.2258064516129998</v>
      </c>
      <c r="L6603" s="2">
        <v>0.80645161290300005</v>
      </c>
      <c r="M6603" s="34" t="s">
        <v>168</v>
      </c>
    </row>
    <row r="6604">
      <c r="D6604" s="19"/>
      <c r="E6604" s="18" t="s">
        <v>52</v>
      </c>
      <c r="F6604" s="17"/>
      <c r="G6604" s="7">
        <v>114</v>
      </c>
      <c r="H6604" s="20">
        <v>45.614035087719003</v>
      </c>
      <c r="I6604" s="2">
        <v>29.824561403509001</v>
      </c>
      <c r="J6604" s="2">
        <v>23.684210526316001</v>
      </c>
      <c r="K6604" s="2">
        <v>0.87719298245599997</v>
      </c>
      <c r="L6604" s="10" t="s">
        <v>168</v>
      </c>
      <c r="M6604" s="34" t="s">
        <v>168</v>
      </c>
    </row>
    <row r="6605">
      <c r="D6605" s="19"/>
      <c r="E6605" s="18" t="s">
        <v>53</v>
      </c>
      <c r="F6605" s="17"/>
      <c r="G6605" s="7">
        <v>95</v>
      </c>
      <c r="H6605" s="20">
        <v>46.315789473683999</v>
      </c>
      <c r="I6605" s="2">
        <v>34.736842105263001</v>
      </c>
      <c r="J6605" s="2">
        <v>18.947368421053</v>
      </c>
      <c r="K6605" s="10" t="s">
        <v>168</v>
      </c>
      <c r="L6605" s="10" t="s">
        <v>168</v>
      </c>
      <c r="M6605" s="34" t="s">
        <v>168</v>
      </c>
    </row>
    <row r="6606">
      <c r="D6606" s="19"/>
      <c r="E6606" s="18" t="s">
        <v>54</v>
      </c>
      <c r="F6606" s="17"/>
      <c r="G6606" s="7">
        <v>253</v>
      </c>
      <c r="H6606" s="20">
        <v>45.849802371541998</v>
      </c>
      <c r="I6606" s="2">
        <v>38.735177865612997</v>
      </c>
      <c r="J6606" s="2">
        <v>13.833992094861999</v>
      </c>
      <c r="K6606" s="2">
        <v>1.185770750988</v>
      </c>
      <c r="L6606" s="2">
        <v>0.39525691699600002</v>
      </c>
      <c r="M6606" s="34" t="s">
        <v>168</v>
      </c>
    </row>
    <row r="6607">
      <c r="D6607" s="19"/>
      <c r="E6607" s="18" t="s">
        <v>55</v>
      </c>
      <c r="F6607" s="17"/>
      <c r="G6607" s="11">
        <v>1</v>
      </c>
      <c r="H6607" s="32" t="s">
        <v>168</v>
      </c>
      <c r="I6607" s="5">
        <v>100</v>
      </c>
      <c r="J6607" s="4" t="s">
        <v>168</v>
      </c>
      <c r="K6607" s="4" t="s">
        <v>168</v>
      </c>
      <c r="L6607" s="4" t="s">
        <v>168</v>
      </c>
      <c r="M6607" s="31" t="s">
        <v>168</v>
      </c>
    </row>
    <row r="6608">
      <c r="D6608" s="19"/>
      <c r="E6608" s="18" t="s">
        <v>26</v>
      </c>
      <c r="F6608" s="17"/>
      <c r="G6608" s="11">
        <v>12</v>
      </c>
      <c r="H6608" s="27">
        <v>8.333333333333</v>
      </c>
      <c r="I6608" s="5">
        <v>33.333333333333002</v>
      </c>
      <c r="J6608" s="5">
        <v>58.333333333333002</v>
      </c>
      <c r="K6608" s="4" t="s">
        <v>168</v>
      </c>
      <c r="L6608" s="4" t="s">
        <v>168</v>
      </c>
      <c r="M6608" s="31" t="s">
        <v>168</v>
      </c>
    </row>
    <row r="6609">
      <c r="D6609" s="15" t="s">
        <v>56</v>
      </c>
      <c r="E6609" s="14" t="s">
        <v>57</v>
      </c>
      <c r="F6609" s="16"/>
      <c r="G6609" s="33">
        <v>15</v>
      </c>
      <c r="H6609" s="45">
        <v>6.666666666667</v>
      </c>
      <c r="I6609" s="13">
        <v>33.333333333333002</v>
      </c>
      <c r="J6609" s="13">
        <v>40</v>
      </c>
      <c r="K6609" s="13">
        <v>20</v>
      </c>
      <c r="L6609" s="25" t="s">
        <v>168</v>
      </c>
      <c r="M6609" s="53" t="s">
        <v>168</v>
      </c>
    </row>
    <row r="6610">
      <c r="D6610" s="19"/>
      <c r="E6610" s="18" t="s">
        <v>58</v>
      </c>
      <c r="F6610" s="17"/>
      <c r="G6610" s="7">
        <v>111</v>
      </c>
      <c r="H6610" s="20">
        <v>22.522522522523001</v>
      </c>
      <c r="I6610" s="2">
        <v>35.135135135135002</v>
      </c>
      <c r="J6610" s="2">
        <v>32.432432432432002</v>
      </c>
      <c r="K6610" s="2">
        <v>7.2072072072070004</v>
      </c>
      <c r="L6610" s="2">
        <v>2.7027027027030002</v>
      </c>
      <c r="M6610" s="34" t="s">
        <v>168</v>
      </c>
    </row>
    <row r="6611">
      <c r="D6611" s="19"/>
      <c r="E6611" s="18" t="s">
        <v>59</v>
      </c>
      <c r="F6611" s="17"/>
      <c r="G6611" s="7">
        <v>404</v>
      </c>
      <c r="H6611" s="20">
        <v>30.940594059405999</v>
      </c>
      <c r="I6611" s="2">
        <v>38.118811881188002</v>
      </c>
      <c r="J6611" s="2">
        <v>25.247524752475002</v>
      </c>
      <c r="K6611" s="2">
        <v>5.4455445544550001</v>
      </c>
      <c r="L6611" s="2">
        <v>0.247524752475</v>
      </c>
      <c r="M6611" s="34" t="s">
        <v>168</v>
      </c>
    </row>
    <row r="6612">
      <c r="D6612" s="19"/>
      <c r="E6612" s="18" t="s">
        <v>60</v>
      </c>
      <c r="F6612" s="17"/>
      <c r="G6612" s="7">
        <v>562</v>
      </c>
      <c r="H6612" s="20">
        <v>43.238434163701001</v>
      </c>
      <c r="I6612" s="2">
        <v>36.120996441281001</v>
      </c>
      <c r="J6612" s="2">
        <v>18.149466192171001</v>
      </c>
      <c r="K6612" s="2">
        <v>2.3131672597859998</v>
      </c>
      <c r="L6612" s="2">
        <v>0.17793594305999999</v>
      </c>
      <c r="M6612" s="34" t="s">
        <v>168</v>
      </c>
    </row>
    <row r="6613">
      <c r="D6613" s="19"/>
      <c r="E6613" s="18" t="s">
        <v>26</v>
      </c>
      <c r="F6613" s="17"/>
      <c r="G6613" s="11">
        <v>1</v>
      </c>
      <c r="H6613" s="32" t="s">
        <v>168</v>
      </c>
      <c r="I6613" s="4" t="s">
        <v>168</v>
      </c>
      <c r="J6613" s="5">
        <v>100</v>
      </c>
      <c r="K6613" s="4" t="s">
        <v>168</v>
      </c>
      <c r="L6613" s="4" t="s">
        <v>168</v>
      </c>
      <c r="M6613" s="31" t="s">
        <v>168</v>
      </c>
    </row>
    <row r="6614">
      <c r="D6614" s="19"/>
      <c r="E6614" s="18" t="s">
        <v>61</v>
      </c>
      <c r="F6614" s="17"/>
      <c r="G6614" s="7">
        <v>126</v>
      </c>
      <c r="H6614" s="20">
        <v>20.634920634920999</v>
      </c>
      <c r="I6614" s="2">
        <v>34.920634920635003</v>
      </c>
      <c r="J6614" s="2">
        <v>33.333333333333002</v>
      </c>
      <c r="K6614" s="2">
        <v>8.7301587301589993</v>
      </c>
      <c r="L6614" s="2">
        <v>2.3809523809519999</v>
      </c>
      <c r="M6614" s="34" t="s">
        <v>168</v>
      </c>
    </row>
    <row r="6615">
      <c r="D6615" s="19"/>
      <c r="E6615" s="18" t="s">
        <v>62</v>
      </c>
      <c r="F6615" s="17"/>
      <c r="G6615" s="7">
        <v>966</v>
      </c>
      <c r="H6615" s="20">
        <v>38.095238095238003</v>
      </c>
      <c r="I6615" s="2">
        <v>36.956521739129997</v>
      </c>
      <c r="J6615" s="2">
        <v>21.11801242236</v>
      </c>
      <c r="K6615" s="2">
        <v>3.6231884057969999</v>
      </c>
      <c r="L6615" s="2">
        <v>0.207039337474</v>
      </c>
      <c r="M6615" s="34" t="s">
        <v>168</v>
      </c>
    </row>
    <row r="6616">
      <c r="D6616" s="15" t="s">
        <v>63</v>
      </c>
      <c r="E6616" s="14" t="s">
        <v>64</v>
      </c>
      <c r="F6616" s="16"/>
      <c r="G6616" s="33">
        <v>17</v>
      </c>
      <c r="H6616" s="45">
        <v>52.941176470587997</v>
      </c>
      <c r="I6616" s="13">
        <v>41.176470588234999</v>
      </c>
      <c r="J6616" s="13">
        <v>5.8823529411760003</v>
      </c>
      <c r="K6616" s="25" t="s">
        <v>168</v>
      </c>
      <c r="L6616" s="25" t="s">
        <v>168</v>
      </c>
      <c r="M6616" s="53" t="s">
        <v>168</v>
      </c>
    </row>
    <row r="6617">
      <c r="D6617" s="19"/>
      <c r="E6617" s="18" t="s">
        <v>65</v>
      </c>
      <c r="F6617" s="17"/>
      <c r="G6617" s="11">
        <v>38</v>
      </c>
      <c r="H6617" s="27">
        <v>44.736842105263001</v>
      </c>
      <c r="I6617" s="5">
        <v>36.842105263157997</v>
      </c>
      <c r="J6617" s="5">
        <v>18.421052631578998</v>
      </c>
      <c r="K6617" s="4" t="s">
        <v>168</v>
      </c>
      <c r="L6617" s="4" t="s">
        <v>168</v>
      </c>
      <c r="M6617" s="31" t="s">
        <v>168</v>
      </c>
    </row>
    <row r="6618">
      <c r="D6618" s="19"/>
      <c r="E6618" s="18" t="s">
        <v>66</v>
      </c>
      <c r="F6618" s="17"/>
      <c r="G6618" s="11">
        <v>14</v>
      </c>
      <c r="H6618" s="27">
        <v>28.571428571428999</v>
      </c>
      <c r="I6618" s="5">
        <v>57.142857142856997</v>
      </c>
      <c r="J6618" s="5">
        <v>14.285714285714</v>
      </c>
      <c r="K6618" s="4" t="s">
        <v>168</v>
      </c>
      <c r="L6618" s="4" t="s">
        <v>168</v>
      </c>
      <c r="M6618" s="31" t="s">
        <v>168</v>
      </c>
    </row>
    <row r="6619">
      <c r="D6619" s="19"/>
      <c r="E6619" s="18" t="s">
        <v>67</v>
      </c>
      <c r="F6619" s="17"/>
      <c r="G6619" s="7">
        <v>95</v>
      </c>
      <c r="H6619" s="20">
        <v>37.894736842104997</v>
      </c>
      <c r="I6619" s="2">
        <v>30.526315789474001</v>
      </c>
      <c r="J6619" s="2">
        <v>27.368421052632002</v>
      </c>
      <c r="K6619" s="2">
        <v>4.2105263157890001</v>
      </c>
      <c r="L6619" s="10" t="s">
        <v>168</v>
      </c>
      <c r="M6619" s="34" t="s">
        <v>168</v>
      </c>
    </row>
    <row r="6620">
      <c r="D6620" s="19"/>
      <c r="E6620" s="18" t="s">
        <v>68</v>
      </c>
      <c r="F6620" s="17"/>
      <c r="G6620" s="7">
        <v>81</v>
      </c>
      <c r="H6620" s="20">
        <v>40.740740740741003</v>
      </c>
      <c r="I6620" s="2">
        <v>37.037037037037003</v>
      </c>
      <c r="J6620" s="2">
        <v>18.518518518518999</v>
      </c>
      <c r="K6620" s="2">
        <v>3.7037037037039999</v>
      </c>
      <c r="L6620" s="10" t="s">
        <v>168</v>
      </c>
      <c r="M6620" s="34" t="s">
        <v>168</v>
      </c>
    </row>
    <row r="6621">
      <c r="D6621" s="19"/>
      <c r="E6621" s="18" t="s">
        <v>69</v>
      </c>
      <c r="F6621" s="17"/>
      <c r="G6621" s="7">
        <v>844</v>
      </c>
      <c r="H6621" s="20">
        <v>34.715639810427</v>
      </c>
      <c r="I6621" s="2">
        <v>36.966824644550002</v>
      </c>
      <c r="J6621" s="2">
        <v>23.222748815166</v>
      </c>
      <c r="K6621" s="2">
        <v>4.5023696682459997</v>
      </c>
      <c r="L6621" s="2">
        <v>0.59241706161100005</v>
      </c>
      <c r="M6621" s="34" t="s">
        <v>168</v>
      </c>
    </row>
    <row r="6622">
      <c r="D6622" s="19"/>
      <c r="E6622" s="18" t="s">
        <v>26</v>
      </c>
      <c r="F6622" s="17"/>
      <c r="G6622" s="11">
        <v>4</v>
      </c>
      <c r="H6622" s="27">
        <v>50</v>
      </c>
      <c r="I6622" s="5">
        <v>25</v>
      </c>
      <c r="J6622" s="4" t="s">
        <v>168</v>
      </c>
      <c r="K6622" s="5">
        <v>25</v>
      </c>
      <c r="L6622" s="4" t="s">
        <v>168</v>
      </c>
      <c r="M6622" s="31" t="s">
        <v>168</v>
      </c>
    </row>
    <row r="6623">
      <c r="D6623" s="19"/>
      <c r="E6623" s="18" t="s">
        <v>70</v>
      </c>
      <c r="F6623" s="17"/>
      <c r="G6623" s="7">
        <v>245</v>
      </c>
      <c r="H6623" s="20">
        <v>40.408163265306001</v>
      </c>
      <c r="I6623" s="2">
        <v>35.918367346939</v>
      </c>
      <c r="J6623" s="2">
        <v>20.816326530611999</v>
      </c>
      <c r="K6623" s="2">
        <v>2.8571428571430002</v>
      </c>
      <c r="L6623" s="10" t="s">
        <v>168</v>
      </c>
      <c r="M6623" s="34" t="s">
        <v>168</v>
      </c>
    </row>
    <row r="6624">
      <c r="D6624" s="15" t="s">
        <v>71</v>
      </c>
      <c r="E6624" s="14" t="s">
        <v>64</v>
      </c>
      <c r="F6624" s="16"/>
      <c r="G6624" s="33">
        <v>15</v>
      </c>
      <c r="H6624" s="45">
        <v>40</v>
      </c>
      <c r="I6624" s="13">
        <v>40</v>
      </c>
      <c r="J6624" s="13">
        <v>13.333333333333</v>
      </c>
      <c r="K6624" s="13">
        <v>6.666666666667</v>
      </c>
      <c r="L6624" s="25" t="s">
        <v>168</v>
      </c>
      <c r="M6624" s="53" t="s">
        <v>168</v>
      </c>
    </row>
    <row r="6625">
      <c r="D6625" s="19"/>
      <c r="E6625" s="18" t="s">
        <v>65</v>
      </c>
      <c r="F6625" s="17"/>
      <c r="G6625" s="7">
        <v>58</v>
      </c>
      <c r="H6625" s="20">
        <v>34.482758620689999</v>
      </c>
      <c r="I6625" s="2">
        <v>41.379310344827999</v>
      </c>
      <c r="J6625" s="2">
        <v>20.689655172414</v>
      </c>
      <c r="K6625" s="2">
        <v>3.4482758620689999</v>
      </c>
      <c r="L6625" s="10" t="s">
        <v>168</v>
      </c>
      <c r="M6625" s="34" t="s">
        <v>168</v>
      </c>
    </row>
    <row r="6626">
      <c r="D6626" s="19"/>
      <c r="E6626" s="18" t="s">
        <v>66</v>
      </c>
      <c r="F6626" s="17"/>
      <c r="G6626" s="7">
        <v>113</v>
      </c>
      <c r="H6626" s="20">
        <v>38.938053097344998</v>
      </c>
      <c r="I6626" s="2">
        <v>42.477876106194998</v>
      </c>
      <c r="J6626" s="2">
        <v>17.699115044248</v>
      </c>
      <c r="K6626" s="10" t="s">
        <v>168</v>
      </c>
      <c r="L6626" s="2">
        <v>0.88495575221199996</v>
      </c>
      <c r="M6626" s="34" t="s">
        <v>168</v>
      </c>
    </row>
    <row r="6627">
      <c r="D6627" s="19"/>
      <c r="E6627" s="18" t="s">
        <v>67</v>
      </c>
      <c r="F6627" s="17"/>
      <c r="G6627" s="7">
        <v>837</v>
      </c>
      <c r="H6627" s="20">
        <v>35.483870967742</v>
      </c>
      <c r="I6627" s="2">
        <v>35.364396654719002</v>
      </c>
      <c r="J6627" s="2">
        <v>24.133811230585</v>
      </c>
      <c r="K6627" s="2">
        <v>4.5400238948630003</v>
      </c>
      <c r="L6627" s="2">
        <v>0.47789725209099998</v>
      </c>
      <c r="M6627" s="34" t="s">
        <v>168</v>
      </c>
    </row>
    <row r="6628">
      <c r="D6628" s="19"/>
      <c r="E6628" s="18" t="s">
        <v>68</v>
      </c>
      <c r="F6628" s="17"/>
      <c r="G6628" s="7">
        <v>61</v>
      </c>
      <c r="H6628" s="20">
        <v>39.344262295081997</v>
      </c>
      <c r="I6628" s="2">
        <v>37.704918032786999</v>
      </c>
      <c r="J6628" s="2">
        <v>16.393442622951</v>
      </c>
      <c r="K6628" s="2">
        <v>6.5573770491800003</v>
      </c>
      <c r="L6628" s="10" t="s">
        <v>168</v>
      </c>
      <c r="M6628" s="34" t="s">
        <v>168</v>
      </c>
    </row>
    <row r="6629">
      <c r="D6629" s="19"/>
      <c r="E6629" s="18" t="s">
        <v>72</v>
      </c>
      <c r="F6629" s="17"/>
      <c r="G6629" s="11">
        <v>5</v>
      </c>
      <c r="H6629" s="32" t="s">
        <v>168</v>
      </c>
      <c r="I6629" s="5">
        <v>60</v>
      </c>
      <c r="J6629" s="5">
        <v>20</v>
      </c>
      <c r="K6629" s="5">
        <v>20</v>
      </c>
      <c r="L6629" s="4" t="s">
        <v>168</v>
      </c>
      <c r="M6629" s="31" t="s">
        <v>168</v>
      </c>
    </row>
    <row r="6630">
      <c r="D6630" s="19"/>
      <c r="E6630" s="18" t="s">
        <v>26</v>
      </c>
      <c r="F6630" s="17"/>
      <c r="G6630" s="11">
        <v>4</v>
      </c>
      <c r="H6630" s="27">
        <v>75</v>
      </c>
      <c r="I6630" s="5">
        <v>25</v>
      </c>
      <c r="J6630" s="4" t="s">
        <v>168</v>
      </c>
      <c r="K6630" s="4" t="s">
        <v>168</v>
      </c>
      <c r="L6630" s="4" t="s">
        <v>168</v>
      </c>
      <c r="M6630" s="31" t="s">
        <v>168</v>
      </c>
    </row>
    <row r="6631">
      <c r="D6631" s="19"/>
      <c r="E6631" s="18" t="s">
        <v>73</v>
      </c>
      <c r="F6631" s="17"/>
      <c r="G6631" s="7">
        <v>1084</v>
      </c>
      <c r="H6631" s="20">
        <v>36.070110701106998</v>
      </c>
      <c r="I6631" s="2">
        <v>36.623616236162</v>
      </c>
      <c r="J6631" s="2">
        <v>22.693726937268998</v>
      </c>
      <c r="K6631" s="2">
        <v>4.1512915129149999</v>
      </c>
      <c r="L6631" s="2">
        <v>0.46125461254599998</v>
      </c>
      <c r="M6631" s="34" t="s">
        <v>168</v>
      </c>
    </row>
    <row r="6632">
      <c r="D6632" s="15" t="s">
        <v>74</v>
      </c>
      <c r="E6632" s="14" t="s">
        <v>75</v>
      </c>
      <c r="F6632" s="16"/>
      <c r="G6632" s="26">
        <v>315</v>
      </c>
      <c r="H6632" s="40">
        <v>40.634920634921002</v>
      </c>
      <c r="I6632" s="8">
        <v>39.682539682540003</v>
      </c>
      <c r="J6632" s="8">
        <v>17.142857142857</v>
      </c>
      <c r="K6632" s="8">
        <v>2.5396825396830001</v>
      </c>
      <c r="L6632" s="41" t="s">
        <v>168</v>
      </c>
      <c r="M6632" s="71" t="s">
        <v>168</v>
      </c>
    </row>
    <row r="6633">
      <c r="D6633" s="19"/>
      <c r="E6633" s="18" t="s">
        <v>76</v>
      </c>
      <c r="F6633" s="17"/>
      <c r="G6633" s="7">
        <v>78</v>
      </c>
      <c r="H6633" s="20">
        <v>46.153846153845997</v>
      </c>
      <c r="I6633" s="2">
        <v>29.487179487178999</v>
      </c>
      <c r="J6633" s="2">
        <v>19.230769230768999</v>
      </c>
      <c r="K6633" s="2">
        <v>5.1282051282049999</v>
      </c>
      <c r="L6633" s="10" t="s">
        <v>168</v>
      </c>
      <c r="M6633" s="34" t="s">
        <v>168</v>
      </c>
    </row>
    <row r="6634">
      <c r="D6634" s="19"/>
      <c r="E6634" s="18" t="s">
        <v>77</v>
      </c>
      <c r="F6634" s="17"/>
      <c r="G6634" s="7">
        <v>297</v>
      </c>
      <c r="H6634" s="20">
        <v>39.393939393939</v>
      </c>
      <c r="I6634" s="2">
        <v>39.057239057239002</v>
      </c>
      <c r="J6634" s="2">
        <v>18.855218855219</v>
      </c>
      <c r="K6634" s="2">
        <v>2.3569023569019998</v>
      </c>
      <c r="L6634" s="2">
        <v>0.33670033669999999</v>
      </c>
      <c r="M6634" s="34" t="s">
        <v>168</v>
      </c>
    </row>
    <row r="6635">
      <c r="D6635" s="19"/>
      <c r="E6635" s="18" t="s">
        <v>78</v>
      </c>
      <c r="F6635" s="17"/>
      <c r="G6635" s="11">
        <v>12</v>
      </c>
      <c r="H6635" s="27">
        <v>33.333333333333002</v>
      </c>
      <c r="I6635" s="5">
        <v>66.666666666666998</v>
      </c>
      <c r="J6635" s="4" t="s">
        <v>168</v>
      </c>
      <c r="K6635" s="4" t="s">
        <v>168</v>
      </c>
      <c r="L6635" s="4" t="s">
        <v>168</v>
      </c>
      <c r="M6635" s="31" t="s">
        <v>168</v>
      </c>
    </row>
    <row r="6636">
      <c r="D6636" s="19"/>
      <c r="E6636" s="18" t="s">
        <v>79</v>
      </c>
      <c r="F6636" s="17"/>
      <c r="G6636" s="7">
        <v>116</v>
      </c>
      <c r="H6636" s="20">
        <v>27.586206896552</v>
      </c>
      <c r="I6636" s="2">
        <v>43.103448275862</v>
      </c>
      <c r="J6636" s="2">
        <v>26.724137931034001</v>
      </c>
      <c r="K6636" s="2">
        <v>2.586206896552</v>
      </c>
      <c r="L6636" s="10" t="s">
        <v>168</v>
      </c>
      <c r="M6636" s="34" t="s">
        <v>168</v>
      </c>
    </row>
    <row r="6637">
      <c r="D6637" s="19"/>
      <c r="E6637" s="18" t="s">
        <v>80</v>
      </c>
      <c r="F6637" s="17"/>
      <c r="G6637" s="7">
        <v>175</v>
      </c>
      <c r="H6637" s="20">
        <v>35.428571428570997</v>
      </c>
      <c r="I6637" s="2">
        <v>46.285714285714</v>
      </c>
      <c r="J6637" s="2">
        <v>16.571428571428999</v>
      </c>
      <c r="K6637" s="2">
        <v>1.714285714286</v>
      </c>
      <c r="L6637" s="10" t="s">
        <v>168</v>
      </c>
      <c r="M6637" s="34" t="s">
        <v>168</v>
      </c>
    </row>
    <row r="6638">
      <c r="D6638" s="19"/>
      <c r="E6638" s="18" t="s">
        <v>81</v>
      </c>
      <c r="F6638" s="17"/>
      <c r="G6638" s="7">
        <v>908</v>
      </c>
      <c r="H6638" s="20">
        <v>36.894273127753003</v>
      </c>
      <c r="I6638" s="2">
        <v>37.224669603523999</v>
      </c>
      <c r="J6638" s="2">
        <v>22.246696035242</v>
      </c>
      <c r="K6638" s="2">
        <v>3.3039647577090001</v>
      </c>
      <c r="L6638" s="2">
        <v>0.33039647577100001</v>
      </c>
      <c r="M6638" s="34" t="s">
        <v>168</v>
      </c>
    </row>
    <row r="6639">
      <c r="D6639" s="19"/>
      <c r="E6639" s="18" t="s">
        <v>41</v>
      </c>
      <c r="F6639" s="17"/>
      <c r="G6639" s="11">
        <v>26</v>
      </c>
      <c r="H6639" s="27">
        <v>23.076923076922998</v>
      </c>
      <c r="I6639" s="5">
        <v>42.307692307692001</v>
      </c>
      <c r="J6639" s="5">
        <v>30.769230769231001</v>
      </c>
      <c r="K6639" s="5">
        <v>3.8461538461539999</v>
      </c>
      <c r="L6639" s="4" t="s">
        <v>168</v>
      </c>
      <c r="M6639" s="31" t="s">
        <v>168</v>
      </c>
    </row>
    <row r="6640">
      <c r="D6640" s="19"/>
      <c r="E6640" s="18" t="s">
        <v>82</v>
      </c>
      <c r="F6640" s="17"/>
      <c r="G6640" s="7">
        <v>96</v>
      </c>
      <c r="H6640" s="20">
        <v>29.166666666666998</v>
      </c>
      <c r="I6640" s="2">
        <v>28.125</v>
      </c>
      <c r="J6640" s="2">
        <v>28.125</v>
      </c>
      <c r="K6640" s="2">
        <v>12.5</v>
      </c>
      <c r="L6640" s="2">
        <v>2.083333333333</v>
      </c>
      <c r="M6640" s="34" t="s">
        <v>168</v>
      </c>
    </row>
    <row r="6641">
      <c r="D6641" s="19"/>
      <c r="E6641" s="18" t="s">
        <v>26</v>
      </c>
      <c r="F6641" s="17"/>
      <c r="G6641" s="11">
        <v>0</v>
      </c>
      <c r="H6641" s="32" t="s">
        <v>168</v>
      </c>
      <c r="I6641" s="4" t="s">
        <v>168</v>
      </c>
      <c r="J6641" s="4" t="s">
        <v>168</v>
      </c>
      <c r="K6641" s="4" t="s">
        <v>168</v>
      </c>
      <c r="L6641" s="4" t="s">
        <v>168</v>
      </c>
      <c r="M6641" s="31" t="s">
        <v>168</v>
      </c>
    </row>
    <row r="6642">
      <c r="D6642" s="19"/>
      <c r="E6642" s="18" t="s">
        <v>83</v>
      </c>
      <c r="F6642" s="17"/>
      <c r="G6642" s="7">
        <v>997</v>
      </c>
      <c r="H6642" s="20">
        <v>36.710130391173998</v>
      </c>
      <c r="I6642" s="2">
        <v>37.512537612838997</v>
      </c>
      <c r="J6642" s="2">
        <v>22.066198595787</v>
      </c>
      <c r="K6642" s="2">
        <v>3.4102306920759999</v>
      </c>
      <c r="L6642" s="2">
        <v>0.300902708124</v>
      </c>
      <c r="M6642" s="34" t="s">
        <v>168</v>
      </c>
    </row>
    <row r="6643">
      <c r="D6643" s="15" t="s">
        <v>84</v>
      </c>
      <c r="E6643" s="14" t="s">
        <v>85</v>
      </c>
      <c r="F6643" s="16"/>
      <c r="G6643" s="26">
        <v>394</v>
      </c>
      <c r="H6643" s="40">
        <v>100</v>
      </c>
      <c r="I6643" s="41" t="s">
        <v>168</v>
      </c>
      <c r="J6643" s="41" t="s">
        <v>168</v>
      </c>
      <c r="K6643" s="41" t="s">
        <v>168</v>
      </c>
      <c r="L6643" s="41" t="s">
        <v>168</v>
      </c>
      <c r="M6643" s="71" t="s">
        <v>168</v>
      </c>
    </row>
    <row r="6644">
      <c r="D6644" s="19"/>
      <c r="E6644" s="18" t="s">
        <v>86</v>
      </c>
      <c r="F6644" s="17"/>
      <c r="G6644" s="7">
        <v>401</v>
      </c>
      <c r="H6644" s="52" t="s">
        <v>168</v>
      </c>
      <c r="I6644" s="2">
        <v>100</v>
      </c>
      <c r="J6644" s="10" t="s">
        <v>168</v>
      </c>
      <c r="K6644" s="10" t="s">
        <v>168</v>
      </c>
      <c r="L6644" s="10" t="s">
        <v>168</v>
      </c>
      <c r="M6644" s="34" t="s">
        <v>168</v>
      </c>
    </row>
    <row r="6645">
      <c r="D6645" s="19"/>
      <c r="E6645" s="18" t="s">
        <v>87</v>
      </c>
      <c r="F6645" s="17"/>
      <c r="G6645" s="7">
        <v>247</v>
      </c>
      <c r="H6645" s="52" t="s">
        <v>168</v>
      </c>
      <c r="I6645" s="10" t="s">
        <v>168</v>
      </c>
      <c r="J6645" s="2">
        <v>100</v>
      </c>
      <c r="K6645" s="10" t="s">
        <v>168</v>
      </c>
      <c r="L6645" s="10" t="s">
        <v>168</v>
      </c>
      <c r="M6645" s="34" t="s">
        <v>168</v>
      </c>
    </row>
    <row r="6646">
      <c r="D6646" s="19"/>
      <c r="E6646" s="18" t="s">
        <v>88</v>
      </c>
      <c r="F6646" s="17"/>
      <c r="G6646" s="11">
        <v>46</v>
      </c>
      <c r="H6646" s="32" t="s">
        <v>168</v>
      </c>
      <c r="I6646" s="4" t="s">
        <v>168</v>
      </c>
      <c r="J6646" s="4" t="s">
        <v>168</v>
      </c>
      <c r="K6646" s="5">
        <v>100</v>
      </c>
      <c r="L6646" s="4" t="s">
        <v>168</v>
      </c>
      <c r="M6646" s="31" t="s">
        <v>168</v>
      </c>
    </row>
    <row r="6647">
      <c r="D6647" s="19"/>
      <c r="E6647" s="18" t="s">
        <v>89</v>
      </c>
      <c r="F6647" s="17"/>
      <c r="G6647" s="11">
        <v>5</v>
      </c>
      <c r="H6647" s="32" t="s">
        <v>168</v>
      </c>
      <c r="I6647" s="4" t="s">
        <v>168</v>
      </c>
      <c r="J6647" s="4" t="s">
        <v>168</v>
      </c>
      <c r="K6647" s="4" t="s">
        <v>168</v>
      </c>
      <c r="L6647" s="5">
        <v>100</v>
      </c>
      <c r="M6647" s="31" t="s">
        <v>168</v>
      </c>
    </row>
    <row r="6648">
      <c r="D6648" s="19"/>
      <c r="E6648" s="18" t="s">
        <v>26</v>
      </c>
      <c r="F6648" s="17"/>
      <c r="G6648" s="11">
        <v>0</v>
      </c>
      <c r="H6648" s="32" t="s">
        <v>168</v>
      </c>
      <c r="I6648" s="4" t="s">
        <v>168</v>
      </c>
      <c r="J6648" s="4" t="s">
        <v>168</v>
      </c>
      <c r="K6648" s="4" t="s">
        <v>168</v>
      </c>
      <c r="L6648" s="4" t="s">
        <v>168</v>
      </c>
      <c r="M6648" s="31" t="s">
        <v>168</v>
      </c>
    </row>
    <row r="6649">
      <c r="D6649" s="19"/>
      <c r="E6649" s="18" t="s">
        <v>90</v>
      </c>
      <c r="F6649" s="17"/>
      <c r="G6649" s="7">
        <v>795</v>
      </c>
      <c r="H6649" s="20">
        <v>49.559748427673</v>
      </c>
      <c r="I6649" s="2">
        <v>50.440251572327</v>
      </c>
      <c r="J6649" s="10" t="s">
        <v>168</v>
      </c>
      <c r="K6649" s="10" t="s">
        <v>168</v>
      </c>
      <c r="L6649" s="10" t="s">
        <v>168</v>
      </c>
      <c r="M6649" s="34" t="s">
        <v>168</v>
      </c>
    </row>
    <row r="6650">
      <c r="D6650" s="19"/>
      <c r="E6650" s="18" t="s">
        <v>91</v>
      </c>
      <c r="F6650" s="17"/>
      <c r="G6650" s="7">
        <v>298</v>
      </c>
      <c r="H6650" s="52" t="s">
        <v>168</v>
      </c>
      <c r="I6650" s="10" t="s">
        <v>168</v>
      </c>
      <c r="J6650" s="2">
        <v>82.885906040267997</v>
      </c>
      <c r="K6650" s="2">
        <v>15.436241610738</v>
      </c>
      <c r="L6650" s="2">
        <v>1.677852348993</v>
      </c>
      <c r="M6650" s="34" t="s">
        <v>168</v>
      </c>
    </row>
    <row r="6651">
      <c r="D6651" s="15" t="s">
        <v>92</v>
      </c>
      <c r="E6651" s="14" t="s">
        <v>93</v>
      </c>
      <c r="F6651" s="16"/>
      <c r="G6651" s="33">
        <v>46</v>
      </c>
      <c r="H6651" s="45">
        <v>50</v>
      </c>
      <c r="I6651" s="13">
        <v>32.608695652173999</v>
      </c>
      <c r="J6651" s="13">
        <v>13.04347826087</v>
      </c>
      <c r="K6651" s="13">
        <v>4.3478260869570002</v>
      </c>
      <c r="L6651" s="25" t="s">
        <v>168</v>
      </c>
      <c r="M6651" s="53" t="s">
        <v>168</v>
      </c>
    </row>
    <row r="6652">
      <c r="D6652" s="19"/>
      <c r="E6652" s="18" t="s">
        <v>94</v>
      </c>
      <c r="F6652" s="17"/>
      <c r="G6652" s="7">
        <v>189</v>
      </c>
      <c r="H6652" s="20">
        <v>41.269841269841002</v>
      </c>
      <c r="I6652" s="2">
        <v>36.507936507937004</v>
      </c>
      <c r="J6652" s="2">
        <v>20.634920634920999</v>
      </c>
      <c r="K6652" s="2">
        <v>1.587301587302</v>
      </c>
      <c r="L6652" s="10" t="s">
        <v>168</v>
      </c>
      <c r="M6652" s="34" t="s">
        <v>168</v>
      </c>
    </row>
    <row r="6653">
      <c r="D6653" s="19"/>
      <c r="E6653" s="18" t="s">
        <v>95</v>
      </c>
      <c r="F6653" s="17"/>
      <c r="G6653" s="7">
        <v>69</v>
      </c>
      <c r="H6653" s="20">
        <v>52.173913043478002</v>
      </c>
      <c r="I6653" s="2">
        <v>27.536231884058001</v>
      </c>
      <c r="J6653" s="2">
        <v>18.840579710145001</v>
      </c>
      <c r="K6653" s="2">
        <v>1.449275362319</v>
      </c>
      <c r="L6653" s="10" t="s">
        <v>168</v>
      </c>
      <c r="M6653" s="34" t="s">
        <v>168</v>
      </c>
    </row>
    <row r="6654">
      <c r="D6654" s="19"/>
      <c r="E6654" s="18" t="s">
        <v>96</v>
      </c>
      <c r="F6654" s="17"/>
      <c r="G6654" s="11">
        <v>21</v>
      </c>
      <c r="H6654" s="27">
        <v>71.428571428571004</v>
      </c>
      <c r="I6654" s="5">
        <v>14.285714285714</v>
      </c>
      <c r="J6654" s="5">
        <v>14.285714285714</v>
      </c>
      <c r="K6654" s="4" t="s">
        <v>168</v>
      </c>
      <c r="L6654" s="4" t="s">
        <v>168</v>
      </c>
      <c r="M6654" s="31" t="s">
        <v>168</v>
      </c>
    </row>
    <row r="6655">
      <c r="D6655" s="19"/>
      <c r="E6655" s="18" t="s">
        <v>97</v>
      </c>
      <c r="F6655" s="17"/>
      <c r="G6655" s="11">
        <v>40</v>
      </c>
      <c r="H6655" s="27">
        <v>52.5</v>
      </c>
      <c r="I6655" s="5">
        <v>27.5</v>
      </c>
      <c r="J6655" s="5">
        <v>17.5</v>
      </c>
      <c r="K6655" s="5">
        <v>2.5</v>
      </c>
      <c r="L6655" s="4" t="s">
        <v>168</v>
      </c>
      <c r="M6655" s="31" t="s">
        <v>168</v>
      </c>
    </row>
    <row r="6656">
      <c r="D6656" s="19"/>
      <c r="E6656" s="18" t="s">
        <v>98</v>
      </c>
      <c r="F6656" s="17"/>
      <c r="G6656" s="7">
        <v>62</v>
      </c>
      <c r="H6656" s="20">
        <v>38.709677419355003</v>
      </c>
      <c r="I6656" s="2">
        <v>32.258064516128997</v>
      </c>
      <c r="J6656" s="2">
        <v>25.806451612903</v>
      </c>
      <c r="K6656" s="2">
        <v>3.2258064516129998</v>
      </c>
      <c r="L6656" s="10" t="s">
        <v>168</v>
      </c>
      <c r="M6656" s="34" t="s">
        <v>168</v>
      </c>
    </row>
    <row r="6657">
      <c r="D6657" s="19"/>
      <c r="E6657" s="18" t="s">
        <v>99</v>
      </c>
      <c r="F6657" s="17"/>
      <c r="G6657" s="11">
        <v>20</v>
      </c>
      <c r="H6657" s="27">
        <v>25</v>
      </c>
      <c r="I6657" s="5">
        <v>50</v>
      </c>
      <c r="J6657" s="5">
        <v>20</v>
      </c>
      <c r="K6657" s="5">
        <v>5</v>
      </c>
      <c r="L6657" s="4" t="s">
        <v>168</v>
      </c>
      <c r="M6657" s="31" t="s">
        <v>168</v>
      </c>
    </row>
    <row r="6658">
      <c r="D6658" s="19"/>
      <c r="E6658" s="18" t="s">
        <v>100</v>
      </c>
      <c r="F6658" s="17"/>
      <c r="G6658" s="11">
        <v>39</v>
      </c>
      <c r="H6658" s="27">
        <v>51.282051282051</v>
      </c>
      <c r="I6658" s="5">
        <v>35.897435897435997</v>
      </c>
      <c r="J6658" s="5">
        <v>12.820512820513001</v>
      </c>
      <c r="K6658" s="4" t="s">
        <v>168</v>
      </c>
      <c r="L6658" s="4" t="s">
        <v>168</v>
      </c>
      <c r="M6658" s="31" t="s">
        <v>168</v>
      </c>
    </row>
    <row r="6659">
      <c r="D6659" s="19"/>
      <c r="E6659" s="18" t="s">
        <v>101</v>
      </c>
      <c r="F6659" s="17"/>
      <c r="G6659" s="7">
        <v>148</v>
      </c>
      <c r="H6659" s="20">
        <v>37.162162162161998</v>
      </c>
      <c r="I6659" s="2">
        <v>40.540540540541002</v>
      </c>
      <c r="J6659" s="2">
        <v>20.27027027027</v>
      </c>
      <c r="K6659" s="2">
        <v>2.0270270270270001</v>
      </c>
      <c r="L6659" s="10" t="s">
        <v>168</v>
      </c>
      <c r="M6659" s="34" t="s">
        <v>168</v>
      </c>
    </row>
    <row r="6660">
      <c r="D6660" s="19"/>
      <c r="E6660" s="18" t="s">
        <v>102</v>
      </c>
      <c r="F6660" s="17"/>
      <c r="G6660" s="7">
        <v>82</v>
      </c>
      <c r="H6660" s="20">
        <v>36.585365853658999</v>
      </c>
      <c r="I6660" s="2">
        <v>40.243902439023998</v>
      </c>
      <c r="J6660" s="2">
        <v>18.292682926828999</v>
      </c>
      <c r="K6660" s="2">
        <v>4.8780487804880002</v>
      </c>
      <c r="L6660" s="10" t="s">
        <v>168</v>
      </c>
      <c r="M6660" s="34" t="s">
        <v>168</v>
      </c>
    </row>
    <row r="6661">
      <c r="D6661" s="19"/>
      <c r="E6661" s="18" t="s">
        <v>41</v>
      </c>
      <c r="F6661" s="17"/>
      <c r="G6661" s="7">
        <v>161</v>
      </c>
      <c r="H6661" s="20">
        <v>29.813664596273</v>
      </c>
      <c r="I6661" s="2">
        <v>42.857142857143003</v>
      </c>
      <c r="J6661" s="2">
        <v>24.844720496893999</v>
      </c>
      <c r="K6661" s="2">
        <v>1.8633540372670001</v>
      </c>
      <c r="L6661" s="2">
        <v>0.62111801242200004</v>
      </c>
      <c r="M6661" s="34" t="s">
        <v>168</v>
      </c>
    </row>
    <row r="6662">
      <c r="D6662" s="19"/>
      <c r="E6662" s="18" t="s">
        <v>103</v>
      </c>
      <c r="F6662" s="17"/>
      <c r="G6662" s="7">
        <v>211</v>
      </c>
      <c r="H6662" s="20">
        <v>27.962085308056999</v>
      </c>
      <c r="I6662" s="2">
        <v>38.862559241706002</v>
      </c>
      <c r="J6662" s="2">
        <v>27.014218009478999</v>
      </c>
      <c r="K6662" s="2">
        <v>5.6872037914689999</v>
      </c>
      <c r="L6662" s="2">
        <v>0.473933649289</v>
      </c>
      <c r="M6662" s="34" t="s">
        <v>168</v>
      </c>
    </row>
    <row r="6663">
      <c r="D6663" s="19"/>
      <c r="E6663" s="18" t="s">
        <v>104</v>
      </c>
      <c r="F6663" s="17"/>
      <c r="G6663" s="7">
        <v>319</v>
      </c>
      <c r="H6663" s="20">
        <v>37.617554858934</v>
      </c>
      <c r="I6663" s="2">
        <v>32.915360501567001</v>
      </c>
      <c r="J6663" s="2">
        <v>22.570532915360999</v>
      </c>
      <c r="K6663" s="2">
        <v>5.956112852665</v>
      </c>
      <c r="L6663" s="2">
        <v>0.94043887147299998</v>
      </c>
      <c r="M6663" s="34" t="s">
        <v>168</v>
      </c>
    </row>
    <row r="6664">
      <c r="D6664" s="19"/>
      <c r="E6664" s="18" t="s">
        <v>26</v>
      </c>
      <c r="F6664" s="17"/>
      <c r="G6664" s="11">
        <v>5</v>
      </c>
      <c r="H6664" s="27">
        <v>20</v>
      </c>
      <c r="I6664" s="5">
        <v>60</v>
      </c>
      <c r="J6664" s="5">
        <v>20</v>
      </c>
      <c r="K6664" s="4" t="s">
        <v>168</v>
      </c>
      <c r="L6664" s="4" t="s">
        <v>168</v>
      </c>
      <c r="M6664" s="31" t="s">
        <v>168</v>
      </c>
    </row>
    <row r="6665">
      <c r="D6665" s="19"/>
      <c r="E6665" s="18" t="s">
        <v>105</v>
      </c>
      <c r="F6665" s="17"/>
      <c r="G6665" s="7">
        <v>558</v>
      </c>
      <c r="H6665" s="20">
        <v>38.351254480286997</v>
      </c>
      <c r="I6665" s="2">
        <v>37.813620071685001</v>
      </c>
      <c r="J6665" s="2">
        <v>20.967741935484</v>
      </c>
      <c r="K6665" s="2">
        <v>2.6881720430109999</v>
      </c>
      <c r="L6665" s="2">
        <v>0.179211469534</v>
      </c>
      <c r="M6665" s="34" t="s">
        <v>168</v>
      </c>
    </row>
    <row r="6666">
      <c r="D6666" s="19"/>
      <c r="E6666" s="18" t="s">
        <v>106</v>
      </c>
      <c r="F6666" s="17"/>
      <c r="G6666" s="7">
        <v>530</v>
      </c>
      <c r="H6666" s="20">
        <v>33.773584905660002</v>
      </c>
      <c r="I6666" s="2">
        <v>35.283018867925001</v>
      </c>
      <c r="J6666" s="2">
        <v>24.339622641508999</v>
      </c>
      <c r="K6666" s="2">
        <v>5.8490566037739997</v>
      </c>
      <c r="L6666" s="2">
        <v>0.75471698113200003</v>
      </c>
      <c r="M6666" s="34" t="s">
        <v>168</v>
      </c>
    </row>
    <row r="6667">
      <c r="D6667" s="15" t="s">
        <v>107</v>
      </c>
      <c r="E6667" s="14" t="s">
        <v>108</v>
      </c>
      <c r="F6667" s="16"/>
      <c r="G6667" s="33">
        <v>32</v>
      </c>
      <c r="H6667" s="45">
        <v>43.75</v>
      </c>
      <c r="I6667" s="13">
        <v>28.125</v>
      </c>
      <c r="J6667" s="13">
        <v>25</v>
      </c>
      <c r="K6667" s="13">
        <v>3.125</v>
      </c>
      <c r="L6667" s="25" t="s">
        <v>168</v>
      </c>
      <c r="M6667" s="53" t="s">
        <v>168</v>
      </c>
    </row>
    <row r="6668">
      <c r="D6668" s="19"/>
      <c r="E6668" s="18" t="s">
        <v>109</v>
      </c>
      <c r="F6668" s="17"/>
      <c r="G6668" s="7">
        <v>715</v>
      </c>
      <c r="H6668" s="20">
        <v>38.181818181818002</v>
      </c>
      <c r="I6668" s="2">
        <v>35.104895104895</v>
      </c>
      <c r="J6668" s="2">
        <v>22.237762237761999</v>
      </c>
      <c r="K6668" s="2">
        <v>4.3356643356640001</v>
      </c>
      <c r="L6668" s="2">
        <v>0.13986013986000001</v>
      </c>
      <c r="M6668" s="34" t="s">
        <v>168</v>
      </c>
    </row>
    <row r="6669">
      <c r="D6669" s="19"/>
      <c r="E6669" s="18" t="s">
        <v>110</v>
      </c>
      <c r="F6669" s="17"/>
      <c r="G6669" s="7">
        <v>1003</v>
      </c>
      <c r="H6669" s="20">
        <v>36.191425722832001</v>
      </c>
      <c r="I6669" s="2">
        <v>37.288135593219998</v>
      </c>
      <c r="J6669" s="2">
        <v>22.233300099701001</v>
      </c>
      <c r="K6669" s="2">
        <v>3.8883349950150001</v>
      </c>
      <c r="L6669" s="2">
        <v>0.39880358923199999</v>
      </c>
      <c r="M6669" s="34" t="s">
        <v>168</v>
      </c>
    </row>
    <row r="6670">
      <c r="D6670" s="19"/>
      <c r="E6670" s="18" t="s">
        <v>111</v>
      </c>
      <c r="F6670" s="17"/>
      <c r="G6670" s="7">
        <v>921</v>
      </c>
      <c r="H6670" s="20">
        <v>36.264929424538998</v>
      </c>
      <c r="I6670" s="2">
        <v>36.590662323560998</v>
      </c>
      <c r="J6670" s="2">
        <v>22.801302931595998</v>
      </c>
      <c r="K6670" s="2">
        <v>3.9087947882740002</v>
      </c>
      <c r="L6670" s="2">
        <v>0.43431053202999997</v>
      </c>
      <c r="M6670" s="34" t="s">
        <v>168</v>
      </c>
    </row>
    <row r="6671">
      <c r="D6671" s="19"/>
      <c r="E6671" s="18" t="s">
        <v>112</v>
      </c>
      <c r="F6671" s="17"/>
      <c r="G6671" s="7">
        <v>765</v>
      </c>
      <c r="H6671" s="20">
        <v>35.163398692809999</v>
      </c>
      <c r="I6671" s="2">
        <v>36.862745098038999</v>
      </c>
      <c r="J6671" s="2">
        <v>24.052287581699002</v>
      </c>
      <c r="K6671" s="2">
        <v>3.5294117647059999</v>
      </c>
      <c r="L6671" s="2">
        <v>0.392156862745</v>
      </c>
      <c r="M6671" s="34" t="s">
        <v>168</v>
      </c>
    </row>
    <row r="6672">
      <c r="D6672" s="19"/>
      <c r="E6672" s="18" t="s">
        <v>113</v>
      </c>
      <c r="F6672" s="17"/>
      <c r="G6672" s="7">
        <v>197</v>
      </c>
      <c r="H6672" s="20">
        <v>44.670050761421003</v>
      </c>
      <c r="I6672" s="2">
        <v>36.548223350253998</v>
      </c>
      <c r="J6672" s="2">
        <v>15.736040609137</v>
      </c>
      <c r="K6672" s="2">
        <v>2.5380710659900001</v>
      </c>
      <c r="L6672" s="2">
        <v>0.50761421319800004</v>
      </c>
      <c r="M6672" s="34" t="s">
        <v>168</v>
      </c>
    </row>
    <row r="6673">
      <c r="D6673" s="19"/>
      <c r="E6673" s="18" t="s">
        <v>114</v>
      </c>
      <c r="F6673" s="17"/>
      <c r="G6673" s="7">
        <v>1029</v>
      </c>
      <c r="H6673" s="20">
        <v>35.471331389699003</v>
      </c>
      <c r="I6673" s="2">
        <v>37.123420796890002</v>
      </c>
      <c r="J6673" s="2">
        <v>22.934888241010999</v>
      </c>
      <c r="K6673" s="2">
        <v>3.9844509232259999</v>
      </c>
      <c r="L6673" s="2">
        <v>0.48590864917400001</v>
      </c>
      <c r="M6673" s="34" t="s">
        <v>168</v>
      </c>
    </row>
    <row r="6674">
      <c r="D6674" s="19"/>
      <c r="E6674" s="18" t="s">
        <v>115</v>
      </c>
      <c r="F6674" s="17"/>
      <c r="G6674" s="7">
        <v>793</v>
      </c>
      <c r="H6674" s="20">
        <v>37.326607818410999</v>
      </c>
      <c r="I6674" s="2">
        <v>35.561160151324003</v>
      </c>
      <c r="J6674" s="2">
        <v>23.581336696091</v>
      </c>
      <c r="K6674" s="2">
        <v>3.1525851197980002</v>
      </c>
      <c r="L6674" s="2">
        <v>0.37831021437599999</v>
      </c>
      <c r="M6674" s="34" t="s">
        <v>168</v>
      </c>
    </row>
    <row r="6675">
      <c r="D6675" s="19"/>
      <c r="E6675" s="18" t="s">
        <v>116</v>
      </c>
      <c r="F6675" s="17"/>
      <c r="G6675" s="7">
        <v>253</v>
      </c>
      <c r="H6675" s="20">
        <v>35.573122529644003</v>
      </c>
      <c r="I6675" s="2">
        <v>36.758893280632002</v>
      </c>
      <c r="J6675" s="2">
        <v>23.320158102767</v>
      </c>
      <c r="K6675" s="2">
        <v>3.9525691699599999</v>
      </c>
      <c r="L6675" s="2">
        <v>0.39525691699600002</v>
      </c>
      <c r="M6675" s="34" t="s">
        <v>168</v>
      </c>
    </row>
    <row r="6676">
      <c r="D6676" s="19"/>
      <c r="E6676" s="18" t="s">
        <v>117</v>
      </c>
      <c r="F6676" s="17"/>
      <c r="G6676" s="7">
        <v>200</v>
      </c>
      <c r="H6676" s="20">
        <v>30.5</v>
      </c>
      <c r="I6676" s="2">
        <v>38</v>
      </c>
      <c r="J6676" s="2">
        <v>26</v>
      </c>
      <c r="K6676" s="2">
        <v>5.5</v>
      </c>
      <c r="L6676" s="10" t="s">
        <v>168</v>
      </c>
      <c r="M6676" s="34" t="s">
        <v>168</v>
      </c>
    </row>
    <row r="6677">
      <c r="D6677" s="19"/>
      <c r="E6677" s="18" t="s">
        <v>118</v>
      </c>
      <c r="F6677" s="17"/>
      <c r="G6677" s="11">
        <v>3</v>
      </c>
      <c r="H6677" s="27">
        <v>33.333333333333002</v>
      </c>
      <c r="I6677" s="5">
        <v>33.333333333333002</v>
      </c>
      <c r="J6677" s="4" t="s">
        <v>168</v>
      </c>
      <c r="K6677" s="5">
        <v>33.333333333333002</v>
      </c>
      <c r="L6677" s="4" t="s">
        <v>168</v>
      </c>
      <c r="M6677" s="31" t="s">
        <v>168</v>
      </c>
    </row>
    <row r="6678">
      <c r="D6678" s="19"/>
      <c r="E6678" s="18" t="s">
        <v>26</v>
      </c>
      <c r="F6678" s="17"/>
      <c r="G6678" s="11">
        <v>1</v>
      </c>
      <c r="H6678" s="27">
        <v>100</v>
      </c>
      <c r="I6678" s="4" t="s">
        <v>168</v>
      </c>
      <c r="J6678" s="4" t="s">
        <v>168</v>
      </c>
      <c r="K6678" s="4" t="s">
        <v>168</v>
      </c>
      <c r="L6678" s="4" t="s">
        <v>168</v>
      </c>
      <c r="M6678" s="31" t="s">
        <v>168</v>
      </c>
    </row>
    <row r="6679">
      <c r="D6679" s="19"/>
      <c r="E6679" s="18" t="s">
        <v>119</v>
      </c>
      <c r="F6679" s="17"/>
      <c r="G6679" s="7">
        <v>1080</v>
      </c>
      <c r="H6679" s="20">
        <v>36.018518518519002</v>
      </c>
      <c r="I6679" s="2">
        <v>36.851851851851997</v>
      </c>
      <c r="J6679" s="2">
        <v>22.592592592593</v>
      </c>
      <c r="K6679" s="2">
        <v>4.166666666667</v>
      </c>
      <c r="L6679" s="2">
        <v>0.37037037036999998</v>
      </c>
      <c r="M6679" s="34" t="s">
        <v>168</v>
      </c>
    </row>
    <row r="6680">
      <c r="D6680" s="19"/>
      <c r="E6680" s="18" t="s">
        <v>120</v>
      </c>
      <c r="F6680" s="17"/>
      <c r="G6680" s="7">
        <v>1054</v>
      </c>
      <c r="H6680" s="20">
        <v>35.958254269450002</v>
      </c>
      <c r="I6680" s="2">
        <v>36.812144212523997</v>
      </c>
      <c r="J6680" s="2">
        <v>22.675521821632</v>
      </c>
      <c r="K6680" s="2">
        <v>4.0796963946869997</v>
      </c>
      <c r="L6680" s="2">
        <v>0.47438330170800003</v>
      </c>
      <c r="M6680" s="34" t="s">
        <v>168</v>
      </c>
    </row>
    <row r="6681">
      <c r="D6681" s="15" t="s">
        <v>121</v>
      </c>
      <c r="E6681" s="14" t="s">
        <v>122</v>
      </c>
      <c r="F6681" s="16"/>
      <c r="G6681" s="26">
        <v>564</v>
      </c>
      <c r="H6681" s="40">
        <v>53.723404255318997</v>
      </c>
      <c r="I6681" s="8">
        <v>33.510638297871999</v>
      </c>
      <c r="J6681" s="8">
        <v>12.056737588652</v>
      </c>
      <c r="K6681" s="8">
        <v>0.70921985815599997</v>
      </c>
      <c r="L6681" s="41" t="s">
        <v>168</v>
      </c>
      <c r="M6681" s="71" t="s">
        <v>168</v>
      </c>
    </row>
    <row r="6682">
      <c r="D6682" s="19"/>
      <c r="E6682" s="18" t="s">
        <v>123</v>
      </c>
      <c r="F6682" s="17"/>
      <c r="G6682" s="7">
        <v>396</v>
      </c>
      <c r="H6682" s="20">
        <v>19.444444444443999</v>
      </c>
      <c r="I6682" s="2">
        <v>45.202020202020002</v>
      </c>
      <c r="J6682" s="2">
        <v>31.060606060605998</v>
      </c>
      <c r="K6682" s="2">
        <v>4.2929292929290002</v>
      </c>
      <c r="L6682" s="10" t="s">
        <v>168</v>
      </c>
      <c r="M6682" s="34" t="s">
        <v>168</v>
      </c>
    </row>
    <row r="6683">
      <c r="D6683" s="19"/>
      <c r="E6683" s="18" t="s">
        <v>124</v>
      </c>
      <c r="F6683" s="17"/>
      <c r="G6683" s="7">
        <v>69</v>
      </c>
      <c r="H6683" s="20">
        <v>14.492753623187999</v>
      </c>
      <c r="I6683" s="2">
        <v>34.782608695652002</v>
      </c>
      <c r="J6683" s="2">
        <v>43.478260869564998</v>
      </c>
      <c r="K6683" s="2">
        <v>7.2463768115939997</v>
      </c>
      <c r="L6683" s="10" t="s">
        <v>168</v>
      </c>
      <c r="M6683" s="34" t="s">
        <v>168</v>
      </c>
    </row>
    <row r="6684">
      <c r="D6684" s="19"/>
      <c r="E6684" s="18" t="s">
        <v>125</v>
      </c>
      <c r="F6684" s="17"/>
      <c r="G6684" s="7">
        <v>50</v>
      </c>
      <c r="H6684" s="20">
        <v>4</v>
      </c>
      <c r="I6684" s="2">
        <v>16</v>
      </c>
      <c r="J6684" s="2">
        <v>48</v>
      </c>
      <c r="K6684" s="2">
        <v>30</v>
      </c>
      <c r="L6684" s="2">
        <v>2</v>
      </c>
      <c r="M6684" s="34" t="s">
        <v>168</v>
      </c>
    </row>
    <row r="6685">
      <c r="D6685" s="19"/>
      <c r="E6685" s="18" t="s">
        <v>126</v>
      </c>
      <c r="F6685" s="17"/>
      <c r="G6685" s="11">
        <v>14</v>
      </c>
      <c r="H6685" s="27">
        <v>14.285714285714</v>
      </c>
      <c r="I6685" s="5">
        <v>7.1428571428570002</v>
      </c>
      <c r="J6685" s="5">
        <v>14.285714285714</v>
      </c>
      <c r="K6685" s="5">
        <v>35.714285714286</v>
      </c>
      <c r="L6685" s="5">
        <v>28.571428571428999</v>
      </c>
      <c r="M6685" s="31" t="s">
        <v>168</v>
      </c>
    </row>
    <row r="6686">
      <c r="D6686" s="19"/>
      <c r="E6686" s="18" t="s">
        <v>26</v>
      </c>
      <c r="F6686" s="17"/>
      <c r="G6686" s="11">
        <v>0</v>
      </c>
      <c r="H6686" s="32" t="s">
        <v>168</v>
      </c>
      <c r="I6686" s="4" t="s">
        <v>168</v>
      </c>
      <c r="J6686" s="4" t="s">
        <v>168</v>
      </c>
      <c r="K6686" s="4" t="s">
        <v>168</v>
      </c>
      <c r="L6686" s="4" t="s">
        <v>168</v>
      </c>
      <c r="M6686" s="31" t="s">
        <v>168</v>
      </c>
    </row>
    <row r="6687">
      <c r="D6687" s="19"/>
      <c r="E6687" s="18" t="s">
        <v>127</v>
      </c>
      <c r="F6687" s="17"/>
      <c r="G6687" s="7">
        <v>960</v>
      </c>
      <c r="H6687" s="20">
        <v>39.583333333333002</v>
      </c>
      <c r="I6687" s="2">
        <v>38.333333333333002</v>
      </c>
      <c r="J6687" s="2">
        <v>19.895833333333002</v>
      </c>
      <c r="K6687" s="2">
        <v>2.1875</v>
      </c>
      <c r="L6687" s="10" t="s">
        <v>168</v>
      </c>
      <c r="M6687" s="34" t="s">
        <v>168</v>
      </c>
    </row>
    <row r="6688">
      <c r="D6688" s="19"/>
      <c r="E6688" s="18" t="s">
        <v>128</v>
      </c>
      <c r="F6688" s="17"/>
      <c r="G6688" s="7">
        <v>64</v>
      </c>
      <c r="H6688" s="20">
        <v>6.25</v>
      </c>
      <c r="I6688" s="2">
        <v>14.0625</v>
      </c>
      <c r="J6688" s="2">
        <v>40.625</v>
      </c>
      <c r="K6688" s="2">
        <v>31.25</v>
      </c>
      <c r="L6688" s="2">
        <v>7.8125</v>
      </c>
      <c r="M6688" s="34" t="s">
        <v>168</v>
      </c>
    </row>
    <row r="6689">
      <c r="D6689" s="15" t="s">
        <v>129</v>
      </c>
      <c r="E6689" s="14" t="s">
        <v>130</v>
      </c>
      <c r="F6689" s="16"/>
      <c r="G6689" s="26">
        <v>130</v>
      </c>
      <c r="H6689" s="40">
        <v>40</v>
      </c>
      <c r="I6689" s="8">
        <v>39.230769230768999</v>
      </c>
      <c r="J6689" s="8">
        <v>18.461538461538002</v>
      </c>
      <c r="K6689" s="8">
        <v>1.538461538462</v>
      </c>
      <c r="L6689" s="8">
        <v>0.76923076923099998</v>
      </c>
      <c r="M6689" s="71" t="s">
        <v>168</v>
      </c>
    </row>
    <row r="6690">
      <c r="D6690" s="19"/>
      <c r="E6690" s="18" t="s">
        <v>131</v>
      </c>
      <c r="F6690" s="17"/>
      <c r="G6690" s="11">
        <v>32</v>
      </c>
      <c r="H6690" s="27">
        <v>31.25</v>
      </c>
      <c r="I6690" s="5">
        <v>46.875</v>
      </c>
      <c r="J6690" s="5">
        <v>18.75</v>
      </c>
      <c r="K6690" s="5">
        <v>3.125</v>
      </c>
      <c r="L6690" s="4" t="s">
        <v>168</v>
      </c>
      <c r="M6690" s="31" t="s">
        <v>168</v>
      </c>
    </row>
    <row r="6691">
      <c r="D6691" s="19"/>
      <c r="E6691" s="18" t="s">
        <v>132</v>
      </c>
      <c r="F6691" s="17"/>
      <c r="G6691" s="7">
        <v>492</v>
      </c>
      <c r="H6691" s="20">
        <v>39.430894308943003</v>
      </c>
      <c r="I6691" s="2">
        <v>35.365853658536999</v>
      </c>
      <c r="J6691" s="2">
        <v>21.544715447154001</v>
      </c>
      <c r="K6691" s="2">
        <v>3.4552845528459999</v>
      </c>
      <c r="L6691" s="2">
        <v>0.20325203251999999</v>
      </c>
      <c r="M6691" s="34" t="s">
        <v>168</v>
      </c>
    </row>
    <row r="6692">
      <c r="D6692" s="19"/>
      <c r="E6692" s="18" t="s">
        <v>133</v>
      </c>
      <c r="F6692" s="17"/>
      <c r="G6692" s="7">
        <v>610</v>
      </c>
      <c r="H6692" s="20">
        <v>47.377049180328001</v>
      </c>
      <c r="I6692" s="2">
        <v>37.377049180328001</v>
      </c>
      <c r="J6692" s="2">
        <v>13.442622950820001</v>
      </c>
      <c r="K6692" s="2">
        <v>1.8032786885250001</v>
      </c>
      <c r="L6692" s="10" t="s">
        <v>168</v>
      </c>
      <c r="M6692" s="34" t="s">
        <v>168</v>
      </c>
    </row>
    <row r="6693">
      <c r="D6693" s="19"/>
      <c r="E6693" s="18" t="s">
        <v>134</v>
      </c>
      <c r="F6693" s="17"/>
      <c r="G6693" s="7">
        <v>869</v>
      </c>
      <c r="H6693" s="20">
        <v>38.319907940161002</v>
      </c>
      <c r="I6693" s="2">
        <v>37.629459148446003</v>
      </c>
      <c r="J6693" s="2">
        <v>20.253164556961998</v>
      </c>
      <c r="K6693" s="2">
        <v>3.6823935558110001</v>
      </c>
      <c r="L6693" s="2">
        <v>0.115074798619</v>
      </c>
      <c r="M6693" s="34" t="s">
        <v>168</v>
      </c>
    </row>
    <row r="6694">
      <c r="D6694" s="19"/>
      <c r="E6694" s="18" t="s">
        <v>135</v>
      </c>
      <c r="F6694" s="17"/>
      <c r="G6694" s="7">
        <v>842</v>
      </c>
      <c r="H6694" s="20">
        <v>35.866983372922</v>
      </c>
      <c r="I6694" s="2">
        <v>37.29216152019</v>
      </c>
      <c r="J6694" s="2">
        <v>22.684085510688998</v>
      </c>
      <c r="K6694" s="2">
        <v>4.1567695962000002</v>
      </c>
      <c r="L6694" s="10" t="s">
        <v>168</v>
      </c>
      <c r="M6694" s="34" t="s">
        <v>168</v>
      </c>
    </row>
    <row r="6695">
      <c r="D6695" s="19"/>
      <c r="E6695" s="18" t="s">
        <v>136</v>
      </c>
      <c r="F6695" s="17"/>
      <c r="G6695" s="7">
        <v>514</v>
      </c>
      <c r="H6695" s="20">
        <v>35.603112840466999</v>
      </c>
      <c r="I6695" s="2">
        <v>38.326848249027002</v>
      </c>
      <c r="J6695" s="2">
        <v>21.5953307393</v>
      </c>
      <c r="K6695" s="2">
        <v>4.2801556420229998</v>
      </c>
      <c r="L6695" s="2">
        <v>0.19455252918300001</v>
      </c>
      <c r="M6695" s="34" t="s">
        <v>168</v>
      </c>
    </row>
    <row r="6696">
      <c r="D6696" s="19"/>
      <c r="E6696" s="18" t="s">
        <v>137</v>
      </c>
      <c r="F6696" s="17"/>
      <c r="G6696" s="7">
        <v>487</v>
      </c>
      <c r="H6696" s="20">
        <v>35.934291581109001</v>
      </c>
      <c r="I6696" s="2">
        <v>37.987679671457997</v>
      </c>
      <c r="J6696" s="2">
        <v>22.381930184805</v>
      </c>
      <c r="K6696" s="2">
        <v>3.6960985626279999</v>
      </c>
      <c r="L6696" s="10" t="s">
        <v>168</v>
      </c>
      <c r="M6696" s="34" t="s">
        <v>168</v>
      </c>
    </row>
    <row r="6697">
      <c r="D6697" s="19"/>
      <c r="E6697" s="18" t="s">
        <v>138</v>
      </c>
      <c r="F6697" s="17"/>
      <c r="G6697" s="7">
        <v>480</v>
      </c>
      <c r="H6697" s="20">
        <v>41.666666666666998</v>
      </c>
      <c r="I6697" s="2">
        <v>36.666666666666998</v>
      </c>
      <c r="J6697" s="2">
        <v>19.375</v>
      </c>
      <c r="K6697" s="2">
        <v>2.291666666667</v>
      </c>
      <c r="L6697" s="10" t="s">
        <v>168</v>
      </c>
      <c r="M6697" s="34" t="s">
        <v>168</v>
      </c>
    </row>
    <row r="6698">
      <c r="D6698" s="19"/>
      <c r="E6698" s="18" t="s">
        <v>139</v>
      </c>
      <c r="F6698" s="17"/>
      <c r="G6698" s="7">
        <v>624</v>
      </c>
      <c r="H6698" s="20">
        <v>36.378205128205003</v>
      </c>
      <c r="I6698" s="2">
        <v>37.179487179486998</v>
      </c>
      <c r="J6698" s="2">
        <v>22.115384615385</v>
      </c>
      <c r="K6698" s="2">
        <v>4.0064102564099997</v>
      </c>
      <c r="L6698" s="2">
        <v>0.32051282051300001</v>
      </c>
      <c r="M6698" s="34" t="s">
        <v>168</v>
      </c>
    </row>
    <row r="6699">
      <c r="D6699" s="19"/>
      <c r="E6699" s="18" t="s">
        <v>140</v>
      </c>
      <c r="F6699" s="17"/>
      <c r="G6699" s="7">
        <v>172</v>
      </c>
      <c r="H6699" s="20">
        <v>44.186046511628</v>
      </c>
      <c r="I6699" s="2">
        <v>30.232558139535001</v>
      </c>
      <c r="J6699" s="2">
        <v>21.511627906977001</v>
      </c>
      <c r="K6699" s="2">
        <v>4.0697674418599998</v>
      </c>
      <c r="L6699" s="10" t="s">
        <v>168</v>
      </c>
      <c r="M6699" s="34" t="s">
        <v>168</v>
      </c>
    </row>
    <row r="6700">
      <c r="D6700" s="19"/>
      <c r="E6700" s="18" t="s">
        <v>141</v>
      </c>
      <c r="F6700" s="17"/>
      <c r="G6700" s="7">
        <v>683</v>
      </c>
      <c r="H6700" s="20">
        <v>39.092240117129997</v>
      </c>
      <c r="I6700" s="2">
        <v>37.042459736456998</v>
      </c>
      <c r="J6700" s="2">
        <v>20.644216691069001</v>
      </c>
      <c r="K6700" s="2">
        <v>3.07467057101</v>
      </c>
      <c r="L6700" s="2">
        <v>0.14641288433399999</v>
      </c>
      <c r="M6700" s="34" t="s">
        <v>168</v>
      </c>
    </row>
    <row r="6701">
      <c r="D6701" s="19"/>
      <c r="E6701" s="18" t="s">
        <v>142</v>
      </c>
      <c r="F6701" s="17"/>
      <c r="G6701" s="7">
        <v>341</v>
      </c>
      <c r="H6701" s="20">
        <v>39.589442815249001</v>
      </c>
      <c r="I6701" s="2">
        <v>38.416422287389999</v>
      </c>
      <c r="J6701" s="2">
        <v>18.768328445748001</v>
      </c>
      <c r="K6701" s="2">
        <v>2.9325513196480002</v>
      </c>
      <c r="L6701" s="2">
        <v>0.29325513196500003</v>
      </c>
      <c r="M6701" s="34" t="s">
        <v>168</v>
      </c>
    </row>
    <row r="6702">
      <c r="D6702" s="19"/>
      <c r="E6702" s="18" t="s">
        <v>143</v>
      </c>
      <c r="F6702" s="17"/>
      <c r="G6702" s="7">
        <v>185</v>
      </c>
      <c r="H6702" s="20">
        <v>36.756756756756999</v>
      </c>
      <c r="I6702" s="2">
        <v>37.837837837838002</v>
      </c>
      <c r="J6702" s="2">
        <v>23.243243243243001</v>
      </c>
      <c r="K6702" s="2">
        <v>2.1621621621620002</v>
      </c>
      <c r="L6702" s="10" t="s">
        <v>168</v>
      </c>
      <c r="M6702" s="34" t="s">
        <v>168</v>
      </c>
    </row>
    <row r="6703">
      <c r="D6703" s="19"/>
      <c r="E6703" s="18" t="s">
        <v>144</v>
      </c>
      <c r="F6703" s="17"/>
      <c r="G6703" s="7">
        <v>219</v>
      </c>
      <c r="H6703" s="20">
        <v>32.420091324201003</v>
      </c>
      <c r="I6703" s="2">
        <v>39.269406392694002</v>
      </c>
      <c r="J6703" s="2">
        <v>25.114155251142002</v>
      </c>
      <c r="K6703" s="2">
        <v>2.2831050228310001</v>
      </c>
      <c r="L6703" s="2">
        <v>0.91324200913200004</v>
      </c>
      <c r="M6703" s="34" t="s">
        <v>168</v>
      </c>
    </row>
    <row r="6704">
      <c r="D6704" s="19"/>
      <c r="E6704" s="18" t="s">
        <v>41</v>
      </c>
      <c r="F6704" s="17"/>
      <c r="G6704" s="11">
        <v>40</v>
      </c>
      <c r="H6704" s="27">
        <v>35</v>
      </c>
      <c r="I6704" s="5">
        <v>25</v>
      </c>
      <c r="J6704" s="5">
        <v>37.5</v>
      </c>
      <c r="K6704" s="5">
        <v>2.5</v>
      </c>
      <c r="L6704" s="4" t="s">
        <v>168</v>
      </c>
      <c r="M6704" s="31" t="s">
        <v>168</v>
      </c>
    </row>
    <row r="6705">
      <c r="D6705" s="19"/>
      <c r="E6705" s="18" t="s">
        <v>145</v>
      </c>
      <c r="F6705" s="17"/>
      <c r="G6705" s="11">
        <v>19</v>
      </c>
      <c r="H6705" s="27">
        <v>10.526315789473999</v>
      </c>
      <c r="I6705" s="5">
        <v>26.315789473683999</v>
      </c>
      <c r="J6705" s="5">
        <v>36.842105263157997</v>
      </c>
      <c r="K6705" s="5">
        <v>15.789473684211</v>
      </c>
      <c r="L6705" s="5">
        <v>10.526315789473999</v>
      </c>
      <c r="M6705" s="31" t="s">
        <v>168</v>
      </c>
    </row>
    <row r="6706">
      <c r="D6706" s="19"/>
      <c r="E6706" s="18" t="s">
        <v>26</v>
      </c>
      <c r="F6706" s="17"/>
      <c r="G6706" s="11">
        <v>0</v>
      </c>
      <c r="H6706" s="32" t="s">
        <v>168</v>
      </c>
      <c r="I6706" s="4" t="s">
        <v>168</v>
      </c>
      <c r="J6706" s="4" t="s">
        <v>168</v>
      </c>
      <c r="K6706" s="4" t="s">
        <v>168</v>
      </c>
      <c r="L6706" s="4" t="s">
        <v>168</v>
      </c>
      <c r="M6706" s="31" t="s">
        <v>168</v>
      </c>
    </row>
    <row r="6707">
      <c r="D6707" s="15" t="s">
        <v>146</v>
      </c>
      <c r="E6707" s="14" t="s">
        <v>147</v>
      </c>
      <c r="F6707" s="16"/>
      <c r="G6707" s="26">
        <v>628</v>
      </c>
      <c r="H6707" s="40">
        <v>51.114649681529002</v>
      </c>
      <c r="I6707" s="8">
        <v>34.554140127388997</v>
      </c>
      <c r="J6707" s="8">
        <v>13.535031847134</v>
      </c>
      <c r="K6707" s="8">
        <v>0.796178343949</v>
      </c>
      <c r="L6707" s="41" t="s">
        <v>168</v>
      </c>
      <c r="M6707" s="71" t="s">
        <v>168</v>
      </c>
    </row>
    <row r="6708">
      <c r="D6708" s="19"/>
      <c r="E6708" s="18" t="s">
        <v>148</v>
      </c>
      <c r="F6708" s="17"/>
      <c r="G6708" s="7">
        <v>423</v>
      </c>
      <c r="H6708" s="20">
        <v>16.548463356974001</v>
      </c>
      <c r="I6708" s="2">
        <v>42.789598108747001</v>
      </c>
      <c r="J6708" s="2">
        <v>34.751773049645003</v>
      </c>
      <c r="K6708" s="2">
        <v>5.9101654846339997</v>
      </c>
      <c r="L6708" s="10" t="s">
        <v>168</v>
      </c>
      <c r="M6708" s="34" t="s">
        <v>168</v>
      </c>
    </row>
    <row r="6709">
      <c r="D6709" s="19"/>
      <c r="E6709" s="18" t="s">
        <v>149</v>
      </c>
      <c r="F6709" s="17"/>
      <c r="G6709" s="11">
        <v>36</v>
      </c>
      <c r="H6709" s="27">
        <v>5.5555555555560003</v>
      </c>
      <c r="I6709" s="5">
        <v>5.5555555555560003</v>
      </c>
      <c r="J6709" s="5">
        <v>41.666666666666998</v>
      </c>
      <c r="K6709" s="5">
        <v>38.888888888888999</v>
      </c>
      <c r="L6709" s="5">
        <v>8.333333333333</v>
      </c>
      <c r="M6709" s="31" t="s">
        <v>168</v>
      </c>
    </row>
    <row r="6710">
      <c r="D6710" s="19"/>
      <c r="E6710" s="18" t="s">
        <v>150</v>
      </c>
      <c r="F6710" s="17"/>
      <c r="G6710" s="11">
        <v>6</v>
      </c>
      <c r="H6710" s="27">
        <v>16.666666666666998</v>
      </c>
      <c r="I6710" s="5">
        <v>16.666666666666998</v>
      </c>
      <c r="J6710" s="4" t="s">
        <v>168</v>
      </c>
      <c r="K6710" s="5">
        <v>33.333333333333002</v>
      </c>
      <c r="L6710" s="5">
        <v>33.333333333333002</v>
      </c>
      <c r="M6710" s="31" t="s">
        <v>168</v>
      </c>
    </row>
    <row r="6711">
      <c r="D6711" s="19"/>
      <c r="E6711" s="18" t="s">
        <v>26</v>
      </c>
      <c r="F6711" s="17"/>
      <c r="G6711" s="11">
        <v>0</v>
      </c>
      <c r="H6711" s="32" t="s">
        <v>168</v>
      </c>
      <c r="I6711" s="4" t="s">
        <v>168</v>
      </c>
      <c r="J6711" s="4" t="s">
        <v>168</v>
      </c>
      <c r="K6711" s="4" t="s">
        <v>168</v>
      </c>
      <c r="L6711" s="4" t="s">
        <v>168</v>
      </c>
      <c r="M6711" s="31" t="s">
        <v>168</v>
      </c>
    </row>
    <row r="6712">
      <c r="D6712" s="19"/>
      <c r="E6712" s="18" t="s">
        <v>151</v>
      </c>
      <c r="F6712" s="17"/>
      <c r="G6712" s="7">
        <v>1051</v>
      </c>
      <c r="H6712" s="20">
        <v>37.202664129401001</v>
      </c>
      <c r="I6712" s="2">
        <v>37.868696479542997</v>
      </c>
      <c r="J6712" s="2">
        <v>22.074215033302</v>
      </c>
      <c r="K6712" s="2">
        <v>2.8544243577550001</v>
      </c>
      <c r="L6712" s="10" t="s">
        <v>168</v>
      </c>
      <c r="M6712" s="34" t="s">
        <v>168</v>
      </c>
    </row>
    <row r="6713">
      <c r="D6713" s="19"/>
      <c r="E6713" s="18" t="s">
        <v>152</v>
      </c>
      <c r="F6713" s="17"/>
      <c r="G6713" s="11">
        <v>42</v>
      </c>
      <c r="H6713" s="27">
        <v>7.1428571428570002</v>
      </c>
      <c r="I6713" s="5">
        <v>7.1428571428570002</v>
      </c>
      <c r="J6713" s="5">
        <v>35.714285714286</v>
      </c>
      <c r="K6713" s="5">
        <v>38.095238095238003</v>
      </c>
      <c r="L6713" s="5">
        <v>11.904761904761999</v>
      </c>
      <c r="M6713" s="31" t="s">
        <v>168</v>
      </c>
    </row>
    <row r="6714">
      <c r="D6714" s="15" t="s">
        <v>153</v>
      </c>
      <c r="E6714" s="14" t="s">
        <v>154</v>
      </c>
      <c r="F6714" s="16"/>
      <c r="G6714" s="26">
        <v>596</v>
      </c>
      <c r="H6714" s="40">
        <v>36.241610738254998</v>
      </c>
      <c r="I6714" s="8">
        <v>38.255033557047</v>
      </c>
      <c r="J6714" s="8">
        <v>22.48322147651</v>
      </c>
      <c r="K6714" s="8">
        <v>3.0201342281880001</v>
      </c>
      <c r="L6714" s="41" t="s">
        <v>168</v>
      </c>
      <c r="M6714" s="71" t="s">
        <v>168</v>
      </c>
    </row>
    <row r="6715">
      <c r="D6715" s="19"/>
      <c r="E6715" s="18" t="s">
        <v>155</v>
      </c>
      <c r="F6715" s="17"/>
      <c r="G6715" s="7">
        <v>800</v>
      </c>
      <c r="H6715" s="20">
        <v>37.5</v>
      </c>
      <c r="I6715" s="2">
        <v>36.625</v>
      </c>
      <c r="J6715" s="2">
        <v>21.75</v>
      </c>
      <c r="K6715" s="2">
        <v>4.125</v>
      </c>
      <c r="L6715" s="10" t="s">
        <v>168</v>
      </c>
      <c r="M6715" s="34" t="s">
        <v>168</v>
      </c>
    </row>
    <row r="6716">
      <c r="D6716" s="19"/>
      <c r="E6716" s="18" t="s">
        <v>156</v>
      </c>
      <c r="F6716" s="17"/>
      <c r="G6716" s="7">
        <v>449</v>
      </c>
      <c r="H6716" s="20">
        <v>39.866369710468</v>
      </c>
      <c r="I6716" s="2">
        <v>36.748329621380996</v>
      </c>
      <c r="J6716" s="2">
        <v>21.158129175947</v>
      </c>
      <c r="K6716" s="2">
        <v>2.2271714922050001</v>
      </c>
      <c r="L6716" s="10" t="s">
        <v>168</v>
      </c>
      <c r="M6716" s="34" t="s">
        <v>168</v>
      </c>
    </row>
    <row r="6717">
      <c r="D6717" s="19"/>
      <c r="E6717" s="18" t="s">
        <v>157</v>
      </c>
      <c r="F6717" s="17"/>
      <c r="G6717" s="7">
        <v>867</v>
      </c>
      <c r="H6717" s="20">
        <v>34.832756632064999</v>
      </c>
      <c r="I6717" s="2">
        <v>37.254901960783997</v>
      </c>
      <c r="J6717" s="2">
        <v>22.837370242214998</v>
      </c>
      <c r="K6717" s="2">
        <v>4.6136101499419997</v>
      </c>
      <c r="L6717" s="2">
        <v>0.46136101499400001</v>
      </c>
      <c r="M6717" s="34" t="s">
        <v>168</v>
      </c>
    </row>
    <row r="6718">
      <c r="D6718" s="19"/>
      <c r="E6718" s="18" t="s">
        <v>158</v>
      </c>
      <c r="F6718" s="17"/>
      <c r="G6718" s="7">
        <v>818</v>
      </c>
      <c r="H6718" s="20">
        <v>34.596577017115003</v>
      </c>
      <c r="I6718" s="2">
        <v>37.897310513447003</v>
      </c>
      <c r="J6718" s="2">
        <v>22.982885085574999</v>
      </c>
      <c r="K6718" s="2">
        <v>4.2787286063570003</v>
      </c>
      <c r="L6718" s="2">
        <v>0.24449877750599999</v>
      </c>
      <c r="M6718" s="34" t="s">
        <v>168</v>
      </c>
    </row>
    <row r="6719">
      <c r="D6719" s="19"/>
      <c r="E6719" s="18" t="s">
        <v>159</v>
      </c>
      <c r="F6719" s="17"/>
      <c r="G6719" s="7">
        <v>595</v>
      </c>
      <c r="H6719" s="20">
        <v>34.957983193277002</v>
      </c>
      <c r="I6719" s="2">
        <v>39.495798319328003</v>
      </c>
      <c r="J6719" s="2">
        <v>21.176470588234999</v>
      </c>
      <c r="K6719" s="2">
        <v>4.2016806722690001</v>
      </c>
      <c r="L6719" s="2">
        <v>0.16806722689100001</v>
      </c>
      <c r="M6719" s="34" t="s">
        <v>168</v>
      </c>
    </row>
    <row r="6720">
      <c r="D6720" s="19"/>
      <c r="E6720" s="18" t="s">
        <v>160</v>
      </c>
      <c r="F6720" s="17"/>
      <c r="G6720" s="7">
        <v>330</v>
      </c>
      <c r="H6720" s="20">
        <v>36.666666666666998</v>
      </c>
      <c r="I6720" s="2">
        <v>39.696969696970001</v>
      </c>
      <c r="J6720" s="2">
        <v>19.696969696970001</v>
      </c>
      <c r="K6720" s="2">
        <v>3.9393939393939998</v>
      </c>
      <c r="L6720" s="10" t="s">
        <v>168</v>
      </c>
      <c r="M6720" s="34" t="s">
        <v>168</v>
      </c>
    </row>
    <row r="6721">
      <c r="D6721" s="19"/>
      <c r="E6721" s="18" t="s">
        <v>161</v>
      </c>
      <c r="F6721" s="17"/>
      <c r="G6721" s="7">
        <v>744</v>
      </c>
      <c r="H6721" s="20">
        <v>35.483870967742</v>
      </c>
      <c r="I6721" s="2">
        <v>37.634408602150998</v>
      </c>
      <c r="J6721" s="2">
        <v>22.715053763440999</v>
      </c>
      <c r="K6721" s="2">
        <v>3.7634408602149998</v>
      </c>
      <c r="L6721" s="2">
        <v>0.40322580645200001</v>
      </c>
      <c r="M6721" s="34" t="s">
        <v>168</v>
      </c>
    </row>
    <row r="6722">
      <c r="D6722" s="19"/>
      <c r="E6722" s="18" t="s">
        <v>162</v>
      </c>
      <c r="F6722" s="17"/>
      <c r="G6722" s="7">
        <v>519</v>
      </c>
      <c r="H6722" s="20">
        <v>36.608863198458998</v>
      </c>
      <c r="I6722" s="2">
        <v>39.113680154142997</v>
      </c>
      <c r="J6722" s="2">
        <v>20.423892100193001</v>
      </c>
      <c r="K6722" s="2">
        <v>3.660886319846</v>
      </c>
      <c r="L6722" s="2">
        <v>0.19267822736000001</v>
      </c>
      <c r="M6722" s="34" t="s">
        <v>168</v>
      </c>
    </row>
    <row r="6723">
      <c r="D6723" s="19"/>
      <c r="E6723" s="18" t="s">
        <v>163</v>
      </c>
      <c r="F6723" s="17"/>
      <c r="G6723" s="7">
        <v>576</v>
      </c>
      <c r="H6723" s="20">
        <v>37.152777777777999</v>
      </c>
      <c r="I6723" s="2">
        <v>37.5</v>
      </c>
      <c r="J6723" s="2">
        <v>22.048611111111001</v>
      </c>
      <c r="K6723" s="2">
        <v>3.2986111111110001</v>
      </c>
      <c r="L6723" s="10" t="s">
        <v>168</v>
      </c>
      <c r="M6723" s="34" t="s">
        <v>168</v>
      </c>
    </row>
    <row r="6724">
      <c r="D6724" s="19"/>
      <c r="E6724" s="18" t="s">
        <v>164</v>
      </c>
      <c r="F6724" s="17"/>
      <c r="G6724" s="7">
        <v>372</v>
      </c>
      <c r="H6724" s="20">
        <v>36.559139784945998</v>
      </c>
      <c r="I6724" s="2">
        <v>39.247311827956999</v>
      </c>
      <c r="J6724" s="2">
        <v>20.430107526882001</v>
      </c>
      <c r="K6724" s="2">
        <v>3.7634408602149998</v>
      </c>
      <c r="L6724" s="10" t="s">
        <v>168</v>
      </c>
      <c r="M6724" s="34" t="s">
        <v>168</v>
      </c>
    </row>
    <row r="6725">
      <c r="D6725" s="19"/>
      <c r="E6725" s="18" t="s">
        <v>165</v>
      </c>
      <c r="F6725" s="17"/>
      <c r="G6725" s="7">
        <v>520</v>
      </c>
      <c r="H6725" s="20">
        <v>33.269230769231001</v>
      </c>
      <c r="I6725" s="2">
        <v>39.423076923076998</v>
      </c>
      <c r="J6725" s="2">
        <v>22.692307692307999</v>
      </c>
      <c r="K6725" s="2">
        <v>4.4230769230769997</v>
      </c>
      <c r="L6725" s="2">
        <v>0.19230769230799999</v>
      </c>
      <c r="M6725" s="34" t="s">
        <v>168</v>
      </c>
    </row>
    <row r="6726">
      <c r="D6726" s="19"/>
      <c r="E6726" s="18" t="s">
        <v>166</v>
      </c>
      <c r="F6726" s="17"/>
      <c r="G6726" s="7">
        <v>445</v>
      </c>
      <c r="H6726" s="20">
        <v>34.606741573034</v>
      </c>
      <c r="I6726" s="2">
        <v>37.52808988764</v>
      </c>
      <c r="J6726" s="2">
        <v>22.696629213483</v>
      </c>
      <c r="K6726" s="2">
        <v>4.7191011235960003</v>
      </c>
      <c r="L6726" s="2">
        <v>0.44943820224699998</v>
      </c>
      <c r="M6726" s="34" t="s">
        <v>168</v>
      </c>
    </row>
    <row r="6727">
      <c r="D6727" s="19"/>
      <c r="E6727" s="18" t="s">
        <v>167</v>
      </c>
      <c r="F6727" s="17"/>
      <c r="G6727" s="7">
        <v>294</v>
      </c>
      <c r="H6727" s="20">
        <v>36.394557823128999</v>
      </c>
      <c r="I6727" s="2">
        <v>34.693877551020002</v>
      </c>
      <c r="J6727" s="2">
        <v>24.149659863945999</v>
      </c>
      <c r="K6727" s="2">
        <v>4.0816326530609999</v>
      </c>
      <c r="L6727" s="2">
        <v>0.68027210884400002</v>
      </c>
      <c r="M6727" s="34" t="s">
        <v>168</v>
      </c>
    </row>
    <row r="6728">
      <c r="D6728" s="19"/>
      <c r="E6728" s="18" t="s">
        <v>41</v>
      </c>
      <c r="F6728" s="17"/>
      <c r="G6728" s="7">
        <v>62</v>
      </c>
      <c r="H6728" s="20">
        <v>43.548387096774</v>
      </c>
      <c r="I6728" s="2">
        <v>25.806451612903</v>
      </c>
      <c r="J6728" s="2">
        <v>24.193548387097</v>
      </c>
      <c r="K6728" s="2">
        <v>6.4516129032259997</v>
      </c>
      <c r="L6728" s="10" t="s">
        <v>168</v>
      </c>
      <c r="M6728" s="34" t="s">
        <v>168</v>
      </c>
    </row>
    <row r="6729">
      <c r="D6729" s="57"/>
      <c r="E6729" s="54" t="s">
        <v>26</v>
      </c>
      <c r="F6729" s="62"/>
      <c r="G6729" s="59">
        <v>17</v>
      </c>
      <c r="H6729" s="78">
        <v>11.764705882353001</v>
      </c>
      <c r="I6729" s="46">
        <v>47.058823529412003</v>
      </c>
      <c r="J6729" s="46">
        <v>35.294117647058997</v>
      </c>
      <c r="K6729" s="46">
        <v>5.8823529411760003</v>
      </c>
      <c r="L6729" s="51" t="s">
        <v>168</v>
      </c>
      <c r="M6729" s="82" t="s">
        <v>168</v>
      </c>
    </row>
    <row r="6731">
      <c r="B6731" s="63" t="str">
        <f ca="1" xml:space="preserve"> HYPERLINK("#'目次'!B48", "[42]")</f>
        <v>[42]</v>
      </c>
      <c r="C6731" s="49" t="s">
        <v>577</v>
      </c>
    </row>
    <row r="6734">
      <c r="C6734" s="49" t="s">
        <v>14</v>
      </c>
    </row>
    <row r="6735">
      <c r="D6735" s="64"/>
      <c r="E6735" s="47"/>
      <c r="F6735" s="47"/>
      <c r="G6735" s="61" t="s">
        <v>15</v>
      </c>
      <c r="H6735" s="66" t="s">
        <v>93</v>
      </c>
      <c r="I6735" s="28" t="s">
        <v>94</v>
      </c>
      <c r="J6735" s="28" t="s">
        <v>95</v>
      </c>
      <c r="K6735" s="28" t="s">
        <v>96</v>
      </c>
      <c r="L6735" s="28" t="s">
        <v>97</v>
      </c>
      <c r="M6735" s="28" t="s">
        <v>98</v>
      </c>
      <c r="N6735" s="28" t="s">
        <v>99</v>
      </c>
      <c r="O6735" s="28" t="s">
        <v>100</v>
      </c>
      <c r="P6735" s="28" t="s">
        <v>101</v>
      </c>
      <c r="Q6735" s="28" t="s">
        <v>102</v>
      </c>
      <c r="R6735" s="28" t="s">
        <v>41</v>
      </c>
      <c r="S6735" s="28" t="s">
        <v>103</v>
      </c>
      <c r="T6735" s="28" t="s">
        <v>104</v>
      </c>
      <c r="U6735" s="28" t="s">
        <v>26</v>
      </c>
      <c r="V6735" s="28" t="s">
        <v>105</v>
      </c>
      <c r="W6735" s="58" t="s">
        <v>106</v>
      </c>
    </row>
    <row r="6736">
      <c r="D6736" s="55"/>
      <c r="E6736" s="48"/>
      <c r="F6736" s="48"/>
      <c r="G6736" s="68"/>
      <c r="H6736" s="70"/>
      <c r="I6736" s="29"/>
      <c r="J6736" s="29"/>
      <c r="K6736" s="29"/>
      <c r="L6736" s="29"/>
      <c r="M6736" s="29"/>
      <c r="N6736" s="29"/>
      <c r="O6736" s="29"/>
      <c r="P6736" s="29"/>
      <c r="Q6736" s="29"/>
      <c r="R6736" s="29"/>
      <c r="S6736" s="29"/>
      <c r="T6736" s="29"/>
      <c r="U6736" s="29"/>
      <c r="V6736" s="29"/>
      <c r="W6736" s="65"/>
    </row>
    <row r="6737">
      <c r="D6737" s="56"/>
      <c r="E6737" s="60" t="s">
        <v>15</v>
      </c>
      <c r="F6737" s="67"/>
      <c r="G6737" s="69">
        <v>1093</v>
      </c>
      <c r="H6737" s="36">
        <v>4.208600182983</v>
      </c>
      <c r="I6737" s="36">
        <v>17.291857273559</v>
      </c>
      <c r="J6737" s="36">
        <v>6.3129002744739999</v>
      </c>
      <c r="K6737" s="36">
        <v>1.9213174748399999</v>
      </c>
      <c r="L6737" s="36">
        <v>3.6596523330280002</v>
      </c>
      <c r="M6737" s="36">
        <v>5.6724611161940004</v>
      </c>
      <c r="N6737" s="36">
        <v>1.8298261665140001</v>
      </c>
      <c r="O6737" s="36">
        <v>3.568161024703</v>
      </c>
      <c r="P6737" s="36">
        <v>13.540713632205</v>
      </c>
      <c r="Q6737" s="36">
        <v>7.502287282708</v>
      </c>
      <c r="R6737" s="36">
        <v>14.730100640439</v>
      </c>
      <c r="S6737" s="36">
        <v>19.304666056725001</v>
      </c>
      <c r="T6737" s="36">
        <v>29.185727355901001</v>
      </c>
      <c r="U6737" s="36">
        <v>0.45745654162900001</v>
      </c>
      <c r="V6737" s="36">
        <v>51.052150045745996</v>
      </c>
      <c r="W6737" s="76">
        <v>48.490393412625998</v>
      </c>
    </row>
    <row r="6738">
      <c r="D6738" s="15" t="s">
        <v>20</v>
      </c>
      <c r="E6738" s="14" t="s">
        <v>21</v>
      </c>
      <c r="F6738" s="16"/>
      <c r="G6738" s="26">
        <v>211</v>
      </c>
      <c r="H6738" s="40">
        <v>7.5829383886260002</v>
      </c>
      <c r="I6738" s="8">
        <v>20.853080568719999</v>
      </c>
      <c r="J6738" s="8">
        <v>6.635071090047</v>
      </c>
      <c r="K6738" s="8">
        <v>1.895734597156</v>
      </c>
      <c r="L6738" s="8">
        <v>3.3175355450240001</v>
      </c>
      <c r="M6738" s="8">
        <v>4.2654028436019997</v>
      </c>
      <c r="N6738" s="8">
        <v>2.3696682464449998</v>
      </c>
      <c r="O6738" s="8">
        <v>4.7393364928909998</v>
      </c>
      <c r="P6738" s="8">
        <v>14.691943127962</v>
      </c>
      <c r="Q6738" s="8">
        <v>9.9526066350709996</v>
      </c>
      <c r="R6738" s="8">
        <v>17.061611374407999</v>
      </c>
      <c r="S6738" s="8">
        <v>15.165876777251</v>
      </c>
      <c r="T6738" s="8">
        <v>25.592417061610998</v>
      </c>
      <c r="U6738" s="8">
        <v>0.473933649289</v>
      </c>
      <c r="V6738" s="8">
        <v>58.767772511848001</v>
      </c>
      <c r="W6738" s="42">
        <v>40.758293838862997</v>
      </c>
    </row>
    <row r="6739">
      <c r="D6739" s="19"/>
      <c r="E6739" s="18" t="s">
        <v>22</v>
      </c>
      <c r="F6739" s="17"/>
      <c r="G6739" s="7">
        <v>539</v>
      </c>
      <c r="H6739" s="20">
        <v>4.0816326530609999</v>
      </c>
      <c r="I6739" s="2">
        <v>18.923933209647</v>
      </c>
      <c r="J6739" s="2">
        <v>7.60667903525</v>
      </c>
      <c r="K6739" s="2">
        <v>2.5974025974030002</v>
      </c>
      <c r="L6739" s="2">
        <v>5.1948051948050002</v>
      </c>
      <c r="M6739" s="2">
        <v>7.2356215213360002</v>
      </c>
      <c r="N6739" s="2">
        <v>1.855287569573</v>
      </c>
      <c r="O6739" s="2">
        <v>3.1539888682749999</v>
      </c>
      <c r="P6739" s="2">
        <v>14.285714285714</v>
      </c>
      <c r="Q6739" s="2">
        <v>7.9777365491649999</v>
      </c>
      <c r="R6739" s="2">
        <v>14.656771799629</v>
      </c>
      <c r="S6739" s="2">
        <v>15.213358070501</v>
      </c>
      <c r="T6739" s="2">
        <v>29.128014842300999</v>
      </c>
      <c r="U6739" s="2">
        <v>0.185528756957</v>
      </c>
      <c r="V6739" s="2">
        <v>55.473098330241001</v>
      </c>
      <c r="W6739" s="22">
        <v>44.341372912800999</v>
      </c>
    </row>
    <row r="6740">
      <c r="D6740" s="19"/>
      <c r="E6740" s="18" t="s">
        <v>23</v>
      </c>
      <c r="F6740" s="17"/>
      <c r="G6740" s="7">
        <v>263</v>
      </c>
      <c r="H6740" s="20">
        <v>3.0418250950569998</v>
      </c>
      <c r="I6740" s="2">
        <v>12.167300380227999</v>
      </c>
      <c r="J6740" s="2">
        <v>3.8022813688210002</v>
      </c>
      <c r="K6740" s="2">
        <v>0.38022813688200002</v>
      </c>
      <c r="L6740" s="2">
        <v>1.520912547529</v>
      </c>
      <c r="M6740" s="2">
        <v>3.8022813688210002</v>
      </c>
      <c r="N6740" s="2">
        <v>1.520912547529</v>
      </c>
      <c r="O6740" s="2">
        <v>3.422053231939</v>
      </c>
      <c r="P6740" s="2">
        <v>11.406844106464</v>
      </c>
      <c r="Q6740" s="2">
        <v>5.7034220532319999</v>
      </c>
      <c r="R6740" s="2">
        <v>14.068441064639</v>
      </c>
      <c r="S6740" s="2">
        <v>28.136882129278</v>
      </c>
      <c r="T6740" s="2">
        <v>31.178707224335</v>
      </c>
      <c r="U6740" s="2">
        <v>1.1406844106459999</v>
      </c>
      <c r="V6740" s="2">
        <v>39.543726235740998</v>
      </c>
      <c r="W6740" s="22">
        <v>59.315589353611998</v>
      </c>
    </row>
    <row r="6741">
      <c r="D6741" s="19"/>
      <c r="E6741" s="18" t="s">
        <v>24</v>
      </c>
      <c r="F6741" s="17"/>
      <c r="G6741" s="7">
        <v>74</v>
      </c>
      <c r="H6741" s="52" t="s">
        <v>168</v>
      </c>
      <c r="I6741" s="2">
        <v>14.864864864865</v>
      </c>
      <c r="J6741" s="2">
        <v>5.4054054054050003</v>
      </c>
      <c r="K6741" s="2">
        <v>2.7027027027030002</v>
      </c>
      <c r="L6741" s="2">
        <v>1.351351351351</v>
      </c>
      <c r="M6741" s="2">
        <v>5.4054054054050003</v>
      </c>
      <c r="N6741" s="2">
        <v>1.351351351351</v>
      </c>
      <c r="O6741" s="2">
        <v>2.7027027027030002</v>
      </c>
      <c r="P6741" s="2">
        <v>13.513513513514001</v>
      </c>
      <c r="Q6741" s="2">
        <v>4.0540540540540002</v>
      </c>
      <c r="R6741" s="2">
        <v>12.162162162162</v>
      </c>
      <c r="S6741" s="2">
        <v>28.378378378377999</v>
      </c>
      <c r="T6741" s="2">
        <v>31.081081081080999</v>
      </c>
      <c r="U6741" s="10" t="s">
        <v>168</v>
      </c>
      <c r="V6741" s="2">
        <v>40.540540540541002</v>
      </c>
      <c r="W6741" s="22">
        <v>59.459459459458998</v>
      </c>
    </row>
    <row r="6742">
      <c r="D6742" s="19"/>
      <c r="E6742" s="18" t="s">
        <v>25</v>
      </c>
      <c r="F6742" s="17"/>
      <c r="G6742" s="11">
        <v>6</v>
      </c>
      <c r="H6742" s="32" t="s">
        <v>168</v>
      </c>
      <c r="I6742" s="4" t="s">
        <v>168</v>
      </c>
      <c r="J6742" s="4" t="s">
        <v>168</v>
      </c>
      <c r="K6742" s="4" t="s">
        <v>168</v>
      </c>
      <c r="L6742" s="4" t="s">
        <v>168</v>
      </c>
      <c r="M6742" s="4" t="s">
        <v>168</v>
      </c>
      <c r="N6742" s="4" t="s">
        <v>168</v>
      </c>
      <c r="O6742" s="5">
        <v>16.666666666666998</v>
      </c>
      <c r="P6742" s="4" t="s">
        <v>168</v>
      </c>
      <c r="Q6742" s="4" t="s">
        <v>168</v>
      </c>
      <c r="R6742" s="4" t="s">
        <v>168</v>
      </c>
      <c r="S6742" s="5">
        <v>33.333333333333002</v>
      </c>
      <c r="T6742" s="5">
        <v>50</v>
      </c>
      <c r="U6742" s="4" t="s">
        <v>168</v>
      </c>
      <c r="V6742" s="5">
        <v>16.666666666666998</v>
      </c>
      <c r="W6742" s="30">
        <v>83.333333333333002</v>
      </c>
    </row>
    <row r="6743">
      <c r="D6743" s="19"/>
      <c r="E6743" s="18" t="s">
        <v>26</v>
      </c>
      <c r="F6743" s="17"/>
      <c r="G6743" s="11">
        <v>0</v>
      </c>
      <c r="H6743" s="32" t="s">
        <v>168</v>
      </c>
      <c r="I6743" s="4" t="s">
        <v>168</v>
      </c>
      <c r="J6743" s="4" t="s">
        <v>168</v>
      </c>
      <c r="K6743" s="4" t="s">
        <v>168</v>
      </c>
      <c r="L6743" s="4" t="s">
        <v>168</v>
      </c>
      <c r="M6743" s="4" t="s">
        <v>168</v>
      </c>
      <c r="N6743" s="4" t="s">
        <v>168</v>
      </c>
      <c r="O6743" s="4" t="s">
        <v>168</v>
      </c>
      <c r="P6743" s="4" t="s">
        <v>168</v>
      </c>
      <c r="Q6743" s="4" t="s">
        <v>168</v>
      </c>
      <c r="R6743" s="4" t="s">
        <v>168</v>
      </c>
      <c r="S6743" s="4" t="s">
        <v>168</v>
      </c>
      <c r="T6743" s="4" t="s">
        <v>168</v>
      </c>
      <c r="U6743" s="4" t="s">
        <v>168</v>
      </c>
      <c r="V6743" s="4" t="s">
        <v>168</v>
      </c>
      <c r="W6743" s="31" t="s">
        <v>168</v>
      </c>
    </row>
    <row r="6744">
      <c r="D6744" s="19"/>
      <c r="E6744" s="18" t="s">
        <v>27</v>
      </c>
      <c r="F6744" s="17"/>
      <c r="G6744" s="7">
        <v>750</v>
      </c>
      <c r="H6744" s="20">
        <v>5.0666666666670004</v>
      </c>
      <c r="I6744" s="2">
        <v>19.466666666666999</v>
      </c>
      <c r="J6744" s="2">
        <v>7.333333333333</v>
      </c>
      <c r="K6744" s="2">
        <v>2.3999999999999999</v>
      </c>
      <c r="L6744" s="2">
        <v>4.666666666667</v>
      </c>
      <c r="M6744" s="2">
        <v>6.4000000000000004</v>
      </c>
      <c r="N6744" s="2">
        <v>2</v>
      </c>
      <c r="O6744" s="2">
        <v>3.6000000000000001</v>
      </c>
      <c r="P6744" s="2">
        <v>14.4</v>
      </c>
      <c r="Q6744" s="2">
        <v>8.5333333333329993</v>
      </c>
      <c r="R6744" s="2">
        <v>15.333333333333</v>
      </c>
      <c r="S6744" s="2">
        <v>15.199999999999999</v>
      </c>
      <c r="T6744" s="2">
        <v>28.133333333332999</v>
      </c>
      <c r="U6744" s="2">
        <v>0.26666666666700001</v>
      </c>
      <c r="V6744" s="2">
        <v>56.399999999999999</v>
      </c>
      <c r="W6744" s="22">
        <v>43.333333333333002</v>
      </c>
    </row>
    <row r="6745">
      <c r="D6745" s="19"/>
      <c r="E6745" s="18" t="s">
        <v>28</v>
      </c>
      <c r="F6745" s="17"/>
      <c r="G6745" s="7">
        <v>80</v>
      </c>
      <c r="H6745" s="52" t="s">
        <v>168</v>
      </c>
      <c r="I6745" s="2">
        <v>13.75</v>
      </c>
      <c r="J6745" s="2">
        <v>5</v>
      </c>
      <c r="K6745" s="2">
        <v>2.5</v>
      </c>
      <c r="L6745" s="2">
        <v>1.25</v>
      </c>
      <c r="M6745" s="2">
        <v>5</v>
      </c>
      <c r="N6745" s="2">
        <v>1.25</v>
      </c>
      <c r="O6745" s="2">
        <v>3.75</v>
      </c>
      <c r="P6745" s="2">
        <v>12.5</v>
      </c>
      <c r="Q6745" s="2">
        <v>3.75</v>
      </c>
      <c r="R6745" s="2">
        <v>11.25</v>
      </c>
      <c r="S6745" s="2">
        <v>28.75</v>
      </c>
      <c r="T6745" s="2">
        <v>32.5</v>
      </c>
      <c r="U6745" s="10" t="s">
        <v>168</v>
      </c>
      <c r="V6745" s="2">
        <v>38.75</v>
      </c>
      <c r="W6745" s="22">
        <v>61.25</v>
      </c>
    </row>
    <row r="6746">
      <c r="D6746" s="15" t="s">
        <v>29</v>
      </c>
      <c r="E6746" s="14" t="s">
        <v>30</v>
      </c>
      <c r="F6746" s="16"/>
      <c r="G6746" s="26">
        <v>823</v>
      </c>
      <c r="H6746" s="40">
        <v>4.3742405832319999</v>
      </c>
      <c r="I6746" s="8">
        <v>17.739975698662999</v>
      </c>
      <c r="J6746" s="8">
        <v>6.3183475091129999</v>
      </c>
      <c r="K6746" s="8">
        <v>1.701093560146</v>
      </c>
      <c r="L6746" s="8">
        <v>3.5236938031589999</v>
      </c>
      <c r="M6746" s="8">
        <v>5.4678007290400004</v>
      </c>
      <c r="N6746" s="8">
        <v>1.8226002430129999</v>
      </c>
      <c r="O6746" s="8">
        <v>3.280680437424</v>
      </c>
      <c r="P6746" s="8">
        <v>13.487241798298999</v>
      </c>
      <c r="Q6746" s="8">
        <v>7.4119076549210003</v>
      </c>
      <c r="R6746" s="8">
        <v>15.309842041312001</v>
      </c>
      <c r="S6746" s="8">
        <v>18.955042527339</v>
      </c>
      <c r="T6746" s="8">
        <v>28.918590522479001</v>
      </c>
      <c r="U6746" s="8">
        <v>0.48602673146999997</v>
      </c>
      <c r="V6746" s="8">
        <v>51.640340218711998</v>
      </c>
      <c r="W6746" s="42">
        <v>47.873633049817997</v>
      </c>
    </row>
    <row r="6747">
      <c r="D6747" s="19"/>
      <c r="E6747" s="18" t="s">
        <v>31</v>
      </c>
      <c r="F6747" s="17"/>
      <c r="G6747" s="7">
        <v>798</v>
      </c>
      <c r="H6747" s="20">
        <v>4.511278195489</v>
      </c>
      <c r="I6747" s="2">
        <v>19.172932330826999</v>
      </c>
      <c r="J6747" s="2">
        <v>7.2681704260649997</v>
      </c>
      <c r="K6747" s="2">
        <v>2.255639097744</v>
      </c>
      <c r="L6747" s="2">
        <v>3.8847117794489998</v>
      </c>
      <c r="M6747" s="2">
        <v>6.5162907268170001</v>
      </c>
      <c r="N6747" s="2">
        <v>1.8796992481200001</v>
      </c>
      <c r="O6747" s="2">
        <v>4.3859649122809996</v>
      </c>
      <c r="P6747" s="2">
        <v>13.533834586466</v>
      </c>
      <c r="Q6747" s="2">
        <v>8.5213032581450001</v>
      </c>
      <c r="R6747" s="2">
        <v>14.160401002505999</v>
      </c>
      <c r="S6747" s="2">
        <v>18.045112781955002</v>
      </c>
      <c r="T6747" s="2">
        <v>27.81954887218</v>
      </c>
      <c r="U6747" s="2">
        <v>0.50125313283200001</v>
      </c>
      <c r="V6747" s="2">
        <v>53.634085213033003</v>
      </c>
      <c r="W6747" s="22">
        <v>45.864661654134999</v>
      </c>
    </row>
    <row r="6748">
      <c r="D6748" s="19"/>
      <c r="E6748" s="18" t="s">
        <v>32</v>
      </c>
      <c r="F6748" s="17"/>
      <c r="G6748" s="7">
        <v>808</v>
      </c>
      <c r="H6748" s="20">
        <v>4.9504950495050002</v>
      </c>
      <c r="I6748" s="2">
        <v>18.193069306931001</v>
      </c>
      <c r="J6748" s="2">
        <v>7.7970297029699998</v>
      </c>
      <c r="K6748" s="2">
        <v>2.2277227722770001</v>
      </c>
      <c r="L6748" s="2">
        <v>4.0841584158420003</v>
      </c>
      <c r="M6748" s="2">
        <v>6.8069306930689999</v>
      </c>
      <c r="N6748" s="2">
        <v>2.1039603960400002</v>
      </c>
      <c r="O6748" s="2">
        <v>3.7128712871289999</v>
      </c>
      <c r="P6748" s="2">
        <v>14.108910891089</v>
      </c>
      <c r="Q6748" s="2">
        <v>8.0445544554460007</v>
      </c>
      <c r="R6748" s="2">
        <v>15.346534653465</v>
      </c>
      <c r="S6748" s="2">
        <v>18.316831683168001</v>
      </c>
      <c r="T6748" s="2">
        <v>27.722772277228</v>
      </c>
      <c r="U6748" s="2">
        <v>0.49504950495</v>
      </c>
      <c r="V6748" s="2">
        <v>53.465346534653001</v>
      </c>
      <c r="W6748" s="22">
        <v>46.039603960396001</v>
      </c>
    </row>
    <row r="6749">
      <c r="D6749" s="19"/>
      <c r="E6749" s="18" t="s">
        <v>33</v>
      </c>
      <c r="F6749" s="17"/>
      <c r="G6749" s="7">
        <v>206</v>
      </c>
      <c r="H6749" s="20">
        <v>4.8543689320389998</v>
      </c>
      <c r="I6749" s="2">
        <v>17.961165048544</v>
      </c>
      <c r="J6749" s="2">
        <v>8.2524271844660007</v>
      </c>
      <c r="K6749" s="2">
        <v>0.97087378640800004</v>
      </c>
      <c r="L6749" s="2">
        <v>1.9417475728160001</v>
      </c>
      <c r="M6749" s="2">
        <v>8.2524271844660007</v>
      </c>
      <c r="N6749" s="2">
        <v>1.9417475728160001</v>
      </c>
      <c r="O6749" s="2">
        <v>4.3689320388350001</v>
      </c>
      <c r="P6749" s="2">
        <v>15.048543689320001</v>
      </c>
      <c r="Q6749" s="2">
        <v>10.679611650485</v>
      </c>
      <c r="R6749" s="2">
        <v>12.135922330096999</v>
      </c>
      <c r="S6749" s="2">
        <v>19.902912621359</v>
      </c>
      <c r="T6749" s="2">
        <v>30.097087378641</v>
      </c>
      <c r="U6749" s="2">
        <v>1.456310679612</v>
      </c>
      <c r="V6749" s="2">
        <v>48.543689320387998</v>
      </c>
      <c r="W6749" s="22">
        <v>50</v>
      </c>
    </row>
    <row r="6750">
      <c r="D6750" s="19"/>
      <c r="E6750" s="18" t="s">
        <v>34</v>
      </c>
      <c r="F6750" s="17"/>
      <c r="G6750" s="7">
        <v>488</v>
      </c>
      <c r="H6750" s="20">
        <v>3.893442622951</v>
      </c>
      <c r="I6750" s="2">
        <v>19.877049180328001</v>
      </c>
      <c r="J6750" s="2">
        <v>6.1475409836069996</v>
      </c>
      <c r="K6750" s="2">
        <v>2.66393442623</v>
      </c>
      <c r="L6750" s="2">
        <v>5.3278688524589999</v>
      </c>
      <c r="M6750" s="2">
        <v>5.5327868852459998</v>
      </c>
      <c r="N6750" s="2">
        <v>1.6393442622950001</v>
      </c>
      <c r="O6750" s="2">
        <v>4.0983606557380003</v>
      </c>
      <c r="P6750" s="2">
        <v>14.549180327868999</v>
      </c>
      <c r="Q6750" s="2">
        <v>7.1721311475410001</v>
      </c>
      <c r="R6750" s="2">
        <v>12.704918032787001</v>
      </c>
      <c r="S6750" s="2">
        <v>22.131147540983999</v>
      </c>
      <c r="T6750" s="2">
        <v>27.254098360655998</v>
      </c>
      <c r="U6750" s="2">
        <v>0.40983606557399999</v>
      </c>
      <c r="V6750" s="2">
        <v>50.204918032786999</v>
      </c>
      <c r="W6750" s="22">
        <v>49.385245901639003</v>
      </c>
    </row>
    <row r="6751">
      <c r="D6751" s="19"/>
      <c r="E6751" s="18" t="s">
        <v>35</v>
      </c>
      <c r="F6751" s="17"/>
      <c r="G6751" s="7">
        <v>154</v>
      </c>
      <c r="H6751" s="20">
        <v>5.1948051948050002</v>
      </c>
      <c r="I6751" s="2">
        <v>20.779220779220999</v>
      </c>
      <c r="J6751" s="2">
        <v>10.38961038961</v>
      </c>
      <c r="K6751" s="2">
        <v>1.948051948052</v>
      </c>
      <c r="L6751" s="2">
        <v>1.298701298701</v>
      </c>
      <c r="M6751" s="2">
        <v>9.7402597402600009</v>
      </c>
      <c r="N6751" s="2">
        <v>1.948051948052</v>
      </c>
      <c r="O6751" s="2">
        <v>4.5454545454549997</v>
      </c>
      <c r="P6751" s="2">
        <v>14.935064935065</v>
      </c>
      <c r="Q6751" s="2">
        <v>11.038961038961</v>
      </c>
      <c r="R6751" s="2">
        <v>13.636363636364001</v>
      </c>
      <c r="S6751" s="2">
        <v>14.285714285714</v>
      </c>
      <c r="T6751" s="2">
        <v>27.922077922078</v>
      </c>
      <c r="U6751" s="10" t="s">
        <v>168</v>
      </c>
      <c r="V6751" s="2">
        <v>57.792207792208004</v>
      </c>
      <c r="W6751" s="22">
        <v>42.207792207791996</v>
      </c>
    </row>
    <row r="6752">
      <c r="D6752" s="19"/>
      <c r="E6752" s="18" t="s">
        <v>36</v>
      </c>
      <c r="F6752" s="17"/>
      <c r="G6752" s="7">
        <v>871</v>
      </c>
      <c r="H6752" s="20">
        <v>4.9368541905859997</v>
      </c>
      <c r="I6752" s="2">
        <v>19.402985074627001</v>
      </c>
      <c r="J6752" s="2">
        <v>7.1182548794490002</v>
      </c>
      <c r="K6752" s="2">
        <v>2.0665901262920001</v>
      </c>
      <c r="L6752" s="2">
        <v>3.559127439724</v>
      </c>
      <c r="M6752" s="2">
        <v>6.5442020665899996</v>
      </c>
      <c r="N6752" s="2">
        <v>1.9517795637199999</v>
      </c>
      <c r="O6752" s="2">
        <v>3.559127439724</v>
      </c>
      <c r="P6752" s="2">
        <v>13.432835820896001</v>
      </c>
      <c r="Q6752" s="2">
        <v>8.4959816303100002</v>
      </c>
      <c r="R6752" s="2">
        <v>14.236509758898</v>
      </c>
      <c r="S6752" s="2">
        <v>16.99196326062</v>
      </c>
      <c r="T6752" s="2">
        <v>29.276693455798</v>
      </c>
      <c r="U6752" s="2">
        <v>0.57405281285900001</v>
      </c>
      <c r="V6752" s="2">
        <v>53.157290470722998</v>
      </c>
      <c r="W6752" s="22">
        <v>46.268656716418</v>
      </c>
    </row>
    <row r="6753">
      <c r="D6753" s="19"/>
      <c r="E6753" s="18" t="s">
        <v>37</v>
      </c>
      <c r="F6753" s="17"/>
      <c r="G6753" s="7">
        <v>366</v>
      </c>
      <c r="H6753" s="20">
        <v>5.4644808743170001</v>
      </c>
      <c r="I6753" s="2">
        <v>30.054644808742999</v>
      </c>
      <c r="J6753" s="2">
        <v>9.2896174863390009</v>
      </c>
      <c r="K6753" s="2">
        <v>4.0983606557380003</v>
      </c>
      <c r="L6753" s="2">
        <v>7.3770491803280001</v>
      </c>
      <c r="M6753" s="2">
        <v>9.0163934426230004</v>
      </c>
      <c r="N6753" s="2">
        <v>4.6448087431690004</v>
      </c>
      <c r="O6753" s="2">
        <v>6.0109289617490003</v>
      </c>
      <c r="P6753" s="2">
        <v>23.497267759563002</v>
      </c>
      <c r="Q6753" s="2">
        <v>13.387978142076999</v>
      </c>
      <c r="R6753" s="2">
        <v>21.584699453551998</v>
      </c>
      <c r="S6753" s="2">
        <v>13.661202185792</v>
      </c>
      <c r="T6753" s="2">
        <v>10.928961748634</v>
      </c>
      <c r="U6753" s="10" t="s">
        <v>168</v>
      </c>
      <c r="V6753" s="2">
        <v>75.409836065573998</v>
      </c>
      <c r="W6753" s="22">
        <v>24.590163934425998</v>
      </c>
    </row>
    <row r="6754">
      <c r="D6754" s="19"/>
      <c r="E6754" s="18" t="s">
        <v>38</v>
      </c>
      <c r="F6754" s="17"/>
      <c r="G6754" s="7">
        <v>552</v>
      </c>
      <c r="H6754" s="20">
        <v>4.5289855072460004</v>
      </c>
      <c r="I6754" s="2">
        <v>20.471014492754001</v>
      </c>
      <c r="J6754" s="2">
        <v>7.7898550724640003</v>
      </c>
      <c r="K6754" s="2">
        <v>1.9927536231880001</v>
      </c>
      <c r="L6754" s="2">
        <v>4.166666666667</v>
      </c>
      <c r="M6754" s="2">
        <v>7.7898550724640003</v>
      </c>
      <c r="N6754" s="2">
        <v>1.811594202899</v>
      </c>
      <c r="O6754" s="2">
        <v>3.9855072463769998</v>
      </c>
      <c r="P6754" s="2">
        <v>12.681159420289999</v>
      </c>
      <c r="Q6754" s="2">
        <v>8.1521739130430007</v>
      </c>
      <c r="R6754" s="2">
        <v>13.586956521738999</v>
      </c>
      <c r="S6754" s="2">
        <v>19.384057971013998</v>
      </c>
      <c r="T6754" s="2">
        <v>25.905797101449</v>
      </c>
      <c r="U6754" s="2">
        <v>0.90579710144900005</v>
      </c>
      <c r="V6754" s="2">
        <v>53.804347826087003</v>
      </c>
      <c r="W6754" s="22">
        <v>45.289855072464</v>
      </c>
    </row>
    <row r="6755">
      <c r="D6755" s="19"/>
      <c r="E6755" s="18" t="s">
        <v>39</v>
      </c>
      <c r="F6755" s="17"/>
      <c r="G6755" s="7">
        <v>514</v>
      </c>
      <c r="H6755" s="20">
        <v>4.863813229572</v>
      </c>
      <c r="I6755" s="2">
        <v>23.735408560311001</v>
      </c>
      <c r="J6755" s="2">
        <v>9.727626459144</v>
      </c>
      <c r="K6755" s="2">
        <v>3.3073929961089998</v>
      </c>
      <c r="L6755" s="2">
        <v>6.0311284046690004</v>
      </c>
      <c r="M6755" s="2">
        <v>7.9766536964980004</v>
      </c>
      <c r="N6755" s="2">
        <v>2.918287937743</v>
      </c>
      <c r="O6755" s="2">
        <v>4.4747081712060002</v>
      </c>
      <c r="P6755" s="2">
        <v>16.342412451362001</v>
      </c>
      <c r="Q6755" s="2">
        <v>12.84046692607</v>
      </c>
      <c r="R6755" s="2">
        <v>14.980544747082</v>
      </c>
      <c r="S6755" s="2">
        <v>16.536964980545001</v>
      </c>
      <c r="T6755" s="2">
        <v>22.178988326848</v>
      </c>
      <c r="U6755" s="2">
        <v>0.19455252918300001</v>
      </c>
      <c r="V6755" s="2">
        <v>61.089494163424</v>
      </c>
      <c r="W6755" s="22">
        <v>38.715953307393001</v>
      </c>
    </row>
    <row r="6756">
      <c r="D6756" s="19"/>
      <c r="E6756" s="18" t="s">
        <v>40</v>
      </c>
      <c r="F6756" s="17"/>
      <c r="G6756" s="7">
        <v>559</v>
      </c>
      <c r="H6756" s="20">
        <v>5.7245080500889998</v>
      </c>
      <c r="I6756" s="2">
        <v>21.824686940966</v>
      </c>
      <c r="J6756" s="2">
        <v>8.7656529516989998</v>
      </c>
      <c r="K6756" s="2">
        <v>2.1466905187840002</v>
      </c>
      <c r="L6756" s="2">
        <v>4.2933810375670003</v>
      </c>
      <c r="M6756" s="2">
        <v>7.5134168157419996</v>
      </c>
      <c r="N6756" s="2">
        <v>1.967799642218</v>
      </c>
      <c r="O6756" s="2">
        <v>3.0411449016100001</v>
      </c>
      <c r="P6756" s="2">
        <v>12.880143112701001</v>
      </c>
      <c r="Q6756" s="2">
        <v>8.7656529516989998</v>
      </c>
      <c r="R6756" s="2">
        <v>16.457960644006999</v>
      </c>
      <c r="S6756" s="2">
        <v>17.173524150268001</v>
      </c>
      <c r="T6756" s="2">
        <v>25.939177101967999</v>
      </c>
      <c r="U6756" s="2">
        <v>0.35778175313100002</v>
      </c>
      <c r="V6756" s="2">
        <v>56.529516994632999</v>
      </c>
      <c r="W6756" s="22">
        <v>43.112701252236</v>
      </c>
    </row>
    <row r="6757">
      <c r="D6757" s="19"/>
      <c r="E6757" s="18" t="s">
        <v>41</v>
      </c>
      <c r="F6757" s="17"/>
      <c r="G6757" s="7">
        <v>71</v>
      </c>
      <c r="H6757" s="20">
        <v>7.0422535211269999</v>
      </c>
      <c r="I6757" s="2">
        <v>21.12676056338</v>
      </c>
      <c r="J6757" s="2">
        <v>11.267605633803001</v>
      </c>
      <c r="K6757" s="2">
        <v>5.6338028169010004</v>
      </c>
      <c r="L6757" s="2">
        <v>5.6338028169010004</v>
      </c>
      <c r="M6757" s="2">
        <v>5.6338028169010004</v>
      </c>
      <c r="N6757" s="2">
        <v>1.4084507042250001</v>
      </c>
      <c r="O6757" s="2">
        <v>5.6338028169010004</v>
      </c>
      <c r="P6757" s="2">
        <v>21.12676056338</v>
      </c>
      <c r="Q6757" s="2">
        <v>9.8591549295770005</v>
      </c>
      <c r="R6757" s="2">
        <v>19.718309859154999</v>
      </c>
      <c r="S6757" s="2">
        <v>14.084507042254</v>
      </c>
      <c r="T6757" s="2">
        <v>26.760563380282001</v>
      </c>
      <c r="U6757" s="2">
        <v>1.4084507042250001</v>
      </c>
      <c r="V6757" s="2">
        <v>57.746478873238999</v>
      </c>
      <c r="W6757" s="22">
        <v>40.845070422535002</v>
      </c>
    </row>
    <row r="6758">
      <c r="D6758" s="19"/>
      <c r="E6758" s="18" t="s">
        <v>42</v>
      </c>
      <c r="F6758" s="17"/>
      <c r="G6758" s="11">
        <v>11</v>
      </c>
      <c r="H6758" s="32" t="s">
        <v>168</v>
      </c>
      <c r="I6758" s="4" t="s">
        <v>168</v>
      </c>
      <c r="J6758" s="4" t="s">
        <v>168</v>
      </c>
      <c r="K6758" s="4" t="s">
        <v>168</v>
      </c>
      <c r="L6758" s="4" t="s">
        <v>168</v>
      </c>
      <c r="M6758" s="4" t="s">
        <v>168</v>
      </c>
      <c r="N6758" s="4" t="s">
        <v>168</v>
      </c>
      <c r="O6758" s="4" t="s">
        <v>168</v>
      </c>
      <c r="P6758" s="5">
        <v>9.0909090909089993</v>
      </c>
      <c r="Q6758" s="4" t="s">
        <v>168</v>
      </c>
      <c r="R6758" s="4" t="s">
        <v>168</v>
      </c>
      <c r="S6758" s="5">
        <v>36.363636363635997</v>
      </c>
      <c r="T6758" s="5">
        <v>54.545454545455001</v>
      </c>
      <c r="U6758" s="4" t="s">
        <v>168</v>
      </c>
      <c r="V6758" s="5">
        <v>9.0909090909089993</v>
      </c>
      <c r="W6758" s="30">
        <v>90.909090909091006</v>
      </c>
    </row>
    <row r="6759">
      <c r="D6759" s="19"/>
      <c r="E6759" s="18" t="s">
        <v>26</v>
      </c>
      <c r="F6759" s="17"/>
      <c r="G6759" s="11">
        <v>2</v>
      </c>
      <c r="H6759" s="32" t="s">
        <v>168</v>
      </c>
      <c r="I6759" s="4" t="s">
        <v>168</v>
      </c>
      <c r="J6759" s="4" t="s">
        <v>168</v>
      </c>
      <c r="K6759" s="4" t="s">
        <v>168</v>
      </c>
      <c r="L6759" s="4" t="s">
        <v>168</v>
      </c>
      <c r="M6759" s="4" t="s">
        <v>168</v>
      </c>
      <c r="N6759" s="4" t="s">
        <v>168</v>
      </c>
      <c r="O6759" s="4" t="s">
        <v>168</v>
      </c>
      <c r="P6759" s="4" t="s">
        <v>168</v>
      </c>
      <c r="Q6759" s="4" t="s">
        <v>168</v>
      </c>
      <c r="R6759" s="5">
        <v>50</v>
      </c>
      <c r="S6759" s="4" t="s">
        <v>168</v>
      </c>
      <c r="T6759" s="5">
        <v>50</v>
      </c>
      <c r="U6759" s="4" t="s">
        <v>168</v>
      </c>
      <c r="V6759" s="5">
        <v>50</v>
      </c>
      <c r="W6759" s="30">
        <v>50</v>
      </c>
    </row>
    <row r="6760">
      <c r="D6760" s="19"/>
      <c r="E6760" s="18" t="s">
        <v>43</v>
      </c>
      <c r="F6760" s="17"/>
      <c r="G6760" s="7">
        <v>1080</v>
      </c>
      <c r="H6760" s="20">
        <v>4.2592592592590002</v>
      </c>
      <c r="I6760" s="2">
        <v>17.5</v>
      </c>
      <c r="J6760" s="2">
        <v>6.3888888888890003</v>
      </c>
      <c r="K6760" s="2">
        <v>1.9444444444440001</v>
      </c>
      <c r="L6760" s="2">
        <v>3.7037037037039999</v>
      </c>
      <c r="M6760" s="2">
        <v>5.7407407407409998</v>
      </c>
      <c r="N6760" s="2">
        <v>1.851851851852</v>
      </c>
      <c r="O6760" s="2">
        <v>3.6111111111110001</v>
      </c>
      <c r="P6760" s="2">
        <v>13.611111111111001</v>
      </c>
      <c r="Q6760" s="2">
        <v>7.5925925925930002</v>
      </c>
      <c r="R6760" s="2">
        <v>14.814814814815</v>
      </c>
      <c r="S6760" s="2">
        <v>19.166666666666998</v>
      </c>
      <c r="T6760" s="2">
        <v>28.888888888888999</v>
      </c>
      <c r="U6760" s="2">
        <v>0.46296296296299999</v>
      </c>
      <c r="V6760" s="2">
        <v>51.481481481480998</v>
      </c>
      <c r="W6760" s="22">
        <v>48.055555555555998</v>
      </c>
    </row>
    <row r="6761">
      <c r="D6761" s="15" t="s">
        <v>44</v>
      </c>
      <c r="E6761" s="14" t="s">
        <v>45</v>
      </c>
      <c r="F6761" s="16"/>
      <c r="G6761" s="33">
        <v>3</v>
      </c>
      <c r="H6761" s="72" t="s">
        <v>168</v>
      </c>
      <c r="I6761" s="25" t="s">
        <v>168</v>
      </c>
      <c r="J6761" s="25" t="s">
        <v>168</v>
      </c>
      <c r="K6761" s="25" t="s">
        <v>168</v>
      </c>
      <c r="L6761" s="25" t="s">
        <v>168</v>
      </c>
      <c r="M6761" s="25" t="s">
        <v>168</v>
      </c>
      <c r="N6761" s="25" t="s">
        <v>168</v>
      </c>
      <c r="O6761" s="25" t="s">
        <v>168</v>
      </c>
      <c r="P6761" s="25" t="s">
        <v>168</v>
      </c>
      <c r="Q6761" s="13">
        <v>33.333333333333002</v>
      </c>
      <c r="R6761" s="13">
        <v>66.666666666666998</v>
      </c>
      <c r="S6761" s="25" t="s">
        <v>168</v>
      </c>
      <c r="T6761" s="25" t="s">
        <v>168</v>
      </c>
      <c r="U6761" s="25" t="s">
        <v>168</v>
      </c>
      <c r="V6761" s="13">
        <v>100</v>
      </c>
      <c r="W6761" s="53" t="s">
        <v>168</v>
      </c>
    </row>
    <row r="6762">
      <c r="D6762" s="19"/>
      <c r="E6762" s="18" t="s">
        <v>46</v>
      </c>
      <c r="F6762" s="17"/>
      <c r="G6762" s="11">
        <v>11</v>
      </c>
      <c r="H6762" s="32" t="s">
        <v>168</v>
      </c>
      <c r="I6762" s="5">
        <v>9.0909090909089993</v>
      </c>
      <c r="J6762" s="4" t="s">
        <v>168</v>
      </c>
      <c r="K6762" s="4" t="s">
        <v>168</v>
      </c>
      <c r="L6762" s="4" t="s">
        <v>168</v>
      </c>
      <c r="M6762" s="4" t="s">
        <v>168</v>
      </c>
      <c r="N6762" s="4" t="s">
        <v>168</v>
      </c>
      <c r="O6762" s="5">
        <v>9.0909090909089993</v>
      </c>
      <c r="P6762" s="5">
        <v>9.0909090909089993</v>
      </c>
      <c r="Q6762" s="4" t="s">
        <v>168</v>
      </c>
      <c r="R6762" s="5">
        <v>27.272727272727</v>
      </c>
      <c r="S6762" s="5">
        <v>36.363636363635997</v>
      </c>
      <c r="T6762" s="5">
        <v>18.181818181817999</v>
      </c>
      <c r="U6762" s="4" t="s">
        <v>168</v>
      </c>
      <c r="V6762" s="5">
        <v>45.454545454544999</v>
      </c>
      <c r="W6762" s="30">
        <v>54.545454545455001</v>
      </c>
    </row>
    <row r="6763">
      <c r="D6763" s="19"/>
      <c r="E6763" s="18" t="s">
        <v>47</v>
      </c>
      <c r="F6763" s="17"/>
      <c r="G6763" s="11">
        <v>25</v>
      </c>
      <c r="H6763" s="32" t="s">
        <v>168</v>
      </c>
      <c r="I6763" s="5">
        <v>8</v>
      </c>
      <c r="J6763" s="5">
        <v>8</v>
      </c>
      <c r="K6763" s="4" t="s">
        <v>168</v>
      </c>
      <c r="L6763" s="5">
        <v>4</v>
      </c>
      <c r="M6763" s="4" t="s">
        <v>168</v>
      </c>
      <c r="N6763" s="5">
        <v>4</v>
      </c>
      <c r="O6763" s="5">
        <v>8</v>
      </c>
      <c r="P6763" s="5">
        <v>20</v>
      </c>
      <c r="Q6763" s="5">
        <v>16</v>
      </c>
      <c r="R6763" s="5">
        <v>16</v>
      </c>
      <c r="S6763" s="5">
        <v>32</v>
      </c>
      <c r="T6763" s="5">
        <v>28</v>
      </c>
      <c r="U6763" s="4" t="s">
        <v>168</v>
      </c>
      <c r="V6763" s="5">
        <v>40</v>
      </c>
      <c r="W6763" s="30">
        <v>60</v>
      </c>
    </row>
    <row r="6764">
      <c r="D6764" s="19"/>
      <c r="E6764" s="18" t="s">
        <v>48</v>
      </c>
      <c r="F6764" s="17"/>
      <c r="G6764" s="7">
        <v>160</v>
      </c>
      <c r="H6764" s="20">
        <v>3.125</v>
      </c>
      <c r="I6764" s="2">
        <v>17.5</v>
      </c>
      <c r="J6764" s="2">
        <v>3.75</v>
      </c>
      <c r="K6764" s="2">
        <v>1.25</v>
      </c>
      <c r="L6764" s="2">
        <v>3.125</v>
      </c>
      <c r="M6764" s="2">
        <v>4.375</v>
      </c>
      <c r="N6764" s="2">
        <v>2.5</v>
      </c>
      <c r="O6764" s="2">
        <v>2.5</v>
      </c>
      <c r="P6764" s="2">
        <v>11.875</v>
      </c>
      <c r="Q6764" s="2">
        <v>12.5</v>
      </c>
      <c r="R6764" s="2">
        <v>14.375</v>
      </c>
      <c r="S6764" s="2">
        <v>18.125</v>
      </c>
      <c r="T6764" s="2">
        <v>31.875</v>
      </c>
      <c r="U6764" s="2">
        <v>0.625</v>
      </c>
      <c r="V6764" s="2">
        <v>49.375</v>
      </c>
      <c r="W6764" s="22">
        <v>50</v>
      </c>
    </row>
    <row r="6765">
      <c r="D6765" s="19"/>
      <c r="E6765" s="18" t="s">
        <v>49</v>
      </c>
      <c r="F6765" s="17"/>
      <c r="G6765" s="7">
        <v>166</v>
      </c>
      <c r="H6765" s="20">
        <v>2.409638554217</v>
      </c>
      <c r="I6765" s="2">
        <v>15.66265060241</v>
      </c>
      <c r="J6765" s="2">
        <v>5.4216867469879997</v>
      </c>
      <c r="K6765" s="2">
        <v>0.60240963855399998</v>
      </c>
      <c r="L6765" s="2">
        <v>3.0120481927710001</v>
      </c>
      <c r="M6765" s="2">
        <v>8.4337349397590007</v>
      </c>
      <c r="N6765" s="2">
        <v>2.409638554217</v>
      </c>
      <c r="O6765" s="2">
        <v>3.0120481927710001</v>
      </c>
      <c r="P6765" s="2">
        <v>13.855421686747</v>
      </c>
      <c r="Q6765" s="2">
        <v>7.2289156626509996</v>
      </c>
      <c r="R6765" s="2">
        <v>16.265060240964001</v>
      </c>
      <c r="S6765" s="2">
        <v>21.084337349398002</v>
      </c>
      <c r="T6765" s="2">
        <v>25.903614457831001</v>
      </c>
      <c r="U6765" s="2">
        <v>0.60240963855399998</v>
      </c>
      <c r="V6765" s="2">
        <v>52.409638554216997</v>
      </c>
      <c r="W6765" s="22">
        <v>46.987951807229003</v>
      </c>
    </row>
    <row r="6766">
      <c r="D6766" s="19"/>
      <c r="E6766" s="18" t="s">
        <v>50</v>
      </c>
      <c r="F6766" s="17"/>
      <c r="G6766" s="7">
        <v>129</v>
      </c>
      <c r="H6766" s="20">
        <v>6.9767441860470001</v>
      </c>
      <c r="I6766" s="2">
        <v>14.728682170542999</v>
      </c>
      <c r="J6766" s="2">
        <v>10.077519379845</v>
      </c>
      <c r="K6766" s="2">
        <v>0.77519379845000003</v>
      </c>
      <c r="L6766" s="2">
        <v>4.6511627906979998</v>
      </c>
      <c r="M6766" s="2">
        <v>3.1007751937979999</v>
      </c>
      <c r="N6766" s="2">
        <v>2.3255813953489999</v>
      </c>
      <c r="O6766" s="2">
        <v>3.1007751937979999</v>
      </c>
      <c r="P6766" s="2">
        <v>13.178294573643001</v>
      </c>
      <c r="Q6766" s="2">
        <v>4.6511627906979998</v>
      </c>
      <c r="R6766" s="2">
        <v>11.627906976744001</v>
      </c>
      <c r="S6766" s="2">
        <v>24.806201550388</v>
      </c>
      <c r="T6766" s="2">
        <v>25.581395348836999</v>
      </c>
      <c r="U6766" s="2">
        <v>0.77519379845000003</v>
      </c>
      <c r="V6766" s="2">
        <v>48.837209302326002</v>
      </c>
      <c r="W6766" s="22">
        <v>50.387596899225002</v>
      </c>
    </row>
    <row r="6767">
      <c r="D6767" s="19"/>
      <c r="E6767" s="18" t="s">
        <v>51</v>
      </c>
      <c r="F6767" s="17"/>
      <c r="G6767" s="7">
        <v>124</v>
      </c>
      <c r="H6767" s="20">
        <v>3.2258064516129998</v>
      </c>
      <c r="I6767" s="2">
        <v>14.516129032258</v>
      </c>
      <c r="J6767" s="2">
        <v>6.4516129032259997</v>
      </c>
      <c r="K6767" s="2">
        <v>3.2258064516129998</v>
      </c>
      <c r="L6767" s="2">
        <v>0.80645161290300005</v>
      </c>
      <c r="M6767" s="2">
        <v>10.483870967742</v>
      </c>
      <c r="N6767" s="2">
        <v>1.6129032258060001</v>
      </c>
      <c r="O6767" s="2">
        <v>1.6129032258060001</v>
      </c>
      <c r="P6767" s="2">
        <v>12.096774193548001</v>
      </c>
      <c r="Q6767" s="2">
        <v>5.6451612903230002</v>
      </c>
      <c r="R6767" s="2">
        <v>20.161290322580999</v>
      </c>
      <c r="S6767" s="2">
        <v>16.129032258064999</v>
      </c>
      <c r="T6767" s="2">
        <v>29.838709677419001</v>
      </c>
      <c r="U6767" s="2">
        <v>0.80645161290300005</v>
      </c>
      <c r="V6767" s="2">
        <v>53.225806451613003</v>
      </c>
      <c r="W6767" s="22">
        <v>45.967741935484</v>
      </c>
    </row>
    <row r="6768">
      <c r="D6768" s="19"/>
      <c r="E6768" s="18" t="s">
        <v>52</v>
      </c>
      <c r="F6768" s="17"/>
      <c r="G6768" s="7">
        <v>114</v>
      </c>
      <c r="H6768" s="20">
        <v>3.508771929825</v>
      </c>
      <c r="I6768" s="2">
        <v>14.912280701754</v>
      </c>
      <c r="J6768" s="2">
        <v>8.7719298245609991</v>
      </c>
      <c r="K6768" s="2">
        <v>3.508771929825</v>
      </c>
      <c r="L6768" s="2">
        <v>2.6315789473679998</v>
      </c>
      <c r="M6768" s="2">
        <v>2.6315789473679998</v>
      </c>
      <c r="N6768" s="10" t="s">
        <v>168</v>
      </c>
      <c r="O6768" s="2">
        <v>3.508771929825</v>
      </c>
      <c r="P6768" s="2">
        <v>17.543859649123</v>
      </c>
      <c r="Q6768" s="2">
        <v>9.6491228070179993</v>
      </c>
      <c r="R6768" s="2">
        <v>13.157894736842</v>
      </c>
      <c r="S6768" s="2">
        <v>20.175438596490999</v>
      </c>
      <c r="T6768" s="2">
        <v>27.192982456140001</v>
      </c>
      <c r="U6768" s="2">
        <v>0.87719298245599997</v>
      </c>
      <c r="V6768" s="2">
        <v>51.754385964911997</v>
      </c>
      <c r="W6768" s="22">
        <v>47.368421052632002</v>
      </c>
    </row>
    <row r="6769">
      <c r="D6769" s="19"/>
      <c r="E6769" s="18" t="s">
        <v>53</v>
      </c>
      <c r="F6769" s="17"/>
      <c r="G6769" s="7">
        <v>95</v>
      </c>
      <c r="H6769" s="20">
        <v>6.3157894736840001</v>
      </c>
      <c r="I6769" s="2">
        <v>20</v>
      </c>
      <c r="J6769" s="2">
        <v>6.3157894736840001</v>
      </c>
      <c r="K6769" s="2">
        <v>1.052631578947</v>
      </c>
      <c r="L6769" s="2">
        <v>8.4210526315790002</v>
      </c>
      <c r="M6769" s="2">
        <v>8.4210526315790002</v>
      </c>
      <c r="N6769" s="2">
        <v>1.052631578947</v>
      </c>
      <c r="O6769" s="2">
        <v>2.1052631578950001</v>
      </c>
      <c r="P6769" s="2">
        <v>10.526315789473999</v>
      </c>
      <c r="Q6769" s="2">
        <v>7.3684210526319998</v>
      </c>
      <c r="R6769" s="2">
        <v>11.578947368421</v>
      </c>
      <c r="S6769" s="2">
        <v>17.894736842105001</v>
      </c>
      <c r="T6769" s="2">
        <v>32.631578947367998</v>
      </c>
      <c r="U6769" s="10" t="s">
        <v>168</v>
      </c>
      <c r="V6769" s="2">
        <v>49.473684210526002</v>
      </c>
      <c r="W6769" s="22">
        <v>50.526315789473998</v>
      </c>
    </row>
    <row r="6770">
      <c r="D6770" s="19"/>
      <c r="E6770" s="18" t="s">
        <v>54</v>
      </c>
      <c r="F6770" s="17"/>
      <c r="G6770" s="7">
        <v>253</v>
      </c>
      <c r="H6770" s="20">
        <v>5.1383399209489999</v>
      </c>
      <c r="I6770" s="2">
        <v>22.924901185770999</v>
      </c>
      <c r="J6770" s="2">
        <v>5.5335968379449998</v>
      </c>
      <c r="K6770" s="2">
        <v>3.1620553359680001</v>
      </c>
      <c r="L6770" s="2">
        <v>4.3478260869570002</v>
      </c>
      <c r="M6770" s="2">
        <v>4.7430830039530001</v>
      </c>
      <c r="N6770" s="2">
        <v>1.9762845849799999</v>
      </c>
      <c r="O6770" s="2">
        <v>5.9288537549409996</v>
      </c>
      <c r="P6770" s="2">
        <v>14.624505928853999</v>
      </c>
      <c r="Q6770" s="2">
        <v>5.5335968379449998</v>
      </c>
      <c r="R6770" s="2">
        <v>13.438735177866</v>
      </c>
      <c r="S6770" s="2">
        <v>15.01976284585</v>
      </c>
      <c r="T6770" s="2">
        <v>31.225296442687998</v>
      </c>
      <c r="U6770" s="10" t="s">
        <v>168</v>
      </c>
      <c r="V6770" s="2">
        <v>53.754940711461998</v>
      </c>
      <c r="W6770" s="22">
        <v>46.245059288538002</v>
      </c>
    </row>
    <row r="6771">
      <c r="D6771" s="19"/>
      <c r="E6771" s="18" t="s">
        <v>55</v>
      </c>
      <c r="F6771" s="17"/>
      <c r="G6771" s="11">
        <v>1</v>
      </c>
      <c r="H6771" s="32" t="s">
        <v>168</v>
      </c>
      <c r="I6771" s="4" t="s">
        <v>168</v>
      </c>
      <c r="J6771" s="4" t="s">
        <v>168</v>
      </c>
      <c r="K6771" s="4" t="s">
        <v>168</v>
      </c>
      <c r="L6771" s="4" t="s">
        <v>168</v>
      </c>
      <c r="M6771" s="4" t="s">
        <v>168</v>
      </c>
      <c r="N6771" s="4" t="s">
        <v>168</v>
      </c>
      <c r="O6771" s="4" t="s">
        <v>168</v>
      </c>
      <c r="P6771" s="4" t="s">
        <v>168</v>
      </c>
      <c r="Q6771" s="4" t="s">
        <v>168</v>
      </c>
      <c r="R6771" s="4" t="s">
        <v>168</v>
      </c>
      <c r="S6771" s="4" t="s">
        <v>168</v>
      </c>
      <c r="T6771" s="5">
        <v>100</v>
      </c>
      <c r="U6771" s="4" t="s">
        <v>168</v>
      </c>
      <c r="V6771" s="4" t="s">
        <v>168</v>
      </c>
      <c r="W6771" s="30">
        <v>100</v>
      </c>
    </row>
    <row r="6772">
      <c r="D6772" s="19"/>
      <c r="E6772" s="18" t="s">
        <v>26</v>
      </c>
      <c r="F6772" s="17"/>
      <c r="G6772" s="11">
        <v>12</v>
      </c>
      <c r="H6772" s="27">
        <v>8.333333333333</v>
      </c>
      <c r="I6772" s="5">
        <v>8.333333333333</v>
      </c>
      <c r="J6772" s="5">
        <v>8.333333333333</v>
      </c>
      <c r="K6772" s="4" t="s">
        <v>168</v>
      </c>
      <c r="L6772" s="4" t="s">
        <v>168</v>
      </c>
      <c r="M6772" s="5">
        <v>8.333333333333</v>
      </c>
      <c r="N6772" s="4" t="s">
        <v>168</v>
      </c>
      <c r="O6772" s="4" t="s">
        <v>168</v>
      </c>
      <c r="P6772" s="5">
        <v>8.333333333333</v>
      </c>
      <c r="Q6772" s="4" t="s">
        <v>168</v>
      </c>
      <c r="R6772" s="5">
        <v>16.666666666666998</v>
      </c>
      <c r="S6772" s="5">
        <v>41.666666666666998</v>
      </c>
      <c r="T6772" s="5">
        <v>33.333333333333002</v>
      </c>
      <c r="U6772" s="4" t="s">
        <v>168</v>
      </c>
      <c r="V6772" s="5">
        <v>25</v>
      </c>
      <c r="W6772" s="30">
        <v>75</v>
      </c>
    </row>
    <row r="6773">
      <c r="D6773" s="15" t="s">
        <v>56</v>
      </c>
      <c r="E6773" s="14" t="s">
        <v>57</v>
      </c>
      <c r="F6773" s="16"/>
      <c r="G6773" s="33">
        <v>15</v>
      </c>
      <c r="H6773" s="45">
        <v>6.666666666667</v>
      </c>
      <c r="I6773" s="13">
        <v>20</v>
      </c>
      <c r="J6773" s="13">
        <v>13.333333333333</v>
      </c>
      <c r="K6773" s="25" t="s">
        <v>168</v>
      </c>
      <c r="L6773" s="25" t="s">
        <v>168</v>
      </c>
      <c r="M6773" s="13">
        <v>6.666666666667</v>
      </c>
      <c r="N6773" s="13">
        <v>6.666666666667</v>
      </c>
      <c r="O6773" s="13">
        <v>6.666666666667</v>
      </c>
      <c r="P6773" s="13">
        <v>13.333333333333</v>
      </c>
      <c r="Q6773" s="13">
        <v>13.333333333333</v>
      </c>
      <c r="R6773" s="13">
        <v>6.666666666667</v>
      </c>
      <c r="S6773" s="13">
        <v>6.666666666667</v>
      </c>
      <c r="T6773" s="13">
        <v>40</v>
      </c>
      <c r="U6773" s="25" t="s">
        <v>168</v>
      </c>
      <c r="V6773" s="13">
        <v>53.333333333333002</v>
      </c>
      <c r="W6773" s="50">
        <v>46.666666666666998</v>
      </c>
    </row>
    <row r="6774">
      <c r="D6774" s="19"/>
      <c r="E6774" s="18" t="s">
        <v>58</v>
      </c>
      <c r="F6774" s="17"/>
      <c r="G6774" s="7">
        <v>111</v>
      </c>
      <c r="H6774" s="20">
        <v>1.8018018018019999</v>
      </c>
      <c r="I6774" s="2">
        <v>11.711711711712001</v>
      </c>
      <c r="J6774" s="2">
        <v>7.2072072072070004</v>
      </c>
      <c r="K6774" s="2">
        <v>2.7027027027030002</v>
      </c>
      <c r="L6774" s="2">
        <v>1.8018018018019999</v>
      </c>
      <c r="M6774" s="2">
        <v>5.4054054054050003</v>
      </c>
      <c r="N6774" s="10" t="s">
        <v>168</v>
      </c>
      <c r="O6774" s="2">
        <v>0.90090090090099995</v>
      </c>
      <c r="P6774" s="2">
        <v>16.216216216216001</v>
      </c>
      <c r="Q6774" s="2">
        <v>3.6036036036039998</v>
      </c>
      <c r="R6774" s="2">
        <v>20.720720720721001</v>
      </c>
      <c r="S6774" s="2">
        <v>22.522522522523001</v>
      </c>
      <c r="T6774" s="2">
        <v>27.027027027027</v>
      </c>
      <c r="U6774" s="10" t="s">
        <v>168</v>
      </c>
      <c r="V6774" s="2">
        <v>50.450450450449999</v>
      </c>
      <c r="W6774" s="22">
        <v>49.549549549550001</v>
      </c>
    </row>
    <row r="6775">
      <c r="D6775" s="19"/>
      <c r="E6775" s="18" t="s">
        <v>59</v>
      </c>
      <c r="F6775" s="17"/>
      <c r="G6775" s="7">
        <v>404</v>
      </c>
      <c r="H6775" s="20">
        <v>3.217821782178</v>
      </c>
      <c r="I6775" s="2">
        <v>16.089108910890999</v>
      </c>
      <c r="J6775" s="2">
        <v>4.9504950495050002</v>
      </c>
      <c r="K6775" s="2">
        <v>1.237623762376</v>
      </c>
      <c r="L6775" s="2">
        <v>3.9603960396039999</v>
      </c>
      <c r="M6775" s="2">
        <v>6.188118811881</v>
      </c>
      <c r="N6775" s="2">
        <v>2.4752475247520001</v>
      </c>
      <c r="O6775" s="2">
        <v>3.4653465346529999</v>
      </c>
      <c r="P6775" s="2">
        <v>13.366336633663</v>
      </c>
      <c r="Q6775" s="2">
        <v>9.4059405940590004</v>
      </c>
      <c r="R6775" s="2">
        <v>15.594059405941</v>
      </c>
      <c r="S6775" s="2">
        <v>17.574257425742999</v>
      </c>
      <c r="T6775" s="2">
        <v>30.940594059405999</v>
      </c>
      <c r="U6775" s="2">
        <v>0.49504950495</v>
      </c>
      <c r="V6775" s="2">
        <v>50.990099009901002</v>
      </c>
      <c r="W6775" s="22">
        <v>48.514851485149002</v>
      </c>
    </row>
    <row r="6776">
      <c r="D6776" s="19"/>
      <c r="E6776" s="18" t="s">
        <v>60</v>
      </c>
      <c r="F6776" s="17"/>
      <c r="G6776" s="7">
        <v>562</v>
      </c>
      <c r="H6776" s="20">
        <v>5.338078291815</v>
      </c>
      <c r="I6776" s="2">
        <v>19.217081850534001</v>
      </c>
      <c r="J6776" s="2">
        <v>6.9395017793590004</v>
      </c>
      <c r="K6776" s="2">
        <v>2.3131672597859998</v>
      </c>
      <c r="L6776" s="2">
        <v>3.9145907473310002</v>
      </c>
      <c r="M6776" s="2">
        <v>5.338078291815</v>
      </c>
      <c r="N6776" s="2">
        <v>1.6014234875440001</v>
      </c>
      <c r="O6776" s="2">
        <v>4.0925266903909998</v>
      </c>
      <c r="P6776" s="2">
        <v>12.989323843416001</v>
      </c>
      <c r="Q6776" s="2">
        <v>6.7615658362989999</v>
      </c>
      <c r="R6776" s="2">
        <v>13.167259786477</v>
      </c>
      <c r="S6776" s="2">
        <v>20.284697508897001</v>
      </c>
      <c r="T6776" s="2">
        <v>28.113879003558999</v>
      </c>
      <c r="U6776" s="2">
        <v>0.533807829181</v>
      </c>
      <c r="V6776" s="2">
        <v>51.067615658363003</v>
      </c>
      <c r="W6776" s="22">
        <v>48.398576512456003</v>
      </c>
    </row>
    <row r="6777">
      <c r="D6777" s="19"/>
      <c r="E6777" s="18" t="s">
        <v>26</v>
      </c>
      <c r="F6777" s="17"/>
      <c r="G6777" s="11">
        <v>1</v>
      </c>
      <c r="H6777" s="32" t="s">
        <v>168</v>
      </c>
      <c r="I6777" s="4" t="s">
        <v>168</v>
      </c>
      <c r="J6777" s="4" t="s">
        <v>168</v>
      </c>
      <c r="K6777" s="4" t="s">
        <v>168</v>
      </c>
      <c r="L6777" s="4" t="s">
        <v>168</v>
      </c>
      <c r="M6777" s="4" t="s">
        <v>168</v>
      </c>
      <c r="N6777" s="4" t="s">
        <v>168</v>
      </c>
      <c r="O6777" s="4" t="s">
        <v>168</v>
      </c>
      <c r="P6777" s="5">
        <v>100</v>
      </c>
      <c r="Q6777" s="4" t="s">
        <v>168</v>
      </c>
      <c r="R6777" s="4" t="s">
        <v>168</v>
      </c>
      <c r="S6777" s="4" t="s">
        <v>168</v>
      </c>
      <c r="T6777" s="4" t="s">
        <v>168</v>
      </c>
      <c r="U6777" s="4" t="s">
        <v>168</v>
      </c>
      <c r="V6777" s="5">
        <v>100</v>
      </c>
      <c r="W6777" s="31" t="s">
        <v>168</v>
      </c>
    </row>
    <row r="6778">
      <c r="D6778" s="19"/>
      <c r="E6778" s="18" t="s">
        <v>61</v>
      </c>
      <c r="F6778" s="17"/>
      <c r="G6778" s="7">
        <v>126</v>
      </c>
      <c r="H6778" s="20">
        <v>2.3809523809519999</v>
      </c>
      <c r="I6778" s="2">
        <v>12.698412698413</v>
      </c>
      <c r="J6778" s="2">
        <v>7.9365079365079998</v>
      </c>
      <c r="K6778" s="2">
        <v>2.3809523809519999</v>
      </c>
      <c r="L6778" s="2">
        <v>1.587301587302</v>
      </c>
      <c r="M6778" s="2">
        <v>5.5555555555560003</v>
      </c>
      <c r="N6778" s="2">
        <v>0.793650793651</v>
      </c>
      <c r="O6778" s="2">
        <v>1.587301587302</v>
      </c>
      <c r="P6778" s="2">
        <v>15.873015873016</v>
      </c>
      <c r="Q6778" s="2">
        <v>4.7619047619049999</v>
      </c>
      <c r="R6778" s="2">
        <v>19.047619047619001</v>
      </c>
      <c r="S6778" s="2">
        <v>20.634920634920999</v>
      </c>
      <c r="T6778" s="2">
        <v>28.571428571428999</v>
      </c>
      <c r="U6778" s="10" t="s">
        <v>168</v>
      </c>
      <c r="V6778" s="2">
        <v>50.793650793650997</v>
      </c>
      <c r="W6778" s="22">
        <v>49.206349206349003</v>
      </c>
    </row>
    <row r="6779">
      <c r="D6779" s="19"/>
      <c r="E6779" s="18" t="s">
        <v>62</v>
      </c>
      <c r="F6779" s="17"/>
      <c r="G6779" s="7">
        <v>966</v>
      </c>
      <c r="H6779" s="20">
        <v>4.4513457556939997</v>
      </c>
      <c r="I6779" s="2">
        <v>17.908902691510999</v>
      </c>
      <c r="J6779" s="2">
        <v>6.1076604554870002</v>
      </c>
      <c r="K6779" s="2">
        <v>1.8633540372670001</v>
      </c>
      <c r="L6779" s="2">
        <v>3.933747412008</v>
      </c>
      <c r="M6779" s="2">
        <v>5.6935817805379996</v>
      </c>
      <c r="N6779" s="2">
        <v>1.966873706004</v>
      </c>
      <c r="O6779" s="2">
        <v>3.8302277432710001</v>
      </c>
      <c r="P6779" s="2">
        <v>13.146997929607</v>
      </c>
      <c r="Q6779" s="2">
        <v>7.8674948240170002</v>
      </c>
      <c r="R6779" s="2">
        <v>14.182194616977</v>
      </c>
      <c r="S6779" s="2">
        <v>19.151138716356002</v>
      </c>
      <c r="T6779" s="2">
        <v>29.296066252587998</v>
      </c>
      <c r="U6779" s="2">
        <v>0.51759834368500002</v>
      </c>
      <c r="V6779" s="2">
        <v>51.035196687370998</v>
      </c>
      <c r="W6779" s="22">
        <v>48.447204968944</v>
      </c>
    </row>
    <row r="6780">
      <c r="D6780" s="15" t="s">
        <v>63</v>
      </c>
      <c r="E6780" s="14" t="s">
        <v>64</v>
      </c>
      <c r="F6780" s="16"/>
      <c r="G6780" s="33">
        <v>17</v>
      </c>
      <c r="H6780" s="45">
        <v>11.764705882353001</v>
      </c>
      <c r="I6780" s="13">
        <v>11.764705882353001</v>
      </c>
      <c r="J6780" s="13">
        <v>35.294117647058997</v>
      </c>
      <c r="K6780" s="13">
        <v>5.8823529411760003</v>
      </c>
      <c r="L6780" s="13">
        <v>11.764705882353001</v>
      </c>
      <c r="M6780" s="13">
        <v>5.8823529411760003</v>
      </c>
      <c r="N6780" s="13">
        <v>5.8823529411760003</v>
      </c>
      <c r="O6780" s="13">
        <v>11.764705882353001</v>
      </c>
      <c r="P6780" s="13">
        <v>23.529411764706001</v>
      </c>
      <c r="Q6780" s="25" t="s">
        <v>168</v>
      </c>
      <c r="R6780" s="13">
        <v>17.647058823529001</v>
      </c>
      <c r="S6780" s="13">
        <v>17.647058823529001</v>
      </c>
      <c r="T6780" s="25" t="s">
        <v>168</v>
      </c>
      <c r="U6780" s="25" t="s">
        <v>168</v>
      </c>
      <c r="V6780" s="13">
        <v>82.352941176471006</v>
      </c>
      <c r="W6780" s="50">
        <v>17.647058823529001</v>
      </c>
    </row>
    <row r="6781">
      <c r="D6781" s="19"/>
      <c r="E6781" s="18" t="s">
        <v>65</v>
      </c>
      <c r="F6781" s="17"/>
      <c r="G6781" s="11">
        <v>38</v>
      </c>
      <c r="H6781" s="27">
        <v>7.8947368421049999</v>
      </c>
      <c r="I6781" s="5">
        <v>26.315789473683999</v>
      </c>
      <c r="J6781" s="5">
        <v>7.8947368421049999</v>
      </c>
      <c r="K6781" s="5">
        <v>5.2631578947369997</v>
      </c>
      <c r="L6781" s="5">
        <v>13.157894736842</v>
      </c>
      <c r="M6781" s="5">
        <v>5.2631578947369997</v>
      </c>
      <c r="N6781" s="4" t="s">
        <v>168</v>
      </c>
      <c r="O6781" s="5">
        <v>10.526315789473999</v>
      </c>
      <c r="P6781" s="5">
        <v>21.052631578947</v>
      </c>
      <c r="Q6781" s="5">
        <v>18.421052631578998</v>
      </c>
      <c r="R6781" s="5">
        <v>5.2631578947369997</v>
      </c>
      <c r="S6781" s="5">
        <v>7.8947368421049999</v>
      </c>
      <c r="T6781" s="5">
        <v>28.947368421053</v>
      </c>
      <c r="U6781" s="4" t="s">
        <v>168</v>
      </c>
      <c r="V6781" s="5">
        <v>63.157894736842003</v>
      </c>
      <c r="W6781" s="30">
        <v>36.842105263157997</v>
      </c>
    </row>
    <row r="6782">
      <c r="D6782" s="19"/>
      <c r="E6782" s="18" t="s">
        <v>66</v>
      </c>
      <c r="F6782" s="17"/>
      <c r="G6782" s="11">
        <v>14</v>
      </c>
      <c r="H6782" s="32" t="s">
        <v>168</v>
      </c>
      <c r="I6782" s="5">
        <v>21.428571428571001</v>
      </c>
      <c r="J6782" s="5">
        <v>7.1428571428570002</v>
      </c>
      <c r="K6782" s="4" t="s">
        <v>168</v>
      </c>
      <c r="L6782" s="4" t="s">
        <v>168</v>
      </c>
      <c r="M6782" s="4" t="s">
        <v>168</v>
      </c>
      <c r="N6782" s="5">
        <v>7.1428571428570002</v>
      </c>
      <c r="O6782" s="4" t="s">
        <v>168</v>
      </c>
      <c r="P6782" s="4" t="s">
        <v>168</v>
      </c>
      <c r="Q6782" s="4" t="s">
        <v>168</v>
      </c>
      <c r="R6782" s="5">
        <v>28.571428571428999</v>
      </c>
      <c r="S6782" s="5">
        <v>28.571428571428999</v>
      </c>
      <c r="T6782" s="5">
        <v>14.285714285714</v>
      </c>
      <c r="U6782" s="4" t="s">
        <v>168</v>
      </c>
      <c r="V6782" s="5">
        <v>57.142857142856997</v>
      </c>
      <c r="W6782" s="30">
        <v>42.857142857143003</v>
      </c>
    </row>
    <row r="6783">
      <c r="D6783" s="19"/>
      <c r="E6783" s="18" t="s">
        <v>67</v>
      </c>
      <c r="F6783" s="17"/>
      <c r="G6783" s="7">
        <v>95</v>
      </c>
      <c r="H6783" s="20">
        <v>4.2105263157890001</v>
      </c>
      <c r="I6783" s="2">
        <v>14.736842105262999</v>
      </c>
      <c r="J6783" s="2">
        <v>8.4210526315790002</v>
      </c>
      <c r="K6783" s="2">
        <v>2.1052631578950001</v>
      </c>
      <c r="L6783" s="2">
        <v>3.1578947368420001</v>
      </c>
      <c r="M6783" s="2">
        <v>10.526315789473999</v>
      </c>
      <c r="N6783" s="10" t="s">
        <v>168</v>
      </c>
      <c r="O6783" s="2">
        <v>3.1578947368420001</v>
      </c>
      <c r="P6783" s="2">
        <v>16.842105263158</v>
      </c>
      <c r="Q6783" s="2">
        <v>4.2105263157890001</v>
      </c>
      <c r="R6783" s="2">
        <v>16.842105263158</v>
      </c>
      <c r="S6783" s="2">
        <v>15.789473684211</v>
      </c>
      <c r="T6783" s="2">
        <v>34.736842105263001</v>
      </c>
      <c r="U6783" s="10" t="s">
        <v>168</v>
      </c>
      <c r="V6783" s="2">
        <v>49.473684210526002</v>
      </c>
      <c r="W6783" s="22">
        <v>50.526315789473998</v>
      </c>
    </row>
    <row r="6784">
      <c r="D6784" s="19"/>
      <c r="E6784" s="18" t="s">
        <v>68</v>
      </c>
      <c r="F6784" s="17"/>
      <c r="G6784" s="7">
        <v>81</v>
      </c>
      <c r="H6784" s="20">
        <v>2.4691358024690002</v>
      </c>
      <c r="I6784" s="2">
        <v>12.345679012346</v>
      </c>
      <c r="J6784" s="2">
        <v>4.9382716049380004</v>
      </c>
      <c r="K6784" s="2">
        <v>6.1728395061730001</v>
      </c>
      <c r="L6784" s="2">
        <v>3.7037037037039999</v>
      </c>
      <c r="M6784" s="2">
        <v>6.1728395061730001</v>
      </c>
      <c r="N6784" s="2">
        <v>3.7037037037039999</v>
      </c>
      <c r="O6784" s="2">
        <v>3.7037037037039999</v>
      </c>
      <c r="P6784" s="2">
        <v>17.283950617283999</v>
      </c>
      <c r="Q6784" s="2">
        <v>9.8765432098769992</v>
      </c>
      <c r="R6784" s="2">
        <v>13.58024691358</v>
      </c>
      <c r="S6784" s="2">
        <v>11.111111111111001</v>
      </c>
      <c r="T6784" s="2">
        <v>35.802469135801999</v>
      </c>
      <c r="U6784" s="2">
        <v>1.2345679012349999</v>
      </c>
      <c r="V6784" s="2">
        <v>51.851851851851997</v>
      </c>
      <c r="W6784" s="22">
        <v>46.913580246914002</v>
      </c>
    </row>
    <row r="6785">
      <c r="D6785" s="19"/>
      <c r="E6785" s="18" t="s">
        <v>69</v>
      </c>
      <c r="F6785" s="17"/>
      <c r="G6785" s="7">
        <v>844</v>
      </c>
      <c r="H6785" s="20">
        <v>4.1469194312799997</v>
      </c>
      <c r="I6785" s="2">
        <v>17.772511848341001</v>
      </c>
      <c r="J6785" s="2">
        <v>5.5687203791469999</v>
      </c>
      <c r="K6785" s="2">
        <v>1.303317535545</v>
      </c>
      <c r="L6785" s="2">
        <v>3.199052132701</v>
      </c>
      <c r="M6785" s="2">
        <v>5.2132701421799998</v>
      </c>
      <c r="N6785" s="2">
        <v>1.777251184834</v>
      </c>
      <c r="O6785" s="2">
        <v>3.199052132701</v>
      </c>
      <c r="P6785" s="2">
        <v>12.559241706161</v>
      </c>
      <c r="Q6785" s="2">
        <v>7.4644549763030001</v>
      </c>
      <c r="R6785" s="2">
        <v>14.810426540284</v>
      </c>
      <c r="S6785" s="2">
        <v>20.853080568719999</v>
      </c>
      <c r="T6785" s="2">
        <v>28.554502369668</v>
      </c>
      <c r="U6785" s="2">
        <v>0.473933649289</v>
      </c>
      <c r="V6785" s="2">
        <v>50.118483412322</v>
      </c>
      <c r="W6785" s="22">
        <v>49.407582938388998</v>
      </c>
    </row>
    <row r="6786">
      <c r="D6786" s="19"/>
      <c r="E6786" s="18" t="s">
        <v>26</v>
      </c>
      <c r="F6786" s="17"/>
      <c r="G6786" s="11">
        <v>4</v>
      </c>
      <c r="H6786" s="32" t="s">
        <v>168</v>
      </c>
      <c r="I6786" s="4" t="s">
        <v>168</v>
      </c>
      <c r="J6786" s="4" t="s">
        <v>168</v>
      </c>
      <c r="K6786" s="4" t="s">
        <v>168</v>
      </c>
      <c r="L6786" s="4" t="s">
        <v>168</v>
      </c>
      <c r="M6786" s="4" t="s">
        <v>168</v>
      </c>
      <c r="N6786" s="4" t="s">
        <v>168</v>
      </c>
      <c r="O6786" s="4" t="s">
        <v>168</v>
      </c>
      <c r="P6786" s="4" t="s">
        <v>168</v>
      </c>
      <c r="Q6786" s="4" t="s">
        <v>168</v>
      </c>
      <c r="R6786" s="4" t="s">
        <v>168</v>
      </c>
      <c r="S6786" s="5">
        <v>25</v>
      </c>
      <c r="T6786" s="5">
        <v>75</v>
      </c>
      <c r="U6786" s="4" t="s">
        <v>168</v>
      </c>
      <c r="V6786" s="4" t="s">
        <v>168</v>
      </c>
      <c r="W6786" s="30">
        <v>100</v>
      </c>
    </row>
    <row r="6787">
      <c r="D6787" s="19"/>
      <c r="E6787" s="18" t="s">
        <v>70</v>
      </c>
      <c r="F6787" s="17"/>
      <c r="G6787" s="7">
        <v>245</v>
      </c>
      <c r="H6787" s="20">
        <v>4.4897959183670002</v>
      </c>
      <c r="I6787" s="2">
        <v>15.918367346939</v>
      </c>
      <c r="J6787" s="2">
        <v>8.9795918367350005</v>
      </c>
      <c r="K6787" s="2">
        <v>4.0816326530609999</v>
      </c>
      <c r="L6787" s="2">
        <v>5.3061224489800001</v>
      </c>
      <c r="M6787" s="2">
        <v>7.34693877551</v>
      </c>
      <c r="N6787" s="2">
        <v>2.040816326531</v>
      </c>
      <c r="O6787" s="2">
        <v>4.8979591836729997</v>
      </c>
      <c r="P6787" s="2">
        <v>17.142857142857</v>
      </c>
      <c r="Q6787" s="2">
        <v>7.7551020408160003</v>
      </c>
      <c r="R6787" s="2">
        <v>14.69387755102</v>
      </c>
      <c r="S6787" s="2">
        <v>13.877551020407999</v>
      </c>
      <c r="T6787" s="2">
        <v>30.612244897958998</v>
      </c>
      <c r="U6787" s="2">
        <v>0.408163265306</v>
      </c>
      <c r="V6787" s="2">
        <v>55.102040816326998</v>
      </c>
      <c r="W6787" s="22">
        <v>44.489795918367001</v>
      </c>
    </row>
    <row r="6788">
      <c r="D6788" s="15" t="s">
        <v>71</v>
      </c>
      <c r="E6788" s="14" t="s">
        <v>64</v>
      </c>
      <c r="F6788" s="16"/>
      <c r="G6788" s="33">
        <v>15</v>
      </c>
      <c r="H6788" s="45">
        <v>6.666666666667</v>
      </c>
      <c r="I6788" s="13">
        <v>13.333333333333</v>
      </c>
      <c r="J6788" s="13">
        <v>26.666666666666998</v>
      </c>
      <c r="K6788" s="13">
        <v>6.666666666667</v>
      </c>
      <c r="L6788" s="13">
        <v>6.666666666667</v>
      </c>
      <c r="M6788" s="13">
        <v>6.666666666667</v>
      </c>
      <c r="N6788" s="13">
        <v>6.666666666667</v>
      </c>
      <c r="O6788" s="13">
        <v>6.666666666667</v>
      </c>
      <c r="P6788" s="13">
        <v>20</v>
      </c>
      <c r="Q6788" s="25" t="s">
        <v>168</v>
      </c>
      <c r="R6788" s="13">
        <v>20</v>
      </c>
      <c r="S6788" s="13">
        <v>20</v>
      </c>
      <c r="T6788" s="13">
        <v>6.666666666667</v>
      </c>
      <c r="U6788" s="25" t="s">
        <v>168</v>
      </c>
      <c r="V6788" s="13">
        <v>73.333333333333002</v>
      </c>
      <c r="W6788" s="50">
        <v>26.666666666666998</v>
      </c>
    </row>
    <row r="6789">
      <c r="D6789" s="19"/>
      <c r="E6789" s="18" t="s">
        <v>65</v>
      </c>
      <c r="F6789" s="17"/>
      <c r="G6789" s="7">
        <v>58</v>
      </c>
      <c r="H6789" s="20">
        <v>1.7241379310339999</v>
      </c>
      <c r="I6789" s="2">
        <v>17.241379310345</v>
      </c>
      <c r="J6789" s="2">
        <v>5.1724137931029999</v>
      </c>
      <c r="K6789" s="10" t="s">
        <v>168</v>
      </c>
      <c r="L6789" s="2">
        <v>8.6206896551720007</v>
      </c>
      <c r="M6789" s="2">
        <v>1.7241379310339999</v>
      </c>
      <c r="N6789" s="2">
        <v>1.7241379310339999</v>
      </c>
      <c r="O6789" s="2">
        <v>3.4482758620689999</v>
      </c>
      <c r="P6789" s="2">
        <v>12.068965517241001</v>
      </c>
      <c r="Q6789" s="2">
        <v>3.4482758620689999</v>
      </c>
      <c r="R6789" s="2">
        <v>15.517241379310001</v>
      </c>
      <c r="S6789" s="2">
        <v>18.965517241379001</v>
      </c>
      <c r="T6789" s="2">
        <v>36.206896551724</v>
      </c>
      <c r="U6789" s="10" t="s">
        <v>168</v>
      </c>
      <c r="V6789" s="2">
        <v>44.827586206897003</v>
      </c>
      <c r="W6789" s="22">
        <v>55.172413793102997</v>
      </c>
    </row>
    <row r="6790">
      <c r="D6790" s="19"/>
      <c r="E6790" s="18" t="s">
        <v>66</v>
      </c>
      <c r="F6790" s="17"/>
      <c r="G6790" s="7">
        <v>113</v>
      </c>
      <c r="H6790" s="20">
        <v>2.654867256637</v>
      </c>
      <c r="I6790" s="2">
        <v>22.123893805310001</v>
      </c>
      <c r="J6790" s="2">
        <v>4.424778761062</v>
      </c>
      <c r="K6790" s="2">
        <v>3.53982300885</v>
      </c>
      <c r="L6790" s="2">
        <v>7.964601769912</v>
      </c>
      <c r="M6790" s="2">
        <v>7.0796460176989999</v>
      </c>
      <c r="N6790" s="2">
        <v>3.53982300885</v>
      </c>
      <c r="O6790" s="2">
        <v>7.964601769912</v>
      </c>
      <c r="P6790" s="2">
        <v>14.159292035398</v>
      </c>
      <c r="Q6790" s="2">
        <v>9.7345132743360008</v>
      </c>
      <c r="R6790" s="2">
        <v>15.929203539823</v>
      </c>
      <c r="S6790" s="2">
        <v>22.123893805310001</v>
      </c>
      <c r="T6790" s="2">
        <v>20.353982300885001</v>
      </c>
      <c r="U6790" s="10" t="s">
        <v>168</v>
      </c>
      <c r="V6790" s="2">
        <v>57.522123893805002</v>
      </c>
      <c r="W6790" s="22">
        <v>42.477876106194998</v>
      </c>
    </row>
    <row r="6791">
      <c r="D6791" s="19"/>
      <c r="E6791" s="18" t="s">
        <v>67</v>
      </c>
      <c r="F6791" s="17"/>
      <c r="G6791" s="7">
        <v>837</v>
      </c>
      <c r="H6791" s="20">
        <v>4.5400238948630003</v>
      </c>
      <c r="I6791" s="2">
        <v>16.845878136201001</v>
      </c>
      <c r="J6791" s="2">
        <v>6.21266427718</v>
      </c>
      <c r="K6791" s="2">
        <v>1.6726403823180001</v>
      </c>
      <c r="L6791" s="2">
        <v>2.867383512545</v>
      </c>
      <c r="M6791" s="2">
        <v>5.4958183990440004</v>
      </c>
      <c r="N6791" s="2">
        <v>1.433691756272</v>
      </c>
      <c r="O6791" s="2">
        <v>3.10633213859</v>
      </c>
      <c r="P6791" s="2">
        <v>13.261648745520001</v>
      </c>
      <c r="Q6791" s="2">
        <v>7.5268817204299996</v>
      </c>
      <c r="R6791" s="2">
        <v>14.934289127837999</v>
      </c>
      <c r="S6791" s="2">
        <v>19.115890083631999</v>
      </c>
      <c r="T6791" s="2">
        <v>29.868578255675001</v>
      </c>
      <c r="U6791" s="2">
        <v>0.59737156511400002</v>
      </c>
      <c r="V6791" s="2">
        <v>50.418160095578997</v>
      </c>
      <c r="W6791" s="22">
        <v>48.984468339307</v>
      </c>
    </row>
    <row r="6792">
      <c r="D6792" s="19"/>
      <c r="E6792" s="18" t="s">
        <v>68</v>
      </c>
      <c r="F6792" s="17"/>
      <c r="G6792" s="7">
        <v>61</v>
      </c>
      <c r="H6792" s="20">
        <v>4.918032786885</v>
      </c>
      <c r="I6792" s="2">
        <v>18.032786885246001</v>
      </c>
      <c r="J6792" s="2">
        <v>6.5573770491800003</v>
      </c>
      <c r="K6792" s="2">
        <v>3.2786885245900002</v>
      </c>
      <c r="L6792" s="2">
        <v>1.6393442622950001</v>
      </c>
      <c r="M6792" s="2">
        <v>8.1967213114750006</v>
      </c>
      <c r="N6792" s="2">
        <v>3.2786885245900002</v>
      </c>
      <c r="O6792" s="10" t="s">
        <v>168</v>
      </c>
      <c r="P6792" s="2">
        <v>13.114754098361001</v>
      </c>
      <c r="Q6792" s="2">
        <v>8.1967213114750006</v>
      </c>
      <c r="R6792" s="2">
        <v>9.83606557377</v>
      </c>
      <c r="S6792" s="2">
        <v>16.393442622951</v>
      </c>
      <c r="T6792" s="2">
        <v>34.426229508196997</v>
      </c>
      <c r="U6792" s="10" t="s">
        <v>168</v>
      </c>
      <c r="V6792" s="2">
        <v>49.180327868851997</v>
      </c>
      <c r="W6792" s="22">
        <v>50.819672131148003</v>
      </c>
    </row>
    <row r="6793">
      <c r="D6793" s="19"/>
      <c r="E6793" s="18" t="s">
        <v>72</v>
      </c>
      <c r="F6793" s="17"/>
      <c r="G6793" s="11">
        <v>5</v>
      </c>
      <c r="H6793" s="32" t="s">
        <v>168</v>
      </c>
      <c r="I6793" s="4" t="s">
        <v>168</v>
      </c>
      <c r="J6793" s="5">
        <v>20</v>
      </c>
      <c r="K6793" s="4" t="s">
        <v>168</v>
      </c>
      <c r="L6793" s="4" t="s">
        <v>168</v>
      </c>
      <c r="M6793" s="4" t="s">
        <v>168</v>
      </c>
      <c r="N6793" s="4" t="s">
        <v>168</v>
      </c>
      <c r="O6793" s="4" t="s">
        <v>168</v>
      </c>
      <c r="P6793" s="4" t="s">
        <v>168</v>
      </c>
      <c r="Q6793" s="5">
        <v>20</v>
      </c>
      <c r="R6793" s="4" t="s">
        <v>168</v>
      </c>
      <c r="S6793" s="5">
        <v>20</v>
      </c>
      <c r="T6793" s="5">
        <v>60</v>
      </c>
      <c r="U6793" s="4" t="s">
        <v>168</v>
      </c>
      <c r="V6793" s="5">
        <v>20</v>
      </c>
      <c r="W6793" s="30">
        <v>80</v>
      </c>
    </row>
    <row r="6794">
      <c r="D6794" s="19"/>
      <c r="E6794" s="18" t="s">
        <v>26</v>
      </c>
      <c r="F6794" s="17"/>
      <c r="G6794" s="11">
        <v>4</v>
      </c>
      <c r="H6794" s="32" t="s">
        <v>168</v>
      </c>
      <c r="I6794" s="4" t="s">
        <v>168</v>
      </c>
      <c r="J6794" s="4" t="s">
        <v>168</v>
      </c>
      <c r="K6794" s="4" t="s">
        <v>168</v>
      </c>
      <c r="L6794" s="4" t="s">
        <v>168</v>
      </c>
      <c r="M6794" s="5">
        <v>25</v>
      </c>
      <c r="N6794" s="4" t="s">
        <v>168</v>
      </c>
      <c r="O6794" s="5">
        <v>25</v>
      </c>
      <c r="P6794" s="5">
        <v>75</v>
      </c>
      <c r="Q6794" s="4" t="s">
        <v>168</v>
      </c>
      <c r="R6794" s="4" t="s">
        <v>168</v>
      </c>
      <c r="S6794" s="5">
        <v>25</v>
      </c>
      <c r="T6794" s="4" t="s">
        <v>168</v>
      </c>
      <c r="U6794" s="4" t="s">
        <v>168</v>
      </c>
      <c r="V6794" s="5">
        <v>75</v>
      </c>
      <c r="W6794" s="30">
        <v>25</v>
      </c>
    </row>
    <row r="6795">
      <c r="D6795" s="19"/>
      <c r="E6795" s="18" t="s">
        <v>73</v>
      </c>
      <c r="F6795" s="17"/>
      <c r="G6795" s="7">
        <v>1084</v>
      </c>
      <c r="H6795" s="20">
        <v>4.2435424354239997</v>
      </c>
      <c r="I6795" s="2">
        <v>17.435424354243999</v>
      </c>
      <c r="J6795" s="2">
        <v>6.2730627306270001</v>
      </c>
      <c r="K6795" s="2">
        <v>1.937269372694</v>
      </c>
      <c r="L6795" s="2">
        <v>3.6900369003689999</v>
      </c>
      <c r="M6795" s="2">
        <v>5.6273062730629997</v>
      </c>
      <c r="N6795" s="2">
        <v>1.845018450185</v>
      </c>
      <c r="O6795" s="2">
        <v>3.5055350553509999</v>
      </c>
      <c r="P6795" s="2">
        <v>13.376383763838</v>
      </c>
      <c r="Q6795" s="2">
        <v>7.4723247232469996</v>
      </c>
      <c r="R6795" s="2">
        <v>14.852398523985</v>
      </c>
      <c r="S6795" s="2">
        <v>19.280442804427999</v>
      </c>
      <c r="T6795" s="2">
        <v>29.151291512915002</v>
      </c>
      <c r="U6795" s="2">
        <v>0.46125461254599998</v>
      </c>
      <c r="V6795" s="2">
        <v>51.107011070111</v>
      </c>
      <c r="W6795" s="22">
        <v>48.431734317343</v>
      </c>
    </row>
    <row r="6796">
      <c r="D6796" s="15" t="s">
        <v>74</v>
      </c>
      <c r="E6796" s="14" t="s">
        <v>75</v>
      </c>
      <c r="F6796" s="16"/>
      <c r="G6796" s="26">
        <v>315</v>
      </c>
      <c r="H6796" s="40">
        <v>6.9841269841270002</v>
      </c>
      <c r="I6796" s="8">
        <v>27.301587301586999</v>
      </c>
      <c r="J6796" s="8">
        <v>7.9365079365079998</v>
      </c>
      <c r="K6796" s="8">
        <v>2.8571428571430002</v>
      </c>
      <c r="L6796" s="8">
        <v>6.3492063492059998</v>
      </c>
      <c r="M6796" s="8">
        <v>7.9365079365079998</v>
      </c>
      <c r="N6796" s="8">
        <v>2.5396825396830001</v>
      </c>
      <c r="O6796" s="8">
        <v>6.9841269841270002</v>
      </c>
      <c r="P6796" s="8">
        <v>14.603174603175001</v>
      </c>
      <c r="Q6796" s="8">
        <v>9.2063492063489996</v>
      </c>
      <c r="R6796" s="8">
        <v>14.920634920635001</v>
      </c>
      <c r="S6796" s="8">
        <v>17.777777777777999</v>
      </c>
      <c r="T6796" s="8">
        <v>19.68253968254</v>
      </c>
      <c r="U6796" s="8">
        <v>0.95238095238099996</v>
      </c>
      <c r="V6796" s="8">
        <v>61.587301587302001</v>
      </c>
      <c r="W6796" s="42">
        <v>37.460317460317</v>
      </c>
    </row>
    <row r="6797">
      <c r="D6797" s="19"/>
      <c r="E6797" s="18" t="s">
        <v>76</v>
      </c>
      <c r="F6797" s="17"/>
      <c r="G6797" s="7">
        <v>78</v>
      </c>
      <c r="H6797" s="20">
        <v>8.9743589743589993</v>
      </c>
      <c r="I6797" s="2">
        <v>41.025641025641001</v>
      </c>
      <c r="J6797" s="2">
        <v>12.820512820513001</v>
      </c>
      <c r="K6797" s="2">
        <v>2.564102564103</v>
      </c>
      <c r="L6797" s="2">
        <v>10.25641025641</v>
      </c>
      <c r="M6797" s="2">
        <v>3.8461538461539999</v>
      </c>
      <c r="N6797" s="2">
        <v>5.1282051282049999</v>
      </c>
      <c r="O6797" s="2">
        <v>2.564102564103</v>
      </c>
      <c r="P6797" s="2">
        <v>8.9743589743589993</v>
      </c>
      <c r="Q6797" s="2">
        <v>14.102564102563999</v>
      </c>
      <c r="R6797" s="2">
        <v>19.230769230768999</v>
      </c>
      <c r="S6797" s="2">
        <v>14.102564102563999</v>
      </c>
      <c r="T6797" s="2">
        <v>11.538461538462</v>
      </c>
      <c r="U6797" s="2">
        <v>1.2820512820509999</v>
      </c>
      <c r="V6797" s="2">
        <v>73.076923076922995</v>
      </c>
      <c r="W6797" s="22">
        <v>25.641025641026001</v>
      </c>
    </row>
    <row r="6798">
      <c r="D6798" s="19"/>
      <c r="E6798" s="18" t="s">
        <v>77</v>
      </c>
      <c r="F6798" s="17"/>
      <c r="G6798" s="7">
        <v>297</v>
      </c>
      <c r="H6798" s="20">
        <v>7.4074074074069998</v>
      </c>
      <c r="I6798" s="2">
        <v>25.589225589226</v>
      </c>
      <c r="J6798" s="2">
        <v>10.101010101010001</v>
      </c>
      <c r="K6798" s="2">
        <v>3.367003367003</v>
      </c>
      <c r="L6798" s="2">
        <v>6.0606060606060002</v>
      </c>
      <c r="M6798" s="2">
        <v>9.0909090909089993</v>
      </c>
      <c r="N6798" s="2">
        <v>2.3569023569019998</v>
      </c>
      <c r="O6798" s="2">
        <v>5.3872053872050003</v>
      </c>
      <c r="P6798" s="2">
        <v>13.131313131313</v>
      </c>
      <c r="Q6798" s="2">
        <v>10.774410774411001</v>
      </c>
      <c r="R6798" s="2">
        <v>16.161616161615999</v>
      </c>
      <c r="S6798" s="2">
        <v>17.171717171716999</v>
      </c>
      <c r="T6798" s="2">
        <v>21.212121212121001</v>
      </c>
      <c r="U6798" s="2">
        <v>1.010101010101</v>
      </c>
      <c r="V6798" s="2">
        <v>60.606060606061</v>
      </c>
      <c r="W6798" s="22">
        <v>38.383838383837997</v>
      </c>
    </row>
    <row r="6799">
      <c r="D6799" s="19"/>
      <c r="E6799" s="18" t="s">
        <v>78</v>
      </c>
      <c r="F6799" s="17"/>
      <c r="G6799" s="11">
        <v>12</v>
      </c>
      <c r="H6799" s="32" t="s">
        <v>168</v>
      </c>
      <c r="I6799" s="5">
        <v>25</v>
      </c>
      <c r="J6799" s="5">
        <v>16.666666666666998</v>
      </c>
      <c r="K6799" s="4" t="s">
        <v>168</v>
      </c>
      <c r="L6799" s="5">
        <v>16.666666666666998</v>
      </c>
      <c r="M6799" s="4" t="s">
        <v>168</v>
      </c>
      <c r="N6799" s="4" t="s">
        <v>168</v>
      </c>
      <c r="O6799" s="5">
        <v>8.333333333333</v>
      </c>
      <c r="P6799" s="5">
        <v>25</v>
      </c>
      <c r="Q6799" s="5">
        <v>8.333333333333</v>
      </c>
      <c r="R6799" s="5">
        <v>16.666666666666998</v>
      </c>
      <c r="S6799" s="5">
        <v>33.333333333333002</v>
      </c>
      <c r="T6799" s="5">
        <v>16.666666666666998</v>
      </c>
      <c r="U6799" s="4" t="s">
        <v>168</v>
      </c>
      <c r="V6799" s="5">
        <v>50</v>
      </c>
      <c r="W6799" s="30">
        <v>50</v>
      </c>
    </row>
    <row r="6800">
      <c r="D6800" s="19"/>
      <c r="E6800" s="18" t="s">
        <v>79</v>
      </c>
      <c r="F6800" s="17"/>
      <c r="G6800" s="7">
        <v>116</v>
      </c>
      <c r="H6800" s="20">
        <v>6.8965517241379999</v>
      </c>
      <c r="I6800" s="2">
        <v>28.448275862069</v>
      </c>
      <c r="J6800" s="2">
        <v>7.7586206896550003</v>
      </c>
      <c r="K6800" s="2">
        <v>3.4482758620689999</v>
      </c>
      <c r="L6800" s="2">
        <v>5.1724137931029999</v>
      </c>
      <c r="M6800" s="2">
        <v>12.931034482758999</v>
      </c>
      <c r="N6800" s="2">
        <v>5.1724137931029999</v>
      </c>
      <c r="O6800" s="2">
        <v>5.1724137931029999</v>
      </c>
      <c r="P6800" s="2">
        <v>13.793103448276</v>
      </c>
      <c r="Q6800" s="2">
        <v>13.793103448276</v>
      </c>
      <c r="R6800" s="2">
        <v>18.103448275862</v>
      </c>
      <c r="S6800" s="2">
        <v>19.827586206896999</v>
      </c>
      <c r="T6800" s="2">
        <v>15.517241379310001</v>
      </c>
      <c r="U6800" s="2">
        <v>0.86206896551699996</v>
      </c>
      <c r="V6800" s="2">
        <v>63.793103448276</v>
      </c>
      <c r="W6800" s="22">
        <v>35.344827586207003</v>
      </c>
    </row>
    <row r="6801">
      <c r="D6801" s="19"/>
      <c r="E6801" s="18" t="s">
        <v>80</v>
      </c>
      <c r="F6801" s="17"/>
      <c r="G6801" s="7">
        <v>175</v>
      </c>
      <c r="H6801" s="20">
        <v>7.4285714285709998</v>
      </c>
      <c r="I6801" s="2">
        <v>25.714285714286</v>
      </c>
      <c r="J6801" s="2">
        <v>10.285714285714</v>
      </c>
      <c r="K6801" s="2">
        <v>4</v>
      </c>
      <c r="L6801" s="2">
        <v>6.8571428571429998</v>
      </c>
      <c r="M6801" s="2">
        <v>6.8571428571429998</v>
      </c>
      <c r="N6801" s="2">
        <v>3.4285714285709998</v>
      </c>
      <c r="O6801" s="2">
        <v>8</v>
      </c>
      <c r="P6801" s="2">
        <v>19.428571428571001</v>
      </c>
      <c r="Q6801" s="2">
        <v>13.714285714286</v>
      </c>
      <c r="R6801" s="2">
        <v>13.142857142857</v>
      </c>
      <c r="S6801" s="2">
        <v>18.285714285714</v>
      </c>
      <c r="T6801" s="2">
        <v>17.142857142857</v>
      </c>
      <c r="U6801" s="2">
        <v>1.142857142857</v>
      </c>
      <c r="V6801" s="2">
        <v>63.428571428570997</v>
      </c>
      <c r="W6801" s="22">
        <v>35.428571428570997</v>
      </c>
    </row>
    <row r="6802">
      <c r="D6802" s="19"/>
      <c r="E6802" s="18" t="s">
        <v>81</v>
      </c>
      <c r="F6802" s="17"/>
      <c r="G6802" s="7">
        <v>908</v>
      </c>
      <c r="H6802" s="20">
        <v>4.8458149779740003</v>
      </c>
      <c r="I6802" s="2">
        <v>18.942731277532999</v>
      </c>
      <c r="J6802" s="2">
        <v>6.2775330396479996</v>
      </c>
      <c r="K6802" s="2">
        <v>1.762114537445</v>
      </c>
      <c r="L6802" s="2">
        <v>3.9647577092509998</v>
      </c>
      <c r="M6802" s="2">
        <v>5.8370044052859997</v>
      </c>
      <c r="N6802" s="2">
        <v>1.9823788546259999</v>
      </c>
      <c r="O6802" s="2">
        <v>3.52422907489</v>
      </c>
      <c r="P6802" s="2">
        <v>12.775330396476001</v>
      </c>
      <c r="Q6802" s="2">
        <v>7.7092511013219998</v>
      </c>
      <c r="R6802" s="2">
        <v>15.859030837003999</v>
      </c>
      <c r="S6802" s="2">
        <v>18.832599118943001</v>
      </c>
      <c r="T6802" s="2">
        <v>28.193832599118998</v>
      </c>
      <c r="U6802" s="2">
        <v>0.55066079295199999</v>
      </c>
      <c r="V6802" s="2">
        <v>52.422907488987001</v>
      </c>
      <c r="W6802" s="22">
        <v>47.026431718062</v>
      </c>
    </row>
    <row r="6803">
      <c r="D6803" s="19"/>
      <c r="E6803" s="18" t="s">
        <v>41</v>
      </c>
      <c r="F6803" s="17"/>
      <c r="G6803" s="11">
        <v>26</v>
      </c>
      <c r="H6803" s="32" t="s">
        <v>168</v>
      </c>
      <c r="I6803" s="5">
        <v>19.230769230768999</v>
      </c>
      <c r="J6803" s="5">
        <v>3.8461538461539999</v>
      </c>
      <c r="K6803" s="5">
        <v>3.8461538461539999</v>
      </c>
      <c r="L6803" s="5">
        <v>3.8461538461539999</v>
      </c>
      <c r="M6803" s="5">
        <v>11.538461538462</v>
      </c>
      <c r="N6803" s="4" t="s">
        <v>168</v>
      </c>
      <c r="O6803" s="5">
        <v>3.8461538461539999</v>
      </c>
      <c r="P6803" s="5">
        <v>19.230769230768999</v>
      </c>
      <c r="Q6803" s="5">
        <v>3.8461538461539999</v>
      </c>
      <c r="R6803" s="5">
        <v>19.230769230768999</v>
      </c>
      <c r="S6803" s="5">
        <v>23.076923076922998</v>
      </c>
      <c r="T6803" s="5">
        <v>26.923076923077002</v>
      </c>
      <c r="U6803" s="4" t="s">
        <v>168</v>
      </c>
      <c r="V6803" s="5">
        <v>50</v>
      </c>
      <c r="W6803" s="30">
        <v>50</v>
      </c>
    </row>
    <row r="6804">
      <c r="D6804" s="19"/>
      <c r="E6804" s="18" t="s">
        <v>82</v>
      </c>
      <c r="F6804" s="17"/>
      <c r="G6804" s="7">
        <v>96</v>
      </c>
      <c r="H6804" s="20">
        <v>1.041666666667</v>
      </c>
      <c r="I6804" s="2">
        <v>4.166666666667</v>
      </c>
      <c r="J6804" s="2">
        <v>3.125</v>
      </c>
      <c r="K6804" s="10" t="s">
        <v>168</v>
      </c>
      <c r="L6804" s="10" t="s">
        <v>168</v>
      </c>
      <c r="M6804" s="2">
        <v>1.041666666667</v>
      </c>
      <c r="N6804" s="2">
        <v>1.041666666667</v>
      </c>
      <c r="O6804" s="2">
        <v>3.125</v>
      </c>
      <c r="P6804" s="2">
        <v>15.625</v>
      </c>
      <c r="Q6804" s="2">
        <v>5.208333333333</v>
      </c>
      <c r="R6804" s="2">
        <v>9.375</v>
      </c>
      <c r="S6804" s="2">
        <v>21.875</v>
      </c>
      <c r="T6804" s="2">
        <v>44.791666666666998</v>
      </c>
      <c r="U6804" s="10" t="s">
        <v>168</v>
      </c>
      <c r="V6804" s="2">
        <v>33.333333333333002</v>
      </c>
      <c r="W6804" s="22">
        <v>66.666666666666998</v>
      </c>
    </row>
    <row r="6805">
      <c r="D6805" s="19"/>
      <c r="E6805" s="18" t="s">
        <v>26</v>
      </c>
      <c r="F6805" s="17"/>
      <c r="G6805" s="11">
        <v>0</v>
      </c>
      <c r="H6805" s="32" t="s">
        <v>168</v>
      </c>
      <c r="I6805" s="4" t="s">
        <v>168</v>
      </c>
      <c r="J6805" s="4" t="s">
        <v>168</v>
      </c>
      <c r="K6805" s="4" t="s">
        <v>168</v>
      </c>
      <c r="L6805" s="4" t="s">
        <v>168</v>
      </c>
      <c r="M6805" s="4" t="s">
        <v>168</v>
      </c>
      <c r="N6805" s="4" t="s">
        <v>168</v>
      </c>
      <c r="O6805" s="4" t="s">
        <v>168</v>
      </c>
      <c r="P6805" s="4" t="s">
        <v>168</v>
      </c>
      <c r="Q6805" s="4" t="s">
        <v>168</v>
      </c>
      <c r="R6805" s="4" t="s">
        <v>168</v>
      </c>
      <c r="S6805" s="4" t="s">
        <v>168</v>
      </c>
      <c r="T6805" s="4" t="s">
        <v>168</v>
      </c>
      <c r="U6805" s="4" t="s">
        <v>168</v>
      </c>
      <c r="V6805" s="4" t="s">
        <v>168</v>
      </c>
      <c r="W6805" s="31" t="s">
        <v>168</v>
      </c>
    </row>
    <row r="6806">
      <c r="D6806" s="19"/>
      <c r="E6806" s="18" t="s">
        <v>83</v>
      </c>
      <c r="F6806" s="17"/>
      <c r="G6806" s="7">
        <v>997</v>
      </c>
      <c r="H6806" s="20">
        <v>4.5135406218660004</v>
      </c>
      <c r="I6806" s="2">
        <v>18.555667001002998</v>
      </c>
      <c r="J6806" s="2">
        <v>6.6198595787360004</v>
      </c>
      <c r="K6806" s="2">
        <v>2.1063189568710001</v>
      </c>
      <c r="L6806" s="2">
        <v>4.0120361083249998</v>
      </c>
      <c r="M6806" s="2">
        <v>6.1183550651959999</v>
      </c>
      <c r="N6806" s="2">
        <v>1.9057171514539999</v>
      </c>
      <c r="O6806" s="2">
        <v>3.6108324974919999</v>
      </c>
      <c r="P6806" s="2">
        <v>13.340020060181001</v>
      </c>
      <c r="Q6806" s="2">
        <v>7.7231695085260004</v>
      </c>
      <c r="R6806" s="2">
        <v>15.245737211634999</v>
      </c>
      <c r="S6806" s="2">
        <v>19.057171514543999</v>
      </c>
      <c r="T6806" s="2">
        <v>27.683049147441999</v>
      </c>
      <c r="U6806" s="2">
        <v>0.50150451354100001</v>
      </c>
      <c r="V6806" s="2">
        <v>52.758274824472998</v>
      </c>
      <c r="W6806" s="22">
        <v>46.740220661986001</v>
      </c>
    </row>
    <row r="6807">
      <c r="D6807" s="15" t="s">
        <v>84</v>
      </c>
      <c r="E6807" s="14" t="s">
        <v>85</v>
      </c>
      <c r="F6807" s="16"/>
      <c r="G6807" s="26">
        <v>394</v>
      </c>
      <c r="H6807" s="40">
        <v>5.8375634517770001</v>
      </c>
      <c r="I6807" s="8">
        <v>19.796954314720999</v>
      </c>
      <c r="J6807" s="8">
        <v>9.1370558375630004</v>
      </c>
      <c r="K6807" s="8">
        <v>3.8071065989849999</v>
      </c>
      <c r="L6807" s="8">
        <v>5.3299492385790002</v>
      </c>
      <c r="M6807" s="8">
        <v>6.0913705583760001</v>
      </c>
      <c r="N6807" s="8">
        <v>1.269035532995</v>
      </c>
      <c r="O6807" s="8">
        <v>5.0761421319800002</v>
      </c>
      <c r="P6807" s="8">
        <v>13.959390862944</v>
      </c>
      <c r="Q6807" s="8">
        <v>7.6142131979699998</v>
      </c>
      <c r="R6807" s="8">
        <v>12.182741116751</v>
      </c>
      <c r="S6807" s="8">
        <v>14.97461928934</v>
      </c>
      <c r="T6807" s="8">
        <v>30.456852791877999</v>
      </c>
      <c r="U6807" s="8">
        <v>0.25380710659900002</v>
      </c>
      <c r="V6807" s="8">
        <v>54.314720812182998</v>
      </c>
      <c r="W6807" s="42">
        <v>45.431472081217997</v>
      </c>
    </row>
    <row r="6808">
      <c r="D6808" s="19"/>
      <c r="E6808" s="18" t="s">
        <v>86</v>
      </c>
      <c r="F6808" s="17"/>
      <c r="G6808" s="7">
        <v>401</v>
      </c>
      <c r="H6808" s="20">
        <v>3.7406483790520002</v>
      </c>
      <c r="I6808" s="2">
        <v>17.206982543641001</v>
      </c>
      <c r="J6808" s="2">
        <v>4.7381546134660004</v>
      </c>
      <c r="K6808" s="2">
        <v>0.74812967581000001</v>
      </c>
      <c r="L6808" s="2">
        <v>2.743142144638</v>
      </c>
      <c r="M6808" s="2">
        <v>4.9875311720699997</v>
      </c>
      <c r="N6808" s="2">
        <v>2.4937655860349999</v>
      </c>
      <c r="O6808" s="2">
        <v>3.4912718204490001</v>
      </c>
      <c r="P6808" s="2">
        <v>14.962593516208999</v>
      </c>
      <c r="Q6808" s="2">
        <v>8.2294264339150001</v>
      </c>
      <c r="R6808" s="2">
        <v>17.206982543641001</v>
      </c>
      <c r="S6808" s="2">
        <v>20.448877805485999</v>
      </c>
      <c r="T6808" s="2">
        <v>26.184538653366999</v>
      </c>
      <c r="U6808" s="2">
        <v>0.74812967581000001</v>
      </c>
      <c r="V6808" s="2">
        <v>52.618453865337003</v>
      </c>
      <c r="W6808" s="22">
        <v>46.633416458852999</v>
      </c>
    </row>
    <row r="6809">
      <c r="D6809" s="19"/>
      <c r="E6809" s="18" t="s">
        <v>87</v>
      </c>
      <c r="F6809" s="17"/>
      <c r="G6809" s="7">
        <v>247</v>
      </c>
      <c r="H6809" s="20">
        <v>2.4291497975710001</v>
      </c>
      <c r="I6809" s="2">
        <v>15.789473684211</v>
      </c>
      <c r="J6809" s="2">
        <v>5.2631578947369997</v>
      </c>
      <c r="K6809" s="2">
        <v>1.214574898785</v>
      </c>
      <c r="L6809" s="2">
        <v>2.834008097166</v>
      </c>
      <c r="M6809" s="2">
        <v>6.4777327935219997</v>
      </c>
      <c r="N6809" s="2">
        <v>1.619433198381</v>
      </c>
      <c r="O6809" s="2">
        <v>2.0242914979759998</v>
      </c>
      <c r="P6809" s="2">
        <v>12.145748987854001</v>
      </c>
      <c r="Q6809" s="2">
        <v>6.0728744939270003</v>
      </c>
      <c r="R6809" s="2">
        <v>16.194331983805998</v>
      </c>
      <c r="S6809" s="2">
        <v>23.076923076922998</v>
      </c>
      <c r="T6809" s="2">
        <v>29.149797570850001</v>
      </c>
      <c r="U6809" s="2">
        <v>0.40485829959500003</v>
      </c>
      <c r="V6809" s="2">
        <v>47.368421052632002</v>
      </c>
      <c r="W6809" s="22">
        <v>52.226720647773</v>
      </c>
    </row>
    <row r="6810">
      <c r="D6810" s="19"/>
      <c r="E6810" s="18" t="s">
        <v>88</v>
      </c>
      <c r="F6810" s="17"/>
      <c r="G6810" s="11">
        <v>46</v>
      </c>
      <c r="H6810" s="27">
        <v>4.3478260869570002</v>
      </c>
      <c r="I6810" s="5">
        <v>6.5217391304349999</v>
      </c>
      <c r="J6810" s="5">
        <v>2.1739130434780001</v>
      </c>
      <c r="K6810" s="4" t="s">
        <v>168</v>
      </c>
      <c r="L6810" s="5">
        <v>2.1739130434780001</v>
      </c>
      <c r="M6810" s="5">
        <v>4.3478260869570002</v>
      </c>
      <c r="N6810" s="5">
        <v>2.1739130434780001</v>
      </c>
      <c r="O6810" s="4" t="s">
        <v>168</v>
      </c>
      <c r="P6810" s="5">
        <v>6.5217391304349999</v>
      </c>
      <c r="Q6810" s="5">
        <v>8.6956521739130004</v>
      </c>
      <c r="R6810" s="5">
        <v>6.5217391304349999</v>
      </c>
      <c r="S6810" s="5">
        <v>26.086956521739001</v>
      </c>
      <c r="T6810" s="5">
        <v>41.304347826087003</v>
      </c>
      <c r="U6810" s="4" t="s">
        <v>168</v>
      </c>
      <c r="V6810" s="5">
        <v>32.608695652173999</v>
      </c>
      <c r="W6810" s="30">
        <v>67.391304347825994</v>
      </c>
    </row>
    <row r="6811">
      <c r="D6811" s="19"/>
      <c r="E6811" s="18" t="s">
        <v>89</v>
      </c>
      <c r="F6811" s="17"/>
      <c r="G6811" s="11">
        <v>5</v>
      </c>
      <c r="H6811" s="32" t="s">
        <v>168</v>
      </c>
      <c r="I6811" s="4" t="s">
        <v>168</v>
      </c>
      <c r="J6811" s="4" t="s">
        <v>168</v>
      </c>
      <c r="K6811" s="4" t="s">
        <v>168</v>
      </c>
      <c r="L6811" s="4" t="s">
        <v>168</v>
      </c>
      <c r="M6811" s="4" t="s">
        <v>168</v>
      </c>
      <c r="N6811" s="4" t="s">
        <v>168</v>
      </c>
      <c r="O6811" s="4" t="s">
        <v>168</v>
      </c>
      <c r="P6811" s="4" t="s">
        <v>168</v>
      </c>
      <c r="Q6811" s="4" t="s">
        <v>168</v>
      </c>
      <c r="R6811" s="5">
        <v>20</v>
      </c>
      <c r="S6811" s="5">
        <v>20</v>
      </c>
      <c r="T6811" s="5">
        <v>60</v>
      </c>
      <c r="U6811" s="4" t="s">
        <v>168</v>
      </c>
      <c r="V6811" s="5">
        <v>20</v>
      </c>
      <c r="W6811" s="30">
        <v>80</v>
      </c>
    </row>
    <row r="6812">
      <c r="D6812" s="19"/>
      <c r="E6812" s="18" t="s">
        <v>26</v>
      </c>
      <c r="F6812" s="17"/>
      <c r="G6812" s="11">
        <v>0</v>
      </c>
      <c r="H6812" s="32" t="s">
        <v>168</v>
      </c>
      <c r="I6812" s="4" t="s">
        <v>168</v>
      </c>
      <c r="J6812" s="4" t="s">
        <v>168</v>
      </c>
      <c r="K6812" s="4" t="s">
        <v>168</v>
      </c>
      <c r="L6812" s="4" t="s">
        <v>168</v>
      </c>
      <c r="M6812" s="4" t="s">
        <v>168</v>
      </c>
      <c r="N6812" s="4" t="s">
        <v>168</v>
      </c>
      <c r="O6812" s="4" t="s">
        <v>168</v>
      </c>
      <c r="P6812" s="4" t="s">
        <v>168</v>
      </c>
      <c r="Q6812" s="4" t="s">
        <v>168</v>
      </c>
      <c r="R6812" s="4" t="s">
        <v>168</v>
      </c>
      <c r="S6812" s="4" t="s">
        <v>168</v>
      </c>
      <c r="T6812" s="4" t="s">
        <v>168</v>
      </c>
      <c r="U6812" s="4" t="s">
        <v>168</v>
      </c>
      <c r="V6812" s="4" t="s">
        <v>168</v>
      </c>
      <c r="W6812" s="31" t="s">
        <v>168</v>
      </c>
    </row>
    <row r="6813">
      <c r="D6813" s="19"/>
      <c r="E6813" s="18" t="s">
        <v>90</v>
      </c>
      <c r="F6813" s="17"/>
      <c r="G6813" s="7">
        <v>795</v>
      </c>
      <c r="H6813" s="20">
        <v>4.779874213836</v>
      </c>
      <c r="I6813" s="2">
        <v>18.490566037735999</v>
      </c>
      <c r="J6813" s="2">
        <v>6.9182389937110003</v>
      </c>
      <c r="K6813" s="2">
        <v>2.2641509433959999</v>
      </c>
      <c r="L6813" s="2">
        <v>4.0251572327040002</v>
      </c>
      <c r="M6813" s="2">
        <v>5.5345911949689999</v>
      </c>
      <c r="N6813" s="2">
        <v>1.88679245283</v>
      </c>
      <c r="O6813" s="2">
        <v>4.2767295597480004</v>
      </c>
      <c r="P6813" s="2">
        <v>14.465408805031</v>
      </c>
      <c r="Q6813" s="2">
        <v>7.9245283018870003</v>
      </c>
      <c r="R6813" s="2">
        <v>14.716981132075</v>
      </c>
      <c r="S6813" s="2">
        <v>17.735849056604</v>
      </c>
      <c r="T6813" s="2">
        <v>28.301886792453001</v>
      </c>
      <c r="U6813" s="2">
        <v>0.50314465408800002</v>
      </c>
      <c r="V6813" s="2">
        <v>53.459119496855003</v>
      </c>
      <c r="W6813" s="22">
        <v>46.037735849057</v>
      </c>
    </row>
    <row r="6814">
      <c r="D6814" s="19"/>
      <c r="E6814" s="18" t="s">
        <v>91</v>
      </c>
      <c r="F6814" s="17"/>
      <c r="G6814" s="7">
        <v>298</v>
      </c>
      <c r="H6814" s="20">
        <v>2.6845637583889999</v>
      </c>
      <c r="I6814" s="2">
        <v>14.093959731544</v>
      </c>
      <c r="J6814" s="2">
        <v>4.6979865771810001</v>
      </c>
      <c r="K6814" s="2">
        <v>1.0067114093959999</v>
      </c>
      <c r="L6814" s="2">
        <v>2.6845637583889999</v>
      </c>
      <c r="M6814" s="2">
        <v>6.0402684563760003</v>
      </c>
      <c r="N6814" s="2">
        <v>1.677852348993</v>
      </c>
      <c r="O6814" s="2">
        <v>1.677852348993</v>
      </c>
      <c r="P6814" s="2">
        <v>11.073825503356</v>
      </c>
      <c r="Q6814" s="2">
        <v>6.3758389261739996</v>
      </c>
      <c r="R6814" s="2">
        <v>14.765100671141001</v>
      </c>
      <c r="S6814" s="2">
        <v>23.489932885906001</v>
      </c>
      <c r="T6814" s="2">
        <v>31.543624161074</v>
      </c>
      <c r="U6814" s="2">
        <v>0.33557046979900002</v>
      </c>
      <c r="V6814" s="2">
        <v>44.630872483220998</v>
      </c>
      <c r="W6814" s="22">
        <v>55.03355704698</v>
      </c>
    </row>
    <row r="6815">
      <c r="D6815" s="15" t="s">
        <v>92</v>
      </c>
      <c r="E6815" s="14" t="s">
        <v>93</v>
      </c>
      <c r="F6815" s="16"/>
      <c r="G6815" s="33">
        <v>46</v>
      </c>
      <c r="H6815" s="45">
        <v>100</v>
      </c>
      <c r="I6815" s="13">
        <v>41.304347826087003</v>
      </c>
      <c r="J6815" s="13">
        <v>26.086956521739001</v>
      </c>
      <c r="K6815" s="13">
        <v>6.5217391304349999</v>
      </c>
      <c r="L6815" s="13">
        <v>10.869565217390999</v>
      </c>
      <c r="M6815" s="13">
        <v>13.04347826087</v>
      </c>
      <c r="N6815" s="13">
        <v>6.5217391304349999</v>
      </c>
      <c r="O6815" s="13">
        <v>8.6956521739130004</v>
      </c>
      <c r="P6815" s="13">
        <v>15.217391304348</v>
      </c>
      <c r="Q6815" s="13">
        <v>10.869565217390999</v>
      </c>
      <c r="R6815" s="13">
        <v>10.869565217390999</v>
      </c>
      <c r="S6815" s="25" t="s">
        <v>168</v>
      </c>
      <c r="T6815" s="25" t="s">
        <v>168</v>
      </c>
      <c r="U6815" s="25" t="s">
        <v>168</v>
      </c>
      <c r="V6815" s="13">
        <v>100</v>
      </c>
      <c r="W6815" s="53" t="s">
        <v>168</v>
      </c>
    </row>
    <row r="6816">
      <c r="D6816" s="19"/>
      <c r="E6816" s="18" t="s">
        <v>94</v>
      </c>
      <c r="F6816" s="17"/>
      <c r="G6816" s="7">
        <v>189</v>
      </c>
      <c r="H6816" s="20">
        <v>10.052910052910001</v>
      </c>
      <c r="I6816" s="2">
        <v>100</v>
      </c>
      <c r="J6816" s="2">
        <v>13.227513227513001</v>
      </c>
      <c r="K6816" s="2">
        <v>3.7037037037039999</v>
      </c>
      <c r="L6816" s="2">
        <v>7.9365079365079998</v>
      </c>
      <c r="M6816" s="2">
        <v>8.9947089947090006</v>
      </c>
      <c r="N6816" s="2">
        <v>4.2328042328039999</v>
      </c>
      <c r="O6816" s="2">
        <v>7.9365079365079998</v>
      </c>
      <c r="P6816" s="2">
        <v>21.693121693121999</v>
      </c>
      <c r="Q6816" s="2">
        <v>14.814814814815</v>
      </c>
      <c r="R6816" s="2">
        <v>12.698412698413</v>
      </c>
      <c r="S6816" s="10" t="s">
        <v>168</v>
      </c>
      <c r="T6816" s="10" t="s">
        <v>168</v>
      </c>
      <c r="U6816" s="10" t="s">
        <v>168</v>
      </c>
      <c r="V6816" s="2">
        <v>100</v>
      </c>
      <c r="W6816" s="34" t="s">
        <v>168</v>
      </c>
    </row>
    <row r="6817">
      <c r="D6817" s="19"/>
      <c r="E6817" s="18" t="s">
        <v>95</v>
      </c>
      <c r="F6817" s="17"/>
      <c r="G6817" s="7">
        <v>69</v>
      </c>
      <c r="H6817" s="20">
        <v>17.391304347826001</v>
      </c>
      <c r="I6817" s="2">
        <v>36.231884057971001</v>
      </c>
      <c r="J6817" s="2">
        <v>100</v>
      </c>
      <c r="K6817" s="2">
        <v>5.7971014492749999</v>
      </c>
      <c r="L6817" s="2">
        <v>11.594202898551</v>
      </c>
      <c r="M6817" s="2">
        <v>17.391304347826001</v>
      </c>
      <c r="N6817" s="2">
        <v>4.3478260869570002</v>
      </c>
      <c r="O6817" s="2">
        <v>11.594202898551</v>
      </c>
      <c r="P6817" s="2">
        <v>28.985507246377001</v>
      </c>
      <c r="Q6817" s="2">
        <v>20.289855072464</v>
      </c>
      <c r="R6817" s="2">
        <v>2.898550724638</v>
      </c>
      <c r="S6817" s="10" t="s">
        <v>168</v>
      </c>
      <c r="T6817" s="10" t="s">
        <v>168</v>
      </c>
      <c r="U6817" s="10" t="s">
        <v>168</v>
      </c>
      <c r="V6817" s="2">
        <v>100</v>
      </c>
      <c r="W6817" s="34" t="s">
        <v>168</v>
      </c>
    </row>
    <row r="6818">
      <c r="D6818" s="19"/>
      <c r="E6818" s="18" t="s">
        <v>96</v>
      </c>
      <c r="F6818" s="17"/>
      <c r="G6818" s="11">
        <v>21</v>
      </c>
      <c r="H6818" s="27">
        <v>14.285714285714</v>
      </c>
      <c r="I6818" s="5">
        <v>33.333333333333002</v>
      </c>
      <c r="J6818" s="5">
        <v>19.047619047619001</v>
      </c>
      <c r="K6818" s="5">
        <v>100</v>
      </c>
      <c r="L6818" s="5">
        <v>19.047619047619001</v>
      </c>
      <c r="M6818" s="5">
        <v>23.809523809523998</v>
      </c>
      <c r="N6818" s="5">
        <v>4.7619047619049999</v>
      </c>
      <c r="O6818" s="5">
        <v>14.285714285714</v>
      </c>
      <c r="P6818" s="5">
        <v>42.857142857143003</v>
      </c>
      <c r="Q6818" s="5">
        <v>23.809523809523998</v>
      </c>
      <c r="R6818" s="5">
        <v>19.047619047619001</v>
      </c>
      <c r="S6818" s="4" t="s">
        <v>168</v>
      </c>
      <c r="T6818" s="4" t="s">
        <v>168</v>
      </c>
      <c r="U6818" s="4" t="s">
        <v>168</v>
      </c>
      <c r="V6818" s="5">
        <v>100</v>
      </c>
      <c r="W6818" s="31" t="s">
        <v>168</v>
      </c>
    </row>
    <row r="6819">
      <c r="D6819" s="19"/>
      <c r="E6819" s="18" t="s">
        <v>97</v>
      </c>
      <c r="F6819" s="17"/>
      <c r="G6819" s="11">
        <v>40</v>
      </c>
      <c r="H6819" s="27">
        <v>12.5</v>
      </c>
      <c r="I6819" s="5">
        <v>37.5</v>
      </c>
      <c r="J6819" s="5">
        <v>20</v>
      </c>
      <c r="K6819" s="5">
        <v>10</v>
      </c>
      <c r="L6819" s="5">
        <v>100</v>
      </c>
      <c r="M6819" s="5">
        <v>15</v>
      </c>
      <c r="N6819" s="5">
        <v>5</v>
      </c>
      <c r="O6819" s="5">
        <v>15</v>
      </c>
      <c r="P6819" s="5">
        <v>27.5</v>
      </c>
      <c r="Q6819" s="5">
        <v>30</v>
      </c>
      <c r="R6819" s="5">
        <v>5</v>
      </c>
      <c r="S6819" s="4" t="s">
        <v>168</v>
      </c>
      <c r="T6819" s="4" t="s">
        <v>168</v>
      </c>
      <c r="U6819" s="4" t="s">
        <v>168</v>
      </c>
      <c r="V6819" s="5">
        <v>100</v>
      </c>
      <c r="W6819" s="31" t="s">
        <v>168</v>
      </c>
    </row>
    <row r="6820">
      <c r="D6820" s="19"/>
      <c r="E6820" s="18" t="s">
        <v>98</v>
      </c>
      <c r="F6820" s="17"/>
      <c r="G6820" s="7">
        <v>62</v>
      </c>
      <c r="H6820" s="20">
        <v>9.6774193548389995</v>
      </c>
      <c r="I6820" s="2">
        <v>27.419354838709999</v>
      </c>
      <c r="J6820" s="2">
        <v>19.354838709677001</v>
      </c>
      <c r="K6820" s="2">
        <v>8.0645161290320004</v>
      </c>
      <c r="L6820" s="2">
        <v>9.6774193548389995</v>
      </c>
      <c r="M6820" s="2">
        <v>100</v>
      </c>
      <c r="N6820" s="2">
        <v>3.2258064516129998</v>
      </c>
      <c r="O6820" s="2">
        <v>11.290322580645</v>
      </c>
      <c r="P6820" s="2">
        <v>22.580645161290001</v>
      </c>
      <c r="Q6820" s="2">
        <v>22.580645161290001</v>
      </c>
      <c r="R6820" s="2">
        <v>4.8387096774189997</v>
      </c>
      <c r="S6820" s="10" t="s">
        <v>168</v>
      </c>
      <c r="T6820" s="10" t="s">
        <v>168</v>
      </c>
      <c r="U6820" s="10" t="s">
        <v>168</v>
      </c>
      <c r="V6820" s="2">
        <v>100</v>
      </c>
      <c r="W6820" s="34" t="s">
        <v>168</v>
      </c>
    </row>
    <row r="6821">
      <c r="D6821" s="19"/>
      <c r="E6821" s="18" t="s">
        <v>99</v>
      </c>
      <c r="F6821" s="17"/>
      <c r="G6821" s="11">
        <v>20</v>
      </c>
      <c r="H6821" s="27">
        <v>15</v>
      </c>
      <c r="I6821" s="5">
        <v>40</v>
      </c>
      <c r="J6821" s="5">
        <v>15</v>
      </c>
      <c r="K6821" s="5">
        <v>5</v>
      </c>
      <c r="L6821" s="5">
        <v>10</v>
      </c>
      <c r="M6821" s="5">
        <v>10</v>
      </c>
      <c r="N6821" s="5">
        <v>100</v>
      </c>
      <c r="O6821" s="5">
        <v>5</v>
      </c>
      <c r="P6821" s="5">
        <v>40</v>
      </c>
      <c r="Q6821" s="5">
        <v>30</v>
      </c>
      <c r="R6821" s="4" t="s">
        <v>168</v>
      </c>
      <c r="S6821" s="4" t="s">
        <v>168</v>
      </c>
      <c r="T6821" s="4" t="s">
        <v>168</v>
      </c>
      <c r="U6821" s="4" t="s">
        <v>168</v>
      </c>
      <c r="V6821" s="5">
        <v>100</v>
      </c>
      <c r="W6821" s="31" t="s">
        <v>168</v>
      </c>
    </row>
    <row r="6822">
      <c r="D6822" s="19"/>
      <c r="E6822" s="18" t="s">
        <v>100</v>
      </c>
      <c r="F6822" s="17"/>
      <c r="G6822" s="11">
        <v>39</v>
      </c>
      <c r="H6822" s="27">
        <v>10.25641025641</v>
      </c>
      <c r="I6822" s="5">
        <v>38.461538461537998</v>
      </c>
      <c r="J6822" s="5">
        <v>20.512820512821001</v>
      </c>
      <c r="K6822" s="5">
        <v>7.6923076923079998</v>
      </c>
      <c r="L6822" s="5">
        <v>15.384615384615</v>
      </c>
      <c r="M6822" s="5">
        <v>17.948717948717999</v>
      </c>
      <c r="N6822" s="5">
        <v>2.564102564103</v>
      </c>
      <c r="O6822" s="5">
        <v>100</v>
      </c>
      <c r="P6822" s="5">
        <v>48.717948717949</v>
      </c>
      <c r="Q6822" s="5">
        <v>30.769230769231001</v>
      </c>
      <c r="R6822" s="5">
        <v>7.6923076923079998</v>
      </c>
      <c r="S6822" s="4" t="s">
        <v>168</v>
      </c>
      <c r="T6822" s="4" t="s">
        <v>168</v>
      </c>
      <c r="U6822" s="4" t="s">
        <v>168</v>
      </c>
      <c r="V6822" s="5">
        <v>100</v>
      </c>
      <c r="W6822" s="31" t="s">
        <v>168</v>
      </c>
    </row>
    <row r="6823">
      <c r="D6823" s="19"/>
      <c r="E6823" s="18" t="s">
        <v>101</v>
      </c>
      <c r="F6823" s="17"/>
      <c r="G6823" s="7">
        <v>148</v>
      </c>
      <c r="H6823" s="20">
        <v>4.7297297297299998</v>
      </c>
      <c r="I6823" s="2">
        <v>27.702702702703</v>
      </c>
      <c r="J6823" s="2">
        <v>13.513513513514001</v>
      </c>
      <c r="K6823" s="2">
        <v>6.0810810810809999</v>
      </c>
      <c r="L6823" s="2">
        <v>7.4324324324319999</v>
      </c>
      <c r="M6823" s="2">
        <v>9.4594594594589996</v>
      </c>
      <c r="N6823" s="2">
        <v>5.4054054054050003</v>
      </c>
      <c r="O6823" s="2">
        <v>12.837837837838</v>
      </c>
      <c r="P6823" s="2">
        <v>100</v>
      </c>
      <c r="Q6823" s="2">
        <v>15.540540540541</v>
      </c>
      <c r="R6823" s="2">
        <v>6.7567567567570004</v>
      </c>
      <c r="S6823" s="10" t="s">
        <v>168</v>
      </c>
      <c r="T6823" s="10" t="s">
        <v>168</v>
      </c>
      <c r="U6823" s="10" t="s">
        <v>168</v>
      </c>
      <c r="V6823" s="2">
        <v>100</v>
      </c>
      <c r="W6823" s="34" t="s">
        <v>168</v>
      </c>
    </row>
    <row r="6824">
      <c r="D6824" s="19"/>
      <c r="E6824" s="18" t="s">
        <v>102</v>
      </c>
      <c r="F6824" s="17"/>
      <c r="G6824" s="7">
        <v>82</v>
      </c>
      <c r="H6824" s="20">
        <v>6.0975609756100004</v>
      </c>
      <c r="I6824" s="2">
        <v>34.146341463414998</v>
      </c>
      <c r="J6824" s="2">
        <v>17.073170731706998</v>
      </c>
      <c r="K6824" s="2">
        <v>6.0975609756100004</v>
      </c>
      <c r="L6824" s="2">
        <v>14.634146341463</v>
      </c>
      <c r="M6824" s="2">
        <v>17.073170731706998</v>
      </c>
      <c r="N6824" s="2">
        <v>7.3170731707319998</v>
      </c>
      <c r="O6824" s="2">
        <v>14.634146341463</v>
      </c>
      <c r="P6824" s="2">
        <v>28.048780487805001</v>
      </c>
      <c r="Q6824" s="2">
        <v>100</v>
      </c>
      <c r="R6824" s="2">
        <v>2.4390243902440001</v>
      </c>
      <c r="S6824" s="10" t="s">
        <v>168</v>
      </c>
      <c r="T6824" s="10" t="s">
        <v>168</v>
      </c>
      <c r="U6824" s="10" t="s">
        <v>168</v>
      </c>
      <c r="V6824" s="2">
        <v>100</v>
      </c>
      <c r="W6824" s="34" t="s">
        <v>168</v>
      </c>
    </row>
    <row r="6825">
      <c r="D6825" s="19"/>
      <c r="E6825" s="18" t="s">
        <v>41</v>
      </c>
      <c r="F6825" s="17"/>
      <c r="G6825" s="7">
        <v>161</v>
      </c>
      <c r="H6825" s="20">
        <v>3.1055900621119998</v>
      </c>
      <c r="I6825" s="2">
        <v>14.906832298136999</v>
      </c>
      <c r="J6825" s="2">
        <v>1.242236024845</v>
      </c>
      <c r="K6825" s="2">
        <v>2.4844720496889998</v>
      </c>
      <c r="L6825" s="2">
        <v>1.242236024845</v>
      </c>
      <c r="M6825" s="2">
        <v>1.8633540372670001</v>
      </c>
      <c r="N6825" s="10" t="s">
        <v>168</v>
      </c>
      <c r="O6825" s="2">
        <v>1.8633540372670001</v>
      </c>
      <c r="P6825" s="2">
        <v>6.2111801242239997</v>
      </c>
      <c r="Q6825" s="2">
        <v>1.242236024845</v>
      </c>
      <c r="R6825" s="2">
        <v>100</v>
      </c>
      <c r="S6825" s="10" t="s">
        <v>168</v>
      </c>
      <c r="T6825" s="10" t="s">
        <v>168</v>
      </c>
      <c r="U6825" s="10" t="s">
        <v>168</v>
      </c>
      <c r="V6825" s="2">
        <v>100</v>
      </c>
      <c r="W6825" s="34" t="s">
        <v>168</v>
      </c>
    </row>
    <row r="6826">
      <c r="D6826" s="19"/>
      <c r="E6826" s="18" t="s">
        <v>103</v>
      </c>
      <c r="F6826" s="17"/>
      <c r="G6826" s="7">
        <v>211</v>
      </c>
      <c r="H6826" s="52" t="s">
        <v>168</v>
      </c>
      <c r="I6826" s="10" t="s">
        <v>168</v>
      </c>
      <c r="J6826" s="10" t="s">
        <v>168</v>
      </c>
      <c r="K6826" s="10" t="s">
        <v>168</v>
      </c>
      <c r="L6826" s="10" t="s">
        <v>168</v>
      </c>
      <c r="M6826" s="10" t="s">
        <v>168</v>
      </c>
      <c r="N6826" s="10" t="s">
        <v>168</v>
      </c>
      <c r="O6826" s="10" t="s">
        <v>168</v>
      </c>
      <c r="P6826" s="10" t="s">
        <v>168</v>
      </c>
      <c r="Q6826" s="10" t="s">
        <v>168</v>
      </c>
      <c r="R6826" s="10" t="s">
        <v>168</v>
      </c>
      <c r="S6826" s="2">
        <v>100</v>
      </c>
      <c r="T6826" s="10" t="s">
        <v>168</v>
      </c>
      <c r="U6826" s="10" t="s">
        <v>168</v>
      </c>
      <c r="V6826" s="10" t="s">
        <v>168</v>
      </c>
      <c r="W6826" s="22">
        <v>100</v>
      </c>
    </row>
    <row r="6827">
      <c r="D6827" s="19"/>
      <c r="E6827" s="18" t="s">
        <v>104</v>
      </c>
      <c r="F6827" s="17"/>
      <c r="G6827" s="7">
        <v>319</v>
      </c>
      <c r="H6827" s="52" t="s">
        <v>168</v>
      </c>
      <c r="I6827" s="10" t="s">
        <v>168</v>
      </c>
      <c r="J6827" s="10" t="s">
        <v>168</v>
      </c>
      <c r="K6827" s="10" t="s">
        <v>168</v>
      </c>
      <c r="L6827" s="10" t="s">
        <v>168</v>
      </c>
      <c r="M6827" s="10" t="s">
        <v>168</v>
      </c>
      <c r="N6827" s="10" t="s">
        <v>168</v>
      </c>
      <c r="O6827" s="10" t="s">
        <v>168</v>
      </c>
      <c r="P6827" s="10" t="s">
        <v>168</v>
      </c>
      <c r="Q6827" s="10" t="s">
        <v>168</v>
      </c>
      <c r="R6827" s="10" t="s">
        <v>168</v>
      </c>
      <c r="S6827" s="10" t="s">
        <v>168</v>
      </c>
      <c r="T6827" s="2">
        <v>100</v>
      </c>
      <c r="U6827" s="10" t="s">
        <v>168</v>
      </c>
      <c r="V6827" s="10" t="s">
        <v>168</v>
      </c>
      <c r="W6827" s="22">
        <v>100</v>
      </c>
    </row>
    <row r="6828">
      <c r="D6828" s="19"/>
      <c r="E6828" s="18" t="s">
        <v>26</v>
      </c>
      <c r="F6828" s="17"/>
      <c r="G6828" s="11">
        <v>5</v>
      </c>
      <c r="H6828" s="32" t="s">
        <v>168</v>
      </c>
      <c r="I6828" s="4" t="s">
        <v>168</v>
      </c>
      <c r="J6828" s="4" t="s">
        <v>168</v>
      </c>
      <c r="K6828" s="4" t="s">
        <v>168</v>
      </c>
      <c r="L6828" s="4" t="s">
        <v>168</v>
      </c>
      <c r="M6828" s="4" t="s">
        <v>168</v>
      </c>
      <c r="N6828" s="4" t="s">
        <v>168</v>
      </c>
      <c r="O6828" s="4" t="s">
        <v>168</v>
      </c>
      <c r="P6828" s="4" t="s">
        <v>168</v>
      </c>
      <c r="Q6828" s="4" t="s">
        <v>168</v>
      </c>
      <c r="R6828" s="4" t="s">
        <v>168</v>
      </c>
      <c r="S6828" s="4" t="s">
        <v>168</v>
      </c>
      <c r="T6828" s="4" t="s">
        <v>168</v>
      </c>
      <c r="U6828" s="5">
        <v>100</v>
      </c>
      <c r="V6828" s="4" t="s">
        <v>168</v>
      </c>
      <c r="W6828" s="31" t="s">
        <v>168</v>
      </c>
    </row>
    <row r="6829">
      <c r="D6829" s="19"/>
      <c r="E6829" s="18" t="s">
        <v>105</v>
      </c>
      <c r="F6829" s="17"/>
      <c r="G6829" s="7">
        <v>558</v>
      </c>
      <c r="H6829" s="20">
        <v>8.2437275985660001</v>
      </c>
      <c r="I6829" s="2">
        <v>33.870967741934997</v>
      </c>
      <c r="J6829" s="2">
        <v>12.365591397849</v>
      </c>
      <c r="K6829" s="2">
        <v>3.7634408602149998</v>
      </c>
      <c r="L6829" s="2">
        <v>7.1684587813620002</v>
      </c>
      <c r="M6829" s="2">
        <v>11.111111111111001</v>
      </c>
      <c r="N6829" s="2">
        <v>3.5842293906810001</v>
      </c>
      <c r="O6829" s="2">
        <v>6.9892473118279996</v>
      </c>
      <c r="P6829" s="2">
        <v>26.523297491038999</v>
      </c>
      <c r="Q6829" s="2">
        <v>14.695340501792</v>
      </c>
      <c r="R6829" s="2">
        <v>28.853046594982001</v>
      </c>
      <c r="S6829" s="10" t="s">
        <v>168</v>
      </c>
      <c r="T6829" s="10" t="s">
        <v>168</v>
      </c>
      <c r="U6829" s="10" t="s">
        <v>168</v>
      </c>
      <c r="V6829" s="2">
        <v>100</v>
      </c>
      <c r="W6829" s="34" t="s">
        <v>168</v>
      </c>
    </row>
    <row r="6830">
      <c r="D6830" s="19"/>
      <c r="E6830" s="18" t="s">
        <v>106</v>
      </c>
      <c r="F6830" s="17"/>
      <c r="G6830" s="7">
        <v>530</v>
      </c>
      <c r="H6830" s="52" t="s">
        <v>168</v>
      </c>
      <c r="I6830" s="10" t="s">
        <v>168</v>
      </c>
      <c r="J6830" s="10" t="s">
        <v>168</v>
      </c>
      <c r="K6830" s="10" t="s">
        <v>168</v>
      </c>
      <c r="L6830" s="10" t="s">
        <v>168</v>
      </c>
      <c r="M6830" s="10" t="s">
        <v>168</v>
      </c>
      <c r="N6830" s="10" t="s">
        <v>168</v>
      </c>
      <c r="O6830" s="10" t="s">
        <v>168</v>
      </c>
      <c r="P6830" s="10" t="s">
        <v>168</v>
      </c>
      <c r="Q6830" s="10" t="s">
        <v>168</v>
      </c>
      <c r="R6830" s="10" t="s">
        <v>168</v>
      </c>
      <c r="S6830" s="2">
        <v>39.811320754717002</v>
      </c>
      <c r="T6830" s="2">
        <v>60.188679245282998</v>
      </c>
      <c r="U6830" s="10" t="s">
        <v>168</v>
      </c>
      <c r="V6830" s="10" t="s">
        <v>168</v>
      </c>
      <c r="W6830" s="22">
        <v>100</v>
      </c>
    </row>
    <row r="6831">
      <c r="D6831" s="15" t="s">
        <v>107</v>
      </c>
      <c r="E6831" s="14" t="s">
        <v>108</v>
      </c>
      <c r="F6831" s="16"/>
      <c r="G6831" s="33">
        <v>32</v>
      </c>
      <c r="H6831" s="72" t="s">
        <v>168</v>
      </c>
      <c r="I6831" s="13">
        <v>18.75</v>
      </c>
      <c r="J6831" s="13">
        <v>6.25</v>
      </c>
      <c r="K6831" s="25" t="s">
        <v>168</v>
      </c>
      <c r="L6831" s="13">
        <v>12.5</v>
      </c>
      <c r="M6831" s="13">
        <v>6.25</v>
      </c>
      <c r="N6831" s="25" t="s">
        <v>168</v>
      </c>
      <c r="O6831" s="13">
        <v>3.125</v>
      </c>
      <c r="P6831" s="13">
        <v>9.375</v>
      </c>
      <c r="Q6831" s="13">
        <v>6.25</v>
      </c>
      <c r="R6831" s="13">
        <v>18.75</v>
      </c>
      <c r="S6831" s="13">
        <v>12.5</v>
      </c>
      <c r="T6831" s="13">
        <v>40.625</v>
      </c>
      <c r="U6831" s="25" t="s">
        <v>168</v>
      </c>
      <c r="V6831" s="13">
        <v>46.875</v>
      </c>
      <c r="W6831" s="50">
        <v>53.125</v>
      </c>
    </row>
    <row r="6832">
      <c r="D6832" s="19"/>
      <c r="E6832" s="18" t="s">
        <v>109</v>
      </c>
      <c r="F6832" s="17"/>
      <c r="G6832" s="7">
        <v>715</v>
      </c>
      <c r="H6832" s="20">
        <v>4.3356643356640001</v>
      </c>
      <c r="I6832" s="2">
        <v>19.160839160839</v>
      </c>
      <c r="J6832" s="2">
        <v>7.4125874125870004</v>
      </c>
      <c r="K6832" s="2">
        <v>1.818181818182</v>
      </c>
      <c r="L6832" s="2">
        <v>4.1958041958040004</v>
      </c>
      <c r="M6832" s="2">
        <v>5.174825174825</v>
      </c>
      <c r="N6832" s="2">
        <v>1.818181818182</v>
      </c>
      <c r="O6832" s="2">
        <v>3.7762237762240001</v>
      </c>
      <c r="P6832" s="2">
        <v>14.265734265734</v>
      </c>
      <c r="Q6832" s="2">
        <v>9.0909090909089993</v>
      </c>
      <c r="R6832" s="2">
        <v>16.643356643356999</v>
      </c>
      <c r="S6832" s="2">
        <v>20.139860139860001</v>
      </c>
      <c r="T6832" s="2">
        <v>24.895104895105</v>
      </c>
      <c r="U6832" s="2">
        <v>0.55944055944100002</v>
      </c>
      <c r="V6832" s="2">
        <v>54.405594405594002</v>
      </c>
      <c r="W6832" s="22">
        <v>45.034965034964998</v>
      </c>
    </row>
    <row r="6833">
      <c r="D6833" s="19"/>
      <c r="E6833" s="18" t="s">
        <v>110</v>
      </c>
      <c r="F6833" s="17"/>
      <c r="G6833" s="7">
        <v>1003</v>
      </c>
      <c r="H6833" s="20">
        <v>4.187437686939</v>
      </c>
      <c r="I6833" s="2">
        <v>17.946161515454001</v>
      </c>
      <c r="J6833" s="2">
        <v>6.4805583250250001</v>
      </c>
      <c r="K6833" s="2">
        <v>1.994017946162</v>
      </c>
      <c r="L6833" s="2">
        <v>3.6889332003990001</v>
      </c>
      <c r="M6833" s="2">
        <v>5.583250249252</v>
      </c>
      <c r="N6833" s="2">
        <v>1.8943170488529999</v>
      </c>
      <c r="O6833" s="2">
        <v>3.3898305084749998</v>
      </c>
      <c r="P6833" s="2">
        <v>13.958125623131</v>
      </c>
      <c r="Q6833" s="2">
        <v>7.6769690927219996</v>
      </c>
      <c r="R6833" s="2">
        <v>15.054835493519001</v>
      </c>
      <c r="S6833" s="2">
        <v>19.441674975074999</v>
      </c>
      <c r="T6833" s="2">
        <v>28.015952143568999</v>
      </c>
      <c r="U6833" s="2">
        <v>0.49850448654000001</v>
      </c>
      <c r="V6833" s="2">
        <v>52.043868394816002</v>
      </c>
      <c r="W6833" s="22">
        <v>47.457627118643998</v>
      </c>
    </row>
    <row r="6834">
      <c r="D6834" s="19"/>
      <c r="E6834" s="18" t="s">
        <v>111</v>
      </c>
      <c r="F6834" s="17"/>
      <c r="G6834" s="7">
        <v>921</v>
      </c>
      <c r="H6834" s="20">
        <v>4.4516829533119999</v>
      </c>
      <c r="I6834" s="2">
        <v>18.132464712269002</v>
      </c>
      <c r="J6834" s="2">
        <v>6.7318132464709999</v>
      </c>
      <c r="K6834" s="2">
        <v>2.1715526601519999</v>
      </c>
      <c r="L6834" s="2">
        <v>3.9087947882740002</v>
      </c>
      <c r="M6834" s="2">
        <v>5.8631921824099997</v>
      </c>
      <c r="N6834" s="2">
        <v>1.7372421281220001</v>
      </c>
      <c r="O6834" s="2">
        <v>3.800217155266</v>
      </c>
      <c r="P6834" s="2">
        <v>13.789359391965</v>
      </c>
      <c r="Q6834" s="2">
        <v>8.0347448425620005</v>
      </c>
      <c r="R6834" s="2">
        <v>15.418023887079</v>
      </c>
      <c r="S6834" s="2">
        <v>19.761129207383</v>
      </c>
      <c r="T6834" s="2">
        <v>27.361563517914998</v>
      </c>
      <c r="U6834" s="2">
        <v>0.54288816503799997</v>
      </c>
      <c r="V6834" s="2">
        <v>52.334419109663003</v>
      </c>
      <c r="W6834" s="22">
        <v>47.122692725298997</v>
      </c>
    </row>
    <row r="6835">
      <c r="D6835" s="19"/>
      <c r="E6835" s="18" t="s">
        <v>112</v>
      </c>
      <c r="F6835" s="17"/>
      <c r="G6835" s="7">
        <v>765</v>
      </c>
      <c r="H6835" s="20">
        <v>4.5751633986930003</v>
      </c>
      <c r="I6835" s="2">
        <v>18.692810457516</v>
      </c>
      <c r="J6835" s="2">
        <v>7.1895424836600004</v>
      </c>
      <c r="K6835" s="2">
        <v>2.2222222222219998</v>
      </c>
      <c r="L6835" s="2">
        <v>4.1830065359480004</v>
      </c>
      <c r="M6835" s="2">
        <v>6.666666666667</v>
      </c>
      <c r="N6835" s="2">
        <v>1.830065359477</v>
      </c>
      <c r="O6835" s="2">
        <v>4.4444444444439997</v>
      </c>
      <c r="P6835" s="2">
        <v>13.725490196078001</v>
      </c>
      <c r="Q6835" s="2">
        <v>7.4509803921569997</v>
      </c>
      <c r="R6835" s="2">
        <v>15.686274509804001</v>
      </c>
      <c r="S6835" s="2">
        <v>19.346405228758002</v>
      </c>
      <c r="T6835" s="2">
        <v>27.581699346404999</v>
      </c>
      <c r="U6835" s="2">
        <v>0.65359477124200005</v>
      </c>
      <c r="V6835" s="2">
        <v>52.418300653594997</v>
      </c>
      <c r="W6835" s="22">
        <v>46.928104575162997</v>
      </c>
    </row>
    <row r="6836">
      <c r="D6836" s="19"/>
      <c r="E6836" s="18" t="s">
        <v>113</v>
      </c>
      <c r="F6836" s="17"/>
      <c r="G6836" s="7">
        <v>197</v>
      </c>
      <c r="H6836" s="20">
        <v>7.6142131979699998</v>
      </c>
      <c r="I6836" s="2">
        <v>27.41116751269</v>
      </c>
      <c r="J6836" s="2">
        <v>12.182741116751</v>
      </c>
      <c r="K6836" s="2">
        <v>4.0609137055840003</v>
      </c>
      <c r="L6836" s="2">
        <v>9.6446700507610004</v>
      </c>
      <c r="M6836" s="2">
        <v>6.0913705583760001</v>
      </c>
      <c r="N6836" s="2">
        <v>3.553299492386</v>
      </c>
      <c r="O6836" s="2">
        <v>6.598984771574</v>
      </c>
      <c r="P6836" s="2">
        <v>16.243654822334999</v>
      </c>
      <c r="Q6836" s="2">
        <v>13.197969543147</v>
      </c>
      <c r="R6836" s="2">
        <v>15.228426395939</v>
      </c>
      <c r="S6836" s="2">
        <v>16.243654822334999</v>
      </c>
      <c r="T6836" s="2">
        <v>22.335025380710999</v>
      </c>
      <c r="U6836" s="10" t="s">
        <v>168</v>
      </c>
      <c r="V6836" s="2">
        <v>61.421319796954002</v>
      </c>
      <c r="W6836" s="22">
        <v>38.578680203045998</v>
      </c>
    </row>
    <row r="6837">
      <c r="D6837" s="19"/>
      <c r="E6837" s="18" t="s">
        <v>114</v>
      </c>
      <c r="F6837" s="17"/>
      <c r="G6837" s="7">
        <v>1029</v>
      </c>
      <c r="H6837" s="20">
        <v>4.4703595723999996</v>
      </c>
      <c r="I6837" s="2">
        <v>18.270165208940998</v>
      </c>
      <c r="J6837" s="2">
        <v>6.608357628766</v>
      </c>
      <c r="K6837" s="2">
        <v>1.943634596696</v>
      </c>
      <c r="L6837" s="2">
        <v>3.7900874635570001</v>
      </c>
      <c r="M6837" s="2">
        <v>5.9280855199219999</v>
      </c>
      <c r="N6837" s="2">
        <v>1.943634596696</v>
      </c>
      <c r="O6837" s="2">
        <v>3.7900874635570001</v>
      </c>
      <c r="P6837" s="2">
        <v>13.994169096209999</v>
      </c>
      <c r="Q6837" s="2">
        <v>7.9689018464529999</v>
      </c>
      <c r="R6837" s="2">
        <v>14.480077745383999</v>
      </c>
      <c r="S6837" s="2">
        <v>18.853255587949</v>
      </c>
      <c r="T6837" s="2">
        <v>28.182701652089001</v>
      </c>
      <c r="U6837" s="2">
        <v>0.48590864917400001</v>
      </c>
      <c r="V6837" s="2">
        <v>52.478134110787003</v>
      </c>
      <c r="W6837" s="22">
        <v>47.035957240038996</v>
      </c>
    </row>
    <row r="6838">
      <c r="D6838" s="19"/>
      <c r="E6838" s="18" t="s">
        <v>115</v>
      </c>
      <c r="F6838" s="17"/>
      <c r="G6838" s="7">
        <v>793</v>
      </c>
      <c r="H6838" s="20">
        <v>4.7919293820929996</v>
      </c>
      <c r="I6838" s="2">
        <v>19.672131147540998</v>
      </c>
      <c r="J6838" s="2">
        <v>7.3139974779320003</v>
      </c>
      <c r="K6838" s="2">
        <v>2.3959646910469998</v>
      </c>
      <c r="L6838" s="2">
        <v>4.2875157629259997</v>
      </c>
      <c r="M6838" s="2">
        <v>5.422446406053</v>
      </c>
      <c r="N6838" s="2">
        <v>2.2698612862549998</v>
      </c>
      <c r="O6838" s="2">
        <v>3.7831021437580001</v>
      </c>
      <c r="P6838" s="2">
        <v>14.501891551071999</v>
      </c>
      <c r="Q6838" s="2">
        <v>8.4489281210589997</v>
      </c>
      <c r="R6838" s="2">
        <v>14.249684741488</v>
      </c>
      <c r="S6838" s="2">
        <v>19.293820933165001</v>
      </c>
      <c r="T6838" s="2">
        <v>27.238335435057</v>
      </c>
      <c r="U6838" s="2">
        <v>0.50441361916799998</v>
      </c>
      <c r="V6838" s="2">
        <v>52.963430012609997</v>
      </c>
      <c r="W6838" s="22">
        <v>46.532156368221997</v>
      </c>
    </row>
    <row r="6839">
      <c r="D6839" s="19"/>
      <c r="E6839" s="18" t="s">
        <v>116</v>
      </c>
      <c r="F6839" s="17"/>
      <c r="G6839" s="7">
        <v>253</v>
      </c>
      <c r="H6839" s="20">
        <v>6.7193675889330002</v>
      </c>
      <c r="I6839" s="2">
        <v>17.786561264822002</v>
      </c>
      <c r="J6839" s="2">
        <v>7.1146245059290001</v>
      </c>
      <c r="K6839" s="2">
        <v>3.557312252964</v>
      </c>
      <c r="L6839" s="2">
        <v>4.7430830039530001</v>
      </c>
      <c r="M6839" s="2">
        <v>7.5098814229249999</v>
      </c>
      <c r="N6839" s="2">
        <v>1.5810276679840001</v>
      </c>
      <c r="O6839" s="2">
        <v>4.3478260869570002</v>
      </c>
      <c r="P6839" s="2">
        <v>15.415019762846001</v>
      </c>
      <c r="Q6839" s="2">
        <v>9.8814229249010008</v>
      </c>
      <c r="R6839" s="2">
        <v>14.624505928853999</v>
      </c>
      <c r="S6839" s="2">
        <v>19.762845849802002</v>
      </c>
      <c r="T6839" s="2">
        <v>22.924901185770999</v>
      </c>
      <c r="U6839" s="2">
        <v>0.79051383399200004</v>
      </c>
      <c r="V6839" s="2">
        <v>56.521739130435002</v>
      </c>
      <c r="W6839" s="22">
        <v>42.687747035572997</v>
      </c>
    </row>
    <row r="6840">
      <c r="D6840" s="19"/>
      <c r="E6840" s="18" t="s">
        <v>117</v>
      </c>
      <c r="F6840" s="17"/>
      <c r="G6840" s="7">
        <v>200</v>
      </c>
      <c r="H6840" s="20">
        <v>2</v>
      </c>
      <c r="I6840" s="2">
        <v>16.5</v>
      </c>
      <c r="J6840" s="2">
        <v>6.5</v>
      </c>
      <c r="K6840" s="2">
        <v>3</v>
      </c>
      <c r="L6840" s="2">
        <v>3</v>
      </c>
      <c r="M6840" s="2">
        <v>5.5</v>
      </c>
      <c r="N6840" s="2">
        <v>2</v>
      </c>
      <c r="O6840" s="2">
        <v>2.5</v>
      </c>
      <c r="P6840" s="2">
        <v>17</v>
      </c>
      <c r="Q6840" s="2">
        <v>5.5</v>
      </c>
      <c r="R6840" s="2">
        <v>15.5</v>
      </c>
      <c r="S6840" s="2">
        <v>18.5</v>
      </c>
      <c r="T6840" s="2">
        <v>28</v>
      </c>
      <c r="U6840" s="2">
        <v>1</v>
      </c>
      <c r="V6840" s="2">
        <v>52.5</v>
      </c>
      <c r="W6840" s="22">
        <v>46.5</v>
      </c>
    </row>
    <row r="6841">
      <c r="D6841" s="19"/>
      <c r="E6841" s="18" t="s">
        <v>118</v>
      </c>
      <c r="F6841" s="17"/>
      <c r="G6841" s="11">
        <v>3</v>
      </c>
      <c r="H6841" s="32" t="s">
        <v>168</v>
      </c>
      <c r="I6841" s="4" t="s">
        <v>168</v>
      </c>
      <c r="J6841" s="4" t="s">
        <v>168</v>
      </c>
      <c r="K6841" s="4" t="s">
        <v>168</v>
      </c>
      <c r="L6841" s="4" t="s">
        <v>168</v>
      </c>
      <c r="M6841" s="4" t="s">
        <v>168</v>
      </c>
      <c r="N6841" s="4" t="s">
        <v>168</v>
      </c>
      <c r="O6841" s="4" t="s">
        <v>168</v>
      </c>
      <c r="P6841" s="4" t="s">
        <v>168</v>
      </c>
      <c r="Q6841" s="4" t="s">
        <v>168</v>
      </c>
      <c r="R6841" s="4" t="s">
        <v>168</v>
      </c>
      <c r="S6841" s="4" t="s">
        <v>168</v>
      </c>
      <c r="T6841" s="5">
        <v>100</v>
      </c>
      <c r="U6841" s="4" t="s">
        <v>168</v>
      </c>
      <c r="V6841" s="4" t="s">
        <v>168</v>
      </c>
      <c r="W6841" s="30">
        <v>100</v>
      </c>
    </row>
    <row r="6842">
      <c r="D6842" s="19"/>
      <c r="E6842" s="18" t="s">
        <v>26</v>
      </c>
      <c r="F6842" s="17"/>
      <c r="G6842" s="11">
        <v>1</v>
      </c>
      <c r="H6842" s="32" t="s">
        <v>168</v>
      </c>
      <c r="I6842" s="4" t="s">
        <v>168</v>
      </c>
      <c r="J6842" s="4" t="s">
        <v>168</v>
      </c>
      <c r="K6842" s="4" t="s">
        <v>168</v>
      </c>
      <c r="L6842" s="4" t="s">
        <v>168</v>
      </c>
      <c r="M6842" s="4" t="s">
        <v>168</v>
      </c>
      <c r="N6842" s="4" t="s">
        <v>168</v>
      </c>
      <c r="O6842" s="4" t="s">
        <v>168</v>
      </c>
      <c r="P6842" s="4" t="s">
        <v>168</v>
      </c>
      <c r="Q6842" s="4" t="s">
        <v>168</v>
      </c>
      <c r="R6842" s="4" t="s">
        <v>168</v>
      </c>
      <c r="S6842" s="4" t="s">
        <v>168</v>
      </c>
      <c r="T6842" s="5">
        <v>100</v>
      </c>
      <c r="U6842" s="4" t="s">
        <v>168</v>
      </c>
      <c r="V6842" s="4" t="s">
        <v>168</v>
      </c>
      <c r="W6842" s="30">
        <v>100</v>
      </c>
    </row>
    <row r="6843">
      <c r="D6843" s="19"/>
      <c r="E6843" s="18" t="s">
        <v>119</v>
      </c>
      <c r="F6843" s="17"/>
      <c r="G6843" s="7">
        <v>1080</v>
      </c>
      <c r="H6843" s="20">
        <v>4.2592592592590002</v>
      </c>
      <c r="I6843" s="2">
        <v>17.407407407407</v>
      </c>
      <c r="J6843" s="2">
        <v>6.2962962962960001</v>
      </c>
      <c r="K6843" s="2">
        <v>1.9444444444440001</v>
      </c>
      <c r="L6843" s="2">
        <v>3.7037037037039999</v>
      </c>
      <c r="M6843" s="2">
        <v>5.6481481481479996</v>
      </c>
      <c r="N6843" s="2">
        <v>1.851851851852</v>
      </c>
      <c r="O6843" s="2">
        <v>3.6111111111110001</v>
      </c>
      <c r="P6843" s="2">
        <v>13.703703703704001</v>
      </c>
      <c r="Q6843" s="2">
        <v>7.5925925925930002</v>
      </c>
      <c r="R6843" s="2">
        <v>14.722222222221999</v>
      </c>
      <c r="S6843" s="2">
        <v>19.444444444443999</v>
      </c>
      <c r="T6843" s="2">
        <v>28.796296296295999</v>
      </c>
      <c r="U6843" s="2">
        <v>0.46296296296299999</v>
      </c>
      <c r="V6843" s="2">
        <v>51.296296296295999</v>
      </c>
      <c r="W6843" s="22">
        <v>48.240740740741003</v>
      </c>
    </row>
    <row r="6844">
      <c r="D6844" s="19"/>
      <c r="E6844" s="18" t="s">
        <v>120</v>
      </c>
      <c r="F6844" s="17"/>
      <c r="G6844" s="7">
        <v>1054</v>
      </c>
      <c r="H6844" s="20">
        <v>4.3643263757120003</v>
      </c>
      <c r="I6844" s="2">
        <v>17.931688804554</v>
      </c>
      <c r="J6844" s="2">
        <v>6.5464895635670004</v>
      </c>
      <c r="K6844" s="2">
        <v>1.9924098671729999</v>
      </c>
      <c r="L6844" s="2">
        <v>3.795066413662</v>
      </c>
      <c r="M6844" s="2">
        <v>5.8823529411760003</v>
      </c>
      <c r="N6844" s="2">
        <v>1.897533206831</v>
      </c>
      <c r="O6844" s="2">
        <v>3.7001897533210002</v>
      </c>
      <c r="P6844" s="2">
        <v>13.946869070209001</v>
      </c>
      <c r="Q6844" s="2">
        <v>7.7798861480079999</v>
      </c>
      <c r="R6844" s="2">
        <v>14.516129032258</v>
      </c>
      <c r="S6844" s="2">
        <v>18.975332068311001</v>
      </c>
      <c r="T6844" s="2">
        <v>28.462998102467001</v>
      </c>
      <c r="U6844" s="2">
        <v>0.47438330170800003</v>
      </c>
      <c r="V6844" s="2">
        <v>52.087286527514003</v>
      </c>
      <c r="W6844" s="22">
        <v>47.438330170778002</v>
      </c>
    </row>
    <row r="6845">
      <c r="D6845" s="15" t="s">
        <v>121</v>
      </c>
      <c r="E6845" s="14" t="s">
        <v>122</v>
      </c>
      <c r="F6845" s="16"/>
      <c r="G6845" s="26">
        <v>564</v>
      </c>
      <c r="H6845" s="40">
        <v>5.3191489361700004</v>
      </c>
      <c r="I6845" s="8">
        <v>21.985815602837</v>
      </c>
      <c r="J6845" s="8">
        <v>7.2695035460990001</v>
      </c>
      <c r="K6845" s="8">
        <v>3.1914893617020001</v>
      </c>
      <c r="L6845" s="8">
        <v>5.3191489361700004</v>
      </c>
      <c r="M6845" s="8">
        <v>6.9148936170209998</v>
      </c>
      <c r="N6845" s="8">
        <v>1.77304964539</v>
      </c>
      <c r="O6845" s="8">
        <v>5.1418439716310003</v>
      </c>
      <c r="P6845" s="8">
        <v>16.489361702128001</v>
      </c>
      <c r="Q6845" s="8">
        <v>8.8652482269499995</v>
      </c>
      <c r="R6845" s="8">
        <v>14.361702127659999</v>
      </c>
      <c r="S6845" s="8">
        <v>15.248226950355001</v>
      </c>
      <c r="T6845" s="8">
        <v>27.482269503546</v>
      </c>
      <c r="U6845" s="8">
        <v>0.70921985815599997</v>
      </c>
      <c r="V6845" s="8">
        <v>56.560283687942999</v>
      </c>
      <c r="W6845" s="42">
        <v>42.730496453900997</v>
      </c>
    </row>
    <row r="6846">
      <c r="D6846" s="19"/>
      <c r="E6846" s="18" t="s">
        <v>123</v>
      </c>
      <c r="F6846" s="17"/>
      <c r="G6846" s="7">
        <v>396</v>
      </c>
      <c r="H6846" s="20">
        <v>3.7878787878789999</v>
      </c>
      <c r="I6846" s="2">
        <v>14.393939393939</v>
      </c>
      <c r="J6846" s="2">
        <v>5.8080808080809998</v>
      </c>
      <c r="K6846" s="2">
        <v>0.50505050505100002</v>
      </c>
      <c r="L6846" s="2">
        <v>2.5252525252529998</v>
      </c>
      <c r="M6846" s="2">
        <v>5.5555555555560003</v>
      </c>
      <c r="N6846" s="2">
        <v>2.5252525252529998</v>
      </c>
      <c r="O6846" s="2">
        <v>1.767676767677</v>
      </c>
      <c r="P6846" s="2">
        <v>10.858585858586</v>
      </c>
      <c r="Q6846" s="2">
        <v>6.0606060606060002</v>
      </c>
      <c r="R6846" s="2">
        <v>15.909090909091001</v>
      </c>
      <c r="S6846" s="2">
        <v>21.212121212121001</v>
      </c>
      <c r="T6846" s="2">
        <v>28.787878787878999</v>
      </c>
      <c r="U6846" s="2">
        <v>0.25252525252500002</v>
      </c>
      <c r="V6846" s="2">
        <v>49.747474747475003</v>
      </c>
      <c r="W6846" s="22">
        <v>50</v>
      </c>
    </row>
    <row r="6847">
      <c r="D6847" s="19"/>
      <c r="E6847" s="18" t="s">
        <v>124</v>
      </c>
      <c r="F6847" s="17"/>
      <c r="G6847" s="7">
        <v>69</v>
      </c>
      <c r="H6847" s="20">
        <v>1.449275362319</v>
      </c>
      <c r="I6847" s="2">
        <v>7.2463768115939997</v>
      </c>
      <c r="J6847" s="2">
        <v>4.3478260869570002</v>
      </c>
      <c r="K6847" s="10" t="s">
        <v>168</v>
      </c>
      <c r="L6847" s="10" t="s">
        <v>168</v>
      </c>
      <c r="M6847" s="2">
        <v>1.449275362319</v>
      </c>
      <c r="N6847" s="10" t="s">
        <v>168</v>
      </c>
      <c r="O6847" s="2">
        <v>1.449275362319</v>
      </c>
      <c r="P6847" s="2">
        <v>10.144927536232</v>
      </c>
      <c r="Q6847" s="2">
        <v>8.6956521739130004</v>
      </c>
      <c r="R6847" s="2">
        <v>11.594202898551</v>
      </c>
      <c r="S6847" s="2">
        <v>31.884057971013998</v>
      </c>
      <c r="T6847" s="2">
        <v>33.333333333333002</v>
      </c>
      <c r="U6847" s="10" t="s">
        <v>168</v>
      </c>
      <c r="V6847" s="2">
        <v>34.782608695652002</v>
      </c>
      <c r="W6847" s="22">
        <v>65.217391304347998</v>
      </c>
    </row>
    <row r="6848">
      <c r="D6848" s="19"/>
      <c r="E6848" s="18" t="s">
        <v>125</v>
      </c>
      <c r="F6848" s="17"/>
      <c r="G6848" s="7">
        <v>50</v>
      </c>
      <c r="H6848" s="52" t="s">
        <v>168</v>
      </c>
      <c r="I6848" s="2">
        <v>6</v>
      </c>
      <c r="J6848" s="2">
        <v>4</v>
      </c>
      <c r="K6848" s="2">
        <v>2</v>
      </c>
      <c r="L6848" s="10" t="s">
        <v>168</v>
      </c>
      <c r="M6848" s="10" t="s">
        <v>168</v>
      </c>
      <c r="N6848" s="10" t="s">
        <v>168</v>
      </c>
      <c r="O6848" s="2">
        <v>2</v>
      </c>
      <c r="P6848" s="2">
        <v>10</v>
      </c>
      <c r="Q6848" s="2">
        <v>4</v>
      </c>
      <c r="R6848" s="2">
        <v>16</v>
      </c>
      <c r="S6848" s="2">
        <v>32</v>
      </c>
      <c r="T6848" s="2">
        <v>36</v>
      </c>
      <c r="U6848" s="10" t="s">
        <v>168</v>
      </c>
      <c r="V6848" s="2">
        <v>32</v>
      </c>
      <c r="W6848" s="22">
        <v>68</v>
      </c>
    </row>
    <row r="6849">
      <c r="D6849" s="19"/>
      <c r="E6849" s="18" t="s">
        <v>126</v>
      </c>
      <c r="F6849" s="17"/>
      <c r="G6849" s="11">
        <v>14</v>
      </c>
      <c r="H6849" s="32" t="s">
        <v>168</v>
      </c>
      <c r="I6849" s="4" t="s">
        <v>168</v>
      </c>
      <c r="J6849" s="4" t="s">
        <v>168</v>
      </c>
      <c r="K6849" s="4" t="s">
        <v>168</v>
      </c>
      <c r="L6849" s="4" t="s">
        <v>168</v>
      </c>
      <c r="M6849" s="4" t="s">
        <v>168</v>
      </c>
      <c r="N6849" s="4" t="s">
        <v>168</v>
      </c>
      <c r="O6849" s="5">
        <v>7.1428571428570002</v>
      </c>
      <c r="P6849" s="4" t="s">
        <v>168</v>
      </c>
      <c r="Q6849" s="4" t="s">
        <v>168</v>
      </c>
      <c r="R6849" s="5">
        <v>7.1428571428570002</v>
      </c>
      <c r="S6849" s="5">
        <v>21.428571428571001</v>
      </c>
      <c r="T6849" s="5">
        <v>64.285714285713993</v>
      </c>
      <c r="U6849" s="4" t="s">
        <v>168</v>
      </c>
      <c r="V6849" s="5">
        <v>14.285714285714</v>
      </c>
      <c r="W6849" s="30">
        <v>85.714285714286007</v>
      </c>
    </row>
    <row r="6850">
      <c r="D6850" s="19"/>
      <c r="E6850" s="18" t="s">
        <v>26</v>
      </c>
      <c r="F6850" s="17"/>
      <c r="G6850" s="11">
        <v>0</v>
      </c>
      <c r="H6850" s="32" t="s">
        <v>168</v>
      </c>
      <c r="I6850" s="4" t="s">
        <v>168</v>
      </c>
      <c r="J6850" s="4" t="s">
        <v>168</v>
      </c>
      <c r="K6850" s="4" t="s">
        <v>168</v>
      </c>
      <c r="L6850" s="4" t="s">
        <v>168</v>
      </c>
      <c r="M6850" s="4" t="s">
        <v>168</v>
      </c>
      <c r="N6850" s="4" t="s">
        <v>168</v>
      </c>
      <c r="O6850" s="4" t="s">
        <v>168</v>
      </c>
      <c r="P6850" s="4" t="s">
        <v>168</v>
      </c>
      <c r="Q6850" s="4" t="s">
        <v>168</v>
      </c>
      <c r="R6850" s="4" t="s">
        <v>168</v>
      </c>
      <c r="S6850" s="4" t="s">
        <v>168</v>
      </c>
      <c r="T6850" s="4" t="s">
        <v>168</v>
      </c>
      <c r="U6850" s="4" t="s">
        <v>168</v>
      </c>
      <c r="V6850" s="4" t="s">
        <v>168</v>
      </c>
      <c r="W6850" s="31" t="s">
        <v>168</v>
      </c>
    </row>
    <row r="6851">
      <c r="D6851" s="19"/>
      <c r="E6851" s="18" t="s">
        <v>127</v>
      </c>
      <c r="F6851" s="17"/>
      <c r="G6851" s="7">
        <v>960</v>
      </c>
      <c r="H6851" s="20">
        <v>4.6875</v>
      </c>
      <c r="I6851" s="2">
        <v>18.854166666666998</v>
      </c>
      <c r="J6851" s="2">
        <v>6.666666666667</v>
      </c>
      <c r="K6851" s="2">
        <v>2.083333333333</v>
      </c>
      <c r="L6851" s="2">
        <v>4.166666666667</v>
      </c>
      <c r="M6851" s="2">
        <v>6.354166666667</v>
      </c>
      <c r="N6851" s="2">
        <v>2.083333333333</v>
      </c>
      <c r="O6851" s="2">
        <v>3.75</v>
      </c>
      <c r="P6851" s="2">
        <v>14.166666666667</v>
      </c>
      <c r="Q6851" s="2">
        <v>7.708333333333</v>
      </c>
      <c r="R6851" s="2">
        <v>15</v>
      </c>
      <c r="S6851" s="2">
        <v>17.708333333333002</v>
      </c>
      <c r="T6851" s="2">
        <v>28.020833333333002</v>
      </c>
      <c r="U6851" s="2">
        <v>0.52083333333299997</v>
      </c>
      <c r="V6851" s="2">
        <v>53.75</v>
      </c>
      <c r="W6851" s="22">
        <v>45.729166666666998</v>
      </c>
    </row>
    <row r="6852">
      <c r="D6852" s="19"/>
      <c r="E6852" s="18" t="s">
        <v>128</v>
      </c>
      <c r="F6852" s="17"/>
      <c r="G6852" s="7">
        <v>64</v>
      </c>
      <c r="H6852" s="52" t="s">
        <v>168</v>
      </c>
      <c r="I6852" s="2">
        <v>4.6875</v>
      </c>
      <c r="J6852" s="2">
        <v>3.125</v>
      </c>
      <c r="K6852" s="2">
        <v>1.5625</v>
      </c>
      <c r="L6852" s="10" t="s">
        <v>168</v>
      </c>
      <c r="M6852" s="10" t="s">
        <v>168</v>
      </c>
      <c r="N6852" s="10" t="s">
        <v>168</v>
      </c>
      <c r="O6852" s="2">
        <v>3.125</v>
      </c>
      <c r="P6852" s="2">
        <v>7.8125</v>
      </c>
      <c r="Q6852" s="2">
        <v>3.125</v>
      </c>
      <c r="R6852" s="2">
        <v>14.0625</v>
      </c>
      <c r="S6852" s="2">
        <v>29.6875</v>
      </c>
      <c r="T6852" s="2">
        <v>42.1875</v>
      </c>
      <c r="U6852" s="10" t="s">
        <v>168</v>
      </c>
      <c r="V6852" s="2">
        <v>28.125</v>
      </c>
      <c r="W6852" s="22">
        <v>71.875</v>
      </c>
    </row>
    <row r="6853">
      <c r="D6853" s="15" t="s">
        <v>129</v>
      </c>
      <c r="E6853" s="14" t="s">
        <v>130</v>
      </c>
      <c r="F6853" s="16"/>
      <c r="G6853" s="26">
        <v>130</v>
      </c>
      <c r="H6853" s="40">
        <v>5.3846153846150004</v>
      </c>
      <c r="I6853" s="8">
        <v>21.538461538461998</v>
      </c>
      <c r="J6853" s="8">
        <v>10</v>
      </c>
      <c r="K6853" s="8">
        <v>5.3846153846150004</v>
      </c>
      <c r="L6853" s="8">
        <v>5.3846153846150004</v>
      </c>
      <c r="M6853" s="8">
        <v>6.1538461538459996</v>
      </c>
      <c r="N6853" s="8">
        <v>3.0769230769229998</v>
      </c>
      <c r="O6853" s="8">
        <v>8.4615384615379998</v>
      </c>
      <c r="P6853" s="8">
        <v>21.538461538461998</v>
      </c>
      <c r="Q6853" s="8">
        <v>10</v>
      </c>
      <c r="R6853" s="8">
        <v>12.307692307691999</v>
      </c>
      <c r="S6853" s="8">
        <v>12.307692307691999</v>
      </c>
      <c r="T6853" s="8">
        <v>25.384615384615</v>
      </c>
      <c r="U6853" s="41" t="s">
        <v>168</v>
      </c>
      <c r="V6853" s="8">
        <v>62.307692307692001</v>
      </c>
      <c r="W6853" s="42">
        <v>37.692307692307999</v>
      </c>
    </row>
    <row r="6854">
      <c r="D6854" s="19"/>
      <c r="E6854" s="18" t="s">
        <v>131</v>
      </c>
      <c r="F6854" s="17"/>
      <c r="G6854" s="11">
        <v>32</v>
      </c>
      <c r="H6854" s="27">
        <v>9.375</v>
      </c>
      <c r="I6854" s="5">
        <v>40.625</v>
      </c>
      <c r="J6854" s="5">
        <v>21.875</v>
      </c>
      <c r="K6854" s="5">
        <v>6.25</v>
      </c>
      <c r="L6854" s="5">
        <v>6.25</v>
      </c>
      <c r="M6854" s="5">
        <v>6.25</v>
      </c>
      <c r="N6854" s="5">
        <v>6.25</v>
      </c>
      <c r="O6854" s="5">
        <v>12.5</v>
      </c>
      <c r="P6854" s="5">
        <v>31.25</v>
      </c>
      <c r="Q6854" s="5">
        <v>15.625</v>
      </c>
      <c r="R6854" s="5">
        <v>12.5</v>
      </c>
      <c r="S6854" s="5">
        <v>18.75</v>
      </c>
      <c r="T6854" s="5">
        <v>21.875</v>
      </c>
      <c r="U6854" s="4" t="s">
        <v>168</v>
      </c>
      <c r="V6854" s="5">
        <v>59.375</v>
      </c>
      <c r="W6854" s="30">
        <v>40.625</v>
      </c>
    </row>
    <row r="6855">
      <c r="D6855" s="19"/>
      <c r="E6855" s="18" t="s">
        <v>132</v>
      </c>
      <c r="F6855" s="17"/>
      <c r="G6855" s="7">
        <v>492</v>
      </c>
      <c r="H6855" s="20">
        <v>6.5040650406499996</v>
      </c>
      <c r="I6855" s="2">
        <v>23.577235772358001</v>
      </c>
      <c r="J6855" s="2">
        <v>10.162601626016</v>
      </c>
      <c r="K6855" s="2">
        <v>3.2520325203249998</v>
      </c>
      <c r="L6855" s="2">
        <v>5.8943089430890003</v>
      </c>
      <c r="M6855" s="2">
        <v>8.130081300813</v>
      </c>
      <c r="N6855" s="2">
        <v>3.0487804878050002</v>
      </c>
      <c r="O6855" s="2">
        <v>4.065040650407</v>
      </c>
      <c r="P6855" s="2">
        <v>14.227642276423</v>
      </c>
      <c r="Q6855" s="2">
        <v>12.195121951220001</v>
      </c>
      <c r="R6855" s="2">
        <v>15.650406504065</v>
      </c>
      <c r="S6855" s="2">
        <v>16.869918699187</v>
      </c>
      <c r="T6855" s="2">
        <v>23.170731707317</v>
      </c>
      <c r="U6855" s="2">
        <v>0.20325203251999999</v>
      </c>
      <c r="V6855" s="2">
        <v>59.756097560976002</v>
      </c>
      <c r="W6855" s="22">
        <v>40.040650406504</v>
      </c>
    </row>
    <row r="6856">
      <c r="D6856" s="19"/>
      <c r="E6856" s="18" t="s">
        <v>133</v>
      </c>
      <c r="F6856" s="17"/>
      <c r="G6856" s="7">
        <v>610</v>
      </c>
      <c r="H6856" s="20">
        <v>5.7377049180329998</v>
      </c>
      <c r="I6856" s="2">
        <v>19.672131147540998</v>
      </c>
      <c r="J6856" s="2">
        <v>7.3770491803280001</v>
      </c>
      <c r="K6856" s="2">
        <v>2.459016393443</v>
      </c>
      <c r="L6856" s="2">
        <v>5.081967213115</v>
      </c>
      <c r="M6856" s="2">
        <v>6.2295081967210004</v>
      </c>
      <c r="N6856" s="2">
        <v>1.967213114754</v>
      </c>
      <c r="O6856" s="2">
        <v>4.4262295081970002</v>
      </c>
      <c r="P6856" s="2">
        <v>13.442622950820001</v>
      </c>
      <c r="Q6856" s="2">
        <v>7.3770491803280001</v>
      </c>
      <c r="R6856" s="2">
        <v>12.950819672131001</v>
      </c>
      <c r="S6856" s="2">
        <v>18.852459016392999</v>
      </c>
      <c r="T6856" s="2">
        <v>26.885245901638999</v>
      </c>
      <c r="U6856" s="2">
        <v>0.49180327868899998</v>
      </c>
      <c r="V6856" s="2">
        <v>53.770491803279</v>
      </c>
      <c r="W6856" s="22">
        <v>45.737704918033003</v>
      </c>
    </row>
    <row r="6857">
      <c r="D6857" s="19"/>
      <c r="E6857" s="18" t="s">
        <v>134</v>
      </c>
      <c r="F6857" s="17"/>
      <c r="G6857" s="7">
        <v>869</v>
      </c>
      <c r="H6857" s="20">
        <v>4.3728423475260003</v>
      </c>
      <c r="I6857" s="2">
        <v>18.987341772152</v>
      </c>
      <c r="J6857" s="2">
        <v>6.4441887226699999</v>
      </c>
      <c r="K6857" s="2">
        <v>2.071346375144</v>
      </c>
      <c r="L6857" s="2">
        <v>4.6029919447639998</v>
      </c>
      <c r="M6857" s="2">
        <v>6.4441887226699999</v>
      </c>
      <c r="N6857" s="2">
        <v>1.9562715765250001</v>
      </c>
      <c r="O6857" s="2">
        <v>4.3728423475260003</v>
      </c>
      <c r="P6857" s="2">
        <v>14.03912543153</v>
      </c>
      <c r="Q6857" s="2">
        <v>8.4004602991940001</v>
      </c>
      <c r="R6857" s="2">
        <v>14.959723820482999</v>
      </c>
      <c r="S6857" s="2">
        <v>18.757192174914</v>
      </c>
      <c r="T6857" s="2">
        <v>26.582278481012999</v>
      </c>
      <c r="U6857" s="2">
        <v>0.57537399309600001</v>
      </c>
      <c r="V6857" s="2">
        <v>54.085155350977999</v>
      </c>
      <c r="W6857" s="22">
        <v>45.339470655926</v>
      </c>
    </row>
    <row r="6858">
      <c r="D6858" s="19"/>
      <c r="E6858" s="18" t="s">
        <v>135</v>
      </c>
      <c r="F6858" s="17"/>
      <c r="G6858" s="7">
        <v>842</v>
      </c>
      <c r="H6858" s="20">
        <v>4.8693586698339999</v>
      </c>
      <c r="I6858" s="2">
        <v>19.596199524940999</v>
      </c>
      <c r="J6858" s="2">
        <v>7.3634204275529997</v>
      </c>
      <c r="K6858" s="2">
        <v>2.0190023752970001</v>
      </c>
      <c r="L6858" s="2">
        <v>4.1567695962000002</v>
      </c>
      <c r="M6858" s="2">
        <v>6.888361045131</v>
      </c>
      <c r="N6858" s="2">
        <v>2.0190023752970001</v>
      </c>
      <c r="O6858" s="2">
        <v>3.8004750593819998</v>
      </c>
      <c r="P6858" s="2">
        <v>14.37054631829</v>
      </c>
      <c r="Q6858" s="2">
        <v>8.6698337292160002</v>
      </c>
      <c r="R6858" s="2">
        <v>14.845605700713</v>
      </c>
      <c r="S6858" s="2">
        <v>17.577197149644</v>
      </c>
      <c r="T6858" s="2">
        <v>26.959619952493998</v>
      </c>
      <c r="U6858" s="2">
        <v>0.475059382423</v>
      </c>
      <c r="V6858" s="2">
        <v>54.988123515439</v>
      </c>
      <c r="W6858" s="22">
        <v>44.536817102138002</v>
      </c>
    </row>
    <row r="6859">
      <c r="D6859" s="19"/>
      <c r="E6859" s="18" t="s">
        <v>136</v>
      </c>
      <c r="F6859" s="17"/>
      <c r="G6859" s="7">
        <v>514</v>
      </c>
      <c r="H6859" s="20">
        <v>4.863813229572</v>
      </c>
      <c r="I6859" s="2">
        <v>18.287937743191002</v>
      </c>
      <c r="J6859" s="2">
        <v>7.0038910505840004</v>
      </c>
      <c r="K6859" s="2">
        <v>1.7509727626460001</v>
      </c>
      <c r="L6859" s="2">
        <v>4.0856031128400003</v>
      </c>
      <c r="M6859" s="2">
        <v>6.809338521401</v>
      </c>
      <c r="N6859" s="2">
        <v>1.36186770428</v>
      </c>
      <c r="O6859" s="2">
        <v>2.918287937743</v>
      </c>
      <c r="P6859" s="2">
        <v>10.700389105057999</v>
      </c>
      <c r="Q6859" s="2">
        <v>8.1712062256810007</v>
      </c>
      <c r="R6859" s="2">
        <v>13.618677042802</v>
      </c>
      <c r="S6859" s="2">
        <v>21.011673151751001</v>
      </c>
      <c r="T6859" s="2">
        <v>28.015564202335</v>
      </c>
      <c r="U6859" s="2">
        <v>0.58365758754899999</v>
      </c>
      <c r="V6859" s="2">
        <v>50.389105058365999</v>
      </c>
      <c r="W6859" s="22">
        <v>49.027237354085997</v>
      </c>
    </row>
    <row r="6860">
      <c r="D6860" s="19"/>
      <c r="E6860" s="18" t="s">
        <v>137</v>
      </c>
      <c r="F6860" s="17"/>
      <c r="G6860" s="7">
        <v>487</v>
      </c>
      <c r="H6860" s="20">
        <v>5.1334702258730003</v>
      </c>
      <c r="I6860" s="2">
        <v>28.542094455851998</v>
      </c>
      <c r="J6860" s="2">
        <v>10.472279260780001</v>
      </c>
      <c r="K6860" s="2">
        <v>3.2854209445590001</v>
      </c>
      <c r="L6860" s="2">
        <v>6.7761806981520003</v>
      </c>
      <c r="M6860" s="2">
        <v>8.6242299794659996</v>
      </c>
      <c r="N6860" s="2">
        <v>3.4907597535930002</v>
      </c>
      <c r="O6860" s="2">
        <v>6.3655030800820001</v>
      </c>
      <c r="P6860" s="2">
        <v>21.765913757700002</v>
      </c>
      <c r="Q6860" s="2">
        <v>14.168377823408999</v>
      </c>
      <c r="R6860" s="2">
        <v>21.765913757700002</v>
      </c>
      <c r="S6860" s="2">
        <v>12.731006160164</v>
      </c>
      <c r="T6860" s="2">
        <v>11.909650924025</v>
      </c>
      <c r="U6860" s="2">
        <v>0.61601642710500004</v>
      </c>
      <c r="V6860" s="2">
        <v>74.743326488706003</v>
      </c>
      <c r="W6860" s="22">
        <v>24.640657084189002</v>
      </c>
    </row>
    <row r="6861">
      <c r="D6861" s="19"/>
      <c r="E6861" s="18" t="s">
        <v>138</v>
      </c>
      <c r="F6861" s="17"/>
      <c r="G6861" s="7">
        <v>480</v>
      </c>
      <c r="H6861" s="20">
        <v>4.791666666667</v>
      </c>
      <c r="I6861" s="2">
        <v>19.375</v>
      </c>
      <c r="J6861" s="2">
        <v>7.291666666667</v>
      </c>
      <c r="K6861" s="2">
        <v>2.291666666667</v>
      </c>
      <c r="L6861" s="2">
        <v>5.208333333333</v>
      </c>
      <c r="M6861" s="2">
        <v>7.916666666667</v>
      </c>
      <c r="N6861" s="2">
        <v>1.458333333333</v>
      </c>
      <c r="O6861" s="2">
        <v>4.166666666667</v>
      </c>
      <c r="P6861" s="2">
        <v>12.291666666667</v>
      </c>
      <c r="Q6861" s="2">
        <v>7.708333333333</v>
      </c>
      <c r="R6861" s="2">
        <v>14.166666666667</v>
      </c>
      <c r="S6861" s="2">
        <v>15.833333333333</v>
      </c>
      <c r="T6861" s="2">
        <v>29.791666666666998</v>
      </c>
      <c r="U6861" s="2">
        <v>0.41666666666699997</v>
      </c>
      <c r="V6861" s="2">
        <v>53.958333333333002</v>
      </c>
      <c r="W6861" s="22">
        <v>45.625</v>
      </c>
    </row>
    <row r="6862">
      <c r="D6862" s="19"/>
      <c r="E6862" s="18" t="s">
        <v>139</v>
      </c>
      <c r="F6862" s="17"/>
      <c r="G6862" s="7">
        <v>624</v>
      </c>
      <c r="H6862" s="20">
        <v>5.4487179487180004</v>
      </c>
      <c r="I6862" s="2">
        <v>22.596153846153999</v>
      </c>
      <c r="J6862" s="2">
        <v>8.0128205128209995</v>
      </c>
      <c r="K6862" s="2">
        <v>2.884615384615</v>
      </c>
      <c r="L6862" s="2">
        <v>5.4487179487180004</v>
      </c>
      <c r="M6862" s="2">
        <v>7.8525641025640001</v>
      </c>
      <c r="N6862" s="2">
        <v>2.564102564103</v>
      </c>
      <c r="O6862" s="2">
        <v>4.4871794871789996</v>
      </c>
      <c r="P6862" s="2">
        <v>16.025641025641001</v>
      </c>
      <c r="Q6862" s="2">
        <v>10.737179487179001</v>
      </c>
      <c r="R6862" s="2">
        <v>15.705128205128</v>
      </c>
      <c r="S6862" s="2">
        <v>16.826923076922998</v>
      </c>
      <c r="T6862" s="2">
        <v>22.275641025641001</v>
      </c>
      <c r="U6862" s="2">
        <v>0.48076923076900002</v>
      </c>
      <c r="V6862" s="2">
        <v>60.416666666666998</v>
      </c>
      <c r="W6862" s="22">
        <v>39.102564102564003</v>
      </c>
    </row>
    <row r="6863">
      <c r="D6863" s="19"/>
      <c r="E6863" s="18" t="s">
        <v>140</v>
      </c>
      <c r="F6863" s="17"/>
      <c r="G6863" s="7">
        <v>172</v>
      </c>
      <c r="H6863" s="20">
        <v>4.6511627906979998</v>
      </c>
      <c r="I6863" s="2">
        <v>19.186046511628</v>
      </c>
      <c r="J6863" s="2">
        <v>9.3023255813949994</v>
      </c>
      <c r="K6863" s="2">
        <v>5.2325581395349996</v>
      </c>
      <c r="L6863" s="2">
        <v>4.6511627906979998</v>
      </c>
      <c r="M6863" s="2">
        <v>10.465116279069999</v>
      </c>
      <c r="N6863" s="2">
        <v>1.1627906976739999</v>
      </c>
      <c r="O6863" s="2">
        <v>4.6511627906979998</v>
      </c>
      <c r="P6863" s="2">
        <v>12.790697674419</v>
      </c>
      <c r="Q6863" s="2">
        <v>10.465116279069999</v>
      </c>
      <c r="R6863" s="2">
        <v>10.465116279069999</v>
      </c>
      <c r="S6863" s="2">
        <v>20.348837209302001</v>
      </c>
      <c r="T6863" s="2">
        <v>29.651162790697999</v>
      </c>
      <c r="U6863" s="2">
        <v>0.58139534883699995</v>
      </c>
      <c r="V6863" s="2">
        <v>49.418604651163001</v>
      </c>
      <c r="W6863" s="22">
        <v>50</v>
      </c>
    </row>
    <row r="6864">
      <c r="D6864" s="19"/>
      <c r="E6864" s="18" t="s">
        <v>141</v>
      </c>
      <c r="F6864" s="17"/>
      <c r="G6864" s="7">
        <v>683</v>
      </c>
      <c r="H6864" s="20">
        <v>5.4172767203510004</v>
      </c>
      <c r="I6864" s="2">
        <v>20.790629575402999</v>
      </c>
      <c r="J6864" s="2">
        <v>7.320644216691</v>
      </c>
      <c r="K6864" s="2">
        <v>2.489019033675</v>
      </c>
      <c r="L6864" s="2">
        <v>4.5387994143480004</v>
      </c>
      <c r="M6864" s="2">
        <v>6.442166910688</v>
      </c>
      <c r="N6864" s="2">
        <v>2.0497803806729999</v>
      </c>
      <c r="O6864" s="2">
        <v>3.513909224012</v>
      </c>
      <c r="P6864" s="2">
        <v>13.177159590044001</v>
      </c>
      <c r="Q6864" s="2">
        <v>8.4919472913620009</v>
      </c>
      <c r="R6864" s="2">
        <v>14.055636896047</v>
      </c>
      <c r="S6864" s="2">
        <v>18.448023426060999</v>
      </c>
      <c r="T6864" s="2">
        <v>27.525622254758002</v>
      </c>
      <c r="U6864" s="2">
        <v>0.58565153733499997</v>
      </c>
      <c r="V6864" s="2">
        <v>53.440702781844998</v>
      </c>
      <c r="W6864" s="22">
        <v>45.973645680819999</v>
      </c>
    </row>
    <row r="6865">
      <c r="D6865" s="19"/>
      <c r="E6865" s="18" t="s">
        <v>142</v>
      </c>
      <c r="F6865" s="17"/>
      <c r="G6865" s="7">
        <v>341</v>
      </c>
      <c r="H6865" s="20">
        <v>6.1583577712609996</v>
      </c>
      <c r="I6865" s="2">
        <v>26.099706744868001</v>
      </c>
      <c r="J6865" s="2">
        <v>9.9706744868040005</v>
      </c>
      <c r="K6865" s="2">
        <v>4.105571847507</v>
      </c>
      <c r="L6865" s="2">
        <v>7.3313782991199998</v>
      </c>
      <c r="M6865" s="2">
        <v>9.9706744868040005</v>
      </c>
      <c r="N6865" s="2">
        <v>1.759530791789</v>
      </c>
      <c r="O6865" s="2">
        <v>6.1583577712609996</v>
      </c>
      <c r="P6865" s="2">
        <v>17.302052785924001</v>
      </c>
      <c r="Q6865" s="2">
        <v>13.196480938416</v>
      </c>
      <c r="R6865" s="2">
        <v>14.66275659824</v>
      </c>
      <c r="S6865" s="2">
        <v>16.715542521993999</v>
      </c>
      <c r="T6865" s="2">
        <v>20.234604105572</v>
      </c>
      <c r="U6865" s="2">
        <v>0.87976539589400005</v>
      </c>
      <c r="V6865" s="2">
        <v>62.170087976540003</v>
      </c>
      <c r="W6865" s="22">
        <v>36.950146627565999</v>
      </c>
    </row>
    <row r="6866">
      <c r="D6866" s="19"/>
      <c r="E6866" s="18" t="s">
        <v>143</v>
      </c>
      <c r="F6866" s="17"/>
      <c r="G6866" s="7">
        <v>185</v>
      </c>
      <c r="H6866" s="20">
        <v>5.9459459459459998</v>
      </c>
      <c r="I6866" s="2">
        <v>17.837837837837998</v>
      </c>
      <c r="J6866" s="2">
        <v>6.4864864864860001</v>
      </c>
      <c r="K6866" s="2">
        <v>2.1621621621620002</v>
      </c>
      <c r="L6866" s="2">
        <v>5.4054054054050003</v>
      </c>
      <c r="M6866" s="2">
        <v>9.1891891891889994</v>
      </c>
      <c r="N6866" s="2">
        <v>1.0810810810810001</v>
      </c>
      <c r="O6866" s="2">
        <v>4.8648648648649999</v>
      </c>
      <c r="P6866" s="2">
        <v>15.135135135135</v>
      </c>
      <c r="Q6866" s="2">
        <v>10.810810810811001</v>
      </c>
      <c r="R6866" s="2">
        <v>18.378378378377999</v>
      </c>
      <c r="S6866" s="2">
        <v>13.513513513514001</v>
      </c>
      <c r="T6866" s="2">
        <v>29.189189189189001</v>
      </c>
      <c r="U6866" s="2">
        <v>0.54054054054099998</v>
      </c>
      <c r="V6866" s="2">
        <v>56.756756756756999</v>
      </c>
      <c r="W6866" s="22">
        <v>42.702702702703</v>
      </c>
    </row>
    <row r="6867">
      <c r="D6867" s="19"/>
      <c r="E6867" s="18" t="s">
        <v>144</v>
      </c>
      <c r="F6867" s="17"/>
      <c r="G6867" s="7">
        <v>219</v>
      </c>
      <c r="H6867" s="20">
        <v>3.6529680365299999</v>
      </c>
      <c r="I6867" s="2">
        <v>15.525114155251</v>
      </c>
      <c r="J6867" s="2">
        <v>9.5890410958899999</v>
      </c>
      <c r="K6867" s="2">
        <v>2.7397260273969999</v>
      </c>
      <c r="L6867" s="2">
        <v>2.7397260273969999</v>
      </c>
      <c r="M6867" s="2">
        <v>6.8493150684930004</v>
      </c>
      <c r="N6867" s="2">
        <v>1.826484018265</v>
      </c>
      <c r="O6867" s="2">
        <v>2.7397260273969999</v>
      </c>
      <c r="P6867" s="2">
        <v>11.415525114155001</v>
      </c>
      <c r="Q6867" s="2">
        <v>7.762557077626</v>
      </c>
      <c r="R6867" s="2">
        <v>13.698630136986001</v>
      </c>
      <c r="S6867" s="2">
        <v>23.744292237442998</v>
      </c>
      <c r="T6867" s="2">
        <v>27.397260273973</v>
      </c>
      <c r="U6867" s="2">
        <v>0.45662100456600002</v>
      </c>
      <c r="V6867" s="2">
        <v>48.401826484018002</v>
      </c>
      <c r="W6867" s="22">
        <v>51.141552511416002</v>
      </c>
    </row>
    <row r="6868">
      <c r="D6868" s="19"/>
      <c r="E6868" s="18" t="s">
        <v>41</v>
      </c>
      <c r="F6868" s="17"/>
      <c r="G6868" s="11">
        <v>40</v>
      </c>
      <c r="H6868" s="27">
        <v>5</v>
      </c>
      <c r="I6868" s="5">
        <v>17.5</v>
      </c>
      <c r="J6868" s="5">
        <v>5</v>
      </c>
      <c r="K6868" s="4" t="s">
        <v>168</v>
      </c>
      <c r="L6868" s="5">
        <v>2.5</v>
      </c>
      <c r="M6868" s="5">
        <v>2.5</v>
      </c>
      <c r="N6868" s="5">
        <v>2.5</v>
      </c>
      <c r="O6868" s="5">
        <v>2.5</v>
      </c>
      <c r="P6868" s="5">
        <v>30</v>
      </c>
      <c r="Q6868" s="5">
        <v>2.5</v>
      </c>
      <c r="R6868" s="5">
        <v>25</v>
      </c>
      <c r="S6868" s="5">
        <v>17.5</v>
      </c>
      <c r="T6868" s="5">
        <v>22.5</v>
      </c>
      <c r="U6868" s="4" t="s">
        <v>168</v>
      </c>
      <c r="V6868" s="5">
        <v>60</v>
      </c>
      <c r="W6868" s="30">
        <v>40</v>
      </c>
    </row>
    <row r="6869">
      <c r="D6869" s="19"/>
      <c r="E6869" s="18" t="s">
        <v>145</v>
      </c>
      <c r="F6869" s="17"/>
      <c r="G6869" s="11">
        <v>19</v>
      </c>
      <c r="H6869" s="32" t="s">
        <v>168</v>
      </c>
      <c r="I6869" s="5">
        <v>5.2631578947369997</v>
      </c>
      <c r="J6869" s="4" t="s">
        <v>168</v>
      </c>
      <c r="K6869" s="4" t="s">
        <v>168</v>
      </c>
      <c r="L6869" s="4" t="s">
        <v>168</v>
      </c>
      <c r="M6869" s="4" t="s">
        <v>168</v>
      </c>
      <c r="N6869" s="4" t="s">
        <v>168</v>
      </c>
      <c r="O6869" s="4" t="s">
        <v>168</v>
      </c>
      <c r="P6869" s="5">
        <v>5.2631578947369997</v>
      </c>
      <c r="Q6869" s="4" t="s">
        <v>168</v>
      </c>
      <c r="R6869" s="5">
        <v>10.526315789473999</v>
      </c>
      <c r="S6869" s="5">
        <v>10.526315789473999</v>
      </c>
      <c r="T6869" s="5">
        <v>68.421052631579002</v>
      </c>
      <c r="U6869" s="4" t="s">
        <v>168</v>
      </c>
      <c r="V6869" s="5">
        <v>21.052631578947</v>
      </c>
      <c r="W6869" s="30">
        <v>78.947368421053</v>
      </c>
    </row>
    <row r="6870">
      <c r="D6870" s="19"/>
      <c r="E6870" s="18" t="s">
        <v>26</v>
      </c>
      <c r="F6870" s="17"/>
      <c r="G6870" s="11">
        <v>0</v>
      </c>
      <c r="H6870" s="32" t="s">
        <v>168</v>
      </c>
      <c r="I6870" s="4" t="s">
        <v>168</v>
      </c>
      <c r="J6870" s="4" t="s">
        <v>168</v>
      </c>
      <c r="K6870" s="4" t="s">
        <v>168</v>
      </c>
      <c r="L6870" s="4" t="s">
        <v>168</v>
      </c>
      <c r="M6870" s="4" t="s">
        <v>168</v>
      </c>
      <c r="N6870" s="4" t="s">
        <v>168</v>
      </c>
      <c r="O6870" s="4" t="s">
        <v>168</v>
      </c>
      <c r="P6870" s="4" t="s">
        <v>168</v>
      </c>
      <c r="Q6870" s="4" t="s">
        <v>168</v>
      </c>
      <c r="R6870" s="4" t="s">
        <v>168</v>
      </c>
      <c r="S6870" s="4" t="s">
        <v>168</v>
      </c>
      <c r="T6870" s="4" t="s">
        <v>168</v>
      </c>
      <c r="U6870" s="4" t="s">
        <v>168</v>
      </c>
      <c r="V6870" s="4" t="s">
        <v>168</v>
      </c>
      <c r="W6870" s="31" t="s">
        <v>168</v>
      </c>
    </row>
    <row r="6871">
      <c r="D6871" s="15" t="s">
        <v>146</v>
      </c>
      <c r="E6871" s="14" t="s">
        <v>147</v>
      </c>
      <c r="F6871" s="16"/>
      <c r="G6871" s="26">
        <v>628</v>
      </c>
      <c r="H6871" s="40">
        <v>4.9363057324839996</v>
      </c>
      <c r="I6871" s="8">
        <v>19.585987261145998</v>
      </c>
      <c r="J6871" s="8">
        <v>7.1656050955410002</v>
      </c>
      <c r="K6871" s="8">
        <v>2.866242038217</v>
      </c>
      <c r="L6871" s="8">
        <v>5.0955414012739997</v>
      </c>
      <c r="M6871" s="8">
        <v>6.5286624203820001</v>
      </c>
      <c r="N6871" s="8">
        <v>2.0700636942680002</v>
      </c>
      <c r="O6871" s="8">
        <v>4.9363057324839996</v>
      </c>
      <c r="P6871" s="8">
        <v>15.605095541401001</v>
      </c>
      <c r="Q6871" s="8">
        <v>8.2802547770700006</v>
      </c>
      <c r="R6871" s="8">
        <v>15.605095541401001</v>
      </c>
      <c r="S6871" s="8">
        <v>16.878980891720001</v>
      </c>
      <c r="T6871" s="8">
        <v>26.592356687898</v>
      </c>
      <c r="U6871" s="8">
        <v>0.63694267515900005</v>
      </c>
      <c r="V6871" s="8">
        <v>55.891719745223</v>
      </c>
      <c r="W6871" s="42">
        <v>43.471337579618002</v>
      </c>
    </row>
    <row r="6872">
      <c r="D6872" s="19"/>
      <c r="E6872" s="18" t="s">
        <v>148</v>
      </c>
      <c r="F6872" s="17"/>
      <c r="G6872" s="7">
        <v>423</v>
      </c>
      <c r="H6872" s="20">
        <v>3.54609929078</v>
      </c>
      <c r="I6872" s="2">
        <v>15.130023640661999</v>
      </c>
      <c r="J6872" s="2">
        <v>5.4373522458629999</v>
      </c>
      <c r="K6872" s="2">
        <v>0.47281323877100001</v>
      </c>
      <c r="L6872" s="2">
        <v>1.891252955083</v>
      </c>
      <c r="M6872" s="2">
        <v>4.9645390070920001</v>
      </c>
      <c r="N6872" s="2">
        <v>1.654846335697</v>
      </c>
      <c r="O6872" s="2">
        <v>1.4184397163119999</v>
      </c>
      <c r="P6872" s="2">
        <v>10.638297872340001</v>
      </c>
      <c r="Q6872" s="2">
        <v>6.8557919621750001</v>
      </c>
      <c r="R6872" s="2">
        <v>14.184397163121</v>
      </c>
      <c r="S6872" s="2">
        <v>21.985815602837</v>
      </c>
      <c r="T6872" s="2">
        <v>30.969267139479999</v>
      </c>
      <c r="U6872" s="2">
        <v>0.23640661938499999</v>
      </c>
      <c r="V6872" s="2">
        <v>46.808510638298003</v>
      </c>
      <c r="W6872" s="22">
        <v>52.955082742317003</v>
      </c>
    </row>
    <row r="6873">
      <c r="D6873" s="19"/>
      <c r="E6873" s="18" t="s">
        <v>149</v>
      </c>
      <c r="F6873" s="17"/>
      <c r="G6873" s="11">
        <v>36</v>
      </c>
      <c r="H6873" s="32" t="s">
        <v>168</v>
      </c>
      <c r="I6873" s="5">
        <v>5.5555555555560003</v>
      </c>
      <c r="J6873" s="5">
        <v>2.7777777777780002</v>
      </c>
      <c r="K6873" s="5">
        <v>2.7777777777780002</v>
      </c>
      <c r="L6873" s="4" t="s">
        <v>168</v>
      </c>
      <c r="M6873" s="4" t="s">
        <v>168</v>
      </c>
      <c r="N6873" s="4" t="s">
        <v>168</v>
      </c>
      <c r="O6873" s="5">
        <v>2.7777777777780002</v>
      </c>
      <c r="P6873" s="5">
        <v>13.888888888888999</v>
      </c>
      <c r="Q6873" s="5">
        <v>2.7777777777780002</v>
      </c>
      <c r="R6873" s="5">
        <v>5.5555555555560003</v>
      </c>
      <c r="S6873" s="5">
        <v>25</v>
      </c>
      <c r="T6873" s="5">
        <v>55.555555555555998</v>
      </c>
      <c r="U6873" s="4" t="s">
        <v>168</v>
      </c>
      <c r="V6873" s="5">
        <v>19.444444444443999</v>
      </c>
      <c r="W6873" s="30">
        <v>80.555555555555998</v>
      </c>
    </row>
    <row r="6874">
      <c r="D6874" s="19"/>
      <c r="E6874" s="18" t="s">
        <v>150</v>
      </c>
      <c r="F6874" s="17"/>
      <c r="G6874" s="11">
        <v>6</v>
      </c>
      <c r="H6874" s="32" t="s">
        <v>168</v>
      </c>
      <c r="I6874" s="4" t="s">
        <v>168</v>
      </c>
      <c r="J6874" s="4" t="s">
        <v>168</v>
      </c>
      <c r="K6874" s="4" t="s">
        <v>168</v>
      </c>
      <c r="L6874" s="4" t="s">
        <v>168</v>
      </c>
      <c r="M6874" s="4" t="s">
        <v>168</v>
      </c>
      <c r="N6874" s="4" t="s">
        <v>168</v>
      </c>
      <c r="O6874" s="5">
        <v>16.666666666666998</v>
      </c>
      <c r="P6874" s="4" t="s">
        <v>168</v>
      </c>
      <c r="Q6874" s="4" t="s">
        <v>168</v>
      </c>
      <c r="R6874" s="5">
        <v>16.666666666666998</v>
      </c>
      <c r="S6874" s="5">
        <v>50</v>
      </c>
      <c r="T6874" s="5">
        <v>16.666666666666998</v>
      </c>
      <c r="U6874" s="4" t="s">
        <v>168</v>
      </c>
      <c r="V6874" s="5">
        <v>33.333333333333002</v>
      </c>
      <c r="W6874" s="30">
        <v>66.666666666666998</v>
      </c>
    </row>
    <row r="6875">
      <c r="D6875" s="19"/>
      <c r="E6875" s="18" t="s">
        <v>26</v>
      </c>
      <c r="F6875" s="17"/>
      <c r="G6875" s="11">
        <v>0</v>
      </c>
      <c r="H6875" s="32" t="s">
        <v>168</v>
      </c>
      <c r="I6875" s="4" t="s">
        <v>168</v>
      </c>
      <c r="J6875" s="4" t="s">
        <v>168</v>
      </c>
      <c r="K6875" s="4" t="s">
        <v>168</v>
      </c>
      <c r="L6875" s="4" t="s">
        <v>168</v>
      </c>
      <c r="M6875" s="4" t="s">
        <v>168</v>
      </c>
      <c r="N6875" s="4" t="s">
        <v>168</v>
      </c>
      <c r="O6875" s="4" t="s">
        <v>168</v>
      </c>
      <c r="P6875" s="4" t="s">
        <v>168</v>
      </c>
      <c r="Q6875" s="4" t="s">
        <v>168</v>
      </c>
      <c r="R6875" s="4" t="s">
        <v>168</v>
      </c>
      <c r="S6875" s="4" t="s">
        <v>168</v>
      </c>
      <c r="T6875" s="4" t="s">
        <v>168</v>
      </c>
      <c r="U6875" s="4" t="s">
        <v>168</v>
      </c>
      <c r="V6875" s="4" t="s">
        <v>168</v>
      </c>
      <c r="W6875" s="31" t="s">
        <v>168</v>
      </c>
    </row>
    <row r="6876">
      <c r="D6876" s="19"/>
      <c r="E6876" s="18" t="s">
        <v>151</v>
      </c>
      <c r="F6876" s="17"/>
      <c r="G6876" s="7">
        <v>1051</v>
      </c>
      <c r="H6876" s="20">
        <v>4.3767840152239996</v>
      </c>
      <c r="I6876" s="2">
        <v>17.79257849667</v>
      </c>
      <c r="J6876" s="2">
        <v>6.4700285442440002</v>
      </c>
      <c r="K6876" s="2">
        <v>1.9029495718360001</v>
      </c>
      <c r="L6876" s="2">
        <v>3.8058991436729999</v>
      </c>
      <c r="M6876" s="2">
        <v>5.8991436726930004</v>
      </c>
      <c r="N6876" s="2">
        <v>1.9029495718360001</v>
      </c>
      <c r="O6876" s="2">
        <v>3.5204567078969999</v>
      </c>
      <c r="P6876" s="2">
        <v>13.606089438630001</v>
      </c>
      <c r="Q6876" s="2">
        <v>7.7069457659370002</v>
      </c>
      <c r="R6876" s="2">
        <v>15.033301617507</v>
      </c>
      <c r="S6876" s="2">
        <v>18.934348239772</v>
      </c>
      <c r="T6876" s="2">
        <v>28.353948620362001</v>
      </c>
      <c r="U6876" s="2">
        <v>0.47573739295900003</v>
      </c>
      <c r="V6876" s="2">
        <v>52.235965746908001</v>
      </c>
      <c r="W6876" s="22">
        <v>47.288296860133002</v>
      </c>
    </row>
    <row r="6877">
      <c r="D6877" s="19"/>
      <c r="E6877" s="18" t="s">
        <v>152</v>
      </c>
      <c r="F6877" s="17"/>
      <c r="G6877" s="11">
        <v>42</v>
      </c>
      <c r="H6877" s="32" t="s">
        <v>168</v>
      </c>
      <c r="I6877" s="5">
        <v>4.7619047619049999</v>
      </c>
      <c r="J6877" s="5">
        <v>2.3809523809519999</v>
      </c>
      <c r="K6877" s="5">
        <v>2.3809523809519999</v>
      </c>
      <c r="L6877" s="4" t="s">
        <v>168</v>
      </c>
      <c r="M6877" s="4" t="s">
        <v>168</v>
      </c>
      <c r="N6877" s="4" t="s">
        <v>168</v>
      </c>
      <c r="O6877" s="5">
        <v>4.7619047619049999</v>
      </c>
      <c r="P6877" s="5">
        <v>11.904761904761999</v>
      </c>
      <c r="Q6877" s="5">
        <v>2.3809523809519999</v>
      </c>
      <c r="R6877" s="5">
        <v>7.1428571428570002</v>
      </c>
      <c r="S6877" s="5">
        <v>28.571428571428999</v>
      </c>
      <c r="T6877" s="5">
        <v>50</v>
      </c>
      <c r="U6877" s="4" t="s">
        <v>168</v>
      </c>
      <c r="V6877" s="5">
        <v>21.428571428571001</v>
      </c>
      <c r="W6877" s="30">
        <v>78.571428571428996</v>
      </c>
    </row>
    <row r="6878">
      <c r="D6878" s="15" t="s">
        <v>153</v>
      </c>
      <c r="E6878" s="14" t="s">
        <v>154</v>
      </c>
      <c r="F6878" s="16"/>
      <c r="G6878" s="26">
        <v>596</v>
      </c>
      <c r="H6878" s="40">
        <v>5.2013422818789996</v>
      </c>
      <c r="I6878" s="8">
        <v>17.953020134228002</v>
      </c>
      <c r="J6878" s="8">
        <v>8.3892617449659994</v>
      </c>
      <c r="K6878" s="8">
        <v>2.5167785234900002</v>
      </c>
      <c r="L6878" s="8">
        <v>3.8590604026849999</v>
      </c>
      <c r="M6878" s="8">
        <v>6.0402684563760003</v>
      </c>
      <c r="N6878" s="8">
        <v>1.8456375838929999</v>
      </c>
      <c r="O6878" s="8">
        <v>4.6979865771810001</v>
      </c>
      <c r="P6878" s="8">
        <v>15.268456375839</v>
      </c>
      <c r="Q6878" s="8">
        <v>8.5570469798659996</v>
      </c>
      <c r="R6878" s="8">
        <v>13.590604026846</v>
      </c>
      <c r="S6878" s="8">
        <v>17.449664429529999</v>
      </c>
      <c r="T6878" s="8">
        <v>29.362416107383002</v>
      </c>
      <c r="U6878" s="8">
        <v>0.33557046979900002</v>
      </c>
      <c r="V6878" s="8">
        <v>52.852348993288999</v>
      </c>
      <c r="W6878" s="42">
        <v>46.812080536913001</v>
      </c>
    </row>
    <row r="6879">
      <c r="D6879" s="19"/>
      <c r="E6879" s="18" t="s">
        <v>155</v>
      </c>
      <c r="F6879" s="17"/>
      <c r="G6879" s="7">
        <v>800</v>
      </c>
      <c r="H6879" s="20">
        <v>5.125</v>
      </c>
      <c r="I6879" s="2">
        <v>18.25</v>
      </c>
      <c r="J6879" s="2">
        <v>7.125</v>
      </c>
      <c r="K6879" s="2">
        <v>2.125</v>
      </c>
      <c r="L6879" s="2">
        <v>4.5</v>
      </c>
      <c r="M6879" s="2">
        <v>6.25</v>
      </c>
      <c r="N6879" s="2">
        <v>2</v>
      </c>
      <c r="O6879" s="2">
        <v>4.25</v>
      </c>
      <c r="P6879" s="2">
        <v>13.875</v>
      </c>
      <c r="Q6879" s="2">
        <v>8</v>
      </c>
      <c r="R6879" s="2">
        <v>14.75</v>
      </c>
      <c r="S6879" s="2">
        <v>17.75</v>
      </c>
      <c r="T6879" s="2">
        <v>29.125</v>
      </c>
      <c r="U6879" s="2">
        <v>0.25</v>
      </c>
      <c r="V6879" s="2">
        <v>52.875</v>
      </c>
      <c r="W6879" s="22">
        <v>46.875</v>
      </c>
    </row>
    <row r="6880">
      <c r="D6880" s="19"/>
      <c r="E6880" s="18" t="s">
        <v>156</v>
      </c>
      <c r="F6880" s="17"/>
      <c r="G6880" s="7">
        <v>449</v>
      </c>
      <c r="H6880" s="20">
        <v>4.4543429844100002</v>
      </c>
      <c r="I6880" s="2">
        <v>18.485523385301001</v>
      </c>
      <c r="J6880" s="2">
        <v>8.9086859688200004</v>
      </c>
      <c r="K6880" s="2">
        <v>2.4498886414249998</v>
      </c>
      <c r="L6880" s="2">
        <v>3.7861915367479999</v>
      </c>
      <c r="M6880" s="2">
        <v>5.3452115812920002</v>
      </c>
      <c r="N6880" s="2">
        <v>0.89086859688200004</v>
      </c>
      <c r="O6880" s="2">
        <v>4.6770601336300004</v>
      </c>
      <c r="P6880" s="2">
        <v>14.922048997773</v>
      </c>
      <c r="Q6880" s="2">
        <v>7.7951002227170001</v>
      </c>
      <c r="R6880" s="2">
        <v>15.590200445434</v>
      </c>
      <c r="S6880" s="2">
        <v>19.376391982183002</v>
      </c>
      <c r="T6880" s="2">
        <v>28.062360801781999</v>
      </c>
      <c r="U6880" s="10" t="s">
        <v>168</v>
      </c>
      <c r="V6880" s="2">
        <v>52.561247216036001</v>
      </c>
      <c r="W6880" s="22">
        <v>47.438752783963999</v>
      </c>
    </row>
    <row r="6881">
      <c r="D6881" s="19"/>
      <c r="E6881" s="18" t="s">
        <v>157</v>
      </c>
      <c r="F6881" s="17"/>
      <c r="G6881" s="7">
        <v>867</v>
      </c>
      <c r="H6881" s="20">
        <v>4.3829296424450002</v>
      </c>
      <c r="I6881" s="2">
        <v>17.877739331027001</v>
      </c>
      <c r="J6881" s="2">
        <v>6.3437139561710003</v>
      </c>
      <c r="K6881" s="2">
        <v>2.3068050749709998</v>
      </c>
      <c r="L6881" s="2">
        <v>3.806228373702</v>
      </c>
      <c r="M6881" s="2">
        <v>6.1130334486739999</v>
      </c>
      <c r="N6881" s="2">
        <v>1.8454440599769999</v>
      </c>
      <c r="O6881" s="2">
        <v>3.806228373702</v>
      </c>
      <c r="P6881" s="2">
        <v>13.494809688581</v>
      </c>
      <c r="Q6881" s="2">
        <v>7.3817762399079996</v>
      </c>
      <c r="R6881" s="2">
        <v>15.22491349481</v>
      </c>
      <c r="S6881" s="2">
        <v>19.723183391003001</v>
      </c>
      <c r="T6881" s="2">
        <v>28.835063437140001</v>
      </c>
      <c r="U6881" s="2">
        <v>0.230680507497</v>
      </c>
      <c r="V6881" s="2">
        <v>51.211072664360003</v>
      </c>
      <c r="W6881" s="22">
        <v>48.558246828142998</v>
      </c>
    </row>
    <row r="6882">
      <c r="D6882" s="19"/>
      <c r="E6882" s="18" t="s">
        <v>158</v>
      </c>
      <c r="F6882" s="17"/>
      <c r="G6882" s="7">
        <v>818</v>
      </c>
      <c r="H6882" s="20">
        <v>4.645476772616</v>
      </c>
      <c r="I6882" s="2">
        <v>17.970660146699</v>
      </c>
      <c r="J6882" s="2">
        <v>6.3569682151590001</v>
      </c>
      <c r="K6882" s="2">
        <v>1.955990220049</v>
      </c>
      <c r="L6882" s="2">
        <v>4.4009779951099999</v>
      </c>
      <c r="M6882" s="2">
        <v>6.6014669926650003</v>
      </c>
      <c r="N6882" s="2">
        <v>2.2004889975549999</v>
      </c>
      <c r="O6882" s="2">
        <v>3.9119804400980001</v>
      </c>
      <c r="P6882" s="2">
        <v>13.936430317848</v>
      </c>
      <c r="Q6882" s="2">
        <v>7.9462102689489997</v>
      </c>
      <c r="R6882" s="2">
        <v>15.158924205379</v>
      </c>
      <c r="S6882" s="2">
        <v>20.293398533007</v>
      </c>
      <c r="T6882" s="2">
        <v>27.139364303177999</v>
      </c>
      <c r="U6882" s="2">
        <v>0.24449877750599999</v>
      </c>
      <c r="V6882" s="2">
        <v>52.322738386307996</v>
      </c>
      <c r="W6882" s="22">
        <v>47.432762836186001</v>
      </c>
    </row>
    <row r="6883">
      <c r="D6883" s="19"/>
      <c r="E6883" s="18" t="s">
        <v>159</v>
      </c>
      <c r="F6883" s="17"/>
      <c r="G6883" s="7">
        <v>595</v>
      </c>
      <c r="H6883" s="20">
        <v>5.7142857142860004</v>
      </c>
      <c r="I6883" s="2">
        <v>21.176470588234999</v>
      </c>
      <c r="J6883" s="2">
        <v>8.2352941176469994</v>
      </c>
      <c r="K6883" s="2">
        <v>2.352941176471</v>
      </c>
      <c r="L6883" s="2">
        <v>5.3781512605039996</v>
      </c>
      <c r="M6883" s="2">
        <v>7.5630252100839996</v>
      </c>
      <c r="N6883" s="2">
        <v>2.8571428571430002</v>
      </c>
      <c r="O6883" s="2">
        <v>4.3697478991600001</v>
      </c>
      <c r="P6883" s="2">
        <v>15.294117647059</v>
      </c>
      <c r="Q6883" s="2">
        <v>9.9159663865550005</v>
      </c>
      <c r="R6883" s="2">
        <v>16.134453781512999</v>
      </c>
      <c r="S6883" s="2">
        <v>17.478991596638998</v>
      </c>
      <c r="T6883" s="2">
        <v>24.201680672268999</v>
      </c>
      <c r="U6883" s="2">
        <v>0.16806722689100001</v>
      </c>
      <c r="V6883" s="2">
        <v>58.151260504202</v>
      </c>
      <c r="W6883" s="22">
        <v>41.680672268907998</v>
      </c>
    </row>
    <row r="6884">
      <c r="D6884" s="19"/>
      <c r="E6884" s="18" t="s">
        <v>160</v>
      </c>
      <c r="F6884" s="17"/>
      <c r="G6884" s="7">
        <v>330</v>
      </c>
      <c r="H6884" s="20">
        <v>5.7575757575760003</v>
      </c>
      <c r="I6884" s="2">
        <v>20.606060606061</v>
      </c>
      <c r="J6884" s="2">
        <v>8.7878787878790003</v>
      </c>
      <c r="K6884" s="2">
        <v>2.7272727272730002</v>
      </c>
      <c r="L6884" s="2">
        <v>5.7575757575760003</v>
      </c>
      <c r="M6884" s="2">
        <v>7.8787878787879997</v>
      </c>
      <c r="N6884" s="2">
        <v>2.1212121212119999</v>
      </c>
      <c r="O6884" s="2">
        <v>5.4545454545450003</v>
      </c>
      <c r="P6884" s="2">
        <v>16.969696969697001</v>
      </c>
      <c r="Q6884" s="2">
        <v>11.515151515152001</v>
      </c>
      <c r="R6884" s="2">
        <v>16.060606060605998</v>
      </c>
      <c r="S6884" s="2">
        <v>18.484848484848001</v>
      </c>
      <c r="T6884" s="2">
        <v>22.424242424241999</v>
      </c>
      <c r="U6884" s="2">
        <v>0.60606060606099998</v>
      </c>
      <c r="V6884" s="2">
        <v>58.484848484848001</v>
      </c>
      <c r="W6884" s="22">
        <v>40.909090909090999</v>
      </c>
    </row>
    <row r="6885">
      <c r="D6885" s="19"/>
      <c r="E6885" s="18" t="s">
        <v>161</v>
      </c>
      <c r="F6885" s="17"/>
      <c r="G6885" s="7">
        <v>744</v>
      </c>
      <c r="H6885" s="20">
        <v>4.9731182795700004</v>
      </c>
      <c r="I6885" s="2">
        <v>18.951612903226</v>
      </c>
      <c r="J6885" s="2">
        <v>6.0483870967740003</v>
      </c>
      <c r="K6885" s="2">
        <v>1.8817204301079999</v>
      </c>
      <c r="L6885" s="2">
        <v>4.4354838709679996</v>
      </c>
      <c r="M6885" s="2">
        <v>6.5860215053760003</v>
      </c>
      <c r="N6885" s="2">
        <v>1.8817204301079999</v>
      </c>
      <c r="O6885" s="2">
        <v>4.166666666667</v>
      </c>
      <c r="P6885" s="2">
        <v>13.172043010753001</v>
      </c>
      <c r="Q6885" s="2">
        <v>8.0645161290320004</v>
      </c>
      <c r="R6885" s="2">
        <v>15.456989247312</v>
      </c>
      <c r="S6885" s="2">
        <v>18.682795698924998</v>
      </c>
      <c r="T6885" s="2">
        <v>28.763440860214999</v>
      </c>
      <c r="U6885" s="2">
        <v>0.26881720430099998</v>
      </c>
      <c r="V6885" s="2">
        <v>52.284946236559001</v>
      </c>
      <c r="W6885" s="22">
        <v>47.446236559139997</v>
      </c>
    </row>
    <row r="6886">
      <c r="D6886" s="19"/>
      <c r="E6886" s="18" t="s">
        <v>162</v>
      </c>
      <c r="F6886" s="17"/>
      <c r="G6886" s="7">
        <v>519</v>
      </c>
      <c r="H6886" s="20">
        <v>5.394990366089</v>
      </c>
      <c r="I6886" s="2">
        <v>21.579961464355002</v>
      </c>
      <c r="J6886" s="2">
        <v>7.8998073217730003</v>
      </c>
      <c r="K6886" s="2">
        <v>2.6974951830439999</v>
      </c>
      <c r="L6886" s="2">
        <v>5.2023121387279998</v>
      </c>
      <c r="M6886" s="2">
        <v>7.8998073217730003</v>
      </c>
      <c r="N6886" s="2">
        <v>2.3121387283239998</v>
      </c>
      <c r="O6886" s="2">
        <v>5.2023121387279998</v>
      </c>
      <c r="P6886" s="2">
        <v>17.533718689788</v>
      </c>
      <c r="Q6886" s="2">
        <v>10.019267822735999</v>
      </c>
      <c r="R6886" s="2">
        <v>16.377649325625999</v>
      </c>
      <c r="S6886" s="2">
        <v>18.111753371869</v>
      </c>
      <c r="T6886" s="2">
        <v>23.892100192678001</v>
      </c>
      <c r="U6886" s="2">
        <v>0.385356454721</v>
      </c>
      <c r="V6886" s="2">
        <v>57.610789980732001</v>
      </c>
      <c r="W6886" s="22">
        <v>42.003853564547001</v>
      </c>
    </row>
    <row r="6887">
      <c r="D6887" s="19"/>
      <c r="E6887" s="18" t="s">
        <v>163</v>
      </c>
      <c r="F6887" s="17"/>
      <c r="G6887" s="7">
        <v>576</v>
      </c>
      <c r="H6887" s="20">
        <v>5.3819444444439997</v>
      </c>
      <c r="I6887" s="2">
        <v>20.486111111111001</v>
      </c>
      <c r="J6887" s="2">
        <v>7.9861111111109997</v>
      </c>
      <c r="K6887" s="2">
        <v>2.7777777777780002</v>
      </c>
      <c r="L6887" s="2">
        <v>4.3402777777779997</v>
      </c>
      <c r="M6887" s="2">
        <v>7.4652777777779997</v>
      </c>
      <c r="N6887" s="2">
        <v>1.5625</v>
      </c>
      <c r="O6887" s="2">
        <v>4.5138888888890003</v>
      </c>
      <c r="P6887" s="2">
        <v>14.409722222221999</v>
      </c>
      <c r="Q6887" s="2">
        <v>9.5486111111110006</v>
      </c>
      <c r="R6887" s="2">
        <v>15.972222222221999</v>
      </c>
      <c r="S6887" s="2">
        <v>17.881944444443999</v>
      </c>
      <c r="T6887" s="2">
        <v>26.215277777777999</v>
      </c>
      <c r="U6887" s="2">
        <v>0.173611111111</v>
      </c>
      <c r="V6887" s="2">
        <v>55.729166666666998</v>
      </c>
      <c r="W6887" s="22">
        <v>44.097222222222001</v>
      </c>
    </row>
    <row r="6888">
      <c r="D6888" s="19"/>
      <c r="E6888" s="18" t="s">
        <v>164</v>
      </c>
      <c r="F6888" s="17"/>
      <c r="G6888" s="7">
        <v>372</v>
      </c>
      <c r="H6888" s="20">
        <v>3.7634408602149998</v>
      </c>
      <c r="I6888" s="2">
        <v>20.161290322580999</v>
      </c>
      <c r="J6888" s="2">
        <v>6.9892473118279996</v>
      </c>
      <c r="K6888" s="2">
        <v>1.8817204301079999</v>
      </c>
      <c r="L6888" s="2">
        <v>4.5698924731180002</v>
      </c>
      <c r="M6888" s="2">
        <v>8.8709677419350008</v>
      </c>
      <c r="N6888" s="2">
        <v>1.6129032258060001</v>
      </c>
      <c r="O6888" s="2">
        <v>4.3010752688169998</v>
      </c>
      <c r="P6888" s="2">
        <v>14.784946236559</v>
      </c>
      <c r="Q6888" s="2">
        <v>10.215053763441</v>
      </c>
      <c r="R6888" s="2">
        <v>17.204301075269001</v>
      </c>
      <c r="S6888" s="2">
        <v>18.817204301075002</v>
      </c>
      <c r="T6888" s="2">
        <v>25.806451612903</v>
      </c>
      <c r="U6888" s="2">
        <v>0.26881720430099998</v>
      </c>
      <c r="V6888" s="2">
        <v>55.107526881719998</v>
      </c>
      <c r="W6888" s="22">
        <v>44.623655913977998</v>
      </c>
    </row>
    <row r="6889">
      <c r="D6889" s="19"/>
      <c r="E6889" s="18" t="s">
        <v>165</v>
      </c>
      <c r="F6889" s="17"/>
      <c r="G6889" s="7">
        <v>520</v>
      </c>
      <c r="H6889" s="20">
        <v>4.8076923076920002</v>
      </c>
      <c r="I6889" s="2">
        <v>20.576923076922998</v>
      </c>
      <c r="J6889" s="2">
        <v>7.6923076923079998</v>
      </c>
      <c r="K6889" s="2">
        <v>2.115384615385</v>
      </c>
      <c r="L6889" s="2">
        <v>5</v>
      </c>
      <c r="M6889" s="2">
        <v>7.5</v>
      </c>
      <c r="N6889" s="2">
        <v>2.3076923076920002</v>
      </c>
      <c r="O6889" s="2">
        <v>4.0384615384620002</v>
      </c>
      <c r="P6889" s="2">
        <v>16.538461538461998</v>
      </c>
      <c r="Q6889" s="2">
        <v>9.0384615384620002</v>
      </c>
      <c r="R6889" s="2">
        <v>16.730769230768999</v>
      </c>
      <c r="S6889" s="2">
        <v>17.307692307692001</v>
      </c>
      <c r="T6889" s="2">
        <v>25.769230769231001</v>
      </c>
      <c r="U6889" s="10" t="s">
        <v>168</v>
      </c>
      <c r="V6889" s="2">
        <v>56.923076923076998</v>
      </c>
      <c r="W6889" s="22">
        <v>43.076923076923002</v>
      </c>
    </row>
    <row r="6890">
      <c r="D6890" s="19"/>
      <c r="E6890" s="18" t="s">
        <v>166</v>
      </c>
      <c r="F6890" s="17"/>
      <c r="G6890" s="7">
        <v>445</v>
      </c>
      <c r="H6890" s="20">
        <v>5.61797752809</v>
      </c>
      <c r="I6890" s="2">
        <v>20.898876404494001</v>
      </c>
      <c r="J6890" s="2">
        <v>8.9887640449440003</v>
      </c>
      <c r="K6890" s="2">
        <v>2.2471910112360001</v>
      </c>
      <c r="L6890" s="2">
        <v>4.9438202247190004</v>
      </c>
      <c r="M6890" s="2">
        <v>8.9887640449440003</v>
      </c>
      <c r="N6890" s="2">
        <v>2.9213483146070001</v>
      </c>
      <c r="O6890" s="2">
        <v>6.2921348314610004</v>
      </c>
      <c r="P6890" s="2">
        <v>16.404494382022001</v>
      </c>
      <c r="Q6890" s="2">
        <v>10.561797752808999</v>
      </c>
      <c r="R6890" s="2">
        <v>15.056179775281</v>
      </c>
      <c r="S6890" s="2">
        <v>19.101123595505999</v>
      </c>
      <c r="T6890" s="2">
        <v>23.146067415729998</v>
      </c>
      <c r="U6890" s="2">
        <v>0.22471910112400001</v>
      </c>
      <c r="V6890" s="2">
        <v>57.52808988764</v>
      </c>
      <c r="W6890" s="22">
        <v>42.247191011235998</v>
      </c>
    </row>
    <row r="6891">
      <c r="D6891" s="19"/>
      <c r="E6891" s="18" t="s">
        <v>167</v>
      </c>
      <c r="F6891" s="17"/>
      <c r="G6891" s="7">
        <v>294</v>
      </c>
      <c r="H6891" s="20">
        <v>4.4217687074830003</v>
      </c>
      <c r="I6891" s="2">
        <v>21.768707482993001</v>
      </c>
      <c r="J6891" s="2">
        <v>8.8435374149660007</v>
      </c>
      <c r="K6891" s="2">
        <v>2.7210884353739999</v>
      </c>
      <c r="L6891" s="2">
        <v>5.1020408163270004</v>
      </c>
      <c r="M6891" s="2">
        <v>8.1632653061219997</v>
      </c>
      <c r="N6891" s="2">
        <v>1.700680272109</v>
      </c>
      <c r="O6891" s="2">
        <v>4.4217687074830003</v>
      </c>
      <c r="P6891" s="2">
        <v>18.707482993197001</v>
      </c>
      <c r="Q6891" s="2">
        <v>10.204081632653001</v>
      </c>
      <c r="R6891" s="2">
        <v>15.986394557822999</v>
      </c>
      <c r="S6891" s="2">
        <v>19.047619047619001</v>
      </c>
      <c r="T6891" s="2">
        <v>23.809523809523998</v>
      </c>
      <c r="U6891" s="10" t="s">
        <v>168</v>
      </c>
      <c r="V6891" s="2">
        <v>57.142857142856997</v>
      </c>
      <c r="W6891" s="22">
        <v>42.857142857143003</v>
      </c>
    </row>
    <row r="6892">
      <c r="D6892" s="19"/>
      <c r="E6892" s="18" t="s">
        <v>41</v>
      </c>
      <c r="F6892" s="17"/>
      <c r="G6892" s="7">
        <v>62</v>
      </c>
      <c r="H6892" s="52" t="s">
        <v>168</v>
      </c>
      <c r="I6892" s="2">
        <v>14.516129032258</v>
      </c>
      <c r="J6892" s="2">
        <v>4.8387096774189997</v>
      </c>
      <c r="K6892" s="2">
        <v>1.6129032258060001</v>
      </c>
      <c r="L6892" s="10" t="s">
        <v>168</v>
      </c>
      <c r="M6892" s="2">
        <v>4.8387096774189997</v>
      </c>
      <c r="N6892" s="2">
        <v>1.6129032258060001</v>
      </c>
      <c r="O6892" s="2">
        <v>4.8387096774189997</v>
      </c>
      <c r="P6892" s="2">
        <v>12.903225806451999</v>
      </c>
      <c r="Q6892" s="2">
        <v>6.4516129032259997</v>
      </c>
      <c r="R6892" s="2">
        <v>29.032258064516</v>
      </c>
      <c r="S6892" s="2">
        <v>16.129032258064999</v>
      </c>
      <c r="T6892" s="2">
        <v>22.580645161290001</v>
      </c>
      <c r="U6892" s="2">
        <v>1.6129032258060001</v>
      </c>
      <c r="V6892" s="2">
        <v>59.677419354839003</v>
      </c>
      <c r="W6892" s="22">
        <v>38.709677419355003</v>
      </c>
    </row>
    <row r="6893">
      <c r="D6893" s="57"/>
      <c r="E6893" s="54" t="s">
        <v>26</v>
      </c>
      <c r="F6893" s="62"/>
      <c r="G6893" s="59">
        <v>17</v>
      </c>
      <c r="H6893" s="83" t="s">
        <v>168</v>
      </c>
      <c r="I6893" s="46">
        <v>5.8823529411760003</v>
      </c>
      <c r="J6893" s="51" t="s">
        <v>168</v>
      </c>
      <c r="K6893" s="51" t="s">
        <v>168</v>
      </c>
      <c r="L6893" s="51" t="s">
        <v>168</v>
      </c>
      <c r="M6893" s="51" t="s">
        <v>168</v>
      </c>
      <c r="N6893" s="51" t="s">
        <v>168</v>
      </c>
      <c r="O6893" s="51" t="s">
        <v>168</v>
      </c>
      <c r="P6893" s="46">
        <v>17.647058823529001</v>
      </c>
      <c r="Q6893" s="46">
        <v>5.8823529411760003</v>
      </c>
      <c r="R6893" s="46">
        <v>5.8823529411760003</v>
      </c>
      <c r="S6893" s="46">
        <v>17.647058823529001</v>
      </c>
      <c r="T6893" s="46">
        <v>41.176470588234999</v>
      </c>
      <c r="U6893" s="46">
        <v>5.8823529411760003</v>
      </c>
      <c r="V6893" s="46">
        <v>35.294117647058997</v>
      </c>
      <c r="W6893" s="77">
        <v>58.823529411765001</v>
      </c>
    </row>
    <row r="6895">
      <c r="B6895" s="63" t="str">
        <f ca="1" xml:space="preserve"> HYPERLINK("#'目次'!B49", "[43]")</f>
        <v>[43]</v>
      </c>
      <c r="C6895" s="49" t="s">
        <v>579</v>
      </c>
    </row>
    <row r="6896">
      <c r="C6896" s="89" t="s">
        <v>580</v>
      </c>
    </row>
    <row r="6898">
      <c r="C6898" s="49" t="s">
        <v>14</v>
      </c>
    </row>
    <row r="6899">
      <c r="D6899" s="64"/>
      <c r="E6899" s="47"/>
      <c r="F6899" s="47"/>
      <c r="G6899" s="61" t="s">
        <v>15</v>
      </c>
      <c r="H6899" s="66" t="s">
        <v>581</v>
      </c>
      <c r="I6899" s="28" t="s">
        <v>582</v>
      </c>
      <c r="J6899" s="28" t="s">
        <v>583</v>
      </c>
      <c r="K6899" s="28" t="s">
        <v>584</v>
      </c>
      <c r="L6899" s="28" t="s">
        <v>585</v>
      </c>
      <c r="M6899" s="28" t="s">
        <v>586</v>
      </c>
      <c r="N6899" s="28" t="s">
        <v>587</v>
      </c>
      <c r="O6899" s="28" t="s">
        <v>588</v>
      </c>
      <c r="P6899" s="28" t="s">
        <v>589</v>
      </c>
      <c r="Q6899" s="28" t="s">
        <v>590</v>
      </c>
      <c r="R6899" s="28" t="s">
        <v>591</v>
      </c>
      <c r="S6899" s="28" t="s">
        <v>592</v>
      </c>
      <c r="T6899" s="28" t="s">
        <v>41</v>
      </c>
      <c r="U6899" s="58" t="s">
        <v>26</v>
      </c>
    </row>
    <row r="6900">
      <c r="D6900" s="55"/>
      <c r="E6900" s="48"/>
      <c r="F6900" s="48"/>
      <c r="G6900" s="68"/>
      <c r="H6900" s="70"/>
      <c r="I6900" s="29"/>
      <c r="J6900" s="29"/>
      <c r="K6900" s="29"/>
      <c r="L6900" s="29"/>
      <c r="M6900" s="29"/>
      <c r="N6900" s="29"/>
      <c r="O6900" s="29"/>
      <c r="P6900" s="29"/>
      <c r="Q6900" s="29"/>
      <c r="R6900" s="29"/>
      <c r="S6900" s="29"/>
      <c r="T6900" s="29"/>
      <c r="U6900" s="65"/>
    </row>
    <row r="6901">
      <c r="D6901" s="56"/>
      <c r="E6901" s="60" t="s">
        <v>15</v>
      </c>
      <c r="F6901" s="67"/>
      <c r="G6901" s="69">
        <v>530</v>
      </c>
      <c r="H6901" s="36">
        <v>26.981132075472001</v>
      </c>
      <c r="I6901" s="36">
        <v>21.698113207546999</v>
      </c>
      <c r="J6901" s="36">
        <v>6.4150943396229998</v>
      </c>
      <c r="K6901" s="36">
        <v>3.7735849056599999</v>
      </c>
      <c r="L6901" s="36">
        <v>0.56603773584899997</v>
      </c>
      <c r="M6901" s="36">
        <v>19.245283018868001</v>
      </c>
      <c r="N6901" s="36">
        <v>0.37735849056600002</v>
      </c>
      <c r="O6901" s="36">
        <v>29.245283018868001</v>
      </c>
      <c r="P6901" s="36">
        <v>17.169811320754999</v>
      </c>
      <c r="Q6901" s="36">
        <v>18.490566037735999</v>
      </c>
      <c r="R6901" s="36">
        <v>4.339622641509</v>
      </c>
      <c r="S6901" s="36">
        <v>1.698113207547</v>
      </c>
      <c r="T6901" s="36">
        <v>7.9245283018870003</v>
      </c>
      <c r="U6901" s="76">
        <v>0.37735849056600002</v>
      </c>
    </row>
    <row r="6902">
      <c r="D6902" s="15" t="s">
        <v>20</v>
      </c>
      <c r="E6902" s="14" t="s">
        <v>21</v>
      </c>
      <c r="F6902" s="16"/>
      <c r="G6902" s="26">
        <v>86</v>
      </c>
      <c r="H6902" s="40">
        <v>24.418604651163001</v>
      </c>
      <c r="I6902" s="8">
        <v>22.093023255814</v>
      </c>
      <c r="J6902" s="8">
        <v>4.6511627906979998</v>
      </c>
      <c r="K6902" s="8">
        <v>4.6511627906979998</v>
      </c>
      <c r="L6902" s="8">
        <v>1.1627906976739999</v>
      </c>
      <c r="M6902" s="8">
        <v>22.093023255814</v>
      </c>
      <c r="N6902" s="41" t="s">
        <v>168</v>
      </c>
      <c r="O6902" s="8">
        <v>36.046511627907002</v>
      </c>
      <c r="P6902" s="8">
        <v>25.581395348836999</v>
      </c>
      <c r="Q6902" s="8">
        <v>3.488372093023</v>
      </c>
      <c r="R6902" s="41" t="s">
        <v>168</v>
      </c>
      <c r="S6902" s="8">
        <v>1.1627906976739999</v>
      </c>
      <c r="T6902" s="8">
        <v>8.1395348837209998</v>
      </c>
      <c r="U6902" s="71" t="s">
        <v>168</v>
      </c>
    </row>
    <row r="6903">
      <c r="D6903" s="19"/>
      <c r="E6903" s="18" t="s">
        <v>22</v>
      </c>
      <c r="F6903" s="17"/>
      <c r="G6903" s="7">
        <v>239</v>
      </c>
      <c r="H6903" s="20">
        <v>30.962343096234001</v>
      </c>
      <c r="I6903" s="2">
        <v>23.012552301254999</v>
      </c>
      <c r="J6903" s="2">
        <v>5.0209205020920002</v>
      </c>
      <c r="K6903" s="2">
        <v>1.2552301255230001</v>
      </c>
      <c r="L6903" s="2">
        <v>0.836820083682</v>
      </c>
      <c r="M6903" s="2">
        <v>21.338912133891</v>
      </c>
      <c r="N6903" s="2">
        <v>0.418410041841</v>
      </c>
      <c r="O6903" s="2">
        <v>33.054393305439</v>
      </c>
      <c r="P6903" s="2">
        <v>21.338912133891</v>
      </c>
      <c r="Q6903" s="2">
        <v>5.8577405857739997</v>
      </c>
      <c r="R6903" s="2">
        <v>4.1841004184099999</v>
      </c>
      <c r="S6903" s="10" t="s">
        <v>168</v>
      </c>
      <c r="T6903" s="2">
        <v>7.9497907949790001</v>
      </c>
      <c r="U6903" s="22">
        <v>0.836820083682</v>
      </c>
    </row>
    <row r="6904">
      <c r="D6904" s="19"/>
      <c r="E6904" s="18" t="s">
        <v>23</v>
      </c>
      <c r="F6904" s="17"/>
      <c r="G6904" s="7">
        <v>156</v>
      </c>
      <c r="H6904" s="20">
        <v>26.282051282051</v>
      </c>
      <c r="I6904" s="2">
        <v>20.512820512821001</v>
      </c>
      <c r="J6904" s="2">
        <v>10.25641025641</v>
      </c>
      <c r="K6904" s="2">
        <v>5.7692307692310001</v>
      </c>
      <c r="L6904" s="10" t="s">
        <v>168</v>
      </c>
      <c r="M6904" s="2">
        <v>16.025641025641001</v>
      </c>
      <c r="N6904" s="2">
        <v>0.64102564102600001</v>
      </c>
      <c r="O6904" s="2">
        <v>23.717948717949</v>
      </c>
      <c r="P6904" s="2">
        <v>9.6153846153850004</v>
      </c>
      <c r="Q6904" s="2">
        <v>30.769230769231001</v>
      </c>
      <c r="R6904" s="2">
        <v>5.1282051282049999</v>
      </c>
      <c r="S6904" s="2">
        <v>2.564102564103</v>
      </c>
      <c r="T6904" s="2">
        <v>8.333333333333</v>
      </c>
      <c r="U6904" s="34" t="s">
        <v>168</v>
      </c>
    </row>
    <row r="6905">
      <c r="D6905" s="19"/>
      <c r="E6905" s="18" t="s">
        <v>24</v>
      </c>
      <c r="F6905" s="17"/>
      <c r="G6905" s="11">
        <v>44</v>
      </c>
      <c r="H6905" s="27">
        <v>13.636363636364001</v>
      </c>
      <c r="I6905" s="5">
        <v>18.181818181817999</v>
      </c>
      <c r="J6905" s="5">
        <v>4.5454545454549997</v>
      </c>
      <c r="K6905" s="5">
        <v>9.0909090909089993</v>
      </c>
      <c r="L6905" s="4" t="s">
        <v>168</v>
      </c>
      <c r="M6905" s="5">
        <v>15.909090909091001</v>
      </c>
      <c r="N6905" s="4" t="s">
        <v>168</v>
      </c>
      <c r="O6905" s="5">
        <v>18.181818181817999</v>
      </c>
      <c r="P6905" s="5">
        <v>6.8181818181820004</v>
      </c>
      <c r="Q6905" s="5">
        <v>63.636363636364003</v>
      </c>
      <c r="R6905" s="5">
        <v>11.363636363635999</v>
      </c>
      <c r="S6905" s="5">
        <v>9.0909090909089993</v>
      </c>
      <c r="T6905" s="5">
        <v>6.8181818181820004</v>
      </c>
      <c r="U6905" s="31" t="s">
        <v>168</v>
      </c>
    </row>
    <row r="6906">
      <c r="D6906" s="19"/>
      <c r="E6906" s="18" t="s">
        <v>25</v>
      </c>
      <c r="F6906" s="17"/>
      <c r="G6906" s="11">
        <v>5</v>
      </c>
      <c r="H6906" s="27">
        <v>20</v>
      </c>
      <c r="I6906" s="5">
        <v>20</v>
      </c>
      <c r="J6906" s="4" t="s">
        <v>168</v>
      </c>
      <c r="K6906" s="4" t="s">
        <v>168</v>
      </c>
      <c r="L6906" s="4" t="s">
        <v>168</v>
      </c>
      <c r="M6906" s="4" t="s">
        <v>168</v>
      </c>
      <c r="N6906" s="4" t="s">
        <v>168</v>
      </c>
      <c r="O6906" s="4" t="s">
        <v>168</v>
      </c>
      <c r="P6906" s="4" t="s">
        <v>168</v>
      </c>
      <c r="Q6906" s="5">
        <v>100</v>
      </c>
      <c r="R6906" s="4" t="s">
        <v>168</v>
      </c>
      <c r="S6906" s="4" t="s">
        <v>168</v>
      </c>
      <c r="T6906" s="4" t="s">
        <v>168</v>
      </c>
      <c r="U6906" s="31" t="s">
        <v>168</v>
      </c>
    </row>
    <row r="6907">
      <c r="D6907" s="19"/>
      <c r="E6907" s="18" t="s">
        <v>26</v>
      </c>
      <c r="F6907" s="17"/>
      <c r="G6907" s="11">
        <v>0</v>
      </c>
      <c r="H6907" s="32" t="s">
        <v>168</v>
      </c>
      <c r="I6907" s="4" t="s">
        <v>168</v>
      </c>
      <c r="J6907" s="4" t="s">
        <v>168</v>
      </c>
      <c r="K6907" s="4" t="s">
        <v>168</v>
      </c>
      <c r="L6907" s="4" t="s">
        <v>168</v>
      </c>
      <c r="M6907" s="4" t="s">
        <v>168</v>
      </c>
      <c r="N6907" s="4" t="s">
        <v>168</v>
      </c>
      <c r="O6907" s="4" t="s">
        <v>168</v>
      </c>
      <c r="P6907" s="4" t="s">
        <v>168</v>
      </c>
      <c r="Q6907" s="4" t="s">
        <v>168</v>
      </c>
      <c r="R6907" s="4" t="s">
        <v>168</v>
      </c>
      <c r="S6907" s="4" t="s">
        <v>168</v>
      </c>
      <c r="T6907" s="4" t="s">
        <v>168</v>
      </c>
      <c r="U6907" s="31" t="s">
        <v>168</v>
      </c>
    </row>
    <row r="6908">
      <c r="D6908" s="19"/>
      <c r="E6908" s="18" t="s">
        <v>27</v>
      </c>
      <c r="F6908" s="17"/>
      <c r="G6908" s="7">
        <v>325</v>
      </c>
      <c r="H6908" s="20">
        <v>29.230769230768999</v>
      </c>
      <c r="I6908" s="2">
        <v>22.769230769231001</v>
      </c>
      <c r="J6908" s="2">
        <v>4.9230769230769997</v>
      </c>
      <c r="K6908" s="2">
        <v>2.1538461538460001</v>
      </c>
      <c r="L6908" s="2">
        <v>0.92307692307699996</v>
      </c>
      <c r="M6908" s="2">
        <v>21.538461538461998</v>
      </c>
      <c r="N6908" s="2">
        <v>0.30769230769200001</v>
      </c>
      <c r="O6908" s="2">
        <v>33.846153846154003</v>
      </c>
      <c r="P6908" s="2">
        <v>22.461538461538002</v>
      </c>
      <c r="Q6908" s="2">
        <v>5.2307692307689999</v>
      </c>
      <c r="R6908" s="2">
        <v>3.0769230769229998</v>
      </c>
      <c r="S6908" s="2">
        <v>0.30769230769200001</v>
      </c>
      <c r="T6908" s="2">
        <v>8</v>
      </c>
      <c r="U6908" s="22">
        <v>0.615384615385</v>
      </c>
    </row>
    <row r="6909">
      <c r="D6909" s="19"/>
      <c r="E6909" s="18" t="s">
        <v>28</v>
      </c>
      <c r="F6909" s="17"/>
      <c r="G6909" s="11">
        <v>49</v>
      </c>
      <c r="H6909" s="27">
        <v>14.285714285714</v>
      </c>
      <c r="I6909" s="5">
        <v>18.367346938775999</v>
      </c>
      <c r="J6909" s="5">
        <v>4.0816326530609999</v>
      </c>
      <c r="K6909" s="5">
        <v>8.1632653061219997</v>
      </c>
      <c r="L6909" s="4" t="s">
        <v>168</v>
      </c>
      <c r="M6909" s="5">
        <v>14.285714285714</v>
      </c>
      <c r="N6909" s="4" t="s">
        <v>168</v>
      </c>
      <c r="O6909" s="5">
        <v>16.326530612245001</v>
      </c>
      <c r="P6909" s="5">
        <v>6.1224489795919999</v>
      </c>
      <c r="Q6909" s="5">
        <v>67.346938775509997</v>
      </c>
      <c r="R6909" s="5">
        <v>10.204081632653001</v>
      </c>
      <c r="S6909" s="5">
        <v>8.1632653061219997</v>
      </c>
      <c r="T6909" s="5">
        <v>6.1224489795919999</v>
      </c>
      <c r="U6909" s="31" t="s">
        <v>168</v>
      </c>
    </row>
    <row r="6910">
      <c r="D6910" s="15" t="s">
        <v>29</v>
      </c>
      <c r="E6910" s="14" t="s">
        <v>30</v>
      </c>
      <c r="F6910" s="16"/>
      <c r="G6910" s="26">
        <v>394</v>
      </c>
      <c r="H6910" s="40">
        <v>28.172588832487001</v>
      </c>
      <c r="I6910" s="8">
        <v>22.842639593908999</v>
      </c>
      <c r="J6910" s="8">
        <v>6.345177664975</v>
      </c>
      <c r="K6910" s="8">
        <v>3.8071065989849999</v>
      </c>
      <c r="L6910" s="8">
        <v>0.25380710659900002</v>
      </c>
      <c r="M6910" s="8">
        <v>20.050761421320001</v>
      </c>
      <c r="N6910" s="8">
        <v>0.50761421319800004</v>
      </c>
      <c r="O6910" s="8">
        <v>29.187817258883001</v>
      </c>
      <c r="P6910" s="8">
        <v>19.035532994924001</v>
      </c>
      <c r="Q6910" s="8">
        <v>16.243654822334999</v>
      </c>
      <c r="R6910" s="8">
        <v>4.5685279187820003</v>
      </c>
      <c r="S6910" s="8">
        <v>2.0304568527920002</v>
      </c>
      <c r="T6910" s="8">
        <v>8.3756345177660005</v>
      </c>
      <c r="U6910" s="42">
        <v>0.50761421319800004</v>
      </c>
    </row>
    <row r="6911">
      <c r="D6911" s="19"/>
      <c r="E6911" s="18" t="s">
        <v>31</v>
      </c>
      <c r="F6911" s="17"/>
      <c r="G6911" s="7">
        <v>366</v>
      </c>
      <c r="H6911" s="20">
        <v>25.68306010929</v>
      </c>
      <c r="I6911" s="2">
        <v>22.950819672131001</v>
      </c>
      <c r="J6911" s="2">
        <v>6.2841530054639998</v>
      </c>
      <c r="K6911" s="2">
        <v>3.8251366120219998</v>
      </c>
      <c r="L6911" s="2">
        <v>0.81967213114799997</v>
      </c>
      <c r="M6911" s="2">
        <v>19.398907103825</v>
      </c>
      <c r="N6911" s="2">
        <v>0.54644808743200002</v>
      </c>
      <c r="O6911" s="2">
        <v>31.147540983607001</v>
      </c>
      <c r="P6911" s="2">
        <v>17.213114754098001</v>
      </c>
      <c r="Q6911" s="2">
        <v>16.666666666666998</v>
      </c>
      <c r="R6911" s="2">
        <v>4.6448087431690004</v>
      </c>
      <c r="S6911" s="2">
        <v>1.366120218579</v>
      </c>
      <c r="T6911" s="2">
        <v>8.1967213114750006</v>
      </c>
      <c r="U6911" s="34" t="s">
        <v>168</v>
      </c>
    </row>
    <row r="6912">
      <c r="D6912" s="19"/>
      <c r="E6912" s="18" t="s">
        <v>32</v>
      </c>
      <c r="F6912" s="17"/>
      <c r="G6912" s="7">
        <v>372</v>
      </c>
      <c r="H6912" s="20">
        <v>26.075268817204002</v>
      </c>
      <c r="I6912" s="2">
        <v>20.967741935484</v>
      </c>
      <c r="J6912" s="2">
        <v>6.4516129032259997</v>
      </c>
      <c r="K6912" s="2">
        <v>3.2258064516129998</v>
      </c>
      <c r="L6912" s="2">
        <v>0.53763440860199996</v>
      </c>
      <c r="M6912" s="2">
        <v>20.430107526882001</v>
      </c>
      <c r="N6912" s="2">
        <v>0.53763440860199996</v>
      </c>
      <c r="O6912" s="2">
        <v>30.376344086022002</v>
      </c>
      <c r="P6912" s="2">
        <v>19.086021505375999</v>
      </c>
      <c r="Q6912" s="2">
        <v>17.473118279569999</v>
      </c>
      <c r="R6912" s="2">
        <v>3.4946236559139998</v>
      </c>
      <c r="S6912" s="2">
        <v>1.0752688172039999</v>
      </c>
      <c r="T6912" s="2">
        <v>8.0645161290320004</v>
      </c>
      <c r="U6912" s="22">
        <v>0.53763440860199996</v>
      </c>
    </row>
    <row r="6913">
      <c r="D6913" s="19"/>
      <c r="E6913" s="18" t="s">
        <v>33</v>
      </c>
      <c r="F6913" s="17"/>
      <c r="G6913" s="7">
        <v>103</v>
      </c>
      <c r="H6913" s="20">
        <v>22.330097087378999</v>
      </c>
      <c r="I6913" s="2">
        <v>18.446601941748</v>
      </c>
      <c r="J6913" s="2">
        <v>8.7378640776700003</v>
      </c>
      <c r="K6913" s="2">
        <v>2.9126213592229999</v>
      </c>
      <c r="L6913" s="10" t="s">
        <v>168</v>
      </c>
      <c r="M6913" s="2">
        <v>19.417475728155001</v>
      </c>
      <c r="N6913" s="2">
        <v>0.97087378640800004</v>
      </c>
      <c r="O6913" s="2">
        <v>32.038834951456003</v>
      </c>
      <c r="P6913" s="2">
        <v>20.388349514563</v>
      </c>
      <c r="Q6913" s="2">
        <v>17.475728155340001</v>
      </c>
      <c r="R6913" s="2">
        <v>5.8252427184469999</v>
      </c>
      <c r="S6913" s="2">
        <v>2.9126213592229999</v>
      </c>
      <c r="T6913" s="2">
        <v>11.650485436893</v>
      </c>
      <c r="U6913" s="34" t="s">
        <v>168</v>
      </c>
    </row>
    <row r="6914">
      <c r="D6914" s="19"/>
      <c r="E6914" s="18" t="s">
        <v>34</v>
      </c>
      <c r="F6914" s="17"/>
      <c r="G6914" s="7">
        <v>241</v>
      </c>
      <c r="H6914" s="20">
        <v>27.385892116183001</v>
      </c>
      <c r="I6914" s="2">
        <v>19.087136929461</v>
      </c>
      <c r="J6914" s="2">
        <v>2.9045643153529999</v>
      </c>
      <c r="K6914" s="2">
        <v>2.4896265560169999</v>
      </c>
      <c r="L6914" s="2">
        <v>0.82987551867200005</v>
      </c>
      <c r="M6914" s="2">
        <v>21.161825726141</v>
      </c>
      <c r="N6914" s="2">
        <v>0.82987551867200005</v>
      </c>
      <c r="O6914" s="2">
        <v>29.045643153526999</v>
      </c>
      <c r="P6914" s="2">
        <v>17.427385892116</v>
      </c>
      <c r="Q6914" s="2">
        <v>20.331950207468999</v>
      </c>
      <c r="R6914" s="2">
        <v>4.9792531120329997</v>
      </c>
      <c r="S6914" s="2">
        <v>0.82987551867200005</v>
      </c>
      <c r="T6914" s="2">
        <v>9.1286307053940003</v>
      </c>
      <c r="U6914" s="22">
        <v>0.41493775933600002</v>
      </c>
    </row>
    <row r="6915">
      <c r="D6915" s="19"/>
      <c r="E6915" s="18" t="s">
        <v>35</v>
      </c>
      <c r="F6915" s="17"/>
      <c r="G6915" s="7">
        <v>65</v>
      </c>
      <c r="H6915" s="20">
        <v>29.230769230768999</v>
      </c>
      <c r="I6915" s="2">
        <v>23.076923076922998</v>
      </c>
      <c r="J6915" s="2">
        <v>3.0769230769229998</v>
      </c>
      <c r="K6915" s="2">
        <v>4.6153846153850004</v>
      </c>
      <c r="L6915" s="10" t="s">
        <v>168</v>
      </c>
      <c r="M6915" s="2">
        <v>20</v>
      </c>
      <c r="N6915" s="10" t="s">
        <v>168</v>
      </c>
      <c r="O6915" s="2">
        <v>20</v>
      </c>
      <c r="P6915" s="2">
        <v>12.307692307691999</v>
      </c>
      <c r="Q6915" s="2">
        <v>16.923076923077002</v>
      </c>
      <c r="R6915" s="2">
        <v>7.6923076923079998</v>
      </c>
      <c r="S6915" s="2">
        <v>1.538461538462</v>
      </c>
      <c r="T6915" s="2">
        <v>10.769230769230999</v>
      </c>
      <c r="U6915" s="34" t="s">
        <v>168</v>
      </c>
    </row>
    <row r="6916">
      <c r="D6916" s="19"/>
      <c r="E6916" s="18" t="s">
        <v>36</v>
      </c>
      <c r="F6916" s="17"/>
      <c r="G6916" s="7">
        <v>403</v>
      </c>
      <c r="H6916" s="20">
        <v>27.791563275434001</v>
      </c>
      <c r="I6916" s="2">
        <v>22.332506203474001</v>
      </c>
      <c r="J6916" s="2">
        <v>6.4516129032259997</v>
      </c>
      <c r="K6916" s="2">
        <v>2.2332506203469999</v>
      </c>
      <c r="L6916" s="2">
        <v>0.24813895781600001</v>
      </c>
      <c r="M6916" s="2">
        <v>20.843672456576002</v>
      </c>
      <c r="N6916" s="2">
        <v>0.496277915633</v>
      </c>
      <c r="O6916" s="2">
        <v>31.265508684863999</v>
      </c>
      <c r="P6916" s="2">
        <v>17.866004962779002</v>
      </c>
      <c r="Q6916" s="2">
        <v>13.647642679901001</v>
      </c>
      <c r="R6916" s="2">
        <v>4.466501240695</v>
      </c>
      <c r="S6916" s="2">
        <v>1.488833746898</v>
      </c>
      <c r="T6916" s="2">
        <v>8.4367245657570002</v>
      </c>
      <c r="U6916" s="22">
        <v>0.24813895781600001</v>
      </c>
    </row>
    <row r="6917">
      <c r="D6917" s="19"/>
      <c r="E6917" s="18" t="s">
        <v>37</v>
      </c>
      <c r="F6917" s="17"/>
      <c r="G6917" s="7">
        <v>90</v>
      </c>
      <c r="H6917" s="20">
        <v>15.555555555555999</v>
      </c>
      <c r="I6917" s="2">
        <v>17.777777777777999</v>
      </c>
      <c r="J6917" s="2">
        <v>7.7777777777779997</v>
      </c>
      <c r="K6917" s="2">
        <v>3.333333333333</v>
      </c>
      <c r="L6917" s="2">
        <v>1.1111111111109999</v>
      </c>
      <c r="M6917" s="2">
        <v>17.777777777777999</v>
      </c>
      <c r="N6917" s="10" t="s">
        <v>168</v>
      </c>
      <c r="O6917" s="2">
        <v>33.333333333333002</v>
      </c>
      <c r="P6917" s="2">
        <v>17.777777777777999</v>
      </c>
      <c r="Q6917" s="2">
        <v>20</v>
      </c>
      <c r="R6917" s="2">
        <v>1.1111111111109999</v>
      </c>
      <c r="S6917" s="2">
        <v>2.2222222222219998</v>
      </c>
      <c r="T6917" s="2">
        <v>7.7777777777779997</v>
      </c>
      <c r="U6917" s="22">
        <v>1.1111111111109999</v>
      </c>
    </row>
    <row r="6918">
      <c r="D6918" s="19"/>
      <c r="E6918" s="18" t="s">
        <v>38</v>
      </c>
      <c r="F6918" s="17"/>
      <c r="G6918" s="7">
        <v>250</v>
      </c>
      <c r="H6918" s="20">
        <v>23.600000000000001</v>
      </c>
      <c r="I6918" s="2">
        <v>19.199999999999999</v>
      </c>
      <c r="J6918" s="2">
        <v>5.5999999999999996</v>
      </c>
      <c r="K6918" s="2">
        <v>3.2000000000000002</v>
      </c>
      <c r="L6918" s="2">
        <v>0.80000000000000004</v>
      </c>
      <c r="M6918" s="2">
        <v>18.399999999999999</v>
      </c>
      <c r="N6918" s="2">
        <v>0.80000000000000004</v>
      </c>
      <c r="O6918" s="2">
        <v>30</v>
      </c>
      <c r="P6918" s="2">
        <v>18.800000000000001</v>
      </c>
      <c r="Q6918" s="2">
        <v>19.600000000000001</v>
      </c>
      <c r="R6918" s="2">
        <v>4.4000000000000004</v>
      </c>
      <c r="S6918" s="2">
        <v>3.2000000000000002</v>
      </c>
      <c r="T6918" s="2">
        <v>10.800000000000001</v>
      </c>
      <c r="U6918" s="22">
        <v>0.40000000000000002</v>
      </c>
    </row>
    <row r="6919">
      <c r="D6919" s="19"/>
      <c r="E6919" s="18" t="s">
        <v>39</v>
      </c>
      <c r="F6919" s="17"/>
      <c r="G6919" s="7">
        <v>199</v>
      </c>
      <c r="H6919" s="20">
        <v>25.125628140703999</v>
      </c>
      <c r="I6919" s="2">
        <v>21.608040201005</v>
      </c>
      <c r="J6919" s="2">
        <v>8.0402010050250006</v>
      </c>
      <c r="K6919" s="2">
        <v>3.5175879396980001</v>
      </c>
      <c r="L6919" s="2">
        <v>0.50251256281400003</v>
      </c>
      <c r="M6919" s="2">
        <v>17.587939698492001</v>
      </c>
      <c r="N6919" s="2">
        <v>0.50251256281400003</v>
      </c>
      <c r="O6919" s="2">
        <v>39.698492462311997</v>
      </c>
      <c r="P6919" s="2">
        <v>23.115577889447</v>
      </c>
      <c r="Q6919" s="2">
        <v>17.587939698492001</v>
      </c>
      <c r="R6919" s="2">
        <v>4.0201005025130003</v>
      </c>
      <c r="S6919" s="2">
        <v>2.0100502512560001</v>
      </c>
      <c r="T6919" s="2">
        <v>6.030150753769</v>
      </c>
      <c r="U6919" s="34" t="s">
        <v>168</v>
      </c>
    </row>
    <row r="6920">
      <c r="D6920" s="19"/>
      <c r="E6920" s="18" t="s">
        <v>40</v>
      </c>
      <c r="F6920" s="17"/>
      <c r="G6920" s="7">
        <v>241</v>
      </c>
      <c r="H6920" s="20">
        <v>22.406639004149</v>
      </c>
      <c r="I6920" s="2">
        <v>21.161825726141</v>
      </c>
      <c r="J6920" s="2">
        <v>7.4688796680499996</v>
      </c>
      <c r="K6920" s="2">
        <v>4.1493775933609998</v>
      </c>
      <c r="L6920" s="2">
        <v>0.41493775933600002</v>
      </c>
      <c r="M6920" s="2">
        <v>19.502074688796998</v>
      </c>
      <c r="N6920" s="10" t="s">
        <v>168</v>
      </c>
      <c r="O6920" s="2">
        <v>32.365145228216001</v>
      </c>
      <c r="P6920" s="2">
        <v>17.427385892116</v>
      </c>
      <c r="Q6920" s="2">
        <v>14.107883817427</v>
      </c>
      <c r="R6920" s="2">
        <v>4.1493775933609998</v>
      </c>
      <c r="S6920" s="2">
        <v>1.6597510373440001</v>
      </c>
      <c r="T6920" s="2">
        <v>7.0539419087140001</v>
      </c>
      <c r="U6920" s="22">
        <v>0.41493775933600002</v>
      </c>
    </row>
    <row r="6921">
      <c r="D6921" s="19"/>
      <c r="E6921" s="18" t="s">
        <v>41</v>
      </c>
      <c r="F6921" s="17"/>
      <c r="G6921" s="11">
        <v>29</v>
      </c>
      <c r="H6921" s="27">
        <v>31.034482758620999</v>
      </c>
      <c r="I6921" s="5">
        <v>13.793103448276</v>
      </c>
      <c r="J6921" s="5">
        <v>3.4482758620689999</v>
      </c>
      <c r="K6921" s="5">
        <v>3.4482758620689999</v>
      </c>
      <c r="L6921" s="5">
        <v>6.8965517241379999</v>
      </c>
      <c r="M6921" s="5">
        <v>13.793103448276</v>
      </c>
      <c r="N6921" s="4" t="s">
        <v>168</v>
      </c>
      <c r="O6921" s="5">
        <v>31.034482758620999</v>
      </c>
      <c r="P6921" s="5">
        <v>34.482758620689999</v>
      </c>
      <c r="Q6921" s="5">
        <v>13.793103448276</v>
      </c>
      <c r="R6921" s="5">
        <v>3.4482758620689999</v>
      </c>
      <c r="S6921" s="5">
        <v>3.4482758620689999</v>
      </c>
      <c r="T6921" s="5">
        <v>17.241379310345</v>
      </c>
      <c r="U6921" s="30">
        <v>3.4482758620689999</v>
      </c>
    </row>
    <row r="6922">
      <c r="D6922" s="19"/>
      <c r="E6922" s="18" t="s">
        <v>42</v>
      </c>
      <c r="F6922" s="17"/>
      <c r="G6922" s="11">
        <v>10</v>
      </c>
      <c r="H6922" s="27">
        <v>10</v>
      </c>
      <c r="I6922" s="5">
        <v>10</v>
      </c>
      <c r="J6922" s="4" t="s">
        <v>168</v>
      </c>
      <c r="K6922" s="5">
        <v>10</v>
      </c>
      <c r="L6922" s="4" t="s">
        <v>168</v>
      </c>
      <c r="M6922" s="5">
        <v>30</v>
      </c>
      <c r="N6922" s="4" t="s">
        <v>168</v>
      </c>
      <c r="O6922" s="5">
        <v>10</v>
      </c>
      <c r="P6922" s="5">
        <v>10</v>
      </c>
      <c r="Q6922" s="5">
        <v>40</v>
      </c>
      <c r="R6922" s="5">
        <v>10</v>
      </c>
      <c r="S6922" s="4" t="s">
        <v>168</v>
      </c>
      <c r="T6922" s="5">
        <v>20</v>
      </c>
      <c r="U6922" s="31" t="s">
        <v>168</v>
      </c>
    </row>
    <row r="6923">
      <c r="D6923" s="19"/>
      <c r="E6923" s="18" t="s">
        <v>26</v>
      </c>
      <c r="F6923" s="17"/>
      <c r="G6923" s="11">
        <v>1</v>
      </c>
      <c r="H6923" s="32" t="s">
        <v>168</v>
      </c>
      <c r="I6923" s="4" t="s">
        <v>168</v>
      </c>
      <c r="J6923" s="4" t="s">
        <v>168</v>
      </c>
      <c r="K6923" s="4" t="s">
        <v>168</v>
      </c>
      <c r="L6923" s="4" t="s">
        <v>168</v>
      </c>
      <c r="M6923" s="4" t="s">
        <v>168</v>
      </c>
      <c r="N6923" s="4" t="s">
        <v>168</v>
      </c>
      <c r="O6923" s="4" t="s">
        <v>168</v>
      </c>
      <c r="P6923" s="4" t="s">
        <v>168</v>
      </c>
      <c r="Q6923" s="5">
        <v>100</v>
      </c>
      <c r="R6923" s="4" t="s">
        <v>168</v>
      </c>
      <c r="S6923" s="4" t="s">
        <v>168</v>
      </c>
      <c r="T6923" s="4" t="s">
        <v>168</v>
      </c>
      <c r="U6923" s="31" t="s">
        <v>168</v>
      </c>
    </row>
    <row r="6924">
      <c r="D6924" s="19"/>
      <c r="E6924" s="18" t="s">
        <v>43</v>
      </c>
      <c r="F6924" s="17"/>
      <c r="G6924" s="7">
        <v>519</v>
      </c>
      <c r="H6924" s="20">
        <v>27.360308285163999</v>
      </c>
      <c r="I6924" s="2">
        <v>21.965317919075002</v>
      </c>
      <c r="J6924" s="2">
        <v>6.5510597302500004</v>
      </c>
      <c r="K6924" s="2">
        <v>3.660886319846</v>
      </c>
      <c r="L6924" s="2">
        <v>0.57803468208099995</v>
      </c>
      <c r="M6924" s="2">
        <v>19.075144508670999</v>
      </c>
      <c r="N6924" s="2">
        <v>0.385356454721</v>
      </c>
      <c r="O6924" s="2">
        <v>29.672447013487002</v>
      </c>
      <c r="P6924" s="2">
        <v>17.341040462428001</v>
      </c>
      <c r="Q6924" s="2">
        <v>17.919075144509002</v>
      </c>
      <c r="R6924" s="2">
        <v>4.2389210019270003</v>
      </c>
      <c r="S6924" s="2">
        <v>1.734104046243</v>
      </c>
      <c r="T6924" s="2">
        <v>7.7071290944120001</v>
      </c>
      <c r="U6924" s="22">
        <v>0.385356454721</v>
      </c>
    </row>
    <row r="6925">
      <c r="D6925" s="15" t="s">
        <v>44</v>
      </c>
      <c r="E6925" s="14" t="s">
        <v>45</v>
      </c>
      <c r="F6925" s="16"/>
      <c r="G6925" s="33">
        <v>0</v>
      </c>
      <c r="H6925" s="72" t="s">
        <v>168</v>
      </c>
      <c r="I6925" s="25" t="s">
        <v>168</v>
      </c>
      <c r="J6925" s="25" t="s">
        <v>168</v>
      </c>
      <c r="K6925" s="25" t="s">
        <v>168</v>
      </c>
      <c r="L6925" s="25" t="s">
        <v>168</v>
      </c>
      <c r="M6925" s="25" t="s">
        <v>168</v>
      </c>
      <c r="N6925" s="25" t="s">
        <v>168</v>
      </c>
      <c r="O6925" s="25" t="s">
        <v>168</v>
      </c>
      <c r="P6925" s="25" t="s">
        <v>168</v>
      </c>
      <c r="Q6925" s="25" t="s">
        <v>168</v>
      </c>
      <c r="R6925" s="25" t="s">
        <v>168</v>
      </c>
      <c r="S6925" s="25" t="s">
        <v>168</v>
      </c>
      <c r="T6925" s="25" t="s">
        <v>168</v>
      </c>
      <c r="U6925" s="53" t="s">
        <v>168</v>
      </c>
    </row>
    <row r="6926">
      <c r="D6926" s="19"/>
      <c r="E6926" s="18" t="s">
        <v>46</v>
      </c>
      <c r="F6926" s="17"/>
      <c r="G6926" s="11">
        <v>6</v>
      </c>
      <c r="H6926" s="32" t="s">
        <v>168</v>
      </c>
      <c r="I6926" s="5">
        <v>16.666666666666998</v>
      </c>
      <c r="J6926" s="4" t="s">
        <v>168</v>
      </c>
      <c r="K6926" s="4" t="s">
        <v>168</v>
      </c>
      <c r="L6926" s="4" t="s">
        <v>168</v>
      </c>
      <c r="M6926" s="5">
        <v>16.666666666666998</v>
      </c>
      <c r="N6926" s="4" t="s">
        <v>168</v>
      </c>
      <c r="O6926" s="5">
        <v>33.333333333333002</v>
      </c>
      <c r="P6926" s="4" t="s">
        <v>168</v>
      </c>
      <c r="Q6926" s="5">
        <v>50</v>
      </c>
      <c r="R6926" s="4" t="s">
        <v>168</v>
      </c>
      <c r="S6926" s="4" t="s">
        <v>168</v>
      </c>
      <c r="T6926" s="5">
        <v>16.666666666666998</v>
      </c>
      <c r="U6926" s="31" t="s">
        <v>168</v>
      </c>
    </row>
    <row r="6927">
      <c r="D6927" s="19"/>
      <c r="E6927" s="18" t="s">
        <v>47</v>
      </c>
      <c r="F6927" s="17"/>
      <c r="G6927" s="11">
        <v>15</v>
      </c>
      <c r="H6927" s="27">
        <v>13.333333333333</v>
      </c>
      <c r="I6927" s="5">
        <v>33.333333333333002</v>
      </c>
      <c r="J6927" s="5">
        <v>6.666666666667</v>
      </c>
      <c r="K6927" s="5">
        <v>13.333333333333</v>
      </c>
      <c r="L6927" s="4" t="s">
        <v>168</v>
      </c>
      <c r="M6927" s="4" t="s">
        <v>168</v>
      </c>
      <c r="N6927" s="4" t="s">
        <v>168</v>
      </c>
      <c r="O6927" s="5">
        <v>13.333333333333</v>
      </c>
      <c r="P6927" s="4" t="s">
        <v>168</v>
      </c>
      <c r="Q6927" s="5">
        <v>46.666666666666998</v>
      </c>
      <c r="R6927" s="5">
        <v>6.666666666667</v>
      </c>
      <c r="S6927" s="5">
        <v>13.333333333333</v>
      </c>
      <c r="T6927" s="5">
        <v>6.666666666667</v>
      </c>
      <c r="U6927" s="31" t="s">
        <v>168</v>
      </c>
    </row>
    <row r="6928">
      <c r="D6928" s="19"/>
      <c r="E6928" s="18" t="s">
        <v>48</v>
      </c>
      <c r="F6928" s="17"/>
      <c r="G6928" s="7">
        <v>80</v>
      </c>
      <c r="H6928" s="20">
        <v>15</v>
      </c>
      <c r="I6928" s="2">
        <v>15</v>
      </c>
      <c r="J6928" s="2">
        <v>7.5</v>
      </c>
      <c r="K6928" s="2">
        <v>2.5</v>
      </c>
      <c r="L6928" s="10" t="s">
        <v>168</v>
      </c>
      <c r="M6928" s="2">
        <v>12.5</v>
      </c>
      <c r="N6928" s="10" t="s">
        <v>168</v>
      </c>
      <c r="O6928" s="2">
        <v>28.75</v>
      </c>
      <c r="P6928" s="2">
        <v>15</v>
      </c>
      <c r="Q6928" s="2">
        <v>30</v>
      </c>
      <c r="R6928" s="2">
        <v>7.5</v>
      </c>
      <c r="S6928" s="2">
        <v>6.25</v>
      </c>
      <c r="T6928" s="2">
        <v>8.75</v>
      </c>
      <c r="U6928" s="22">
        <v>1.25</v>
      </c>
    </row>
    <row r="6929">
      <c r="D6929" s="19"/>
      <c r="E6929" s="18" t="s">
        <v>49</v>
      </c>
      <c r="F6929" s="17"/>
      <c r="G6929" s="7">
        <v>78</v>
      </c>
      <c r="H6929" s="20">
        <v>26.923076923077002</v>
      </c>
      <c r="I6929" s="2">
        <v>20.512820512821001</v>
      </c>
      <c r="J6929" s="2">
        <v>8.9743589743589993</v>
      </c>
      <c r="K6929" s="2">
        <v>1.2820512820509999</v>
      </c>
      <c r="L6929" s="10" t="s">
        <v>168</v>
      </c>
      <c r="M6929" s="2">
        <v>16.666666666666998</v>
      </c>
      <c r="N6929" s="10" t="s">
        <v>168</v>
      </c>
      <c r="O6929" s="2">
        <v>26.923076923077002</v>
      </c>
      <c r="P6929" s="2">
        <v>7.6923076923079998</v>
      </c>
      <c r="Q6929" s="2">
        <v>26.923076923077002</v>
      </c>
      <c r="R6929" s="2">
        <v>7.6923076923079998</v>
      </c>
      <c r="S6929" s="2">
        <v>2.564102564103</v>
      </c>
      <c r="T6929" s="2">
        <v>7.6923076923079998</v>
      </c>
      <c r="U6929" s="34" t="s">
        <v>168</v>
      </c>
    </row>
    <row r="6930">
      <c r="D6930" s="19"/>
      <c r="E6930" s="18" t="s">
        <v>50</v>
      </c>
      <c r="F6930" s="17"/>
      <c r="G6930" s="7">
        <v>65</v>
      </c>
      <c r="H6930" s="20">
        <v>24.615384615385</v>
      </c>
      <c r="I6930" s="2">
        <v>23.076923076922998</v>
      </c>
      <c r="J6930" s="2">
        <v>3.0769230769229998</v>
      </c>
      <c r="K6930" s="2">
        <v>7.6923076923079998</v>
      </c>
      <c r="L6930" s="10" t="s">
        <v>168</v>
      </c>
      <c r="M6930" s="2">
        <v>18.461538461538002</v>
      </c>
      <c r="N6930" s="10" t="s">
        <v>168</v>
      </c>
      <c r="O6930" s="2">
        <v>32.307692307692001</v>
      </c>
      <c r="P6930" s="2">
        <v>15.384615384615</v>
      </c>
      <c r="Q6930" s="2">
        <v>13.846153846153999</v>
      </c>
      <c r="R6930" s="2">
        <v>4.6153846153850004</v>
      </c>
      <c r="S6930" s="10" t="s">
        <v>168</v>
      </c>
      <c r="T6930" s="2">
        <v>10.769230769230999</v>
      </c>
      <c r="U6930" s="34" t="s">
        <v>168</v>
      </c>
    </row>
    <row r="6931">
      <c r="D6931" s="19"/>
      <c r="E6931" s="18" t="s">
        <v>51</v>
      </c>
      <c r="F6931" s="17"/>
      <c r="G6931" s="7">
        <v>57</v>
      </c>
      <c r="H6931" s="20">
        <v>40.350877192981997</v>
      </c>
      <c r="I6931" s="2">
        <v>26.315789473683999</v>
      </c>
      <c r="J6931" s="2">
        <v>7.0175438596489998</v>
      </c>
      <c r="K6931" s="10" t="s">
        <v>168</v>
      </c>
      <c r="L6931" s="2">
        <v>3.508771929825</v>
      </c>
      <c r="M6931" s="2">
        <v>21.052631578947</v>
      </c>
      <c r="N6931" s="10" t="s">
        <v>168</v>
      </c>
      <c r="O6931" s="2">
        <v>26.315789473683999</v>
      </c>
      <c r="P6931" s="2">
        <v>10.526315789473999</v>
      </c>
      <c r="Q6931" s="2">
        <v>17.543859649123</v>
      </c>
      <c r="R6931" s="2">
        <v>1.7543859649119999</v>
      </c>
      <c r="S6931" s="10" t="s">
        <v>168</v>
      </c>
      <c r="T6931" s="2">
        <v>5.2631578947369997</v>
      </c>
      <c r="U6931" s="34" t="s">
        <v>168</v>
      </c>
    </row>
    <row r="6932">
      <c r="D6932" s="19"/>
      <c r="E6932" s="18" t="s">
        <v>52</v>
      </c>
      <c r="F6932" s="17"/>
      <c r="G6932" s="7">
        <v>54</v>
      </c>
      <c r="H6932" s="20">
        <v>33.333333333333002</v>
      </c>
      <c r="I6932" s="2">
        <v>20.370370370370001</v>
      </c>
      <c r="J6932" s="2">
        <v>5.5555555555560003</v>
      </c>
      <c r="K6932" s="2">
        <v>12.962962962962999</v>
      </c>
      <c r="L6932" s="10" t="s">
        <v>168</v>
      </c>
      <c r="M6932" s="2">
        <v>20.370370370370001</v>
      </c>
      <c r="N6932" s="10" t="s">
        <v>168</v>
      </c>
      <c r="O6932" s="2">
        <v>27.777777777777999</v>
      </c>
      <c r="P6932" s="2">
        <v>18.518518518518999</v>
      </c>
      <c r="Q6932" s="2">
        <v>12.962962962962999</v>
      </c>
      <c r="R6932" s="2">
        <v>3.7037037037039999</v>
      </c>
      <c r="S6932" s="10" t="s">
        <v>168</v>
      </c>
      <c r="T6932" s="2">
        <v>5.5555555555560003</v>
      </c>
      <c r="U6932" s="34" t="s">
        <v>168</v>
      </c>
    </row>
    <row r="6933">
      <c r="D6933" s="19"/>
      <c r="E6933" s="18" t="s">
        <v>53</v>
      </c>
      <c r="F6933" s="17"/>
      <c r="G6933" s="11">
        <v>48</v>
      </c>
      <c r="H6933" s="27">
        <v>29.166666666666998</v>
      </c>
      <c r="I6933" s="5">
        <v>12.5</v>
      </c>
      <c r="J6933" s="5">
        <v>4.166666666667</v>
      </c>
      <c r="K6933" s="4" t="s">
        <v>168</v>
      </c>
      <c r="L6933" s="4" t="s">
        <v>168</v>
      </c>
      <c r="M6933" s="5">
        <v>20.833333333333002</v>
      </c>
      <c r="N6933" s="4" t="s">
        <v>168</v>
      </c>
      <c r="O6933" s="5">
        <v>33.333333333333002</v>
      </c>
      <c r="P6933" s="5">
        <v>22.916666666666998</v>
      </c>
      <c r="Q6933" s="5">
        <v>10.416666666667</v>
      </c>
      <c r="R6933" s="4" t="s">
        <v>168</v>
      </c>
      <c r="S6933" s="4" t="s">
        <v>168</v>
      </c>
      <c r="T6933" s="5">
        <v>6.25</v>
      </c>
      <c r="U6933" s="31" t="s">
        <v>168</v>
      </c>
    </row>
    <row r="6934">
      <c r="D6934" s="19"/>
      <c r="E6934" s="18" t="s">
        <v>54</v>
      </c>
      <c r="F6934" s="17"/>
      <c r="G6934" s="7">
        <v>117</v>
      </c>
      <c r="H6934" s="20">
        <v>29.059829059828999</v>
      </c>
      <c r="I6934" s="2">
        <v>28.205128205127998</v>
      </c>
      <c r="J6934" s="2">
        <v>5.9829059829059998</v>
      </c>
      <c r="K6934" s="2">
        <v>2.564102564103</v>
      </c>
      <c r="L6934" s="2">
        <v>0.85470085470099999</v>
      </c>
      <c r="M6934" s="2">
        <v>28.205128205127998</v>
      </c>
      <c r="N6934" s="2">
        <v>1.709401709402</v>
      </c>
      <c r="O6934" s="2">
        <v>34.188034188034003</v>
      </c>
      <c r="P6934" s="2">
        <v>29.91452991453</v>
      </c>
      <c r="Q6934" s="2">
        <v>7.6923076923079998</v>
      </c>
      <c r="R6934" s="2">
        <v>3.4188034188029999</v>
      </c>
      <c r="S6934" s="10" t="s">
        <v>168</v>
      </c>
      <c r="T6934" s="2">
        <v>7.6923076923079998</v>
      </c>
      <c r="U6934" s="22">
        <v>0.85470085470099999</v>
      </c>
    </row>
    <row r="6935">
      <c r="D6935" s="19"/>
      <c r="E6935" s="18" t="s">
        <v>55</v>
      </c>
      <c r="F6935" s="17"/>
      <c r="G6935" s="11">
        <v>1</v>
      </c>
      <c r="H6935" s="27">
        <v>100</v>
      </c>
      <c r="I6935" s="4" t="s">
        <v>168</v>
      </c>
      <c r="J6935" s="4" t="s">
        <v>168</v>
      </c>
      <c r="K6935" s="4" t="s">
        <v>168</v>
      </c>
      <c r="L6935" s="4" t="s">
        <v>168</v>
      </c>
      <c r="M6935" s="4" t="s">
        <v>168</v>
      </c>
      <c r="N6935" s="4" t="s">
        <v>168</v>
      </c>
      <c r="O6935" s="4" t="s">
        <v>168</v>
      </c>
      <c r="P6935" s="4" t="s">
        <v>168</v>
      </c>
      <c r="Q6935" s="4" t="s">
        <v>168</v>
      </c>
      <c r="R6935" s="4" t="s">
        <v>168</v>
      </c>
      <c r="S6935" s="4" t="s">
        <v>168</v>
      </c>
      <c r="T6935" s="4" t="s">
        <v>168</v>
      </c>
      <c r="U6935" s="31" t="s">
        <v>168</v>
      </c>
    </row>
    <row r="6936">
      <c r="D6936" s="19"/>
      <c r="E6936" s="18" t="s">
        <v>26</v>
      </c>
      <c r="F6936" s="17"/>
      <c r="G6936" s="11">
        <v>9</v>
      </c>
      <c r="H6936" s="27">
        <v>22.222222222222001</v>
      </c>
      <c r="I6936" s="5">
        <v>11.111111111111001</v>
      </c>
      <c r="J6936" s="5">
        <v>22.222222222222001</v>
      </c>
      <c r="K6936" s="4" t="s">
        <v>168</v>
      </c>
      <c r="L6936" s="4" t="s">
        <v>168</v>
      </c>
      <c r="M6936" s="4" t="s">
        <v>168</v>
      </c>
      <c r="N6936" s="4" t="s">
        <v>168</v>
      </c>
      <c r="O6936" s="4" t="s">
        <v>168</v>
      </c>
      <c r="P6936" s="5">
        <v>11.111111111111001</v>
      </c>
      <c r="Q6936" s="5">
        <v>33.333333333333002</v>
      </c>
      <c r="R6936" s="4" t="s">
        <v>168</v>
      </c>
      <c r="S6936" s="4" t="s">
        <v>168</v>
      </c>
      <c r="T6936" s="5">
        <v>22.222222222222001</v>
      </c>
      <c r="U6936" s="31" t="s">
        <v>168</v>
      </c>
    </row>
    <row r="6937">
      <c r="D6937" s="15" t="s">
        <v>56</v>
      </c>
      <c r="E6937" s="14" t="s">
        <v>57</v>
      </c>
      <c r="F6937" s="16"/>
      <c r="G6937" s="33">
        <v>7</v>
      </c>
      <c r="H6937" s="45">
        <v>28.571428571428999</v>
      </c>
      <c r="I6937" s="13">
        <v>14.285714285714</v>
      </c>
      <c r="J6937" s="13">
        <v>14.285714285714</v>
      </c>
      <c r="K6937" s="13">
        <v>28.571428571428999</v>
      </c>
      <c r="L6937" s="25" t="s">
        <v>168</v>
      </c>
      <c r="M6937" s="13">
        <v>28.571428571428999</v>
      </c>
      <c r="N6937" s="25" t="s">
        <v>168</v>
      </c>
      <c r="O6937" s="13">
        <v>28.571428571428999</v>
      </c>
      <c r="P6937" s="13">
        <v>14.285714285714</v>
      </c>
      <c r="Q6937" s="13">
        <v>14.285714285714</v>
      </c>
      <c r="R6937" s="25" t="s">
        <v>168</v>
      </c>
      <c r="S6937" s="13">
        <v>28.571428571428999</v>
      </c>
      <c r="T6937" s="13">
        <v>14.285714285714</v>
      </c>
      <c r="U6937" s="53" t="s">
        <v>168</v>
      </c>
    </row>
    <row r="6938">
      <c r="D6938" s="19"/>
      <c r="E6938" s="18" t="s">
        <v>58</v>
      </c>
      <c r="F6938" s="17"/>
      <c r="G6938" s="7">
        <v>55</v>
      </c>
      <c r="H6938" s="20">
        <v>14.545454545455</v>
      </c>
      <c r="I6938" s="2">
        <v>27.272727272727</v>
      </c>
      <c r="J6938" s="2">
        <v>16.363636363636001</v>
      </c>
      <c r="K6938" s="2">
        <v>3.636363636364</v>
      </c>
      <c r="L6938" s="10" t="s">
        <v>168</v>
      </c>
      <c r="M6938" s="2">
        <v>20</v>
      </c>
      <c r="N6938" s="2">
        <v>1.818181818182</v>
      </c>
      <c r="O6938" s="2">
        <v>21.818181818182001</v>
      </c>
      <c r="P6938" s="2">
        <v>12.727272727273</v>
      </c>
      <c r="Q6938" s="2">
        <v>34.545454545455001</v>
      </c>
      <c r="R6938" s="2">
        <v>5.4545454545450003</v>
      </c>
      <c r="S6938" s="2">
        <v>9.0909090909089993</v>
      </c>
      <c r="T6938" s="2">
        <v>7.2727272727269998</v>
      </c>
      <c r="U6938" s="34" t="s">
        <v>168</v>
      </c>
    </row>
    <row r="6939">
      <c r="D6939" s="19"/>
      <c r="E6939" s="18" t="s">
        <v>59</v>
      </c>
      <c r="F6939" s="17"/>
      <c r="G6939" s="7">
        <v>196</v>
      </c>
      <c r="H6939" s="20">
        <v>26.530612244897998</v>
      </c>
      <c r="I6939" s="2">
        <v>19.387755102041002</v>
      </c>
      <c r="J6939" s="2">
        <v>4.0816326530609999</v>
      </c>
      <c r="K6939" s="2">
        <v>3.0612244897959999</v>
      </c>
      <c r="L6939" s="10" t="s">
        <v>168</v>
      </c>
      <c r="M6939" s="2">
        <v>18.367346938775999</v>
      </c>
      <c r="N6939" s="10" t="s">
        <v>168</v>
      </c>
      <c r="O6939" s="2">
        <v>26.530612244897998</v>
      </c>
      <c r="P6939" s="2">
        <v>18.367346938775999</v>
      </c>
      <c r="Q6939" s="2">
        <v>17.346938775510001</v>
      </c>
      <c r="R6939" s="2">
        <v>4.0816326530609999</v>
      </c>
      <c r="S6939" s="2">
        <v>1.0204081632649999</v>
      </c>
      <c r="T6939" s="2">
        <v>10.204081632653001</v>
      </c>
      <c r="U6939" s="22">
        <v>0.51020408163300002</v>
      </c>
    </row>
    <row r="6940">
      <c r="D6940" s="19"/>
      <c r="E6940" s="18" t="s">
        <v>60</v>
      </c>
      <c r="F6940" s="17"/>
      <c r="G6940" s="7">
        <v>272</v>
      </c>
      <c r="H6940" s="20">
        <v>29.779411764706001</v>
      </c>
      <c r="I6940" s="2">
        <v>22.426470588234999</v>
      </c>
      <c r="J6940" s="2">
        <v>5.8823529411760003</v>
      </c>
      <c r="K6940" s="2">
        <v>3.6764705882349999</v>
      </c>
      <c r="L6940" s="2">
        <v>1.102941176471</v>
      </c>
      <c r="M6940" s="2">
        <v>19.485294117647001</v>
      </c>
      <c r="N6940" s="2">
        <v>0.36764705882400001</v>
      </c>
      <c r="O6940" s="2">
        <v>32.720588235294002</v>
      </c>
      <c r="P6940" s="2">
        <v>17.279411764706001</v>
      </c>
      <c r="Q6940" s="2">
        <v>16.176470588234999</v>
      </c>
      <c r="R6940" s="2">
        <v>4.4117647058819998</v>
      </c>
      <c r="S6940" s="10" t="s">
        <v>168</v>
      </c>
      <c r="T6940" s="2">
        <v>6.25</v>
      </c>
      <c r="U6940" s="22">
        <v>0.36764705882400001</v>
      </c>
    </row>
    <row r="6941">
      <c r="D6941" s="19"/>
      <c r="E6941" s="18" t="s">
        <v>26</v>
      </c>
      <c r="F6941" s="17"/>
      <c r="G6941" s="11">
        <v>0</v>
      </c>
      <c r="H6941" s="32" t="s">
        <v>168</v>
      </c>
      <c r="I6941" s="4" t="s">
        <v>168</v>
      </c>
      <c r="J6941" s="4" t="s">
        <v>168</v>
      </c>
      <c r="K6941" s="4" t="s">
        <v>168</v>
      </c>
      <c r="L6941" s="4" t="s">
        <v>168</v>
      </c>
      <c r="M6941" s="4" t="s">
        <v>168</v>
      </c>
      <c r="N6941" s="4" t="s">
        <v>168</v>
      </c>
      <c r="O6941" s="4" t="s">
        <v>168</v>
      </c>
      <c r="P6941" s="4" t="s">
        <v>168</v>
      </c>
      <c r="Q6941" s="4" t="s">
        <v>168</v>
      </c>
      <c r="R6941" s="4" t="s">
        <v>168</v>
      </c>
      <c r="S6941" s="4" t="s">
        <v>168</v>
      </c>
      <c r="T6941" s="4" t="s">
        <v>168</v>
      </c>
      <c r="U6941" s="31" t="s">
        <v>168</v>
      </c>
    </row>
    <row r="6942">
      <c r="D6942" s="19"/>
      <c r="E6942" s="18" t="s">
        <v>61</v>
      </c>
      <c r="F6942" s="17"/>
      <c r="G6942" s="7">
        <v>62</v>
      </c>
      <c r="H6942" s="20">
        <v>16.129032258064999</v>
      </c>
      <c r="I6942" s="2">
        <v>25.806451612903</v>
      </c>
      <c r="J6942" s="2">
        <v>16.129032258064999</v>
      </c>
      <c r="K6942" s="2">
        <v>6.4516129032259997</v>
      </c>
      <c r="L6942" s="10" t="s">
        <v>168</v>
      </c>
      <c r="M6942" s="2">
        <v>20.967741935484</v>
      </c>
      <c r="N6942" s="2">
        <v>1.6129032258060001</v>
      </c>
      <c r="O6942" s="2">
        <v>22.580645161290001</v>
      </c>
      <c r="P6942" s="2">
        <v>12.903225806451999</v>
      </c>
      <c r="Q6942" s="2">
        <v>32.258064516128997</v>
      </c>
      <c r="R6942" s="2">
        <v>4.8387096774189997</v>
      </c>
      <c r="S6942" s="2">
        <v>11.290322580645</v>
      </c>
      <c r="T6942" s="2">
        <v>8.0645161290320004</v>
      </c>
      <c r="U6942" s="34" t="s">
        <v>168</v>
      </c>
    </row>
    <row r="6943">
      <c r="D6943" s="19"/>
      <c r="E6943" s="18" t="s">
        <v>62</v>
      </c>
      <c r="F6943" s="17"/>
      <c r="G6943" s="7">
        <v>468</v>
      </c>
      <c r="H6943" s="20">
        <v>28.418803418803002</v>
      </c>
      <c r="I6943" s="2">
        <v>21.153846153846001</v>
      </c>
      <c r="J6943" s="2">
        <v>5.1282051282049999</v>
      </c>
      <c r="K6943" s="2">
        <v>3.4188034188029999</v>
      </c>
      <c r="L6943" s="2">
        <v>0.64102564102600001</v>
      </c>
      <c r="M6943" s="2">
        <v>19.017094017093999</v>
      </c>
      <c r="N6943" s="2">
        <v>0.213675213675</v>
      </c>
      <c r="O6943" s="2">
        <v>30.128205128205</v>
      </c>
      <c r="P6943" s="2">
        <v>17.735042735042999</v>
      </c>
      <c r="Q6943" s="2">
        <v>16.666666666666998</v>
      </c>
      <c r="R6943" s="2">
        <v>4.2735042735039999</v>
      </c>
      <c r="S6943" s="2">
        <v>0.42735042735000001</v>
      </c>
      <c r="T6943" s="2">
        <v>7.9059829059829996</v>
      </c>
      <c r="U6943" s="22">
        <v>0.42735042735000001</v>
      </c>
    </row>
    <row r="6944">
      <c r="D6944" s="15" t="s">
        <v>63</v>
      </c>
      <c r="E6944" s="14" t="s">
        <v>64</v>
      </c>
      <c r="F6944" s="16"/>
      <c r="G6944" s="33">
        <v>3</v>
      </c>
      <c r="H6944" s="45">
        <v>33.333333333333002</v>
      </c>
      <c r="I6944" s="25" t="s">
        <v>168</v>
      </c>
      <c r="J6944" s="25" t="s">
        <v>168</v>
      </c>
      <c r="K6944" s="25" t="s">
        <v>168</v>
      </c>
      <c r="L6944" s="25" t="s">
        <v>168</v>
      </c>
      <c r="M6944" s="25" t="s">
        <v>168</v>
      </c>
      <c r="N6944" s="25" t="s">
        <v>168</v>
      </c>
      <c r="O6944" s="13">
        <v>33.333333333333002</v>
      </c>
      <c r="P6944" s="25" t="s">
        <v>168</v>
      </c>
      <c r="Q6944" s="13">
        <v>66.666666666666998</v>
      </c>
      <c r="R6944" s="25" t="s">
        <v>168</v>
      </c>
      <c r="S6944" s="25" t="s">
        <v>168</v>
      </c>
      <c r="T6944" s="25" t="s">
        <v>168</v>
      </c>
      <c r="U6944" s="53" t="s">
        <v>168</v>
      </c>
    </row>
    <row r="6945">
      <c r="D6945" s="19"/>
      <c r="E6945" s="18" t="s">
        <v>65</v>
      </c>
      <c r="F6945" s="17"/>
      <c r="G6945" s="11">
        <v>14</v>
      </c>
      <c r="H6945" s="27">
        <v>42.857142857143003</v>
      </c>
      <c r="I6945" s="5">
        <v>14.285714285714</v>
      </c>
      <c r="J6945" s="5">
        <v>7.1428571428570002</v>
      </c>
      <c r="K6945" s="4" t="s">
        <v>168</v>
      </c>
      <c r="L6945" s="4" t="s">
        <v>168</v>
      </c>
      <c r="M6945" s="5">
        <v>21.428571428571001</v>
      </c>
      <c r="N6945" s="4" t="s">
        <v>168</v>
      </c>
      <c r="O6945" s="5">
        <v>14.285714285714</v>
      </c>
      <c r="P6945" s="5">
        <v>42.857142857143003</v>
      </c>
      <c r="Q6945" s="5">
        <v>7.1428571428570002</v>
      </c>
      <c r="R6945" s="4" t="s">
        <v>168</v>
      </c>
      <c r="S6945" s="4" t="s">
        <v>168</v>
      </c>
      <c r="T6945" s="5">
        <v>7.1428571428570002</v>
      </c>
      <c r="U6945" s="31" t="s">
        <v>168</v>
      </c>
    </row>
    <row r="6946">
      <c r="D6946" s="19"/>
      <c r="E6946" s="18" t="s">
        <v>66</v>
      </c>
      <c r="F6946" s="17"/>
      <c r="G6946" s="11">
        <v>6</v>
      </c>
      <c r="H6946" s="27">
        <v>33.333333333333002</v>
      </c>
      <c r="I6946" s="4" t="s">
        <v>168</v>
      </c>
      <c r="J6946" s="4" t="s">
        <v>168</v>
      </c>
      <c r="K6946" s="4" t="s">
        <v>168</v>
      </c>
      <c r="L6946" s="4" t="s">
        <v>168</v>
      </c>
      <c r="M6946" s="5">
        <v>33.333333333333002</v>
      </c>
      <c r="N6946" s="4" t="s">
        <v>168</v>
      </c>
      <c r="O6946" s="5">
        <v>33.333333333333002</v>
      </c>
      <c r="P6946" s="5">
        <v>33.333333333333002</v>
      </c>
      <c r="Q6946" s="4" t="s">
        <v>168</v>
      </c>
      <c r="R6946" s="4" t="s">
        <v>168</v>
      </c>
      <c r="S6946" s="4" t="s">
        <v>168</v>
      </c>
      <c r="T6946" s="5">
        <v>16.666666666666998</v>
      </c>
      <c r="U6946" s="31" t="s">
        <v>168</v>
      </c>
    </row>
    <row r="6947">
      <c r="D6947" s="19"/>
      <c r="E6947" s="18" t="s">
        <v>67</v>
      </c>
      <c r="F6947" s="17"/>
      <c r="G6947" s="11">
        <v>48</v>
      </c>
      <c r="H6947" s="27">
        <v>35.416666666666998</v>
      </c>
      <c r="I6947" s="5">
        <v>14.583333333333</v>
      </c>
      <c r="J6947" s="5">
        <v>2.083333333333</v>
      </c>
      <c r="K6947" s="4" t="s">
        <v>168</v>
      </c>
      <c r="L6947" s="5">
        <v>2.083333333333</v>
      </c>
      <c r="M6947" s="5">
        <v>12.5</v>
      </c>
      <c r="N6947" s="5">
        <v>4.166666666667</v>
      </c>
      <c r="O6947" s="5">
        <v>29.166666666666998</v>
      </c>
      <c r="P6947" s="5">
        <v>41.666666666666998</v>
      </c>
      <c r="Q6947" s="5">
        <v>2.083333333333</v>
      </c>
      <c r="R6947" s="4" t="s">
        <v>168</v>
      </c>
      <c r="S6947" s="4" t="s">
        <v>168</v>
      </c>
      <c r="T6947" s="5">
        <v>8.333333333333</v>
      </c>
      <c r="U6947" s="31" t="s">
        <v>168</v>
      </c>
    </row>
    <row r="6948">
      <c r="D6948" s="19"/>
      <c r="E6948" s="18" t="s">
        <v>68</v>
      </c>
      <c r="F6948" s="17"/>
      <c r="G6948" s="11">
        <v>38</v>
      </c>
      <c r="H6948" s="27">
        <v>31.578947368421002</v>
      </c>
      <c r="I6948" s="5">
        <v>23.684210526316001</v>
      </c>
      <c r="J6948" s="5">
        <v>7.8947368421049999</v>
      </c>
      <c r="K6948" s="5">
        <v>7.8947368421049999</v>
      </c>
      <c r="L6948" s="4" t="s">
        <v>168</v>
      </c>
      <c r="M6948" s="5">
        <v>21.052631578947</v>
      </c>
      <c r="N6948" s="4" t="s">
        <v>168</v>
      </c>
      <c r="O6948" s="5">
        <v>26.315789473683999</v>
      </c>
      <c r="P6948" s="5">
        <v>23.684210526316001</v>
      </c>
      <c r="Q6948" s="5">
        <v>2.6315789473679998</v>
      </c>
      <c r="R6948" s="5">
        <v>7.8947368421049999</v>
      </c>
      <c r="S6948" s="5">
        <v>5.2631578947369997</v>
      </c>
      <c r="T6948" s="5">
        <v>5.2631578947369997</v>
      </c>
      <c r="U6948" s="31" t="s">
        <v>168</v>
      </c>
    </row>
    <row r="6949">
      <c r="D6949" s="19"/>
      <c r="E6949" s="18" t="s">
        <v>69</v>
      </c>
      <c r="F6949" s="17"/>
      <c r="G6949" s="7">
        <v>417</v>
      </c>
      <c r="H6949" s="20">
        <v>24.460431654676</v>
      </c>
      <c r="I6949" s="2">
        <v>23.021582733812998</v>
      </c>
      <c r="J6949" s="2">
        <v>6.9544364508390002</v>
      </c>
      <c r="K6949" s="2">
        <v>4.0767386091129998</v>
      </c>
      <c r="L6949" s="2">
        <v>0.47961630695399998</v>
      </c>
      <c r="M6949" s="2">
        <v>19.424460431655</v>
      </c>
      <c r="N6949" s="10" t="s">
        <v>168</v>
      </c>
      <c r="O6949" s="2">
        <v>30.215827338128999</v>
      </c>
      <c r="P6949" s="2">
        <v>12.709832134293</v>
      </c>
      <c r="Q6949" s="2">
        <v>22.302158273381</v>
      </c>
      <c r="R6949" s="2">
        <v>4.7961630695439998</v>
      </c>
      <c r="S6949" s="2">
        <v>1.6786570743410001</v>
      </c>
      <c r="T6949" s="2">
        <v>8.1534772182249995</v>
      </c>
      <c r="U6949" s="22">
        <v>0.47961630695399998</v>
      </c>
    </row>
    <row r="6950">
      <c r="D6950" s="19"/>
      <c r="E6950" s="18" t="s">
        <v>26</v>
      </c>
      <c r="F6950" s="17"/>
      <c r="G6950" s="11">
        <v>4</v>
      </c>
      <c r="H6950" s="27">
        <v>75</v>
      </c>
      <c r="I6950" s="5">
        <v>25</v>
      </c>
      <c r="J6950" s="4" t="s">
        <v>168</v>
      </c>
      <c r="K6950" s="4" t="s">
        <v>168</v>
      </c>
      <c r="L6950" s="4" t="s">
        <v>168</v>
      </c>
      <c r="M6950" s="5">
        <v>50</v>
      </c>
      <c r="N6950" s="4" t="s">
        <v>168</v>
      </c>
      <c r="O6950" s="4" t="s">
        <v>168</v>
      </c>
      <c r="P6950" s="5">
        <v>25</v>
      </c>
      <c r="Q6950" s="4" t="s">
        <v>168</v>
      </c>
      <c r="R6950" s="4" t="s">
        <v>168</v>
      </c>
      <c r="S6950" s="4" t="s">
        <v>168</v>
      </c>
      <c r="T6950" s="4" t="s">
        <v>168</v>
      </c>
      <c r="U6950" s="31" t="s">
        <v>168</v>
      </c>
    </row>
    <row r="6951">
      <c r="D6951" s="19"/>
      <c r="E6951" s="18" t="s">
        <v>70</v>
      </c>
      <c r="F6951" s="17"/>
      <c r="G6951" s="7">
        <v>109</v>
      </c>
      <c r="H6951" s="20">
        <v>34.862385321101002</v>
      </c>
      <c r="I6951" s="2">
        <v>16.513761467889999</v>
      </c>
      <c r="J6951" s="2">
        <v>4.5871559633030001</v>
      </c>
      <c r="K6951" s="2">
        <v>2.7522935779819999</v>
      </c>
      <c r="L6951" s="2">
        <v>0.91743119266100004</v>
      </c>
      <c r="M6951" s="2">
        <v>17.43119266055</v>
      </c>
      <c r="N6951" s="2">
        <v>1.834862385321</v>
      </c>
      <c r="O6951" s="2">
        <v>26.605504587155998</v>
      </c>
      <c r="P6951" s="2">
        <v>33.944954128440003</v>
      </c>
      <c r="Q6951" s="2">
        <v>4.5871559633030001</v>
      </c>
      <c r="R6951" s="2">
        <v>2.7522935779819999</v>
      </c>
      <c r="S6951" s="2">
        <v>1.834862385321</v>
      </c>
      <c r="T6951" s="2">
        <v>7.339449541284</v>
      </c>
      <c r="U6951" s="34" t="s">
        <v>168</v>
      </c>
    </row>
    <row r="6952">
      <c r="D6952" s="15" t="s">
        <v>71</v>
      </c>
      <c r="E6952" s="14" t="s">
        <v>64</v>
      </c>
      <c r="F6952" s="16"/>
      <c r="G6952" s="33">
        <v>4</v>
      </c>
      <c r="H6952" s="45">
        <v>25</v>
      </c>
      <c r="I6952" s="25" t="s">
        <v>168</v>
      </c>
      <c r="J6952" s="25" t="s">
        <v>168</v>
      </c>
      <c r="K6952" s="25" t="s">
        <v>168</v>
      </c>
      <c r="L6952" s="25" t="s">
        <v>168</v>
      </c>
      <c r="M6952" s="13">
        <v>25</v>
      </c>
      <c r="N6952" s="25" t="s">
        <v>168</v>
      </c>
      <c r="O6952" s="25" t="s">
        <v>168</v>
      </c>
      <c r="P6952" s="25" t="s">
        <v>168</v>
      </c>
      <c r="Q6952" s="13">
        <v>75</v>
      </c>
      <c r="R6952" s="25" t="s">
        <v>168</v>
      </c>
      <c r="S6952" s="25" t="s">
        <v>168</v>
      </c>
      <c r="T6952" s="25" t="s">
        <v>168</v>
      </c>
      <c r="U6952" s="53" t="s">
        <v>168</v>
      </c>
    </row>
    <row r="6953">
      <c r="D6953" s="19"/>
      <c r="E6953" s="18" t="s">
        <v>65</v>
      </c>
      <c r="F6953" s="17"/>
      <c r="G6953" s="11">
        <v>32</v>
      </c>
      <c r="H6953" s="27">
        <v>31.25</v>
      </c>
      <c r="I6953" s="5">
        <v>21.875</v>
      </c>
      <c r="J6953" s="5">
        <v>6.25</v>
      </c>
      <c r="K6953" s="4" t="s">
        <v>168</v>
      </c>
      <c r="L6953" s="4" t="s">
        <v>168</v>
      </c>
      <c r="M6953" s="5">
        <v>25</v>
      </c>
      <c r="N6953" s="4" t="s">
        <v>168</v>
      </c>
      <c r="O6953" s="5">
        <v>28.125</v>
      </c>
      <c r="P6953" s="5">
        <v>18.75</v>
      </c>
      <c r="Q6953" s="5">
        <v>15.625</v>
      </c>
      <c r="R6953" s="5">
        <v>6.25</v>
      </c>
      <c r="S6953" s="4" t="s">
        <v>168</v>
      </c>
      <c r="T6953" s="5">
        <v>3.125</v>
      </c>
      <c r="U6953" s="31" t="s">
        <v>168</v>
      </c>
    </row>
    <row r="6954">
      <c r="D6954" s="19"/>
      <c r="E6954" s="18" t="s">
        <v>66</v>
      </c>
      <c r="F6954" s="17"/>
      <c r="G6954" s="11">
        <v>48</v>
      </c>
      <c r="H6954" s="27">
        <v>22.916666666666998</v>
      </c>
      <c r="I6954" s="5">
        <v>27.083333333333002</v>
      </c>
      <c r="J6954" s="5">
        <v>4.166666666667</v>
      </c>
      <c r="K6954" s="5">
        <v>6.25</v>
      </c>
      <c r="L6954" s="4" t="s">
        <v>168</v>
      </c>
      <c r="M6954" s="5">
        <v>33.333333333333002</v>
      </c>
      <c r="N6954" s="5">
        <v>2.083333333333</v>
      </c>
      <c r="O6954" s="5">
        <v>39.583333333333002</v>
      </c>
      <c r="P6954" s="5">
        <v>25</v>
      </c>
      <c r="Q6954" s="5">
        <v>16.666666666666998</v>
      </c>
      <c r="R6954" s="5">
        <v>6.25</v>
      </c>
      <c r="S6954" s="4" t="s">
        <v>168</v>
      </c>
      <c r="T6954" s="5">
        <v>8.333333333333</v>
      </c>
      <c r="U6954" s="31" t="s">
        <v>168</v>
      </c>
    </row>
    <row r="6955">
      <c r="D6955" s="19"/>
      <c r="E6955" s="18" t="s">
        <v>67</v>
      </c>
      <c r="F6955" s="17"/>
      <c r="G6955" s="7">
        <v>410</v>
      </c>
      <c r="H6955" s="20">
        <v>27.317073170732002</v>
      </c>
      <c r="I6955" s="2">
        <v>22.439024390244001</v>
      </c>
      <c r="J6955" s="2">
        <v>6.5853658536589998</v>
      </c>
      <c r="K6955" s="2">
        <v>4.1463414634150002</v>
      </c>
      <c r="L6955" s="2">
        <v>0.73170731707299996</v>
      </c>
      <c r="M6955" s="2">
        <v>16.097560975610001</v>
      </c>
      <c r="N6955" s="2">
        <v>0.243902439024</v>
      </c>
      <c r="O6955" s="2">
        <v>27.804878048780001</v>
      </c>
      <c r="P6955" s="2">
        <v>15.853658536585</v>
      </c>
      <c r="Q6955" s="2">
        <v>18.536585365853998</v>
      </c>
      <c r="R6955" s="2">
        <v>3.4146341463410002</v>
      </c>
      <c r="S6955" s="2">
        <v>2.19512195122</v>
      </c>
      <c r="T6955" s="2">
        <v>8.0487804878050007</v>
      </c>
      <c r="U6955" s="22">
        <v>0.48780487804900002</v>
      </c>
    </row>
    <row r="6956">
      <c r="D6956" s="19"/>
      <c r="E6956" s="18" t="s">
        <v>68</v>
      </c>
      <c r="F6956" s="17"/>
      <c r="G6956" s="11">
        <v>31</v>
      </c>
      <c r="H6956" s="27">
        <v>22.580645161290001</v>
      </c>
      <c r="I6956" s="5">
        <v>9.6774193548389995</v>
      </c>
      <c r="J6956" s="5">
        <v>6.4516129032259997</v>
      </c>
      <c r="K6956" s="4" t="s">
        <v>168</v>
      </c>
      <c r="L6956" s="4" t="s">
        <v>168</v>
      </c>
      <c r="M6956" s="5">
        <v>35.483870967742</v>
      </c>
      <c r="N6956" s="4" t="s">
        <v>168</v>
      </c>
      <c r="O6956" s="5">
        <v>38.709677419355003</v>
      </c>
      <c r="P6956" s="5">
        <v>25.806451612903</v>
      </c>
      <c r="Q6956" s="5">
        <v>16.129032258064999</v>
      </c>
      <c r="R6956" s="5">
        <v>12.903225806451999</v>
      </c>
      <c r="S6956" s="4" t="s">
        <v>168</v>
      </c>
      <c r="T6956" s="5">
        <v>12.903225806451999</v>
      </c>
      <c r="U6956" s="31" t="s">
        <v>168</v>
      </c>
    </row>
    <row r="6957">
      <c r="D6957" s="19"/>
      <c r="E6957" s="18" t="s">
        <v>72</v>
      </c>
      <c r="F6957" s="17"/>
      <c r="G6957" s="11">
        <v>4</v>
      </c>
      <c r="H6957" s="27">
        <v>50</v>
      </c>
      <c r="I6957" s="4" t="s">
        <v>168</v>
      </c>
      <c r="J6957" s="5">
        <v>25</v>
      </c>
      <c r="K6957" s="4" t="s">
        <v>168</v>
      </c>
      <c r="L6957" s="4" t="s">
        <v>168</v>
      </c>
      <c r="M6957" s="4" t="s">
        <v>168</v>
      </c>
      <c r="N6957" s="4" t="s">
        <v>168</v>
      </c>
      <c r="O6957" s="5">
        <v>25</v>
      </c>
      <c r="P6957" s="4" t="s">
        <v>168</v>
      </c>
      <c r="Q6957" s="4" t="s">
        <v>168</v>
      </c>
      <c r="R6957" s="4" t="s">
        <v>168</v>
      </c>
      <c r="S6957" s="4" t="s">
        <v>168</v>
      </c>
      <c r="T6957" s="4" t="s">
        <v>168</v>
      </c>
      <c r="U6957" s="31" t="s">
        <v>168</v>
      </c>
    </row>
    <row r="6958">
      <c r="D6958" s="19"/>
      <c r="E6958" s="18" t="s">
        <v>26</v>
      </c>
      <c r="F6958" s="17"/>
      <c r="G6958" s="11">
        <v>1</v>
      </c>
      <c r="H6958" s="32" t="s">
        <v>168</v>
      </c>
      <c r="I6958" s="4" t="s">
        <v>168</v>
      </c>
      <c r="J6958" s="4" t="s">
        <v>168</v>
      </c>
      <c r="K6958" s="4" t="s">
        <v>168</v>
      </c>
      <c r="L6958" s="4" t="s">
        <v>168</v>
      </c>
      <c r="M6958" s="4" t="s">
        <v>168</v>
      </c>
      <c r="N6958" s="4" t="s">
        <v>168</v>
      </c>
      <c r="O6958" s="4" t="s">
        <v>168</v>
      </c>
      <c r="P6958" s="4" t="s">
        <v>168</v>
      </c>
      <c r="Q6958" s="5">
        <v>100</v>
      </c>
      <c r="R6958" s="4" t="s">
        <v>168</v>
      </c>
      <c r="S6958" s="4" t="s">
        <v>168</v>
      </c>
      <c r="T6958" s="4" t="s">
        <v>168</v>
      </c>
      <c r="U6958" s="31" t="s">
        <v>168</v>
      </c>
    </row>
    <row r="6959">
      <c r="D6959" s="19"/>
      <c r="E6959" s="18" t="s">
        <v>73</v>
      </c>
      <c r="F6959" s="17"/>
      <c r="G6959" s="7">
        <v>525</v>
      </c>
      <c r="H6959" s="20">
        <v>26.857142857143</v>
      </c>
      <c r="I6959" s="2">
        <v>21.904761904762001</v>
      </c>
      <c r="J6959" s="2">
        <v>6.2857142857139996</v>
      </c>
      <c r="K6959" s="2">
        <v>3.8095238095239998</v>
      </c>
      <c r="L6959" s="2">
        <v>0.57142857142900005</v>
      </c>
      <c r="M6959" s="2">
        <v>19.428571428571001</v>
      </c>
      <c r="N6959" s="2">
        <v>0.38095238095200001</v>
      </c>
      <c r="O6959" s="2">
        <v>29.333333333333002</v>
      </c>
      <c r="P6959" s="2">
        <v>17.333333333333002</v>
      </c>
      <c r="Q6959" s="2">
        <v>18.476190476189998</v>
      </c>
      <c r="R6959" s="2">
        <v>4.3809523809520003</v>
      </c>
      <c r="S6959" s="2">
        <v>1.714285714286</v>
      </c>
      <c r="T6959" s="2">
        <v>8</v>
      </c>
      <c r="U6959" s="22">
        <v>0.38095238095200001</v>
      </c>
    </row>
    <row r="6960">
      <c r="D6960" s="15" t="s">
        <v>74</v>
      </c>
      <c r="E6960" s="14" t="s">
        <v>75</v>
      </c>
      <c r="F6960" s="16"/>
      <c r="G6960" s="26">
        <v>118</v>
      </c>
      <c r="H6960" s="40">
        <v>20.338983050846998</v>
      </c>
      <c r="I6960" s="8">
        <v>26.271186440678001</v>
      </c>
      <c r="J6960" s="8">
        <v>8.4745762711860007</v>
      </c>
      <c r="K6960" s="8">
        <v>0.84745762711899997</v>
      </c>
      <c r="L6960" s="8">
        <v>0.84745762711899997</v>
      </c>
      <c r="M6960" s="8">
        <v>27.966101694915</v>
      </c>
      <c r="N6960" s="41" t="s">
        <v>168</v>
      </c>
      <c r="O6960" s="8">
        <v>35.593220338983002</v>
      </c>
      <c r="P6960" s="8">
        <v>19.491525423729001</v>
      </c>
      <c r="Q6960" s="8">
        <v>18.644067796609999</v>
      </c>
      <c r="R6960" s="8">
        <v>3.3898305084749998</v>
      </c>
      <c r="S6960" s="8">
        <v>1.6949152542370001</v>
      </c>
      <c r="T6960" s="8">
        <v>7.6271186440680001</v>
      </c>
      <c r="U6960" s="71" t="s">
        <v>168</v>
      </c>
    </row>
    <row r="6961">
      <c r="D6961" s="19"/>
      <c r="E6961" s="18" t="s">
        <v>76</v>
      </c>
      <c r="F6961" s="17"/>
      <c r="G6961" s="11">
        <v>20</v>
      </c>
      <c r="H6961" s="27">
        <v>20</v>
      </c>
      <c r="I6961" s="5">
        <v>10</v>
      </c>
      <c r="J6961" s="4" t="s">
        <v>168</v>
      </c>
      <c r="K6961" s="4" t="s">
        <v>168</v>
      </c>
      <c r="L6961" s="4" t="s">
        <v>168</v>
      </c>
      <c r="M6961" s="5">
        <v>35</v>
      </c>
      <c r="N6961" s="4" t="s">
        <v>168</v>
      </c>
      <c r="O6961" s="5">
        <v>40</v>
      </c>
      <c r="P6961" s="5">
        <v>25</v>
      </c>
      <c r="Q6961" s="5">
        <v>25</v>
      </c>
      <c r="R6961" s="4" t="s">
        <v>168</v>
      </c>
      <c r="S6961" s="4" t="s">
        <v>168</v>
      </c>
      <c r="T6961" s="5">
        <v>5</v>
      </c>
      <c r="U6961" s="31" t="s">
        <v>168</v>
      </c>
    </row>
    <row r="6962">
      <c r="D6962" s="19"/>
      <c r="E6962" s="18" t="s">
        <v>77</v>
      </c>
      <c r="F6962" s="17"/>
      <c r="G6962" s="7">
        <v>114</v>
      </c>
      <c r="H6962" s="20">
        <v>26.315789473683999</v>
      </c>
      <c r="I6962" s="2">
        <v>20.175438596490999</v>
      </c>
      <c r="J6962" s="2">
        <v>7.0175438596489998</v>
      </c>
      <c r="K6962" s="2">
        <v>4.3859649122809996</v>
      </c>
      <c r="L6962" s="2">
        <v>0.87719298245599997</v>
      </c>
      <c r="M6962" s="2">
        <v>32.456140350877</v>
      </c>
      <c r="N6962" s="10" t="s">
        <v>168</v>
      </c>
      <c r="O6962" s="2">
        <v>35.964912280702002</v>
      </c>
      <c r="P6962" s="2">
        <v>22.807017543859999</v>
      </c>
      <c r="Q6962" s="2">
        <v>19.298245614035</v>
      </c>
      <c r="R6962" s="2">
        <v>4.3859649122809996</v>
      </c>
      <c r="S6962" s="2">
        <v>0.87719298245599997</v>
      </c>
      <c r="T6962" s="2">
        <v>7.8947368421049999</v>
      </c>
      <c r="U6962" s="34" t="s">
        <v>168</v>
      </c>
    </row>
    <row r="6963">
      <c r="D6963" s="19"/>
      <c r="E6963" s="18" t="s">
        <v>78</v>
      </c>
      <c r="F6963" s="17"/>
      <c r="G6963" s="11">
        <v>6</v>
      </c>
      <c r="H6963" s="32" t="s">
        <v>168</v>
      </c>
      <c r="I6963" s="5">
        <v>16.666666666666998</v>
      </c>
      <c r="J6963" s="4" t="s">
        <v>168</v>
      </c>
      <c r="K6963" s="4" t="s">
        <v>168</v>
      </c>
      <c r="L6963" s="5">
        <v>16.666666666666998</v>
      </c>
      <c r="M6963" s="5">
        <v>16.666666666666998</v>
      </c>
      <c r="N6963" s="4" t="s">
        <v>168</v>
      </c>
      <c r="O6963" s="5">
        <v>16.666666666666998</v>
      </c>
      <c r="P6963" s="5">
        <v>16.666666666666998</v>
      </c>
      <c r="Q6963" s="5">
        <v>50</v>
      </c>
      <c r="R6963" s="4" t="s">
        <v>168</v>
      </c>
      <c r="S6963" s="4" t="s">
        <v>168</v>
      </c>
      <c r="T6963" s="4" t="s">
        <v>168</v>
      </c>
      <c r="U6963" s="31" t="s">
        <v>168</v>
      </c>
    </row>
    <row r="6964">
      <c r="D6964" s="19"/>
      <c r="E6964" s="18" t="s">
        <v>79</v>
      </c>
      <c r="F6964" s="17"/>
      <c r="G6964" s="11">
        <v>41</v>
      </c>
      <c r="H6964" s="27">
        <v>12.195121951220001</v>
      </c>
      <c r="I6964" s="5">
        <v>24.390243902439</v>
      </c>
      <c r="J6964" s="5">
        <v>12.195121951220001</v>
      </c>
      <c r="K6964" s="5">
        <v>2.4390243902440001</v>
      </c>
      <c r="L6964" s="5">
        <v>2.4390243902440001</v>
      </c>
      <c r="M6964" s="5">
        <v>12.195121951220001</v>
      </c>
      <c r="N6964" s="4" t="s">
        <v>168</v>
      </c>
      <c r="O6964" s="5">
        <v>26.829268292683</v>
      </c>
      <c r="P6964" s="5">
        <v>12.195121951220001</v>
      </c>
      <c r="Q6964" s="5">
        <v>43.902439024389999</v>
      </c>
      <c r="R6964" s="5">
        <v>7.3170731707319998</v>
      </c>
      <c r="S6964" s="5">
        <v>2.4390243902440001</v>
      </c>
      <c r="T6964" s="5">
        <v>4.8780487804880002</v>
      </c>
      <c r="U6964" s="30">
        <v>2.4390243902440001</v>
      </c>
    </row>
    <row r="6965">
      <c r="D6965" s="19"/>
      <c r="E6965" s="18" t="s">
        <v>80</v>
      </c>
      <c r="F6965" s="17"/>
      <c r="G6965" s="7">
        <v>62</v>
      </c>
      <c r="H6965" s="20">
        <v>22.580645161290001</v>
      </c>
      <c r="I6965" s="2">
        <v>22.580645161290001</v>
      </c>
      <c r="J6965" s="2">
        <v>9.6774193548389995</v>
      </c>
      <c r="K6965" s="2">
        <v>3.2258064516129998</v>
      </c>
      <c r="L6965" s="2">
        <v>1.6129032258060001</v>
      </c>
      <c r="M6965" s="2">
        <v>27.419354838709999</v>
      </c>
      <c r="N6965" s="10" t="s">
        <v>168</v>
      </c>
      <c r="O6965" s="2">
        <v>29.032258064516</v>
      </c>
      <c r="P6965" s="2">
        <v>22.580645161290001</v>
      </c>
      <c r="Q6965" s="2">
        <v>20.967741935484</v>
      </c>
      <c r="R6965" s="2">
        <v>3.2258064516129998</v>
      </c>
      <c r="S6965" s="2">
        <v>4.8387096774189997</v>
      </c>
      <c r="T6965" s="2">
        <v>4.8387096774189997</v>
      </c>
      <c r="U6965" s="22">
        <v>1.6129032258060001</v>
      </c>
    </row>
    <row r="6966">
      <c r="D6966" s="19"/>
      <c r="E6966" s="18" t="s">
        <v>81</v>
      </c>
      <c r="F6966" s="17"/>
      <c r="G6966" s="7">
        <v>427</v>
      </c>
      <c r="H6966" s="20">
        <v>27.400468384075001</v>
      </c>
      <c r="I6966" s="2">
        <v>21.545667447307</v>
      </c>
      <c r="J6966" s="2">
        <v>5.6206088992970002</v>
      </c>
      <c r="K6966" s="2">
        <v>2.8103044496490002</v>
      </c>
      <c r="L6966" s="2">
        <v>0.70257611241200002</v>
      </c>
      <c r="M6966" s="2">
        <v>19.906323185011999</v>
      </c>
      <c r="N6966" s="2">
        <v>0.23419203747100001</v>
      </c>
      <c r="O6966" s="2">
        <v>30.210772833724</v>
      </c>
      <c r="P6966" s="2">
        <v>18.969555035129002</v>
      </c>
      <c r="Q6966" s="2">
        <v>18.266978922717001</v>
      </c>
      <c r="R6966" s="2">
        <v>3.981264637002</v>
      </c>
      <c r="S6966" s="2">
        <v>1.6393442622950001</v>
      </c>
      <c r="T6966" s="2">
        <v>7.962529274005</v>
      </c>
      <c r="U6966" s="22">
        <v>0.46838407494099998</v>
      </c>
    </row>
    <row r="6967">
      <c r="D6967" s="19"/>
      <c r="E6967" s="18" t="s">
        <v>41</v>
      </c>
      <c r="F6967" s="17"/>
      <c r="G6967" s="11">
        <v>13</v>
      </c>
      <c r="H6967" s="27">
        <v>23.076923076922998</v>
      </c>
      <c r="I6967" s="5">
        <v>15.384615384615</v>
      </c>
      <c r="J6967" s="5">
        <v>7.6923076923079998</v>
      </c>
      <c r="K6967" s="5">
        <v>7.6923076923079998</v>
      </c>
      <c r="L6967" s="4" t="s">
        <v>168</v>
      </c>
      <c r="M6967" s="4" t="s">
        <v>168</v>
      </c>
      <c r="N6967" s="4" t="s">
        <v>168</v>
      </c>
      <c r="O6967" s="5">
        <v>23.076923076922998</v>
      </c>
      <c r="P6967" s="5">
        <v>23.076923076922998</v>
      </c>
      <c r="Q6967" s="5">
        <v>30.769230769231001</v>
      </c>
      <c r="R6967" s="5">
        <v>15.384615384615</v>
      </c>
      <c r="S6967" s="4" t="s">
        <v>168</v>
      </c>
      <c r="T6967" s="5">
        <v>15.384615384615</v>
      </c>
      <c r="U6967" s="31" t="s">
        <v>168</v>
      </c>
    </row>
    <row r="6968">
      <c r="D6968" s="19"/>
      <c r="E6968" s="18" t="s">
        <v>82</v>
      </c>
      <c r="F6968" s="17"/>
      <c r="G6968" s="7">
        <v>64</v>
      </c>
      <c r="H6968" s="20">
        <v>29.6875</v>
      </c>
      <c r="I6968" s="2">
        <v>23.4375</v>
      </c>
      <c r="J6968" s="2">
        <v>12.5</v>
      </c>
      <c r="K6968" s="2">
        <v>12.5</v>
      </c>
      <c r="L6968" s="10" t="s">
        <v>168</v>
      </c>
      <c r="M6968" s="2">
        <v>15.625</v>
      </c>
      <c r="N6968" s="2">
        <v>1.5625</v>
      </c>
      <c r="O6968" s="2">
        <v>25</v>
      </c>
      <c r="P6968" s="2">
        <v>9.375</v>
      </c>
      <c r="Q6968" s="2">
        <v>9.375</v>
      </c>
      <c r="R6968" s="2">
        <v>6.25</v>
      </c>
      <c r="S6968" s="2">
        <v>3.125</v>
      </c>
      <c r="T6968" s="2">
        <v>7.8125</v>
      </c>
      <c r="U6968" s="34" t="s">
        <v>168</v>
      </c>
    </row>
    <row r="6969">
      <c r="D6969" s="19"/>
      <c r="E6969" s="18" t="s">
        <v>26</v>
      </c>
      <c r="F6969" s="17"/>
      <c r="G6969" s="11">
        <v>0</v>
      </c>
      <c r="H6969" s="32" t="s">
        <v>168</v>
      </c>
      <c r="I6969" s="4" t="s">
        <v>168</v>
      </c>
      <c r="J6969" s="4" t="s">
        <v>168</v>
      </c>
      <c r="K6969" s="4" t="s">
        <v>168</v>
      </c>
      <c r="L6969" s="4" t="s">
        <v>168</v>
      </c>
      <c r="M6969" s="4" t="s">
        <v>168</v>
      </c>
      <c r="N6969" s="4" t="s">
        <v>168</v>
      </c>
      <c r="O6969" s="4" t="s">
        <v>168</v>
      </c>
      <c r="P6969" s="4" t="s">
        <v>168</v>
      </c>
      <c r="Q6969" s="4" t="s">
        <v>168</v>
      </c>
      <c r="R6969" s="4" t="s">
        <v>168</v>
      </c>
      <c r="S6969" s="4" t="s">
        <v>168</v>
      </c>
      <c r="T6969" s="4" t="s">
        <v>168</v>
      </c>
      <c r="U6969" s="31" t="s">
        <v>168</v>
      </c>
    </row>
    <row r="6970">
      <c r="D6970" s="19"/>
      <c r="E6970" s="18" t="s">
        <v>83</v>
      </c>
      <c r="F6970" s="17"/>
      <c r="G6970" s="7">
        <v>466</v>
      </c>
      <c r="H6970" s="20">
        <v>26.609442060086</v>
      </c>
      <c r="I6970" s="2">
        <v>21.459227467811001</v>
      </c>
      <c r="J6970" s="2">
        <v>5.5793991416309998</v>
      </c>
      <c r="K6970" s="2">
        <v>2.5751072961369998</v>
      </c>
      <c r="L6970" s="2">
        <v>0.64377682403400005</v>
      </c>
      <c r="M6970" s="2">
        <v>19.742489270385999</v>
      </c>
      <c r="N6970" s="2">
        <v>0.21459227467799999</v>
      </c>
      <c r="O6970" s="2">
        <v>29.828326180257999</v>
      </c>
      <c r="P6970" s="2">
        <v>18.240343347639001</v>
      </c>
      <c r="Q6970" s="2">
        <v>19.742489270385999</v>
      </c>
      <c r="R6970" s="2">
        <v>4.0772532188839996</v>
      </c>
      <c r="S6970" s="2">
        <v>1.502145922747</v>
      </c>
      <c r="T6970" s="2">
        <v>7.9399141630900001</v>
      </c>
      <c r="U6970" s="22">
        <v>0.42918454935599998</v>
      </c>
    </row>
    <row r="6971">
      <c r="D6971" s="15" t="s">
        <v>84</v>
      </c>
      <c r="E6971" s="14" t="s">
        <v>85</v>
      </c>
      <c r="F6971" s="16"/>
      <c r="G6971" s="26">
        <v>179</v>
      </c>
      <c r="H6971" s="40">
        <v>33.519553072626003</v>
      </c>
      <c r="I6971" s="8">
        <v>17.318435754189998</v>
      </c>
      <c r="J6971" s="8">
        <v>2.2346368715080001</v>
      </c>
      <c r="K6971" s="41" t="s">
        <v>168</v>
      </c>
      <c r="L6971" s="8">
        <v>1.117318435754</v>
      </c>
      <c r="M6971" s="8">
        <v>26.815642458100999</v>
      </c>
      <c r="N6971" s="41" t="s">
        <v>168</v>
      </c>
      <c r="O6971" s="8">
        <v>30.726256983239999</v>
      </c>
      <c r="P6971" s="8">
        <v>19.553072625698</v>
      </c>
      <c r="Q6971" s="8">
        <v>10.614525139665</v>
      </c>
      <c r="R6971" s="8">
        <v>3.3519553072630002</v>
      </c>
      <c r="S6971" s="41" t="s">
        <v>168</v>
      </c>
      <c r="T6971" s="8">
        <v>6.7039106145250003</v>
      </c>
      <c r="U6971" s="42">
        <v>0.55865921787700001</v>
      </c>
    </row>
    <row r="6972">
      <c r="D6972" s="19"/>
      <c r="E6972" s="18" t="s">
        <v>86</v>
      </c>
      <c r="F6972" s="17"/>
      <c r="G6972" s="7">
        <v>187</v>
      </c>
      <c r="H6972" s="20">
        <v>27.807486631016001</v>
      </c>
      <c r="I6972" s="2">
        <v>28.342245989304999</v>
      </c>
      <c r="J6972" s="2">
        <v>6.9518716577540003</v>
      </c>
      <c r="K6972" s="2">
        <v>2.1390374331549999</v>
      </c>
      <c r="L6972" s="2">
        <v>0.53475935828900001</v>
      </c>
      <c r="M6972" s="2">
        <v>16.042780748662999</v>
      </c>
      <c r="N6972" s="2">
        <v>0.53475935828900001</v>
      </c>
      <c r="O6972" s="2">
        <v>34.759358288770002</v>
      </c>
      <c r="P6972" s="2">
        <v>16.042780748662999</v>
      </c>
      <c r="Q6972" s="2">
        <v>19.786096256684001</v>
      </c>
      <c r="R6972" s="2">
        <v>3.208556149733</v>
      </c>
      <c r="S6972" s="2">
        <v>2.1390374331549999</v>
      </c>
      <c r="T6972" s="2">
        <v>7.4866310160429999</v>
      </c>
      <c r="U6972" s="34" t="s">
        <v>168</v>
      </c>
    </row>
    <row r="6973">
      <c r="D6973" s="19"/>
      <c r="E6973" s="18" t="s">
        <v>87</v>
      </c>
      <c r="F6973" s="17"/>
      <c r="G6973" s="7">
        <v>129</v>
      </c>
      <c r="H6973" s="20">
        <v>21.705426356589001</v>
      </c>
      <c r="I6973" s="2">
        <v>17.054263565890999</v>
      </c>
      <c r="J6973" s="2">
        <v>9.3023255813949994</v>
      </c>
      <c r="K6973" s="2">
        <v>7.7519379844960001</v>
      </c>
      <c r="L6973" s="10" t="s">
        <v>168</v>
      </c>
      <c r="M6973" s="2">
        <v>16.279069767442</v>
      </c>
      <c r="N6973" s="2">
        <v>0.77519379845000003</v>
      </c>
      <c r="O6973" s="2">
        <v>22.480620155038999</v>
      </c>
      <c r="P6973" s="2">
        <v>18.604651162791001</v>
      </c>
      <c r="Q6973" s="2">
        <v>25.581395348836999</v>
      </c>
      <c r="R6973" s="2">
        <v>6.2015503875969999</v>
      </c>
      <c r="S6973" s="2">
        <v>3.1007751937979999</v>
      </c>
      <c r="T6973" s="2">
        <v>8.5271317829460003</v>
      </c>
      <c r="U6973" s="22">
        <v>0.77519379845000003</v>
      </c>
    </row>
    <row r="6974">
      <c r="D6974" s="19"/>
      <c r="E6974" s="18" t="s">
        <v>88</v>
      </c>
      <c r="F6974" s="17"/>
      <c r="G6974" s="11">
        <v>31</v>
      </c>
      <c r="H6974" s="27">
        <v>9.6774193548389995</v>
      </c>
      <c r="I6974" s="5">
        <v>25.806451612903</v>
      </c>
      <c r="J6974" s="5">
        <v>16.129032258064999</v>
      </c>
      <c r="K6974" s="5">
        <v>12.903225806451999</v>
      </c>
      <c r="L6974" s="4" t="s">
        <v>168</v>
      </c>
      <c r="M6974" s="5">
        <v>6.4516129032259997</v>
      </c>
      <c r="N6974" s="4" t="s">
        <v>168</v>
      </c>
      <c r="O6974" s="5">
        <v>19.354838709677001</v>
      </c>
      <c r="P6974" s="5">
        <v>6.4516129032259997</v>
      </c>
      <c r="Q6974" s="5">
        <v>25.806451612903</v>
      </c>
      <c r="R6974" s="5">
        <v>3.2258064516129998</v>
      </c>
      <c r="S6974" s="5">
        <v>3.2258064516129998</v>
      </c>
      <c r="T6974" s="5">
        <v>16.129032258064999</v>
      </c>
      <c r="U6974" s="31" t="s">
        <v>168</v>
      </c>
    </row>
    <row r="6975">
      <c r="D6975" s="19"/>
      <c r="E6975" s="18" t="s">
        <v>89</v>
      </c>
      <c r="F6975" s="17"/>
      <c r="G6975" s="11">
        <v>4</v>
      </c>
      <c r="H6975" s="32" t="s">
        <v>168</v>
      </c>
      <c r="I6975" s="5">
        <v>25</v>
      </c>
      <c r="J6975" s="4" t="s">
        <v>168</v>
      </c>
      <c r="K6975" s="5">
        <v>50</v>
      </c>
      <c r="L6975" s="4" t="s">
        <v>168</v>
      </c>
      <c r="M6975" s="5">
        <v>25</v>
      </c>
      <c r="N6975" s="4" t="s">
        <v>168</v>
      </c>
      <c r="O6975" s="4" t="s">
        <v>168</v>
      </c>
      <c r="P6975" s="4" t="s">
        <v>168</v>
      </c>
      <c r="Q6975" s="5">
        <v>25</v>
      </c>
      <c r="R6975" s="5">
        <v>50</v>
      </c>
      <c r="S6975" s="4" t="s">
        <v>168</v>
      </c>
      <c r="T6975" s="4" t="s">
        <v>168</v>
      </c>
      <c r="U6975" s="31" t="s">
        <v>168</v>
      </c>
    </row>
    <row r="6976">
      <c r="D6976" s="19"/>
      <c r="E6976" s="18" t="s">
        <v>26</v>
      </c>
      <c r="F6976" s="17"/>
      <c r="G6976" s="11">
        <v>0</v>
      </c>
      <c r="H6976" s="32" t="s">
        <v>168</v>
      </c>
      <c r="I6976" s="4" t="s">
        <v>168</v>
      </c>
      <c r="J6976" s="4" t="s">
        <v>168</v>
      </c>
      <c r="K6976" s="4" t="s">
        <v>168</v>
      </c>
      <c r="L6976" s="4" t="s">
        <v>168</v>
      </c>
      <c r="M6976" s="4" t="s">
        <v>168</v>
      </c>
      <c r="N6976" s="4" t="s">
        <v>168</v>
      </c>
      <c r="O6976" s="4" t="s">
        <v>168</v>
      </c>
      <c r="P6976" s="4" t="s">
        <v>168</v>
      </c>
      <c r="Q6976" s="4" t="s">
        <v>168</v>
      </c>
      <c r="R6976" s="4" t="s">
        <v>168</v>
      </c>
      <c r="S6976" s="4" t="s">
        <v>168</v>
      </c>
      <c r="T6976" s="4" t="s">
        <v>168</v>
      </c>
      <c r="U6976" s="31" t="s">
        <v>168</v>
      </c>
    </row>
    <row r="6977">
      <c r="D6977" s="19"/>
      <c r="E6977" s="18" t="s">
        <v>90</v>
      </c>
      <c r="F6977" s="17"/>
      <c r="G6977" s="7">
        <v>366</v>
      </c>
      <c r="H6977" s="20">
        <v>30.601092896175</v>
      </c>
      <c r="I6977" s="2">
        <v>22.950819672131001</v>
      </c>
      <c r="J6977" s="2">
        <v>4.6448087431690004</v>
      </c>
      <c r="K6977" s="2">
        <v>1.0928961748629999</v>
      </c>
      <c r="L6977" s="2">
        <v>0.81967213114799997</v>
      </c>
      <c r="M6977" s="2">
        <v>21.311475409836</v>
      </c>
      <c r="N6977" s="2">
        <v>0.27322404371600001</v>
      </c>
      <c r="O6977" s="2">
        <v>32.786885245901999</v>
      </c>
      <c r="P6977" s="2">
        <v>17.759562841529998</v>
      </c>
      <c r="Q6977" s="2">
        <v>15.300546448086999</v>
      </c>
      <c r="R6977" s="2">
        <v>3.2786885245900002</v>
      </c>
      <c r="S6977" s="2">
        <v>1.0928961748629999</v>
      </c>
      <c r="T6977" s="2">
        <v>7.1038251366120004</v>
      </c>
      <c r="U6977" s="22">
        <v>0.27322404371600001</v>
      </c>
    </row>
    <row r="6978">
      <c r="D6978" s="19"/>
      <c r="E6978" s="18" t="s">
        <v>91</v>
      </c>
      <c r="F6978" s="17"/>
      <c r="G6978" s="7">
        <v>164</v>
      </c>
      <c r="H6978" s="20">
        <v>18.902439024389999</v>
      </c>
      <c r="I6978" s="2">
        <v>18.902439024389999</v>
      </c>
      <c r="J6978" s="2">
        <v>10.365853658537</v>
      </c>
      <c r="K6978" s="2">
        <v>9.7560975609760003</v>
      </c>
      <c r="L6978" s="10" t="s">
        <v>168</v>
      </c>
      <c r="M6978" s="2">
        <v>14.634146341463</v>
      </c>
      <c r="N6978" s="2">
        <v>0.60975609756100002</v>
      </c>
      <c r="O6978" s="2">
        <v>21.341463414633999</v>
      </c>
      <c r="P6978" s="2">
        <v>15.853658536585</v>
      </c>
      <c r="Q6978" s="2">
        <v>25.609756097561</v>
      </c>
      <c r="R6978" s="2">
        <v>6.7073170731709997</v>
      </c>
      <c r="S6978" s="2">
        <v>3.0487804878050002</v>
      </c>
      <c r="T6978" s="2">
        <v>9.7560975609760003</v>
      </c>
      <c r="U6978" s="22">
        <v>0.60975609756100002</v>
      </c>
    </row>
    <row r="6979">
      <c r="D6979" s="15" t="s">
        <v>92</v>
      </c>
      <c r="E6979" s="14" t="s">
        <v>93</v>
      </c>
      <c r="F6979" s="16"/>
      <c r="G6979" s="33">
        <v>0</v>
      </c>
      <c r="H6979" s="72" t="s">
        <v>168</v>
      </c>
      <c r="I6979" s="25" t="s">
        <v>168</v>
      </c>
      <c r="J6979" s="25" t="s">
        <v>168</v>
      </c>
      <c r="K6979" s="25" t="s">
        <v>168</v>
      </c>
      <c r="L6979" s="25" t="s">
        <v>168</v>
      </c>
      <c r="M6979" s="25" t="s">
        <v>168</v>
      </c>
      <c r="N6979" s="25" t="s">
        <v>168</v>
      </c>
      <c r="O6979" s="25" t="s">
        <v>168</v>
      </c>
      <c r="P6979" s="25" t="s">
        <v>168</v>
      </c>
      <c r="Q6979" s="25" t="s">
        <v>168</v>
      </c>
      <c r="R6979" s="25" t="s">
        <v>168</v>
      </c>
      <c r="S6979" s="25" t="s">
        <v>168</v>
      </c>
      <c r="T6979" s="25" t="s">
        <v>168</v>
      </c>
      <c r="U6979" s="53" t="s">
        <v>168</v>
      </c>
    </row>
    <row r="6980">
      <c r="D6980" s="19"/>
      <c r="E6980" s="18" t="s">
        <v>94</v>
      </c>
      <c r="F6980" s="17"/>
      <c r="G6980" s="11">
        <v>0</v>
      </c>
      <c r="H6980" s="32" t="s">
        <v>168</v>
      </c>
      <c r="I6980" s="4" t="s">
        <v>168</v>
      </c>
      <c r="J6980" s="4" t="s">
        <v>168</v>
      </c>
      <c r="K6980" s="4" t="s">
        <v>168</v>
      </c>
      <c r="L6980" s="4" t="s">
        <v>168</v>
      </c>
      <c r="M6980" s="4" t="s">
        <v>168</v>
      </c>
      <c r="N6980" s="4" t="s">
        <v>168</v>
      </c>
      <c r="O6980" s="4" t="s">
        <v>168</v>
      </c>
      <c r="P6980" s="4" t="s">
        <v>168</v>
      </c>
      <c r="Q6980" s="4" t="s">
        <v>168</v>
      </c>
      <c r="R6980" s="4" t="s">
        <v>168</v>
      </c>
      <c r="S6980" s="4" t="s">
        <v>168</v>
      </c>
      <c r="T6980" s="4" t="s">
        <v>168</v>
      </c>
      <c r="U6980" s="31" t="s">
        <v>168</v>
      </c>
    </row>
    <row r="6981">
      <c r="D6981" s="19"/>
      <c r="E6981" s="18" t="s">
        <v>95</v>
      </c>
      <c r="F6981" s="17"/>
      <c r="G6981" s="11">
        <v>0</v>
      </c>
      <c r="H6981" s="32" t="s">
        <v>168</v>
      </c>
      <c r="I6981" s="4" t="s">
        <v>168</v>
      </c>
      <c r="J6981" s="4" t="s">
        <v>168</v>
      </c>
      <c r="K6981" s="4" t="s">
        <v>168</v>
      </c>
      <c r="L6981" s="4" t="s">
        <v>168</v>
      </c>
      <c r="M6981" s="4" t="s">
        <v>168</v>
      </c>
      <c r="N6981" s="4" t="s">
        <v>168</v>
      </c>
      <c r="O6981" s="4" t="s">
        <v>168</v>
      </c>
      <c r="P6981" s="4" t="s">
        <v>168</v>
      </c>
      <c r="Q6981" s="4" t="s">
        <v>168</v>
      </c>
      <c r="R6981" s="4" t="s">
        <v>168</v>
      </c>
      <c r="S6981" s="4" t="s">
        <v>168</v>
      </c>
      <c r="T6981" s="4" t="s">
        <v>168</v>
      </c>
      <c r="U6981" s="31" t="s">
        <v>168</v>
      </c>
    </row>
    <row r="6982">
      <c r="D6982" s="19"/>
      <c r="E6982" s="18" t="s">
        <v>96</v>
      </c>
      <c r="F6982" s="17"/>
      <c r="G6982" s="11">
        <v>0</v>
      </c>
      <c r="H6982" s="32" t="s">
        <v>168</v>
      </c>
      <c r="I6982" s="4" t="s">
        <v>168</v>
      </c>
      <c r="J6982" s="4" t="s">
        <v>168</v>
      </c>
      <c r="K6982" s="4" t="s">
        <v>168</v>
      </c>
      <c r="L6982" s="4" t="s">
        <v>168</v>
      </c>
      <c r="M6982" s="4" t="s">
        <v>168</v>
      </c>
      <c r="N6982" s="4" t="s">
        <v>168</v>
      </c>
      <c r="O6982" s="4" t="s">
        <v>168</v>
      </c>
      <c r="P6982" s="4" t="s">
        <v>168</v>
      </c>
      <c r="Q6982" s="4" t="s">
        <v>168</v>
      </c>
      <c r="R6982" s="4" t="s">
        <v>168</v>
      </c>
      <c r="S6982" s="4" t="s">
        <v>168</v>
      </c>
      <c r="T6982" s="4" t="s">
        <v>168</v>
      </c>
      <c r="U6982" s="31" t="s">
        <v>168</v>
      </c>
    </row>
    <row r="6983">
      <c r="D6983" s="19"/>
      <c r="E6983" s="18" t="s">
        <v>97</v>
      </c>
      <c r="F6983" s="17"/>
      <c r="G6983" s="11">
        <v>0</v>
      </c>
      <c r="H6983" s="32" t="s">
        <v>168</v>
      </c>
      <c r="I6983" s="4" t="s">
        <v>168</v>
      </c>
      <c r="J6983" s="4" t="s">
        <v>168</v>
      </c>
      <c r="K6983" s="4" t="s">
        <v>168</v>
      </c>
      <c r="L6983" s="4" t="s">
        <v>168</v>
      </c>
      <c r="M6983" s="4" t="s">
        <v>168</v>
      </c>
      <c r="N6983" s="4" t="s">
        <v>168</v>
      </c>
      <c r="O6983" s="4" t="s">
        <v>168</v>
      </c>
      <c r="P6983" s="4" t="s">
        <v>168</v>
      </c>
      <c r="Q6983" s="4" t="s">
        <v>168</v>
      </c>
      <c r="R6983" s="4" t="s">
        <v>168</v>
      </c>
      <c r="S6983" s="4" t="s">
        <v>168</v>
      </c>
      <c r="T6983" s="4" t="s">
        <v>168</v>
      </c>
      <c r="U6983" s="31" t="s">
        <v>168</v>
      </c>
    </row>
    <row r="6984">
      <c r="D6984" s="19"/>
      <c r="E6984" s="18" t="s">
        <v>98</v>
      </c>
      <c r="F6984" s="17"/>
      <c r="G6984" s="11">
        <v>0</v>
      </c>
      <c r="H6984" s="32" t="s">
        <v>168</v>
      </c>
      <c r="I6984" s="4" t="s">
        <v>168</v>
      </c>
      <c r="J6984" s="4" t="s">
        <v>168</v>
      </c>
      <c r="K6984" s="4" t="s">
        <v>168</v>
      </c>
      <c r="L6984" s="4" t="s">
        <v>168</v>
      </c>
      <c r="M6984" s="4" t="s">
        <v>168</v>
      </c>
      <c r="N6984" s="4" t="s">
        <v>168</v>
      </c>
      <c r="O6984" s="4" t="s">
        <v>168</v>
      </c>
      <c r="P6984" s="4" t="s">
        <v>168</v>
      </c>
      <c r="Q6984" s="4" t="s">
        <v>168</v>
      </c>
      <c r="R6984" s="4" t="s">
        <v>168</v>
      </c>
      <c r="S6984" s="4" t="s">
        <v>168</v>
      </c>
      <c r="T6984" s="4" t="s">
        <v>168</v>
      </c>
      <c r="U6984" s="31" t="s">
        <v>168</v>
      </c>
    </row>
    <row r="6985">
      <c r="D6985" s="19"/>
      <c r="E6985" s="18" t="s">
        <v>99</v>
      </c>
      <c r="F6985" s="17"/>
      <c r="G6985" s="11">
        <v>0</v>
      </c>
      <c r="H6985" s="32" t="s">
        <v>168</v>
      </c>
      <c r="I6985" s="4" t="s">
        <v>168</v>
      </c>
      <c r="J6985" s="4" t="s">
        <v>168</v>
      </c>
      <c r="K6985" s="4" t="s">
        <v>168</v>
      </c>
      <c r="L6985" s="4" t="s">
        <v>168</v>
      </c>
      <c r="M6985" s="4" t="s">
        <v>168</v>
      </c>
      <c r="N6985" s="4" t="s">
        <v>168</v>
      </c>
      <c r="O6985" s="4" t="s">
        <v>168</v>
      </c>
      <c r="P6985" s="4" t="s">
        <v>168</v>
      </c>
      <c r="Q6985" s="4" t="s">
        <v>168</v>
      </c>
      <c r="R6985" s="4" t="s">
        <v>168</v>
      </c>
      <c r="S6985" s="4" t="s">
        <v>168</v>
      </c>
      <c r="T6985" s="4" t="s">
        <v>168</v>
      </c>
      <c r="U6985" s="31" t="s">
        <v>168</v>
      </c>
    </row>
    <row r="6986">
      <c r="D6986" s="19"/>
      <c r="E6986" s="18" t="s">
        <v>100</v>
      </c>
      <c r="F6986" s="17"/>
      <c r="G6986" s="11">
        <v>0</v>
      </c>
      <c r="H6986" s="32" t="s">
        <v>168</v>
      </c>
      <c r="I6986" s="4" t="s">
        <v>168</v>
      </c>
      <c r="J6986" s="4" t="s">
        <v>168</v>
      </c>
      <c r="K6986" s="4" t="s">
        <v>168</v>
      </c>
      <c r="L6986" s="4" t="s">
        <v>168</v>
      </c>
      <c r="M6986" s="4" t="s">
        <v>168</v>
      </c>
      <c r="N6986" s="4" t="s">
        <v>168</v>
      </c>
      <c r="O6986" s="4" t="s">
        <v>168</v>
      </c>
      <c r="P6986" s="4" t="s">
        <v>168</v>
      </c>
      <c r="Q6986" s="4" t="s">
        <v>168</v>
      </c>
      <c r="R6986" s="4" t="s">
        <v>168</v>
      </c>
      <c r="S6986" s="4" t="s">
        <v>168</v>
      </c>
      <c r="T6986" s="4" t="s">
        <v>168</v>
      </c>
      <c r="U6986" s="31" t="s">
        <v>168</v>
      </c>
    </row>
    <row r="6987">
      <c r="D6987" s="19"/>
      <c r="E6987" s="18" t="s">
        <v>101</v>
      </c>
      <c r="F6987" s="17"/>
      <c r="G6987" s="11">
        <v>0</v>
      </c>
      <c r="H6987" s="32" t="s">
        <v>168</v>
      </c>
      <c r="I6987" s="4" t="s">
        <v>168</v>
      </c>
      <c r="J6987" s="4" t="s">
        <v>168</v>
      </c>
      <c r="K6987" s="4" t="s">
        <v>168</v>
      </c>
      <c r="L6987" s="4" t="s">
        <v>168</v>
      </c>
      <c r="M6987" s="4" t="s">
        <v>168</v>
      </c>
      <c r="N6987" s="4" t="s">
        <v>168</v>
      </c>
      <c r="O6987" s="4" t="s">
        <v>168</v>
      </c>
      <c r="P6987" s="4" t="s">
        <v>168</v>
      </c>
      <c r="Q6987" s="4" t="s">
        <v>168</v>
      </c>
      <c r="R6987" s="4" t="s">
        <v>168</v>
      </c>
      <c r="S6987" s="4" t="s">
        <v>168</v>
      </c>
      <c r="T6987" s="4" t="s">
        <v>168</v>
      </c>
      <c r="U6987" s="31" t="s">
        <v>168</v>
      </c>
    </row>
    <row r="6988">
      <c r="D6988" s="19"/>
      <c r="E6988" s="18" t="s">
        <v>102</v>
      </c>
      <c r="F6988" s="17"/>
      <c r="G6988" s="11">
        <v>0</v>
      </c>
      <c r="H6988" s="32" t="s">
        <v>168</v>
      </c>
      <c r="I6988" s="4" t="s">
        <v>168</v>
      </c>
      <c r="J6988" s="4" t="s">
        <v>168</v>
      </c>
      <c r="K6988" s="4" t="s">
        <v>168</v>
      </c>
      <c r="L6988" s="4" t="s">
        <v>168</v>
      </c>
      <c r="M6988" s="4" t="s">
        <v>168</v>
      </c>
      <c r="N6988" s="4" t="s">
        <v>168</v>
      </c>
      <c r="O6988" s="4" t="s">
        <v>168</v>
      </c>
      <c r="P6988" s="4" t="s">
        <v>168</v>
      </c>
      <c r="Q6988" s="4" t="s">
        <v>168</v>
      </c>
      <c r="R6988" s="4" t="s">
        <v>168</v>
      </c>
      <c r="S6988" s="4" t="s">
        <v>168</v>
      </c>
      <c r="T6988" s="4" t="s">
        <v>168</v>
      </c>
      <c r="U6988" s="31" t="s">
        <v>168</v>
      </c>
    </row>
    <row r="6989">
      <c r="D6989" s="19"/>
      <c r="E6989" s="18" t="s">
        <v>41</v>
      </c>
      <c r="F6989" s="17"/>
      <c r="G6989" s="11">
        <v>0</v>
      </c>
      <c r="H6989" s="32" t="s">
        <v>168</v>
      </c>
      <c r="I6989" s="4" t="s">
        <v>168</v>
      </c>
      <c r="J6989" s="4" t="s">
        <v>168</v>
      </c>
      <c r="K6989" s="4" t="s">
        <v>168</v>
      </c>
      <c r="L6989" s="4" t="s">
        <v>168</v>
      </c>
      <c r="M6989" s="4" t="s">
        <v>168</v>
      </c>
      <c r="N6989" s="4" t="s">
        <v>168</v>
      </c>
      <c r="O6989" s="4" t="s">
        <v>168</v>
      </c>
      <c r="P6989" s="4" t="s">
        <v>168</v>
      </c>
      <c r="Q6989" s="4" t="s">
        <v>168</v>
      </c>
      <c r="R6989" s="4" t="s">
        <v>168</v>
      </c>
      <c r="S6989" s="4" t="s">
        <v>168</v>
      </c>
      <c r="T6989" s="4" t="s">
        <v>168</v>
      </c>
      <c r="U6989" s="31" t="s">
        <v>168</v>
      </c>
    </row>
    <row r="6990">
      <c r="D6990" s="19"/>
      <c r="E6990" s="18" t="s">
        <v>103</v>
      </c>
      <c r="F6990" s="17"/>
      <c r="G6990" s="7">
        <v>211</v>
      </c>
      <c r="H6990" s="20">
        <v>12.796208530806</v>
      </c>
      <c r="I6990" s="2">
        <v>12.796208530806</v>
      </c>
      <c r="J6990" s="2">
        <v>6.635071090047</v>
      </c>
      <c r="K6990" s="2">
        <v>5.6872037914689999</v>
      </c>
      <c r="L6990" s="2">
        <v>0.94786729857800001</v>
      </c>
      <c r="M6990" s="2">
        <v>18.483412322275001</v>
      </c>
      <c r="N6990" s="2">
        <v>0.473933649289</v>
      </c>
      <c r="O6990" s="2">
        <v>29.383886255924001</v>
      </c>
      <c r="P6990" s="2">
        <v>14.691943127962</v>
      </c>
      <c r="Q6990" s="2">
        <v>32.701421800947998</v>
      </c>
      <c r="R6990" s="2">
        <v>3.7914691943130001</v>
      </c>
      <c r="S6990" s="2">
        <v>0.473933649289</v>
      </c>
      <c r="T6990" s="2">
        <v>11.374407582938</v>
      </c>
      <c r="U6990" s="34" t="s">
        <v>168</v>
      </c>
    </row>
    <row r="6991">
      <c r="D6991" s="19"/>
      <c r="E6991" s="18" t="s">
        <v>104</v>
      </c>
      <c r="F6991" s="17"/>
      <c r="G6991" s="7">
        <v>319</v>
      </c>
      <c r="H6991" s="20">
        <v>36.363636363635997</v>
      </c>
      <c r="I6991" s="2">
        <v>27.586206896552</v>
      </c>
      <c r="J6991" s="2">
        <v>6.2695924764889996</v>
      </c>
      <c r="K6991" s="2">
        <v>2.5078369905960001</v>
      </c>
      <c r="L6991" s="2">
        <v>0.31347962382400002</v>
      </c>
      <c r="M6991" s="2">
        <v>19.749216300939999</v>
      </c>
      <c r="N6991" s="2">
        <v>0.31347962382400002</v>
      </c>
      <c r="O6991" s="2">
        <v>29.153605015674</v>
      </c>
      <c r="P6991" s="2">
        <v>18.808777429467</v>
      </c>
      <c r="Q6991" s="2">
        <v>9.0909090909089993</v>
      </c>
      <c r="R6991" s="2">
        <v>4.7021943573670004</v>
      </c>
      <c r="S6991" s="2">
        <v>2.5078369905960001</v>
      </c>
      <c r="T6991" s="2">
        <v>5.6426332288400003</v>
      </c>
      <c r="U6991" s="22">
        <v>0.62695924764900002</v>
      </c>
    </row>
    <row r="6992">
      <c r="D6992" s="19"/>
      <c r="E6992" s="18" t="s">
        <v>26</v>
      </c>
      <c r="F6992" s="17"/>
      <c r="G6992" s="11">
        <v>0</v>
      </c>
      <c r="H6992" s="32" t="s">
        <v>168</v>
      </c>
      <c r="I6992" s="4" t="s">
        <v>168</v>
      </c>
      <c r="J6992" s="4" t="s">
        <v>168</v>
      </c>
      <c r="K6992" s="4" t="s">
        <v>168</v>
      </c>
      <c r="L6992" s="4" t="s">
        <v>168</v>
      </c>
      <c r="M6992" s="4" t="s">
        <v>168</v>
      </c>
      <c r="N6992" s="4" t="s">
        <v>168</v>
      </c>
      <c r="O6992" s="4" t="s">
        <v>168</v>
      </c>
      <c r="P6992" s="4" t="s">
        <v>168</v>
      </c>
      <c r="Q6992" s="4" t="s">
        <v>168</v>
      </c>
      <c r="R6992" s="4" t="s">
        <v>168</v>
      </c>
      <c r="S6992" s="4" t="s">
        <v>168</v>
      </c>
      <c r="T6992" s="4" t="s">
        <v>168</v>
      </c>
      <c r="U6992" s="31" t="s">
        <v>168</v>
      </c>
    </row>
    <row r="6993">
      <c r="D6993" s="19"/>
      <c r="E6993" s="18" t="s">
        <v>105</v>
      </c>
      <c r="F6993" s="17"/>
      <c r="G6993" s="11">
        <v>0</v>
      </c>
      <c r="H6993" s="32" t="s">
        <v>168</v>
      </c>
      <c r="I6993" s="4" t="s">
        <v>168</v>
      </c>
      <c r="J6993" s="4" t="s">
        <v>168</v>
      </c>
      <c r="K6993" s="4" t="s">
        <v>168</v>
      </c>
      <c r="L6993" s="4" t="s">
        <v>168</v>
      </c>
      <c r="M6993" s="4" t="s">
        <v>168</v>
      </c>
      <c r="N6993" s="4" t="s">
        <v>168</v>
      </c>
      <c r="O6993" s="4" t="s">
        <v>168</v>
      </c>
      <c r="P6993" s="4" t="s">
        <v>168</v>
      </c>
      <c r="Q6993" s="4" t="s">
        <v>168</v>
      </c>
      <c r="R6993" s="4" t="s">
        <v>168</v>
      </c>
      <c r="S6993" s="4" t="s">
        <v>168</v>
      </c>
      <c r="T6993" s="4" t="s">
        <v>168</v>
      </c>
      <c r="U6993" s="31" t="s">
        <v>168</v>
      </c>
    </row>
    <row r="6994">
      <c r="D6994" s="19"/>
      <c r="E6994" s="18" t="s">
        <v>106</v>
      </c>
      <c r="F6994" s="17"/>
      <c r="G6994" s="7">
        <v>530</v>
      </c>
      <c r="H6994" s="20">
        <v>26.981132075472001</v>
      </c>
      <c r="I6994" s="2">
        <v>21.698113207546999</v>
      </c>
      <c r="J6994" s="2">
        <v>6.4150943396229998</v>
      </c>
      <c r="K6994" s="2">
        <v>3.7735849056599999</v>
      </c>
      <c r="L6994" s="2">
        <v>0.56603773584899997</v>
      </c>
      <c r="M6994" s="2">
        <v>19.245283018868001</v>
      </c>
      <c r="N6994" s="2">
        <v>0.37735849056600002</v>
      </c>
      <c r="O6994" s="2">
        <v>29.245283018868001</v>
      </c>
      <c r="P6994" s="2">
        <v>17.169811320754999</v>
      </c>
      <c r="Q6994" s="2">
        <v>18.490566037735999</v>
      </c>
      <c r="R6994" s="2">
        <v>4.339622641509</v>
      </c>
      <c r="S6994" s="2">
        <v>1.698113207547</v>
      </c>
      <c r="T6994" s="2">
        <v>7.9245283018870003</v>
      </c>
      <c r="U6994" s="22">
        <v>0.37735849056600002</v>
      </c>
    </row>
    <row r="6995">
      <c r="D6995" s="15" t="s">
        <v>107</v>
      </c>
      <c r="E6995" s="14" t="s">
        <v>108</v>
      </c>
      <c r="F6995" s="16"/>
      <c r="G6995" s="33">
        <v>17</v>
      </c>
      <c r="H6995" s="45">
        <v>17.647058823529001</v>
      </c>
      <c r="I6995" s="13">
        <v>5.8823529411760003</v>
      </c>
      <c r="J6995" s="13">
        <v>11.764705882353001</v>
      </c>
      <c r="K6995" s="13">
        <v>5.8823529411760003</v>
      </c>
      <c r="L6995" s="13">
        <v>5.8823529411760003</v>
      </c>
      <c r="M6995" s="13">
        <v>17.647058823529001</v>
      </c>
      <c r="N6995" s="25" t="s">
        <v>168</v>
      </c>
      <c r="O6995" s="13">
        <v>11.764705882353001</v>
      </c>
      <c r="P6995" s="13">
        <v>29.411764705882</v>
      </c>
      <c r="Q6995" s="13">
        <v>11.764705882353001</v>
      </c>
      <c r="R6995" s="25" t="s">
        <v>168</v>
      </c>
      <c r="S6995" s="25" t="s">
        <v>168</v>
      </c>
      <c r="T6995" s="13">
        <v>17.647058823529001</v>
      </c>
      <c r="U6995" s="53" t="s">
        <v>168</v>
      </c>
    </row>
    <row r="6996">
      <c r="D6996" s="19"/>
      <c r="E6996" s="18" t="s">
        <v>109</v>
      </c>
      <c r="F6996" s="17"/>
      <c r="G6996" s="7">
        <v>322</v>
      </c>
      <c r="H6996" s="20">
        <v>27.018633540372999</v>
      </c>
      <c r="I6996" s="2">
        <v>23.291925465839</v>
      </c>
      <c r="J6996" s="2">
        <v>4.6583850931680004</v>
      </c>
      <c r="K6996" s="2">
        <v>4.037267080745</v>
      </c>
      <c r="L6996" s="2">
        <v>0.62111801242200004</v>
      </c>
      <c r="M6996" s="2">
        <v>21.428571428571001</v>
      </c>
      <c r="N6996" s="2">
        <v>0.31055900621100002</v>
      </c>
      <c r="O6996" s="2">
        <v>29.503105590061999</v>
      </c>
      <c r="P6996" s="2">
        <v>18.322981366459999</v>
      </c>
      <c r="Q6996" s="2">
        <v>20.807453416148999</v>
      </c>
      <c r="R6996" s="2">
        <v>4.6583850931680004</v>
      </c>
      <c r="S6996" s="2">
        <v>0.62111801242200004</v>
      </c>
      <c r="T6996" s="2">
        <v>9.9378881987579994</v>
      </c>
      <c r="U6996" s="22">
        <v>0.31055900621100002</v>
      </c>
    </row>
    <row r="6997">
      <c r="D6997" s="19"/>
      <c r="E6997" s="18" t="s">
        <v>110</v>
      </c>
      <c r="F6997" s="17"/>
      <c r="G6997" s="7">
        <v>476</v>
      </c>
      <c r="H6997" s="20">
        <v>26.260504201681002</v>
      </c>
      <c r="I6997" s="2">
        <v>21.008403361345</v>
      </c>
      <c r="J6997" s="2">
        <v>6.72268907563</v>
      </c>
      <c r="K6997" s="2">
        <v>3.9915966386549999</v>
      </c>
      <c r="L6997" s="2">
        <v>0.63025210084000005</v>
      </c>
      <c r="M6997" s="2">
        <v>20.798319327731001</v>
      </c>
      <c r="N6997" s="2">
        <v>0.42016806722700001</v>
      </c>
      <c r="O6997" s="2">
        <v>31.302521008403001</v>
      </c>
      <c r="P6997" s="2">
        <v>17.647058823529001</v>
      </c>
      <c r="Q6997" s="2">
        <v>18.277310924369999</v>
      </c>
      <c r="R6997" s="2">
        <v>4.2016806722690001</v>
      </c>
      <c r="S6997" s="2">
        <v>1.8907563025209999</v>
      </c>
      <c r="T6997" s="2">
        <v>7.9831932773109999</v>
      </c>
      <c r="U6997" s="22">
        <v>0.42016806722700001</v>
      </c>
    </row>
    <row r="6998">
      <c r="D6998" s="19"/>
      <c r="E6998" s="18" t="s">
        <v>111</v>
      </c>
      <c r="F6998" s="17"/>
      <c r="G6998" s="7">
        <v>434</v>
      </c>
      <c r="H6998" s="20">
        <v>26.036866359447</v>
      </c>
      <c r="I6998" s="2">
        <v>21.428571428571001</v>
      </c>
      <c r="J6998" s="2">
        <v>7.1428571428570002</v>
      </c>
      <c r="K6998" s="2">
        <v>3.917050691244</v>
      </c>
      <c r="L6998" s="2">
        <v>0.69124423963100001</v>
      </c>
      <c r="M6998" s="2">
        <v>20.73732718894</v>
      </c>
      <c r="N6998" s="2">
        <v>0.46082949308799998</v>
      </c>
      <c r="O6998" s="2">
        <v>30.645161290322999</v>
      </c>
      <c r="P6998" s="2">
        <v>18.202764976958999</v>
      </c>
      <c r="Q6998" s="2">
        <v>18.663594470046</v>
      </c>
      <c r="R6998" s="2">
        <v>4.6082949308760002</v>
      </c>
      <c r="S6998" s="2">
        <v>1.8433179723499999</v>
      </c>
      <c r="T6998" s="2">
        <v>8.0645161290320004</v>
      </c>
      <c r="U6998" s="22">
        <v>0.23041474654399999</v>
      </c>
    </row>
    <row r="6999">
      <c r="D6999" s="19"/>
      <c r="E6999" s="18" t="s">
        <v>112</v>
      </c>
      <c r="F6999" s="17"/>
      <c r="G6999" s="7">
        <v>359</v>
      </c>
      <c r="H6999" s="20">
        <v>25.069637883007999</v>
      </c>
      <c r="I6999" s="2">
        <v>22.841225626741</v>
      </c>
      <c r="J6999" s="2">
        <v>7.2423398328689998</v>
      </c>
      <c r="K6999" s="2">
        <v>4.1782729805010002</v>
      </c>
      <c r="L6999" s="2">
        <v>0.83565459610000004</v>
      </c>
      <c r="M6999" s="2">
        <v>20.33426183844</v>
      </c>
      <c r="N6999" s="2">
        <v>0.27855153203299998</v>
      </c>
      <c r="O6999" s="2">
        <v>29.805013927577001</v>
      </c>
      <c r="P6999" s="2">
        <v>19.777158774373</v>
      </c>
      <c r="Q6999" s="2">
        <v>18.384401114206</v>
      </c>
      <c r="R6999" s="2">
        <v>4.4568245125350003</v>
      </c>
      <c r="S6999" s="2">
        <v>1.949860724234</v>
      </c>
      <c r="T6999" s="2">
        <v>7.520891364903</v>
      </c>
      <c r="U6999" s="22">
        <v>0.27855153203299998</v>
      </c>
    </row>
    <row r="7000">
      <c r="D7000" s="19"/>
      <c r="E7000" s="18" t="s">
        <v>113</v>
      </c>
      <c r="F7000" s="17"/>
      <c r="G7000" s="7">
        <v>76</v>
      </c>
      <c r="H7000" s="20">
        <v>32.894736842104997</v>
      </c>
      <c r="I7000" s="2">
        <v>19.736842105263001</v>
      </c>
      <c r="J7000" s="2">
        <v>3.947368421053</v>
      </c>
      <c r="K7000" s="2">
        <v>2.6315789473679998</v>
      </c>
      <c r="L7000" s="2">
        <v>2.6315789473679998</v>
      </c>
      <c r="M7000" s="2">
        <v>17.105263157894999</v>
      </c>
      <c r="N7000" s="10" t="s">
        <v>168</v>
      </c>
      <c r="O7000" s="2">
        <v>26.315789473683999</v>
      </c>
      <c r="P7000" s="2">
        <v>21.052631578947</v>
      </c>
      <c r="Q7000" s="2">
        <v>17.105263157894999</v>
      </c>
      <c r="R7000" s="2">
        <v>3.947368421053</v>
      </c>
      <c r="S7000" s="10" t="s">
        <v>168</v>
      </c>
      <c r="T7000" s="2">
        <v>13.157894736842</v>
      </c>
      <c r="U7000" s="34" t="s">
        <v>168</v>
      </c>
    </row>
    <row r="7001">
      <c r="D7001" s="19"/>
      <c r="E7001" s="18" t="s">
        <v>114</v>
      </c>
      <c r="F7001" s="17"/>
      <c r="G7001" s="7">
        <v>484</v>
      </c>
      <c r="H7001" s="20">
        <v>26.652892561982998</v>
      </c>
      <c r="I7001" s="2">
        <v>22.107438016528999</v>
      </c>
      <c r="J7001" s="2">
        <v>6.1983471074379999</v>
      </c>
      <c r="K7001" s="2">
        <v>3.9256198347110001</v>
      </c>
      <c r="L7001" s="2">
        <v>0.61983471074399998</v>
      </c>
      <c r="M7001" s="2">
        <v>19.834710743801999</v>
      </c>
      <c r="N7001" s="2">
        <v>0.206611570248</v>
      </c>
      <c r="O7001" s="2">
        <v>30.785123966941999</v>
      </c>
      <c r="P7001" s="2">
        <v>17.768595041322001</v>
      </c>
      <c r="Q7001" s="2">
        <v>18.801652892562</v>
      </c>
      <c r="R7001" s="2">
        <v>4.7520661157020001</v>
      </c>
      <c r="S7001" s="2">
        <v>1.859504132231</v>
      </c>
      <c r="T7001" s="2">
        <v>7.4380165289260001</v>
      </c>
      <c r="U7001" s="22">
        <v>0.41322314049600001</v>
      </c>
    </row>
    <row r="7002">
      <c r="D7002" s="19"/>
      <c r="E7002" s="18" t="s">
        <v>115</v>
      </c>
      <c r="F7002" s="17"/>
      <c r="G7002" s="7">
        <v>369</v>
      </c>
      <c r="H7002" s="20">
        <v>27.642276422763999</v>
      </c>
      <c r="I7002" s="2">
        <v>21.951219512194999</v>
      </c>
      <c r="J7002" s="2">
        <v>7.3170731707319998</v>
      </c>
      <c r="K7002" s="2">
        <v>4.6070460704610001</v>
      </c>
      <c r="L7002" s="2">
        <v>0.81300813008100004</v>
      </c>
      <c r="M7002" s="2">
        <v>21.138211382114001</v>
      </c>
      <c r="N7002" s="2">
        <v>0.27100271002699999</v>
      </c>
      <c r="O7002" s="2">
        <v>28.726287262873001</v>
      </c>
      <c r="P7002" s="2">
        <v>18.428184281842999</v>
      </c>
      <c r="Q7002" s="2">
        <v>18.157181571816</v>
      </c>
      <c r="R7002" s="2">
        <v>5.4200542005420003</v>
      </c>
      <c r="S7002" s="2">
        <v>1.89701897019</v>
      </c>
      <c r="T7002" s="2">
        <v>9.2140921409210002</v>
      </c>
      <c r="U7002" s="22">
        <v>0.27100271002699999</v>
      </c>
    </row>
    <row r="7003">
      <c r="D7003" s="19"/>
      <c r="E7003" s="18" t="s">
        <v>116</v>
      </c>
      <c r="F7003" s="17"/>
      <c r="G7003" s="7">
        <v>108</v>
      </c>
      <c r="H7003" s="20">
        <v>31.481481481481001</v>
      </c>
      <c r="I7003" s="2">
        <v>24.074074074074002</v>
      </c>
      <c r="J7003" s="2">
        <v>5.5555555555560003</v>
      </c>
      <c r="K7003" s="2">
        <v>5.5555555555560003</v>
      </c>
      <c r="L7003" s="2">
        <v>0.92592592592599998</v>
      </c>
      <c r="M7003" s="2">
        <v>25</v>
      </c>
      <c r="N7003" s="10" t="s">
        <v>168</v>
      </c>
      <c r="O7003" s="2">
        <v>29.629629629629999</v>
      </c>
      <c r="P7003" s="2">
        <v>18.518518518518999</v>
      </c>
      <c r="Q7003" s="2">
        <v>12.962962962962999</v>
      </c>
      <c r="R7003" s="2">
        <v>3.7037037037039999</v>
      </c>
      <c r="S7003" s="2">
        <v>0.92592592592599998</v>
      </c>
      <c r="T7003" s="2">
        <v>12.962962962962999</v>
      </c>
      <c r="U7003" s="34" t="s">
        <v>168</v>
      </c>
    </row>
    <row r="7004">
      <c r="D7004" s="19"/>
      <c r="E7004" s="18" t="s">
        <v>117</v>
      </c>
      <c r="F7004" s="17"/>
      <c r="G7004" s="7">
        <v>93</v>
      </c>
      <c r="H7004" s="20">
        <v>24.731182795698999</v>
      </c>
      <c r="I7004" s="2">
        <v>26.881720430108</v>
      </c>
      <c r="J7004" s="2">
        <v>7.5268817204299996</v>
      </c>
      <c r="K7004" s="2">
        <v>4.3010752688169998</v>
      </c>
      <c r="L7004" s="2">
        <v>1.0752688172039999</v>
      </c>
      <c r="M7004" s="2">
        <v>25.806451612903</v>
      </c>
      <c r="N7004" s="2">
        <v>1.0752688172039999</v>
      </c>
      <c r="O7004" s="2">
        <v>30.107526881719998</v>
      </c>
      <c r="P7004" s="2">
        <v>17.204301075269001</v>
      </c>
      <c r="Q7004" s="2">
        <v>17.204301075269001</v>
      </c>
      <c r="R7004" s="2">
        <v>5.3763440860219998</v>
      </c>
      <c r="S7004" s="2">
        <v>5.3763440860219998</v>
      </c>
      <c r="T7004" s="2">
        <v>8.6021505376339995</v>
      </c>
      <c r="U7004" s="34" t="s">
        <v>168</v>
      </c>
    </row>
    <row r="7005">
      <c r="D7005" s="19"/>
      <c r="E7005" s="18" t="s">
        <v>118</v>
      </c>
      <c r="F7005" s="17"/>
      <c r="G7005" s="11">
        <v>3</v>
      </c>
      <c r="H7005" s="27">
        <v>66.666666666666998</v>
      </c>
      <c r="I7005" s="4" t="s">
        <v>168</v>
      </c>
      <c r="J7005" s="4" t="s">
        <v>168</v>
      </c>
      <c r="K7005" s="4" t="s">
        <v>168</v>
      </c>
      <c r="L7005" s="4" t="s">
        <v>168</v>
      </c>
      <c r="M7005" s="4" t="s">
        <v>168</v>
      </c>
      <c r="N7005" s="4" t="s">
        <v>168</v>
      </c>
      <c r="O7005" s="4" t="s">
        <v>168</v>
      </c>
      <c r="P7005" s="4" t="s">
        <v>168</v>
      </c>
      <c r="Q7005" s="5">
        <v>33.333333333333002</v>
      </c>
      <c r="R7005" s="4" t="s">
        <v>168</v>
      </c>
      <c r="S7005" s="4" t="s">
        <v>168</v>
      </c>
      <c r="T7005" s="4" t="s">
        <v>168</v>
      </c>
      <c r="U7005" s="31" t="s">
        <v>168</v>
      </c>
    </row>
    <row r="7006">
      <c r="D7006" s="19"/>
      <c r="E7006" s="18" t="s">
        <v>26</v>
      </c>
      <c r="F7006" s="17"/>
      <c r="G7006" s="11">
        <v>1</v>
      </c>
      <c r="H7006" s="32" t="s">
        <v>168</v>
      </c>
      <c r="I7006" s="4" t="s">
        <v>168</v>
      </c>
      <c r="J7006" s="4" t="s">
        <v>168</v>
      </c>
      <c r="K7006" s="4" t="s">
        <v>168</v>
      </c>
      <c r="L7006" s="4" t="s">
        <v>168</v>
      </c>
      <c r="M7006" s="4" t="s">
        <v>168</v>
      </c>
      <c r="N7006" s="4" t="s">
        <v>168</v>
      </c>
      <c r="O7006" s="4" t="s">
        <v>168</v>
      </c>
      <c r="P7006" s="4" t="s">
        <v>168</v>
      </c>
      <c r="Q7006" s="4" t="s">
        <v>168</v>
      </c>
      <c r="R7006" s="4" t="s">
        <v>168</v>
      </c>
      <c r="S7006" s="4" t="s">
        <v>168</v>
      </c>
      <c r="T7006" s="5">
        <v>100</v>
      </c>
      <c r="U7006" s="31" t="s">
        <v>168</v>
      </c>
    </row>
    <row r="7007">
      <c r="D7007" s="19"/>
      <c r="E7007" s="18" t="s">
        <v>119</v>
      </c>
      <c r="F7007" s="17"/>
      <c r="G7007" s="7">
        <v>521</v>
      </c>
      <c r="H7007" s="20">
        <v>26.679462571977002</v>
      </c>
      <c r="I7007" s="2">
        <v>22.072936660269001</v>
      </c>
      <c r="J7007" s="2">
        <v>6.525911708253</v>
      </c>
      <c r="K7007" s="2">
        <v>3.6468330134359999</v>
      </c>
      <c r="L7007" s="2">
        <v>0.57581573896399996</v>
      </c>
      <c r="M7007" s="2">
        <v>19.57773512476</v>
      </c>
      <c r="N7007" s="2">
        <v>0.38387715930900002</v>
      </c>
      <c r="O7007" s="2">
        <v>29.750479846449</v>
      </c>
      <c r="P7007" s="2">
        <v>17.274472168906001</v>
      </c>
      <c r="Q7007" s="2">
        <v>18.618042226488001</v>
      </c>
      <c r="R7007" s="2">
        <v>4.2226487523990004</v>
      </c>
      <c r="S7007" s="2">
        <v>1.727447216891</v>
      </c>
      <c r="T7007" s="2">
        <v>7.8694817658350003</v>
      </c>
      <c r="U7007" s="22">
        <v>0.38387715930900002</v>
      </c>
    </row>
    <row r="7008">
      <c r="D7008" s="19"/>
      <c r="E7008" s="18" t="s">
        <v>120</v>
      </c>
      <c r="F7008" s="17"/>
      <c r="G7008" s="7">
        <v>500</v>
      </c>
      <c r="H7008" s="20">
        <v>26.600000000000001</v>
      </c>
      <c r="I7008" s="2">
        <v>22.199999999999999</v>
      </c>
      <c r="J7008" s="2">
        <v>6.4000000000000004</v>
      </c>
      <c r="K7008" s="2">
        <v>3.7999999999999998</v>
      </c>
      <c r="L7008" s="2">
        <v>0.59999999999999998</v>
      </c>
      <c r="M7008" s="2">
        <v>19.800000000000001</v>
      </c>
      <c r="N7008" s="2">
        <v>0.40000000000000002</v>
      </c>
      <c r="O7008" s="2">
        <v>30.199999999999999</v>
      </c>
      <c r="P7008" s="2">
        <v>17.800000000000001</v>
      </c>
      <c r="Q7008" s="2">
        <v>18.600000000000001</v>
      </c>
      <c r="R7008" s="2">
        <v>4.5999999999999996</v>
      </c>
      <c r="S7008" s="2">
        <v>1.8</v>
      </c>
      <c r="T7008" s="2">
        <v>7.5999999999999996</v>
      </c>
      <c r="U7008" s="22">
        <v>0.40000000000000002</v>
      </c>
    </row>
    <row r="7009">
      <c r="D7009" s="15" t="s">
        <v>121</v>
      </c>
      <c r="E7009" s="14" t="s">
        <v>122</v>
      </c>
      <c r="F7009" s="16"/>
      <c r="G7009" s="26">
        <v>241</v>
      </c>
      <c r="H7009" s="40">
        <v>28.215767634854998</v>
      </c>
      <c r="I7009" s="8">
        <v>19.087136929461</v>
      </c>
      <c r="J7009" s="8">
        <v>3.3195020746889998</v>
      </c>
      <c r="K7009" s="8">
        <v>0.41493775933600002</v>
      </c>
      <c r="L7009" s="8">
        <v>0.41493775933600002</v>
      </c>
      <c r="M7009" s="8">
        <v>24.896265560166</v>
      </c>
      <c r="N7009" s="41" t="s">
        <v>168</v>
      </c>
      <c r="O7009" s="8">
        <v>33.609958506223997</v>
      </c>
      <c r="P7009" s="8">
        <v>24.481327800830002</v>
      </c>
      <c r="Q7009" s="8">
        <v>8.2987551867219995</v>
      </c>
      <c r="R7009" s="8">
        <v>2.4896265560169999</v>
      </c>
      <c r="S7009" s="8">
        <v>1.2448132780079999</v>
      </c>
      <c r="T7009" s="8">
        <v>8.2987551867219995</v>
      </c>
      <c r="U7009" s="71" t="s">
        <v>168</v>
      </c>
    </row>
    <row r="7010">
      <c r="D7010" s="19"/>
      <c r="E7010" s="18" t="s">
        <v>123</v>
      </c>
      <c r="F7010" s="17"/>
      <c r="G7010" s="7">
        <v>198</v>
      </c>
      <c r="H7010" s="20">
        <v>27.777777777777999</v>
      </c>
      <c r="I7010" s="2">
        <v>23.737373737374</v>
      </c>
      <c r="J7010" s="2">
        <v>7.5757575757579998</v>
      </c>
      <c r="K7010" s="2">
        <v>5.5555555555560003</v>
      </c>
      <c r="L7010" s="2">
        <v>1.010101010101</v>
      </c>
      <c r="M7010" s="2">
        <v>16.161616161615999</v>
      </c>
      <c r="N7010" s="2">
        <v>0.50505050505100002</v>
      </c>
      <c r="O7010" s="2">
        <v>29.292929292928999</v>
      </c>
      <c r="P7010" s="2">
        <v>12.626262626262999</v>
      </c>
      <c r="Q7010" s="2">
        <v>22.727272727273</v>
      </c>
      <c r="R7010" s="2">
        <v>4.5454545454549997</v>
      </c>
      <c r="S7010" s="2">
        <v>1.5151515151520001</v>
      </c>
      <c r="T7010" s="2">
        <v>7.0707070707069999</v>
      </c>
      <c r="U7010" s="22">
        <v>0.50505050505100002</v>
      </c>
    </row>
    <row r="7011">
      <c r="D7011" s="19"/>
      <c r="E7011" s="18" t="s">
        <v>124</v>
      </c>
      <c r="F7011" s="17"/>
      <c r="G7011" s="11">
        <v>45</v>
      </c>
      <c r="H7011" s="27">
        <v>26.666666666666998</v>
      </c>
      <c r="I7011" s="5">
        <v>26.666666666666998</v>
      </c>
      <c r="J7011" s="5">
        <v>13.333333333333</v>
      </c>
      <c r="K7011" s="5">
        <v>6.666666666667</v>
      </c>
      <c r="L7011" s="4" t="s">
        <v>168</v>
      </c>
      <c r="M7011" s="5">
        <v>8.8888888888889994</v>
      </c>
      <c r="N7011" s="5">
        <v>2.2222222222219998</v>
      </c>
      <c r="O7011" s="5">
        <v>26.666666666666998</v>
      </c>
      <c r="P7011" s="5">
        <v>11.111111111111001</v>
      </c>
      <c r="Q7011" s="5">
        <v>37.777777777777999</v>
      </c>
      <c r="R7011" s="5">
        <v>6.666666666667</v>
      </c>
      <c r="S7011" s="5">
        <v>2.2222222222219998</v>
      </c>
      <c r="T7011" s="5">
        <v>4.4444444444439997</v>
      </c>
      <c r="U7011" s="30">
        <v>2.2222222222219998</v>
      </c>
    </row>
    <row r="7012">
      <c r="D7012" s="19"/>
      <c r="E7012" s="18" t="s">
        <v>125</v>
      </c>
      <c r="F7012" s="17"/>
      <c r="G7012" s="11">
        <v>34</v>
      </c>
      <c r="H7012" s="27">
        <v>8.8235294117649996</v>
      </c>
      <c r="I7012" s="5">
        <v>23.529411764706001</v>
      </c>
      <c r="J7012" s="5">
        <v>11.764705882353001</v>
      </c>
      <c r="K7012" s="5">
        <v>11.764705882353001</v>
      </c>
      <c r="L7012" s="4" t="s">
        <v>168</v>
      </c>
      <c r="M7012" s="5">
        <v>14.705882352941</v>
      </c>
      <c r="N7012" s="4" t="s">
        <v>168</v>
      </c>
      <c r="O7012" s="5">
        <v>5.8823529411760003</v>
      </c>
      <c r="P7012" s="5">
        <v>5.8823529411760003</v>
      </c>
      <c r="Q7012" s="5">
        <v>41.176470588234999</v>
      </c>
      <c r="R7012" s="5">
        <v>11.764705882353001</v>
      </c>
      <c r="S7012" s="5">
        <v>5.8823529411760003</v>
      </c>
      <c r="T7012" s="5">
        <v>17.647058823529001</v>
      </c>
      <c r="U7012" s="31" t="s">
        <v>168</v>
      </c>
    </row>
    <row r="7013">
      <c r="D7013" s="19"/>
      <c r="E7013" s="18" t="s">
        <v>126</v>
      </c>
      <c r="F7013" s="17"/>
      <c r="G7013" s="11">
        <v>12</v>
      </c>
      <c r="H7013" s="27">
        <v>41.666666666666998</v>
      </c>
      <c r="I7013" s="5">
        <v>16.666666666666998</v>
      </c>
      <c r="J7013" s="5">
        <v>8.333333333333</v>
      </c>
      <c r="K7013" s="5">
        <v>8.333333333333</v>
      </c>
      <c r="L7013" s="4" t="s">
        <v>168</v>
      </c>
      <c r="M7013" s="5">
        <v>8.333333333333</v>
      </c>
      <c r="N7013" s="4" t="s">
        <v>168</v>
      </c>
      <c r="O7013" s="5">
        <v>16.666666666666998</v>
      </c>
      <c r="P7013" s="4" t="s">
        <v>168</v>
      </c>
      <c r="Q7013" s="5">
        <v>16.666666666666998</v>
      </c>
      <c r="R7013" s="5">
        <v>8.333333333333</v>
      </c>
      <c r="S7013" s="4" t="s">
        <v>168</v>
      </c>
      <c r="T7013" s="4" t="s">
        <v>168</v>
      </c>
      <c r="U7013" s="31" t="s">
        <v>168</v>
      </c>
    </row>
    <row r="7014">
      <c r="D7014" s="19"/>
      <c r="E7014" s="18" t="s">
        <v>26</v>
      </c>
      <c r="F7014" s="17"/>
      <c r="G7014" s="11">
        <v>0</v>
      </c>
      <c r="H7014" s="32" t="s">
        <v>168</v>
      </c>
      <c r="I7014" s="4" t="s">
        <v>168</v>
      </c>
      <c r="J7014" s="4" t="s">
        <v>168</v>
      </c>
      <c r="K7014" s="4" t="s">
        <v>168</v>
      </c>
      <c r="L7014" s="4" t="s">
        <v>168</v>
      </c>
      <c r="M7014" s="4" t="s">
        <v>168</v>
      </c>
      <c r="N7014" s="4" t="s">
        <v>168</v>
      </c>
      <c r="O7014" s="4" t="s">
        <v>168</v>
      </c>
      <c r="P7014" s="4" t="s">
        <v>168</v>
      </c>
      <c r="Q7014" s="4" t="s">
        <v>168</v>
      </c>
      <c r="R7014" s="4" t="s">
        <v>168</v>
      </c>
      <c r="S7014" s="4" t="s">
        <v>168</v>
      </c>
      <c r="T7014" s="4" t="s">
        <v>168</v>
      </c>
      <c r="U7014" s="31" t="s">
        <v>168</v>
      </c>
    </row>
    <row r="7015">
      <c r="D7015" s="19"/>
      <c r="E7015" s="18" t="s">
        <v>127</v>
      </c>
      <c r="F7015" s="17"/>
      <c r="G7015" s="7">
        <v>439</v>
      </c>
      <c r="H7015" s="20">
        <v>28.018223234623999</v>
      </c>
      <c r="I7015" s="2">
        <v>21.184510250569002</v>
      </c>
      <c r="J7015" s="2">
        <v>5.2391799544420001</v>
      </c>
      <c r="K7015" s="2">
        <v>2.7334851936220002</v>
      </c>
      <c r="L7015" s="2">
        <v>0.68337129840499999</v>
      </c>
      <c r="M7015" s="2">
        <v>20.956719817768001</v>
      </c>
      <c r="N7015" s="2">
        <v>0.22779043280200001</v>
      </c>
      <c r="O7015" s="2">
        <v>31.662870159453</v>
      </c>
      <c r="P7015" s="2">
        <v>19.134396355353001</v>
      </c>
      <c r="Q7015" s="2">
        <v>14.806378132118001</v>
      </c>
      <c r="R7015" s="2">
        <v>3.4168564920270001</v>
      </c>
      <c r="S7015" s="2">
        <v>1.3667425968110001</v>
      </c>
      <c r="T7015" s="2">
        <v>7.7448747152620001</v>
      </c>
      <c r="U7015" s="22">
        <v>0.22779043280200001</v>
      </c>
    </row>
    <row r="7016">
      <c r="D7016" s="19"/>
      <c r="E7016" s="18" t="s">
        <v>128</v>
      </c>
      <c r="F7016" s="17"/>
      <c r="G7016" s="11">
        <v>46</v>
      </c>
      <c r="H7016" s="27">
        <v>17.391304347826001</v>
      </c>
      <c r="I7016" s="5">
        <v>21.739130434783</v>
      </c>
      <c r="J7016" s="5">
        <v>10.869565217390999</v>
      </c>
      <c r="K7016" s="5">
        <v>10.869565217390999</v>
      </c>
      <c r="L7016" s="4" t="s">
        <v>168</v>
      </c>
      <c r="M7016" s="5">
        <v>13.04347826087</v>
      </c>
      <c r="N7016" s="4" t="s">
        <v>168</v>
      </c>
      <c r="O7016" s="5">
        <v>8.6956521739130004</v>
      </c>
      <c r="P7016" s="5">
        <v>4.3478260869570002</v>
      </c>
      <c r="Q7016" s="5">
        <v>34.782608695652002</v>
      </c>
      <c r="R7016" s="5">
        <v>10.869565217390999</v>
      </c>
      <c r="S7016" s="5">
        <v>4.3478260869570002</v>
      </c>
      <c r="T7016" s="5">
        <v>13.04347826087</v>
      </c>
      <c r="U7016" s="31" t="s">
        <v>168</v>
      </c>
    </row>
    <row r="7017">
      <c r="D7017" s="15" t="s">
        <v>129</v>
      </c>
      <c r="E7017" s="14" t="s">
        <v>130</v>
      </c>
      <c r="F7017" s="16"/>
      <c r="G7017" s="33">
        <v>49</v>
      </c>
      <c r="H7017" s="45">
        <v>24.489795918367001</v>
      </c>
      <c r="I7017" s="13">
        <v>22.448979591836999</v>
      </c>
      <c r="J7017" s="13">
        <v>8.1632653061219997</v>
      </c>
      <c r="K7017" s="13">
        <v>6.1224489795919999</v>
      </c>
      <c r="L7017" s="25" t="s">
        <v>168</v>
      </c>
      <c r="M7017" s="13">
        <v>10.204081632653001</v>
      </c>
      <c r="N7017" s="13">
        <v>2.040816326531</v>
      </c>
      <c r="O7017" s="13">
        <v>24.489795918367001</v>
      </c>
      <c r="P7017" s="13">
        <v>48.979591836734997</v>
      </c>
      <c r="Q7017" s="25" t="s">
        <v>168</v>
      </c>
      <c r="R7017" s="13">
        <v>6.1224489795919999</v>
      </c>
      <c r="S7017" s="13">
        <v>2.040816326531</v>
      </c>
      <c r="T7017" s="13">
        <v>12.244897959184</v>
      </c>
      <c r="U7017" s="53" t="s">
        <v>168</v>
      </c>
    </row>
    <row r="7018">
      <c r="D7018" s="19"/>
      <c r="E7018" s="18" t="s">
        <v>131</v>
      </c>
      <c r="F7018" s="17"/>
      <c r="G7018" s="11">
        <v>13</v>
      </c>
      <c r="H7018" s="27">
        <v>23.076923076922998</v>
      </c>
      <c r="I7018" s="5">
        <v>38.461538461537998</v>
      </c>
      <c r="J7018" s="5">
        <v>15.384615384615</v>
      </c>
      <c r="K7018" s="5">
        <v>15.384615384615</v>
      </c>
      <c r="L7018" s="4" t="s">
        <v>168</v>
      </c>
      <c r="M7018" s="5">
        <v>7.6923076923079998</v>
      </c>
      <c r="N7018" s="5">
        <v>7.6923076923079998</v>
      </c>
      <c r="O7018" s="5">
        <v>53.846153846154003</v>
      </c>
      <c r="P7018" s="5">
        <v>30.769230769231001</v>
      </c>
      <c r="Q7018" s="5">
        <v>15.384615384615</v>
      </c>
      <c r="R7018" s="5">
        <v>7.6923076923079998</v>
      </c>
      <c r="S7018" s="4" t="s">
        <v>168</v>
      </c>
      <c r="T7018" s="5">
        <v>7.6923076923079998</v>
      </c>
      <c r="U7018" s="31" t="s">
        <v>168</v>
      </c>
    </row>
    <row r="7019">
      <c r="D7019" s="19"/>
      <c r="E7019" s="18" t="s">
        <v>132</v>
      </c>
      <c r="F7019" s="17"/>
      <c r="G7019" s="7">
        <v>197</v>
      </c>
      <c r="H7019" s="20">
        <v>23.350253807106998</v>
      </c>
      <c r="I7019" s="2">
        <v>23.350253807106998</v>
      </c>
      <c r="J7019" s="2">
        <v>9.6446700507610004</v>
      </c>
      <c r="K7019" s="2">
        <v>5.0761421319800002</v>
      </c>
      <c r="L7019" s="2">
        <v>0.50761421319800004</v>
      </c>
      <c r="M7019" s="2">
        <v>19.796954314720999</v>
      </c>
      <c r="N7019" s="2">
        <v>0.50761421319800004</v>
      </c>
      <c r="O7019" s="2">
        <v>38.071065989848002</v>
      </c>
      <c r="P7019" s="2">
        <v>23.350253807106998</v>
      </c>
      <c r="Q7019" s="2">
        <v>13.197969543147</v>
      </c>
      <c r="R7019" s="2">
        <v>5.0761421319800002</v>
      </c>
      <c r="S7019" s="2">
        <v>1.522842639594</v>
      </c>
      <c r="T7019" s="2">
        <v>7.6142131979699998</v>
      </c>
      <c r="U7019" s="22">
        <v>0.50761421319800004</v>
      </c>
    </row>
    <row r="7020">
      <c r="D7020" s="19"/>
      <c r="E7020" s="18" t="s">
        <v>133</v>
      </c>
      <c r="F7020" s="17"/>
      <c r="G7020" s="7">
        <v>279</v>
      </c>
      <c r="H7020" s="20">
        <v>26.523297491038999</v>
      </c>
      <c r="I7020" s="2">
        <v>23.297491039427001</v>
      </c>
      <c r="J7020" s="2">
        <v>5.3763440860219998</v>
      </c>
      <c r="K7020" s="2">
        <v>4.3010752688169998</v>
      </c>
      <c r="L7020" s="2">
        <v>1.0752688172039999</v>
      </c>
      <c r="M7020" s="2">
        <v>27.598566308243999</v>
      </c>
      <c r="N7020" s="10" t="s">
        <v>168</v>
      </c>
      <c r="O7020" s="2">
        <v>30.107526881719998</v>
      </c>
      <c r="P7020" s="2">
        <v>20.430107526882001</v>
      </c>
      <c r="Q7020" s="2">
        <v>12.903225806451999</v>
      </c>
      <c r="R7020" s="2">
        <v>2.5089605734770002</v>
      </c>
      <c r="S7020" s="10" t="s">
        <v>168</v>
      </c>
      <c r="T7020" s="2">
        <v>8.9605734767030008</v>
      </c>
      <c r="U7020" s="22">
        <v>0.35842293906799999</v>
      </c>
    </row>
    <row r="7021">
      <c r="D7021" s="19"/>
      <c r="E7021" s="18" t="s">
        <v>134</v>
      </c>
      <c r="F7021" s="17"/>
      <c r="G7021" s="7">
        <v>394</v>
      </c>
      <c r="H7021" s="20">
        <v>25.888324873096</v>
      </c>
      <c r="I7021" s="2">
        <v>22.335025380710999</v>
      </c>
      <c r="J7021" s="2">
        <v>6.0913705583760001</v>
      </c>
      <c r="K7021" s="2">
        <v>3.8071065989849999</v>
      </c>
      <c r="L7021" s="2">
        <v>0.50761421319800004</v>
      </c>
      <c r="M7021" s="2">
        <v>23.350253807106998</v>
      </c>
      <c r="N7021" s="2">
        <v>0.25380710659900002</v>
      </c>
      <c r="O7021" s="2">
        <v>27.918781725888</v>
      </c>
      <c r="P7021" s="2">
        <v>17.258883248730999</v>
      </c>
      <c r="Q7021" s="2">
        <v>17.766497461928999</v>
      </c>
      <c r="R7021" s="2">
        <v>3.045685279188</v>
      </c>
      <c r="S7021" s="2">
        <v>1.0152284263960001</v>
      </c>
      <c r="T7021" s="2">
        <v>7.8680203045689998</v>
      </c>
      <c r="U7021" s="22">
        <v>0.50761421319800004</v>
      </c>
    </row>
    <row r="7022">
      <c r="D7022" s="19"/>
      <c r="E7022" s="18" t="s">
        <v>135</v>
      </c>
      <c r="F7022" s="17"/>
      <c r="G7022" s="7">
        <v>375</v>
      </c>
      <c r="H7022" s="20">
        <v>25.066666666667</v>
      </c>
      <c r="I7022" s="2">
        <v>23.466666666666999</v>
      </c>
      <c r="J7022" s="2">
        <v>8</v>
      </c>
      <c r="K7022" s="2">
        <v>3.4666666666669999</v>
      </c>
      <c r="L7022" s="2">
        <v>0.80000000000000004</v>
      </c>
      <c r="M7022" s="2">
        <v>21.066666666667</v>
      </c>
      <c r="N7022" s="2">
        <v>0.53333333333300004</v>
      </c>
      <c r="O7022" s="2">
        <v>30.933333333333</v>
      </c>
      <c r="P7022" s="2">
        <v>20.533333333333001</v>
      </c>
      <c r="Q7022" s="2">
        <v>17.866666666667001</v>
      </c>
      <c r="R7022" s="2">
        <v>3.4666666666669999</v>
      </c>
      <c r="S7022" s="2">
        <v>1.6000000000000001</v>
      </c>
      <c r="T7022" s="2">
        <v>8</v>
      </c>
      <c r="U7022" s="22">
        <v>0.26666666666700001</v>
      </c>
    </row>
    <row r="7023">
      <c r="D7023" s="19"/>
      <c r="E7023" s="18" t="s">
        <v>136</v>
      </c>
      <c r="F7023" s="17"/>
      <c r="G7023" s="7">
        <v>252</v>
      </c>
      <c r="H7023" s="20">
        <v>28.968253968254</v>
      </c>
      <c r="I7023" s="2">
        <v>18.253968253968001</v>
      </c>
      <c r="J7023" s="2">
        <v>4.7619047619049999</v>
      </c>
      <c r="K7023" s="2">
        <v>3.9682539682539999</v>
      </c>
      <c r="L7023" s="2">
        <v>0.39682539682500001</v>
      </c>
      <c r="M7023" s="2">
        <v>21.825396825397</v>
      </c>
      <c r="N7023" s="2">
        <v>0.793650793651</v>
      </c>
      <c r="O7023" s="2">
        <v>30.158730158729998</v>
      </c>
      <c r="P7023" s="2">
        <v>16.666666666666998</v>
      </c>
      <c r="Q7023" s="2">
        <v>23.412698412697999</v>
      </c>
      <c r="R7023" s="2">
        <v>5.1587301587300001</v>
      </c>
      <c r="S7023" s="2">
        <v>1.9841269841269999</v>
      </c>
      <c r="T7023" s="2">
        <v>8.7301587301589993</v>
      </c>
      <c r="U7023" s="22">
        <v>0.39682539682500001</v>
      </c>
    </row>
    <row r="7024">
      <c r="D7024" s="19"/>
      <c r="E7024" s="18" t="s">
        <v>137</v>
      </c>
      <c r="F7024" s="17"/>
      <c r="G7024" s="7">
        <v>120</v>
      </c>
      <c r="H7024" s="20">
        <v>15</v>
      </c>
      <c r="I7024" s="2">
        <v>18.333333333333002</v>
      </c>
      <c r="J7024" s="2">
        <v>10.833333333333</v>
      </c>
      <c r="K7024" s="2">
        <v>6.666666666667</v>
      </c>
      <c r="L7024" s="2">
        <v>0.83333333333299997</v>
      </c>
      <c r="M7024" s="2">
        <v>15</v>
      </c>
      <c r="N7024" s="10" t="s">
        <v>168</v>
      </c>
      <c r="O7024" s="2">
        <v>31.666666666666998</v>
      </c>
      <c r="P7024" s="2">
        <v>23.333333333333002</v>
      </c>
      <c r="Q7024" s="2">
        <v>19.166666666666998</v>
      </c>
      <c r="R7024" s="2">
        <v>1.666666666667</v>
      </c>
      <c r="S7024" s="2">
        <v>3.333333333333</v>
      </c>
      <c r="T7024" s="2">
        <v>11.666666666667</v>
      </c>
      <c r="U7024" s="22">
        <v>0.83333333333299997</v>
      </c>
    </row>
    <row r="7025">
      <c r="D7025" s="19"/>
      <c r="E7025" s="18" t="s">
        <v>138</v>
      </c>
      <c r="F7025" s="17"/>
      <c r="G7025" s="7">
        <v>219</v>
      </c>
      <c r="H7025" s="20">
        <v>26.940639269405999</v>
      </c>
      <c r="I7025" s="2">
        <v>21.461187214612</v>
      </c>
      <c r="J7025" s="2">
        <v>6.8493150684930004</v>
      </c>
      <c r="K7025" s="2">
        <v>2.7397260273969999</v>
      </c>
      <c r="L7025" s="2">
        <v>1.369863013699</v>
      </c>
      <c r="M7025" s="2">
        <v>24.200913242009001</v>
      </c>
      <c r="N7025" s="2">
        <v>0.91324200913200004</v>
      </c>
      <c r="O7025" s="2">
        <v>31.050228310502</v>
      </c>
      <c r="P7025" s="2">
        <v>26.48401826484</v>
      </c>
      <c r="Q7025" s="2">
        <v>7.762557077626</v>
      </c>
      <c r="R7025" s="2">
        <v>2.2831050228310001</v>
      </c>
      <c r="S7025" s="10" t="s">
        <v>168</v>
      </c>
      <c r="T7025" s="2">
        <v>8.2191780821920002</v>
      </c>
      <c r="U7025" s="34" t="s">
        <v>168</v>
      </c>
    </row>
    <row r="7026">
      <c r="D7026" s="19"/>
      <c r="E7026" s="18" t="s">
        <v>139</v>
      </c>
      <c r="F7026" s="17"/>
      <c r="G7026" s="7">
        <v>244</v>
      </c>
      <c r="H7026" s="20">
        <v>25.819672131148</v>
      </c>
      <c r="I7026" s="2">
        <v>22.131147540983999</v>
      </c>
      <c r="J7026" s="2">
        <v>6.5573770491800003</v>
      </c>
      <c r="K7026" s="2">
        <v>4.5081967213110001</v>
      </c>
      <c r="L7026" s="2">
        <v>0.40983606557399999</v>
      </c>
      <c r="M7026" s="2">
        <v>23.360655737704999</v>
      </c>
      <c r="N7026" s="2">
        <v>0.40983606557399999</v>
      </c>
      <c r="O7026" s="2">
        <v>34.83606557377</v>
      </c>
      <c r="P7026" s="2">
        <v>24.180327868852</v>
      </c>
      <c r="Q7026" s="2">
        <v>14.754098360656</v>
      </c>
      <c r="R7026" s="2">
        <v>4.0983606557380003</v>
      </c>
      <c r="S7026" s="2">
        <v>1.6393442622950001</v>
      </c>
      <c r="T7026" s="2">
        <v>8.6065573770490005</v>
      </c>
      <c r="U7026" s="34" t="s">
        <v>168</v>
      </c>
    </row>
    <row r="7027">
      <c r="D7027" s="19"/>
      <c r="E7027" s="18" t="s">
        <v>140</v>
      </c>
      <c r="F7027" s="17"/>
      <c r="G7027" s="7">
        <v>86</v>
      </c>
      <c r="H7027" s="20">
        <v>29.069767441860002</v>
      </c>
      <c r="I7027" s="2">
        <v>24.418604651163001</v>
      </c>
      <c r="J7027" s="2">
        <v>5.8139534883720003</v>
      </c>
      <c r="K7027" s="2">
        <v>1.1627906976739999</v>
      </c>
      <c r="L7027" s="10" t="s">
        <v>168</v>
      </c>
      <c r="M7027" s="2">
        <v>22.093023255814</v>
      </c>
      <c r="N7027" s="2">
        <v>1.1627906976739999</v>
      </c>
      <c r="O7027" s="2">
        <v>34.883720930232997</v>
      </c>
      <c r="P7027" s="2">
        <v>27.906976744186</v>
      </c>
      <c r="Q7027" s="2">
        <v>11.627906976744001</v>
      </c>
      <c r="R7027" s="2">
        <v>4.6511627906979998</v>
      </c>
      <c r="S7027" s="2">
        <v>3.488372093023</v>
      </c>
      <c r="T7027" s="2">
        <v>10.465116279069999</v>
      </c>
      <c r="U7027" s="34" t="s">
        <v>168</v>
      </c>
    </row>
    <row r="7028">
      <c r="D7028" s="19"/>
      <c r="E7028" s="18" t="s">
        <v>141</v>
      </c>
      <c r="F7028" s="17"/>
      <c r="G7028" s="7">
        <v>314</v>
      </c>
      <c r="H7028" s="20">
        <v>26.751592356688001</v>
      </c>
      <c r="I7028" s="2">
        <v>21.019108280255001</v>
      </c>
      <c r="J7028" s="2">
        <v>7.0063694267520003</v>
      </c>
      <c r="K7028" s="2">
        <v>4.7770700636939996</v>
      </c>
      <c r="L7028" s="2">
        <v>0.95541401273899995</v>
      </c>
      <c r="M7028" s="2">
        <v>23.566878980892</v>
      </c>
      <c r="N7028" s="2">
        <v>0.31847133758000001</v>
      </c>
      <c r="O7028" s="2">
        <v>33.121019108280002</v>
      </c>
      <c r="P7028" s="2">
        <v>19.426751592357</v>
      </c>
      <c r="Q7028" s="2">
        <v>16.560509554140001</v>
      </c>
      <c r="R7028" s="2">
        <v>2.5477707006369998</v>
      </c>
      <c r="S7028" s="2">
        <v>0.95541401273899995</v>
      </c>
      <c r="T7028" s="2">
        <v>8.2802547770700006</v>
      </c>
      <c r="U7028" s="22">
        <v>0.31847133758000001</v>
      </c>
    </row>
    <row r="7029">
      <c r="D7029" s="19"/>
      <c r="E7029" s="18" t="s">
        <v>142</v>
      </c>
      <c r="F7029" s="17"/>
      <c r="G7029" s="7">
        <v>126</v>
      </c>
      <c r="H7029" s="20">
        <v>21.428571428571001</v>
      </c>
      <c r="I7029" s="2">
        <v>17.460317460317</v>
      </c>
      <c r="J7029" s="2">
        <v>7.9365079365079998</v>
      </c>
      <c r="K7029" s="2">
        <v>4.7619047619049999</v>
      </c>
      <c r="L7029" s="10" t="s">
        <v>168</v>
      </c>
      <c r="M7029" s="2">
        <v>26.984126984126998</v>
      </c>
      <c r="N7029" s="10" t="s">
        <v>168</v>
      </c>
      <c r="O7029" s="2">
        <v>31.746031746031999</v>
      </c>
      <c r="P7029" s="2">
        <v>23.809523809523998</v>
      </c>
      <c r="Q7029" s="2">
        <v>16.666666666666998</v>
      </c>
      <c r="R7029" s="2">
        <v>1.587301587302</v>
      </c>
      <c r="S7029" s="10" t="s">
        <v>168</v>
      </c>
      <c r="T7029" s="2">
        <v>10.31746031746</v>
      </c>
      <c r="U7029" s="34" t="s">
        <v>168</v>
      </c>
    </row>
    <row r="7030">
      <c r="D7030" s="19"/>
      <c r="E7030" s="18" t="s">
        <v>143</v>
      </c>
      <c r="F7030" s="17"/>
      <c r="G7030" s="7">
        <v>79</v>
      </c>
      <c r="H7030" s="20">
        <v>24.050632911392</v>
      </c>
      <c r="I7030" s="2">
        <v>24.050632911392</v>
      </c>
      <c r="J7030" s="2">
        <v>2.5316455696200002</v>
      </c>
      <c r="K7030" s="2">
        <v>2.5316455696200002</v>
      </c>
      <c r="L7030" s="10" t="s">
        <v>168</v>
      </c>
      <c r="M7030" s="2">
        <v>26.582278481012999</v>
      </c>
      <c r="N7030" s="2">
        <v>1.2658227848100001</v>
      </c>
      <c r="O7030" s="2">
        <v>39.240506329113998</v>
      </c>
      <c r="P7030" s="2">
        <v>21.518987341772</v>
      </c>
      <c r="Q7030" s="2">
        <v>15.189873417722</v>
      </c>
      <c r="R7030" s="2">
        <v>1.2658227848100001</v>
      </c>
      <c r="S7030" s="10" t="s">
        <v>168</v>
      </c>
      <c r="T7030" s="2">
        <v>11.392405063290999</v>
      </c>
      <c r="U7030" s="34" t="s">
        <v>168</v>
      </c>
    </row>
    <row r="7031">
      <c r="D7031" s="19"/>
      <c r="E7031" s="18" t="s">
        <v>144</v>
      </c>
      <c r="F7031" s="17"/>
      <c r="G7031" s="7">
        <v>112</v>
      </c>
      <c r="H7031" s="20">
        <v>24.107142857143</v>
      </c>
      <c r="I7031" s="2">
        <v>24.107142857143</v>
      </c>
      <c r="J7031" s="2">
        <v>9.8214285714289993</v>
      </c>
      <c r="K7031" s="2">
        <v>4.4642857142860004</v>
      </c>
      <c r="L7031" s="2">
        <v>1.785714285714</v>
      </c>
      <c r="M7031" s="2">
        <v>24.107142857143</v>
      </c>
      <c r="N7031" s="10" t="s">
        <v>168</v>
      </c>
      <c r="O7031" s="2">
        <v>34.821428571429003</v>
      </c>
      <c r="P7031" s="2">
        <v>24.107142857143</v>
      </c>
      <c r="Q7031" s="2">
        <v>16.071428571428999</v>
      </c>
      <c r="R7031" s="2">
        <v>5.3571428571429998</v>
      </c>
      <c r="S7031" s="2">
        <v>3.5714285714290002</v>
      </c>
      <c r="T7031" s="2">
        <v>4.4642857142860004</v>
      </c>
      <c r="U7031" s="34" t="s">
        <v>168</v>
      </c>
    </row>
    <row r="7032">
      <c r="D7032" s="19"/>
      <c r="E7032" s="18" t="s">
        <v>41</v>
      </c>
      <c r="F7032" s="17"/>
      <c r="G7032" s="11">
        <v>16</v>
      </c>
      <c r="H7032" s="27">
        <v>18.75</v>
      </c>
      <c r="I7032" s="5">
        <v>6.25</v>
      </c>
      <c r="J7032" s="4" t="s">
        <v>168</v>
      </c>
      <c r="K7032" s="4" t="s">
        <v>168</v>
      </c>
      <c r="L7032" s="4" t="s">
        <v>168</v>
      </c>
      <c r="M7032" s="5">
        <v>31.25</v>
      </c>
      <c r="N7032" s="4" t="s">
        <v>168</v>
      </c>
      <c r="O7032" s="5">
        <v>37.5</v>
      </c>
      <c r="P7032" s="5">
        <v>12.5</v>
      </c>
      <c r="Q7032" s="5">
        <v>25</v>
      </c>
      <c r="R7032" s="5">
        <v>12.5</v>
      </c>
      <c r="S7032" s="5">
        <v>6.25</v>
      </c>
      <c r="T7032" s="5">
        <v>31.25</v>
      </c>
      <c r="U7032" s="31" t="s">
        <v>168</v>
      </c>
    </row>
    <row r="7033">
      <c r="D7033" s="19"/>
      <c r="E7033" s="18" t="s">
        <v>145</v>
      </c>
      <c r="F7033" s="17"/>
      <c r="G7033" s="11">
        <v>15</v>
      </c>
      <c r="H7033" s="27">
        <v>60</v>
      </c>
      <c r="I7033" s="5">
        <v>6.666666666667</v>
      </c>
      <c r="J7033" s="5">
        <v>6.666666666667</v>
      </c>
      <c r="K7033" s="4" t="s">
        <v>168</v>
      </c>
      <c r="L7033" s="4" t="s">
        <v>168</v>
      </c>
      <c r="M7033" s="4" t="s">
        <v>168</v>
      </c>
      <c r="N7033" s="4" t="s">
        <v>168</v>
      </c>
      <c r="O7033" s="5">
        <v>13.333333333333</v>
      </c>
      <c r="P7033" s="4" t="s">
        <v>168</v>
      </c>
      <c r="Q7033" s="5">
        <v>20</v>
      </c>
      <c r="R7033" s="5">
        <v>13.333333333333</v>
      </c>
      <c r="S7033" s="4" t="s">
        <v>168</v>
      </c>
      <c r="T7033" s="5">
        <v>13.333333333333</v>
      </c>
      <c r="U7033" s="31" t="s">
        <v>168</v>
      </c>
    </row>
    <row r="7034">
      <c r="D7034" s="19"/>
      <c r="E7034" s="18" t="s">
        <v>26</v>
      </c>
      <c r="F7034" s="17"/>
      <c r="G7034" s="11">
        <v>0</v>
      </c>
      <c r="H7034" s="32" t="s">
        <v>168</v>
      </c>
      <c r="I7034" s="4" t="s">
        <v>168</v>
      </c>
      <c r="J7034" s="4" t="s">
        <v>168</v>
      </c>
      <c r="K7034" s="4" t="s">
        <v>168</v>
      </c>
      <c r="L7034" s="4" t="s">
        <v>168</v>
      </c>
      <c r="M7034" s="4" t="s">
        <v>168</v>
      </c>
      <c r="N7034" s="4" t="s">
        <v>168</v>
      </c>
      <c r="O7034" s="4" t="s">
        <v>168</v>
      </c>
      <c r="P7034" s="4" t="s">
        <v>168</v>
      </c>
      <c r="Q7034" s="4" t="s">
        <v>168</v>
      </c>
      <c r="R7034" s="4" t="s">
        <v>168</v>
      </c>
      <c r="S7034" s="4" t="s">
        <v>168</v>
      </c>
      <c r="T7034" s="4" t="s">
        <v>168</v>
      </c>
      <c r="U7034" s="31" t="s">
        <v>168</v>
      </c>
    </row>
    <row r="7035">
      <c r="D7035" s="15" t="s">
        <v>146</v>
      </c>
      <c r="E7035" s="14" t="s">
        <v>147</v>
      </c>
      <c r="F7035" s="16"/>
      <c r="G7035" s="26">
        <v>273</v>
      </c>
      <c r="H7035" s="40">
        <v>26.739926739927</v>
      </c>
      <c r="I7035" s="8">
        <v>20.512820512821001</v>
      </c>
      <c r="J7035" s="8">
        <v>4.3956043956039998</v>
      </c>
      <c r="K7035" s="8">
        <v>1.831501831502</v>
      </c>
      <c r="L7035" s="8">
        <v>1.098901098901</v>
      </c>
      <c r="M7035" s="8">
        <v>22.710622710622999</v>
      </c>
      <c r="N7035" s="8">
        <v>0.36630036630000001</v>
      </c>
      <c r="O7035" s="8">
        <v>35.164835164834997</v>
      </c>
      <c r="P7035" s="8">
        <v>21.245421245420999</v>
      </c>
      <c r="Q7035" s="8">
        <v>10.989010989011</v>
      </c>
      <c r="R7035" s="8">
        <v>3.2967032967029999</v>
      </c>
      <c r="S7035" s="8">
        <v>0.732600732601</v>
      </c>
      <c r="T7035" s="8">
        <v>7.6923076923079998</v>
      </c>
      <c r="U7035" s="42">
        <v>0.36630036630000001</v>
      </c>
    </row>
    <row r="7036">
      <c r="D7036" s="19"/>
      <c r="E7036" s="18" t="s">
        <v>148</v>
      </c>
      <c r="F7036" s="17"/>
      <c r="G7036" s="7">
        <v>224</v>
      </c>
      <c r="H7036" s="20">
        <v>28.571428571428999</v>
      </c>
      <c r="I7036" s="2">
        <v>24.107142857143</v>
      </c>
      <c r="J7036" s="2">
        <v>8.4821428571429998</v>
      </c>
      <c r="K7036" s="2">
        <v>5.3571428571429998</v>
      </c>
      <c r="L7036" s="10" t="s">
        <v>168</v>
      </c>
      <c r="M7036" s="2">
        <v>16.517857142857</v>
      </c>
      <c r="N7036" s="2">
        <v>0.446428571429</v>
      </c>
      <c r="O7036" s="2">
        <v>24.107142857143</v>
      </c>
      <c r="P7036" s="2">
        <v>14.732142857143</v>
      </c>
      <c r="Q7036" s="2">
        <v>25</v>
      </c>
      <c r="R7036" s="2">
        <v>4.4642857142860004</v>
      </c>
      <c r="S7036" s="2">
        <v>2.6785714285709998</v>
      </c>
      <c r="T7036" s="2">
        <v>7.1428571428570002</v>
      </c>
      <c r="U7036" s="22">
        <v>0.446428571429</v>
      </c>
    </row>
    <row r="7037">
      <c r="D7037" s="19"/>
      <c r="E7037" s="18" t="s">
        <v>149</v>
      </c>
      <c r="F7037" s="17"/>
      <c r="G7037" s="11">
        <v>29</v>
      </c>
      <c r="H7037" s="27">
        <v>20.689655172414</v>
      </c>
      <c r="I7037" s="5">
        <v>17.241379310345</v>
      </c>
      <c r="J7037" s="5">
        <v>6.8965517241379999</v>
      </c>
      <c r="K7037" s="5">
        <v>10.344827586207</v>
      </c>
      <c r="L7037" s="4" t="s">
        <v>168</v>
      </c>
      <c r="M7037" s="5">
        <v>10.344827586207</v>
      </c>
      <c r="N7037" s="4" t="s">
        <v>168</v>
      </c>
      <c r="O7037" s="5">
        <v>17.241379310345</v>
      </c>
      <c r="P7037" s="4" t="s">
        <v>168</v>
      </c>
      <c r="Q7037" s="5">
        <v>31.034482758620999</v>
      </c>
      <c r="R7037" s="5">
        <v>13.793103448276</v>
      </c>
      <c r="S7037" s="5">
        <v>3.4482758620689999</v>
      </c>
      <c r="T7037" s="5">
        <v>17.241379310345</v>
      </c>
      <c r="U7037" s="31" t="s">
        <v>168</v>
      </c>
    </row>
    <row r="7038">
      <c r="D7038" s="19"/>
      <c r="E7038" s="18" t="s">
        <v>150</v>
      </c>
      <c r="F7038" s="17"/>
      <c r="G7038" s="11">
        <v>4</v>
      </c>
      <c r="H7038" s="32" t="s">
        <v>168</v>
      </c>
      <c r="I7038" s="4" t="s">
        <v>168</v>
      </c>
      <c r="J7038" s="5">
        <v>25</v>
      </c>
      <c r="K7038" s="4" t="s">
        <v>168</v>
      </c>
      <c r="L7038" s="4" t="s">
        <v>168</v>
      </c>
      <c r="M7038" s="4" t="s">
        <v>168</v>
      </c>
      <c r="N7038" s="4" t="s">
        <v>168</v>
      </c>
      <c r="O7038" s="4" t="s">
        <v>168</v>
      </c>
      <c r="P7038" s="4" t="s">
        <v>168</v>
      </c>
      <c r="Q7038" s="5">
        <v>75</v>
      </c>
      <c r="R7038" s="4" t="s">
        <v>168</v>
      </c>
      <c r="S7038" s="4" t="s">
        <v>168</v>
      </c>
      <c r="T7038" s="4" t="s">
        <v>168</v>
      </c>
      <c r="U7038" s="31" t="s">
        <v>168</v>
      </c>
    </row>
    <row r="7039">
      <c r="D7039" s="19"/>
      <c r="E7039" s="18" t="s">
        <v>26</v>
      </c>
      <c r="F7039" s="17"/>
      <c r="G7039" s="11">
        <v>0</v>
      </c>
      <c r="H7039" s="32" t="s">
        <v>168</v>
      </c>
      <c r="I7039" s="4" t="s">
        <v>168</v>
      </c>
      <c r="J7039" s="4" t="s">
        <v>168</v>
      </c>
      <c r="K7039" s="4" t="s">
        <v>168</v>
      </c>
      <c r="L7039" s="4" t="s">
        <v>168</v>
      </c>
      <c r="M7039" s="4" t="s">
        <v>168</v>
      </c>
      <c r="N7039" s="4" t="s">
        <v>168</v>
      </c>
      <c r="O7039" s="4" t="s">
        <v>168</v>
      </c>
      <c r="P7039" s="4" t="s">
        <v>168</v>
      </c>
      <c r="Q7039" s="4" t="s">
        <v>168</v>
      </c>
      <c r="R7039" s="4" t="s">
        <v>168</v>
      </c>
      <c r="S7039" s="4" t="s">
        <v>168</v>
      </c>
      <c r="T7039" s="4" t="s">
        <v>168</v>
      </c>
      <c r="U7039" s="31" t="s">
        <v>168</v>
      </c>
    </row>
    <row r="7040">
      <c r="D7040" s="19"/>
      <c r="E7040" s="18" t="s">
        <v>151</v>
      </c>
      <c r="F7040" s="17"/>
      <c r="G7040" s="7">
        <v>497</v>
      </c>
      <c r="H7040" s="20">
        <v>27.565392354124999</v>
      </c>
      <c r="I7040" s="2">
        <v>22.132796780684</v>
      </c>
      <c r="J7040" s="2">
        <v>6.2374245472840002</v>
      </c>
      <c r="K7040" s="2">
        <v>3.420523138833</v>
      </c>
      <c r="L7040" s="2">
        <v>0.60362173038199995</v>
      </c>
      <c r="M7040" s="2">
        <v>19.919517102615998</v>
      </c>
      <c r="N7040" s="2">
        <v>0.40241448692199999</v>
      </c>
      <c r="O7040" s="2">
        <v>30.181086519114999</v>
      </c>
      <c r="P7040" s="2">
        <v>18.309859154929999</v>
      </c>
      <c r="Q7040" s="2">
        <v>17.303822937625998</v>
      </c>
      <c r="R7040" s="2">
        <v>3.8229376257549998</v>
      </c>
      <c r="S7040" s="2">
        <v>1.609657947686</v>
      </c>
      <c r="T7040" s="2">
        <v>7.4446680080479997</v>
      </c>
      <c r="U7040" s="22">
        <v>0.40241448692199999</v>
      </c>
    </row>
    <row r="7041">
      <c r="D7041" s="19"/>
      <c r="E7041" s="18" t="s">
        <v>152</v>
      </c>
      <c r="F7041" s="17"/>
      <c r="G7041" s="11">
        <v>33</v>
      </c>
      <c r="H7041" s="27">
        <v>18.181818181817999</v>
      </c>
      <c r="I7041" s="5">
        <v>15.151515151515</v>
      </c>
      <c r="J7041" s="5">
        <v>9.0909090909089993</v>
      </c>
      <c r="K7041" s="5">
        <v>9.0909090909089993</v>
      </c>
      <c r="L7041" s="4" t="s">
        <v>168</v>
      </c>
      <c r="M7041" s="5">
        <v>9.0909090909089993</v>
      </c>
      <c r="N7041" s="4" t="s">
        <v>168</v>
      </c>
      <c r="O7041" s="5">
        <v>15.151515151515</v>
      </c>
      <c r="P7041" s="4" t="s">
        <v>168</v>
      </c>
      <c r="Q7041" s="5">
        <v>36.363636363635997</v>
      </c>
      <c r="R7041" s="5">
        <v>12.121212121212</v>
      </c>
      <c r="S7041" s="5">
        <v>3.0303030303030001</v>
      </c>
      <c r="T7041" s="5">
        <v>15.151515151515</v>
      </c>
      <c r="U7041" s="31" t="s">
        <v>168</v>
      </c>
    </row>
    <row r="7042">
      <c r="D7042" s="15" t="s">
        <v>153</v>
      </c>
      <c r="E7042" s="14" t="s">
        <v>154</v>
      </c>
      <c r="F7042" s="16"/>
      <c r="G7042" s="26">
        <v>279</v>
      </c>
      <c r="H7042" s="40">
        <v>25.089605734767002</v>
      </c>
      <c r="I7042" s="8">
        <v>22.580645161290001</v>
      </c>
      <c r="J7042" s="8">
        <v>8.2437275985660001</v>
      </c>
      <c r="K7042" s="8">
        <v>5.3763440860219998</v>
      </c>
      <c r="L7042" s="41" t="s">
        <v>168</v>
      </c>
      <c r="M7042" s="8">
        <v>20.78853046595</v>
      </c>
      <c r="N7042" s="8">
        <v>0.71684587813599998</v>
      </c>
      <c r="O7042" s="8">
        <v>30.824372759856999</v>
      </c>
      <c r="P7042" s="8">
        <v>20.78853046595</v>
      </c>
      <c r="Q7042" s="8">
        <v>13.978494623655999</v>
      </c>
      <c r="R7042" s="8">
        <v>4.659498207885</v>
      </c>
      <c r="S7042" s="8">
        <v>1.0752688172039999</v>
      </c>
      <c r="T7042" s="8">
        <v>8.9605734767030008</v>
      </c>
      <c r="U7042" s="42">
        <v>0.35842293906799999</v>
      </c>
    </row>
    <row r="7043">
      <c r="D7043" s="19"/>
      <c r="E7043" s="18" t="s">
        <v>155</v>
      </c>
      <c r="F7043" s="17"/>
      <c r="G7043" s="7">
        <v>375</v>
      </c>
      <c r="H7043" s="20">
        <v>25.600000000000001</v>
      </c>
      <c r="I7043" s="2">
        <v>23.466666666666999</v>
      </c>
      <c r="J7043" s="2">
        <v>7.7333333333330003</v>
      </c>
      <c r="K7043" s="2">
        <v>4</v>
      </c>
      <c r="L7043" s="2">
        <v>0.26666666666700001</v>
      </c>
      <c r="M7043" s="2">
        <v>21.066666666667</v>
      </c>
      <c r="N7043" s="2">
        <v>0.53333333333300004</v>
      </c>
      <c r="O7043" s="2">
        <v>30.133333333332999</v>
      </c>
      <c r="P7043" s="2">
        <v>17.333333333333002</v>
      </c>
      <c r="Q7043" s="2">
        <v>16.266666666667</v>
      </c>
      <c r="R7043" s="2">
        <v>2.9333333333330001</v>
      </c>
      <c r="S7043" s="2">
        <v>2.1333333333329998</v>
      </c>
      <c r="T7043" s="2">
        <v>8.2666666666669997</v>
      </c>
      <c r="U7043" s="22">
        <v>0.26666666666700001</v>
      </c>
    </row>
    <row r="7044">
      <c r="D7044" s="19"/>
      <c r="E7044" s="18" t="s">
        <v>156</v>
      </c>
      <c r="F7044" s="17"/>
      <c r="G7044" s="7">
        <v>213</v>
      </c>
      <c r="H7044" s="20">
        <v>28.638497652582</v>
      </c>
      <c r="I7044" s="2">
        <v>22.065727699530999</v>
      </c>
      <c r="J7044" s="2">
        <v>7.5117370892019997</v>
      </c>
      <c r="K7044" s="2">
        <v>3.286384976526</v>
      </c>
      <c r="L7044" s="2">
        <v>0.46948356807500002</v>
      </c>
      <c r="M7044" s="2">
        <v>21.12676056338</v>
      </c>
      <c r="N7044" s="10" t="s">
        <v>168</v>
      </c>
      <c r="O7044" s="2">
        <v>36.150234741783997</v>
      </c>
      <c r="P7044" s="2">
        <v>20.187793427230002</v>
      </c>
      <c r="Q7044" s="2">
        <v>16.431924882629001</v>
      </c>
      <c r="R7044" s="2">
        <v>4.2253521126760001</v>
      </c>
      <c r="S7044" s="2">
        <v>0.46948356807500002</v>
      </c>
      <c r="T7044" s="2">
        <v>6.5727699530520001</v>
      </c>
      <c r="U7044" s="22">
        <v>0.46948356807500002</v>
      </c>
    </row>
    <row r="7045">
      <c r="D7045" s="19"/>
      <c r="E7045" s="18" t="s">
        <v>157</v>
      </c>
      <c r="F7045" s="17"/>
      <c r="G7045" s="7">
        <v>421</v>
      </c>
      <c r="H7045" s="20">
        <v>25.890736342042999</v>
      </c>
      <c r="I7045" s="2">
        <v>22.090261282659998</v>
      </c>
      <c r="J7045" s="2">
        <v>6.650831353919</v>
      </c>
      <c r="K7045" s="2">
        <v>3.8004750593819998</v>
      </c>
      <c r="L7045" s="2">
        <v>0.71258907363400004</v>
      </c>
      <c r="M7045" s="2">
        <v>20.190023752969001</v>
      </c>
      <c r="N7045" s="2">
        <v>0.23752969121100001</v>
      </c>
      <c r="O7045" s="2">
        <v>31.353919239905</v>
      </c>
      <c r="P7045" s="2">
        <v>17.577197149644</v>
      </c>
      <c r="Q7045" s="2">
        <v>17.577197149644</v>
      </c>
      <c r="R7045" s="2">
        <v>4.0380047505940002</v>
      </c>
      <c r="S7045" s="2">
        <v>1.66270783848</v>
      </c>
      <c r="T7045" s="2">
        <v>8.0760095011880004</v>
      </c>
      <c r="U7045" s="22">
        <v>0.475059382423</v>
      </c>
    </row>
    <row r="7046">
      <c r="D7046" s="19"/>
      <c r="E7046" s="18" t="s">
        <v>158</v>
      </c>
      <c r="F7046" s="17"/>
      <c r="G7046" s="7">
        <v>388</v>
      </c>
      <c r="H7046" s="20">
        <v>22.938144329897</v>
      </c>
      <c r="I7046" s="2">
        <v>20.360824742268001</v>
      </c>
      <c r="J7046" s="2">
        <v>6.4432989690719999</v>
      </c>
      <c r="K7046" s="2">
        <v>3.8659793814430001</v>
      </c>
      <c r="L7046" s="2">
        <v>0.51546391752599996</v>
      </c>
      <c r="M7046" s="2">
        <v>20.876288659794</v>
      </c>
      <c r="N7046" s="2">
        <v>0.25773195876299998</v>
      </c>
      <c r="O7046" s="2">
        <v>29.896907216494998</v>
      </c>
      <c r="P7046" s="2">
        <v>18.556701030928</v>
      </c>
      <c r="Q7046" s="2">
        <v>19.329896907216</v>
      </c>
      <c r="R7046" s="2">
        <v>3.8659793814430001</v>
      </c>
      <c r="S7046" s="2">
        <v>1.8041237113399999</v>
      </c>
      <c r="T7046" s="2">
        <v>9.0206185567010007</v>
      </c>
      <c r="U7046" s="22">
        <v>0.51546391752599996</v>
      </c>
    </row>
    <row r="7047">
      <c r="D7047" s="19"/>
      <c r="E7047" s="18" t="s">
        <v>159</v>
      </c>
      <c r="F7047" s="17"/>
      <c r="G7047" s="7">
        <v>248</v>
      </c>
      <c r="H7047" s="20">
        <v>19.354838709677001</v>
      </c>
      <c r="I7047" s="2">
        <v>22.983870967742</v>
      </c>
      <c r="J7047" s="2">
        <v>8.4677419354839998</v>
      </c>
      <c r="K7047" s="2">
        <v>4.0322580645160002</v>
      </c>
      <c r="L7047" s="10" t="s">
        <v>168</v>
      </c>
      <c r="M7047" s="2">
        <v>16.935483870968</v>
      </c>
      <c r="N7047" s="10" t="s">
        <v>168</v>
      </c>
      <c r="O7047" s="2">
        <v>31.451612903226</v>
      </c>
      <c r="P7047" s="2">
        <v>18.548387096774</v>
      </c>
      <c r="Q7047" s="2">
        <v>16.935483870968</v>
      </c>
      <c r="R7047" s="2">
        <v>2.822580645161</v>
      </c>
      <c r="S7047" s="2">
        <v>2.0161290322580001</v>
      </c>
      <c r="T7047" s="2">
        <v>9.6774193548389995</v>
      </c>
      <c r="U7047" s="34" t="s">
        <v>168</v>
      </c>
    </row>
    <row r="7048">
      <c r="D7048" s="19"/>
      <c r="E7048" s="18" t="s">
        <v>160</v>
      </c>
      <c r="F7048" s="17"/>
      <c r="G7048" s="7">
        <v>135</v>
      </c>
      <c r="H7048" s="20">
        <v>26.666666666666998</v>
      </c>
      <c r="I7048" s="2">
        <v>18.518518518518999</v>
      </c>
      <c r="J7048" s="2">
        <v>8.8888888888889994</v>
      </c>
      <c r="K7048" s="2">
        <v>4.4444444444439997</v>
      </c>
      <c r="L7048" s="10" t="s">
        <v>168</v>
      </c>
      <c r="M7048" s="2">
        <v>17.777777777777999</v>
      </c>
      <c r="N7048" s="10" t="s">
        <v>168</v>
      </c>
      <c r="O7048" s="2">
        <v>36.296296296295999</v>
      </c>
      <c r="P7048" s="2">
        <v>23.703703703704001</v>
      </c>
      <c r="Q7048" s="2">
        <v>12.592592592593</v>
      </c>
      <c r="R7048" s="2">
        <v>3.7037037037039999</v>
      </c>
      <c r="S7048" s="2">
        <v>0.74074074074100005</v>
      </c>
      <c r="T7048" s="2">
        <v>9.6296296296299992</v>
      </c>
      <c r="U7048" s="34" t="s">
        <v>168</v>
      </c>
    </row>
    <row r="7049">
      <c r="D7049" s="19"/>
      <c r="E7049" s="18" t="s">
        <v>161</v>
      </c>
      <c r="F7049" s="17"/>
      <c r="G7049" s="7">
        <v>353</v>
      </c>
      <c r="H7049" s="20">
        <v>23.512747875353998</v>
      </c>
      <c r="I7049" s="2">
        <v>22.662889518414001</v>
      </c>
      <c r="J7049" s="2">
        <v>5.9490084985839999</v>
      </c>
      <c r="K7049" s="2">
        <v>3.6827195467420002</v>
      </c>
      <c r="L7049" s="2">
        <v>0.84985835694099998</v>
      </c>
      <c r="M7049" s="2">
        <v>21.813031161472999</v>
      </c>
      <c r="N7049" s="10" t="s">
        <v>168</v>
      </c>
      <c r="O7049" s="2">
        <v>31.444759206798999</v>
      </c>
      <c r="P7049" s="2">
        <v>16.713881019830001</v>
      </c>
      <c r="Q7049" s="2">
        <v>17.847025495751002</v>
      </c>
      <c r="R7049" s="2">
        <v>3.9660056657220002</v>
      </c>
      <c r="S7049" s="2">
        <v>1.9830028328610001</v>
      </c>
      <c r="T7049" s="2">
        <v>8.215297450425</v>
      </c>
      <c r="U7049" s="22">
        <v>0.56657223796</v>
      </c>
    </row>
    <row r="7050">
      <c r="D7050" s="19"/>
      <c r="E7050" s="18" t="s">
        <v>162</v>
      </c>
      <c r="F7050" s="17"/>
      <c r="G7050" s="7">
        <v>218</v>
      </c>
      <c r="H7050" s="20">
        <v>21.559633027522999</v>
      </c>
      <c r="I7050" s="2">
        <v>17.889908256881</v>
      </c>
      <c r="J7050" s="2">
        <v>7.7981651376150003</v>
      </c>
      <c r="K7050" s="2">
        <v>3.669724770642</v>
      </c>
      <c r="L7050" s="2">
        <v>0.45871559632999998</v>
      </c>
      <c r="M7050" s="2">
        <v>20.642201834862</v>
      </c>
      <c r="N7050" s="10" t="s">
        <v>168</v>
      </c>
      <c r="O7050" s="2">
        <v>32.110091743119</v>
      </c>
      <c r="P7050" s="2">
        <v>19.266055045872001</v>
      </c>
      <c r="Q7050" s="2">
        <v>15.596330275229001</v>
      </c>
      <c r="R7050" s="2">
        <v>3.669724770642</v>
      </c>
      <c r="S7050" s="2">
        <v>0.91743119266100004</v>
      </c>
      <c r="T7050" s="2">
        <v>9.1743119266060003</v>
      </c>
      <c r="U7050" s="34" t="s">
        <v>168</v>
      </c>
    </row>
    <row r="7051">
      <c r="D7051" s="19"/>
      <c r="E7051" s="18" t="s">
        <v>163</v>
      </c>
      <c r="F7051" s="17"/>
      <c r="G7051" s="7">
        <v>254</v>
      </c>
      <c r="H7051" s="20">
        <v>25.590551181102001</v>
      </c>
      <c r="I7051" s="2">
        <v>20.866141732283001</v>
      </c>
      <c r="J7051" s="2">
        <v>6.6929133858269996</v>
      </c>
      <c r="K7051" s="2">
        <v>2.7559055118110001</v>
      </c>
      <c r="L7051" s="2">
        <v>0.39370078740199999</v>
      </c>
      <c r="M7051" s="2">
        <v>20.866141732283001</v>
      </c>
      <c r="N7051" s="2">
        <v>0.39370078740199999</v>
      </c>
      <c r="O7051" s="2">
        <v>31.496062992125999</v>
      </c>
      <c r="P7051" s="2">
        <v>18.897637795276001</v>
      </c>
      <c r="Q7051" s="2">
        <v>18.110236220472</v>
      </c>
      <c r="R7051" s="2">
        <v>3.543307086614</v>
      </c>
      <c r="S7051" s="2">
        <v>1.968503937008</v>
      </c>
      <c r="T7051" s="2">
        <v>7.4803149606300003</v>
      </c>
      <c r="U7051" s="34" t="s">
        <v>168</v>
      </c>
    </row>
    <row r="7052">
      <c r="D7052" s="19"/>
      <c r="E7052" s="18" t="s">
        <v>164</v>
      </c>
      <c r="F7052" s="17"/>
      <c r="G7052" s="7">
        <v>166</v>
      </c>
      <c r="H7052" s="20">
        <v>25.301204819277</v>
      </c>
      <c r="I7052" s="2">
        <v>20.481927710842999</v>
      </c>
      <c r="J7052" s="2">
        <v>6.0240963855420002</v>
      </c>
      <c r="K7052" s="2">
        <v>3.6144578313250002</v>
      </c>
      <c r="L7052" s="2">
        <v>0.60240963855399998</v>
      </c>
      <c r="M7052" s="2">
        <v>21.084337349398002</v>
      </c>
      <c r="N7052" s="2">
        <v>0.60240963855399998</v>
      </c>
      <c r="O7052" s="2">
        <v>33.132530120482002</v>
      </c>
      <c r="P7052" s="2">
        <v>18.072289156627001</v>
      </c>
      <c r="Q7052" s="2">
        <v>13.855421686747</v>
      </c>
      <c r="R7052" s="2">
        <v>3.6144578313250002</v>
      </c>
      <c r="S7052" s="2">
        <v>3.0120481927710001</v>
      </c>
      <c r="T7052" s="2">
        <v>10.240963855422001</v>
      </c>
      <c r="U7052" s="22">
        <v>0.60240963855399998</v>
      </c>
    </row>
    <row r="7053">
      <c r="D7053" s="19"/>
      <c r="E7053" s="18" t="s">
        <v>165</v>
      </c>
      <c r="F7053" s="17"/>
      <c r="G7053" s="7">
        <v>224</v>
      </c>
      <c r="H7053" s="20">
        <v>19.196428571428999</v>
      </c>
      <c r="I7053" s="2">
        <v>19.196428571428999</v>
      </c>
      <c r="J7053" s="2">
        <v>8.0357142857140005</v>
      </c>
      <c r="K7053" s="2">
        <v>3.5714285714290002</v>
      </c>
      <c r="L7053" s="2">
        <v>0.446428571429</v>
      </c>
      <c r="M7053" s="2">
        <v>19.642857142857</v>
      </c>
      <c r="N7053" s="10" t="s">
        <v>168</v>
      </c>
      <c r="O7053" s="2">
        <v>30.803571428571001</v>
      </c>
      <c r="P7053" s="2">
        <v>22.767857142857</v>
      </c>
      <c r="Q7053" s="2">
        <v>17.857142857143</v>
      </c>
      <c r="R7053" s="2">
        <v>4.9107142857139996</v>
      </c>
      <c r="S7053" s="2">
        <v>2.2321428571430002</v>
      </c>
      <c r="T7053" s="2">
        <v>8.4821428571429998</v>
      </c>
      <c r="U7053" s="34" t="s">
        <v>168</v>
      </c>
    </row>
    <row r="7054">
      <c r="D7054" s="19"/>
      <c r="E7054" s="18" t="s">
        <v>166</v>
      </c>
      <c r="F7054" s="17"/>
      <c r="G7054" s="7">
        <v>188</v>
      </c>
      <c r="H7054" s="20">
        <v>20.212765957447001</v>
      </c>
      <c r="I7054" s="2">
        <v>19.148936170212998</v>
      </c>
      <c r="J7054" s="2">
        <v>7.4468085106380002</v>
      </c>
      <c r="K7054" s="2">
        <v>4.787234042553</v>
      </c>
      <c r="L7054" s="10" t="s">
        <v>168</v>
      </c>
      <c r="M7054" s="2">
        <v>16.489361702128001</v>
      </c>
      <c r="N7054" s="10" t="s">
        <v>168</v>
      </c>
      <c r="O7054" s="2">
        <v>32.978723404255</v>
      </c>
      <c r="P7054" s="2">
        <v>17.553191489362</v>
      </c>
      <c r="Q7054" s="2">
        <v>22.340425531914999</v>
      </c>
      <c r="R7054" s="2">
        <v>5.3191489361700004</v>
      </c>
      <c r="S7054" s="2">
        <v>2.1276595744679998</v>
      </c>
      <c r="T7054" s="2">
        <v>9.0425531914890005</v>
      </c>
      <c r="U7054" s="22">
        <v>0.53191489361699995</v>
      </c>
    </row>
    <row r="7055">
      <c r="D7055" s="19"/>
      <c r="E7055" s="18" t="s">
        <v>167</v>
      </c>
      <c r="F7055" s="17"/>
      <c r="G7055" s="7">
        <v>126</v>
      </c>
      <c r="H7055" s="20">
        <v>20.634920634920999</v>
      </c>
      <c r="I7055" s="2">
        <v>16.666666666666998</v>
      </c>
      <c r="J7055" s="2">
        <v>9.5238095238099998</v>
      </c>
      <c r="K7055" s="2">
        <v>6.3492063492059998</v>
      </c>
      <c r="L7055" s="10" t="s">
        <v>168</v>
      </c>
      <c r="M7055" s="2">
        <v>19.841269841270002</v>
      </c>
      <c r="N7055" s="10" t="s">
        <v>168</v>
      </c>
      <c r="O7055" s="2">
        <v>29.365079365079001</v>
      </c>
      <c r="P7055" s="2">
        <v>15.873015873016</v>
      </c>
      <c r="Q7055" s="2">
        <v>17.460317460317</v>
      </c>
      <c r="R7055" s="2">
        <v>3.1746031746029999</v>
      </c>
      <c r="S7055" s="10" t="s">
        <v>168</v>
      </c>
      <c r="T7055" s="2">
        <v>9.5238095238099998</v>
      </c>
      <c r="U7055" s="22">
        <v>0.793650793651</v>
      </c>
    </row>
    <row r="7056">
      <c r="D7056" s="19"/>
      <c r="E7056" s="18" t="s">
        <v>41</v>
      </c>
      <c r="F7056" s="17"/>
      <c r="G7056" s="11">
        <v>24</v>
      </c>
      <c r="H7056" s="27">
        <v>37.5</v>
      </c>
      <c r="I7056" s="5">
        <v>25</v>
      </c>
      <c r="J7056" s="4" t="s">
        <v>168</v>
      </c>
      <c r="K7056" s="4" t="s">
        <v>168</v>
      </c>
      <c r="L7056" s="4" t="s">
        <v>168</v>
      </c>
      <c r="M7056" s="5">
        <v>4.166666666667</v>
      </c>
      <c r="N7056" s="4" t="s">
        <v>168</v>
      </c>
      <c r="O7056" s="5">
        <v>20.833333333333002</v>
      </c>
      <c r="P7056" s="5">
        <v>4.166666666667</v>
      </c>
      <c r="Q7056" s="5">
        <v>8.333333333333</v>
      </c>
      <c r="R7056" s="5">
        <v>8.333333333333</v>
      </c>
      <c r="S7056" s="5">
        <v>4.166666666667</v>
      </c>
      <c r="T7056" s="5">
        <v>16.666666666666998</v>
      </c>
      <c r="U7056" s="31" t="s">
        <v>168</v>
      </c>
    </row>
    <row r="7057">
      <c r="D7057" s="57"/>
      <c r="E7057" s="54" t="s">
        <v>26</v>
      </c>
      <c r="F7057" s="62"/>
      <c r="G7057" s="59">
        <v>10</v>
      </c>
      <c r="H7057" s="78">
        <v>20</v>
      </c>
      <c r="I7057" s="46">
        <v>10</v>
      </c>
      <c r="J7057" s="46">
        <v>10</v>
      </c>
      <c r="K7057" s="51" t="s">
        <v>168</v>
      </c>
      <c r="L7057" s="51" t="s">
        <v>168</v>
      </c>
      <c r="M7057" s="51" t="s">
        <v>168</v>
      </c>
      <c r="N7057" s="51" t="s">
        <v>168</v>
      </c>
      <c r="O7057" s="46">
        <v>10</v>
      </c>
      <c r="P7057" s="51" t="s">
        <v>168</v>
      </c>
      <c r="Q7057" s="46">
        <v>50</v>
      </c>
      <c r="R7057" s="46">
        <v>10</v>
      </c>
      <c r="S7057" s="51" t="s">
        <v>168</v>
      </c>
      <c r="T7057" s="46">
        <v>10</v>
      </c>
      <c r="U7057" s="82" t="s">
        <v>168</v>
      </c>
    </row>
    <row r="7059">
      <c r="B7059" s="63" t="str">
        <f ca="1" xml:space="preserve"> HYPERLINK("#'目次'!B50", "[44]")</f>
        <v>[44]</v>
      </c>
      <c r="C7059" s="49" t="s">
        <v>596</v>
      </c>
    </row>
    <row r="7062">
      <c r="C7062" s="49" t="s">
        <v>14</v>
      </c>
    </row>
    <row r="7063">
      <c r="D7063" s="64"/>
      <c r="E7063" s="47"/>
      <c r="F7063" s="47"/>
      <c r="G7063" s="61" t="s">
        <v>15</v>
      </c>
      <c r="H7063" s="66" t="s">
        <v>597</v>
      </c>
      <c r="I7063" s="28" t="s">
        <v>598</v>
      </c>
      <c r="J7063" s="28" t="s">
        <v>599</v>
      </c>
      <c r="K7063" s="28" t="s">
        <v>600</v>
      </c>
      <c r="L7063" s="28" t="s">
        <v>601</v>
      </c>
      <c r="M7063" s="28" t="s">
        <v>602</v>
      </c>
      <c r="N7063" s="28" t="s">
        <v>603</v>
      </c>
      <c r="O7063" s="28" t="s">
        <v>604</v>
      </c>
      <c r="P7063" s="28" t="s">
        <v>605</v>
      </c>
      <c r="Q7063" s="28" t="s">
        <v>41</v>
      </c>
      <c r="R7063" s="28" t="s">
        <v>606</v>
      </c>
      <c r="S7063" s="28" t="s">
        <v>26</v>
      </c>
      <c r="T7063" s="58" t="s">
        <v>607</v>
      </c>
    </row>
    <row r="7064">
      <c r="D7064" s="55"/>
      <c r="E7064" s="48"/>
      <c r="F7064" s="48"/>
      <c r="G7064" s="68"/>
      <c r="H7064" s="70"/>
      <c r="I7064" s="29"/>
      <c r="J7064" s="29"/>
      <c r="K7064" s="29"/>
      <c r="L7064" s="29"/>
      <c r="M7064" s="29"/>
      <c r="N7064" s="29"/>
      <c r="O7064" s="29"/>
      <c r="P7064" s="29"/>
      <c r="Q7064" s="29"/>
      <c r="R7064" s="29"/>
      <c r="S7064" s="29"/>
      <c r="T7064" s="65"/>
    </row>
    <row r="7065">
      <c r="D7065" s="56"/>
      <c r="E7065" s="60" t="s">
        <v>15</v>
      </c>
      <c r="F7065" s="67"/>
      <c r="G7065" s="69">
        <v>1093</v>
      </c>
      <c r="H7065" s="36">
        <v>16.193961573650999</v>
      </c>
      <c r="I7065" s="36">
        <v>1.9213174748399999</v>
      </c>
      <c r="J7065" s="36">
        <v>96.797804208599999</v>
      </c>
      <c r="K7065" s="36">
        <v>90.393412625801005</v>
      </c>
      <c r="L7065" s="36">
        <v>16.83440073193</v>
      </c>
      <c r="M7065" s="36">
        <v>88.380603842634997</v>
      </c>
      <c r="N7065" s="36">
        <v>68.984446477584996</v>
      </c>
      <c r="O7065" s="36">
        <v>82.433668801463995</v>
      </c>
      <c r="P7065" s="36">
        <v>7.0448307410800002</v>
      </c>
      <c r="Q7065" s="36">
        <v>2.0128087831660002</v>
      </c>
      <c r="R7065" s="36">
        <v>0.091491308325999998</v>
      </c>
      <c r="S7065" s="80" t="s">
        <v>168</v>
      </c>
      <c r="T7065" s="76">
        <v>99.908508691674001</v>
      </c>
    </row>
    <row r="7066">
      <c r="D7066" s="15" t="s">
        <v>20</v>
      </c>
      <c r="E7066" s="14" t="s">
        <v>21</v>
      </c>
      <c r="F7066" s="16"/>
      <c r="G7066" s="26">
        <v>211</v>
      </c>
      <c r="H7066" s="40">
        <v>12.796208530806</v>
      </c>
      <c r="I7066" s="8">
        <v>2.843601895735</v>
      </c>
      <c r="J7066" s="8">
        <v>96.682464454976</v>
      </c>
      <c r="K7066" s="8">
        <v>90.521327014218002</v>
      </c>
      <c r="L7066" s="8">
        <v>14.691943127962</v>
      </c>
      <c r="M7066" s="8">
        <v>89.573459715639999</v>
      </c>
      <c r="N7066" s="8">
        <v>74.881516587677993</v>
      </c>
      <c r="O7066" s="8">
        <v>83.412322274882001</v>
      </c>
      <c r="P7066" s="8">
        <v>7.5829383886260002</v>
      </c>
      <c r="Q7066" s="8">
        <v>3.7914691943130001</v>
      </c>
      <c r="R7066" s="41" t="s">
        <v>168</v>
      </c>
      <c r="S7066" s="41" t="s">
        <v>168</v>
      </c>
      <c r="T7066" s="42">
        <v>100</v>
      </c>
    </row>
    <row r="7067">
      <c r="D7067" s="19"/>
      <c r="E7067" s="18" t="s">
        <v>22</v>
      </c>
      <c r="F7067" s="17"/>
      <c r="G7067" s="7">
        <v>539</v>
      </c>
      <c r="H7067" s="20">
        <v>16.512059369201999</v>
      </c>
      <c r="I7067" s="2">
        <v>2.040816326531</v>
      </c>
      <c r="J7067" s="2">
        <v>97.959183673468999</v>
      </c>
      <c r="K7067" s="2">
        <v>90.909090909091006</v>
      </c>
      <c r="L7067" s="2">
        <v>16.883116883117001</v>
      </c>
      <c r="M7067" s="2">
        <v>87.569573283859</v>
      </c>
      <c r="N7067" s="2">
        <v>67.346938775509997</v>
      </c>
      <c r="O7067" s="2">
        <v>82.189239332095994</v>
      </c>
      <c r="P7067" s="2">
        <v>5.751391465677</v>
      </c>
      <c r="Q7067" s="2">
        <v>1.484230055659</v>
      </c>
      <c r="R7067" s="2">
        <v>0.185528756957</v>
      </c>
      <c r="S7067" s="10" t="s">
        <v>168</v>
      </c>
      <c r="T7067" s="22">
        <v>99.814471243043002</v>
      </c>
    </row>
    <row r="7068">
      <c r="D7068" s="19"/>
      <c r="E7068" s="18" t="s">
        <v>23</v>
      </c>
      <c r="F7068" s="17"/>
      <c r="G7068" s="7">
        <v>263</v>
      </c>
      <c r="H7068" s="20">
        <v>17.490494296577999</v>
      </c>
      <c r="I7068" s="2">
        <v>1.1406844106459999</v>
      </c>
      <c r="J7068" s="2">
        <v>95.817490494297004</v>
      </c>
      <c r="K7068" s="2">
        <v>90.114068441065001</v>
      </c>
      <c r="L7068" s="2">
        <v>18.250950570341999</v>
      </c>
      <c r="M7068" s="2">
        <v>88.973384030418003</v>
      </c>
      <c r="N7068" s="2">
        <v>67.680608365018998</v>
      </c>
      <c r="O7068" s="2">
        <v>82.509505703421993</v>
      </c>
      <c r="P7068" s="2">
        <v>7.6045627376429996</v>
      </c>
      <c r="Q7068" s="2">
        <v>0.76045627376400005</v>
      </c>
      <c r="R7068" s="10" t="s">
        <v>168</v>
      </c>
      <c r="S7068" s="10" t="s">
        <v>168</v>
      </c>
      <c r="T7068" s="22">
        <v>100</v>
      </c>
    </row>
    <row r="7069">
      <c r="D7069" s="19"/>
      <c r="E7069" s="18" t="s">
        <v>24</v>
      </c>
      <c r="F7069" s="17"/>
      <c r="G7069" s="7">
        <v>74</v>
      </c>
      <c r="H7069" s="20">
        <v>18.918918918919001</v>
      </c>
      <c r="I7069" s="2">
        <v>1.351351351351</v>
      </c>
      <c r="J7069" s="2">
        <v>94.594594594594994</v>
      </c>
      <c r="K7069" s="2">
        <v>89.189189189188994</v>
      </c>
      <c r="L7069" s="2">
        <v>17.567567567567998</v>
      </c>
      <c r="M7069" s="2">
        <v>89.189189189188994</v>
      </c>
      <c r="N7069" s="2">
        <v>68.918918918919005</v>
      </c>
      <c r="O7069" s="2">
        <v>83.783783783784003</v>
      </c>
      <c r="P7069" s="2">
        <v>12.162162162162</v>
      </c>
      <c r="Q7069" s="2">
        <v>5.4054054054050003</v>
      </c>
      <c r="R7069" s="10" t="s">
        <v>168</v>
      </c>
      <c r="S7069" s="10" t="s">
        <v>168</v>
      </c>
      <c r="T7069" s="22">
        <v>100</v>
      </c>
    </row>
    <row r="7070">
      <c r="D7070" s="19"/>
      <c r="E7070" s="18" t="s">
        <v>25</v>
      </c>
      <c r="F7070" s="17"/>
      <c r="G7070" s="11">
        <v>6</v>
      </c>
      <c r="H7070" s="27">
        <v>16.666666666666998</v>
      </c>
      <c r="I7070" s="4" t="s">
        <v>168</v>
      </c>
      <c r="J7070" s="5">
        <v>66.666666666666998</v>
      </c>
      <c r="K7070" s="5">
        <v>66.666666666666998</v>
      </c>
      <c r="L7070" s="5">
        <v>16.666666666666998</v>
      </c>
      <c r="M7070" s="5">
        <v>83.333333333333002</v>
      </c>
      <c r="N7070" s="5">
        <v>66.666666666666998</v>
      </c>
      <c r="O7070" s="5">
        <v>50</v>
      </c>
      <c r="P7070" s="5">
        <v>16.666666666666998</v>
      </c>
      <c r="Q7070" s="4" t="s">
        <v>168</v>
      </c>
      <c r="R7070" s="4" t="s">
        <v>168</v>
      </c>
      <c r="S7070" s="4" t="s">
        <v>168</v>
      </c>
      <c r="T7070" s="30">
        <v>100</v>
      </c>
    </row>
    <row r="7071">
      <c r="D7071" s="19"/>
      <c r="E7071" s="18" t="s">
        <v>26</v>
      </c>
      <c r="F7071" s="17"/>
      <c r="G7071" s="11">
        <v>0</v>
      </c>
      <c r="H7071" s="32" t="s">
        <v>168</v>
      </c>
      <c r="I7071" s="4" t="s">
        <v>168</v>
      </c>
      <c r="J7071" s="4" t="s">
        <v>168</v>
      </c>
      <c r="K7071" s="4" t="s">
        <v>168</v>
      </c>
      <c r="L7071" s="4" t="s">
        <v>168</v>
      </c>
      <c r="M7071" s="4" t="s">
        <v>168</v>
      </c>
      <c r="N7071" s="4" t="s">
        <v>168</v>
      </c>
      <c r="O7071" s="4" t="s">
        <v>168</v>
      </c>
      <c r="P7071" s="4" t="s">
        <v>168</v>
      </c>
      <c r="Q7071" s="4" t="s">
        <v>168</v>
      </c>
      <c r="R7071" s="4" t="s">
        <v>168</v>
      </c>
      <c r="S7071" s="4" t="s">
        <v>168</v>
      </c>
      <c r="T7071" s="31" t="s">
        <v>168</v>
      </c>
    </row>
    <row r="7072">
      <c r="D7072" s="19"/>
      <c r="E7072" s="18" t="s">
        <v>27</v>
      </c>
      <c r="F7072" s="17"/>
      <c r="G7072" s="7">
        <v>750</v>
      </c>
      <c r="H7072" s="20">
        <v>15.466666666667001</v>
      </c>
      <c r="I7072" s="2">
        <v>2.2666666666670001</v>
      </c>
      <c r="J7072" s="2">
        <v>97.599999999999994</v>
      </c>
      <c r="K7072" s="2">
        <v>90.799999999999997</v>
      </c>
      <c r="L7072" s="2">
        <v>16.266666666667</v>
      </c>
      <c r="M7072" s="2">
        <v>88.133333333332999</v>
      </c>
      <c r="N7072" s="2">
        <v>69.466666666666995</v>
      </c>
      <c r="O7072" s="2">
        <v>82.533333333333005</v>
      </c>
      <c r="P7072" s="2">
        <v>6.2666666666669997</v>
      </c>
      <c r="Q7072" s="2">
        <v>2.1333333333329998</v>
      </c>
      <c r="R7072" s="2">
        <v>0.13333333333299999</v>
      </c>
      <c r="S7072" s="10" t="s">
        <v>168</v>
      </c>
      <c r="T7072" s="22">
        <v>99.866666666667001</v>
      </c>
    </row>
    <row r="7073">
      <c r="D7073" s="19"/>
      <c r="E7073" s="18" t="s">
        <v>28</v>
      </c>
      <c r="F7073" s="17"/>
      <c r="G7073" s="7">
        <v>80</v>
      </c>
      <c r="H7073" s="20">
        <v>18.75</v>
      </c>
      <c r="I7073" s="2">
        <v>1.25</v>
      </c>
      <c r="J7073" s="2">
        <v>92.5</v>
      </c>
      <c r="K7073" s="2">
        <v>87.5</v>
      </c>
      <c r="L7073" s="2">
        <v>17.5</v>
      </c>
      <c r="M7073" s="2">
        <v>88.75</v>
      </c>
      <c r="N7073" s="2">
        <v>68.75</v>
      </c>
      <c r="O7073" s="2">
        <v>81.25</v>
      </c>
      <c r="P7073" s="2">
        <v>12.5</v>
      </c>
      <c r="Q7073" s="2">
        <v>5</v>
      </c>
      <c r="R7073" s="10" t="s">
        <v>168</v>
      </c>
      <c r="S7073" s="10" t="s">
        <v>168</v>
      </c>
      <c r="T7073" s="22">
        <v>100</v>
      </c>
    </row>
    <row r="7074">
      <c r="D7074" s="15" t="s">
        <v>29</v>
      </c>
      <c r="E7074" s="14" t="s">
        <v>30</v>
      </c>
      <c r="F7074" s="16"/>
      <c r="G7074" s="26">
        <v>823</v>
      </c>
      <c r="H7074" s="40">
        <v>15.674362089915</v>
      </c>
      <c r="I7074" s="8">
        <v>1.944106925881</v>
      </c>
      <c r="J7074" s="8">
        <v>97.205346294045995</v>
      </c>
      <c r="K7074" s="8">
        <v>91.008505467801001</v>
      </c>
      <c r="L7074" s="8">
        <v>15.674362089915</v>
      </c>
      <c r="M7074" s="8">
        <v>89.793438639125</v>
      </c>
      <c r="N7074" s="8">
        <v>71.324422843256002</v>
      </c>
      <c r="O7074" s="8">
        <v>82.017010935600993</v>
      </c>
      <c r="P7074" s="8">
        <v>7.0473876063179999</v>
      </c>
      <c r="Q7074" s="8">
        <v>2.0656136087479999</v>
      </c>
      <c r="R7074" s="8">
        <v>0.121506682868</v>
      </c>
      <c r="S7074" s="41" t="s">
        <v>168</v>
      </c>
      <c r="T7074" s="42">
        <v>99.878493317131998</v>
      </c>
    </row>
    <row r="7075">
      <c r="D7075" s="19"/>
      <c r="E7075" s="18" t="s">
        <v>31</v>
      </c>
      <c r="F7075" s="17"/>
      <c r="G7075" s="7">
        <v>798</v>
      </c>
      <c r="H7075" s="20">
        <v>16.666666666666998</v>
      </c>
      <c r="I7075" s="2">
        <v>1.7543859649119999</v>
      </c>
      <c r="J7075" s="2">
        <v>97.744360902256005</v>
      </c>
      <c r="K7075" s="2">
        <v>91.604010025063005</v>
      </c>
      <c r="L7075" s="2">
        <v>17.543859649123</v>
      </c>
      <c r="M7075" s="2">
        <v>88.471177944862006</v>
      </c>
      <c r="N7075" s="2">
        <v>72.055137844612005</v>
      </c>
      <c r="O7075" s="2">
        <v>82.832080200500997</v>
      </c>
      <c r="P7075" s="2">
        <v>6.2656641604010002</v>
      </c>
      <c r="Q7075" s="2">
        <v>2.130325814536</v>
      </c>
      <c r="R7075" s="2">
        <v>0.125313283208</v>
      </c>
      <c r="S7075" s="10" t="s">
        <v>168</v>
      </c>
      <c r="T7075" s="22">
        <v>99.874686716791999</v>
      </c>
    </row>
    <row r="7076">
      <c r="D7076" s="19"/>
      <c r="E7076" s="18" t="s">
        <v>32</v>
      </c>
      <c r="F7076" s="17"/>
      <c r="G7076" s="7">
        <v>808</v>
      </c>
      <c r="H7076" s="20">
        <v>16.212871287129001</v>
      </c>
      <c r="I7076" s="2">
        <v>1.9801980198019999</v>
      </c>
      <c r="J7076" s="2">
        <v>97.524752475247993</v>
      </c>
      <c r="K7076" s="2">
        <v>91.707920792078994</v>
      </c>
      <c r="L7076" s="2">
        <v>17.821782178218001</v>
      </c>
      <c r="M7076" s="2">
        <v>87.871287128713007</v>
      </c>
      <c r="N7076" s="2">
        <v>70.792079207921006</v>
      </c>
      <c r="O7076" s="2">
        <v>83.787128712870995</v>
      </c>
      <c r="P7076" s="2">
        <v>6.9306930693069999</v>
      </c>
      <c r="Q7076" s="2">
        <v>2.4752475247520001</v>
      </c>
      <c r="R7076" s="2">
        <v>0.123762376238</v>
      </c>
      <c r="S7076" s="10" t="s">
        <v>168</v>
      </c>
      <c r="T7076" s="22">
        <v>99.876237623761995</v>
      </c>
    </row>
    <row r="7077">
      <c r="D7077" s="19"/>
      <c r="E7077" s="18" t="s">
        <v>33</v>
      </c>
      <c r="F7077" s="17"/>
      <c r="G7077" s="7">
        <v>206</v>
      </c>
      <c r="H7077" s="20">
        <v>13.592233009709</v>
      </c>
      <c r="I7077" s="2">
        <v>2.4271844660189998</v>
      </c>
      <c r="J7077" s="2">
        <v>97.087378640777004</v>
      </c>
      <c r="K7077" s="2">
        <v>90.776699029125993</v>
      </c>
      <c r="L7077" s="2">
        <v>13.106796116505</v>
      </c>
      <c r="M7077" s="2">
        <v>92.233009708737995</v>
      </c>
      <c r="N7077" s="2">
        <v>71.359223300970996</v>
      </c>
      <c r="O7077" s="2">
        <v>82.524271844660007</v>
      </c>
      <c r="P7077" s="2">
        <v>6.796116504854</v>
      </c>
      <c r="Q7077" s="2">
        <v>4.3689320388350001</v>
      </c>
      <c r="R7077" s="10" t="s">
        <v>168</v>
      </c>
      <c r="S7077" s="10" t="s">
        <v>168</v>
      </c>
      <c r="T7077" s="22">
        <v>100</v>
      </c>
    </row>
    <row r="7078">
      <c r="D7078" s="19"/>
      <c r="E7078" s="18" t="s">
        <v>34</v>
      </c>
      <c r="F7078" s="17"/>
      <c r="G7078" s="7">
        <v>488</v>
      </c>
      <c r="H7078" s="20">
        <v>16.598360655737999</v>
      </c>
      <c r="I7078" s="2">
        <v>1.4344262295079999</v>
      </c>
      <c r="J7078" s="2">
        <v>98.155737704917996</v>
      </c>
      <c r="K7078" s="2">
        <v>91.803278688524998</v>
      </c>
      <c r="L7078" s="2">
        <v>18.442622950819999</v>
      </c>
      <c r="M7078" s="2">
        <v>88.319672131147996</v>
      </c>
      <c r="N7078" s="2">
        <v>70.491803278689005</v>
      </c>
      <c r="O7078" s="2">
        <v>86.680327868852004</v>
      </c>
      <c r="P7078" s="2">
        <v>7.9918032786889999</v>
      </c>
      <c r="Q7078" s="2">
        <v>2.0491803278690002</v>
      </c>
      <c r="R7078" s="10" t="s">
        <v>168</v>
      </c>
      <c r="S7078" s="10" t="s">
        <v>168</v>
      </c>
      <c r="T7078" s="22">
        <v>100</v>
      </c>
    </row>
    <row r="7079">
      <c r="D7079" s="19"/>
      <c r="E7079" s="18" t="s">
        <v>35</v>
      </c>
      <c r="F7079" s="17"/>
      <c r="G7079" s="7">
        <v>154</v>
      </c>
      <c r="H7079" s="20">
        <v>18.831168831168998</v>
      </c>
      <c r="I7079" s="2">
        <v>1.298701298701</v>
      </c>
      <c r="J7079" s="2">
        <v>96.753246753246998</v>
      </c>
      <c r="K7079" s="2">
        <v>86.363636363636004</v>
      </c>
      <c r="L7079" s="2">
        <v>15.584415584416</v>
      </c>
      <c r="M7079" s="2">
        <v>89.610389610390001</v>
      </c>
      <c r="N7079" s="2">
        <v>69.480519480519007</v>
      </c>
      <c r="O7079" s="2">
        <v>83.116883116883002</v>
      </c>
      <c r="P7079" s="2">
        <v>7.792207792208</v>
      </c>
      <c r="Q7079" s="2">
        <v>1.948051948052</v>
      </c>
      <c r="R7079" s="10" t="s">
        <v>168</v>
      </c>
      <c r="S7079" s="10" t="s">
        <v>168</v>
      </c>
      <c r="T7079" s="22">
        <v>100</v>
      </c>
    </row>
    <row r="7080">
      <c r="D7080" s="19"/>
      <c r="E7080" s="18" t="s">
        <v>36</v>
      </c>
      <c r="F7080" s="17"/>
      <c r="G7080" s="7">
        <v>871</v>
      </c>
      <c r="H7080" s="20">
        <v>14.580941446613</v>
      </c>
      <c r="I7080" s="2">
        <v>1.377726750861</v>
      </c>
      <c r="J7080" s="2">
        <v>96.900114810562997</v>
      </c>
      <c r="K7080" s="2">
        <v>90.585533869116006</v>
      </c>
      <c r="L7080" s="2">
        <v>15.958668197473999</v>
      </c>
      <c r="M7080" s="2">
        <v>89.322617680826994</v>
      </c>
      <c r="N7080" s="2">
        <v>70.493685419059005</v>
      </c>
      <c r="O7080" s="2">
        <v>82.204362801377997</v>
      </c>
      <c r="P7080" s="2">
        <v>7.5774971297359999</v>
      </c>
      <c r="Q7080" s="2">
        <v>2.181400688863</v>
      </c>
      <c r="R7080" s="2">
        <v>0.11481056257199999</v>
      </c>
      <c r="S7080" s="10" t="s">
        <v>168</v>
      </c>
      <c r="T7080" s="22">
        <v>99.885189437427996</v>
      </c>
    </row>
    <row r="7081">
      <c r="D7081" s="19"/>
      <c r="E7081" s="18" t="s">
        <v>37</v>
      </c>
      <c r="F7081" s="17"/>
      <c r="G7081" s="7">
        <v>366</v>
      </c>
      <c r="H7081" s="20">
        <v>15.300546448086999</v>
      </c>
      <c r="I7081" s="2">
        <v>2.185792349727</v>
      </c>
      <c r="J7081" s="2">
        <v>97.814207650273005</v>
      </c>
      <c r="K7081" s="2">
        <v>92.076502732240002</v>
      </c>
      <c r="L7081" s="2">
        <v>18.306010928961999</v>
      </c>
      <c r="M7081" s="2">
        <v>86.612021857922997</v>
      </c>
      <c r="N7081" s="2">
        <v>68.852459016392999</v>
      </c>
      <c r="O7081" s="2">
        <v>84.153005464480998</v>
      </c>
      <c r="P7081" s="2">
        <v>6.2841530054639998</v>
      </c>
      <c r="Q7081" s="2">
        <v>1.9125683060109999</v>
      </c>
      <c r="R7081" s="2">
        <v>0.27322404371600001</v>
      </c>
      <c r="S7081" s="10" t="s">
        <v>168</v>
      </c>
      <c r="T7081" s="22">
        <v>99.726775956284001</v>
      </c>
    </row>
    <row r="7082">
      <c r="D7082" s="19"/>
      <c r="E7082" s="18" t="s">
        <v>38</v>
      </c>
      <c r="F7082" s="17"/>
      <c r="G7082" s="7">
        <v>552</v>
      </c>
      <c r="H7082" s="20">
        <v>17.028985507245999</v>
      </c>
      <c r="I7082" s="2">
        <v>2.1739130434780001</v>
      </c>
      <c r="J7082" s="2">
        <v>98.007246376812006</v>
      </c>
      <c r="K7082" s="2">
        <v>92.572463768115995</v>
      </c>
      <c r="L7082" s="2">
        <v>17.028985507245999</v>
      </c>
      <c r="M7082" s="2">
        <v>89.492753623187994</v>
      </c>
      <c r="N7082" s="2">
        <v>71.195652173913004</v>
      </c>
      <c r="O7082" s="2">
        <v>82.789855072463993</v>
      </c>
      <c r="P7082" s="2">
        <v>7.0652173913040004</v>
      </c>
      <c r="Q7082" s="2">
        <v>2.1739130434780001</v>
      </c>
      <c r="R7082" s="10" t="s">
        <v>168</v>
      </c>
      <c r="S7082" s="10" t="s">
        <v>168</v>
      </c>
      <c r="T7082" s="22">
        <v>100</v>
      </c>
    </row>
    <row r="7083">
      <c r="D7083" s="19"/>
      <c r="E7083" s="18" t="s">
        <v>39</v>
      </c>
      <c r="F7083" s="17"/>
      <c r="G7083" s="7">
        <v>514</v>
      </c>
      <c r="H7083" s="20">
        <v>17.509727626459</v>
      </c>
      <c r="I7083" s="2">
        <v>1.556420233463</v>
      </c>
      <c r="J7083" s="2">
        <v>97.081712062256997</v>
      </c>
      <c r="K7083" s="2">
        <v>92.996108949415998</v>
      </c>
      <c r="L7083" s="2">
        <v>16.926070038911</v>
      </c>
      <c r="M7083" s="2">
        <v>89.494163424125006</v>
      </c>
      <c r="N7083" s="2">
        <v>69.455252918287997</v>
      </c>
      <c r="O7083" s="2">
        <v>86.575875486380994</v>
      </c>
      <c r="P7083" s="2">
        <v>8.1712062256810007</v>
      </c>
      <c r="Q7083" s="2">
        <v>2.3346303501949999</v>
      </c>
      <c r="R7083" s="10" t="s">
        <v>168</v>
      </c>
      <c r="S7083" s="10" t="s">
        <v>168</v>
      </c>
      <c r="T7083" s="22">
        <v>100</v>
      </c>
    </row>
    <row r="7084">
      <c r="D7084" s="19"/>
      <c r="E7084" s="18" t="s">
        <v>40</v>
      </c>
      <c r="F7084" s="17"/>
      <c r="G7084" s="7">
        <v>559</v>
      </c>
      <c r="H7084" s="20">
        <v>14.490161001789</v>
      </c>
      <c r="I7084" s="2">
        <v>1.7889087656530001</v>
      </c>
      <c r="J7084" s="2">
        <v>96.779964221824997</v>
      </c>
      <c r="K7084" s="2">
        <v>91.413237924865996</v>
      </c>
      <c r="L7084" s="2">
        <v>17.889087656529998</v>
      </c>
      <c r="M7084" s="2">
        <v>88.193202146690993</v>
      </c>
      <c r="N7084" s="2">
        <v>70.125223613596006</v>
      </c>
      <c r="O7084" s="2">
        <v>82.468694096600998</v>
      </c>
      <c r="P7084" s="2">
        <v>6.6189624329159997</v>
      </c>
      <c r="Q7084" s="2">
        <v>2.6833631484790001</v>
      </c>
      <c r="R7084" s="10" t="s">
        <v>168</v>
      </c>
      <c r="S7084" s="10" t="s">
        <v>168</v>
      </c>
      <c r="T7084" s="22">
        <v>100</v>
      </c>
    </row>
    <row r="7085">
      <c r="D7085" s="19"/>
      <c r="E7085" s="18" t="s">
        <v>41</v>
      </c>
      <c r="F7085" s="17"/>
      <c r="G7085" s="7">
        <v>71</v>
      </c>
      <c r="H7085" s="20">
        <v>14.084507042254</v>
      </c>
      <c r="I7085" s="10" t="s">
        <v>168</v>
      </c>
      <c r="J7085" s="2">
        <v>95.774647887323994</v>
      </c>
      <c r="K7085" s="2">
        <v>92.957746478873005</v>
      </c>
      <c r="L7085" s="2">
        <v>16.901408450704</v>
      </c>
      <c r="M7085" s="2">
        <v>91.549295774648002</v>
      </c>
      <c r="N7085" s="2">
        <v>74.647887323944005</v>
      </c>
      <c r="O7085" s="2">
        <v>88.732394366196999</v>
      </c>
      <c r="P7085" s="2">
        <v>9.8591549295770005</v>
      </c>
      <c r="Q7085" s="2">
        <v>8.4507042253520002</v>
      </c>
      <c r="R7085" s="10" t="s">
        <v>168</v>
      </c>
      <c r="S7085" s="10" t="s">
        <v>168</v>
      </c>
      <c r="T7085" s="22">
        <v>100</v>
      </c>
    </row>
    <row r="7086">
      <c r="D7086" s="19"/>
      <c r="E7086" s="18" t="s">
        <v>42</v>
      </c>
      <c r="F7086" s="17"/>
      <c r="G7086" s="11">
        <v>11</v>
      </c>
      <c r="H7086" s="27">
        <v>36.363636363635997</v>
      </c>
      <c r="I7086" s="4" t="s">
        <v>168</v>
      </c>
      <c r="J7086" s="5">
        <v>90.909090909091006</v>
      </c>
      <c r="K7086" s="5">
        <v>100</v>
      </c>
      <c r="L7086" s="5">
        <v>27.272727272727</v>
      </c>
      <c r="M7086" s="5">
        <v>72.727272727273004</v>
      </c>
      <c r="N7086" s="5">
        <v>72.727272727273004</v>
      </c>
      <c r="O7086" s="5">
        <v>63.636363636364003</v>
      </c>
      <c r="P7086" s="5">
        <v>9.0909090909089993</v>
      </c>
      <c r="Q7086" s="4" t="s">
        <v>168</v>
      </c>
      <c r="R7086" s="4" t="s">
        <v>168</v>
      </c>
      <c r="S7086" s="4" t="s">
        <v>168</v>
      </c>
      <c r="T7086" s="30">
        <v>100</v>
      </c>
    </row>
    <row r="7087">
      <c r="D7087" s="19"/>
      <c r="E7087" s="18" t="s">
        <v>26</v>
      </c>
      <c r="F7087" s="17"/>
      <c r="G7087" s="11">
        <v>2</v>
      </c>
      <c r="H7087" s="27">
        <v>50</v>
      </c>
      <c r="I7087" s="4" t="s">
        <v>168</v>
      </c>
      <c r="J7087" s="5">
        <v>100</v>
      </c>
      <c r="K7087" s="5">
        <v>100</v>
      </c>
      <c r="L7087" s="5">
        <v>50</v>
      </c>
      <c r="M7087" s="5">
        <v>50</v>
      </c>
      <c r="N7087" s="5">
        <v>100</v>
      </c>
      <c r="O7087" s="5">
        <v>100</v>
      </c>
      <c r="P7087" s="4" t="s">
        <v>168</v>
      </c>
      <c r="Q7087" s="4" t="s">
        <v>168</v>
      </c>
      <c r="R7087" s="4" t="s">
        <v>168</v>
      </c>
      <c r="S7087" s="4" t="s">
        <v>168</v>
      </c>
      <c r="T7087" s="30">
        <v>100</v>
      </c>
    </row>
    <row r="7088">
      <c r="D7088" s="19"/>
      <c r="E7088" s="18" t="s">
        <v>43</v>
      </c>
      <c r="F7088" s="17"/>
      <c r="G7088" s="7">
        <v>1080</v>
      </c>
      <c r="H7088" s="20">
        <v>15.925925925926</v>
      </c>
      <c r="I7088" s="2">
        <v>1.9444444444440001</v>
      </c>
      <c r="J7088" s="2">
        <v>96.851851851852004</v>
      </c>
      <c r="K7088" s="2">
        <v>90.277777777777999</v>
      </c>
      <c r="L7088" s="2">
        <v>16.666666666666998</v>
      </c>
      <c r="M7088" s="2">
        <v>88.611111111111001</v>
      </c>
      <c r="N7088" s="2">
        <v>68.888888888888999</v>
      </c>
      <c r="O7088" s="2">
        <v>82.592592592592993</v>
      </c>
      <c r="P7088" s="2">
        <v>7.0370370370369999</v>
      </c>
      <c r="Q7088" s="2">
        <v>2.0370370370369999</v>
      </c>
      <c r="R7088" s="2">
        <v>0.092592592592999998</v>
      </c>
      <c r="S7088" s="10" t="s">
        <v>168</v>
      </c>
      <c r="T7088" s="22">
        <v>99.907407407407007</v>
      </c>
    </row>
    <row r="7089">
      <c r="D7089" s="15" t="s">
        <v>44</v>
      </c>
      <c r="E7089" s="14" t="s">
        <v>45</v>
      </c>
      <c r="F7089" s="16"/>
      <c r="G7089" s="33">
        <v>3</v>
      </c>
      <c r="H7089" s="72" t="s">
        <v>168</v>
      </c>
      <c r="I7089" s="25" t="s">
        <v>168</v>
      </c>
      <c r="J7089" s="13">
        <v>100</v>
      </c>
      <c r="K7089" s="13">
        <v>66.666666666666998</v>
      </c>
      <c r="L7089" s="13">
        <v>33.333333333333002</v>
      </c>
      <c r="M7089" s="13">
        <v>66.666666666666998</v>
      </c>
      <c r="N7089" s="13">
        <v>33.333333333333002</v>
      </c>
      <c r="O7089" s="13">
        <v>66.666666666666998</v>
      </c>
      <c r="P7089" s="25" t="s">
        <v>168</v>
      </c>
      <c r="Q7089" s="25" t="s">
        <v>168</v>
      </c>
      <c r="R7089" s="25" t="s">
        <v>168</v>
      </c>
      <c r="S7089" s="25" t="s">
        <v>168</v>
      </c>
      <c r="T7089" s="50">
        <v>100</v>
      </c>
    </row>
    <row r="7090">
      <c r="D7090" s="19"/>
      <c r="E7090" s="18" t="s">
        <v>46</v>
      </c>
      <c r="F7090" s="17"/>
      <c r="G7090" s="11">
        <v>11</v>
      </c>
      <c r="H7090" s="27">
        <v>18.181818181817999</v>
      </c>
      <c r="I7090" s="4" t="s">
        <v>168</v>
      </c>
      <c r="J7090" s="5">
        <v>100</v>
      </c>
      <c r="K7090" s="5">
        <v>100</v>
      </c>
      <c r="L7090" s="5">
        <v>45.454545454544999</v>
      </c>
      <c r="M7090" s="5">
        <v>90.909090909091006</v>
      </c>
      <c r="N7090" s="5">
        <v>81.818181818181998</v>
      </c>
      <c r="O7090" s="5">
        <v>63.636363636364003</v>
      </c>
      <c r="P7090" s="5">
        <v>18.181818181817999</v>
      </c>
      <c r="Q7090" s="5">
        <v>9.0909090909089993</v>
      </c>
      <c r="R7090" s="4" t="s">
        <v>168</v>
      </c>
      <c r="S7090" s="4" t="s">
        <v>168</v>
      </c>
      <c r="T7090" s="30">
        <v>100</v>
      </c>
    </row>
    <row r="7091">
      <c r="D7091" s="19"/>
      <c r="E7091" s="18" t="s">
        <v>47</v>
      </c>
      <c r="F7091" s="17"/>
      <c r="G7091" s="11">
        <v>25</v>
      </c>
      <c r="H7091" s="27">
        <v>16</v>
      </c>
      <c r="I7091" s="4" t="s">
        <v>168</v>
      </c>
      <c r="J7091" s="5">
        <v>96</v>
      </c>
      <c r="K7091" s="5">
        <v>84</v>
      </c>
      <c r="L7091" s="5">
        <v>28</v>
      </c>
      <c r="M7091" s="5">
        <v>80</v>
      </c>
      <c r="N7091" s="5">
        <v>44</v>
      </c>
      <c r="O7091" s="5">
        <v>56</v>
      </c>
      <c r="P7091" s="5">
        <v>12</v>
      </c>
      <c r="Q7091" s="5">
        <v>4</v>
      </c>
      <c r="R7091" s="4" t="s">
        <v>168</v>
      </c>
      <c r="S7091" s="4" t="s">
        <v>168</v>
      </c>
      <c r="T7091" s="30">
        <v>100</v>
      </c>
    </row>
    <row r="7092">
      <c r="D7092" s="19"/>
      <c r="E7092" s="18" t="s">
        <v>48</v>
      </c>
      <c r="F7092" s="17"/>
      <c r="G7092" s="7">
        <v>160</v>
      </c>
      <c r="H7092" s="20">
        <v>12.5</v>
      </c>
      <c r="I7092" s="2">
        <v>2.5</v>
      </c>
      <c r="J7092" s="2">
        <v>93.125</v>
      </c>
      <c r="K7092" s="2">
        <v>90</v>
      </c>
      <c r="L7092" s="2">
        <v>20</v>
      </c>
      <c r="M7092" s="2">
        <v>83.125</v>
      </c>
      <c r="N7092" s="2">
        <v>60.625</v>
      </c>
      <c r="O7092" s="2">
        <v>72.5</v>
      </c>
      <c r="P7092" s="2">
        <v>2.5</v>
      </c>
      <c r="Q7092" s="2">
        <v>1.875</v>
      </c>
      <c r="R7092" s="2">
        <v>0.625</v>
      </c>
      <c r="S7092" s="10" t="s">
        <v>168</v>
      </c>
      <c r="T7092" s="22">
        <v>99.375</v>
      </c>
    </row>
    <row r="7093">
      <c r="D7093" s="19"/>
      <c r="E7093" s="18" t="s">
        <v>49</v>
      </c>
      <c r="F7093" s="17"/>
      <c r="G7093" s="7">
        <v>166</v>
      </c>
      <c r="H7093" s="20">
        <v>19.879518072288999</v>
      </c>
      <c r="I7093" s="2">
        <v>2.409638554217</v>
      </c>
      <c r="J7093" s="2">
        <v>96.385542168675002</v>
      </c>
      <c r="K7093" s="2">
        <v>90.963855421687001</v>
      </c>
      <c r="L7093" s="2">
        <v>18.674698795181001</v>
      </c>
      <c r="M7093" s="2">
        <v>85.542168674698999</v>
      </c>
      <c r="N7093" s="2">
        <v>61.445783132530003</v>
      </c>
      <c r="O7093" s="2">
        <v>77.710843373494001</v>
      </c>
      <c r="P7093" s="2">
        <v>7.2289156626509996</v>
      </c>
      <c r="Q7093" s="2">
        <v>3.6144578313250002</v>
      </c>
      <c r="R7093" s="10" t="s">
        <v>168</v>
      </c>
      <c r="S7093" s="10" t="s">
        <v>168</v>
      </c>
      <c r="T7093" s="22">
        <v>100</v>
      </c>
    </row>
    <row r="7094">
      <c r="D7094" s="19"/>
      <c r="E7094" s="18" t="s">
        <v>50</v>
      </c>
      <c r="F7094" s="17"/>
      <c r="G7094" s="7">
        <v>129</v>
      </c>
      <c r="H7094" s="20">
        <v>16.279069767442</v>
      </c>
      <c r="I7094" s="2">
        <v>1.550387596899</v>
      </c>
      <c r="J7094" s="2">
        <v>98.449612403101</v>
      </c>
      <c r="K7094" s="2">
        <v>89.922480620155</v>
      </c>
      <c r="L7094" s="2">
        <v>18.604651162791001</v>
      </c>
      <c r="M7094" s="2">
        <v>86.821705426356999</v>
      </c>
      <c r="N7094" s="2">
        <v>65.891472868216994</v>
      </c>
      <c r="O7094" s="2">
        <v>81.395348837208999</v>
      </c>
      <c r="P7094" s="2">
        <v>3.1007751937979999</v>
      </c>
      <c r="Q7094" s="2">
        <v>2.3255813953489999</v>
      </c>
      <c r="R7094" s="10" t="s">
        <v>168</v>
      </c>
      <c r="S7094" s="10" t="s">
        <v>168</v>
      </c>
      <c r="T7094" s="22">
        <v>100</v>
      </c>
    </row>
    <row r="7095">
      <c r="D7095" s="19"/>
      <c r="E7095" s="18" t="s">
        <v>51</v>
      </c>
      <c r="F7095" s="17"/>
      <c r="G7095" s="7">
        <v>124</v>
      </c>
      <c r="H7095" s="20">
        <v>18.548387096774</v>
      </c>
      <c r="I7095" s="2">
        <v>1.6129032258060001</v>
      </c>
      <c r="J7095" s="2">
        <v>97.580645161289993</v>
      </c>
      <c r="K7095" s="2">
        <v>86.290322580644997</v>
      </c>
      <c r="L7095" s="2">
        <v>19.354838709677001</v>
      </c>
      <c r="M7095" s="2">
        <v>86.290322580644997</v>
      </c>
      <c r="N7095" s="2">
        <v>66.935483870968</v>
      </c>
      <c r="O7095" s="2">
        <v>79.032258064516</v>
      </c>
      <c r="P7095" s="2">
        <v>4.8387096774189997</v>
      </c>
      <c r="Q7095" s="10" t="s">
        <v>168</v>
      </c>
      <c r="R7095" s="10" t="s">
        <v>168</v>
      </c>
      <c r="S7095" s="10" t="s">
        <v>168</v>
      </c>
      <c r="T7095" s="22">
        <v>100</v>
      </c>
    </row>
    <row r="7096">
      <c r="D7096" s="19"/>
      <c r="E7096" s="18" t="s">
        <v>52</v>
      </c>
      <c r="F7096" s="17"/>
      <c r="G7096" s="7">
        <v>114</v>
      </c>
      <c r="H7096" s="20">
        <v>11.403508771929999</v>
      </c>
      <c r="I7096" s="10" t="s">
        <v>168</v>
      </c>
      <c r="J7096" s="2">
        <v>96.491228070174998</v>
      </c>
      <c r="K7096" s="2">
        <v>87.719298245613999</v>
      </c>
      <c r="L7096" s="2">
        <v>12.280701754386</v>
      </c>
      <c r="M7096" s="2">
        <v>91.228070175439001</v>
      </c>
      <c r="N7096" s="2">
        <v>76.315789473684006</v>
      </c>
      <c r="O7096" s="2">
        <v>87.719298245613999</v>
      </c>
      <c r="P7096" s="2">
        <v>9.6491228070179993</v>
      </c>
      <c r="Q7096" s="10" t="s">
        <v>168</v>
      </c>
      <c r="R7096" s="10" t="s">
        <v>168</v>
      </c>
      <c r="S7096" s="10" t="s">
        <v>168</v>
      </c>
      <c r="T7096" s="22">
        <v>100</v>
      </c>
    </row>
    <row r="7097">
      <c r="D7097" s="19"/>
      <c r="E7097" s="18" t="s">
        <v>53</v>
      </c>
      <c r="F7097" s="17"/>
      <c r="G7097" s="7">
        <v>95</v>
      </c>
      <c r="H7097" s="20">
        <v>17.894736842105001</v>
      </c>
      <c r="I7097" s="2">
        <v>1.052631578947</v>
      </c>
      <c r="J7097" s="2">
        <v>97.894736842105004</v>
      </c>
      <c r="K7097" s="2">
        <v>92.631578947367998</v>
      </c>
      <c r="L7097" s="2">
        <v>14.736842105262999</v>
      </c>
      <c r="M7097" s="2">
        <v>94.736842105262994</v>
      </c>
      <c r="N7097" s="2">
        <v>81.052631578947</v>
      </c>
      <c r="O7097" s="2">
        <v>88.421052631579002</v>
      </c>
      <c r="P7097" s="2">
        <v>6.3157894736840001</v>
      </c>
      <c r="Q7097" s="10" t="s">
        <v>168</v>
      </c>
      <c r="R7097" s="10" t="s">
        <v>168</v>
      </c>
      <c r="S7097" s="10" t="s">
        <v>168</v>
      </c>
      <c r="T7097" s="22">
        <v>100</v>
      </c>
    </row>
    <row r="7098">
      <c r="D7098" s="19"/>
      <c r="E7098" s="18" t="s">
        <v>54</v>
      </c>
      <c r="F7098" s="17"/>
      <c r="G7098" s="7">
        <v>253</v>
      </c>
      <c r="H7098" s="20">
        <v>16.600790513833999</v>
      </c>
      <c r="I7098" s="2">
        <v>3.1620553359680001</v>
      </c>
      <c r="J7098" s="2">
        <v>98.023715415020007</v>
      </c>
      <c r="K7098" s="2">
        <v>93.280632411067003</v>
      </c>
      <c r="L7098" s="2">
        <v>11.067193675888999</v>
      </c>
      <c r="M7098" s="2">
        <v>93.675889328062993</v>
      </c>
      <c r="N7098" s="2">
        <v>76.284584980237</v>
      </c>
      <c r="O7098" s="2">
        <v>93.280632411067003</v>
      </c>
      <c r="P7098" s="2">
        <v>11.067193675888999</v>
      </c>
      <c r="Q7098" s="2">
        <v>2.7667984189719999</v>
      </c>
      <c r="R7098" s="10" t="s">
        <v>168</v>
      </c>
      <c r="S7098" s="10" t="s">
        <v>168</v>
      </c>
      <c r="T7098" s="22">
        <v>100</v>
      </c>
    </row>
    <row r="7099">
      <c r="D7099" s="19"/>
      <c r="E7099" s="18" t="s">
        <v>55</v>
      </c>
      <c r="F7099" s="17"/>
      <c r="G7099" s="11">
        <v>1</v>
      </c>
      <c r="H7099" s="32" t="s">
        <v>168</v>
      </c>
      <c r="I7099" s="4" t="s">
        <v>168</v>
      </c>
      <c r="J7099" s="5">
        <v>100</v>
      </c>
      <c r="K7099" s="5">
        <v>100</v>
      </c>
      <c r="L7099" s="4" t="s">
        <v>168</v>
      </c>
      <c r="M7099" s="5">
        <v>100</v>
      </c>
      <c r="N7099" s="5">
        <v>100</v>
      </c>
      <c r="O7099" s="4" t="s">
        <v>168</v>
      </c>
      <c r="P7099" s="4" t="s">
        <v>168</v>
      </c>
      <c r="Q7099" s="4" t="s">
        <v>168</v>
      </c>
      <c r="R7099" s="4" t="s">
        <v>168</v>
      </c>
      <c r="S7099" s="4" t="s">
        <v>168</v>
      </c>
      <c r="T7099" s="30">
        <v>100</v>
      </c>
    </row>
    <row r="7100">
      <c r="D7100" s="19"/>
      <c r="E7100" s="18" t="s">
        <v>26</v>
      </c>
      <c r="F7100" s="17"/>
      <c r="G7100" s="11">
        <v>12</v>
      </c>
      <c r="H7100" s="27">
        <v>16.666666666666998</v>
      </c>
      <c r="I7100" s="4" t="s">
        <v>168</v>
      </c>
      <c r="J7100" s="5">
        <v>91.666666666666998</v>
      </c>
      <c r="K7100" s="5">
        <v>91.666666666666998</v>
      </c>
      <c r="L7100" s="5">
        <v>33.333333333333002</v>
      </c>
      <c r="M7100" s="5">
        <v>66.666666666666998</v>
      </c>
      <c r="N7100" s="5">
        <v>66.666666666666998</v>
      </c>
      <c r="O7100" s="5">
        <v>83.333333333333002</v>
      </c>
      <c r="P7100" s="5">
        <v>8.333333333333</v>
      </c>
      <c r="Q7100" s="5">
        <v>8.333333333333</v>
      </c>
      <c r="R7100" s="4" t="s">
        <v>168</v>
      </c>
      <c r="S7100" s="4" t="s">
        <v>168</v>
      </c>
      <c r="T7100" s="30">
        <v>100</v>
      </c>
    </row>
    <row r="7101">
      <c r="D7101" s="15" t="s">
        <v>56</v>
      </c>
      <c r="E7101" s="14" t="s">
        <v>57</v>
      </c>
      <c r="F7101" s="16"/>
      <c r="G7101" s="33">
        <v>15</v>
      </c>
      <c r="H7101" s="45">
        <v>20</v>
      </c>
      <c r="I7101" s="25" t="s">
        <v>168</v>
      </c>
      <c r="J7101" s="13">
        <v>93.333333333333002</v>
      </c>
      <c r="K7101" s="13">
        <v>73.333333333333002</v>
      </c>
      <c r="L7101" s="13">
        <v>13.333333333333</v>
      </c>
      <c r="M7101" s="13">
        <v>93.333333333333002</v>
      </c>
      <c r="N7101" s="13">
        <v>60</v>
      </c>
      <c r="O7101" s="13">
        <v>46.666666666666998</v>
      </c>
      <c r="P7101" s="13">
        <v>20</v>
      </c>
      <c r="Q7101" s="25" t="s">
        <v>168</v>
      </c>
      <c r="R7101" s="25" t="s">
        <v>168</v>
      </c>
      <c r="S7101" s="25" t="s">
        <v>168</v>
      </c>
      <c r="T7101" s="50">
        <v>100</v>
      </c>
    </row>
    <row r="7102">
      <c r="D7102" s="19"/>
      <c r="E7102" s="18" t="s">
        <v>58</v>
      </c>
      <c r="F7102" s="17"/>
      <c r="G7102" s="7">
        <v>111</v>
      </c>
      <c r="H7102" s="20">
        <v>13.513513513514001</v>
      </c>
      <c r="I7102" s="2">
        <v>1.8018018018019999</v>
      </c>
      <c r="J7102" s="2">
        <v>94.594594594594994</v>
      </c>
      <c r="K7102" s="2">
        <v>86.486486486486001</v>
      </c>
      <c r="L7102" s="2">
        <v>16.216216216216001</v>
      </c>
      <c r="M7102" s="2">
        <v>89.189189189188994</v>
      </c>
      <c r="N7102" s="2">
        <v>58.558558558559</v>
      </c>
      <c r="O7102" s="2">
        <v>75.675675675676004</v>
      </c>
      <c r="P7102" s="2">
        <v>5.4054054054050003</v>
      </c>
      <c r="Q7102" s="2">
        <v>3.6036036036039998</v>
      </c>
      <c r="R7102" s="10" t="s">
        <v>168</v>
      </c>
      <c r="S7102" s="10" t="s">
        <v>168</v>
      </c>
      <c r="T7102" s="22">
        <v>100</v>
      </c>
    </row>
    <row r="7103">
      <c r="D7103" s="19"/>
      <c r="E7103" s="18" t="s">
        <v>59</v>
      </c>
      <c r="F7103" s="17"/>
      <c r="G7103" s="7">
        <v>404</v>
      </c>
      <c r="H7103" s="20">
        <v>17.079207920792001</v>
      </c>
      <c r="I7103" s="2">
        <v>2.2277227722770001</v>
      </c>
      <c r="J7103" s="2">
        <v>96.782178217821993</v>
      </c>
      <c r="K7103" s="2">
        <v>89.603960396039994</v>
      </c>
      <c r="L7103" s="2">
        <v>19.554455445544999</v>
      </c>
      <c r="M7103" s="2">
        <v>85.643564356436002</v>
      </c>
      <c r="N7103" s="2">
        <v>70.792079207921006</v>
      </c>
      <c r="O7103" s="2">
        <v>79.950495049504994</v>
      </c>
      <c r="P7103" s="2">
        <v>7.6732673267329998</v>
      </c>
      <c r="Q7103" s="2">
        <v>1.9801980198019999</v>
      </c>
      <c r="R7103" s="10" t="s">
        <v>168</v>
      </c>
      <c r="S7103" s="10" t="s">
        <v>168</v>
      </c>
      <c r="T7103" s="22">
        <v>100</v>
      </c>
    </row>
    <row r="7104">
      <c r="D7104" s="19"/>
      <c r="E7104" s="18" t="s">
        <v>60</v>
      </c>
      <c r="F7104" s="17"/>
      <c r="G7104" s="7">
        <v>562</v>
      </c>
      <c r="H7104" s="20">
        <v>16.014234875444998</v>
      </c>
      <c r="I7104" s="2">
        <v>1.779359430605</v>
      </c>
      <c r="J7104" s="2">
        <v>97.330960854092993</v>
      </c>
      <c r="K7104" s="2">
        <v>92.170818505338005</v>
      </c>
      <c r="L7104" s="2">
        <v>15.124555160142</v>
      </c>
      <c r="M7104" s="2">
        <v>90.035587188611999</v>
      </c>
      <c r="N7104" s="2">
        <v>70.106761565835995</v>
      </c>
      <c r="O7104" s="2">
        <v>86.654804270463003</v>
      </c>
      <c r="P7104" s="2">
        <v>6.5836298932380002</v>
      </c>
      <c r="Q7104" s="2">
        <v>1.779359430605</v>
      </c>
      <c r="R7104" s="2">
        <v>0.17793594305999999</v>
      </c>
      <c r="S7104" s="10" t="s">
        <v>168</v>
      </c>
      <c r="T7104" s="22">
        <v>99.822064056939993</v>
      </c>
    </row>
    <row r="7105">
      <c r="D7105" s="19"/>
      <c r="E7105" s="18" t="s">
        <v>26</v>
      </c>
      <c r="F7105" s="17"/>
      <c r="G7105" s="11">
        <v>1</v>
      </c>
      <c r="H7105" s="32" t="s">
        <v>168</v>
      </c>
      <c r="I7105" s="4" t="s">
        <v>168</v>
      </c>
      <c r="J7105" s="5">
        <v>100</v>
      </c>
      <c r="K7105" s="5">
        <v>100</v>
      </c>
      <c r="L7105" s="4" t="s">
        <v>168</v>
      </c>
      <c r="M7105" s="5">
        <v>100</v>
      </c>
      <c r="N7105" s="4" t="s">
        <v>168</v>
      </c>
      <c r="O7105" s="4" t="s">
        <v>168</v>
      </c>
      <c r="P7105" s="4" t="s">
        <v>168</v>
      </c>
      <c r="Q7105" s="4" t="s">
        <v>168</v>
      </c>
      <c r="R7105" s="4" t="s">
        <v>168</v>
      </c>
      <c r="S7105" s="4" t="s">
        <v>168</v>
      </c>
      <c r="T7105" s="30">
        <v>100</v>
      </c>
    </row>
    <row r="7106">
      <c r="D7106" s="19"/>
      <c r="E7106" s="18" t="s">
        <v>61</v>
      </c>
      <c r="F7106" s="17"/>
      <c r="G7106" s="7">
        <v>126</v>
      </c>
      <c r="H7106" s="20">
        <v>14.285714285714</v>
      </c>
      <c r="I7106" s="2">
        <v>1.587301587302</v>
      </c>
      <c r="J7106" s="2">
        <v>94.444444444444002</v>
      </c>
      <c r="K7106" s="2">
        <v>84.920634920634996</v>
      </c>
      <c r="L7106" s="2">
        <v>15.873015873016</v>
      </c>
      <c r="M7106" s="2">
        <v>89.682539682539996</v>
      </c>
      <c r="N7106" s="2">
        <v>58.730158730158998</v>
      </c>
      <c r="O7106" s="2">
        <v>72.222222222222001</v>
      </c>
      <c r="P7106" s="2">
        <v>7.1428571428570002</v>
      </c>
      <c r="Q7106" s="2">
        <v>3.1746031746029999</v>
      </c>
      <c r="R7106" s="10" t="s">
        <v>168</v>
      </c>
      <c r="S7106" s="10" t="s">
        <v>168</v>
      </c>
      <c r="T7106" s="22">
        <v>100</v>
      </c>
    </row>
    <row r="7107">
      <c r="D7107" s="19"/>
      <c r="E7107" s="18" t="s">
        <v>62</v>
      </c>
      <c r="F7107" s="17"/>
      <c r="G7107" s="7">
        <v>966</v>
      </c>
      <c r="H7107" s="20">
        <v>16.459627329193001</v>
      </c>
      <c r="I7107" s="2">
        <v>1.966873706004</v>
      </c>
      <c r="J7107" s="2">
        <v>97.101449275362</v>
      </c>
      <c r="K7107" s="2">
        <v>91.097308488612995</v>
      </c>
      <c r="L7107" s="2">
        <v>16.977225672877999</v>
      </c>
      <c r="M7107" s="2">
        <v>88.198757763974996</v>
      </c>
      <c r="N7107" s="2">
        <v>70.393374741201001</v>
      </c>
      <c r="O7107" s="2">
        <v>83.850931677019005</v>
      </c>
      <c r="P7107" s="2">
        <v>7.0393374741199999</v>
      </c>
      <c r="Q7107" s="2">
        <v>1.8633540372670001</v>
      </c>
      <c r="R7107" s="2">
        <v>0.103519668737</v>
      </c>
      <c r="S7107" s="10" t="s">
        <v>168</v>
      </c>
      <c r="T7107" s="22">
        <v>99.896480331263007</v>
      </c>
    </row>
    <row r="7108">
      <c r="D7108" s="15" t="s">
        <v>63</v>
      </c>
      <c r="E7108" s="14" t="s">
        <v>64</v>
      </c>
      <c r="F7108" s="16"/>
      <c r="G7108" s="33">
        <v>17</v>
      </c>
      <c r="H7108" s="45">
        <v>35.294117647058997</v>
      </c>
      <c r="I7108" s="13">
        <v>5.8823529411760003</v>
      </c>
      <c r="J7108" s="13">
        <v>100</v>
      </c>
      <c r="K7108" s="13">
        <v>88.235294117647001</v>
      </c>
      <c r="L7108" s="13">
        <v>17.647058823529001</v>
      </c>
      <c r="M7108" s="13">
        <v>76.470588235294002</v>
      </c>
      <c r="N7108" s="13">
        <v>76.470588235294002</v>
      </c>
      <c r="O7108" s="13">
        <v>76.470588235294002</v>
      </c>
      <c r="P7108" s="13">
        <v>5.8823529411760003</v>
      </c>
      <c r="Q7108" s="25" t="s">
        <v>168</v>
      </c>
      <c r="R7108" s="25" t="s">
        <v>168</v>
      </c>
      <c r="S7108" s="25" t="s">
        <v>168</v>
      </c>
      <c r="T7108" s="50">
        <v>100</v>
      </c>
    </row>
    <row r="7109">
      <c r="D7109" s="19"/>
      <c r="E7109" s="18" t="s">
        <v>65</v>
      </c>
      <c r="F7109" s="17"/>
      <c r="G7109" s="11">
        <v>38</v>
      </c>
      <c r="H7109" s="27">
        <v>15.789473684211</v>
      </c>
      <c r="I7109" s="4" t="s">
        <v>168</v>
      </c>
      <c r="J7109" s="5">
        <v>97.368421052632002</v>
      </c>
      <c r="K7109" s="5">
        <v>89.473684210526002</v>
      </c>
      <c r="L7109" s="5">
        <v>15.789473684211</v>
      </c>
      <c r="M7109" s="5">
        <v>84.210526315788997</v>
      </c>
      <c r="N7109" s="5">
        <v>60.526315789473998</v>
      </c>
      <c r="O7109" s="5">
        <v>86.842105263158004</v>
      </c>
      <c r="P7109" s="5">
        <v>7.8947368421049999</v>
      </c>
      <c r="Q7109" s="5">
        <v>10.526315789473999</v>
      </c>
      <c r="R7109" s="4" t="s">
        <v>168</v>
      </c>
      <c r="S7109" s="4" t="s">
        <v>168</v>
      </c>
      <c r="T7109" s="30">
        <v>100</v>
      </c>
    </row>
    <row r="7110">
      <c r="D7110" s="19"/>
      <c r="E7110" s="18" t="s">
        <v>66</v>
      </c>
      <c r="F7110" s="17"/>
      <c r="G7110" s="11">
        <v>14</v>
      </c>
      <c r="H7110" s="32" t="s">
        <v>168</v>
      </c>
      <c r="I7110" s="5">
        <v>7.1428571428570002</v>
      </c>
      <c r="J7110" s="5">
        <v>100</v>
      </c>
      <c r="K7110" s="5">
        <v>100</v>
      </c>
      <c r="L7110" s="5">
        <v>7.1428571428570002</v>
      </c>
      <c r="M7110" s="5">
        <v>78.571428571428996</v>
      </c>
      <c r="N7110" s="5">
        <v>71.428571428571004</v>
      </c>
      <c r="O7110" s="5">
        <v>92.857142857143003</v>
      </c>
      <c r="P7110" s="4" t="s">
        <v>168</v>
      </c>
      <c r="Q7110" s="4" t="s">
        <v>168</v>
      </c>
      <c r="R7110" s="4" t="s">
        <v>168</v>
      </c>
      <c r="S7110" s="4" t="s">
        <v>168</v>
      </c>
      <c r="T7110" s="30">
        <v>100</v>
      </c>
    </row>
    <row r="7111">
      <c r="D7111" s="19"/>
      <c r="E7111" s="18" t="s">
        <v>67</v>
      </c>
      <c r="F7111" s="17"/>
      <c r="G7111" s="7">
        <v>95</v>
      </c>
      <c r="H7111" s="20">
        <v>7.3684210526319998</v>
      </c>
      <c r="I7111" s="2">
        <v>1.052631578947</v>
      </c>
      <c r="J7111" s="2">
        <v>92.631578947367998</v>
      </c>
      <c r="K7111" s="2">
        <v>84.210526315788997</v>
      </c>
      <c r="L7111" s="2">
        <v>10.526315789473999</v>
      </c>
      <c r="M7111" s="2">
        <v>94.736842105262994</v>
      </c>
      <c r="N7111" s="2">
        <v>73.684210526315994</v>
      </c>
      <c r="O7111" s="2">
        <v>86.315789473684006</v>
      </c>
      <c r="P7111" s="2">
        <v>8.4210526315790002</v>
      </c>
      <c r="Q7111" s="2">
        <v>5.2631578947369997</v>
      </c>
      <c r="R7111" s="10" t="s">
        <v>168</v>
      </c>
      <c r="S7111" s="10" t="s">
        <v>168</v>
      </c>
      <c r="T7111" s="22">
        <v>100</v>
      </c>
    </row>
    <row r="7112">
      <c r="D7112" s="19"/>
      <c r="E7112" s="18" t="s">
        <v>68</v>
      </c>
      <c r="F7112" s="17"/>
      <c r="G7112" s="7">
        <v>81</v>
      </c>
      <c r="H7112" s="20">
        <v>12.345679012346</v>
      </c>
      <c r="I7112" s="2">
        <v>2.4691358024690002</v>
      </c>
      <c r="J7112" s="2">
        <v>97.530864197531002</v>
      </c>
      <c r="K7112" s="2">
        <v>81.481481481480998</v>
      </c>
      <c r="L7112" s="2">
        <v>17.283950617283999</v>
      </c>
      <c r="M7112" s="2">
        <v>86.419753086420002</v>
      </c>
      <c r="N7112" s="2">
        <v>70.370370370369997</v>
      </c>
      <c r="O7112" s="2">
        <v>85.185185185185006</v>
      </c>
      <c r="P7112" s="2">
        <v>9.8765432098769992</v>
      </c>
      <c r="Q7112" s="2">
        <v>1.2345679012349999</v>
      </c>
      <c r="R7112" s="10" t="s">
        <v>168</v>
      </c>
      <c r="S7112" s="10" t="s">
        <v>168</v>
      </c>
      <c r="T7112" s="22">
        <v>100</v>
      </c>
    </row>
    <row r="7113">
      <c r="D7113" s="19"/>
      <c r="E7113" s="18" t="s">
        <v>69</v>
      </c>
      <c r="F7113" s="17"/>
      <c r="G7113" s="7">
        <v>844</v>
      </c>
      <c r="H7113" s="20">
        <v>17.535545023697001</v>
      </c>
      <c r="I7113" s="2">
        <v>1.895734597156</v>
      </c>
      <c r="J7113" s="2">
        <v>97.156398104264994</v>
      </c>
      <c r="K7113" s="2">
        <v>92.061611374408002</v>
      </c>
      <c r="L7113" s="2">
        <v>17.654028436019001</v>
      </c>
      <c r="M7113" s="2">
        <v>88.388625592417</v>
      </c>
      <c r="N7113" s="2">
        <v>68.601895734596994</v>
      </c>
      <c r="O7113" s="2">
        <v>81.516587677724999</v>
      </c>
      <c r="P7113" s="2">
        <v>6.7535545023700001</v>
      </c>
      <c r="Q7113" s="2">
        <v>1.421800947867</v>
      </c>
      <c r="R7113" s="2">
        <v>0.11848341232200001</v>
      </c>
      <c r="S7113" s="10" t="s">
        <v>168</v>
      </c>
      <c r="T7113" s="22">
        <v>99.881516587677993</v>
      </c>
    </row>
    <row r="7114">
      <c r="D7114" s="19"/>
      <c r="E7114" s="18" t="s">
        <v>26</v>
      </c>
      <c r="F7114" s="17"/>
      <c r="G7114" s="11">
        <v>4</v>
      </c>
      <c r="H7114" s="32" t="s">
        <v>168</v>
      </c>
      <c r="I7114" s="4" t="s">
        <v>168</v>
      </c>
      <c r="J7114" s="5">
        <v>75</v>
      </c>
      <c r="K7114" s="5">
        <v>50</v>
      </c>
      <c r="L7114" s="5">
        <v>25</v>
      </c>
      <c r="M7114" s="5">
        <v>100</v>
      </c>
      <c r="N7114" s="5">
        <v>50</v>
      </c>
      <c r="O7114" s="5">
        <v>75</v>
      </c>
      <c r="P7114" s="4" t="s">
        <v>168</v>
      </c>
      <c r="Q7114" s="4" t="s">
        <v>168</v>
      </c>
      <c r="R7114" s="4" t="s">
        <v>168</v>
      </c>
      <c r="S7114" s="4" t="s">
        <v>168</v>
      </c>
      <c r="T7114" s="30">
        <v>100</v>
      </c>
    </row>
    <row r="7115">
      <c r="D7115" s="19"/>
      <c r="E7115" s="18" t="s">
        <v>70</v>
      </c>
      <c r="F7115" s="17"/>
      <c r="G7115" s="7">
        <v>245</v>
      </c>
      <c r="H7115" s="20">
        <v>11.836734693878</v>
      </c>
      <c r="I7115" s="2">
        <v>2.040816326531</v>
      </c>
      <c r="J7115" s="2">
        <v>95.918367346938993</v>
      </c>
      <c r="K7115" s="2">
        <v>85.306122448980005</v>
      </c>
      <c r="L7115" s="2">
        <v>13.877551020407999</v>
      </c>
      <c r="M7115" s="2">
        <v>88.163265306122</v>
      </c>
      <c r="N7115" s="2">
        <v>70.612244897959002</v>
      </c>
      <c r="O7115" s="2">
        <v>85.714285714286007</v>
      </c>
      <c r="P7115" s="2">
        <v>8.1632653061219997</v>
      </c>
      <c r="Q7115" s="2">
        <v>4.0816326530609999</v>
      </c>
      <c r="R7115" s="10" t="s">
        <v>168</v>
      </c>
      <c r="S7115" s="10" t="s">
        <v>168</v>
      </c>
      <c r="T7115" s="22">
        <v>100</v>
      </c>
    </row>
    <row r="7116">
      <c r="D7116" s="15" t="s">
        <v>71</v>
      </c>
      <c r="E7116" s="14" t="s">
        <v>64</v>
      </c>
      <c r="F7116" s="16"/>
      <c r="G7116" s="33">
        <v>15</v>
      </c>
      <c r="H7116" s="45">
        <v>33.333333333333002</v>
      </c>
      <c r="I7116" s="25" t="s">
        <v>168</v>
      </c>
      <c r="J7116" s="13">
        <v>93.333333333333002</v>
      </c>
      <c r="K7116" s="13">
        <v>80</v>
      </c>
      <c r="L7116" s="13">
        <v>20</v>
      </c>
      <c r="M7116" s="13">
        <v>80</v>
      </c>
      <c r="N7116" s="13">
        <v>80</v>
      </c>
      <c r="O7116" s="13">
        <v>73.333333333333002</v>
      </c>
      <c r="P7116" s="13">
        <v>6.666666666667</v>
      </c>
      <c r="Q7116" s="25" t="s">
        <v>168</v>
      </c>
      <c r="R7116" s="25" t="s">
        <v>168</v>
      </c>
      <c r="S7116" s="25" t="s">
        <v>168</v>
      </c>
      <c r="T7116" s="50">
        <v>100</v>
      </c>
    </row>
    <row r="7117">
      <c r="D7117" s="19"/>
      <c r="E7117" s="18" t="s">
        <v>65</v>
      </c>
      <c r="F7117" s="17"/>
      <c r="G7117" s="7">
        <v>58</v>
      </c>
      <c r="H7117" s="20">
        <v>10.344827586207</v>
      </c>
      <c r="I7117" s="2">
        <v>1.7241379310339999</v>
      </c>
      <c r="J7117" s="2">
        <v>100</v>
      </c>
      <c r="K7117" s="2">
        <v>87.931034482759003</v>
      </c>
      <c r="L7117" s="2">
        <v>12.068965517241001</v>
      </c>
      <c r="M7117" s="2">
        <v>89.655172413792997</v>
      </c>
      <c r="N7117" s="2">
        <v>60.344827586207003</v>
      </c>
      <c r="O7117" s="2">
        <v>84.482758620690007</v>
      </c>
      <c r="P7117" s="2">
        <v>6.8965517241379999</v>
      </c>
      <c r="Q7117" s="2">
        <v>3.4482758620689999</v>
      </c>
      <c r="R7117" s="10" t="s">
        <v>168</v>
      </c>
      <c r="S7117" s="10" t="s">
        <v>168</v>
      </c>
      <c r="T7117" s="22">
        <v>100</v>
      </c>
    </row>
    <row r="7118">
      <c r="D7118" s="19"/>
      <c r="E7118" s="18" t="s">
        <v>66</v>
      </c>
      <c r="F7118" s="17"/>
      <c r="G7118" s="7">
        <v>113</v>
      </c>
      <c r="H7118" s="20">
        <v>18.584070796460001</v>
      </c>
      <c r="I7118" s="2">
        <v>3.53982300885</v>
      </c>
      <c r="J7118" s="2">
        <v>97.345132743362996</v>
      </c>
      <c r="K7118" s="2">
        <v>87.610619469027</v>
      </c>
      <c r="L7118" s="2">
        <v>19.469026548673</v>
      </c>
      <c r="M7118" s="2">
        <v>89.380530973451002</v>
      </c>
      <c r="N7118" s="2">
        <v>77.876106194689996</v>
      </c>
      <c r="O7118" s="2">
        <v>92.920353982300995</v>
      </c>
      <c r="P7118" s="2">
        <v>11.504424778761001</v>
      </c>
      <c r="Q7118" s="2">
        <v>2.654867256637</v>
      </c>
      <c r="R7118" s="10" t="s">
        <v>168</v>
      </c>
      <c r="S7118" s="10" t="s">
        <v>168</v>
      </c>
      <c r="T7118" s="22">
        <v>100</v>
      </c>
    </row>
    <row r="7119">
      <c r="D7119" s="19"/>
      <c r="E7119" s="18" t="s">
        <v>67</v>
      </c>
      <c r="F7119" s="17"/>
      <c r="G7119" s="7">
        <v>837</v>
      </c>
      <c r="H7119" s="20">
        <v>16.248506571086999</v>
      </c>
      <c r="I7119" s="2">
        <v>1.553166069295</v>
      </c>
      <c r="J7119" s="2">
        <v>97.132616487454996</v>
      </c>
      <c r="K7119" s="2">
        <v>91.875746714456</v>
      </c>
      <c r="L7119" s="2">
        <v>15.651135005974</v>
      </c>
      <c r="M7119" s="2">
        <v>89.008363201912005</v>
      </c>
      <c r="N7119" s="2">
        <v>69.056152927121005</v>
      </c>
      <c r="O7119" s="2">
        <v>82.078853046595</v>
      </c>
      <c r="P7119" s="2">
        <v>6.6905615292710001</v>
      </c>
      <c r="Q7119" s="2">
        <v>1.7921146953410001</v>
      </c>
      <c r="R7119" s="2">
        <v>0.119474313023</v>
      </c>
      <c r="S7119" s="10" t="s">
        <v>168</v>
      </c>
      <c r="T7119" s="22">
        <v>99.880525686976995</v>
      </c>
    </row>
    <row r="7120">
      <c r="D7120" s="19"/>
      <c r="E7120" s="18" t="s">
        <v>68</v>
      </c>
      <c r="F7120" s="17"/>
      <c r="G7120" s="7">
        <v>61</v>
      </c>
      <c r="H7120" s="20">
        <v>11.475409836066</v>
      </c>
      <c r="I7120" s="2">
        <v>4.918032786885</v>
      </c>
      <c r="J7120" s="2">
        <v>90.16393442623</v>
      </c>
      <c r="K7120" s="2">
        <v>81.967213114754003</v>
      </c>
      <c r="L7120" s="2">
        <v>31.147540983607001</v>
      </c>
      <c r="M7120" s="2">
        <v>80.327868852459005</v>
      </c>
      <c r="N7120" s="2">
        <v>60.655737704918003</v>
      </c>
      <c r="O7120" s="2">
        <v>68.852459016392999</v>
      </c>
      <c r="P7120" s="2">
        <v>4.918032786885</v>
      </c>
      <c r="Q7120" s="2">
        <v>3.2786885245900002</v>
      </c>
      <c r="R7120" s="10" t="s">
        <v>168</v>
      </c>
      <c r="S7120" s="10" t="s">
        <v>168</v>
      </c>
      <c r="T7120" s="22">
        <v>100</v>
      </c>
    </row>
    <row r="7121">
      <c r="D7121" s="19"/>
      <c r="E7121" s="18" t="s">
        <v>72</v>
      </c>
      <c r="F7121" s="17"/>
      <c r="G7121" s="11">
        <v>5</v>
      </c>
      <c r="H7121" s="27">
        <v>40</v>
      </c>
      <c r="I7121" s="4" t="s">
        <v>168</v>
      </c>
      <c r="J7121" s="5">
        <v>100</v>
      </c>
      <c r="K7121" s="5">
        <v>80</v>
      </c>
      <c r="L7121" s="5">
        <v>20</v>
      </c>
      <c r="M7121" s="5">
        <v>80</v>
      </c>
      <c r="N7121" s="5">
        <v>60</v>
      </c>
      <c r="O7121" s="5">
        <v>80</v>
      </c>
      <c r="P7121" s="4" t="s">
        <v>168</v>
      </c>
      <c r="Q7121" s="4" t="s">
        <v>168</v>
      </c>
      <c r="R7121" s="4" t="s">
        <v>168</v>
      </c>
      <c r="S7121" s="4" t="s">
        <v>168</v>
      </c>
      <c r="T7121" s="30">
        <v>100</v>
      </c>
    </row>
    <row r="7122">
      <c r="D7122" s="19"/>
      <c r="E7122" s="18" t="s">
        <v>26</v>
      </c>
      <c r="F7122" s="17"/>
      <c r="G7122" s="11">
        <v>4</v>
      </c>
      <c r="H7122" s="32" t="s">
        <v>168</v>
      </c>
      <c r="I7122" s="4" t="s">
        <v>168</v>
      </c>
      <c r="J7122" s="5">
        <v>75</v>
      </c>
      <c r="K7122" s="5">
        <v>75</v>
      </c>
      <c r="L7122" s="5">
        <v>25</v>
      </c>
      <c r="M7122" s="5">
        <v>75</v>
      </c>
      <c r="N7122" s="5">
        <v>25</v>
      </c>
      <c r="O7122" s="5">
        <v>75</v>
      </c>
      <c r="P7122" s="4" t="s">
        <v>168</v>
      </c>
      <c r="Q7122" s="4" t="s">
        <v>168</v>
      </c>
      <c r="R7122" s="4" t="s">
        <v>168</v>
      </c>
      <c r="S7122" s="4" t="s">
        <v>168</v>
      </c>
      <c r="T7122" s="30">
        <v>100</v>
      </c>
    </row>
    <row r="7123">
      <c r="D7123" s="19"/>
      <c r="E7123" s="18" t="s">
        <v>73</v>
      </c>
      <c r="F7123" s="17"/>
      <c r="G7123" s="7">
        <v>1084</v>
      </c>
      <c r="H7123" s="20">
        <v>16.143911439114</v>
      </c>
      <c r="I7123" s="2">
        <v>1.937269372694</v>
      </c>
      <c r="J7123" s="2">
        <v>96.863468634686001</v>
      </c>
      <c r="K7123" s="2">
        <v>90.498154981550002</v>
      </c>
      <c r="L7123" s="2">
        <v>16.789667896678999</v>
      </c>
      <c r="M7123" s="2">
        <v>88.468634686347002</v>
      </c>
      <c r="N7123" s="2">
        <v>69.188191881918996</v>
      </c>
      <c r="O7123" s="2">
        <v>82.472324723246999</v>
      </c>
      <c r="P7123" s="2">
        <v>7.1033210332100003</v>
      </c>
      <c r="Q7123" s="2">
        <v>2.029520295203</v>
      </c>
      <c r="R7123" s="2">
        <v>0.092250922508999994</v>
      </c>
      <c r="S7123" s="10" t="s">
        <v>168</v>
      </c>
      <c r="T7123" s="22">
        <v>99.907749077491005</v>
      </c>
    </row>
    <row r="7124">
      <c r="D7124" s="15" t="s">
        <v>74</v>
      </c>
      <c r="E7124" s="14" t="s">
        <v>75</v>
      </c>
      <c r="F7124" s="16"/>
      <c r="G7124" s="26">
        <v>315</v>
      </c>
      <c r="H7124" s="40">
        <v>15.238095238094999</v>
      </c>
      <c r="I7124" s="8">
        <v>2.2222222222219998</v>
      </c>
      <c r="J7124" s="8">
        <v>97.460317460317</v>
      </c>
      <c r="K7124" s="8">
        <v>93.015873015872998</v>
      </c>
      <c r="L7124" s="8">
        <v>15.555555555555999</v>
      </c>
      <c r="M7124" s="8">
        <v>88.888888888888999</v>
      </c>
      <c r="N7124" s="8">
        <v>69.841269841270005</v>
      </c>
      <c r="O7124" s="8">
        <v>82.857142857143003</v>
      </c>
      <c r="P7124" s="8">
        <v>6.666666666667</v>
      </c>
      <c r="Q7124" s="8">
        <v>4.1269841269840004</v>
      </c>
      <c r="R7124" s="41" t="s">
        <v>168</v>
      </c>
      <c r="S7124" s="41" t="s">
        <v>168</v>
      </c>
      <c r="T7124" s="42">
        <v>100</v>
      </c>
    </row>
    <row r="7125">
      <c r="D7125" s="19"/>
      <c r="E7125" s="18" t="s">
        <v>76</v>
      </c>
      <c r="F7125" s="17"/>
      <c r="G7125" s="7">
        <v>78</v>
      </c>
      <c r="H7125" s="20">
        <v>17.948717948717999</v>
      </c>
      <c r="I7125" s="2">
        <v>2.564102564103</v>
      </c>
      <c r="J7125" s="2">
        <v>97.435897435897004</v>
      </c>
      <c r="K7125" s="2">
        <v>93.589743589744003</v>
      </c>
      <c r="L7125" s="2">
        <v>23.076923076922998</v>
      </c>
      <c r="M7125" s="2">
        <v>87.179487179486998</v>
      </c>
      <c r="N7125" s="2">
        <v>74.358974358973995</v>
      </c>
      <c r="O7125" s="2">
        <v>84.615384615384997</v>
      </c>
      <c r="P7125" s="2">
        <v>6.4102564102560002</v>
      </c>
      <c r="Q7125" s="2">
        <v>1.2820512820509999</v>
      </c>
      <c r="R7125" s="10" t="s">
        <v>168</v>
      </c>
      <c r="S7125" s="10" t="s">
        <v>168</v>
      </c>
      <c r="T7125" s="22">
        <v>100</v>
      </c>
    </row>
    <row r="7126">
      <c r="D7126" s="19"/>
      <c r="E7126" s="18" t="s">
        <v>77</v>
      </c>
      <c r="F7126" s="17"/>
      <c r="G7126" s="7">
        <v>297</v>
      </c>
      <c r="H7126" s="20">
        <v>14.478114478114</v>
      </c>
      <c r="I7126" s="2">
        <v>1.010101010101</v>
      </c>
      <c r="J7126" s="2">
        <v>98.316498316497999</v>
      </c>
      <c r="K7126" s="2">
        <v>93.602693602694004</v>
      </c>
      <c r="L7126" s="2">
        <v>17.171717171716999</v>
      </c>
      <c r="M7126" s="2">
        <v>87.878787878788003</v>
      </c>
      <c r="N7126" s="2">
        <v>74.074074074074005</v>
      </c>
      <c r="O7126" s="2">
        <v>87.542087542087998</v>
      </c>
      <c r="P7126" s="2">
        <v>9.0909090909089993</v>
      </c>
      <c r="Q7126" s="2">
        <v>2.3569023569019998</v>
      </c>
      <c r="R7126" s="10" t="s">
        <v>168</v>
      </c>
      <c r="S7126" s="10" t="s">
        <v>168</v>
      </c>
      <c r="T7126" s="22">
        <v>100</v>
      </c>
    </row>
    <row r="7127">
      <c r="D7127" s="19"/>
      <c r="E7127" s="18" t="s">
        <v>78</v>
      </c>
      <c r="F7127" s="17"/>
      <c r="G7127" s="11">
        <v>12</v>
      </c>
      <c r="H7127" s="27">
        <v>16.666666666666998</v>
      </c>
      <c r="I7127" s="4" t="s">
        <v>168</v>
      </c>
      <c r="J7127" s="5">
        <v>100</v>
      </c>
      <c r="K7127" s="5">
        <v>83.333333333333002</v>
      </c>
      <c r="L7127" s="5">
        <v>8.333333333333</v>
      </c>
      <c r="M7127" s="5">
        <v>91.666666666666998</v>
      </c>
      <c r="N7127" s="5">
        <v>58.333333333333002</v>
      </c>
      <c r="O7127" s="5">
        <v>66.666666666666998</v>
      </c>
      <c r="P7127" s="5">
        <v>8.333333333333</v>
      </c>
      <c r="Q7127" s="4" t="s">
        <v>168</v>
      </c>
      <c r="R7127" s="4" t="s">
        <v>168</v>
      </c>
      <c r="S7127" s="4" t="s">
        <v>168</v>
      </c>
      <c r="T7127" s="30">
        <v>100</v>
      </c>
    </row>
    <row r="7128">
      <c r="D7128" s="19"/>
      <c r="E7128" s="18" t="s">
        <v>79</v>
      </c>
      <c r="F7128" s="17"/>
      <c r="G7128" s="7">
        <v>116</v>
      </c>
      <c r="H7128" s="20">
        <v>20.689655172414</v>
      </c>
      <c r="I7128" s="2">
        <v>2.586206896552</v>
      </c>
      <c r="J7128" s="2">
        <v>99.137931034483003</v>
      </c>
      <c r="K7128" s="2">
        <v>93.103448275861993</v>
      </c>
      <c r="L7128" s="2">
        <v>15.517241379310001</v>
      </c>
      <c r="M7128" s="2">
        <v>90.517241379309993</v>
      </c>
      <c r="N7128" s="2">
        <v>70.689655172414007</v>
      </c>
      <c r="O7128" s="2">
        <v>81.034482758620996</v>
      </c>
      <c r="P7128" s="2">
        <v>8.6206896551720007</v>
      </c>
      <c r="Q7128" s="2">
        <v>3.4482758620689999</v>
      </c>
      <c r="R7128" s="10" t="s">
        <v>168</v>
      </c>
      <c r="S7128" s="10" t="s">
        <v>168</v>
      </c>
      <c r="T7128" s="22">
        <v>100</v>
      </c>
    </row>
    <row r="7129">
      <c r="D7129" s="19"/>
      <c r="E7129" s="18" t="s">
        <v>80</v>
      </c>
      <c r="F7129" s="17"/>
      <c r="G7129" s="7">
        <v>175</v>
      </c>
      <c r="H7129" s="20">
        <v>15.428571428571001</v>
      </c>
      <c r="I7129" s="2">
        <v>1.714285714286</v>
      </c>
      <c r="J7129" s="2">
        <v>97.714285714286007</v>
      </c>
      <c r="K7129" s="2">
        <v>94.857142857143003</v>
      </c>
      <c r="L7129" s="2">
        <v>14.285714285714</v>
      </c>
      <c r="M7129" s="2">
        <v>91.428571428571004</v>
      </c>
      <c r="N7129" s="2">
        <v>73.714285714286007</v>
      </c>
      <c r="O7129" s="2">
        <v>82.285714285713993</v>
      </c>
      <c r="P7129" s="2">
        <v>5.7142857142860004</v>
      </c>
      <c r="Q7129" s="2">
        <v>2.285714285714</v>
      </c>
      <c r="R7129" s="10" t="s">
        <v>168</v>
      </c>
      <c r="S7129" s="10" t="s">
        <v>168</v>
      </c>
      <c r="T7129" s="22">
        <v>100</v>
      </c>
    </row>
    <row r="7130">
      <c r="D7130" s="19"/>
      <c r="E7130" s="18" t="s">
        <v>81</v>
      </c>
      <c r="F7130" s="17"/>
      <c r="G7130" s="7">
        <v>908</v>
      </c>
      <c r="H7130" s="20">
        <v>15.638766519823999</v>
      </c>
      <c r="I7130" s="2">
        <v>1.9823788546259999</v>
      </c>
      <c r="J7130" s="2">
        <v>97.797356828193998</v>
      </c>
      <c r="K7130" s="2">
        <v>91.519823788546006</v>
      </c>
      <c r="L7130" s="2">
        <v>17.180616740087999</v>
      </c>
      <c r="M7130" s="2">
        <v>88.215859030836995</v>
      </c>
      <c r="N7130" s="2">
        <v>69.713656387664997</v>
      </c>
      <c r="O7130" s="2">
        <v>84.361233480175997</v>
      </c>
      <c r="P7130" s="2">
        <v>7.3788546255509999</v>
      </c>
      <c r="Q7130" s="2">
        <v>1.8722466960349999</v>
      </c>
      <c r="R7130" s="2">
        <v>0.11013215859</v>
      </c>
      <c r="S7130" s="10" t="s">
        <v>168</v>
      </c>
      <c r="T7130" s="22">
        <v>99.889867841409995</v>
      </c>
    </row>
    <row r="7131">
      <c r="D7131" s="19"/>
      <c r="E7131" s="18" t="s">
        <v>41</v>
      </c>
      <c r="F7131" s="17"/>
      <c r="G7131" s="11">
        <v>26</v>
      </c>
      <c r="H7131" s="27">
        <v>23.076923076922998</v>
      </c>
      <c r="I7131" s="4" t="s">
        <v>168</v>
      </c>
      <c r="J7131" s="5">
        <v>100</v>
      </c>
      <c r="K7131" s="5">
        <v>96.153846153846004</v>
      </c>
      <c r="L7131" s="5">
        <v>7.6923076923079998</v>
      </c>
      <c r="M7131" s="5">
        <v>96.153846153846004</v>
      </c>
      <c r="N7131" s="5">
        <v>61.538461538462002</v>
      </c>
      <c r="O7131" s="5">
        <v>88.461538461537998</v>
      </c>
      <c r="P7131" s="5">
        <v>7.6923076923079998</v>
      </c>
      <c r="Q7131" s="5">
        <v>7.6923076923079998</v>
      </c>
      <c r="R7131" s="4" t="s">
        <v>168</v>
      </c>
      <c r="S7131" s="4" t="s">
        <v>168</v>
      </c>
      <c r="T7131" s="30">
        <v>100</v>
      </c>
    </row>
    <row r="7132">
      <c r="D7132" s="19"/>
      <c r="E7132" s="18" t="s">
        <v>82</v>
      </c>
      <c r="F7132" s="17"/>
      <c r="G7132" s="7">
        <v>96</v>
      </c>
      <c r="H7132" s="20">
        <v>19.791666666666998</v>
      </c>
      <c r="I7132" s="2">
        <v>2.083333333333</v>
      </c>
      <c r="J7132" s="2">
        <v>89.583333333333002</v>
      </c>
      <c r="K7132" s="2">
        <v>78.125</v>
      </c>
      <c r="L7132" s="2">
        <v>14.583333333333</v>
      </c>
      <c r="M7132" s="2">
        <v>89.583333333333002</v>
      </c>
      <c r="N7132" s="2">
        <v>59.375</v>
      </c>
      <c r="O7132" s="2">
        <v>71.875</v>
      </c>
      <c r="P7132" s="2">
        <v>5.208333333333</v>
      </c>
      <c r="Q7132" s="2">
        <v>1.041666666667</v>
      </c>
      <c r="R7132" s="10" t="s">
        <v>168</v>
      </c>
      <c r="S7132" s="10" t="s">
        <v>168</v>
      </c>
      <c r="T7132" s="22">
        <v>100</v>
      </c>
    </row>
    <row r="7133">
      <c r="D7133" s="19"/>
      <c r="E7133" s="18" t="s">
        <v>26</v>
      </c>
      <c r="F7133" s="17"/>
      <c r="G7133" s="11">
        <v>0</v>
      </c>
      <c r="H7133" s="32" t="s">
        <v>168</v>
      </c>
      <c r="I7133" s="4" t="s">
        <v>168</v>
      </c>
      <c r="J7133" s="4" t="s">
        <v>168</v>
      </c>
      <c r="K7133" s="4" t="s">
        <v>168</v>
      </c>
      <c r="L7133" s="4" t="s">
        <v>168</v>
      </c>
      <c r="M7133" s="4" t="s">
        <v>168</v>
      </c>
      <c r="N7133" s="4" t="s">
        <v>168</v>
      </c>
      <c r="O7133" s="4" t="s">
        <v>168</v>
      </c>
      <c r="P7133" s="4" t="s">
        <v>168</v>
      </c>
      <c r="Q7133" s="4" t="s">
        <v>168</v>
      </c>
      <c r="R7133" s="4" t="s">
        <v>168</v>
      </c>
      <c r="S7133" s="4" t="s">
        <v>168</v>
      </c>
      <c r="T7133" s="31" t="s">
        <v>168</v>
      </c>
    </row>
    <row r="7134">
      <c r="D7134" s="19"/>
      <c r="E7134" s="18" t="s">
        <v>83</v>
      </c>
      <c r="F7134" s="17"/>
      <c r="G7134" s="7">
        <v>997</v>
      </c>
      <c r="H7134" s="20">
        <v>15.847542627884</v>
      </c>
      <c r="I7134" s="2">
        <v>1.9057171514539999</v>
      </c>
      <c r="J7134" s="2">
        <v>97.492477432296994</v>
      </c>
      <c r="K7134" s="2">
        <v>91.574724172518003</v>
      </c>
      <c r="L7134" s="2">
        <v>17.051153460380998</v>
      </c>
      <c r="M7134" s="2">
        <v>88.264794383148995</v>
      </c>
      <c r="N7134" s="2">
        <v>69.909729187563002</v>
      </c>
      <c r="O7134" s="2">
        <v>83.450351053158997</v>
      </c>
      <c r="P7134" s="2">
        <v>7.2216649949849998</v>
      </c>
      <c r="Q7134" s="2">
        <v>2.1063189568710001</v>
      </c>
      <c r="R7134" s="2">
        <v>0.100300902708</v>
      </c>
      <c r="S7134" s="10" t="s">
        <v>168</v>
      </c>
      <c r="T7134" s="22">
        <v>99.899699097292</v>
      </c>
    </row>
    <row r="7135">
      <c r="D7135" s="15" t="s">
        <v>84</v>
      </c>
      <c r="E7135" s="14" t="s">
        <v>85</v>
      </c>
      <c r="F7135" s="16"/>
      <c r="G7135" s="26">
        <v>394</v>
      </c>
      <c r="H7135" s="40">
        <v>16.243654822334999</v>
      </c>
      <c r="I7135" s="8">
        <v>3.045685279188</v>
      </c>
      <c r="J7135" s="8">
        <v>96.700507614212995</v>
      </c>
      <c r="K7135" s="8">
        <v>89.847715736040996</v>
      </c>
      <c r="L7135" s="8">
        <v>16.243654822334999</v>
      </c>
      <c r="M7135" s="8">
        <v>89.593908629441998</v>
      </c>
      <c r="N7135" s="8">
        <v>74.619289340102</v>
      </c>
      <c r="O7135" s="8">
        <v>85.279187817259</v>
      </c>
      <c r="P7135" s="8">
        <v>7.6142131979699998</v>
      </c>
      <c r="Q7135" s="8">
        <v>2.2842639593910001</v>
      </c>
      <c r="R7135" s="41" t="s">
        <v>168</v>
      </c>
      <c r="S7135" s="41" t="s">
        <v>168</v>
      </c>
      <c r="T7135" s="42">
        <v>100</v>
      </c>
    </row>
    <row r="7136">
      <c r="D7136" s="19"/>
      <c r="E7136" s="18" t="s">
        <v>86</v>
      </c>
      <c r="F7136" s="17"/>
      <c r="G7136" s="7">
        <v>401</v>
      </c>
      <c r="H7136" s="20">
        <v>16.45885286783</v>
      </c>
      <c r="I7136" s="2">
        <v>1.2468827930169999</v>
      </c>
      <c r="J7136" s="2">
        <v>97.506234413965004</v>
      </c>
      <c r="K7136" s="2">
        <v>91.770573566085005</v>
      </c>
      <c r="L7136" s="2">
        <v>16.708229426433999</v>
      </c>
      <c r="M7136" s="2">
        <v>88.279301745636005</v>
      </c>
      <c r="N7136" s="2">
        <v>69.326683291771005</v>
      </c>
      <c r="O7136" s="2">
        <v>83.541147132169996</v>
      </c>
      <c r="P7136" s="2">
        <v>7.4812967581049996</v>
      </c>
      <c r="Q7136" s="2">
        <v>1.995012468828</v>
      </c>
      <c r="R7136" s="2">
        <v>0.24937655860300001</v>
      </c>
      <c r="S7136" s="10" t="s">
        <v>168</v>
      </c>
      <c r="T7136" s="22">
        <v>99.750623441396996</v>
      </c>
    </row>
    <row r="7137">
      <c r="D7137" s="19"/>
      <c r="E7137" s="18" t="s">
        <v>87</v>
      </c>
      <c r="F7137" s="17"/>
      <c r="G7137" s="7">
        <v>247</v>
      </c>
      <c r="H7137" s="20">
        <v>13.36032388664</v>
      </c>
      <c r="I7137" s="2">
        <v>1.619433198381</v>
      </c>
      <c r="J7137" s="2">
        <v>95.951417004049006</v>
      </c>
      <c r="K7137" s="2">
        <v>91.497975708501997</v>
      </c>
      <c r="L7137" s="2">
        <v>17.408906882591001</v>
      </c>
      <c r="M7137" s="2">
        <v>87.449392712551003</v>
      </c>
      <c r="N7137" s="2">
        <v>63.157894736842003</v>
      </c>
      <c r="O7137" s="2">
        <v>79.352226720648005</v>
      </c>
      <c r="P7137" s="2">
        <v>5.2631578947369997</v>
      </c>
      <c r="Q7137" s="2">
        <v>1.619433198381</v>
      </c>
      <c r="R7137" s="10" t="s">
        <v>168</v>
      </c>
      <c r="S7137" s="10" t="s">
        <v>168</v>
      </c>
      <c r="T7137" s="22">
        <v>100</v>
      </c>
    </row>
    <row r="7138">
      <c r="D7138" s="19"/>
      <c r="E7138" s="18" t="s">
        <v>88</v>
      </c>
      <c r="F7138" s="17"/>
      <c r="G7138" s="11">
        <v>46</v>
      </c>
      <c r="H7138" s="27">
        <v>30.434782608696</v>
      </c>
      <c r="I7138" s="4" t="s">
        <v>168</v>
      </c>
      <c r="J7138" s="5">
        <v>97.826086956522005</v>
      </c>
      <c r="K7138" s="5">
        <v>78.260869565217007</v>
      </c>
      <c r="L7138" s="5">
        <v>21.739130434783</v>
      </c>
      <c r="M7138" s="5">
        <v>82.608695652174006</v>
      </c>
      <c r="N7138" s="5">
        <v>47.826086956521998</v>
      </c>
      <c r="O7138" s="5">
        <v>67.391304347825994</v>
      </c>
      <c r="P7138" s="5">
        <v>8.6956521739130004</v>
      </c>
      <c r="Q7138" s="5">
        <v>2.1739130434780001</v>
      </c>
      <c r="R7138" s="4" t="s">
        <v>168</v>
      </c>
      <c r="S7138" s="4" t="s">
        <v>168</v>
      </c>
      <c r="T7138" s="30">
        <v>100</v>
      </c>
    </row>
    <row r="7139">
      <c r="D7139" s="19"/>
      <c r="E7139" s="18" t="s">
        <v>89</v>
      </c>
      <c r="F7139" s="17"/>
      <c r="G7139" s="11">
        <v>5</v>
      </c>
      <c r="H7139" s="32" t="s">
        <v>168</v>
      </c>
      <c r="I7139" s="4" t="s">
        <v>168</v>
      </c>
      <c r="J7139" s="5">
        <v>80</v>
      </c>
      <c r="K7139" s="5">
        <v>80</v>
      </c>
      <c r="L7139" s="4" t="s">
        <v>168</v>
      </c>
      <c r="M7139" s="5">
        <v>100</v>
      </c>
      <c r="N7139" s="5">
        <v>80</v>
      </c>
      <c r="O7139" s="5">
        <v>60</v>
      </c>
      <c r="P7139" s="4" t="s">
        <v>168</v>
      </c>
      <c r="Q7139" s="4" t="s">
        <v>168</v>
      </c>
      <c r="R7139" s="4" t="s">
        <v>168</v>
      </c>
      <c r="S7139" s="4" t="s">
        <v>168</v>
      </c>
      <c r="T7139" s="30">
        <v>100</v>
      </c>
    </row>
    <row r="7140">
      <c r="D7140" s="19"/>
      <c r="E7140" s="18" t="s">
        <v>26</v>
      </c>
      <c r="F7140" s="17"/>
      <c r="G7140" s="11">
        <v>0</v>
      </c>
      <c r="H7140" s="32" t="s">
        <v>168</v>
      </c>
      <c r="I7140" s="4" t="s">
        <v>168</v>
      </c>
      <c r="J7140" s="4" t="s">
        <v>168</v>
      </c>
      <c r="K7140" s="4" t="s">
        <v>168</v>
      </c>
      <c r="L7140" s="4" t="s">
        <v>168</v>
      </c>
      <c r="M7140" s="4" t="s">
        <v>168</v>
      </c>
      <c r="N7140" s="4" t="s">
        <v>168</v>
      </c>
      <c r="O7140" s="4" t="s">
        <v>168</v>
      </c>
      <c r="P7140" s="4" t="s">
        <v>168</v>
      </c>
      <c r="Q7140" s="4" t="s">
        <v>168</v>
      </c>
      <c r="R7140" s="4" t="s">
        <v>168</v>
      </c>
      <c r="S7140" s="4" t="s">
        <v>168</v>
      </c>
      <c r="T7140" s="31" t="s">
        <v>168</v>
      </c>
    </row>
    <row r="7141">
      <c r="D7141" s="19"/>
      <c r="E7141" s="18" t="s">
        <v>90</v>
      </c>
      <c r="F7141" s="17"/>
      <c r="G7141" s="7">
        <v>795</v>
      </c>
      <c r="H7141" s="20">
        <v>16.352201257861999</v>
      </c>
      <c r="I7141" s="2">
        <v>2.1383647798740002</v>
      </c>
      <c r="J7141" s="2">
        <v>97.106918238993998</v>
      </c>
      <c r="K7141" s="2">
        <v>90.817610062892996</v>
      </c>
      <c r="L7141" s="2">
        <v>16.477987421384</v>
      </c>
      <c r="M7141" s="2">
        <v>88.930817610063002</v>
      </c>
      <c r="N7141" s="2">
        <v>71.949685534590998</v>
      </c>
      <c r="O7141" s="2">
        <v>84.40251572327</v>
      </c>
      <c r="P7141" s="2">
        <v>7.547169811321</v>
      </c>
      <c r="Q7141" s="2">
        <v>2.1383647798740002</v>
      </c>
      <c r="R7141" s="2">
        <v>0.12578616352200001</v>
      </c>
      <c r="S7141" s="10" t="s">
        <v>168</v>
      </c>
      <c r="T7141" s="22">
        <v>99.874213836478006</v>
      </c>
    </row>
    <row r="7142">
      <c r="D7142" s="19"/>
      <c r="E7142" s="18" t="s">
        <v>91</v>
      </c>
      <c r="F7142" s="17"/>
      <c r="G7142" s="7">
        <v>298</v>
      </c>
      <c r="H7142" s="20">
        <v>15.771812080537</v>
      </c>
      <c r="I7142" s="2">
        <v>1.342281879195</v>
      </c>
      <c r="J7142" s="2">
        <v>95.973154362415997</v>
      </c>
      <c r="K7142" s="2">
        <v>89.261744966443004</v>
      </c>
      <c r="L7142" s="2">
        <v>17.785234899329001</v>
      </c>
      <c r="M7142" s="2">
        <v>86.912751677852</v>
      </c>
      <c r="N7142" s="2">
        <v>61.073825503355998</v>
      </c>
      <c r="O7142" s="2">
        <v>77.181208053690995</v>
      </c>
      <c r="P7142" s="2">
        <v>5.704697986577</v>
      </c>
      <c r="Q7142" s="2">
        <v>1.677852348993</v>
      </c>
      <c r="R7142" s="10" t="s">
        <v>168</v>
      </c>
      <c r="S7142" s="10" t="s">
        <v>168</v>
      </c>
      <c r="T7142" s="22">
        <v>100</v>
      </c>
    </row>
    <row r="7143">
      <c r="D7143" s="15" t="s">
        <v>92</v>
      </c>
      <c r="E7143" s="14" t="s">
        <v>93</v>
      </c>
      <c r="F7143" s="16"/>
      <c r="G7143" s="33">
        <v>46</v>
      </c>
      <c r="H7143" s="45">
        <v>6.5217391304349999</v>
      </c>
      <c r="I7143" s="25" t="s">
        <v>168</v>
      </c>
      <c r="J7143" s="13">
        <v>100</v>
      </c>
      <c r="K7143" s="13">
        <v>91.304347826086996</v>
      </c>
      <c r="L7143" s="13">
        <v>10.869565217390999</v>
      </c>
      <c r="M7143" s="13">
        <v>95.652173913043001</v>
      </c>
      <c r="N7143" s="13">
        <v>71.739130434782993</v>
      </c>
      <c r="O7143" s="13">
        <v>84.782608695652002</v>
      </c>
      <c r="P7143" s="13">
        <v>6.5217391304349999</v>
      </c>
      <c r="Q7143" s="13">
        <v>2.1739130434780001</v>
      </c>
      <c r="R7143" s="25" t="s">
        <v>168</v>
      </c>
      <c r="S7143" s="25" t="s">
        <v>168</v>
      </c>
      <c r="T7143" s="50">
        <v>100</v>
      </c>
    </row>
    <row r="7144">
      <c r="D7144" s="19"/>
      <c r="E7144" s="18" t="s">
        <v>94</v>
      </c>
      <c r="F7144" s="17"/>
      <c r="G7144" s="7">
        <v>189</v>
      </c>
      <c r="H7144" s="20">
        <v>14.814814814815</v>
      </c>
      <c r="I7144" s="2">
        <v>1.587301587302</v>
      </c>
      <c r="J7144" s="2">
        <v>97.883597883598</v>
      </c>
      <c r="K7144" s="2">
        <v>92.063492063492006</v>
      </c>
      <c r="L7144" s="2">
        <v>15.873015873016</v>
      </c>
      <c r="M7144" s="2">
        <v>92.592592592592993</v>
      </c>
      <c r="N7144" s="2">
        <v>73.015873015872998</v>
      </c>
      <c r="O7144" s="2">
        <v>87.301587301587006</v>
      </c>
      <c r="P7144" s="2">
        <v>5.8201058201059999</v>
      </c>
      <c r="Q7144" s="2">
        <v>2.645502645503</v>
      </c>
      <c r="R7144" s="10" t="s">
        <v>168</v>
      </c>
      <c r="S7144" s="10" t="s">
        <v>168</v>
      </c>
      <c r="T7144" s="22">
        <v>100</v>
      </c>
    </row>
    <row r="7145">
      <c r="D7145" s="19"/>
      <c r="E7145" s="18" t="s">
        <v>95</v>
      </c>
      <c r="F7145" s="17"/>
      <c r="G7145" s="7">
        <v>69</v>
      </c>
      <c r="H7145" s="20">
        <v>10.144927536232</v>
      </c>
      <c r="I7145" s="10" t="s">
        <v>168</v>
      </c>
      <c r="J7145" s="2">
        <v>95.652173913043001</v>
      </c>
      <c r="K7145" s="2">
        <v>91.304347826086996</v>
      </c>
      <c r="L7145" s="2">
        <v>11.594202898551</v>
      </c>
      <c r="M7145" s="2">
        <v>92.753623188405996</v>
      </c>
      <c r="N7145" s="2">
        <v>69.565217391304003</v>
      </c>
      <c r="O7145" s="2">
        <v>88.405797101448997</v>
      </c>
      <c r="P7145" s="2">
        <v>4.3478260869570002</v>
      </c>
      <c r="Q7145" s="2">
        <v>1.449275362319</v>
      </c>
      <c r="R7145" s="10" t="s">
        <v>168</v>
      </c>
      <c r="S7145" s="10" t="s">
        <v>168</v>
      </c>
      <c r="T7145" s="22">
        <v>100</v>
      </c>
    </row>
    <row r="7146">
      <c r="D7146" s="19"/>
      <c r="E7146" s="18" t="s">
        <v>96</v>
      </c>
      <c r="F7146" s="17"/>
      <c r="G7146" s="11">
        <v>21</v>
      </c>
      <c r="H7146" s="27">
        <v>4.7619047619049999</v>
      </c>
      <c r="I7146" s="4" t="s">
        <v>168</v>
      </c>
      <c r="J7146" s="5">
        <v>90.476190476189998</v>
      </c>
      <c r="K7146" s="5">
        <v>90.476190476189998</v>
      </c>
      <c r="L7146" s="5">
        <v>9.5238095238099998</v>
      </c>
      <c r="M7146" s="5">
        <v>95.238095238094999</v>
      </c>
      <c r="N7146" s="5">
        <v>76.190476190476005</v>
      </c>
      <c r="O7146" s="5">
        <v>80.952380952381006</v>
      </c>
      <c r="P7146" s="5">
        <v>4.7619047619049999</v>
      </c>
      <c r="Q7146" s="5">
        <v>9.5238095238099998</v>
      </c>
      <c r="R7146" s="4" t="s">
        <v>168</v>
      </c>
      <c r="S7146" s="4" t="s">
        <v>168</v>
      </c>
      <c r="T7146" s="30">
        <v>100</v>
      </c>
    </row>
    <row r="7147">
      <c r="D7147" s="19"/>
      <c r="E7147" s="18" t="s">
        <v>97</v>
      </c>
      <c r="F7147" s="17"/>
      <c r="G7147" s="11">
        <v>40</v>
      </c>
      <c r="H7147" s="27">
        <v>12.5</v>
      </c>
      <c r="I7147" s="4" t="s">
        <v>168</v>
      </c>
      <c r="J7147" s="5">
        <v>100</v>
      </c>
      <c r="K7147" s="5">
        <v>97.5</v>
      </c>
      <c r="L7147" s="5">
        <v>15</v>
      </c>
      <c r="M7147" s="5">
        <v>90</v>
      </c>
      <c r="N7147" s="5">
        <v>77.5</v>
      </c>
      <c r="O7147" s="5">
        <v>90</v>
      </c>
      <c r="P7147" s="5">
        <v>10</v>
      </c>
      <c r="Q7147" s="4" t="s">
        <v>168</v>
      </c>
      <c r="R7147" s="4" t="s">
        <v>168</v>
      </c>
      <c r="S7147" s="4" t="s">
        <v>168</v>
      </c>
      <c r="T7147" s="30">
        <v>100</v>
      </c>
    </row>
    <row r="7148">
      <c r="D7148" s="19"/>
      <c r="E7148" s="18" t="s">
        <v>98</v>
      </c>
      <c r="F7148" s="17"/>
      <c r="G7148" s="7">
        <v>62</v>
      </c>
      <c r="H7148" s="20">
        <v>16.129032258064999</v>
      </c>
      <c r="I7148" s="10" t="s">
        <v>168</v>
      </c>
      <c r="J7148" s="2">
        <v>96.774193548387004</v>
      </c>
      <c r="K7148" s="2">
        <v>93.548387096773993</v>
      </c>
      <c r="L7148" s="2">
        <v>22.580645161290001</v>
      </c>
      <c r="M7148" s="2">
        <v>88.709677419355003</v>
      </c>
      <c r="N7148" s="2">
        <v>70.967741935484</v>
      </c>
      <c r="O7148" s="2">
        <v>87.096774193548001</v>
      </c>
      <c r="P7148" s="2">
        <v>9.6774193548389995</v>
      </c>
      <c r="Q7148" s="2">
        <v>6.4516129032259997</v>
      </c>
      <c r="R7148" s="10" t="s">
        <v>168</v>
      </c>
      <c r="S7148" s="10" t="s">
        <v>168</v>
      </c>
      <c r="T7148" s="22">
        <v>100</v>
      </c>
    </row>
    <row r="7149">
      <c r="D7149" s="19"/>
      <c r="E7149" s="18" t="s">
        <v>99</v>
      </c>
      <c r="F7149" s="17"/>
      <c r="G7149" s="11">
        <v>20</v>
      </c>
      <c r="H7149" s="27">
        <v>10</v>
      </c>
      <c r="I7149" s="5">
        <v>5</v>
      </c>
      <c r="J7149" s="5">
        <v>100</v>
      </c>
      <c r="K7149" s="5">
        <v>90</v>
      </c>
      <c r="L7149" s="5">
        <v>10</v>
      </c>
      <c r="M7149" s="5">
        <v>90</v>
      </c>
      <c r="N7149" s="5">
        <v>60</v>
      </c>
      <c r="O7149" s="5">
        <v>85</v>
      </c>
      <c r="P7149" s="5">
        <v>25</v>
      </c>
      <c r="Q7149" s="4" t="s">
        <v>168</v>
      </c>
      <c r="R7149" s="4" t="s">
        <v>168</v>
      </c>
      <c r="S7149" s="4" t="s">
        <v>168</v>
      </c>
      <c r="T7149" s="30">
        <v>100</v>
      </c>
    </row>
    <row r="7150">
      <c r="D7150" s="19"/>
      <c r="E7150" s="18" t="s">
        <v>100</v>
      </c>
      <c r="F7150" s="17"/>
      <c r="G7150" s="11">
        <v>39</v>
      </c>
      <c r="H7150" s="27">
        <v>23.076923076922998</v>
      </c>
      <c r="I7150" s="5">
        <v>2.564102564103</v>
      </c>
      <c r="J7150" s="5">
        <v>97.435897435897004</v>
      </c>
      <c r="K7150" s="5">
        <v>92.307692307691994</v>
      </c>
      <c r="L7150" s="5">
        <v>15.384615384615</v>
      </c>
      <c r="M7150" s="5">
        <v>92.307692307691994</v>
      </c>
      <c r="N7150" s="5">
        <v>71.794871794871995</v>
      </c>
      <c r="O7150" s="5">
        <v>92.307692307691994</v>
      </c>
      <c r="P7150" s="5">
        <v>7.6923076923079998</v>
      </c>
      <c r="Q7150" s="5">
        <v>2.564102564103</v>
      </c>
      <c r="R7150" s="4" t="s">
        <v>168</v>
      </c>
      <c r="S7150" s="4" t="s">
        <v>168</v>
      </c>
      <c r="T7150" s="30">
        <v>100</v>
      </c>
    </row>
    <row r="7151">
      <c r="D7151" s="19"/>
      <c r="E7151" s="18" t="s">
        <v>101</v>
      </c>
      <c r="F7151" s="17"/>
      <c r="G7151" s="7">
        <v>148</v>
      </c>
      <c r="H7151" s="20">
        <v>14.189189189188999</v>
      </c>
      <c r="I7151" s="2">
        <v>1.351351351351</v>
      </c>
      <c r="J7151" s="2">
        <v>92.567567567568005</v>
      </c>
      <c r="K7151" s="2">
        <v>93.243243243243001</v>
      </c>
      <c r="L7151" s="2">
        <v>14.189189189188999</v>
      </c>
      <c r="M7151" s="2">
        <v>91.216216216215997</v>
      </c>
      <c r="N7151" s="2">
        <v>68.243243243243001</v>
      </c>
      <c r="O7151" s="2">
        <v>86.486486486486001</v>
      </c>
      <c r="P7151" s="2">
        <v>6.0810810810809999</v>
      </c>
      <c r="Q7151" s="2">
        <v>2.7027027027030002</v>
      </c>
      <c r="R7151" s="10" t="s">
        <v>168</v>
      </c>
      <c r="S7151" s="10" t="s">
        <v>168</v>
      </c>
      <c r="T7151" s="22">
        <v>100</v>
      </c>
    </row>
    <row r="7152">
      <c r="D7152" s="19"/>
      <c r="E7152" s="18" t="s">
        <v>102</v>
      </c>
      <c r="F7152" s="17"/>
      <c r="G7152" s="7">
        <v>82</v>
      </c>
      <c r="H7152" s="20">
        <v>14.634146341463</v>
      </c>
      <c r="I7152" s="2">
        <v>1.219512195122</v>
      </c>
      <c r="J7152" s="2">
        <v>96.341463414634006</v>
      </c>
      <c r="K7152" s="2">
        <v>89.024390243902005</v>
      </c>
      <c r="L7152" s="2">
        <v>18.292682926828999</v>
      </c>
      <c r="M7152" s="2">
        <v>91.463414634146005</v>
      </c>
      <c r="N7152" s="2">
        <v>65.853658536585002</v>
      </c>
      <c r="O7152" s="2">
        <v>91.463414634146005</v>
      </c>
      <c r="P7152" s="2">
        <v>7.3170731707319998</v>
      </c>
      <c r="Q7152" s="2">
        <v>2.4390243902440001</v>
      </c>
      <c r="R7152" s="10" t="s">
        <v>168</v>
      </c>
      <c r="S7152" s="10" t="s">
        <v>168</v>
      </c>
      <c r="T7152" s="22">
        <v>100</v>
      </c>
    </row>
    <row r="7153">
      <c r="D7153" s="19"/>
      <c r="E7153" s="18" t="s">
        <v>41</v>
      </c>
      <c r="F7153" s="17"/>
      <c r="G7153" s="7">
        <v>161</v>
      </c>
      <c r="H7153" s="20">
        <v>16.149068322981002</v>
      </c>
      <c r="I7153" s="2">
        <v>1.8633540372670001</v>
      </c>
      <c r="J7153" s="2">
        <v>97.515527950310997</v>
      </c>
      <c r="K7153" s="2">
        <v>91.304347826086996</v>
      </c>
      <c r="L7153" s="2">
        <v>22.360248447204999</v>
      </c>
      <c r="M7153" s="2">
        <v>83.850931677019005</v>
      </c>
      <c r="N7153" s="2">
        <v>70.186335403727</v>
      </c>
      <c r="O7153" s="2">
        <v>83.229813664595994</v>
      </c>
      <c r="P7153" s="2">
        <v>3.7267080745340002</v>
      </c>
      <c r="Q7153" s="2">
        <v>3.7267080745340002</v>
      </c>
      <c r="R7153" s="2">
        <v>0.62111801242200004</v>
      </c>
      <c r="S7153" s="10" t="s">
        <v>168</v>
      </c>
      <c r="T7153" s="22">
        <v>99.378881987577998</v>
      </c>
    </row>
    <row r="7154">
      <c r="D7154" s="19"/>
      <c r="E7154" s="18" t="s">
        <v>103</v>
      </c>
      <c r="F7154" s="17"/>
      <c r="G7154" s="7">
        <v>211</v>
      </c>
      <c r="H7154" s="20">
        <v>18.483412322275001</v>
      </c>
      <c r="I7154" s="2">
        <v>2.843601895735</v>
      </c>
      <c r="J7154" s="2">
        <v>98.578199052133002</v>
      </c>
      <c r="K7154" s="2">
        <v>89.573459715639999</v>
      </c>
      <c r="L7154" s="2">
        <v>20.379146919431001</v>
      </c>
      <c r="M7154" s="2">
        <v>84.360189573460005</v>
      </c>
      <c r="N7154" s="2">
        <v>63.507109004739</v>
      </c>
      <c r="O7154" s="2">
        <v>80.568720379146995</v>
      </c>
      <c r="P7154" s="2">
        <v>7.1090047393360001</v>
      </c>
      <c r="Q7154" s="2">
        <v>1.421800947867</v>
      </c>
      <c r="R7154" s="10" t="s">
        <v>168</v>
      </c>
      <c r="S7154" s="10" t="s">
        <v>168</v>
      </c>
      <c r="T7154" s="22">
        <v>100</v>
      </c>
    </row>
    <row r="7155">
      <c r="D7155" s="19"/>
      <c r="E7155" s="18" t="s">
        <v>104</v>
      </c>
      <c r="F7155" s="17"/>
      <c r="G7155" s="7">
        <v>319</v>
      </c>
      <c r="H7155" s="20">
        <v>15.673981191223</v>
      </c>
      <c r="I7155" s="2">
        <v>2.1943573667709999</v>
      </c>
      <c r="J7155" s="2">
        <v>95.611285266457998</v>
      </c>
      <c r="K7155" s="2">
        <v>89.341692789969002</v>
      </c>
      <c r="L7155" s="2">
        <v>14.420062695924999</v>
      </c>
      <c r="M7155" s="2">
        <v>89.655172413792997</v>
      </c>
      <c r="N7155" s="2">
        <v>71.159874608150005</v>
      </c>
      <c r="O7155" s="2">
        <v>79.937304075235005</v>
      </c>
      <c r="P7155" s="2">
        <v>8.1504702194360004</v>
      </c>
      <c r="Q7155" s="2">
        <v>0.94043887147299998</v>
      </c>
      <c r="R7155" s="10" t="s">
        <v>168</v>
      </c>
      <c r="S7155" s="10" t="s">
        <v>168</v>
      </c>
      <c r="T7155" s="22">
        <v>100</v>
      </c>
    </row>
    <row r="7156">
      <c r="D7156" s="19"/>
      <c r="E7156" s="18" t="s">
        <v>26</v>
      </c>
      <c r="F7156" s="17"/>
      <c r="G7156" s="11">
        <v>5</v>
      </c>
      <c r="H7156" s="27">
        <v>20</v>
      </c>
      <c r="I7156" s="4" t="s">
        <v>168</v>
      </c>
      <c r="J7156" s="5">
        <v>100</v>
      </c>
      <c r="K7156" s="5">
        <v>80</v>
      </c>
      <c r="L7156" s="4" t="s">
        <v>168</v>
      </c>
      <c r="M7156" s="5">
        <v>100</v>
      </c>
      <c r="N7156" s="5">
        <v>80</v>
      </c>
      <c r="O7156" s="5">
        <v>100</v>
      </c>
      <c r="P7156" s="4" t="s">
        <v>168</v>
      </c>
      <c r="Q7156" s="4" t="s">
        <v>168</v>
      </c>
      <c r="R7156" s="4" t="s">
        <v>168</v>
      </c>
      <c r="S7156" s="4" t="s">
        <v>168</v>
      </c>
      <c r="T7156" s="30">
        <v>100</v>
      </c>
    </row>
    <row r="7157">
      <c r="D7157" s="19"/>
      <c r="E7157" s="18" t="s">
        <v>105</v>
      </c>
      <c r="F7157" s="17"/>
      <c r="G7157" s="7">
        <v>558</v>
      </c>
      <c r="H7157" s="20">
        <v>15.591397849462</v>
      </c>
      <c r="I7157" s="2">
        <v>1.433691756272</v>
      </c>
      <c r="J7157" s="2">
        <v>96.774193548387004</v>
      </c>
      <c r="K7157" s="2">
        <v>91.397849462365997</v>
      </c>
      <c r="L7157" s="2">
        <v>17.025089605735001</v>
      </c>
      <c r="M7157" s="2">
        <v>89.068100358422996</v>
      </c>
      <c r="N7157" s="2">
        <v>69.713261648745998</v>
      </c>
      <c r="O7157" s="2">
        <v>84.408602150538002</v>
      </c>
      <c r="P7157" s="2">
        <v>6.4516129032259997</v>
      </c>
      <c r="Q7157" s="2">
        <v>2.867383512545</v>
      </c>
      <c r="R7157" s="2">
        <v>0.179211469534</v>
      </c>
      <c r="S7157" s="10" t="s">
        <v>168</v>
      </c>
      <c r="T7157" s="22">
        <v>99.820788530466004</v>
      </c>
    </row>
    <row r="7158">
      <c r="D7158" s="19"/>
      <c r="E7158" s="18" t="s">
        <v>106</v>
      </c>
      <c r="F7158" s="17"/>
      <c r="G7158" s="7">
        <v>530</v>
      </c>
      <c r="H7158" s="20">
        <v>16.792452830188999</v>
      </c>
      <c r="I7158" s="2">
        <v>2.452830188679</v>
      </c>
      <c r="J7158" s="2">
        <v>96.792452830189006</v>
      </c>
      <c r="K7158" s="2">
        <v>89.433962264151006</v>
      </c>
      <c r="L7158" s="2">
        <v>16.792452830188999</v>
      </c>
      <c r="M7158" s="2">
        <v>87.547169811320998</v>
      </c>
      <c r="N7158" s="2">
        <v>68.113207547170006</v>
      </c>
      <c r="O7158" s="2">
        <v>80.188679245282998</v>
      </c>
      <c r="P7158" s="2">
        <v>7.7358490566039997</v>
      </c>
      <c r="Q7158" s="2">
        <v>1.1320754716979999</v>
      </c>
      <c r="R7158" s="10" t="s">
        <v>168</v>
      </c>
      <c r="S7158" s="10" t="s">
        <v>168</v>
      </c>
      <c r="T7158" s="22">
        <v>100</v>
      </c>
    </row>
    <row r="7159">
      <c r="D7159" s="15" t="s">
        <v>107</v>
      </c>
      <c r="E7159" s="14" t="s">
        <v>108</v>
      </c>
      <c r="F7159" s="16"/>
      <c r="G7159" s="33">
        <v>32</v>
      </c>
      <c r="H7159" s="45">
        <v>31.25</v>
      </c>
      <c r="I7159" s="13">
        <v>6.25</v>
      </c>
      <c r="J7159" s="13">
        <v>93.75</v>
      </c>
      <c r="K7159" s="13">
        <v>87.5</v>
      </c>
      <c r="L7159" s="13">
        <v>31.25</v>
      </c>
      <c r="M7159" s="13">
        <v>68.75</v>
      </c>
      <c r="N7159" s="13">
        <v>71.875</v>
      </c>
      <c r="O7159" s="13">
        <v>71.875</v>
      </c>
      <c r="P7159" s="13">
        <v>12.5</v>
      </c>
      <c r="Q7159" s="13">
        <v>3.125</v>
      </c>
      <c r="R7159" s="25" t="s">
        <v>168</v>
      </c>
      <c r="S7159" s="25" t="s">
        <v>168</v>
      </c>
      <c r="T7159" s="50">
        <v>100</v>
      </c>
    </row>
    <row r="7160">
      <c r="D7160" s="19"/>
      <c r="E7160" s="18" t="s">
        <v>109</v>
      </c>
      <c r="F7160" s="17"/>
      <c r="G7160" s="7">
        <v>715</v>
      </c>
      <c r="H7160" s="20">
        <v>18.181818181817999</v>
      </c>
      <c r="I7160" s="2">
        <v>2.377622377622</v>
      </c>
      <c r="J7160" s="2">
        <v>97.342657342657006</v>
      </c>
      <c r="K7160" s="2">
        <v>92.447552447551999</v>
      </c>
      <c r="L7160" s="2">
        <v>18.321678321678</v>
      </c>
      <c r="M7160" s="2">
        <v>87.832167832167997</v>
      </c>
      <c r="N7160" s="2">
        <v>71.608391608391997</v>
      </c>
      <c r="O7160" s="2">
        <v>86.013986013985999</v>
      </c>
      <c r="P7160" s="2">
        <v>7.4125874125870004</v>
      </c>
      <c r="Q7160" s="2">
        <v>2.377622377622</v>
      </c>
      <c r="R7160" s="2">
        <v>0.13986013986000001</v>
      </c>
      <c r="S7160" s="10" t="s">
        <v>168</v>
      </c>
      <c r="T7160" s="22">
        <v>99.860139860139995</v>
      </c>
    </row>
    <row r="7161">
      <c r="D7161" s="19"/>
      <c r="E7161" s="18" t="s">
        <v>110</v>
      </c>
      <c r="F7161" s="17"/>
      <c r="G7161" s="7">
        <v>1003</v>
      </c>
      <c r="H7161" s="20">
        <v>15.653040877367999</v>
      </c>
      <c r="I7161" s="2">
        <v>1.7946161515450001</v>
      </c>
      <c r="J7161" s="2">
        <v>97.208374875374005</v>
      </c>
      <c r="K7161" s="2">
        <v>91.226321036889004</v>
      </c>
      <c r="L7161" s="2">
        <v>15.453639082752</v>
      </c>
      <c r="M7161" s="2">
        <v>90.329012961117002</v>
      </c>
      <c r="N7161" s="2">
        <v>70.388833499501004</v>
      </c>
      <c r="O7161" s="2">
        <v>83.948155533399998</v>
      </c>
      <c r="P7161" s="2">
        <v>7.1784646061809996</v>
      </c>
      <c r="Q7161" s="2">
        <v>2.09371884347</v>
      </c>
      <c r="R7161" s="2">
        <v>0.099700897307999997</v>
      </c>
      <c r="S7161" s="10" t="s">
        <v>168</v>
      </c>
      <c r="T7161" s="22">
        <v>99.900299102692003</v>
      </c>
    </row>
    <row r="7162">
      <c r="D7162" s="19"/>
      <c r="E7162" s="18" t="s">
        <v>111</v>
      </c>
      <c r="F7162" s="17"/>
      <c r="G7162" s="7">
        <v>921</v>
      </c>
      <c r="H7162" s="20">
        <v>15.635179153094001</v>
      </c>
      <c r="I7162" s="2">
        <v>1.9543973941370001</v>
      </c>
      <c r="J7162" s="2">
        <v>97.719869706840001</v>
      </c>
      <c r="K7162" s="2">
        <v>91.313789359392004</v>
      </c>
      <c r="L7162" s="2">
        <v>15.635179153094001</v>
      </c>
      <c r="M7162" s="2">
        <v>90.119435396308006</v>
      </c>
      <c r="N7162" s="2">
        <v>71.552660152008997</v>
      </c>
      <c r="O7162" s="2">
        <v>84.907709011943993</v>
      </c>
      <c r="P7162" s="2">
        <v>7.8175895765470003</v>
      </c>
      <c r="Q7162" s="2">
        <v>2.28013029316</v>
      </c>
      <c r="R7162" s="2">
        <v>0.108577633008</v>
      </c>
      <c r="S7162" s="10" t="s">
        <v>168</v>
      </c>
      <c r="T7162" s="22">
        <v>99.891422366992003</v>
      </c>
    </row>
    <row r="7163">
      <c r="D7163" s="19"/>
      <c r="E7163" s="18" t="s">
        <v>112</v>
      </c>
      <c r="F7163" s="17"/>
      <c r="G7163" s="7">
        <v>765</v>
      </c>
      <c r="H7163" s="20">
        <v>15.424836601307</v>
      </c>
      <c r="I7163" s="2">
        <v>1.56862745098</v>
      </c>
      <c r="J7163" s="2">
        <v>97.516339869280998</v>
      </c>
      <c r="K7163" s="2">
        <v>91.764705882352999</v>
      </c>
      <c r="L7163" s="2">
        <v>15.947712418301</v>
      </c>
      <c r="M7163" s="2">
        <v>90.326797385621006</v>
      </c>
      <c r="N7163" s="2">
        <v>72.156862745097996</v>
      </c>
      <c r="O7163" s="2">
        <v>84.444444444444002</v>
      </c>
      <c r="P7163" s="2">
        <v>8.3660130718950008</v>
      </c>
      <c r="Q7163" s="2">
        <v>2.352941176471</v>
      </c>
      <c r="R7163" s="10" t="s">
        <v>168</v>
      </c>
      <c r="S7163" s="10" t="s">
        <v>168</v>
      </c>
      <c r="T7163" s="22">
        <v>100</v>
      </c>
    </row>
    <row r="7164">
      <c r="D7164" s="19"/>
      <c r="E7164" s="18" t="s">
        <v>113</v>
      </c>
      <c r="F7164" s="17"/>
      <c r="G7164" s="7">
        <v>197</v>
      </c>
      <c r="H7164" s="20">
        <v>14.213197969543</v>
      </c>
      <c r="I7164" s="2">
        <v>2.0304568527920002</v>
      </c>
      <c r="J7164" s="2">
        <v>96.446700507613997</v>
      </c>
      <c r="K7164" s="2">
        <v>91.370558375634999</v>
      </c>
      <c r="L7164" s="2">
        <v>16.243654822334999</v>
      </c>
      <c r="M7164" s="2">
        <v>92.385786802029997</v>
      </c>
      <c r="N7164" s="2">
        <v>75.126903553299002</v>
      </c>
      <c r="O7164" s="2">
        <v>86.802030456853004</v>
      </c>
      <c r="P7164" s="2">
        <v>9.1370558375630004</v>
      </c>
      <c r="Q7164" s="2">
        <v>1.522842639594</v>
      </c>
      <c r="R7164" s="10" t="s">
        <v>168</v>
      </c>
      <c r="S7164" s="10" t="s">
        <v>168</v>
      </c>
      <c r="T7164" s="22">
        <v>100</v>
      </c>
    </row>
    <row r="7165">
      <c r="D7165" s="19"/>
      <c r="E7165" s="18" t="s">
        <v>114</v>
      </c>
      <c r="F7165" s="17"/>
      <c r="G7165" s="7">
        <v>1029</v>
      </c>
      <c r="H7165" s="20">
        <v>15.451895043732</v>
      </c>
      <c r="I7165" s="2">
        <v>1.8464528668610001</v>
      </c>
      <c r="J7165" s="2">
        <v>97.084548104955999</v>
      </c>
      <c r="K7165" s="2">
        <v>91.448007774537999</v>
      </c>
      <c r="L7165" s="2">
        <v>15.840621963070999</v>
      </c>
      <c r="M7165" s="2">
        <v>89.310009718173006</v>
      </c>
      <c r="N7165" s="2">
        <v>69.873663751215005</v>
      </c>
      <c r="O7165" s="2">
        <v>83.381924198250999</v>
      </c>
      <c r="P7165" s="2">
        <v>7.2886297376089999</v>
      </c>
      <c r="Q7165" s="2">
        <v>2.040816326531</v>
      </c>
      <c r="R7165" s="2">
        <v>0.097181729834999994</v>
      </c>
      <c r="S7165" s="10" t="s">
        <v>168</v>
      </c>
      <c r="T7165" s="22">
        <v>99.902818270165</v>
      </c>
    </row>
    <row r="7166">
      <c r="D7166" s="19"/>
      <c r="E7166" s="18" t="s">
        <v>115</v>
      </c>
      <c r="F7166" s="17"/>
      <c r="G7166" s="7">
        <v>793</v>
      </c>
      <c r="H7166" s="20">
        <v>13.997477931903999</v>
      </c>
      <c r="I7166" s="2">
        <v>1.7654476670870001</v>
      </c>
      <c r="J7166" s="2">
        <v>97.604035308953002</v>
      </c>
      <c r="K7166" s="2">
        <v>91.929382093317003</v>
      </c>
      <c r="L7166" s="2">
        <v>13.619167717528001</v>
      </c>
      <c r="M7166" s="2">
        <v>91.551071878941002</v>
      </c>
      <c r="N7166" s="2">
        <v>72.257250945775994</v>
      </c>
      <c r="O7166" s="2">
        <v>87.137452711223006</v>
      </c>
      <c r="P7166" s="2">
        <v>8.1967213114750006</v>
      </c>
      <c r="Q7166" s="2">
        <v>2.2698612862549998</v>
      </c>
      <c r="R7166" s="10" t="s">
        <v>168</v>
      </c>
      <c r="S7166" s="10" t="s">
        <v>168</v>
      </c>
      <c r="T7166" s="22">
        <v>100</v>
      </c>
    </row>
    <row r="7167">
      <c r="D7167" s="19"/>
      <c r="E7167" s="18" t="s">
        <v>116</v>
      </c>
      <c r="F7167" s="17"/>
      <c r="G7167" s="7">
        <v>253</v>
      </c>
      <c r="H7167" s="20">
        <v>14.229249011858</v>
      </c>
      <c r="I7167" s="2">
        <v>0.79051383399200004</v>
      </c>
      <c r="J7167" s="2">
        <v>96.442687747036004</v>
      </c>
      <c r="K7167" s="2">
        <v>90.513833992095002</v>
      </c>
      <c r="L7167" s="2">
        <v>16.99604743083</v>
      </c>
      <c r="M7167" s="2">
        <v>88.537549407114994</v>
      </c>
      <c r="N7167" s="2">
        <v>75.098814229249001</v>
      </c>
      <c r="O7167" s="2">
        <v>86.166007905138002</v>
      </c>
      <c r="P7167" s="2">
        <v>9.4861660079050001</v>
      </c>
      <c r="Q7167" s="2">
        <v>3.9525691699599999</v>
      </c>
      <c r="R7167" s="10" t="s">
        <v>168</v>
      </c>
      <c r="S7167" s="10" t="s">
        <v>168</v>
      </c>
      <c r="T7167" s="22">
        <v>100</v>
      </c>
    </row>
    <row r="7168">
      <c r="D7168" s="19"/>
      <c r="E7168" s="18" t="s">
        <v>117</v>
      </c>
      <c r="F7168" s="17"/>
      <c r="G7168" s="7">
        <v>200</v>
      </c>
      <c r="H7168" s="20">
        <v>17.5</v>
      </c>
      <c r="I7168" s="2">
        <v>2</v>
      </c>
      <c r="J7168" s="2">
        <v>98.5</v>
      </c>
      <c r="K7168" s="2">
        <v>92</v>
      </c>
      <c r="L7168" s="2">
        <v>11.5</v>
      </c>
      <c r="M7168" s="2">
        <v>94.5</v>
      </c>
      <c r="N7168" s="2">
        <v>77.5</v>
      </c>
      <c r="O7168" s="2">
        <v>82.5</v>
      </c>
      <c r="P7168" s="2">
        <v>13.5</v>
      </c>
      <c r="Q7168" s="2">
        <v>2</v>
      </c>
      <c r="R7168" s="10" t="s">
        <v>168</v>
      </c>
      <c r="S7168" s="10" t="s">
        <v>168</v>
      </c>
      <c r="T7168" s="22">
        <v>100</v>
      </c>
    </row>
    <row r="7169">
      <c r="D7169" s="19"/>
      <c r="E7169" s="18" t="s">
        <v>118</v>
      </c>
      <c r="F7169" s="17"/>
      <c r="G7169" s="11">
        <v>3</v>
      </c>
      <c r="H7169" s="27">
        <v>33.333333333333002</v>
      </c>
      <c r="I7169" s="4" t="s">
        <v>168</v>
      </c>
      <c r="J7169" s="5">
        <v>100</v>
      </c>
      <c r="K7169" s="5">
        <v>100</v>
      </c>
      <c r="L7169" s="4" t="s">
        <v>168</v>
      </c>
      <c r="M7169" s="5">
        <v>100</v>
      </c>
      <c r="N7169" s="5">
        <v>66.666666666666998</v>
      </c>
      <c r="O7169" s="5">
        <v>33.333333333333002</v>
      </c>
      <c r="P7169" s="4" t="s">
        <v>168</v>
      </c>
      <c r="Q7169" s="4" t="s">
        <v>168</v>
      </c>
      <c r="R7169" s="4" t="s">
        <v>168</v>
      </c>
      <c r="S7169" s="4" t="s">
        <v>168</v>
      </c>
      <c r="T7169" s="30">
        <v>100</v>
      </c>
    </row>
    <row r="7170">
      <c r="D7170" s="19"/>
      <c r="E7170" s="18" t="s">
        <v>26</v>
      </c>
      <c r="F7170" s="17"/>
      <c r="G7170" s="11">
        <v>1</v>
      </c>
      <c r="H7170" s="32" t="s">
        <v>168</v>
      </c>
      <c r="I7170" s="4" t="s">
        <v>168</v>
      </c>
      <c r="J7170" s="5">
        <v>100</v>
      </c>
      <c r="K7170" s="5">
        <v>100</v>
      </c>
      <c r="L7170" s="4" t="s">
        <v>168</v>
      </c>
      <c r="M7170" s="5">
        <v>100</v>
      </c>
      <c r="N7170" s="5">
        <v>100</v>
      </c>
      <c r="O7170" s="5">
        <v>100</v>
      </c>
      <c r="P7170" s="4" t="s">
        <v>168</v>
      </c>
      <c r="Q7170" s="4" t="s">
        <v>168</v>
      </c>
      <c r="R7170" s="4" t="s">
        <v>168</v>
      </c>
      <c r="S7170" s="4" t="s">
        <v>168</v>
      </c>
      <c r="T7170" s="30">
        <v>100</v>
      </c>
    </row>
    <row r="7171">
      <c r="D7171" s="19"/>
      <c r="E7171" s="18" t="s">
        <v>119</v>
      </c>
      <c r="F7171" s="17"/>
      <c r="G7171" s="7">
        <v>1080</v>
      </c>
      <c r="H7171" s="20">
        <v>16.111111111111001</v>
      </c>
      <c r="I7171" s="2">
        <v>1.9444444444440001</v>
      </c>
      <c r="J7171" s="2">
        <v>96.944444444444002</v>
      </c>
      <c r="K7171" s="2">
        <v>90.648148148147996</v>
      </c>
      <c r="L7171" s="2">
        <v>16.851851851852</v>
      </c>
      <c r="M7171" s="2">
        <v>88.611111111111001</v>
      </c>
      <c r="N7171" s="2">
        <v>69.166666666666998</v>
      </c>
      <c r="O7171" s="2">
        <v>82.777777777777999</v>
      </c>
      <c r="P7171" s="2">
        <v>7.0370370370369999</v>
      </c>
      <c r="Q7171" s="2">
        <v>2.0370370370369999</v>
      </c>
      <c r="R7171" s="2">
        <v>0.092592592592999998</v>
      </c>
      <c r="S7171" s="10" t="s">
        <v>168</v>
      </c>
      <c r="T7171" s="22">
        <v>99.907407407407007</v>
      </c>
    </row>
    <row r="7172">
      <c r="D7172" s="19"/>
      <c r="E7172" s="18" t="s">
        <v>120</v>
      </c>
      <c r="F7172" s="17"/>
      <c r="G7172" s="7">
        <v>1054</v>
      </c>
      <c r="H7172" s="20">
        <v>16.129032258064999</v>
      </c>
      <c r="I7172" s="2">
        <v>1.897533206831</v>
      </c>
      <c r="J7172" s="2">
        <v>97.153700189752996</v>
      </c>
      <c r="K7172" s="2">
        <v>91.366223908918002</v>
      </c>
      <c r="L7172" s="2">
        <v>16.034155597723</v>
      </c>
      <c r="M7172" s="2">
        <v>89.184060721063005</v>
      </c>
      <c r="N7172" s="2">
        <v>69.544592030361002</v>
      </c>
      <c r="O7172" s="2">
        <v>83.301707779886002</v>
      </c>
      <c r="P7172" s="2">
        <v>7.2106261859579996</v>
      </c>
      <c r="Q7172" s="2">
        <v>2.0872865275139998</v>
      </c>
      <c r="R7172" s="2">
        <v>0.094876660341999999</v>
      </c>
      <c r="S7172" s="10" t="s">
        <v>168</v>
      </c>
      <c r="T7172" s="22">
        <v>99.905123339658005</v>
      </c>
    </row>
    <row r="7173">
      <c r="D7173" s="15" t="s">
        <v>121</v>
      </c>
      <c r="E7173" s="14" t="s">
        <v>122</v>
      </c>
      <c r="F7173" s="16"/>
      <c r="G7173" s="26">
        <v>564</v>
      </c>
      <c r="H7173" s="40">
        <v>15.957446808511</v>
      </c>
      <c r="I7173" s="8">
        <v>2.6595744680850002</v>
      </c>
      <c r="J7173" s="8">
        <v>97.340425531915002</v>
      </c>
      <c r="K7173" s="8">
        <v>91.666666666666998</v>
      </c>
      <c r="L7173" s="8">
        <v>16.666666666666998</v>
      </c>
      <c r="M7173" s="8">
        <v>88.652482269504006</v>
      </c>
      <c r="N7173" s="8">
        <v>73.758865248226996</v>
      </c>
      <c r="O7173" s="8">
        <v>83.510638297872006</v>
      </c>
      <c r="P7173" s="8">
        <v>6.5602836879430004</v>
      </c>
      <c r="Q7173" s="8">
        <v>1.9503546099289999</v>
      </c>
      <c r="R7173" s="8">
        <v>0.17730496453899999</v>
      </c>
      <c r="S7173" s="41" t="s">
        <v>168</v>
      </c>
      <c r="T7173" s="42">
        <v>99.822695035460995</v>
      </c>
    </row>
    <row r="7174">
      <c r="D7174" s="19"/>
      <c r="E7174" s="18" t="s">
        <v>123</v>
      </c>
      <c r="F7174" s="17"/>
      <c r="G7174" s="7">
        <v>396</v>
      </c>
      <c r="H7174" s="20">
        <v>16.414141414141</v>
      </c>
      <c r="I7174" s="2">
        <v>1.2626262626260001</v>
      </c>
      <c r="J7174" s="2">
        <v>97.222222222222001</v>
      </c>
      <c r="K7174" s="2">
        <v>90.404040404040003</v>
      </c>
      <c r="L7174" s="2">
        <v>16.414141414141</v>
      </c>
      <c r="M7174" s="2">
        <v>88.383838383837997</v>
      </c>
      <c r="N7174" s="2">
        <v>66.414141414141</v>
      </c>
      <c r="O7174" s="2">
        <v>82.070707070707002</v>
      </c>
      <c r="P7174" s="2">
        <v>8.333333333333</v>
      </c>
      <c r="Q7174" s="2">
        <v>2.0202020202019999</v>
      </c>
      <c r="R7174" s="10" t="s">
        <v>168</v>
      </c>
      <c r="S7174" s="10" t="s">
        <v>168</v>
      </c>
      <c r="T7174" s="22">
        <v>100</v>
      </c>
    </row>
    <row r="7175">
      <c r="D7175" s="19"/>
      <c r="E7175" s="18" t="s">
        <v>124</v>
      </c>
      <c r="F7175" s="17"/>
      <c r="G7175" s="7">
        <v>69</v>
      </c>
      <c r="H7175" s="20">
        <v>18.840579710145001</v>
      </c>
      <c r="I7175" s="10" t="s">
        <v>168</v>
      </c>
      <c r="J7175" s="2">
        <v>91.304347826086996</v>
      </c>
      <c r="K7175" s="2">
        <v>82.608695652174006</v>
      </c>
      <c r="L7175" s="2">
        <v>20.289855072464</v>
      </c>
      <c r="M7175" s="2">
        <v>82.608695652174006</v>
      </c>
      <c r="N7175" s="2">
        <v>63.768115942028999</v>
      </c>
      <c r="O7175" s="2">
        <v>84.057971014493006</v>
      </c>
      <c r="P7175" s="2">
        <v>7.2463768115939997</v>
      </c>
      <c r="Q7175" s="2">
        <v>1.449275362319</v>
      </c>
      <c r="R7175" s="10" t="s">
        <v>168</v>
      </c>
      <c r="S7175" s="10" t="s">
        <v>168</v>
      </c>
      <c r="T7175" s="22">
        <v>100</v>
      </c>
    </row>
    <row r="7176">
      <c r="D7176" s="19"/>
      <c r="E7176" s="18" t="s">
        <v>125</v>
      </c>
      <c r="F7176" s="17"/>
      <c r="G7176" s="7">
        <v>50</v>
      </c>
      <c r="H7176" s="20">
        <v>14</v>
      </c>
      <c r="I7176" s="10" t="s">
        <v>168</v>
      </c>
      <c r="J7176" s="2">
        <v>96</v>
      </c>
      <c r="K7176" s="2">
        <v>90</v>
      </c>
      <c r="L7176" s="2">
        <v>18</v>
      </c>
      <c r="M7176" s="2">
        <v>94</v>
      </c>
      <c r="N7176" s="2">
        <v>46</v>
      </c>
      <c r="O7176" s="2">
        <v>78</v>
      </c>
      <c r="P7176" s="2">
        <v>4</v>
      </c>
      <c r="Q7176" s="2">
        <v>4</v>
      </c>
      <c r="R7176" s="10" t="s">
        <v>168</v>
      </c>
      <c r="S7176" s="10" t="s">
        <v>168</v>
      </c>
      <c r="T7176" s="22">
        <v>100</v>
      </c>
    </row>
    <row r="7177">
      <c r="D7177" s="19"/>
      <c r="E7177" s="18" t="s">
        <v>126</v>
      </c>
      <c r="F7177" s="17"/>
      <c r="G7177" s="11">
        <v>14</v>
      </c>
      <c r="H7177" s="27">
        <v>14.285714285714</v>
      </c>
      <c r="I7177" s="5">
        <v>7.1428571428570002</v>
      </c>
      <c r="J7177" s="5">
        <v>92.857142857143003</v>
      </c>
      <c r="K7177" s="5">
        <v>78.571428571428996</v>
      </c>
      <c r="L7177" s="5">
        <v>14.285714285714</v>
      </c>
      <c r="M7177" s="5">
        <v>85.714285714286007</v>
      </c>
      <c r="N7177" s="5">
        <v>57.142857142856997</v>
      </c>
      <c r="O7177" s="5">
        <v>57.142857142856997</v>
      </c>
      <c r="P7177" s="4" t="s">
        <v>168</v>
      </c>
      <c r="Q7177" s="4" t="s">
        <v>168</v>
      </c>
      <c r="R7177" s="4" t="s">
        <v>168</v>
      </c>
      <c r="S7177" s="4" t="s">
        <v>168</v>
      </c>
      <c r="T7177" s="30">
        <v>100</v>
      </c>
    </row>
    <row r="7178">
      <c r="D7178" s="19"/>
      <c r="E7178" s="18" t="s">
        <v>26</v>
      </c>
      <c r="F7178" s="17"/>
      <c r="G7178" s="11">
        <v>0</v>
      </c>
      <c r="H7178" s="32" t="s">
        <v>168</v>
      </c>
      <c r="I7178" s="4" t="s">
        <v>168</v>
      </c>
      <c r="J7178" s="4" t="s">
        <v>168</v>
      </c>
      <c r="K7178" s="4" t="s">
        <v>168</v>
      </c>
      <c r="L7178" s="4" t="s">
        <v>168</v>
      </c>
      <c r="M7178" s="4" t="s">
        <v>168</v>
      </c>
      <c r="N7178" s="4" t="s">
        <v>168</v>
      </c>
      <c r="O7178" s="4" t="s">
        <v>168</v>
      </c>
      <c r="P7178" s="4" t="s">
        <v>168</v>
      </c>
      <c r="Q7178" s="4" t="s">
        <v>168</v>
      </c>
      <c r="R7178" s="4" t="s">
        <v>168</v>
      </c>
      <c r="S7178" s="4" t="s">
        <v>168</v>
      </c>
      <c r="T7178" s="31" t="s">
        <v>168</v>
      </c>
    </row>
    <row r="7179">
      <c r="D7179" s="19"/>
      <c r="E7179" s="18" t="s">
        <v>127</v>
      </c>
      <c r="F7179" s="17"/>
      <c r="G7179" s="7">
        <v>960</v>
      </c>
      <c r="H7179" s="20">
        <v>16.145833333333002</v>
      </c>
      <c r="I7179" s="2">
        <v>2.083333333333</v>
      </c>
      <c r="J7179" s="2">
        <v>97.291666666666998</v>
      </c>
      <c r="K7179" s="2">
        <v>91.145833333333002</v>
      </c>
      <c r="L7179" s="2">
        <v>16.5625</v>
      </c>
      <c r="M7179" s="2">
        <v>88.541666666666998</v>
      </c>
      <c r="N7179" s="2">
        <v>70.729166666666998</v>
      </c>
      <c r="O7179" s="2">
        <v>82.916666666666998</v>
      </c>
      <c r="P7179" s="2">
        <v>7.291666666667</v>
      </c>
      <c r="Q7179" s="2">
        <v>1.979166666667</v>
      </c>
      <c r="R7179" s="2">
        <v>0.104166666667</v>
      </c>
      <c r="S7179" s="10" t="s">
        <v>168</v>
      </c>
      <c r="T7179" s="22">
        <v>99.895833333333002</v>
      </c>
    </row>
    <row r="7180">
      <c r="D7180" s="19"/>
      <c r="E7180" s="18" t="s">
        <v>128</v>
      </c>
      <c r="F7180" s="17"/>
      <c r="G7180" s="7">
        <v>64</v>
      </c>
      <c r="H7180" s="20">
        <v>14.0625</v>
      </c>
      <c r="I7180" s="2">
        <v>1.5625</v>
      </c>
      <c r="J7180" s="2">
        <v>95.3125</v>
      </c>
      <c r="K7180" s="2">
        <v>87.5</v>
      </c>
      <c r="L7180" s="2">
        <v>17.1875</v>
      </c>
      <c r="M7180" s="2">
        <v>92.1875</v>
      </c>
      <c r="N7180" s="2">
        <v>48.4375</v>
      </c>
      <c r="O7180" s="2">
        <v>73.4375</v>
      </c>
      <c r="P7180" s="2">
        <v>3.125</v>
      </c>
      <c r="Q7180" s="2">
        <v>3.125</v>
      </c>
      <c r="R7180" s="10" t="s">
        <v>168</v>
      </c>
      <c r="S7180" s="10" t="s">
        <v>168</v>
      </c>
      <c r="T7180" s="22">
        <v>100</v>
      </c>
    </row>
    <row r="7181">
      <c r="D7181" s="15" t="s">
        <v>129</v>
      </c>
      <c r="E7181" s="14" t="s">
        <v>130</v>
      </c>
      <c r="F7181" s="16"/>
      <c r="G7181" s="26">
        <v>130</v>
      </c>
      <c r="H7181" s="40">
        <v>11.538461538462</v>
      </c>
      <c r="I7181" s="8">
        <v>1.538461538462</v>
      </c>
      <c r="J7181" s="8">
        <v>96.923076923077005</v>
      </c>
      <c r="K7181" s="8">
        <v>90</v>
      </c>
      <c r="L7181" s="8">
        <v>13.076923076923</v>
      </c>
      <c r="M7181" s="8">
        <v>91.538461538462002</v>
      </c>
      <c r="N7181" s="8">
        <v>68.461538461537998</v>
      </c>
      <c r="O7181" s="8">
        <v>89.230769230768999</v>
      </c>
      <c r="P7181" s="8">
        <v>7.6923076923079998</v>
      </c>
      <c r="Q7181" s="8">
        <v>4.6153846153850004</v>
      </c>
      <c r="R7181" s="41" t="s">
        <v>168</v>
      </c>
      <c r="S7181" s="41" t="s">
        <v>168</v>
      </c>
      <c r="T7181" s="42">
        <v>100</v>
      </c>
    </row>
    <row r="7182">
      <c r="D7182" s="19"/>
      <c r="E7182" s="18" t="s">
        <v>131</v>
      </c>
      <c r="F7182" s="17"/>
      <c r="G7182" s="11">
        <v>32</v>
      </c>
      <c r="H7182" s="27">
        <v>6.25</v>
      </c>
      <c r="I7182" s="5">
        <v>3.125</v>
      </c>
      <c r="J7182" s="5">
        <v>100</v>
      </c>
      <c r="K7182" s="5">
        <v>87.5</v>
      </c>
      <c r="L7182" s="5">
        <v>12.5</v>
      </c>
      <c r="M7182" s="5">
        <v>93.75</v>
      </c>
      <c r="N7182" s="5">
        <v>71.875</v>
      </c>
      <c r="O7182" s="5">
        <v>87.5</v>
      </c>
      <c r="P7182" s="5">
        <v>6.25</v>
      </c>
      <c r="Q7182" s="5">
        <v>6.25</v>
      </c>
      <c r="R7182" s="4" t="s">
        <v>168</v>
      </c>
      <c r="S7182" s="4" t="s">
        <v>168</v>
      </c>
      <c r="T7182" s="30">
        <v>100</v>
      </c>
    </row>
    <row r="7183">
      <c r="D7183" s="19"/>
      <c r="E7183" s="18" t="s">
        <v>132</v>
      </c>
      <c r="F7183" s="17"/>
      <c r="G7183" s="7">
        <v>492</v>
      </c>
      <c r="H7183" s="20">
        <v>14.837398373984</v>
      </c>
      <c r="I7183" s="2">
        <v>0.81300813008100004</v>
      </c>
      <c r="J7183" s="2">
        <v>97.764227642275998</v>
      </c>
      <c r="K7183" s="2">
        <v>92.479674796748</v>
      </c>
      <c r="L7183" s="2">
        <v>16.869918699187</v>
      </c>
      <c r="M7183" s="2">
        <v>89.024390243902005</v>
      </c>
      <c r="N7183" s="2">
        <v>71.747967479674998</v>
      </c>
      <c r="O7183" s="2">
        <v>86.788617886178997</v>
      </c>
      <c r="P7183" s="2">
        <v>7.9268292682929999</v>
      </c>
      <c r="Q7183" s="2">
        <v>1.829268292683</v>
      </c>
      <c r="R7183" s="10" t="s">
        <v>168</v>
      </c>
      <c r="S7183" s="10" t="s">
        <v>168</v>
      </c>
      <c r="T7183" s="22">
        <v>100</v>
      </c>
    </row>
    <row r="7184">
      <c r="D7184" s="19"/>
      <c r="E7184" s="18" t="s">
        <v>133</v>
      </c>
      <c r="F7184" s="17"/>
      <c r="G7184" s="7">
        <v>610</v>
      </c>
      <c r="H7184" s="20">
        <v>16.393442622951</v>
      </c>
      <c r="I7184" s="2">
        <v>2.459016393443</v>
      </c>
      <c r="J7184" s="2">
        <v>98.360655737705002</v>
      </c>
      <c r="K7184" s="2">
        <v>93.114754098361004</v>
      </c>
      <c r="L7184" s="2">
        <v>15.901639344262</v>
      </c>
      <c r="M7184" s="2">
        <v>89.672131147540995</v>
      </c>
      <c r="N7184" s="2">
        <v>78.032786885245997</v>
      </c>
      <c r="O7184" s="2">
        <v>87.540983606557006</v>
      </c>
      <c r="P7184" s="2">
        <v>8.3606557377050006</v>
      </c>
      <c r="Q7184" s="2">
        <v>2.6229508196719999</v>
      </c>
      <c r="R7184" s="10" t="s">
        <v>168</v>
      </c>
      <c r="S7184" s="10" t="s">
        <v>168</v>
      </c>
      <c r="T7184" s="22">
        <v>100</v>
      </c>
    </row>
    <row r="7185">
      <c r="D7185" s="19"/>
      <c r="E7185" s="18" t="s">
        <v>134</v>
      </c>
      <c r="F7185" s="17"/>
      <c r="G7185" s="7">
        <v>869</v>
      </c>
      <c r="H7185" s="20">
        <v>16.800920598388998</v>
      </c>
      <c r="I7185" s="2">
        <v>1.8411967779059999</v>
      </c>
      <c r="J7185" s="2">
        <v>97.353279631760998</v>
      </c>
      <c r="K7185" s="2">
        <v>91.714614499424997</v>
      </c>
      <c r="L7185" s="2">
        <v>17.031070195626999</v>
      </c>
      <c r="M7185" s="2">
        <v>88.722669735327997</v>
      </c>
      <c r="N7185" s="2">
        <v>71.346375143843005</v>
      </c>
      <c r="O7185" s="2">
        <v>82.393555811276997</v>
      </c>
      <c r="P7185" s="2">
        <v>8.0552359033369996</v>
      </c>
      <c r="Q7185" s="2">
        <v>1.8411967779059999</v>
      </c>
      <c r="R7185" s="2">
        <v>0.115074798619</v>
      </c>
      <c r="S7185" s="10" t="s">
        <v>168</v>
      </c>
      <c r="T7185" s="22">
        <v>99.884925201380995</v>
      </c>
    </row>
    <row r="7186">
      <c r="D7186" s="19"/>
      <c r="E7186" s="18" t="s">
        <v>135</v>
      </c>
      <c r="F7186" s="17"/>
      <c r="G7186" s="7">
        <v>842</v>
      </c>
      <c r="H7186" s="20">
        <v>15.795724465557999</v>
      </c>
      <c r="I7186" s="2">
        <v>1.5439429928740001</v>
      </c>
      <c r="J7186" s="2">
        <v>97.268408551069001</v>
      </c>
      <c r="K7186" s="2">
        <v>92.042755344417998</v>
      </c>
      <c r="L7186" s="2">
        <v>16.270783847981001</v>
      </c>
      <c r="M7186" s="2">
        <v>89.311163895486999</v>
      </c>
      <c r="N7186" s="2">
        <v>69.714964370545999</v>
      </c>
      <c r="O7186" s="2">
        <v>83.610451306412998</v>
      </c>
      <c r="P7186" s="2">
        <v>7.4821852731589997</v>
      </c>
      <c r="Q7186" s="2">
        <v>1.9002375296909999</v>
      </c>
      <c r="R7186" s="2">
        <v>0.11876484560599999</v>
      </c>
      <c r="S7186" s="10" t="s">
        <v>168</v>
      </c>
      <c r="T7186" s="22">
        <v>99.881235154394005</v>
      </c>
    </row>
    <row r="7187">
      <c r="D7187" s="19"/>
      <c r="E7187" s="18" t="s">
        <v>136</v>
      </c>
      <c r="F7187" s="17"/>
      <c r="G7187" s="7">
        <v>514</v>
      </c>
      <c r="H7187" s="20">
        <v>17.509727626459</v>
      </c>
      <c r="I7187" s="2">
        <v>2.1400778210119999</v>
      </c>
      <c r="J7187" s="2">
        <v>98.249027237353999</v>
      </c>
      <c r="K7187" s="2">
        <v>93.385214007781997</v>
      </c>
      <c r="L7187" s="2">
        <v>15.56420233463</v>
      </c>
      <c r="M7187" s="2">
        <v>88.326848249026995</v>
      </c>
      <c r="N7187" s="2">
        <v>69.455252918287997</v>
      </c>
      <c r="O7187" s="2">
        <v>82.101167315175005</v>
      </c>
      <c r="P7187" s="2">
        <v>7.3929961089490002</v>
      </c>
      <c r="Q7187" s="2">
        <v>1.556420233463</v>
      </c>
      <c r="R7187" s="2">
        <v>0.19455252918300001</v>
      </c>
      <c r="S7187" s="10" t="s">
        <v>168</v>
      </c>
      <c r="T7187" s="22">
        <v>99.805447470817001</v>
      </c>
    </row>
    <row r="7188">
      <c r="D7188" s="19"/>
      <c r="E7188" s="18" t="s">
        <v>137</v>
      </c>
      <c r="F7188" s="17"/>
      <c r="G7188" s="7">
        <v>487</v>
      </c>
      <c r="H7188" s="20">
        <v>14.784394250512999</v>
      </c>
      <c r="I7188" s="2">
        <v>1.642710472279</v>
      </c>
      <c r="J7188" s="2">
        <v>98.151950718685995</v>
      </c>
      <c r="K7188" s="2">
        <v>93.223819301847996</v>
      </c>
      <c r="L7188" s="2">
        <v>16.016427104723</v>
      </c>
      <c r="M7188" s="2">
        <v>89.733059548255</v>
      </c>
      <c r="N7188" s="2">
        <v>70.636550308007998</v>
      </c>
      <c r="O7188" s="2">
        <v>86.242299794660994</v>
      </c>
      <c r="P7188" s="2">
        <v>5.7494866529769997</v>
      </c>
      <c r="Q7188" s="2">
        <v>2.258726899384</v>
      </c>
      <c r="R7188" s="10" t="s">
        <v>168</v>
      </c>
      <c r="S7188" s="10" t="s">
        <v>168</v>
      </c>
      <c r="T7188" s="22">
        <v>100</v>
      </c>
    </row>
    <row r="7189">
      <c r="D7189" s="19"/>
      <c r="E7189" s="18" t="s">
        <v>138</v>
      </c>
      <c r="F7189" s="17"/>
      <c r="G7189" s="7">
        <v>480</v>
      </c>
      <c r="H7189" s="20">
        <v>13.75</v>
      </c>
      <c r="I7189" s="2">
        <v>1.875</v>
      </c>
      <c r="J7189" s="2">
        <v>98.125</v>
      </c>
      <c r="K7189" s="2">
        <v>92.5</v>
      </c>
      <c r="L7189" s="2">
        <v>14.375</v>
      </c>
      <c r="M7189" s="2">
        <v>90.416666666666998</v>
      </c>
      <c r="N7189" s="2">
        <v>76.458333333333002</v>
      </c>
      <c r="O7189" s="2">
        <v>86.041666666666998</v>
      </c>
      <c r="P7189" s="2">
        <v>8.541666666667</v>
      </c>
      <c r="Q7189" s="2">
        <v>3.125</v>
      </c>
      <c r="R7189" s="10" t="s">
        <v>168</v>
      </c>
      <c r="S7189" s="10" t="s">
        <v>168</v>
      </c>
      <c r="T7189" s="22">
        <v>100</v>
      </c>
    </row>
    <row r="7190">
      <c r="D7190" s="19"/>
      <c r="E7190" s="18" t="s">
        <v>139</v>
      </c>
      <c r="F7190" s="17"/>
      <c r="G7190" s="7">
        <v>624</v>
      </c>
      <c r="H7190" s="20">
        <v>13.942307692308001</v>
      </c>
      <c r="I7190" s="2">
        <v>1.923076923077</v>
      </c>
      <c r="J7190" s="2">
        <v>98.076923076922995</v>
      </c>
      <c r="K7190" s="2">
        <v>92.307692307691994</v>
      </c>
      <c r="L7190" s="2">
        <v>16.185897435897001</v>
      </c>
      <c r="M7190" s="2">
        <v>89.262820512820994</v>
      </c>
      <c r="N7190" s="2">
        <v>71.153846153846004</v>
      </c>
      <c r="O7190" s="2">
        <v>84.615384615384997</v>
      </c>
      <c r="P7190" s="2">
        <v>8.0128205128209995</v>
      </c>
      <c r="Q7190" s="2">
        <v>2.2435897435899999</v>
      </c>
      <c r="R7190" s="10" t="s">
        <v>168</v>
      </c>
      <c r="S7190" s="10" t="s">
        <v>168</v>
      </c>
      <c r="T7190" s="22">
        <v>100</v>
      </c>
    </row>
    <row r="7191">
      <c r="D7191" s="19"/>
      <c r="E7191" s="18" t="s">
        <v>140</v>
      </c>
      <c r="F7191" s="17"/>
      <c r="G7191" s="7">
        <v>172</v>
      </c>
      <c r="H7191" s="20">
        <v>12.790697674419</v>
      </c>
      <c r="I7191" s="2">
        <v>1.744186046512</v>
      </c>
      <c r="J7191" s="2">
        <v>97.674418604650995</v>
      </c>
      <c r="K7191" s="2">
        <v>86.046511627906995</v>
      </c>
      <c r="L7191" s="2">
        <v>15.116279069767</v>
      </c>
      <c r="M7191" s="2">
        <v>91.279069767441996</v>
      </c>
      <c r="N7191" s="2">
        <v>70.930232558140005</v>
      </c>
      <c r="O7191" s="2">
        <v>88.372093023255999</v>
      </c>
      <c r="P7191" s="2">
        <v>12.790697674419</v>
      </c>
      <c r="Q7191" s="2">
        <v>4.0697674418599998</v>
      </c>
      <c r="R7191" s="10" t="s">
        <v>168</v>
      </c>
      <c r="S7191" s="10" t="s">
        <v>168</v>
      </c>
      <c r="T7191" s="22">
        <v>100</v>
      </c>
    </row>
    <row r="7192">
      <c r="D7192" s="19"/>
      <c r="E7192" s="18" t="s">
        <v>141</v>
      </c>
      <c r="F7192" s="17"/>
      <c r="G7192" s="7">
        <v>683</v>
      </c>
      <c r="H7192" s="20">
        <v>16.105417276720001</v>
      </c>
      <c r="I7192" s="2">
        <v>1.464128843338</v>
      </c>
      <c r="J7192" s="2">
        <v>97.510980966324993</v>
      </c>
      <c r="K7192" s="2">
        <v>91.800878477306</v>
      </c>
      <c r="L7192" s="2">
        <v>16.544655929722001</v>
      </c>
      <c r="M7192" s="2">
        <v>88.872620790629995</v>
      </c>
      <c r="N7192" s="2">
        <v>71.595900439239003</v>
      </c>
      <c r="O7192" s="2">
        <v>84.626647144949004</v>
      </c>
      <c r="P7192" s="2">
        <v>7.9062957540259999</v>
      </c>
      <c r="Q7192" s="2">
        <v>2.0497803806729999</v>
      </c>
      <c r="R7192" s="10" t="s">
        <v>168</v>
      </c>
      <c r="S7192" s="10" t="s">
        <v>168</v>
      </c>
      <c r="T7192" s="22">
        <v>100</v>
      </c>
    </row>
    <row r="7193">
      <c r="D7193" s="19"/>
      <c r="E7193" s="18" t="s">
        <v>142</v>
      </c>
      <c r="F7193" s="17"/>
      <c r="G7193" s="7">
        <v>341</v>
      </c>
      <c r="H7193" s="20">
        <v>13.782991202346</v>
      </c>
      <c r="I7193" s="2">
        <v>2.346041055718</v>
      </c>
      <c r="J7193" s="2">
        <v>97.067448680352001</v>
      </c>
      <c r="K7193" s="2">
        <v>91.495601173021001</v>
      </c>
      <c r="L7193" s="2">
        <v>17.888563049853001</v>
      </c>
      <c r="M7193" s="2">
        <v>88.269794721408005</v>
      </c>
      <c r="N7193" s="2">
        <v>71.554252199413</v>
      </c>
      <c r="O7193" s="2">
        <v>86.803519061583998</v>
      </c>
      <c r="P7193" s="2">
        <v>6.4516129032259997</v>
      </c>
      <c r="Q7193" s="2">
        <v>2.052785923754</v>
      </c>
      <c r="R7193" s="2">
        <v>0.29325513196500003</v>
      </c>
      <c r="S7193" s="10" t="s">
        <v>168</v>
      </c>
      <c r="T7193" s="22">
        <v>99.706744868035003</v>
      </c>
    </row>
    <row r="7194">
      <c r="D7194" s="19"/>
      <c r="E7194" s="18" t="s">
        <v>143</v>
      </c>
      <c r="F7194" s="17"/>
      <c r="G7194" s="7">
        <v>185</v>
      </c>
      <c r="H7194" s="20">
        <v>11.351351351350999</v>
      </c>
      <c r="I7194" s="2">
        <v>1.0810810810810001</v>
      </c>
      <c r="J7194" s="2">
        <v>99.459459459458998</v>
      </c>
      <c r="K7194" s="2">
        <v>93.513513513513999</v>
      </c>
      <c r="L7194" s="2">
        <v>18.378378378377999</v>
      </c>
      <c r="M7194" s="2">
        <v>87.567567567568005</v>
      </c>
      <c r="N7194" s="2">
        <v>71.351351351350999</v>
      </c>
      <c r="O7194" s="2">
        <v>87.567567567568005</v>
      </c>
      <c r="P7194" s="2">
        <v>9.7297297297299998</v>
      </c>
      <c r="Q7194" s="2">
        <v>2.1621621621620002</v>
      </c>
      <c r="R7194" s="10" t="s">
        <v>168</v>
      </c>
      <c r="S7194" s="10" t="s">
        <v>168</v>
      </c>
      <c r="T7194" s="22">
        <v>100</v>
      </c>
    </row>
    <row r="7195">
      <c r="D7195" s="19"/>
      <c r="E7195" s="18" t="s">
        <v>144</v>
      </c>
      <c r="F7195" s="17"/>
      <c r="G7195" s="7">
        <v>219</v>
      </c>
      <c r="H7195" s="20">
        <v>15.068493150685001</v>
      </c>
      <c r="I7195" s="2">
        <v>1.369863013699</v>
      </c>
      <c r="J7195" s="2">
        <v>97.716894977169005</v>
      </c>
      <c r="K7195" s="2">
        <v>92.694063926940999</v>
      </c>
      <c r="L7195" s="2">
        <v>14.155251141553</v>
      </c>
      <c r="M7195" s="2">
        <v>88.584474885844998</v>
      </c>
      <c r="N7195" s="2">
        <v>69.863013698629999</v>
      </c>
      <c r="O7195" s="2">
        <v>83.561643835615996</v>
      </c>
      <c r="P7195" s="2">
        <v>8.6757990867579995</v>
      </c>
      <c r="Q7195" s="2">
        <v>3.1963470319630001</v>
      </c>
      <c r="R7195" s="10" t="s">
        <v>168</v>
      </c>
      <c r="S7195" s="10" t="s">
        <v>168</v>
      </c>
      <c r="T7195" s="22">
        <v>100</v>
      </c>
    </row>
    <row r="7196">
      <c r="D7196" s="19"/>
      <c r="E7196" s="18" t="s">
        <v>41</v>
      </c>
      <c r="F7196" s="17"/>
      <c r="G7196" s="11">
        <v>40</v>
      </c>
      <c r="H7196" s="27">
        <v>12.5</v>
      </c>
      <c r="I7196" s="5">
        <v>2.5</v>
      </c>
      <c r="J7196" s="5">
        <v>95</v>
      </c>
      <c r="K7196" s="5">
        <v>92.5</v>
      </c>
      <c r="L7196" s="5">
        <v>22.5</v>
      </c>
      <c r="M7196" s="5">
        <v>92.5</v>
      </c>
      <c r="N7196" s="5">
        <v>75</v>
      </c>
      <c r="O7196" s="5">
        <v>80</v>
      </c>
      <c r="P7196" s="5">
        <v>7.5</v>
      </c>
      <c r="Q7196" s="5">
        <v>12.5</v>
      </c>
      <c r="R7196" s="4" t="s">
        <v>168</v>
      </c>
      <c r="S7196" s="4" t="s">
        <v>168</v>
      </c>
      <c r="T7196" s="30">
        <v>100</v>
      </c>
    </row>
    <row r="7197">
      <c r="D7197" s="19"/>
      <c r="E7197" s="18" t="s">
        <v>145</v>
      </c>
      <c r="F7197" s="17"/>
      <c r="G7197" s="11">
        <v>19</v>
      </c>
      <c r="H7197" s="27">
        <v>15.789473684211</v>
      </c>
      <c r="I7197" s="4" t="s">
        <v>168</v>
      </c>
      <c r="J7197" s="5">
        <v>89.473684210526002</v>
      </c>
      <c r="K7197" s="5">
        <v>84.210526315788997</v>
      </c>
      <c r="L7197" s="5">
        <v>15.789473684211</v>
      </c>
      <c r="M7197" s="5">
        <v>89.473684210526002</v>
      </c>
      <c r="N7197" s="5">
        <v>57.894736842104997</v>
      </c>
      <c r="O7197" s="5">
        <v>63.157894736842003</v>
      </c>
      <c r="P7197" s="5">
        <v>5.2631578947369997</v>
      </c>
      <c r="Q7197" s="4" t="s">
        <v>168</v>
      </c>
      <c r="R7197" s="4" t="s">
        <v>168</v>
      </c>
      <c r="S7197" s="4" t="s">
        <v>168</v>
      </c>
      <c r="T7197" s="30">
        <v>100</v>
      </c>
    </row>
    <row r="7198">
      <c r="D7198" s="19"/>
      <c r="E7198" s="18" t="s">
        <v>26</v>
      </c>
      <c r="F7198" s="17"/>
      <c r="G7198" s="11">
        <v>0</v>
      </c>
      <c r="H7198" s="32" t="s">
        <v>168</v>
      </c>
      <c r="I7198" s="4" t="s">
        <v>168</v>
      </c>
      <c r="J7198" s="4" t="s">
        <v>168</v>
      </c>
      <c r="K7198" s="4" t="s">
        <v>168</v>
      </c>
      <c r="L7198" s="4" t="s">
        <v>168</v>
      </c>
      <c r="M7198" s="4" t="s">
        <v>168</v>
      </c>
      <c r="N7198" s="4" t="s">
        <v>168</v>
      </c>
      <c r="O7198" s="4" t="s">
        <v>168</v>
      </c>
      <c r="P7198" s="4" t="s">
        <v>168</v>
      </c>
      <c r="Q7198" s="4" t="s">
        <v>168</v>
      </c>
      <c r="R7198" s="4" t="s">
        <v>168</v>
      </c>
      <c r="S7198" s="4" t="s">
        <v>168</v>
      </c>
      <c r="T7198" s="31" t="s">
        <v>168</v>
      </c>
    </row>
    <row r="7199">
      <c r="D7199" s="15" t="s">
        <v>146</v>
      </c>
      <c r="E7199" s="14" t="s">
        <v>147</v>
      </c>
      <c r="F7199" s="16"/>
      <c r="G7199" s="26">
        <v>628</v>
      </c>
      <c r="H7199" s="40">
        <v>15.605095541401001</v>
      </c>
      <c r="I7199" s="8">
        <v>2.5477707006369998</v>
      </c>
      <c r="J7199" s="8">
        <v>97.770700636943005</v>
      </c>
      <c r="K7199" s="8">
        <v>92.197452229299003</v>
      </c>
      <c r="L7199" s="8">
        <v>16.401273885350001</v>
      </c>
      <c r="M7199" s="8">
        <v>88.216560509554</v>
      </c>
      <c r="N7199" s="8">
        <v>74.044585987261001</v>
      </c>
      <c r="O7199" s="8">
        <v>83.439490445860002</v>
      </c>
      <c r="P7199" s="8">
        <v>6.8471337579620002</v>
      </c>
      <c r="Q7199" s="8">
        <v>2.0700636942680002</v>
      </c>
      <c r="R7199" s="8">
        <v>0.15923566879000001</v>
      </c>
      <c r="S7199" s="41" t="s">
        <v>168</v>
      </c>
      <c r="T7199" s="42">
        <v>99.840764331209996</v>
      </c>
    </row>
    <row r="7200">
      <c r="D7200" s="19"/>
      <c r="E7200" s="18" t="s">
        <v>148</v>
      </c>
      <c r="F7200" s="17"/>
      <c r="G7200" s="7">
        <v>423</v>
      </c>
      <c r="H7200" s="20">
        <v>17.494089834515002</v>
      </c>
      <c r="I7200" s="2">
        <v>1.1820330969270001</v>
      </c>
      <c r="J7200" s="2">
        <v>96.217494089835</v>
      </c>
      <c r="K7200" s="2">
        <v>88.888888888888999</v>
      </c>
      <c r="L7200" s="2">
        <v>18.203309692670999</v>
      </c>
      <c r="M7200" s="2">
        <v>88.179669030732995</v>
      </c>
      <c r="N7200" s="2">
        <v>63.356973995272</v>
      </c>
      <c r="O7200" s="2">
        <v>82.269503546099003</v>
      </c>
      <c r="P7200" s="2">
        <v>7.5650118203309997</v>
      </c>
      <c r="Q7200" s="2">
        <v>1.891252955083</v>
      </c>
      <c r="R7200" s="10" t="s">
        <v>168</v>
      </c>
      <c r="S7200" s="10" t="s">
        <v>168</v>
      </c>
      <c r="T7200" s="22">
        <v>100</v>
      </c>
    </row>
    <row r="7201">
      <c r="D7201" s="19"/>
      <c r="E7201" s="18" t="s">
        <v>149</v>
      </c>
      <c r="F7201" s="17"/>
      <c r="G7201" s="11">
        <v>36</v>
      </c>
      <c r="H7201" s="27">
        <v>11.111111111111001</v>
      </c>
      <c r="I7201" s="4" t="s">
        <v>168</v>
      </c>
      <c r="J7201" s="5">
        <v>91.666666666666998</v>
      </c>
      <c r="K7201" s="5">
        <v>83.333333333333002</v>
      </c>
      <c r="L7201" s="5">
        <v>5.5555555555560003</v>
      </c>
      <c r="M7201" s="5">
        <v>97.222222222222001</v>
      </c>
      <c r="N7201" s="5">
        <v>50</v>
      </c>
      <c r="O7201" s="5">
        <v>75</v>
      </c>
      <c r="P7201" s="5">
        <v>5.5555555555560003</v>
      </c>
      <c r="Q7201" s="5">
        <v>2.7777777777780002</v>
      </c>
      <c r="R7201" s="4" t="s">
        <v>168</v>
      </c>
      <c r="S7201" s="4" t="s">
        <v>168</v>
      </c>
      <c r="T7201" s="30">
        <v>100</v>
      </c>
    </row>
    <row r="7202">
      <c r="D7202" s="19"/>
      <c r="E7202" s="18" t="s">
        <v>150</v>
      </c>
      <c r="F7202" s="17"/>
      <c r="G7202" s="11">
        <v>6</v>
      </c>
      <c r="H7202" s="27">
        <v>16.666666666666998</v>
      </c>
      <c r="I7202" s="4" t="s">
        <v>168</v>
      </c>
      <c r="J7202" s="5">
        <v>66.666666666666998</v>
      </c>
      <c r="K7202" s="5">
        <v>50</v>
      </c>
      <c r="L7202" s="5">
        <v>33.333333333333002</v>
      </c>
      <c r="M7202" s="5">
        <v>66.666666666666998</v>
      </c>
      <c r="N7202" s="5">
        <v>50</v>
      </c>
      <c r="O7202" s="5">
        <v>33.333333333333002</v>
      </c>
      <c r="P7202" s="4" t="s">
        <v>168</v>
      </c>
      <c r="Q7202" s="4" t="s">
        <v>168</v>
      </c>
      <c r="R7202" s="4" t="s">
        <v>168</v>
      </c>
      <c r="S7202" s="4" t="s">
        <v>168</v>
      </c>
      <c r="T7202" s="30">
        <v>100</v>
      </c>
    </row>
    <row r="7203">
      <c r="D7203" s="19"/>
      <c r="E7203" s="18" t="s">
        <v>26</v>
      </c>
      <c r="F7203" s="17"/>
      <c r="G7203" s="11">
        <v>0</v>
      </c>
      <c r="H7203" s="32" t="s">
        <v>168</v>
      </c>
      <c r="I7203" s="4" t="s">
        <v>168</v>
      </c>
      <c r="J7203" s="4" t="s">
        <v>168</v>
      </c>
      <c r="K7203" s="4" t="s">
        <v>168</v>
      </c>
      <c r="L7203" s="4" t="s">
        <v>168</v>
      </c>
      <c r="M7203" s="4" t="s">
        <v>168</v>
      </c>
      <c r="N7203" s="4" t="s">
        <v>168</v>
      </c>
      <c r="O7203" s="4" t="s">
        <v>168</v>
      </c>
      <c r="P7203" s="4" t="s">
        <v>168</v>
      </c>
      <c r="Q7203" s="4" t="s">
        <v>168</v>
      </c>
      <c r="R7203" s="4" t="s">
        <v>168</v>
      </c>
      <c r="S7203" s="4" t="s">
        <v>168</v>
      </c>
      <c r="T7203" s="31" t="s">
        <v>168</v>
      </c>
    </row>
    <row r="7204">
      <c r="D7204" s="19"/>
      <c r="E7204" s="18" t="s">
        <v>151</v>
      </c>
      <c r="F7204" s="17"/>
      <c r="G7204" s="7">
        <v>1051</v>
      </c>
      <c r="H7204" s="20">
        <v>16.365366317793001</v>
      </c>
      <c r="I7204" s="2">
        <v>1.998097050428</v>
      </c>
      <c r="J7204" s="2">
        <v>97.145575642245007</v>
      </c>
      <c r="K7204" s="2">
        <v>90.865842055185993</v>
      </c>
      <c r="L7204" s="2">
        <v>17.126546146527001</v>
      </c>
      <c r="M7204" s="2">
        <v>88.201712654614994</v>
      </c>
      <c r="N7204" s="2">
        <v>69.743101807802006</v>
      </c>
      <c r="O7204" s="2">
        <v>82.968601332065006</v>
      </c>
      <c r="P7204" s="2">
        <v>7.1360608943860004</v>
      </c>
      <c r="Q7204" s="2">
        <v>1.998097050428</v>
      </c>
      <c r="R7204" s="2">
        <v>0.095147478591999998</v>
      </c>
      <c r="S7204" s="10" t="s">
        <v>168</v>
      </c>
      <c r="T7204" s="22">
        <v>99.904852521408003</v>
      </c>
    </row>
    <row r="7205">
      <c r="D7205" s="19"/>
      <c r="E7205" s="18" t="s">
        <v>152</v>
      </c>
      <c r="F7205" s="17"/>
      <c r="G7205" s="11">
        <v>42</v>
      </c>
      <c r="H7205" s="27">
        <v>11.904761904761999</v>
      </c>
      <c r="I7205" s="4" t="s">
        <v>168</v>
      </c>
      <c r="J7205" s="5">
        <v>88.095238095238003</v>
      </c>
      <c r="K7205" s="5">
        <v>78.571428571428996</v>
      </c>
      <c r="L7205" s="5">
        <v>9.5238095238099998</v>
      </c>
      <c r="M7205" s="5">
        <v>92.857142857143003</v>
      </c>
      <c r="N7205" s="5">
        <v>50</v>
      </c>
      <c r="O7205" s="5">
        <v>69.047619047618994</v>
      </c>
      <c r="P7205" s="5">
        <v>4.7619047619049999</v>
      </c>
      <c r="Q7205" s="5">
        <v>2.3809523809519999</v>
      </c>
      <c r="R7205" s="4" t="s">
        <v>168</v>
      </c>
      <c r="S7205" s="4" t="s">
        <v>168</v>
      </c>
      <c r="T7205" s="30">
        <v>100</v>
      </c>
    </row>
    <row r="7206">
      <c r="D7206" s="15" t="s">
        <v>153</v>
      </c>
      <c r="E7206" s="14" t="s">
        <v>154</v>
      </c>
      <c r="F7206" s="16"/>
      <c r="G7206" s="26">
        <v>596</v>
      </c>
      <c r="H7206" s="40">
        <v>15.939597315436</v>
      </c>
      <c r="I7206" s="8">
        <v>1.677852348993</v>
      </c>
      <c r="J7206" s="8">
        <v>97.483221476509996</v>
      </c>
      <c r="K7206" s="8">
        <v>91.442953020133999</v>
      </c>
      <c r="L7206" s="8">
        <v>15.268456375839</v>
      </c>
      <c r="M7206" s="8">
        <v>90.939597315436004</v>
      </c>
      <c r="N7206" s="8">
        <v>71.812080536913001</v>
      </c>
      <c r="O7206" s="8">
        <v>84.228187919462997</v>
      </c>
      <c r="P7206" s="8">
        <v>8.0536912751679992</v>
      </c>
      <c r="Q7206" s="8">
        <v>2.5167785234900002</v>
      </c>
      <c r="R7206" s="41" t="s">
        <v>168</v>
      </c>
      <c r="S7206" s="41" t="s">
        <v>168</v>
      </c>
      <c r="T7206" s="42">
        <v>100</v>
      </c>
    </row>
    <row r="7207">
      <c r="D7207" s="19"/>
      <c r="E7207" s="18" t="s">
        <v>155</v>
      </c>
      <c r="F7207" s="17"/>
      <c r="G7207" s="7">
        <v>800</v>
      </c>
      <c r="H7207" s="20">
        <v>15.5</v>
      </c>
      <c r="I7207" s="2">
        <v>1.625</v>
      </c>
      <c r="J7207" s="2">
        <v>97.25</v>
      </c>
      <c r="K7207" s="2">
        <v>91.125</v>
      </c>
      <c r="L7207" s="2">
        <v>15.5</v>
      </c>
      <c r="M7207" s="2">
        <v>90.25</v>
      </c>
      <c r="N7207" s="2">
        <v>70</v>
      </c>
      <c r="O7207" s="2">
        <v>83</v>
      </c>
      <c r="P7207" s="2">
        <v>7.25</v>
      </c>
      <c r="Q7207" s="2">
        <v>2.5</v>
      </c>
      <c r="R7207" s="10" t="s">
        <v>168</v>
      </c>
      <c r="S7207" s="10" t="s">
        <v>168</v>
      </c>
      <c r="T7207" s="22">
        <v>100</v>
      </c>
    </row>
    <row r="7208">
      <c r="D7208" s="19"/>
      <c r="E7208" s="18" t="s">
        <v>156</v>
      </c>
      <c r="F7208" s="17"/>
      <c r="G7208" s="7">
        <v>449</v>
      </c>
      <c r="H7208" s="20">
        <v>15.144766146993</v>
      </c>
      <c r="I7208" s="2">
        <v>1.113585746102</v>
      </c>
      <c r="J7208" s="2">
        <v>97.772828507794998</v>
      </c>
      <c r="K7208" s="2">
        <v>92.204899777283003</v>
      </c>
      <c r="L7208" s="2">
        <v>14.699331848551999</v>
      </c>
      <c r="M7208" s="2">
        <v>93.095768374165004</v>
      </c>
      <c r="N7208" s="2">
        <v>74.387527839643994</v>
      </c>
      <c r="O7208" s="2">
        <v>85.968819599108997</v>
      </c>
      <c r="P7208" s="2">
        <v>8.0178173719379995</v>
      </c>
      <c r="Q7208" s="2">
        <v>2.6726057906460001</v>
      </c>
      <c r="R7208" s="10" t="s">
        <v>168</v>
      </c>
      <c r="S7208" s="10" t="s">
        <v>168</v>
      </c>
      <c r="T7208" s="22">
        <v>100</v>
      </c>
    </row>
    <row r="7209">
      <c r="D7209" s="19"/>
      <c r="E7209" s="18" t="s">
        <v>157</v>
      </c>
      <c r="F7209" s="17"/>
      <c r="G7209" s="7">
        <v>867</v>
      </c>
      <c r="H7209" s="20">
        <v>15.570934256055001</v>
      </c>
      <c r="I7209" s="2">
        <v>1.9607843137250001</v>
      </c>
      <c r="J7209" s="2">
        <v>97.001153402537</v>
      </c>
      <c r="K7209" s="2">
        <v>91.349480968858003</v>
      </c>
      <c r="L7209" s="2">
        <v>16.608996539791999</v>
      </c>
      <c r="M7209" s="2">
        <v>89.388696655133003</v>
      </c>
      <c r="N7209" s="2">
        <v>71.280276816609003</v>
      </c>
      <c r="O7209" s="2">
        <v>82.814302191465003</v>
      </c>
      <c r="P7209" s="2">
        <v>7.1510957324110001</v>
      </c>
      <c r="Q7209" s="2">
        <v>2.1914648212230001</v>
      </c>
      <c r="R7209" s="2">
        <v>0.115340253749</v>
      </c>
      <c r="S7209" s="10" t="s">
        <v>168</v>
      </c>
      <c r="T7209" s="22">
        <v>99.884659746251003</v>
      </c>
    </row>
    <row r="7210">
      <c r="D7210" s="19"/>
      <c r="E7210" s="18" t="s">
        <v>158</v>
      </c>
      <c r="F7210" s="17"/>
      <c r="G7210" s="7">
        <v>818</v>
      </c>
      <c r="H7210" s="20">
        <v>15.281173594131999</v>
      </c>
      <c r="I7210" s="2">
        <v>1.833740831296</v>
      </c>
      <c r="J7210" s="2">
        <v>97.677261613691996</v>
      </c>
      <c r="K7210" s="2">
        <v>91.320293398532996</v>
      </c>
      <c r="L7210" s="2">
        <v>16.625916870415999</v>
      </c>
      <c r="M7210" s="2">
        <v>89.242053789731003</v>
      </c>
      <c r="N7210" s="2">
        <v>72.249388753055996</v>
      </c>
      <c r="O7210" s="2">
        <v>83.496332518336999</v>
      </c>
      <c r="P7210" s="2">
        <v>7.9462102689489997</v>
      </c>
      <c r="Q7210" s="2">
        <v>1.833740831296</v>
      </c>
      <c r="R7210" s="10" t="s">
        <v>168</v>
      </c>
      <c r="S7210" s="10" t="s">
        <v>168</v>
      </c>
      <c r="T7210" s="22">
        <v>100</v>
      </c>
    </row>
    <row r="7211">
      <c r="D7211" s="19"/>
      <c r="E7211" s="18" t="s">
        <v>159</v>
      </c>
      <c r="F7211" s="17"/>
      <c r="G7211" s="7">
        <v>595</v>
      </c>
      <c r="H7211" s="20">
        <v>13.613445378151001</v>
      </c>
      <c r="I7211" s="2">
        <v>1.680672268908</v>
      </c>
      <c r="J7211" s="2">
        <v>97.478991596639005</v>
      </c>
      <c r="K7211" s="2">
        <v>91.596638655462002</v>
      </c>
      <c r="L7211" s="2">
        <v>14.621848739496</v>
      </c>
      <c r="M7211" s="2">
        <v>91.428571428571004</v>
      </c>
      <c r="N7211" s="2">
        <v>73.613445378150999</v>
      </c>
      <c r="O7211" s="2">
        <v>84.705882352941003</v>
      </c>
      <c r="P7211" s="2">
        <v>7.5630252100839996</v>
      </c>
      <c r="Q7211" s="2">
        <v>2.352941176471</v>
      </c>
      <c r="R7211" s="2">
        <v>0.16806722689100001</v>
      </c>
      <c r="S7211" s="10" t="s">
        <v>168</v>
      </c>
      <c r="T7211" s="22">
        <v>99.831932773109003</v>
      </c>
    </row>
    <row r="7212">
      <c r="D7212" s="19"/>
      <c r="E7212" s="18" t="s">
        <v>160</v>
      </c>
      <c r="F7212" s="17"/>
      <c r="G7212" s="7">
        <v>330</v>
      </c>
      <c r="H7212" s="20">
        <v>14.848484848485</v>
      </c>
      <c r="I7212" s="2">
        <v>1.5151515151520001</v>
      </c>
      <c r="J7212" s="2">
        <v>96.969696969696997</v>
      </c>
      <c r="K7212" s="2">
        <v>91.515151515151999</v>
      </c>
      <c r="L7212" s="2">
        <v>15.454545454545</v>
      </c>
      <c r="M7212" s="2">
        <v>92.727272727273004</v>
      </c>
      <c r="N7212" s="2">
        <v>73.636363636363996</v>
      </c>
      <c r="O7212" s="2">
        <v>84.848484848485001</v>
      </c>
      <c r="P7212" s="2">
        <v>9.6969696969699992</v>
      </c>
      <c r="Q7212" s="2">
        <v>3.0303030303030001</v>
      </c>
      <c r="R7212" s="10" t="s">
        <v>168</v>
      </c>
      <c r="S7212" s="10" t="s">
        <v>168</v>
      </c>
      <c r="T7212" s="22">
        <v>100</v>
      </c>
    </row>
    <row r="7213">
      <c r="D7213" s="19"/>
      <c r="E7213" s="18" t="s">
        <v>161</v>
      </c>
      <c r="F7213" s="17"/>
      <c r="G7213" s="7">
        <v>744</v>
      </c>
      <c r="H7213" s="20">
        <v>14.381720430108</v>
      </c>
      <c r="I7213" s="2">
        <v>1.7473118279569999</v>
      </c>
      <c r="J7213" s="2">
        <v>98.252688172042994</v>
      </c>
      <c r="K7213" s="2">
        <v>91.935483870968</v>
      </c>
      <c r="L7213" s="2">
        <v>15.860215053763</v>
      </c>
      <c r="M7213" s="2">
        <v>91.129032258064996</v>
      </c>
      <c r="N7213" s="2">
        <v>71.774193548387004</v>
      </c>
      <c r="O7213" s="2">
        <v>83.333333333333002</v>
      </c>
      <c r="P7213" s="2">
        <v>7.9301075268819998</v>
      </c>
      <c r="Q7213" s="2">
        <v>2.1505376344089999</v>
      </c>
      <c r="R7213" s="10" t="s">
        <v>168</v>
      </c>
      <c r="S7213" s="10" t="s">
        <v>168</v>
      </c>
      <c r="T7213" s="22">
        <v>100</v>
      </c>
    </row>
    <row r="7214">
      <c r="D7214" s="19"/>
      <c r="E7214" s="18" t="s">
        <v>162</v>
      </c>
      <c r="F7214" s="17"/>
      <c r="G7214" s="7">
        <v>519</v>
      </c>
      <c r="H7214" s="20">
        <v>15.414258188825</v>
      </c>
      <c r="I7214" s="2">
        <v>1.1560693641619999</v>
      </c>
      <c r="J7214" s="2">
        <v>98.458574181117996</v>
      </c>
      <c r="K7214" s="2">
        <v>92.485549132947995</v>
      </c>
      <c r="L7214" s="2">
        <v>15.028901734104</v>
      </c>
      <c r="M7214" s="2">
        <v>92.100192678227003</v>
      </c>
      <c r="N7214" s="2">
        <v>73.603082851638007</v>
      </c>
      <c r="O7214" s="2">
        <v>86.897880539498999</v>
      </c>
      <c r="P7214" s="2">
        <v>6.5510597302500004</v>
      </c>
      <c r="Q7214" s="2">
        <v>2.3121387283239998</v>
      </c>
      <c r="R7214" s="10" t="s">
        <v>168</v>
      </c>
      <c r="S7214" s="10" t="s">
        <v>168</v>
      </c>
      <c r="T7214" s="22">
        <v>100</v>
      </c>
    </row>
    <row r="7215">
      <c r="D7215" s="19"/>
      <c r="E7215" s="18" t="s">
        <v>163</v>
      </c>
      <c r="F7215" s="17"/>
      <c r="G7215" s="7">
        <v>576</v>
      </c>
      <c r="H7215" s="20">
        <v>15.451388888888999</v>
      </c>
      <c r="I7215" s="2">
        <v>1.5625</v>
      </c>
      <c r="J7215" s="2">
        <v>97.395833333333002</v>
      </c>
      <c r="K7215" s="2">
        <v>92.361111111111001</v>
      </c>
      <c r="L7215" s="2">
        <v>15.277777777778001</v>
      </c>
      <c r="M7215" s="2">
        <v>91.493055555555998</v>
      </c>
      <c r="N7215" s="2">
        <v>71.006944444444002</v>
      </c>
      <c r="O7215" s="2">
        <v>84.201388888888999</v>
      </c>
      <c r="P7215" s="2">
        <v>6.9444444444439997</v>
      </c>
      <c r="Q7215" s="2">
        <v>1.5625</v>
      </c>
      <c r="R7215" s="2">
        <v>0.173611111111</v>
      </c>
      <c r="S7215" s="10" t="s">
        <v>168</v>
      </c>
      <c r="T7215" s="22">
        <v>99.826388888888999</v>
      </c>
    </row>
    <row r="7216">
      <c r="D7216" s="19"/>
      <c r="E7216" s="18" t="s">
        <v>164</v>
      </c>
      <c r="F7216" s="17"/>
      <c r="G7216" s="7">
        <v>372</v>
      </c>
      <c r="H7216" s="20">
        <v>17.204301075269001</v>
      </c>
      <c r="I7216" s="2">
        <v>1.6129032258060001</v>
      </c>
      <c r="J7216" s="2">
        <v>98.924731182795995</v>
      </c>
      <c r="K7216" s="2">
        <v>94.354838709676997</v>
      </c>
      <c r="L7216" s="2">
        <v>17.204301075269001</v>
      </c>
      <c r="M7216" s="2">
        <v>91.397849462365997</v>
      </c>
      <c r="N7216" s="2">
        <v>71.505376344086002</v>
      </c>
      <c r="O7216" s="2">
        <v>83.602150537634003</v>
      </c>
      <c r="P7216" s="2">
        <v>10.215053763441</v>
      </c>
      <c r="Q7216" s="2">
        <v>2.1505376344089999</v>
      </c>
      <c r="R7216" s="10" t="s">
        <v>168</v>
      </c>
      <c r="S7216" s="10" t="s">
        <v>168</v>
      </c>
      <c r="T7216" s="22">
        <v>100</v>
      </c>
    </row>
    <row r="7217">
      <c r="D7217" s="19"/>
      <c r="E7217" s="18" t="s">
        <v>165</v>
      </c>
      <c r="F7217" s="17"/>
      <c r="G7217" s="7">
        <v>520</v>
      </c>
      <c r="H7217" s="20">
        <v>14.423076923077</v>
      </c>
      <c r="I7217" s="2">
        <v>1.3461538461539999</v>
      </c>
      <c r="J7217" s="2">
        <v>98.461538461537998</v>
      </c>
      <c r="K7217" s="2">
        <v>92.307692307691994</v>
      </c>
      <c r="L7217" s="2">
        <v>14.038461538462</v>
      </c>
      <c r="M7217" s="2">
        <v>91.923076923077005</v>
      </c>
      <c r="N7217" s="2">
        <v>73.653846153846004</v>
      </c>
      <c r="O7217" s="2">
        <v>86.153846153846004</v>
      </c>
      <c r="P7217" s="2">
        <v>7.5</v>
      </c>
      <c r="Q7217" s="2">
        <v>1.923076923077</v>
      </c>
      <c r="R7217" s="10" t="s">
        <v>168</v>
      </c>
      <c r="S7217" s="10" t="s">
        <v>168</v>
      </c>
      <c r="T7217" s="22">
        <v>100</v>
      </c>
    </row>
    <row r="7218">
      <c r="D7218" s="19"/>
      <c r="E7218" s="18" t="s">
        <v>166</v>
      </c>
      <c r="F7218" s="17"/>
      <c r="G7218" s="7">
        <v>445</v>
      </c>
      <c r="H7218" s="20">
        <v>14.831460674157</v>
      </c>
      <c r="I7218" s="2">
        <v>1.797752808989</v>
      </c>
      <c r="J7218" s="2">
        <v>97.752808988764002</v>
      </c>
      <c r="K7218" s="2">
        <v>92.359550561798002</v>
      </c>
      <c r="L7218" s="2">
        <v>14.38202247191</v>
      </c>
      <c r="M7218" s="2">
        <v>92.584269662921002</v>
      </c>
      <c r="N7218" s="2">
        <v>70.112359550562005</v>
      </c>
      <c r="O7218" s="2">
        <v>85.168539325843</v>
      </c>
      <c r="P7218" s="2">
        <v>7.4157303370790002</v>
      </c>
      <c r="Q7218" s="2">
        <v>2.9213483146070001</v>
      </c>
      <c r="R7218" s="10" t="s">
        <v>168</v>
      </c>
      <c r="S7218" s="10" t="s">
        <v>168</v>
      </c>
      <c r="T7218" s="22">
        <v>100</v>
      </c>
    </row>
    <row r="7219">
      <c r="D7219" s="19"/>
      <c r="E7219" s="18" t="s">
        <v>167</v>
      </c>
      <c r="F7219" s="17"/>
      <c r="G7219" s="7">
        <v>294</v>
      </c>
      <c r="H7219" s="20">
        <v>13.945578231293</v>
      </c>
      <c r="I7219" s="2">
        <v>1.0204081632649999</v>
      </c>
      <c r="J7219" s="2">
        <v>97.278911564626</v>
      </c>
      <c r="K7219" s="2">
        <v>90.816326530612002</v>
      </c>
      <c r="L7219" s="2">
        <v>16.666666666666998</v>
      </c>
      <c r="M7219" s="2">
        <v>92.517006802720999</v>
      </c>
      <c r="N7219" s="2">
        <v>71.088435374149995</v>
      </c>
      <c r="O7219" s="2">
        <v>84.013605442176996</v>
      </c>
      <c r="P7219" s="2">
        <v>7.1428571428570002</v>
      </c>
      <c r="Q7219" s="2">
        <v>1.700680272109</v>
      </c>
      <c r="R7219" s="10" t="s">
        <v>168</v>
      </c>
      <c r="S7219" s="10" t="s">
        <v>168</v>
      </c>
      <c r="T7219" s="22">
        <v>100</v>
      </c>
    </row>
    <row r="7220">
      <c r="D7220" s="19"/>
      <c r="E7220" s="18" t="s">
        <v>41</v>
      </c>
      <c r="F7220" s="17"/>
      <c r="G7220" s="7">
        <v>62</v>
      </c>
      <c r="H7220" s="20">
        <v>24.193548387097</v>
      </c>
      <c r="I7220" s="2">
        <v>4.8387096774189997</v>
      </c>
      <c r="J7220" s="2">
        <v>93.548387096773993</v>
      </c>
      <c r="K7220" s="2">
        <v>85.483870967742007</v>
      </c>
      <c r="L7220" s="2">
        <v>22.580645161290001</v>
      </c>
      <c r="M7220" s="2">
        <v>80.645161290323003</v>
      </c>
      <c r="N7220" s="2">
        <v>59.677419354839003</v>
      </c>
      <c r="O7220" s="2">
        <v>75.806451612903004</v>
      </c>
      <c r="P7220" s="2">
        <v>4.8387096774189997</v>
      </c>
      <c r="Q7220" s="2">
        <v>6.4516129032259997</v>
      </c>
      <c r="R7220" s="10" t="s">
        <v>168</v>
      </c>
      <c r="S7220" s="10" t="s">
        <v>168</v>
      </c>
      <c r="T7220" s="22">
        <v>100</v>
      </c>
    </row>
    <row r="7221">
      <c r="D7221" s="57"/>
      <c r="E7221" s="54" t="s">
        <v>26</v>
      </c>
      <c r="F7221" s="62"/>
      <c r="G7221" s="59">
        <v>17</v>
      </c>
      <c r="H7221" s="78">
        <v>23.529411764706001</v>
      </c>
      <c r="I7221" s="51" t="s">
        <v>168</v>
      </c>
      <c r="J7221" s="46">
        <v>94.117647058824005</v>
      </c>
      <c r="K7221" s="46">
        <v>82.352941176471006</v>
      </c>
      <c r="L7221" s="46">
        <v>11.764705882353001</v>
      </c>
      <c r="M7221" s="46">
        <v>88.235294117647001</v>
      </c>
      <c r="N7221" s="46">
        <v>52.941176470587997</v>
      </c>
      <c r="O7221" s="46">
        <v>64.705882352941003</v>
      </c>
      <c r="P7221" s="51" t="s">
        <v>168</v>
      </c>
      <c r="Q7221" s="51" t="s">
        <v>168</v>
      </c>
      <c r="R7221" s="51" t="s">
        <v>168</v>
      </c>
      <c r="S7221" s="51" t="s">
        <v>168</v>
      </c>
      <c r="T7221" s="77">
        <v>100</v>
      </c>
    </row>
    <row r="7223">
      <c r="B7223" s="63" t="str">
        <f ca="1" xml:space="preserve"> HYPERLINK("#'目次'!B51", "[45]")</f>
        <v>[45]</v>
      </c>
      <c r="C7223" s="49" t="s">
        <v>610</v>
      </c>
    </row>
    <row r="7226">
      <c r="C7226" s="49" t="s">
        <v>14</v>
      </c>
    </row>
    <row r="7227">
      <c r="D7227" s="64"/>
      <c r="E7227" s="47"/>
      <c r="F7227" s="47"/>
      <c r="G7227" s="61" t="s">
        <v>15</v>
      </c>
      <c r="H7227" s="66" t="s">
        <v>597</v>
      </c>
      <c r="I7227" s="28" t="s">
        <v>598</v>
      </c>
      <c r="J7227" s="28" t="s">
        <v>599</v>
      </c>
      <c r="K7227" s="28" t="s">
        <v>600</v>
      </c>
      <c r="L7227" s="28" t="s">
        <v>601</v>
      </c>
      <c r="M7227" s="28" t="s">
        <v>602</v>
      </c>
      <c r="N7227" s="28" t="s">
        <v>603</v>
      </c>
      <c r="O7227" s="28" t="s">
        <v>604</v>
      </c>
      <c r="P7227" s="28" t="s">
        <v>605</v>
      </c>
      <c r="Q7227" s="28" t="s">
        <v>41</v>
      </c>
      <c r="R7227" s="28" t="s">
        <v>611</v>
      </c>
      <c r="S7227" s="28" t="s">
        <v>26</v>
      </c>
      <c r="T7227" s="58" t="s">
        <v>612</v>
      </c>
    </row>
    <row r="7228">
      <c r="D7228" s="55"/>
      <c r="E7228" s="48"/>
      <c r="F7228" s="48"/>
      <c r="G7228" s="68"/>
      <c r="H7228" s="70"/>
      <c r="I7228" s="29"/>
      <c r="J7228" s="29"/>
      <c r="K7228" s="29"/>
      <c r="L7228" s="29"/>
      <c r="M7228" s="29"/>
      <c r="N7228" s="29"/>
      <c r="O7228" s="29"/>
      <c r="P7228" s="29"/>
      <c r="Q7228" s="29"/>
      <c r="R7228" s="29"/>
      <c r="S7228" s="29"/>
      <c r="T7228" s="65"/>
    </row>
    <row r="7229">
      <c r="D7229" s="56"/>
      <c r="E7229" s="60" t="s">
        <v>15</v>
      </c>
      <c r="F7229" s="67"/>
      <c r="G7229" s="69">
        <v>1093</v>
      </c>
      <c r="H7229" s="36">
        <v>6.9533394327540003</v>
      </c>
      <c r="I7229" s="36">
        <v>0.45745654162900001</v>
      </c>
      <c r="J7229" s="36">
        <v>80.969807868253</v>
      </c>
      <c r="K7229" s="36">
        <v>68.252516010978994</v>
      </c>
      <c r="L7229" s="36">
        <v>13.357731015554</v>
      </c>
      <c r="M7229" s="36">
        <v>87.099725526075005</v>
      </c>
      <c r="N7229" s="36">
        <v>53.339432753887998</v>
      </c>
      <c r="O7229" s="36">
        <v>65.050320219579007</v>
      </c>
      <c r="P7229" s="36">
        <v>1.738334858188</v>
      </c>
      <c r="Q7229" s="36">
        <v>1.463860933211</v>
      </c>
      <c r="R7229" s="36">
        <v>0.091491308325999998</v>
      </c>
      <c r="S7229" s="36">
        <v>0.36596523330300001</v>
      </c>
      <c r="T7229" s="76">
        <v>99.542543458371</v>
      </c>
    </row>
    <row r="7230">
      <c r="D7230" s="15" t="s">
        <v>20</v>
      </c>
      <c r="E7230" s="14" t="s">
        <v>21</v>
      </c>
      <c r="F7230" s="16"/>
      <c r="G7230" s="26">
        <v>211</v>
      </c>
      <c r="H7230" s="40">
        <v>6.635071090047</v>
      </c>
      <c r="I7230" s="8">
        <v>0.473933649289</v>
      </c>
      <c r="J7230" s="8">
        <v>78.199052132700999</v>
      </c>
      <c r="K7230" s="8">
        <v>69.668246445497999</v>
      </c>
      <c r="L7230" s="8">
        <v>11.374407582938</v>
      </c>
      <c r="M7230" s="8">
        <v>88.625592417061995</v>
      </c>
      <c r="N7230" s="8">
        <v>61.137440758293998</v>
      </c>
      <c r="O7230" s="8">
        <v>67.772511848340997</v>
      </c>
      <c r="P7230" s="8">
        <v>1.895734597156</v>
      </c>
      <c r="Q7230" s="8">
        <v>1.421800947867</v>
      </c>
      <c r="R7230" s="41" t="s">
        <v>168</v>
      </c>
      <c r="S7230" s="8">
        <v>0.473933649289</v>
      </c>
      <c r="T7230" s="42">
        <v>99.526066350711005</v>
      </c>
    </row>
    <row r="7231">
      <c r="D7231" s="19"/>
      <c r="E7231" s="18" t="s">
        <v>22</v>
      </c>
      <c r="F7231" s="17"/>
      <c r="G7231" s="7">
        <v>539</v>
      </c>
      <c r="H7231" s="20">
        <v>5.936920222635</v>
      </c>
      <c r="I7231" s="2">
        <v>0.55658627087199997</v>
      </c>
      <c r="J7231" s="2">
        <v>81.818181818181998</v>
      </c>
      <c r="K7231" s="2">
        <v>68.831168831168995</v>
      </c>
      <c r="L7231" s="2">
        <v>13.729128014842001</v>
      </c>
      <c r="M7231" s="2">
        <v>85.899814471243005</v>
      </c>
      <c r="N7231" s="2">
        <v>49.907235621520996</v>
      </c>
      <c r="O7231" s="2">
        <v>64.749536178108002</v>
      </c>
      <c r="P7231" s="2">
        <v>1.1131725417439999</v>
      </c>
      <c r="Q7231" s="2">
        <v>1.6697588126159999</v>
      </c>
      <c r="R7231" s="2">
        <v>0.185528756957</v>
      </c>
      <c r="S7231" s="2">
        <v>0.37105751391500003</v>
      </c>
      <c r="T7231" s="22">
        <v>99.443413729127997</v>
      </c>
    </row>
    <row r="7232">
      <c r="D7232" s="19"/>
      <c r="E7232" s="18" t="s">
        <v>23</v>
      </c>
      <c r="F7232" s="17"/>
      <c r="G7232" s="7">
        <v>263</v>
      </c>
      <c r="H7232" s="20">
        <v>8.365019011407</v>
      </c>
      <c r="I7232" s="2">
        <v>0.38022813688200002</v>
      </c>
      <c r="J7232" s="2">
        <v>84.030418250951001</v>
      </c>
      <c r="K7232" s="2">
        <v>67.300380228137001</v>
      </c>
      <c r="L7232" s="2">
        <v>13.688212927757</v>
      </c>
      <c r="M7232" s="2">
        <v>88.593155893535993</v>
      </c>
      <c r="N7232" s="2">
        <v>51.330798479087001</v>
      </c>
      <c r="O7232" s="2">
        <v>63.878326996197998</v>
      </c>
      <c r="P7232" s="2">
        <v>1.9011406844109999</v>
      </c>
      <c r="Q7232" s="2">
        <v>1.1406844106459999</v>
      </c>
      <c r="R7232" s="10" t="s">
        <v>168</v>
      </c>
      <c r="S7232" s="10" t="s">
        <v>168</v>
      </c>
      <c r="T7232" s="22">
        <v>100</v>
      </c>
    </row>
    <row r="7233">
      <c r="D7233" s="19"/>
      <c r="E7233" s="18" t="s">
        <v>24</v>
      </c>
      <c r="F7233" s="17"/>
      <c r="G7233" s="7">
        <v>74</v>
      </c>
      <c r="H7233" s="20">
        <v>9.4594594594589996</v>
      </c>
      <c r="I7233" s="10" t="s">
        <v>168</v>
      </c>
      <c r="J7233" s="2">
        <v>72.972972972972997</v>
      </c>
      <c r="K7233" s="2">
        <v>63.513513513513999</v>
      </c>
      <c r="L7233" s="2">
        <v>14.864864864865</v>
      </c>
      <c r="M7233" s="2">
        <v>86.486486486486001</v>
      </c>
      <c r="N7233" s="2">
        <v>60.810810810810999</v>
      </c>
      <c r="O7233" s="2">
        <v>64.864864864864998</v>
      </c>
      <c r="P7233" s="2">
        <v>5.4054054054050003</v>
      </c>
      <c r="Q7233" s="2">
        <v>1.351351351351</v>
      </c>
      <c r="R7233" s="10" t="s">
        <v>168</v>
      </c>
      <c r="S7233" s="2">
        <v>1.351351351351</v>
      </c>
      <c r="T7233" s="22">
        <v>98.648648648649001</v>
      </c>
    </row>
    <row r="7234">
      <c r="D7234" s="19"/>
      <c r="E7234" s="18" t="s">
        <v>25</v>
      </c>
      <c r="F7234" s="17"/>
      <c r="G7234" s="11">
        <v>6</v>
      </c>
      <c r="H7234" s="27">
        <v>16.666666666666998</v>
      </c>
      <c r="I7234" s="4" t="s">
        <v>168</v>
      </c>
      <c r="J7234" s="5">
        <v>66.666666666666998</v>
      </c>
      <c r="K7234" s="5">
        <v>66.666666666666998</v>
      </c>
      <c r="L7234" s="5">
        <v>16.666666666666998</v>
      </c>
      <c r="M7234" s="5">
        <v>83.333333333333002</v>
      </c>
      <c r="N7234" s="5">
        <v>83.333333333333002</v>
      </c>
      <c r="O7234" s="5">
        <v>50</v>
      </c>
      <c r="P7234" s="4" t="s">
        <v>168</v>
      </c>
      <c r="Q7234" s="4" t="s">
        <v>168</v>
      </c>
      <c r="R7234" s="4" t="s">
        <v>168</v>
      </c>
      <c r="S7234" s="4" t="s">
        <v>168</v>
      </c>
      <c r="T7234" s="30">
        <v>100</v>
      </c>
    </row>
    <row r="7235">
      <c r="D7235" s="19"/>
      <c r="E7235" s="18" t="s">
        <v>26</v>
      </c>
      <c r="F7235" s="17"/>
      <c r="G7235" s="11">
        <v>0</v>
      </c>
      <c r="H7235" s="32" t="s">
        <v>168</v>
      </c>
      <c r="I7235" s="4" t="s">
        <v>168</v>
      </c>
      <c r="J7235" s="4" t="s">
        <v>168</v>
      </c>
      <c r="K7235" s="4" t="s">
        <v>168</v>
      </c>
      <c r="L7235" s="4" t="s">
        <v>168</v>
      </c>
      <c r="M7235" s="4" t="s">
        <v>168</v>
      </c>
      <c r="N7235" s="4" t="s">
        <v>168</v>
      </c>
      <c r="O7235" s="4" t="s">
        <v>168</v>
      </c>
      <c r="P7235" s="4" t="s">
        <v>168</v>
      </c>
      <c r="Q7235" s="4" t="s">
        <v>168</v>
      </c>
      <c r="R7235" s="4" t="s">
        <v>168</v>
      </c>
      <c r="S7235" s="4" t="s">
        <v>168</v>
      </c>
      <c r="T7235" s="31" t="s">
        <v>168</v>
      </c>
    </row>
    <row r="7236">
      <c r="D7236" s="19"/>
      <c r="E7236" s="18" t="s">
        <v>27</v>
      </c>
      <c r="F7236" s="17"/>
      <c r="G7236" s="7">
        <v>750</v>
      </c>
      <c r="H7236" s="20">
        <v>6.1333333333329998</v>
      </c>
      <c r="I7236" s="2">
        <v>0.53333333333300004</v>
      </c>
      <c r="J7236" s="2">
        <v>80.799999999999997</v>
      </c>
      <c r="K7236" s="2">
        <v>69.066666666667004</v>
      </c>
      <c r="L7236" s="2">
        <v>13.066666666667</v>
      </c>
      <c r="M7236" s="2">
        <v>86.666666666666998</v>
      </c>
      <c r="N7236" s="2">
        <v>53.066666666666997</v>
      </c>
      <c r="O7236" s="2">
        <v>65.599999999999994</v>
      </c>
      <c r="P7236" s="2">
        <v>1.333333333333</v>
      </c>
      <c r="Q7236" s="2">
        <v>1.6000000000000001</v>
      </c>
      <c r="R7236" s="2">
        <v>0.13333333333299999</v>
      </c>
      <c r="S7236" s="2">
        <v>0.40000000000000002</v>
      </c>
      <c r="T7236" s="22">
        <v>99.466666666666995</v>
      </c>
    </row>
    <row r="7237">
      <c r="D7237" s="19"/>
      <c r="E7237" s="18" t="s">
        <v>28</v>
      </c>
      <c r="F7237" s="17"/>
      <c r="G7237" s="7">
        <v>80</v>
      </c>
      <c r="H7237" s="20">
        <v>10</v>
      </c>
      <c r="I7237" s="10" t="s">
        <v>168</v>
      </c>
      <c r="J7237" s="2">
        <v>72.5</v>
      </c>
      <c r="K7237" s="2">
        <v>63.75</v>
      </c>
      <c r="L7237" s="2">
        <v>15</v>
      </c>
      <c r="M7237" s="2">
        <v>86.25</v>
      </c>
      <c r="N7237" s="2">
        <v>62.5</v>
      </c>
      <c r="O7237" s="2">
        <v>63.75</v>
      </c>
      <c r="P7237" s="2">
        <v>5</v>
      </c>
      <c r="Q7237" s="2">
        <v>1.25</v>
      </c>
      <c r="R7237" s="10" t="s">
        <v>168</v>
      </c>
      <c r="S7237" s="2">
        <v>1.25</v>
      </c>
      <c r="T7237" s="22">
        <v>98.75</v>
      </c>
    </row>
    <row r="7238">
      <c r="D7238" s="15" t="s">
        <v>29</v>
      </c>
      <c r="E7238" s="14" t="s">
        <v>30</v>
      </c>
      <c r="F7238" s="16"/>
      <c r="G7238" s="26">
        <v>823</v>
      </c>
      <c r="H7238" s="40">
        <v>5.9538274605100003</v>
      </c>
      <c r="I7238" s="8">
        <v>0.48602673146999997</v>
      </c>
      <c r="J7238" s="8">
        <v>81.287970838396006</v>
      </c>
      <c r="K7238" s="8">
        <v>68.408262454435004</v>
      </c>
      <c r="L7238" s="8">
        <v>11.664641555286</v>
      </c>
      <c r="M7238" s="8">
        <v>88.456865127582006</v>
      </c>
      <c r="N7238" s="8">
        <v>55.042527339004003</v>
      </c>
      <c r="O7238" s="8">
        <v>65.492102065614006</v>
      </c>
      <c r="P7238" s="8">
        <v>1.8226002430129999</v>
      </c>
      <c r="Q7238" s="8">
        <v>1.579586877278</v>
      </c>
      <c r="R7238" s="41" t="s">
        <v>168</v>
      </c>
      <c r="S7238" s="8">
        <v>0.36452004860300002</v>
      </c>
      <c r="T7238" s="42">
        <v>99.635479951397002</v>
      </c>
    </row>
    <row r="7239">
      <c r="D7239" s="19"/>
      <c r="E7239" s="18" t="s">
        <v>31</v>
      </c>
      <c r="F7239" s="17"/>
      <c r="G7239" s="7">
        <v>798</v>
      </c>
      <c r="H7239" s="20">
        <v>7.2681704260649997</v>
      </c>
      <c r="I7239" s="2">
        <v>0.50125313283200001</v>
      </c>
      <c r="J7239" s="2">
        <v>82.080200501253003</v>
      </c>
      <c r="K7239" s="2">
        <v>69.172932330826995</v>
      </c>
      <c r="L7239" s="2">
        <v>14.536340852129999</v>
      </c>
      <c r="M7239" s="2">
        <v>87.593984962405997</v>
      </c>
      <c r="N7239" s="2">
        <v>56.015037593984999</v>
      </c>
      <c r="O7239" s="2">
        <v>66.040100250627006</v>
      </c>
      <c r="P7239" s="2">
        <v>1.629072681704</v>
      </c>
      <c r="Q7239" s="2">
        <v>1.7543859649119999</v>
      </c>
      <c r="R7239" s="10" t="s">
        <v>168</v>
      </c>
      <c r="S7239" s="2">
        <v>0.37593984962400001</v>
      </c>
      <c r="T7239" s="22">
        <v>99.624060150375996</v>
      </c>
    </row>
    <row r="7240">
      <c r="D7240" s="19"/>
      <c r="E7240" s="18" t="s">
        <v>32</v>
      </c>
      <c r="F7240" s="17"/>
      <c r="G7240" s="7">
        <v>808</v>
      </c>
      <c r="H7240" s="20">
        <v>6.683168316832</v>
      </c>
      <c r="I7240" s="2">
        <v>0.49504950495</v>
      </c>
      <c r="J7240" s="2">
        <v>82.054455445545003</v>
      </c>
      <c r="K7240" s="2">
        <v>71.287128712870995</v>
      </c>
      <c r="L7240" s="2">
        <v>14.480198019802</v>
      </c>
      <c r="M7240" s="2">
        <v>86.757425742574</v>
      </c>
      <c r="N7240" s="2">
        <v>54.455445544554003</v>
      </c>
      <c r="O7240" s="2">
        <v>67.698019801979996</v>
      </c>
      <c r="P7240" s="2">
        <v>1.608910891089</v>
      </c>
      <c r="Q7240" s="2">
        <v>1.485148514851</v>
      </c>
      <c r="R7240" s="10" t="s">
        <v>168</v>
      </c>
      <c r="S7240" s="2">
        <v>0.49504950495</v>
      </c>
      <c r="T7240" s="22">
        <v>99.504950495049997</v>
      </c>
    </row>
    <row r="7241">
      <c r="D7241" s="19"/>
      <c r="E7241" s="18" t="s">
        <v>33</v>
      </c>
      <c r="F7241" s="17"/>
      <c r="G7241" s="7">
        <v>206</v>
      </c>
      <c r="H7241" s="20">
        <v>6.3106796116500004</v>
      </c>
      <c r="I7241" s="2">
        <v>0.48543689320400002</v>
      </c>
      <c r="J7241" s="2">
        <v>78.640776699029004</v>
      </c>
      <c r="K7241" s="2">
        <v>67.475728155339993</v>
      </c>
      <c r="L7241" s="2">
        <v>10.679611650485</v>
      </c>
      <c r="M7241" s="2">
        <v>90.776699029125993</v>
      </c>
      <c r="N7241" s="2">
        <v>54.854368932039002</v>
      </c>
      <c r="O7241" s="2">
        <v>65.533980582523995</v>
      </c>
      <c r="P7241" s="2">
        <v>2.4271844660189998</v>
      </c>
      <c r="Q7241" s="2">
        <v>3.398058252427</v>
      </c>
      <c r="R7241" s="10" t="s">
        <v>168</v>
      </c>
      <c r="S7241" s="10" t="s">
        <v>168</v>
      </c>
      <c r="T7241" s="22">
        <v>100</v>
      </c>
    </row>
    <row r="7242">
      <c r="D7242" s="19"/>
      <c r="E7242" s="18" t="s">
        <v>34</v>
      </c>
      <c r="F7242" s="17"/>
      <c r="G7242" s="7">
        <v>488</v>
      </c>
      <c r="H7242" s="20">
        <v>5.1229508196719999</v>
      </c>
      <c r="I7242" s="2">
        <v>0.20491803278699999</v>
      </c>
      <c r="J7242" s="2">
        <v>84.426229508196997</v>
      </c>
      <c r="K7242" s="2">
        <v>70.696721311475002</v>
      </c>
      <c r="L7242" s="2">
        <v>14.139344262294999</v>
      </c>
      <c r="M7242" s="2">
        <v>86.680327868852004</v>
      </c>
      <c r="N7242" s="2">
        <v>53.688524590164</v>
      </c>
      <c r="O7242" s="2">
        <v>69.057377049180005</v>
      </c>
      <c r="P7242" s="2">
        <v>2.0491803278690002</v>
      </c>
      <c r="Q7242" s="2">
        <v>2.0491803278690002</v>
      </c>
      <c r="R7242" s="10" t="s">
        <v>168</v>
      </c>
      <c r="S7242" s="2">
        <v>0.40983606557399999</v>
      </c>
      <c r="T7242" s="22">
        <v>99.590163934426002</v>
      </c>
    </row>
    <row r="7243">
      <c r="D7243" s="19"/>
      <c r="E7243" s="18" t="s">
        <v>35</v>
      </c>
      <c r="F7243" s="17"/>
      <c r="G7243" s="7">
        <v>154</v>
      </c>
      <c r="H7243" s="20">
        <v>5.1948051948050002</v>
      </c>
      <c r="I7243" s="10" t="s">
        <v>168</v>
      </c>
      <c r="J7243" s="2">
        <v>80.519480519480993</v>
      </c>
      <c r="K7243" s="2">
        <v>68.831168831168995</v>
      </c>
      <c r="L7243" s="2">
        <v>11.038961038961</v>
      </c>
      <c r="M7243" s="2">
        <v>88.961038961038994</v>
      </c>
      <c r="N7243" s="2">
        <v>53.896103896104002</v>
      </c>
      <c r="O7243" s="2">
        <v>68.181818181818002</v>
      </c>
      <c r="P7243" s="2">
        <v>2.5974025974030002</v>
      </c>
      <c r="Q7243" s="2">
        <v>1.948051948052</v>
      </c>
      <c r="R7243" s="10" t="s">
        <v>168</v>
      </c>
      <c r="S7243" s="10" t="s">
        <v>168</v>
      </c>
      <c r="T7243" s="22">
        <v>100</v>
      </c>
    </row>
    <row r="7244">
      <c r="D7244" s="19"/>
      <c r="E7244" s="18" t="s">
        <v>36</v>
      </c>
      <c r="F7244" s="17"/>
      <c r="G7244" s="7">
        <v>871</v>
      </c>
      <c r="H7244" s="20">
        <v>5.8553386911600001</v>
      </c>
      <c r="I7244" s="2">
        <v>0.34443168771499999</v>
      </c>
      <c r="J7244" s="2">
        <v>80.941446613088004</v>
      </c>
      <c r="K7244" s="2">
        <v>69.345579793341003</v>
      </c>
      <c r="L7244" s="2">
        <v>13.203214695751999</v>
      </c>
      <c r="M7244" s="2">
        <v>87.944890929965993</v>
      </c>
      <c r="N7244" s="2">
        <v>54.305396096441001</v>
      </c>
      <c r="O7244" s="2">
        <v>64.753157290470995</v>
      </c>
      <c r="P7244" s="2">
        <v>1.9517795637199999</v>
      </c>
      <c r="Q7244" s="2">
        <v>1.607347876005</v>
      </c>
      <c r="R7244" s="10" t="s">
        <v>168</v>
      </c>
      <c r="S7244" s="2">
        <v>0.34443168771499999</v>
      </c>
      <c r="T7244" s="22">
        <v>99.655568312284998</v>
      </c>
    </row>
    <row r="7245">
      <c r="D7245" s="19"/>
      <c r="E7245" s="18" t="s">
        <v>37</v>
      </c>
      <c r="F7245" s="17"/>
      <c r="G7245" s="7">
        <v>366</v>
      </c>
      <c r="H7245" s="20">
        <v>7.3770491803280001</v>
      </c>
      <c r="I7245" s="2">
        <v>1.0928961748629999</v>
      </c>
      <c r="J7245" s="2">
        <v>84.153005464480998</v>
      </c>
      <c r="K7245" s="2">
        <v>74.043715846994999</v>
      </c>
      <c r="L7245" s="2">
        <v>16.393442622951</v>
      </c>
      <c r="M7245" s="2">
        <v>84.972677595627999</v>
      </c>
      <c r="N7245" s="2">
        <v>56.010928961749002</v>
      </c>
      <c r="O7245" s="2">
        <v>68.852459016392999</v>
      </c>
      <c r="P7245" s="2">
        <v>1.6393442622950001</v>
      </c>
      <c r="Q7245" s="2">
        <v>1.6393442622950001</v>
      </c>
      <c r="R7245" s="10" t="s">
        <v>168</v>
      </c>
      <c r="S7245" s="2">
        <v>0.27322404371600001</v>
      </c>
      <c r="T7245" s="22">
        <v>99.726775956284001</v>
      </c>
    </row>
    <row r="7246">
      <c r="D7246" s="19"/>
      <c r="E7246" s="18" t="s">
        <v>38</v>
      </c>
      <c r="F7246" s="17"/>
      <c r="G7246" s="7">
        <v>552</v>
      </c>
      <c r="H7246" s="20">
        <v>7.2463768115939997</v>
      </c>
      <c r="I7246" s="2">
        <v>0.72463768115899996</v>
      </c>
      <c r="J7246" s="2">
        <v>81.159420289855007</v>
      </c>
      <c r="K7246" s="2">
        <v>68.659420289855007</v>
      </c>
      <c r="L7246" s="2">
        <v>13.586956521738999</v>
      </c>
      <c r="M7246" s="2">
        <v>87.318840579709999</v>
      </c>
      <c r="N7246" s="2">
        <v>55.253623188406003</v>
      </c>
      <c r="O7246" s="2">
        <v>63.586956521738998</v>
      </c>
      <c r="P7246" s="2">
        <v>1.449275362319</v>
      </c>
      <c r="Q7246" s="2">
        <v>1.9927536231880001</v>
      </c>
      <c r="R7246" s="10" t="s">
        <v>168</v>
      </c>
      <c r="S7246" s="2">
        <v>0.36231884058000002</v>
      </c>
      <c r="T7246" s="22">
        <v>99.637681159419998</v>
      </c>
    </row>
    <row r="7247">
      <c r="D7247" s="19"/>
      <c r="E7247" s="18" t="s">
        <v>39</v>
      </c>
      <c r="F7247" s="17"/>
      <c r="G7247" s="7">
        <v>514</v>
      </c>
      <c r="H7247" s="20">
        <v>7.0038910505840004</v>
      </c>
      <c r="I7247" s="2">
        <v>0.19455252918300001</v>
      </c>
      <c r="J7247" s="2">
        <v>80.155642023346005</v>
      </c>
      <c r="K7247" s="2">
        <v>70.428015564201999</v>
      </c>
      <c r="L7247" s="2">
        <v>14.007782101167001</v>
      </c>
      <c r="M7247" s="2">
        <v>88.326848249026995</v>
      </c>
      <c r="N7247" s="2">
        <v>51.750972762646001</v>
      </c>
      <c r="O7247" s="2">
        <v>71.789883268482001</v>
      </c>
      <c r="P7247" s="2">
        <v>1.945525291829</v>
      </c>
      <c r="Q7247" s="2">
        <v>1.556420233463</v>
      </c>
      <c r="R7247" s="10" t="s">
        <v>168</v>
      </c>
      <c r="S7247" s="10" t="s">
        <v>168</v>
      </c>
      <c r="T7247" s="22">
        <v>100</v>
      </c>
    </row>
    <row r="7248">
      <c r="D7248" s="19"/>
      <c r="E7248" s="18" t="s">
        <v>40</v>
      </c>
      <c r="F7248" s="17"/>
      <c r="G7248" s="7">
        <v>559</v>
      </c>
      <c r="H7248" s="20">
        <v>5.7245080500889998</v>
      </c>
      <c r="I7248" s="2">
        <v>0.53667262969600005</v>
      </c>
      <c r="J7248" s="2">
        <v>80.143112701251994</v>
      </c>
      <c r="K7248" s="2">
        <v>71.556350626118004</v>
      </c>
      <c r="L7248" s="2">
        <v>14.311270125224</v>
      </c>
      <c r="M7248" s="2">
        <v>86.762075134168001</v>
      </c>
      <c r="N7248" s="2">
        <v>54.382826475850003</v>
      </c>
      <c r="O7248" s="2">
        <v>66.547406082289996</v>
      </c>
      <c r="P7248" s="2">
        <v>1.4311270125219999</v>
      </c>
      <c r="Q7248" s="2">
        <v>1.967799642218</v>
      </c>
      <c r="R7248" s="10" t="s">
        <v>168</v>
      </c>
      <c r="S7248" s="2">
        <v>0.35778175313100002</v>
      </c>
      <c r="T7248" s="22">
        <v>99.642218246869007</v>
      </c>
    </row>
    <row r="7249">
      <c r="D7249" s="19"/>
      <c r="E7249" s="18" t="s">
        <v>41</v>
      </c>
      <c r="F7249" s="17"/>
      <c r="G7249" s="7">
        <v>71</v>
      </c>
      <c r="H7249" s="20">
        <v>5.6338028169010004</v>
      </c>
      <c r="I7249" s="10" t="s">
        <v>168</v>
      </c>
      <c r="J7249" s="2">
        <v>77.464788732393998</v>
      </c>
      <c r="K7249" s="2">
        <v>57.746478873238999</v>
      </c>
      <c r="L7249" s="2">
        <v>12.676056338027999</v>
      </c>
      <c r="M7249" s="2">
        <v>90.140845070422998</v>
      </c>
      <c r="N7249" s="2">
        <v>56.338028169014002</v>
      </c>
      <c r="O7249" s="2">
        <v>64.788732394365994</v>
      </c>
      <c r="P7249" s="10" t="s">
        <v>168</v>
      </c>
      <c r="Q7249" s="2">
        <v>4.2253521126760001</v>
      </c>
      <c r="R7249" s="10" t="s">
        <v>168</v>
      </c>
      <c r="S7249" s="10" t="s">
        <v>168</v>
      </c>
      <c r="T7249" s="22">
        <v>100</v>
      </c>
    </row>
    <row r="7250">
      <c r="D7250" s="19"/>
      <c r="E7250" s="18" t="s">
        <v>42</v>
      </c>
      <c r="F7250" s="17"/>
      <c r="G7250" s="11">
        <v>11</v>
      </c>
      <c r="H7250" s="27">
        <v>27.272727272727</v>
      </c>
      <c r="I7250" s="4" t="s">
        <v>168</v>
      </c>
      <c r="J7250" s="5">
        <v>72.727272727273004</v>
      </c>
      <c r="K7250" s="5">
        <v>45.454545454544999</v>
      </c>
      <c r="L7250" s="5">
        <v>9.0909090909089993</v>
      </c>
      <c r="M7250" s="5">
        <v>63.636363636364003</v>
      </c>
      <c r="N7250" s="5">
        <v>45.454545454544999</v>
      </c>
      <c r="O7250" s="5">
        <v>45.454545454544999</v>
      </c>
      <c r="P7250" s="4" t="s">
        <v>168</v>
      </c>
      <c r="Q7250" s="4" t="s">
        <v>168</v>
      </c>
      <c r="R7250" s="5">
        <v>9.0909090909089993</v>
      </c>
      <c r="S7250" s="4" t="s">
        <v>168</v>
      </c>
      <c r="T7250" s="30">
        <v>90.909090909091006</v>
      </c>
    </row>
    <row r="7251">
      <c r="D7251" s="19"/>
      <c r="E7251" s="18" t="s">
        <v>26</v>
      </c>
      <c r="F7251" s="17"/>
      <c r="G7251" s="11">
        <v>2</v>
      </c>
      <c r="H7251" s="32" t="s">
        <v>168</v>
      </c>
      <c r="I7251" s="4" t="s">
        <v>168</v>
      </c>
      <c r="J7251" s="5">
        <v>100</v>
      </c>
      <c r="K7251" s="5">
        <v>50</v>
      </c>
      <c r="L7251" s="5">
        <v>50</v>
      </c>
      <c r="M7251" s="5">
        <v>50</v>
      </c>
      <c r="N7251" s="5">
        <v>100</v>
      </c>
      <c r="O7251" s="5">
        <v>100</v>
      </c>
      <c r="P7251" s="4" t="s">
        <v>168</v>
      </c>
      <c r="Q7251" s="4" t="s">
        <v>168</v>
      </c>
      <c r="R7251" s="4" t="s">
        <v>168</v>
      </c>
      <c r="S7251" s="4" t="s">
        <v>168</v>
      </c>
      <c r="T7251" s="30">
        <v>100</v>
      </c>
    </row>
    <row r="7252">
      <c r="D7252" s="19"/>
      <c r="E7252" s="18" t="s">
        <v>43</v>
      </c>
      <c r="F7252" s="17"/>
      <c r="G7252" s="7">
        <v>1080</v>
      </c>
      <c r="H7252" s="20">
        <v>6.7592592592590002</v>
      </c>
      <c r="I7252" s="2">
        <v>0.46296296296299999</v>
      </c>
      <c r="J7252" s="2">
        <v>81.018518518519002</v>
      </c>
      <c r="K7252" s="2">
        <v>68.518518518519002</v>
      </c>
      <c r="L7252" s="2">
        <v>13.333333333333</v>
      </c>
      <c r="M7252" s="2">
        <v>87.407407407407007</v>
      </c>
      <c r="N7252" s="2">
        <v>53.333333333333002</v>
      </c>
      <c r="O7252" s="2">
        <v>65.185185185185006</v>
      </c>
      <c r="P7252" s="2">
        <v>1.759259259259</v>
      </c>
      <c r="Q7252" s="2">
        <v>1.481481481481</v>
      </c>
      <c r="R7252" s="10" t="s">
        <v>168</v>
      </c>
      <c r="S7252" s="2">
        <v>0.37037037036999998</v>
      </c>
      <c r="T7252" s="22">
        <v>99.629629629630003</v>
      </c>
    </row>
    <row r="7253">
      <c r="D7253" s="15" t="s">
        <v>44</v>
      </c>
      <c r="E7253" s="14" t="s">
        <v>45</v>
      </c>
      <c r="F7253" s="16"/>
      <c r="G7253" s="33">
        <v>3</v>
      </c>
      <c r="H7253" s="72" t="s">
        <v>168</v>
      </c>
      <c r="I7253" s="25" t="s">
        <v>168</v>
      </c>
      <c r="J7253" s="13">
        <v>100</v>
      </c>
      <c r="K7253" s="13">
        <v>100</v>
      </c>
      <c r="L7253" s="13">
        <v>33.333333333333002</v>
      </c>
      <c r="M7253" s="13">
        <v>66.666666666666998</v>
      </c>
      <c r="N7253" s="13">
        <v>33.333333333333002</v>
      </c>
      <c r="O7253" s="13">
        <v>66.666666666666998</v>
      </c>
      <c r="P7253" s="25" t="s">
        <v>168</v>
      </c>
      <c r="Q7253" s="25" t="s">
        <v>168</v>
      </c>
      <c r="R7253" s="25" t="s">
        <v>168</v>
      </c>
      <c r="S7253" s="25" t="s">
        <v>168</v>
      </c>
      <c r="T7253" s="50">
        <v>100</v>
      </c>
    </row>
    <row r="7254">
      <c r="D7254" s="19"/>
      <c r="E7254" s="18" t="s">
        <v>46</v>
      </c>
      <c r="F7254" s="17"/>
      <c r="G7254" s="11">
        <v>11</v>
      </c>
      <c r="H7254" s="27">
        <v>18.181818181817999</v>
      </c>
      <c r="I7254" s="4" t="s">
        <v>168</v>
      </c>
      <c r="J7254" s="5">
        <v>72.727272727273004</v>
      </c>
      <c r="K7254" s="5">
        <v>63.636363636364003</v>
      </c>
      <c r="L7254" s="5">
        <v>45.454545454544999</v>
      </c>
      <c r="M7254" s="5">
        <v>90.909090909091006</v>
      </c>
      <c r="N7254" s="5">
        <v>81.818181818181998</v>
      </c>
      <c r="O7254" s="5">
        <v>45.454545454544999</v>
      </c>
      <c r="P7254" s="4" t="s">
        <v>168</v>
      </c>
      <c r="Q7254" s="5">
        <v>9.0909090909089993</v>
      </c>
      <c r="R7254" s="4" t="s">
        <v>168</v>
      </c>
      <c r="S7254" s="4" t="s">
        <v>168</v>
      </c>
      <c r="T7254" s="30">
        <v>100</v>
      </c>
    </row>
    <row r="7255">
      <c r="D7255" s="19"/>
      <c r="E7255" s="18" t="s">
        <v>47</v>
      </c>
      <c r="F7255" s="17"/>
      <c r="G7255" s="11">
        <v>25</v>
      </c>
      <c r="H7255" s="27">
        <v>8</v>
      </c>
      <c r="I7255" s="4" t="s">
        <v>168</v>
      </c>
      <c r="J7255" s="5">
        <v>76</v>
      </c>
      <c r="K7255" s="5">
        <v>64</v>
      </c>
      <c r="L7255" s="5">
        <v>16</v>
      </c>
      <c r="M7255" s="5">
        <v>80</v>
      </c>
      <c r="N7255" s="5">
        <v>36</v>
      </c>
      <c r="O7255" s="5">
        <v>48</v>
      </c>
      <c r="P7255" s="5">
        <v>8</v>
      </c>
      <c r="Q7255" s="5">
        <v>4</v>
      </c>
      <c r="R7255" s="4" t="s">
        <v>168</v>
      </c>
      <c r="S7255" s="4" t="s">
        <v>168</v>
      </c>
      <c r="T7255" s="30">
        <v>100</v>
      </c>
    </row>
    <row r="7256">
      <c r="D7256" s="19"/>
      <c r="E7256" s="18" t="s">
        <v>48</v>
      </c>
      <c r="F7256" s="17"/>
      <c r="G7256" s="7">
        <v>160</v>
      </c>
      <c r="H7256" s="20">
        <v>7.5</v>
      </c>
      <c r="I7256" s="2">
        <v>1.875</v>
      </c>
      <c r="J7256" s="2">
        <v>83.125</v>
      </c>
      <c r="K7256" s="2">
        <v>69.375</v>
      </c>
      <c r="L7256" s="2">
        <v>18.125</v>
      </c>
      <c r="M7256" s="2">
        <v>80.625</v>
      </c>
      <c r="N7256" s="2">
        <v>45.625</v>
      </c>
      <c r="O7256" s="2">
        <v>59.375</v>
      </c>
      <c r="P7256" s="2">
        <v>1.25</v>
      </c>
      <c r="Q7256" s="2">
        <v>1.25</v>
      </c>
      <c r="R7256" s="10" t="s">
        <v>168</v>
      </c>
      <c r="S7256" s="10" t="s">
        <v>168</v>
      </c>
      <c r="T7256" s="22">
        <v>100</v>
      </c>
    </row>
    <row r="7257">
      <c r="D7257" s="19"/>
      <c r="E7257" s="18" t="s">
        <v>49</v>
      </c>
      <c r="F7257" s="17"/>
      <c r="G7257" s="7">
        <v>166</v>
      </c>
      <c r="H7257" s="20">
        <v>10.240963855422001</v>
      </c>
      <c r="I7257" s="10" t="s">
        <v>168</v>
      </c>
      <c r="J7257" s="2">
        <v>78.915662650602002</v>
      </c>
      <c r="K7257" s="2">
        <v>62.650602409638999</v>
      </c>
      <c r="L7257" s="2">
        <v>15.060240963855</v>
      </c>
      <c r="M7257" s="2">
        <v>86.144578313253007</v>
      </c>
      <c r="N7257" s="2">
        <v>43.975903614457998</v>
      </c>
      <c r="O7257" s="2">
        <v>62.048192771083997</v>
      </c>
      <c r="P7257" s="2">
        <v>5.4216867469879997</v>
      </c>
      <c r="Q7257" s="2">
        <v>1.8072289156629999</v>
      </c>
      <c r="R7257" s="10" t="s">
        <v>168</v>
      </c>
      <c r="S7257" s="10" t="s">
        <v>168</v>
      </c>
      <c r="T7257" s="22">
        <v>100</v>
      </c>
    </row>
    <row r="7258">
      <c r="D7258" s="19"/>
      <c r="E7258" s="18" t="s">
        <v>50</v>
      </c>
      <c r="F7258" s="17"/>
      <c r="G7258" s="7">
        <v>129</v>
      </c>
      <c r="H7258" s="20">
        <v>6.9767441860470001</v>
      </c>
      <c r="I7258" s="10" t="s">
        <v>168</v>
      </c>
      <c r="J7258" s="2">
        <v>84.496124031007994</v>
      </c>
      <c r="K7258" s="2">
        <v>65.891472868216994</v>
      </c>
      <c r="L7258" s="2">
        <v>16.279069767442</v>
      </c>
      <c r="M7258" s="2">
        <v>83.720930232558004</v>
      </c>
      <c r="N7258" s="2">
        <v>51.937984496124002</v>
      </c>
      <c r="O7258" s="2">
        <v>63.565891472868003</v>
      </c>
      <c r="P7258" s="10" t="s">
        <v>168</v>
      </c>
      <c r="Q7258" s="2">
        <v>0.77519379845000003</v>
      </c>
      <c r="R7258" s="10" t="s">
        <v>168</v>
      </c>
      <c r="S7258" s="2">
        <v>1.550387596899</v>
      </c>
      <c r="T7258" s="22">
        <v>98.449612403101</v>
      </c>
    </row>
    <row r="7259">
      <c r="D7259" s="19"/>
      <c r="E7259" s="18" t="s">
        <v>51</v>
      </c>
      <c r="F7259" s="17"/>
      <c r="G7259" s="7">
        <v>124</v>
      </c>
      <c r="H7259" s="20">
        <v>8.8709677419350008</v>
      </c>
      <c r="I7259" s="10" t="s">
        <v>168</v>
      </c>
      <c r="J7259" s="2">
        <v>79.032258064516</v>
      </c>
      <c r="K7259" s="2">
        <v>67.741935483871004</v>
      </c>
      <c r="L7259" s="2">
        <v>12.903225806451999</v>
      </c>
      <c r="M7259" s="2">
        <v>84.677419354839003</v>
      </c>
      <c r="N7259" s="2">
        <v>54.032258064516</v>
      </c>
      <c r="O7259" s="2">
        <v>59.677419354839003</v>
      </c>
      <c r="P7259" s="2">
        <v>1.6129032258060001</v>
      </c>
      <c r="Q7259" s="10" t="s">
        <v>168</v>
      </c>
      <c r="R7259" s="10" t="s">
        <v>168</v>
      </c>
      <c r="S7259" s="2">
        <v>0.80645161290300005</v>
      </c>
      <c r="T7259" s="22">
        <v>99.193548387096996</v>
      </c>
    </row>
    <row r="7260">
      <c r="D7260" s="19"/>
      <c r="E7260" s="18" t="s">
        <v>52</v>
      </c>
      <c r="F7260" s="17"/>
      <c r="G7260" s="7">
        <v>114</v>
      </c>
      <c r="H7260" s="20">
        <v>1.7543859649119999</v>
      </c>
      <c r="I7260" s="2">
        <v>0.87719298245599997</v>
      </c>
      <c r="J7260" s="2">
        <v>81.578947368420998</v>
      </c>
      <c r="K7260" s="2">
        <v>65.789473684211004</v>
      </c>
      <c r="L7260" s="2">
        <v>11.403508771929999</v>
      </c>
      <c r="M7260" s="2">
        <v>91.228070175439001</v>
      </c>
      <c r="N7260" s="2">
        <v>62.280701754386001</v>
      </c>
      <c r="O7260" s="2">
        <v>67.543859649122993</v>
      </c>
      <c r="P7260" s="10" t="s">
        <v>168</v>
      </c>
      <c r="Q7260" s="10" t="s">
        <v>168</v>
      </c>
      <c r="R7260" s="10" t="s">
        <v>168</v>
      </c>
      <c r="S7260" s="10" t="s">
        <v>168</v>
      </c>
      <c r="T7260" s="22">
        <v>100</v>
      </c>
    </row>
    <row r="7261">
      <c r="D7261" s="19"/>
      <c r="E7261" s="18" t="s">
        <v>53</v>
      </c>
      <c r="F7261" s="17"/>
      <c r="G7261" s="7">
        <v>95</v>
      </c>
      <c r="H7261" s="20">
        <v>5.2631578947369997</v>
      </c>
      <c r="I7261" s="2">
        <v>1.052631578947</v>
      </c>
      <c r="J7261" s="2">
        <v>81.052631578947</v>
      </c>
      <c r="K7261" s="2">
        <v>73.684210526315994</v>
      </c>
      <c r="L7261" s="2">
        <v>8.4210526315790002</v>
      </c>
      <c r="M7261" s="2">
        <v>91.578947368420998</v>
      </c>
      <c r="N7261" s="2">
        <v>58.947368421053</v>
      </c>
      <c r="O7261" s="2">
        <v>66.315789473684006</v>
      </c>
      <c r="P7261" s="2">
        <v>1.052631578947</v>
      </c>
      <c r="Q7261" s="2">
        <v>2.1052631578950001</v>
      </c>
      <c r="R7261" s="10" t="s">
        <v>168</v>
      </c>
      <c r="S7261" s="10" t="s">
        <v>168</v>
      </c>
      <c r="T7261" s="22">
        <v>100</v>
      </c>
    </row>
    <row r="7262">
      <c r="D7262" s="19"/>
      <c r="E7262" s="18" t="s">
        <v>54</v>
      </c>
      <c r="F7262" s="17"/>
      <c r="G7262" s="7">
        <v>253</v>
      </c>
      <c r="H7262" s="20">
        <v>5.5335968379449998</v>
      </c>
      <c r="I7262" s="10" t="s">
        <v>168</v>
      </c>
      <c r="J7262" s="2">
        <v>81.818181818181998</v>
      </c>
      <c r="K7262" s="2">
        <v>73.517786561264998</v>
      </c>
      <c r="L7262" s="2">
        <v>8.6956521739130004</v>
      </c>
      <c r="M7262" s="2">
        <v>92.885375494070999</v>
      </c>
      <c r="N7262" s="2">
        <v>59.683794466403</v>
      </c>
      <c r="O7262" s="2">
        <v>75.494071146245005</v>
      </c>
      <c r="P7262" s="2">
        <v>1.185770750988</v>
      </c>
      <c r="Q7262" s="2">
        <v>1.9762845849799999</v>
      </c>
      <c r="R7262" s="2">
        <v>0.39525691699600002</v>
      </c>
      <c r="S7262" s="2">
        <v>0.39525691699600002</v>
      </c>
      <c r="T7262" s="22">
        <v>99.209486166008006</v>
      </c>
    </row>
    <row r="7263">
      <c r="D7263" s="19"/>
      <c r="E7263" s="18" t="s">
        <v>55</v>
      </c>
      <c r="F7263" s="17"/>
      <c r="G7263" s="11">
        <v>1</v>
      </c>
      <c r="H7263" s="32" t="s">
        <v>168</v>
      </c>
      <c r="I7263" s="4" t="s">
        <v>168</v>
      </c>
      <c r="J7263" s="5">
        <v>100</v>
      </c>
      <c r="K7263" s="4" t="s">
        <v>168</v>
      </c>
      <c r="L7263" s="4" t="s">
        <v>168</v>
      </c>
      <c r="M7263" s="5">
        <v>100</v>
      </c>
      <c r="N7263" s="5">
        <v>100</v>
      </c>
      <c r="O7263" s="4" t="s">
        <v>168</v>
      </c>
      <c r="P7263" s="4" t="s">
        <v>168</v>
      </c>
      <c r="Q7263" s="4" t="s">
        <v>168</v>
      </c>
      <c r="R7263" s="4" t="s">
        <v>168</v>
      </c>
      <c r="S7263" s="4" t="s">
        <v>168</v>
      </c>
      <c r="T7263" s="30">
        <v>100</v>
      </c>
    </row>
    <row r="7264">
      <c r="D7264" s="19"/>
      <c r="E7264" s="18" t="s">
        <v>26</v>
      </c>
      <c r="F7264" s="17"/>
      <c r="G7264" s="11">
        <v>12</v>
      </c>
      <c r="H7264" s="27">
        <v>16.666666666666998</v>
      </c>
      <c r="I7264" s="4" t="s">
        <v>168</v>
      </c>
      <c r="J7264" s="5">
        <v>50</v>
      </c>
      <c r="K7264" s="5">
        <v>41.666666666666998</v>
      </c>
      <c r="L7264" s="5">
        <v>16.666666666666998</v>
      </c>
      <c r="M7264" s="5">
        <v>66.666666666666998</v>
      </c>
      <c r="N7264" s="5">
        <v>41.666666666666998</v>
      </c>
      <c r="O7264" s="5">
        <v>58.333333333333002</v>
      </c>
      <c r="P7264" s="4" t="s">
        <v>168</v>
      </c>
      <c r="Q7264" s="5">
        <v>8.333333333333</v>
      </c>
      <c r="R7264" s="4" t="s">
        <v>168</v>
      </c>
      <c r="S7264" s="4" t="s">
        <v>168</v>
      </c>
      <c r="T7264" s="30">
        <v>100</v>
      </c>
    </row>
    <row r="7265">
      <c r="D7265" s="15" t="s">
        <v>56</v>
      </c>
      <c r="E7265" s="14" t="s">
        <v>57</v>
      </c>
      <c r="F7265" s="16"/>
      <c r="G7265" s="33">
        <v>15</v>
      </c>
      <c r="H7265" s="45">
        <v>6.666666666667</v>
      </c>
      <c r="I7265" s="25" t="s">
        <v>168</v>
      </c>
      <c r="J7265" s="13">
        <v>93.333333333333002</v>
      </c>
      <c r="K7265" s="13">
        <v>66.666666666666998</v>
      </c>
      <c r="L7265" s="13">
        <v>6.666666666667</v>
      </c>
      <c r="M7265" s="13">
        <v>86.666666666666998</v>
      </c>
      <c r="N7265" s="13">
        <v>46.666666666666998</v>
      </c>
      <c r="O7265" s="13">
        <v>33.333333333333002</v>
      </c>
      <c r="P7265" s="25" t="s">
        <v>168</v>
      </c>
      <c r="Q7265" s="13">
        <v>6.666666666667</v>
      </c>
      <c r="R7265" s="25" t="s">
        <v>168</v>
      </c>
      <c r="S7265" s="25" t="s">
        <v>168</v>
      </c>
      <c r="T7265" s="50">
        <v>100</v>
      </c>
    </row>
    <row r="7266">
      <c r="D7266" s="19"/>
      <c r="E7266" s="18" t="s">
        <v>58</v>
      </c>
      <c r="F7266" s="17"/>
      <c r="G7266" s="7">
        <v>111</v>
      </c>
      <c r="H7266" s="20">
        <v>4.5045045045050003</v>
      </c>
      <c r="I7266" s="10" t="s">
        <v>168</v>
      </c>
      <c r="J7266" s="2">
        <v>77.477477477476995</v>
      </c>
      <c r="K7266" s="2">
        <v>65.765765765766005</v>
      </c>
      <c r="L7266" s="2">
        <v>11.711711711712001</v>
      </c>
      <c r="M7266" s="2">
        <v>87.387387387386994</v>
      </c>
      <c r="N7266" s="2">
        <v>49.549549549550001</v>
      </c>
      <c r="O7266" s="2">
        <v>55.855855855855999</v>
      </c>
      <c r="P7266" s="2">
        <v>0.90090090090099995</v>
      </c>
      <c r="Q7266" s="2">
        <v>1.8018018018019999</v>
      </c>
      <c r="R7266" s="10" t="s">
        <v>168</v>
      </c>
      <c r="S7266" s="2">
        <v>1.8018018018019999</v>
      </c>
      <c r="T7266" s="22">
        <v>98.198198198198</v>
      </c>
    </row>
    <row r="7267">
      <c r="D7267" s="19"/>
      <c r="E7267" s="18" t="s">
        <v>59</v>
      </c>
      <c r="F7267" s="17"/>
      <c r="G7267" s="7">
        <v>404</v>
      </c>
      <c r="H7267" s="20">
        <v>6.4356435643559999</v>
      </c>
      <c r="I7267" s="2">
        <v>0.49504950495</v>
      </c>
      <c r="J7267" s="2">
        <v>80.445544554454997</v>
      </c>
      <c r="K7267" s="2">
        <v>63.366336633663003</v>
      </c>
      <c r="L7267" s="2">
        <v>15.594059405941</v>
      </c>
      <c r="M7267" s="2">
        <v>84.405940594059004</v>
      </c>
      <c r="N7267" s="2">
        <v>52.475247524752</v>
      </c>
      <c r="O7267" s="2">
        <v>63.118811881188002</v>
      </c>
      <c r="P7267" s="2">
        <v>1.9801980198019999</v>
      </c>
      <c r="Q7267" s="2">
        <v>1.9801980198019999</v>
      </c>
      <c r="R7267" s="10" t="s">
        <v>168</v>
      </c>
      <c r="S7267" s="10" t="s">
        <v>168</v>
      </c>
      <c r="T7267" s="22">
        <v>100</v>
      </c>
    </row>
    <row r="7268">
      <c r="D7268" s="19"/>
      <c r="E7268" s="18" t="s">
        <v>60</v>
      </c>
      <c r="F7268" s="17"/>
      <c r="G7268" s="7">
        <v>562</v>
      </c>
      <c r="H7268" s="20">
        <v>7.8291814946620004</v>
      </c>
      <c r="I7268" s="2">
        <v>0.533807829181</v>
      </c>
      <c r="J7268" s="2">
        <v>81.850533807828995</v>
      </c>
      <c r="K7268" s="2">
        <v>72.419928825623003</v>
      </c>
      <c r="L7268" s="2">
        <v>12.277580071174</v>
      </c>
      <c r="M7268" s="2">
        <v>88.967971530249002</v>
      </c>
      <c r="N7268" s="2">
        <v>54.982206405694001</v>
      </c>
      <c r="O7268" s="2">
        <v>69.217081850534001</v>
      </c>
      <c r="P7268" s="2">
        <v>1.779359430605</v>
      </c>
      <c r="Q7268" s="2">
        <v>0.88967971530199996</v>
      </c>
      <c r="R7268" s="2">
        <v>0.17793594305999999</v>
      </c>
      <c r="S7268" s="2">
        <v>0.35587188612100001</v>
      </c>
      <c r="T7268" s="22">
        <v>99.466192170818999</v>
      </c>
    </row>
    <row r="7269">
      <c r="D7269" s="19"/>
      <c r="E7269" s="18" t="s">
        <v>26</v>
      </c>
      <c r="F7269" s="17"/>
      <c r="G7269" s="11">
        <v>1</v>
      </c>
      <c r="H7269" s="32" t="s">
        <v>168</v>
      </c>
      <c r="I7269" s="4" t="s">
        <v>168</v>
      </c>
      <c r="J7269" s="4" t="s">
        <v>168</v>
      </c>
      <c r="K7269" s="4" t="s">
        <v>168</v>
      </c>
      <c r="L7269" s="4" t="s">
        <v>168</v>
      </c>
      <c r="M7269" s="5">
        <v>100</v>
      </c>
      <c r="N7269" s="4" t="s">
        <v>168</v>
      </c>
      <c r="O7269" s="4" t="s">
        <v>168</v>
      </c>
      <c r="P7269" s="4" t="s">
        <v>168</v>
      </c>
      <c r="Q7269" s="4" t="s">
        <v>168</v>
      </c>
      <c r="R7269" s="4" t="s">
        <v>168</v>
      </c>
      <c r="S7269" s="4" t="s">
        <v>168</v>
      </c>
      <c r="T7269" s="30">
        <v>100</v>
      </c>
    </row>
    <row r="7270">
      <c r="D7270" s="19"/>
      <c r="E7270" s="18" t="s">
        <v>61</v>
      </c>
      <c r="F7270" s="17"/>
      <c r="G7270" s="7">
        <v>126</v>
      </c>
      <c r="H7270" s="20">
        <v>4.7619047619049999</v>
      </c>
      <c r="I7270" s="10" t="s">
        <v>168</v>
      </c>
      <c r="J7270" s="2">
        <v>79.365079365078998</v>
      </c>
      <c r="K7270" s="2">
        <v>65.873015873016001</v>
      </c>
      <c r="L7270" s="2">
        <v>11.111111111111001</v>
      </c>
      <c r="M7270" s="2">
        <v>87.301587301587006</v>
      </c>
      <c r="N7270" s="2">
        <v>49.206349206349003</v>
      </c>
      <c r="O7270" s="2">
        <v>53.174603174603</v>
      </c>
      <c r="P7270" s="2">
        <v>0.793650793651</v>
      </c>
      <c r="Q7270" s="2">
        <v>2.3809523809519999</v>
      </c>
      <c r="R7270" s="10" t="s">
        <v>168</v>
      </c>
      <c r="S7270" s="2">
        <v>1.587301587302</v>
      </c>
      <c r="T7270" s="22">
        <v>98.412698412698006</v>
      </c>
    </row>
    <row r="7271">
      <c r="D7271" s="19"/>
      <c r="E7271" s="18" t="s">
        <v>62</v>
      </c>
      <c r="F7271" s="17"/>
      <c r="G7271" s="7">
        <v>966</v>
      </c>
      <c r="H7271" s="20">
        <v>7.2463768115939997</v>
      </c>
      <c r="I7271" s="2">
        <v>0.51759834368500002</v>
      </c>
      <c r="J7271" s="2">
        <v>81.262939958592</v>
      </c>
      <c r="K7271" s="2">
        <v>68.633540372671007</v>
      </c>
      <c r="L7271" s="2">
        <v>13.664596273292</v>
      </c>
      <c r="M7271" s="2">
        <v>87.060041407867004</v>
      </c>
      <c r="N7271" s="2">
        <v>53.933747412008003</v>
      </c>
      <c r="O7271" s="2">
        <v>66.666666666666998</v>
      </c>
      <c r="P7271" s="2">
        <v>1.8633540372670001</v>
      </c>
      <c r="Q7271" s="2">
        <v>1.3457556935820001</v>
      </c>
      <c r="R7271" s="2">
        <v>0.103519668737</v>
      </c>
      <c r="S7271" s="2">
        <v>0.207039337474</v>
      </c>
      <c r="T7271" s="22">
        <v>99.689440993789006</v>
      </c>
    </row>
    <row r="7272">
      <c r="D7272" s="15" t="s">
        <v>63</v>
      </c>
      <c r="E7272" s="14" t="s">
        <v>64</v>
      </c>
      <c r="F7272" s="16"/>
      <c r="G7272" s="33">
        <v>17</v>
      </c>
      <c r="H7272" s="45">
        <v>11.764705882353001</v>
      </c>
      <c r="I7272" s="25" t="s">
        <v>168</v>
      </c>
      <c r="J7272" s="13">
        <v>64.705882352941003</v>
      </c>
      <c r="K7272" s="13">
        <v>76.470588235294002</v>
      </c>
      <c r="L7272" s="13">
        <v>11.764705882353001</v>
      </c>
      <c r="M7272" s="13">
        <v>76.470588235294002</v>
      </c>
      <c r="N7272" s="13">
        <v>64.705882352941003</v>
      </c>
      <c r="O7272" s="13">
        <v>64.705882352941003</v>
      </c>
      <c r="P7272" s="25" t="s">
        <v>168</v>
      </c>
      <c r="Q7272" s="25" t="s">
        <v>168</v>
      </c>
      <c r="R7272" s="25" t="s">
        <v>168</v>
      </c>
      <c r="S7272" s="25" t="s">
        <v>168</v>
      </c>
      <c r="T7272" s="50">
        <v>100</v>
      </c>
    </row>
    <row r="7273">
      <c r="D7273" s="19"/>
      <c r="E7273" s="18" t="s">
        <v>65</v>
      </c>
      <c r="F7273" s="17"/>
      <c r="G7273" s="11">
        <v>38</v>
      </c>
      <c r="H7273" s="27">
        <v>2.6315789473679998</v>
      </c>
      <c r="I7273" s="4" t="s">
        <v>168</v>
      </c>
      <c r="J7273" s="5">
        <v>78.947368421053</v>
      </c>
      <c r="K7273" s="5">
        <v>65.789473684211004</v>
      </c>
      <c r="L7273" s="5">
        <v>15.789473684211</v>
      </c>
      <c r="M7273" s="5">
        <v>81.578947368420998</v>
      </c>
      <c r="N7273" s="5">
        <v>42.105263157895003</v>
      </c>
      <c r="O7273" s="5">
        <v>71.052631578947</v>
      </c>
      <c r="P7273" s="4" t="s">
        <v>168</v>
      </c>
      <c r="Q7273" s="5">
        <v>5.2631578947369997</v>
      </c>
      <c r="R7273" s="4" t="s">
        <v>168</v>
      </c>
      <c r="S7273" s="4" t="s">
        <v>168</v>
      </c>
      <c r="T7273" s="30">
        <v>100</v>
      </c>
    </row>
    <row r="7274">
      <c r="D7274" s="19"/>
      <c r="E7274" s="18" t="s">
        <v>66</v>
      </c>
      <c r="F7274" s="17"/>
      <c r="G7274" s="11">
        <v>14</v>
      </c>
      <c r="H7274" s="32" t="s">
        <v>168</v>
      </c>
      <c r="I7274" s="5">
        <v>7.1428571428570002</v>
      </c>
      <c r="J7274" s="5">
        <v>78.571428571428996</v>
      </c>
      <c r="K7274" s="5">
        <v>85.714285714286007</v>
      </c>
      <c r="L7274" s="5">
        <v>14.285714285714</v>
      </c>
      <c r="M7274" s="5">
        <v>85.714285714286007</v>
      </c>
      <c r="N7274" s="5">
        <v>78.571428571428996</v>
      </c>
      <c r="O7274" s="5">
        <v>78.571428571428996</v>
      </c>
      <c r="P7274" s="5">
        <v>7.1428571428570002</v>
      </c>
      <c r="Q7274" s="4" t="s">
        <v>168</v>
      </c>
      <c r="R7274" s="4" t="s">
        <v>168</v>
      </c>
      <c r="S7274" s="4" t="s">
        <v>168</v>
      </c>
      <c r="T7274" s="30">
        <v>100</v>
      </c>
    </row>
    <row r="7275">
      <c r="D7275" s="19"/>
      <c r="E7275" s="18" t="s">
        <v>67</v>
      </c>
      <c r="F7275" s="17"/>
      <c r="G7275" s="7">
        <v>95</v>
      </c>
      <c r="H7275" s="20">
        <v>6.3157894736840001</v>
      </c>
      <c r="I7275" s="10" t="s">
        <v>168</v>
      </c>
      <c r="J7275" s="2">
        <v>70.526315789473998</v>
      </c>
      <c r="K7275" s="2">
        <v>54.736842105263001</v>
      </c>
      <c r="L7275" s="2">
        <v>7.3684210526319998</v>
      </c>
      <c r="M7275" s="2">
        <v>93.684210526315994</v>
      </c>
      <c r="N7275" s="2">
        <v>50.526315789473998</v>
      </c>
      <c r="O7275" s="2">
        <v>62.105263157895003</v>
      </c>
      <c r="P7275" s="2">
        <v>1.052631578947</v>
      </c>
      <c r="Q7275" s="2">
        <v>2.1052631578950001</v>
      </c>
      <c r="R7275" s="2">
        <v>1.052631578947</v>
      </c>
      <c r="S7275" s="10" t="s">
        <v>168</v>
      </c>
      <c r="T7275" s="22">
        <v>98.947368421053</v>
      </c>
    </row>
    <row r="7276">
      <c r="D7276" s="19"/>
      <c r="E7276" s="18" t="s">
        <v>68</v>
      </c>
      <c r="F7276" s="17"/>
      <c r="G7276" s="7">
        <v>81</v>
      </c>
      <c r="H7276" s="20">
        <v>4.9382716049380004</v>
      </c>
      <c r="I7276" s="2">
        <v>1.2345679012349999</v>
      </c>
      <c r="J7276" s="2">
        <v>80.246913580246996</v>
      </c>
      <c r="K7276" s="2">
        <v>59.259259259258997</v>
      </c>
      <c r="L7276" s="2">
        <v>12.345679012346</v>
      </c>
      <c r="M7276" s="2">
        <v>86.419753086420002</v>
      </c>
      <c r="N7276" s="2">
        <v>49.382716049382999</v>
      </c>
      <c r="O7276" s="2">
        <v>64.197530864198001</v>
      </c>
      <c r="P7276" s="2">
        <v>1.2345679012349999</v>
      </c>
      <c r="Q7276" s="2">
        <v>1.2345679012349999</v>
      </c>
      <c r="R7276" s="10" t="s">
        <v>168</v>
      </c>
      <c r="S7276" s="10" t="s">
        <v>168</v>
      </c>
      <c r="T7276" s="22">
        <v>100</v>
      </c>
    </row>
    <row r="7277">
      <c r="D7277" s="19"/>
      <c r="E7277" s="18" t="s">
        <v>69</v>
      </c>
      <c r="F7277" s="17"/>
      <c r="G7277" s="7">
        <v>844</v>
      </c>
      <c r="H7277" s="20">
        <v>7.4644549763030001</v>
      </c>
      <c r="I7277" s="2">
        <v>0.35545023696700001</v>
      </c>
      <c r="J7277" s="2">
        <v>82.701421800947998</v>
      </c>
      <c r="K7277" s="2">
        <v>70.379146919430994</v>
      </c>
      <c r="L7277" s="2">
        <v>14.099526066351</v>
      </c>
      <c r="M7277" s="2">
        <v>86.848341232227</v>
      </c>
      <c r="N7277" s="2">
        <v>54.028436018957002</v>
      </c>
      <c r="O7277" s="2">
        <v>65.047393364928993</v>
      </c>
      <c r="P7277" s="2">
        <v>1.895734597156</v>
      </c>
      <c r="Q7277" s="2">
        <v>1.303317535545</v>
      </c>
      <c r="R7277" s="10" t="s">
        <v>168</v>
      </c>
      <c r="S7277" s="2">
        <v>0.473933649289</v>
      </c>
      <c r="T7277" s="22">
        <v>99.526066350711005</v>
      </c>
    </row>
    <row r="7278">
      <c r="D7278" s="19"/>
      <c r="E7278" s="18" t="s">
        <v>26</v>
      </c>
      <c r="F7278" s="17"/>
      <c r="G7278" s="11">
        <v>4</v>
      </c>
      <c r="H7278" s="32" t="s">
        <v>168</v>
      </c>
      <c r="I7278" s="4" t="s">
        <v>168</v>
      </c>
      <c r="J7278" s="5">
        <v>75</v>
      </c>
      <c r="K7278" s="5">
        <v>50</v>
      </c>
      <c r="L7278" s="4" t="s">
        <v>168</v>
      </c>
      <c r="M7278" s="5">
        <v>100</v>
      </c>
      <c r="N7278" s="5">
        <v>25</v>
      </c>
      <c r="O7278" s="5">
        <v>50</v>
      </c>
      <c r="P7278" s="4" t="s">
        <v>168</v>
      </c>
      <c r="Q7278" s="4" t="s">
        <v>168</v>
      </c>
      <c r="R7278" s="4" t="s">
        <v>168</v>
      </c>
      <c r="S7278" s="4" t="s">
        <v>168</v>
      </c>
      <c r="T7278" s="30">
        <v>100</v>
      </c>
    </row>
    <row r="7279">
      <c r="D7279" s="19"/>
      <c r="E7279" s="18" t="s">
        <v>70</v>
      </c>
      <c r="F7279" s="17"/>
      <c r="G7279" s="7">
        <v>245</v>
      </c>
      <c r="H7279" s="20">
        <v>5.3061224489800001</v>
      </c>
      <c r="I7279" s="2">
        <v>0.816326530612</v>
      </c>
      <c r="J7279" s="2">
        <v>75.102040816327005</v>
      </c>
      <c r="K7279" s="2">
        <v>61.224489795917997</v>
      </c>
      <c r="L7279" s="2">
        <v>11.020408163265</v>
      </c>
      <c r="M7279" s="2">
        <v>87.755102040815999</v>
      </c>
      <c r="N7279" s="2">
        <v>51.428571428570997</v>
      </c>
      <c r="O7279" s="2">
        <v>65.306122448980005</v>
      </c>
      <c r="P7279" s="2">
        <v>1.2244897959179999</v>
      </c>
      <c r="Q7279" s="2">
        <v>2.040816326531</v>
      </c>
      <c r="R7279" s="2">
        <v>0.408163265306</v>
      </c>
      <c r="S7279" s="10" t="s">
        <v>168</v>
      </c>
      <c r="T7279" s="22">
        <v>99.591836734693999</v>
      </c>
    </row>
    <row r="7280">
      <c r="D7280" s="15" t="s">
        <v>71</v>
      </c>
      <c r="E7280" s="14" t="s">
        <v>64</v>
      </c>
      <c r="F7280" s="16"/>
      <c r="G7280" s="33">
        <v>15</v>
      </c>
      <c r="H7280" s="45">
        <v>6.666666666667</v>
      </c>
      <c r="I7280" s="25" t="s">
        <v>168</v>
      </c>
      <c r="J7280" s="13">
        <v>73.333333333333002</v>
      </c>
      <c r="K7280" s="13">
        <v>66.666666666666998</v>
      </c>
      <c r="L7280" s="13">
        <v>20</v>
      </c>
      <c r="M7280" s="13">
        <v>80</v>
      </c>
      <c r="N7280" s="13">
        <v>60</v>
      </c>
      <c r="O7280" s="13">
        <v>53.333333333333002</v>
      </c>
      <c r="P7280" s="25" t="s">
        <v>168</v>
      </c>
      <c r="Q7280" s="25" t="s">
        <v>168</v>
      </c>
      <c r="R7280" s="25" t="s">
        <v>168</v>
      </c>
      <c r="S7280" s="25" t="s">
        <v>168</v>
      </c>
      <c r="T7280" s="50">
        <v>100</v>
      </c>
    </row>
    <row r="7281">
      <c r="D7281" s="19"/>
      <c r="E7281" s="18" t="s">
        <v>65</v>
      </c>
      <c r="F7281" s="17"/>
      <c r="G7281" s="7">
        <v>58</v>
      </c>
      <c r="H7281" s="20">
        <v>1.7241379310339999</v>
      </c>
      <c r="I7281" s="2">
        <v>1.7241379310339999</v>
      </c>
      <c r="J7281" s="2">
        <v>81.034482758620996</v>
      </c>
      <c r="K7281" s="2">
        <v>70.689655172414007</v>
      </c>
      <c r="L7281" s="2">
        <v>10.344827586207</v>
      </c>
      <c r="M7281" s="2">
        <v>91.379310344827999</v>
      </c>
      <c r="N7281" s="2">
        <v>41.379310344827999</v>
      </c>
      <c r="O7281" s="2">
        <v>63.793103448276</v>
      </c>
      <c r="P7281" s="2">
        <v>3.4482758620689999</v>
      </c>
      <c r="Q7281" s="2">
        <v>3.4482758620689999</v>
      </c>
      <c r="R7281" s="10" t="s">
        <v>168</v>
      </c>
      <c r="S7281" s="10" t="s">
        <v>168</v>
      </c>
      <c r="T7281" s="22">
        <v>100</v>
      </c>
    </row>
    <row r="7282">
      <c r="D7282" s="19"/>
      <c r="E7282" s="18" t="s">
        <v>66</v>
      </c>
      <c r="F7282" s="17"/>
      <c r="G7282" s="7">
        <v>113</v>
      </c>
      <c r="H7282" s="20">
        <v>7.0796460176989999</v>
      </c>
      <c r="I7282" s="2">
        <v>1.769911504425</v>
      </c>
      <c r="J7282" s="2">
        <v>77.876106194689996</v>
      </c>
      <c r="K7282" s="2">
        <v>63.716814159291999</v>
      </c>
      <c r="L7282" s="2">
        <v>13.274336283186001</v>
      </c>
      <c r="M7282" s="2">
        <v>89.380530973451002</v>
      </c>
      <c r="N7282" s="2">
        <v>59.292035398229999</v>
      </c>
      <c r="O7282" s="2">
        <v>79.646017699115006</v>
      </c>
      <c r="P7282" s="10" t="s">
        <v>168</v>
      </c>
      <c r="Q7282" s="10" t="s">
        <v>168</v>
      </c>
      <c r="R7282" s="10" t="s">
        <v>168</v>
      </c>
      <c r="S7282" s="2">
        <v>0.88495575221199996</v>
      </c>
      <c r="T7282" s="22">
        <v>99.115044247788006</v>
      </c>
    </row>
    <row r="7283">
      <c r="D7283" s="19"/>
      <c r="E7283" s="18" t="s">
        <v>67</v>
      </c>
      <c r="F7283" s="17"/>
      <c r="G7283" s="7">
        <v>837</v>
      </c>
      <c r="H7283" s="20">
        <v>7.4074074074069998</v>
      </c>
      <c r="I7283" s="2">
        <v>0.238948626045</v>
      </c>
      <c r="J7283" s="2">
        <v>81.839904420549999</v>
      </c>
      <c r="K7283" s="2">
        <v>69.772998805257004</v>
      </c>
      <c r="L7283" s="2">
        <v>12.783751493429</v>
      </c>
      <c r="M7283" s="2">
        <v>87.096774193548001</v>
      </c>
      <c r="N7283" s="2">
        <v>53.643966547192001</v>
      </c>
      <c r="O7283" s="2">
        <v>64.277180406213006</v>
      </c>
      <c r="P7283" s="2">
        <v>1.7921146953410001</v>
      </c>
      <c r="Q7283" s="2">
        <v>1.31421744325</v>
      </c>
      <c r="R7283" s="2">
        <v>0.119474313023</v>
      </c>
      <c r="S7283" s="2">
        <v>0.35842293906799999</v>
      </c>
      <c r="T7283" s="22">
        <v>99.522102747909003</v>
      </c>
    </row>
    <row r="7284">
      <c r="D7284" s="19"/>
      <c r="E7284" s="18" t="s">
        <v>68</v>
      </c>
      <c r="F7284" s="17"/>
      <c r="G7284" s="7">
        <v>61</v>
      </c>
      <c r="H7284" s="20">
        <v>1.6393442622950001</v>
      </c>
      <c r="I7284" s="10" t="s">
        <v>168</v>
      </c>
      <c r="J7284" s="2">
        <v>80.327868852459005</v>
      </c>
      <c r="K7284" s="2">
        <v>57.377049180328001</v>
      </c>
      <c r="L7284" s="2">
        <v>22.950819672131001</v>
      </c>
      <c r="M7284" s="2">
        <v>81.967213114754003</v>
      </c>
      <c r="N7284" s="2">
        <v>49.180327868851997</v>
      </c>
      <c r="O7284" s="2">
        <v>49.180327868851997</v>
      </c>
      <c r="P7284" s="2">
        <v>3.2786885245900002</v>
      </c>
      <c r="Q7284" s="2">
        <v>3.2786885245900002</v>
      </c>
      <c r="R7284" s="10" t="s">
        <v>168</v>
      </c>
      <c r="S7284" s="10" t="s">
        <v>168</v>
      </c>
      <c r="T7284" s="22">
        <v>100</v>
      </c>
    </row>
    <row r="7285">
      <c r="D7285" s="19"/>
      <c r="E7285" s="18" t="s">
        <v>72</v>
      </c>
      <c r="F7285" s="17"/>
      <c r="G7285" s="11">
        <v>5</v>
      </c>
      <c r="H7285" s="27">
        <v>40</v>
      </c>
      <c r="I7285" s="4" t="s">
        <v>168</v>
      </c>
      <c r="J7285" s="5">
        <v>40</v>
      </c>
      <c r="K7285" s="5">
        <v>20</v>
      </c>
      <c r="L7285" s="4" t="s">
        <v>168</v>
      </c>
      <c r="M7285" s="5">
        <v>80</v>
      </c>
      <c r="N7285" s="5">
        <v>40</v>
      </c>
      <c r="O7285" s="5">
        <v>80</v>
      </c>
      <c r="P7285" s="4" t="s">
        <v>168</v>
      </c>
      <c r="Q7285" s="4" t="s">
        <v>168</v>
      </c>
      <c r="R7285" s="4" t="s">
        <v>168</v>
      </c>
      <c r="S7285" s="4" t="s">
        <v>168</v>
      </c>
      <c r="T7285" s="30">
        <v>100</v>
      </c>
    </row>
    <row r="7286">
      <c r="D7286" s="19"/>
      <c r="E7286" s="18" t="s">
        <v>26</v>
      </c>
      <c r="F7286" s="17"/>
      <c r="G7286" s="11">
        <v>4</v>
      </c>
      <c r="H7286" s="27">
        <v>25</v>
      </c>
      <c r="I7286" s="4" t="s">
        <v>168</v>
      </c>
      <c r="J7286" s="5">
        <v>75</v>
      </c>
      <c r="K7286" s="5">
        <v>75</v>
      </c>
      <c r="L7286" s="5">
        <v>25</v>
      </c>
      <c r="M7286" s="5">
        <v>75</v>
      </c>
      <c r="N7286" s="5">
        <v>50</v>
      </c>
      <c r="O7286" s="5">
        <v>100</v>
      </c>
      <c r="P7286" s="4" t="s">
        <v>168</v>
      </c>
      <c r="Q7286" s="5">
        <v>25</v>
      </c>
      <c r="R7286" s="4" t="s">
        <v>168</v>
      </c>
      <c r="S7286" s="4" t="s">
        <v>168</v>
      </c>
      <c r="T7286" s="30">
        <v>100</v>
      </c>
    </row>
    <row r="7287">
      <c r="D7287" s="19"/>
      <c r="E7287" s="18" t="s">
        <v>73</v>
      </c>
      <c r="F7287" s="17"/>
      <c r="G7287" s="7">
        <v>1084</v>
      </c>
      <c r="H7287" s="20">
        <v>6.7343173431730001</v>
      </c>
      <c r="I7287" s="2">
        <v>0.46125461254599998</v>
      </c>
      <c r="J7287" s="2">
        <v>81.180811808117994</v>
      </c>
      <c r="K7287" s="2">
        <v>68.450184501845001</v>
      </c>
      <c r="L7287" s="2">
        <v>13.376383763838</v>
      </c>
      <c r="M7287" s="2">
        <v>87.177121771217998</v>
      </c>
      <c r="N7287" s="2">
        <v>53.413284132841</v>
      </c>
      <c r="O7287" s="2">
        <v>64.852398523985002</v>
      </c>
      <c r="P7287" s="2">
        <v>1.7527675276750001</v>
      </c>
      <c r="Q7287" s="2">
        <v>1.3837638376379999</v>
      </c>
      <c r="R7287" s="2">
        <v>0.092250922508999994</v>
      </c>
      <c r="S7287" s="2">
        <v>0.36900369003700001</v>
      </c>
      <c r="T7287" s="22">
        <v>99.538745387454</v>
      </c>
    </row>
    <row r="7288">
      <c r="D7288" s="15" t="s">
        <v>74</v>
      </c>
      <c r="E7288" s="14" t="s">
        <v>75</v>
      </c>
      <c r="F7288" s="16"/>
      <c r="G7288" s="26">
        <v>315</v>
      </c>
      <c r="H7288" s="40">
        <v>5.3968253968250002</v>
      </c>
      <c r="I7288" s="8">
        <v>0.63492063492100004</v>
      </c>
      <c r="J7288" s="8">
        <v>83.174603174603007</v>
      </c>
      <c r="K7288" s="8">
        <v>72.063492063492006</v>
      </c>
      <c r="L7288" s="8">
        <v>13.968253968254</v>
      </c>
      <c r="M7288" s="8">
        <v>87.619047619048004</v>
      </c>
      <c r="N7288" s="8">
        <v>53.650793650794</v>
      </c>
      <c r="O7288" s="8">
        <v>66.666666666666998</v>
      </c>
      <c r="P7288" s="8">
        <v>1.587301587302</v>
      </c>
      <c r="Q7288" s="8">
        <v>2.5396825396830001</v>
      </c>
      <c r="R7288" s="41" t="s">
        <v>168</v>
      </c>
      <c r="S7288" s="8">
        <v>0.63492063492100004</v>
      </c>
      <c r="T7288" s="42">
        <v>99.365079365078998</v>
      </c>
    </row>
    <row r="7289">
      <c r="D7289" s="19"/>
      <c r="E7289" s="18" t="s">
        <v>76</v>
      </c>
      <c r="F7289" s="17"/>
      <c r="G7289" s="7">
        <v>78</v>
      </c>
      <c r="H7289" s="20">
        <v>6.4102564102560002</v>
      </c>
      <c r="I7289" s="10" t="s">
        <v>168</v>
      </c>
      <c r="J7289" s="2">
        <v>85.897435897435997</v>
      </c>
      <c r="K7289" s="2">
        <v>78.205128205128005</v>
      </c>
      <c r="L7289" s="2">
        <v>20.512820512821001</v>
      </c>
      <c r="M7289" s="2">
        <v>84.615384615384997</v>
      </c>
      <c r="N7289" s="2">
        <v>55.128205128205003</v>
      </c>
      <c r="O7289" s="2">
        <v>66.666666666666998</v>
      </c>
      <c r="P7289" s="2">
        <v>2.564102564103</v>
      </c>
      <c r="Q7289" s="2">
        <v>2.564102564103</v>
      </c>
      <c r="R7289" s="10" t="s">
        <v>168</v>
      </c>
      <c r="S7289" s="2">
        <v>1.2820512820509999</v>
      </c>
      <c r="T7289" s="22">
        <v>98.717948717949</v>
      </c>
    </row>
    <row r="7290">
      <c r="D7290" s="19"/>
      <c r="E7290" s="18" t="s">
        <v>77</v>
      </c>
      <c r="F7290" s="17"/>
      <c r="G7290" s="7">
        <v>297</v>
      </c>
      <c r="H7290" s="20">
        <v>5.3872053872050003</v>
      </c>
      <c r="I7290" s="2">
        <v>0.67340067340099996</v>
      </c>
      <c r="J7290" s="2">
        <v>81.818181818181998</v>
      </c>
      <c r="K7290" s="2">
        <v>73.063973063972995</v>
      </c>
      <c r="L7290" s="2">
        <v>12.794612794613</v>
      </c>
      <c r="M7290" s="2">
        <v>86.531986531987002</v>
      </c>
      <c r="N7290" s="2">
        <v>57.912457912458002</v>
      </c>
      <c r="O7290" s="2">
        <v>69.696969696970001</v>
      </c>
      <c r="P7290" s="2">
        <v>1.010101010101</v>
      </c>
      <c r="Q7290" s="2">
        <v>1.683501683502</v>
      </c>
      <c r="R7290" s="10" t="s">
        <v>168</v>
      </c>
      <c r="S7290" s="2">
        <v>0.33670033669999999</v>
      </c>
      <c r="T7290" s="22">
        <v>99.663299663299995</v>
      </c>
    </row>
    <row r="7291">
      <c r="D7291" s="19"/>
      <c r="E7291" s="18" t="s">
        <v>78</v>
      </c>
      <c r="F7291" s="17"/>
      <c r="G7291" s="11">
        <v>12</v>
      </c>
      <c r="H7291" s="27">
        <v>8.333333333333</v>
      </c>
      <c r="I7291" s="4" t="s">
        <v>168</v>
      </c>
      <c r="J7291" s="5">
        <v>83.333333333333002</v>
      </c>
      <c r="K7291" s="5">
        <v>66.666666666666998</v>
      </c>
      <c r="L7291" s="5">
        <v>8.333333333333</v>
      </c>
      <c r="M7291" s="5">
        <v>91.666666666666998</v>
      </c>
      <c r="N7291" s="5">
        <v>50</v>
      </c>
      <c r="O7291" s="5">
        <v>41.666666666666998</v>
      </c>
      <c r="P7291" s="4" t="s">
        <v>168</v>
      </c>
      <c r="Q7291" s="4" t="s">
        <v>168</v>
      </c>
      <c r="R7291" s="4" t="s">
        <v>168</v>
      </c>
      <c r="S7291" s="4" t="s">
        <v>168</v>
      </c>
      <c r="T7291" s="30">
        <v>100</v>
      </c>
    </row>
    <row r="7292">
      <c r="D7292" s="19"/>
      <c r="E7292" s="18" t="s">
        <v>79</v>
      </c>
      <c r="F7292" s="17"/>
      <c r="G7292" s="7">
        <v>116</v>
      </c>
      <c r="H7292" s="20">
        <v>10.344827586207</v>
      </c>
      <c r="I7292" s="2">
        <v>0.86206896551699996</v>
      </c>
      <c r="J7292" s="2">
        <v>83.620689655172001</v>
      </c>
      <c r="K7292" s="2">
        <v>70.689655172414007</v>
      </c>
      <c r="L7292" s="2">
        <v>12.931034482758999</v>
      </c>
      <c r="M7292" s="2">
        <v>88.793103448276</v>
      </c>
      <c r="N7292" s="2">
        <v>54.310344827586</v>
      </c>
      <c r="O7292" s="2">
        <v>67.241379310344996</v>
      </c>
      <c r="P7292" s="2">
        <v>2.586206896552</v>
      </c>
      <c r="Q7292" s="2">
        <v>3.4482758620689999</v>
      </c>
      <c r="R7292" s="10" t="s">
        <v>168</v>
      </c>
      <c r="S7292" s="10" t="s">
        <v>168</v>
      </c>
      <c r="T7292" s="22">
        <v>100</v>
      </c>
    </row>
    <row r="7293">
      <c r="D7293" s="19"/>
      <c r="E7293" s="18" t="s">
        <v>80</v>
      </c>
      <c r="F7293" s="17"/>
      <c r="G7293" s="7">
        <v>175</v>
      </c>
      <c r="H7293" s="20">
        <v>5.7142857142860004</v>
      </c>
      <c r="I7293" s="2">
        <v>0.57142857142900005</v>
      </c>
      <c r="J7293" s="2">
        <v>86.857142857143003</v>
      </c>
      <c r="K7293" s="2">
        <v>78.857142857143003</v>
      </c>
      <c r="L7293" s="2">
        <v>10.285714285714</v>
      </c>
      <c r="M7293" s="2">
        <v>90.857142857143003</v>
      </c>
      <c r="N7293" s="2">
        <v>52</v>
      </c>
      <c r="O7293" s="2">
        <v>65.714285714286007</v>
      </c>
      <c r="P7293" s="2">
        <v>0.57142857142900005</v>
      </c>
      <c r="Q7293" s="2">
        <v>1.714285714286</v>
      </c>
      <c r="R7293" s="10" t="s">
        <v>168</v>
      </c>
      <c r="S7293" s="2">
        <v>0.57142857142900005</v>
      </c>
      <c r="T7293" s="22">
        <v>99.428571428571004</v>
      </c>
    </row>
    <row r="7294">
      <c r="D7294" s="19"/>
      <c r="E7294" s="18" t="s">
        <v>81</v>
      </c>
      <c r="F7294" s="17"/>
      <c r="G7294" s="7">
        <v>908</v>
      </c>
      <c r="H7294" s="20">
        <v>6.6079295154190003</v>
      </c>
      <c r="I7294" s="2">
        <v>0.55066079295199999</v>
      </c>
      <c r="J7294" s="2">
        <v>82.26872246696</v>
      </c>
      <c r="K7294" s="2">
        <v>69.933920704846003</v>
      </c>
      <c r="L7294" s="2">
        <v>13.546255506608</v>
      </c>
      <c r="M7294" s="2">
        <v>87.334801762115006</v>
      </c>
      <c r="N7294" s="2">
        <v>54.625550660793003</v>
      </c>
      <c r="O7294" s="2">
        <v>66.960352422906993</v>
      </c>
      <c r="P7294" s="2">
        <v>1.8722466960349999</v>
      </c>
      <c r="Q7294" s="2">
        <v>1.211453744493</v>
      </c>
      <c r="R7294" s="10" t="s">
        <v>168</v>
      </c>
      <c r="S7294" s="2">
        <v>0.33039647577100001</v>
      </c>
      <c r="T7294" s="22">
        <v>99.669603524229004</v>
      </c>
    </row>
    <row r="7295">
      <c r="D7295" s="19"/>
      <c r="E7295" s="18" t="s">
        <v>41</v>
      </c>
      <c r="F7295" s="17"/>
      <c r="G7295" s="11">
        <v>26</v>
      </c>
      <c r="H7295" s="27">
        <v>11.538461538462</v>
      </c>
      <c r="I7295" s="4" t="s">
        <v>168</v>
      </c>
      <c r="J7295" s="5">
        <v>73.076923076922995</v>
      </c>
      <c r="K7295" s="5">
        <v>61.538461538462002</v>
      </c>
      <c r="L7295" s="5">
        <v>11.538461538462</v>
      </c>
      <c r="M7295" s="5">
        <v>88.461538461537998</v>
      </c>
      <c r="N7295" s="5">
        <v>46.153846153845997</v>
      </c>
      <c r="O7295" s="5">
        <v>69.230769230768999</v>
      </c>
      <c r="P7295" s="4" t="s">
        <v>168</v>
      </c>
      <c r="Q7295" s="5">
        <v>11.538461538462</v>
      </c>
      <c r="R7295" s="4" t="s">
        <v>168</v>
      </c>
      <c r="S7295" s="4" t="s">
        <v>168</v>
      </c>
      <c r="T7295" s="30">
        <v>100</v>
      </c>
    </row>
    <row r="7296">
      <c r="D7296" s="19"/>
      <c r="E7296" s="18" t="s">
        <v>82</v>
      </c>
      <c r="F7296" s="17"/>
      <c r="G7296" s="7">
        <v>96</v>
      </c>
      <c r="H7296" s="20">
        <v>9.375</v>
      </c>
      <c r="I7296" s="10" t="s">
        <v>168</v>
      </c>
      <c r="J7296" s="2">
        <v>70.833333333333002</v>
      </c>
      <c r="K7296" s="2">
        <v>52.083333333333002</v>
      </c>
      <c r="L7296" s="2">
        <v>9.375</v>
      </c>
      <c r="M7296" s="2">
        <v>86.458333333333002</v>
      </c>
      <c r="N7296" s="2">
        <v>42.708333333333002</v>
      </c>
      <c r="O7296" s="2">
        <v>56.25</v>
      </c>
      <c r="P7296" s="2">
        <v>1.041666666667</v>
      </c>
      <c r="Q7296" s="2">
        <v>2.083333333333</v>
      </c>
      <c r="R7296" s="2">
        <v>1.041666666667</v>
      </c>
      <c r="S7296" s="2">
        <v>1.041666666667</v>
      </c>
      <c r="T7296" s="22">
        <v>97.916666666666998</v>
      </c>
    </row>
    <row r="7297">
      <c r="D7297" s="19"/>
      <c r="E7297" s="18" t="s">
        <v>26</v>
      </c>
      <c r="F7297" s="17"/>
      <c r="G7297" s="11">
        <v>0</v>
      </c>
      <c r="H7297" s="32" t="s">
        <v>168</v>
      </c>
      <c r="I7297" s="4" t="s">
        <v>168</v>
      </c>
      <c r="J7297" s="4" t="s">
        <v>168</v>
      </c>
      <c r="K7297" s="4" t="s">
        <v>168</v>
      </c>
      <c r="L7297" s="4" t="s">
        <v>168</v>
      </c>
      <c r="M7297" s="4" t="s">
        <v>168</v>
      </c>
      <c r="N7297" s="4" t="s">
        <v>168</v>
      </c>
      <c r="O7297" s="4" t="s">
        <v>168</v>
      </c>
      <c r="P7297" s="4" t="s">
        <v>168</v>
      </c>
      <c r="Q7297" s="4" t="s">
        <v>168</v>
      </c>
      <c r="R7297" s="4" t="s">
        <v>168</v>
      </c>
      <c r="S7297" s="4" t="s">
        <v>168</v>
      </c>
      <c r="T7297" s="31" t="s">
        <v>168</v>
      </c>
    </row>
    <row r="7298">
      <c r="D7298" s="19"/>
      <c r="E7298" s="18" t="s">
        <v>83</v>
      </c>
      <c r="F7298" s="17"/>
      <c r="G7298" s="7">
        <v>997</v>
      </c>
      <c r="H7298" s="20">
        <v>6.7201604814440001</v>
      </c>
      <c r="I7298" s="2">
        <v>0.50150451354100001</v>
      </c>
      <c r="J7298" s="2">
        <v>81.945837512538006</v>
      </c>
      <c r="K7298" s="2">
        <v>69.809428284855002</v>
      </c>
      <c r="L7298" s="2">
        <v>13.741223671013</v>
      </c>
      <c r="M7298" s="2">
        <v>87.161484453360004</v>
      </c>
      <c r="N7298" s="2">
        <v>54.363089267802998</v>
      </c>
      <c r="O7298" s="2">
        <v>65.897693079237996</v>
      </c>
      <c r="P7298" s="2">
        <v>1.8054162487459999</v>
      </c>
      <c r="Q7298" s="2">
        <v>1.4042126379140001</v>
      </c>
      <c r="R7298" s="10" t="s">
        <v>168</v>
      </c>
      <c r="S7298" s="2">
        <v>0.300902708124</v>
      </c>
      <c r="T7298" s="22">
        <v>99.699097291876001</v>
      </c>
    </row>
    <row r="7299">
      <c r="D7299" s="15" t="s">
        <v>84</v>
      </c>
      <c r="E7299" s="14" t="s">
        <v>85</v>
      </c>
      <c r="F7299" s="16"/>
      <c r="G7299" s="26">
        <v>394</v>
      </c>
      <c r="H7299" s="40">
        <v>7.6142131979699998</v>
      </c>
      <c r="I7299" s="8">
        <v>0.76142131979700001</v>
      </c>
      <c r="J7299" s="8">
        <v>79.187817258883001</v>
      </c>
      <c r="K7299" s="8">
        <v>68.274111675127003</v>
      </c>
      <c r="L7299" s="8">
        <v>11.928934010152</v>
      </c>
      <c r="M7299" s="8">
        <v>87.309644670051</v>
      </c>
      <c r="N7299" s="8">
        <v>59.390862944162002</v>
      </c>
      <c r="O7299" s="8">
        <v>65.989847715736005</v>
      </c>
      <c r="P7299" s="8">
        <v>1.776649746193</v>
      </c>
      <c r="Q7299" s="8">
        <v>1.0152284263960001</v>
      </c>
      <c r="R7299" s="8">
        <v>0.25380710659900002</v>
      </c>
      <c r="S7299" s="8">
        <v>0.50761421319800004</v>
      </c>
      <c r="T7299" s="42">
        <v>99.238578680203005</v>
      </c>
    </row>
    <row r="7300">
      <c r="D7300" s="19"/>
      <c r="E7300" s="18" t="s">
        <v>86</v>
      </c>
      <c r="F7300" s="17"/>
      <c r="G7300" s="7">
        <v>401</v>
      </c>
      <c r="H7300" s="20">
        <v>6.4837905236909998</v>
      </c>
      <c r="I7300" s="10" t="s">
        <v>168</v>
      </c>
      <c r="J7300" s="2">
        <v>83.790523690773</v>
      </c>
      <c r="K7300" s="2">
        <v>70.573566084787998</v>
      </c>
      <c r="L7300" s="2">
        <v>14.214463840399</v>
      </c>
      <c r="M7300" s="2">
        <v>88.279301745636005</v>
      </c>
      <c r="N7300" s="2">
        <v>51.122194513716003</v>
      </c>
      <c r="O7300" s="2">
        <v>67.581047381546</v>
      </c>
      <c r="P7300" s="2">
        <v>1.4962593516210001</v>
      </c>
      <c r="Q7300" s="2">
        <v>2.2443890274310001</v>
      </c>
      <c r="R7300" s="10" t="s">
        <v>168</v>
      </c>
      <c r="S7300" s="2">
        <v>0.24937655860300001</v>
      </c>
      <c r="T7300" s="22">
        <v>99.750623441396996</v>
      </c>
    </row>
    <row r="7301">
      <c r="D7301" s="19"/>
      <c r="E7301" s="18" t="s">
        <v>87</v>
      </c>
      <c r="F7301" s="17"/>
      <c r="G7301" s="7">
        <v>247</v>
      </c>
      <c r="H7301" s="20">
        <v>5.2631578947369997</v>
      </c>
      <c r="I7301" s="2">
        <v>0.80971659919000005</v>
      </c>
      <c r="J7301" s="2">
        <v>80.971659919027999</v>
      </c>
      <c r="K7301" s="2">
        <v>68.016194331983996</v>
      </c>
      <c r="L7301" s="2">
        <v>12.955465587045</v>
      </c>
      <c r="M7301" s="2">
        <v>86.639676113359997</v>
      </c>
      <c r="N7301" s="2">
        <v>48.178137651821999</v>
      </c>
      <c r="O7301" s="2">
        <v>61.943319838057</v>
      </c>
      <c r="P7301" s="2">
        <v>1.619433198381</v>
      </c>
      <c r="Q7301" s="2">
        <v>0.80971659919000005</v>
      </c>
      <c r="R7301" s="10" t="s">
        <v>168</v>
      </c>
      <c r="S7301" s="10" t="s">
        <v>168</v>
      </c>
      <c r="T7301" s="22">
        <v>100</v>
      </c>
    </row>
    <row r="7302">
      <c r="D7302" s="19"/>
      <c r="E7302" s="18" t="s">
        <v>88</v>
      </c>
      <c r="F7302" s="17"/>
      <c r="G7302" s="11">
        <v>46</v>
      </c>
      <c r="H7302" s="27">
        <v>15.217391304348</v>
      </c>
      <c r="I7302" s="4" t="s">
        <v>168</v>
      </c>
      <c r="J7302" s="5">
        <v>73.913043478261002</v>
      </c>
      <c r="K7302" s="5">
        <v>52.173913043478002</v>
      </c>
      <c r="L7302" s="5">
        <v>21.739130434783</v>
      </c>
      <c r="M7302" s="5">
        <v>80.434782608695997</v>
      </c>
      <c r="N7302" s="5">
        <v>45.652173913043001</v>
      </c>
      <c r="O7302" s="5">
        <v>56.521739130435002</v>
      </c>
      <c r="P7302" s="5">
        <v>4.3478260869570002</v>
      </c>
      <c r="Q7302" s="5">
        <v>2.1739130434780001</v>
      </c>
      <c r="R7302" s="4" t="s">
        <v>168</v>
      </c>
      <c r="S7302" s="4" t="s">
        <v>168</v>
      </c>
      <c r="T7302" s="30">
        <v>100</v>
      </c>
    </row>
    <row r="7303">
      <c r="D7303" s="19"/>
      <c r="E7303" s="18" t="s">
        <v>89</v>
      </c>
      <c r="F7303" s="17"/>
      <c r="G7303" s="11">
        <v>5</v>
      </c>
      <c r="H7303" s="32" t="s">
        <v>168</v>
      </c>
      <c r="I7303" s="4" t="s">
        <v>168</v>
      </c>
      <c r="J7303" s="5">
        <v>60</v>
      </c>
      <c r="K7303" s="5">
        <v>40</v>
      </c>
      <c r="L7303" s="4" t="s">
        <v>168</v>
      </c>
      <c r="M7303" s="5">
        <v>60</v>
      </c>
      <c r="N7303" s="5">
        <v>80</v>
      </c>
      <c r="O7303" s="5">
        <v>20</v>
      </c>
      <c r="P7303" s="4" t="s">
        <v>168</v>
      </c>
      <c r="Q7303" s="4" t="s">
        <v>168</v>
      </c>
      <c r="R7303" s="4" t="s">
        <v>168</v>
      </c>
      <c r="S7303" s="5">
        <v>20</v>
      </c>
      <c r="T7303" s="30">
        <v>80</v>
      </c>
    </row>
    <row r="7304">
      <c r="D7304" s="19"/>
      <c r="E7304" s="18" t="s">
        <v>26</v>
      </c>
      <c r="F7304" s="17"/>
      <c r="G7304" s="11">
        <v>0</v>
      </c>
      <c r="H7304" s="32" t="s">
        <v>168</v>
      </c>
      <c r="I7304" s="4" t="s">
        <v>168</v>
      </c>
      <c r="J7304" s="4" t="s">
        <v>168</v>
      </c>
      <c r="K7304" s="4" t="s">
        <v>168</v>
      </c>
      <c r="L7304" s="4" t="s">
        <v>168</v>
      </c>
      <c r="M7304" s="4" t="s">
        <v>168</v>
      </c>
      <c r="N7304" s="4" t="s">
        <v>168</v>
      </c>
      <c r="O7304" s="4" t="s">
        <v>168</v>
      </c>
      <c r="P7304" s="4" t="s">
        <v>168</v>
      </c>
      <c r="Q7304" s="4" t="s">
        <v>168</v>
      </c>
      <c r="R7304" s="4" t="s">
        <v>168</v>
      </c>
      <c r="S7304" s="4" t="s">
        <v>168</v>
      </c>
      <c r="T7304" s="31" t="s">
        <v>168</v>
      </c>
    </row>
    <row r="7305">
      <c r="D7305" s="19"/>
      <c r="E7305" s="18" t="s">
        <v>90</v>
      </c>
      <c r="F7305" s="17"/>
      <c r="G7305" s="7">
        <v>795</v>
      </c>
      <c r="H7305" s="20">
        <v>7.0440251572330004</v>
      </c>
      <c r="I7305" s="2">
        <v>0.37735849056600002</v>
      </c>
      <c r="J7305" s="2">
        <v>81.509433962263998</v>
      </c>
      <c r="K7305" s="2">
        <v>69.433962264151006</v>
      </c>
      <c r="L7305" s="2">
        <v>13.081761006289</v>
      </c>
      <c r="M7305" s="2">
        <v>87.798742138365</v>
      </c>
      <c r="N7305" s="2">
        <v>55.220125786163997</v>
      </c>
      <c r="O7305" s="2">
        <v>66.792452830189006</v>
      </c>
      <c r="P7305" s="2">
        <v>1.635220125786</v>
      </c>
      <c r="Q7305" s="2">
        <v>1.635220125786</v>
      </c>
      <c r="R7305" s="2">
        <v>0.12578616352200001</v>
      </c>
      <c r="S7305" s="2">
        <v>0.37735849056600002</v>
      </c>
      <c r="T7305" s="22">
        <v>99.496855345911996</v>
      </c>
    </row>
    <row r="7306">
      <c r="D7306" s="19"/>
      <c r="E7306" s="18" t="s">
        <v>91</v>
      </c>
      <c r="F7306" s="17"/>
      <c r="G7306" s="7">
        <v>298</v>
      </c>
      <c r="H7306" s="20">
        <v>6.7114093959729999</v>
      </c>
      <c r="I7306" s="2">
        <v>0.67114093959700005</v>
      </c>
      <c r="J7306" s="2">
        <v>79.530201342281998</v>
      </c>
      <c r="K7306" s="2">
        <v>65.100671140939994</v>
      </c>
      <c r="L7306" s="2">
        <v>14.093959731544</v>
      </c>
      <c r="M7306" s="2">
        <v>85.234899328859001</v>
      </c>
      <c r="N7306" s="2">
        <v>48.322147651007</v>
      </c>
      <c r="O7306" s="2">
        <v>60.402684563758001</v>
      </c>
      <c r="P7306" s="2">
        <v>2.0134228187919998</v>
      </c>
      <c r="Q7306" s="2">
        <v>1.0067114093959999</v>
      </c>
      <c r="R7306" s="10" t="s">
        <v>168</v>
      </c>
      <c r="S7306" s="2">
        <v>0.33557046979900002</v>
      </c>
      <c r="T7306" s="22">
        <v>99.664429530201005</v>
      </c>
    </row>
    <row r="7307">
      <c r="D7307" s="15" t="s">
        <v>92</v>
      </c>
      <c r="E7307" s="14" t="s">
        <v>93</v>
      </c>
      <c r="F7307" s="16"/>
      <c r="G7307" s="33">
        <v>46</v>
      </c>
      <c r="H7307" s="45">
        <v>8.6956521739130004</v>
      </c>
      <c r="I7307" s="25" t="s">
        <v>168</v>
      </c>
      <c r="J7307" s="13">
        <v>84.782608695652002</v>
      </c>
      <c r="K7307" s="13">
        <v>73.913043478261002</v>
      </c>
      <c r="L7307" s="13">
        <v>6.5217391304349999</v>
      </c>
      <c r="M7307" s="13">
        <v>89.130434782609001</v>
      </c>
      <c r="N7307" s="13">
        <v>56.521739130435002</v>
      </c>
      <c r="O7307" s="13">
        <v>76.086956521738998</v>
      </c>
      <c r="P7307" s="25" t="s">
        <v>168</v>
      </c>
      <c r="Q7307" s="13">
        <v>2.1739130434780001</v>
      </c>
      <c r="R7307" s="25" t="s">
        <v>168</v>
      </c>
      <c r="S7307" s="25" t="s">
        <v>168</v>
      </c>
      <c r="T7307" s="50">
        <v>100</v>
      </c>
    </row>
    <row r="7308">
      <c r="D7308" s="19"/>
      <c r="E7308" s="18" t="s">
        <v>94</v>
      </c>
      <c r="F7308" s="17"/>
      <c r="G7308" s="7">
        <v>189</v>
      </c>
      <c r="H7308" s="20">
        <v>5.8201058201059999</v>
      </c>
      <c r="I7308" s="2">
        <v>1.058201058201</v>
      </c>
      <c r="J7308" s="2">
        <v>82.010582010581999</v>
      </c>
      <c r="K7308" s="2">
        <v>74.074074074074005</v>
      </c>
      <c r="L7308" s="2">
        <v>12.169312169312001</v>
      </c>
      <c r="M7308" s="2">
        <v>90.476190476189998</v>
      </c>
      <c r="N7308" s="2">
        <v>56.613756613756998</v>
      </c>
      <c r="O7308" s="2">
        <v>73.015873015872998</v>
      </c>
      <c r="P7308" s="2">
        <v>2.1164021164019999</v>
      </c>
      <c r="Q7308" s="2">
        <v>1.058201058201</v>
      </c>
      <c r="R7308" s="10" t="s">
        <v>168</v>
      </c>
      <c r="S7308" s="2">
        <v>1.058201058201</v>
      </c>
      <c r="T7308" s="22">
        <v>98.941798941798993</v>
      </c>
    </row>
    <row r="7309">
      <c r="D7309" s="19"/>
      <c r="E7309" s="18" t="s">
        <v>95</v>
      </c>
      <c r="F7309" s="17"/>
      <c r="G7309" s="7">
        <v>69</v>
      </c>
      <c r="H7309" s="20">
        <v>1.449275362319</v>
      </c>
      <c r="I7309" s="10" t="s">
        <v>168</v>
      </c>
      <c r="J7309" s="2">
        <v>75.362318840580002</v>
      </c>
      <c r="K7309" s="2">
        <v>69.565217391304003</v>
      </c>
      <c r="L7309" s="2">
        <v>10.144927536232</v>
      </c>
      <c r="M7309" s="2">
        <v>89.855072463767996</v>
      </c>
      <c r="N7309" s="2">
        <v>53.623188405797002</v>
      </c>
      <c r="O7309" s="2">
        <v>73.913043478261002</v>
      </c>
      <c r="P7309" s="10" t="s">
        <v>168</v>
      </c>
      <c r="Q7309" s="10" t="s">
        <v>168</v>
      </c>
      <c r="R7309" s="10" t="s">
        <v>168</v>
      </c>
      <c r="S7309" s="10" t="s">
        <v>168</v>
      </c>
      <c r="T7309" s="22">
        <v>100</v>
      </c>
    </row>
    <row r="7310">
      <c r="D7310" s="19"/>
      <c r="E7310" s="18" t="s">
        <v>96</v>
      </c>
      <c r="F7310" s="17"/>
      <c r="G7310" s="11">
        <v>21</v>
      </c>
      <c r="H7310" s="32" t="s">
        <v>168</v>
      </c>
      <c r="I7310" s="4" t="s">
        <v>168</v>
      </c>
      <c r="J7310" s="5">
        <v>80.952380952381006</v>
      </c>
      <c r="K7310" s="5">
        <v>76.190476190476005</v>
      </c>
      <c r="L7310" s="5">
        <v>9.5238095238099998</v>
      </c>
      <c r="M7310" s="5">
        <v>95.238095238094999</v>
      </c>
      <c r="N7310" s="5">
        <v>66.666666666666998</v>
      </c>
      <c r="O7310" s="5">
        <v>76.190476190476005</v>
      </c>
      <c r="P7310" s="4" t="s">
        <v>168</v>
      </c>
      <c r="Q7310" s="5">
        <v>9.5238095238099998</v>
      </c>
      <c r="R7310" s="4" t="s">
        <v>168</v>
      </c>
      <c r="S7310" s="4" t="s">
        <v>168</v>
      </c>
      <c r="T7310" s="30">
        <v>100</v>
      </c>
    </row>
    <row r="7311">
      <c r="D7311" s="19"/>
      <c r="E7311" s="18" t="s">
        <v>97</v>
      </c>
      <c r="F7311" s="17"/>
      <c r="G7311" s="11">
        <v>40</v>
      </c>
      <c r="H7311" s="27">
        <v>5</v>
      </c>
      <c r="I7311" s="4" t="s">
        <v>168</v>
      </c>
      <c r="J7311" s="5">
        <v>92.5</v>
      </c>
      <c r="K7311" s="5">
        <v>85</v>
      </c>
      <c r="L7311" s="5">
        <v>12.5</v>
      </c>
      <c r="M7311" s="5">
        <v>87.5</v>
      </c>
      <c r="N7311" s="5">
        <v>62.5</v>
      </c>
      <c r="O7311" s="5">
        <v>80</v>
      </c>
      <c r="P7311" s="4" t="s">
        <v>168</v>
      </c>
      <c r="Q7311" s="4" t="s">
        <v>168</v>
      </c>
      <c r="R7311" s="4" t="s">
        <v>168</v>
      </c>
      <c r="S7311" s="4" t="s">
        <v>168</v>
      </c>
      <c r="T7311" s="30">
        <v>100</v>
      </c>
    </row>
    <row r="7312">
      <c r="D7312" s="19"/>
      <c r="E7312" s="18" t="s">
        <v>98</v>
      </c>
      <c r="F7312" s="17"/>
      <c r="G7312" s="7">
        <v>62</v>
      </c>
      <c r="H7312" s="20">
        <v>6.4516129032259997</v>
      </c>
      <c r="I7312" s="10" t="s">
        <v>168</v>
      </c>
      <c r="J7312" s="2">
        <v>87.096774193548001</v>
      </c>
      <c r="K7312" s="2">
        <v>77.419354838710007</v>
      </c>
      <c r="L7312" s="2">
        <v>17.741935483871</v>
      </c>
      <c r="M7312" s="2">
        <v>85.483870967742007</v>
      </c>
      <c r="N7312" s="2">
        <v>64.516129032257993</v>
      </c>
      <c r="O7312" s="2">
        <v>75.806451612903004</v>
      </c>
      <c r="P7312" s="2">
        <v>3.2258064516129998</v>
      </c>
      <c r="Q7312" s="2">
        <v>6.4516129032259997</v>
      </c>
      <c r="R7312" s="10" t="s">
        <v>168</v>
      </c>
      <c r="S7312" s="10" t="s">
        <v>168</v>
      </c>
      <c r="T7312" s="22">
        <v>100</v>
      </c>
    </row>
    <row r="7313">
      <c r="D7313" s="19"/>
      <c r="E7313" s="18" t="s">
        <v>99</v>
      </c>
      <c r="F7313" s="17"/>
      <c r="G7313" s="11">
        <v>20</v>
      </c>
      <c r="H7313" s="27">
        <v>5</v>
      </c>
      <c r="I7313" s="4" t="s">
        <v>168</v>
      </c>
      <c r="J7313" s="5">
        <v>90</v>
      </c>
      <c r="K7313" s="5">
        <v>80</v>
      </c>
      <c r="L7313" s="5">
        <v>10</v>
      </c>
      <c r="M7313" s="5">
        <v>90</v>
      </c>
      <c r="N7313" s="5">
        <v>35</v>
      </c>
      <c r="O7313" s="5">
        <v>65</v>
      </c>
      <c r="P7313" s="5">
        <v>15</v>
      </c>
      <c r="Q7313" s="4" t="s">
        <v>168</v>
      </c>
      <c r="R7313" s="4" t="s">
        <v>168</v>
      </c>
      <c r="S7313" s="4" t="s">
        <v>168</v>
      </c>
      <c r="T7313" s="30">
        <v>100</v>
      </c>
    </row>
    <row r="7314">
      <c r="D7314" s="19"/>
      <c r="E7314" s="18" t="s">
        <v>100</v>
      </c>
      <c r="F7314" s="17"/>
      <c r="G7314" s="11">
        <v>39</v>
      </c>
      <c r="H7314" s="27">
        <v>5.1282051282049999</v>
      </c>
      <c r="I7314" s="4" t="s">
        <v>168</v>
      </c>
      <c r="J7314" s="5">
        <v>84.615384615384997</v>
      </c>
      <c r="K7314" s="5">
        <v>76.923076923077005</v>
      </c>
      <c r="L7314" s="5">
        <v>12.820512820513001</v>
      </c>
      <c r="M7314" s="5">
        <v>92.307692307691994</v>
      </c>
      <c r="N7314" s="5">
        <v>61.538461538462002</v>
      </c>
      <c r="O7314" s="5">
        <v>82.051282051282001</v>
      </c>
      <c r="P7314" s="4" t="s">
        <v>168</v>
      </c>
      <c r="Q7314" s="5">
        <v>2.564102564103</v>
      </c>
      <c r="R7314" s="4" t="s">
        <v>168</v>
      </c>
      <c r="S7314" s="4" t="s">
        <v>168</v>
      </c>
      <c r="T7314" s="30">
        <v>100</v>
      </c>
    </row>
    <row r="7315">
      <c r="D7315" s="19"/>
      <c r="E7315" s="18" t="s">
        <v>101</v>
      </c>
      <c r="F7315" s="17"/>
      <c r="G7315" s="7">
        <v>148</v>
      </c>
      <c r="H7315" s="20">
        <v>4.0540540540540002</v>
      </c>
      <c r="I7315" s="2">
        <v>0.67567567567599995</v>
      </c>
      <c r="J7315" s="2">
        <v>79.054054054054006</v>
      </c>
      <c r="K7315" s="2">
        <v>73.648648648649001</v>
      </c>
      <c r="L7315" s="2">
        <v>9.4594594594589996</v>
      </c>
      <c r="M7315" s="2">
        <v>89.864864864864998</v>
      </c>
      <c r="N7315" s="2">
        <v>57.432432432432002</v>
      </c>
      <c r="O7315" s="2">
        <v>70.270270270270004</v>
      </c>
      <c r="P7315" s="2">
        <v>1.351351351351</v>
      </c>
      <c r="Q7315" s="2">
        <v>2.7027027027030002</v>
      </c>
      <c r="R7315" s="10" t="s">
        <v>168</v>
      </c>
      <c r="S7315" s="2">
        <v>0.67567567567599995</v>
      </c>
      <c r="T7315" s="22">
        <v>99.324324324323996</v>
      </c>
    </row>
    <row r="7316">
      <c r="D7316" s="19"/>
      <c r="E7316" s="18" t="s">
        <v>102</v>
      </c>
      <c r="F7316" s="17"/>
      <c r="G7316" s="7">
        <v>82</v>
      </c>
      <c r="H7316" s="20">
        <v>7.3170731707319998</v>
      </c>
      <c r="I7316" s="2">
        <v>1.219512195122</v>
      </c>
      <c r="J7316" s="2">
        <v>84.146341463414998</v>
      </c>
      <c r="K7316" s="2">
        <v>76.829268292682997</v>
      </c>
      <c r="L7316" s="2">
        <v>15.853658536585</v>
      </c>
      <c r="M7316" s="2">
        <v>90.243902439023998</v>
      </c>
      <c r="N7316" s="2">
        <v>50</v>
      </c>
      <c r="O7316" s="2">
        <v>86.585365853658999</v>
      </c>
      <c r="P7316" s="2">
        <v>1.219512195122</v>
      </c>
      <c r="Q7316" s="10" t="s">
        <v>168</v>
      </c>
      <c r="R7316" s="10" t="s">
        <v>168</v>
      </c>
      <c r="S7316" s="10" t="s">
        <v>168</v>
      </c>
      <c r="T7316" s="22">
        <v>100</v>
      </c>
    </row>
    <row r="7317">
      <c r="D7317" s="19"/>
      <c r="E7317" s="18" t="s">
        <v>41</v>
      </c>
      <c r="F7317" s="17"/>
      <c r="G7317" s="7">
        <v>161</v>
      </c>
      <c r="H7317" s="20">
        <v>8.074534161491</v>
      </c>
      <c r="I7317" s="10" t="s">
        <v>168</v>
      </c>
      <c r="J7317" s="2">
        <v>83.850931677019005</v>
      </c>
      <c r="K7317" s="2">
        <v>66.459627329192998</v>
      </c>
      <c r="L7317" s="2">
        <v>18.012422360247999</v>
      </c>
      <c r="M7317" s="2">
        <v>83.850931677019005</v>
      </c>
      <c r="N7317" s="2">
        <v>53.416149068323001</v>
      </c>
      <c r="O7317" s="2">
        <v>66.459627329192998</v>
      </c>
      <c r="P7317" s="2">
        <v>0.62111801242200004</v>
      </c>
      <c r="Q7317" s="2">
        <v>1.242236024845</v>
      </c>
      <c r="R7317" s="10" t="s">
        <v>168</v>
      </c>
      <c r="S7317" s="10" t="s">
        <v>168</v>
      </c>
      <c r="T7317" s="22">
        <v>100</v>
      </c>
    </row>
    <row r="7318">
      <c r="D7318" s="19"/>
      <c r="E7318" s="18" t="s">
        <v>103</v>
      </c>
      <c r="F7318" s="17"/>
      <c r="G7318" s="7">
        <v>211</v>
      </c>
      <c r="H7318" s="20">
        <v>8.5308056872039995</v>
      </c>
      <c r="I7318" s="10" t="s">
        <v>168</v>
      </c>
      <c r="J7318" s="2">
        <v>82.464454976303003</v>
      </c>
      <c r="K7318" s="2">
        <v>68.720379146919001</v>
      </c>
      <c r="L7318" s="2">
        <v>15.165876777251</v>
      </c>
      <c r="M7318" s="2">
        <v>84.834123222749</v>
      </c>
      <c r="N7318" s="2">
        <v>49.289099526066003</v>
      </c>
      <c r="O7318" s="2">
        <v>66.824644549762994</v>
      </c>
      <c r="P7318" s="2">
        <v>0.94786729857800001</v>
      </c>
      <c r="Q7318" s="2">
        <v>1.421800947867</v>
      </c>
      <c r="R7318" s="10" t="s">
        <v>168</v>
      </c>
      <c r="S7318" s="2">
        <v>0.473933649289</v>
      </c>
      <c r="T7318" s="22">
        <v>99.526066350711005</v>
      </c>
    </row>
    <row r="7319">
      <c r="D7319" s="19"/>
      <c r="E7319" s="18" t="s">
        <v>104</v>
      </c>
      <c r="F7319" s="17"/>
      <c r="G7319" s="7">
        <v>319</v>
      </c>
      <c r="H7319" s="20">
        <v>6.2695924764889996</v>
      </c>
      <c r="I7319" s="2">
        <v>0.31347962382400002</v>
      </c>
      <c r="J7319" s="2">
        <v>79.937304075235005</v>
      </c>
      <c r="K7319" s="2">
        <v>62.382445141066</v>
      </c>
      <c r="L7319" s="2">
        <v>10.658307210030999</v>
      </c>
      <c r="M7319" s="2">
        <v>88.087774294670993</v>
      </c>
      <c r="N7319" s="2">
        <v>52.037617554858997</v>
      </c>
      <c r="O7319" s="2">
        <v>57.053291536049997</v>
      </c>
      <c r="P7319" s="2">
        <v>2.5078369905960001</v>
      </c>
      <c r="Q7319" s="2">
        <v>0.31347962382400002</v>
      </c>
      <c r="R7319" s="2">
        <v>0.31347962382400002</v>
      </c>
      <c r="S7319" s="10" t="s">
        <v>168</v>
      </c>
      <c r="T7319" s="22">
        <v>99.686520376176006</v>
      </c>
    </row>
    <row r="7320">
      <c r="D7320" s="19"/>
      <c r="E7320" s="18" t="s">
        <v>26</v>
      </c>
      <c r="F7320" s="17"/>
      <c r="G7320" s="11">
        <v>5</v>
      </c>
      <c r="H7320" s="32" t="s">
        <v>168</v>
      </c>
      <c r="I7320" s="4" t="s">
        <v>168</v>
      </c>
      <c r="J7320" s="5">
        <v>80</v>
      </c>
      <c r="K7320" s="5">
        <v>60</v>
      </c>
      <c r="L7320" s="4" t="s">
        <v>168</v>
      </c>
      <c r="M7320" s="5">
        <v>100</v>
      </c>
      <c r="N7320" s="5">
        <v>100</v>
      </c>
      <c r="O7320" s="5">
        <v>80</v>
      </c>
      <c r="P7320" s="4" t="s">
        <v>168</v>
      </c>
      <c r="Q7320" s="4" t="s">
        <v>168</v>
      </c>
      <c r="R7320" s="4" t="s">
        <v>168</v>
      </c>
      <c r="S7320" s="4" t="s">
        <v>168</v>
      </c>
      <c r="T7320" s="30">
        <v>100</v>
      </c>
    </row>
    <row r="7321">
      <c r="D7321" s="19"/>
      <c r="E7321" s="18" t="s">
        <v>105</v>
      </c>
      <c r="F7321" s="17"/>
      <c r="G7321" s="7">
        <v>558</v>
      </c>
      <c r="H7321" s="20">
        <v>6.8100358422939999</v>
      </c>
      <c r="I7321" s="2">
        <v>0.71684587813599998</v>
      </c>
      <c r="J7321" s="2">
        <v>81.003584229390995</v>
      </c>
      <c r="K7321" s="2">
        <v>71.505376344086002</v>
      </c>
      <c r="L7321" s="2">
        <v>14.336917562724</v>
      </c>
      <c r="M7321" s="2">
        <v>87.275985663081997</v>
      </c>
      <c r="N7321" s="2">
        <v>55.197132616487004</v>
      </c>
      <c r="O7321" s="2">
        <v>68.817204301074995</v>
      </c>
      <c r="P7321" s="2">
        <v>1.6129032258060001</v>
      </c>
      <c r="Q7321" s="2">
        <v>2.1505376344089999</v>
      </c>
      <c r="R7321" s="10" t="s">
        <v>168</v>
      </c>
      <c r="S7321" s="2">
        <v>0.53763440860199996</v>
      </c>
      <c r="T7321" s="22">
        <v>99.462365591397997</v>
      </c>
    </row>
    <row r="7322">
      <c r="D7322" s="19"/>
      <c r="E7322" s="18" t="s">
        <v>106</v>
      </c>
      <c r="F7322" s="17"/>
      <c r="G7322" s="7">
        <v>530</v>
      </c>
      <c r="H7322" s="20">
        <v>7.1698113207549996</v>
      </c>
      <c r="I7322" s="2">
        <v>0.18867924528300001</v>
      </c>
      <c r="J7322" s="2">
        <v>80.943396226415004</v>
      </c>
      <c r="K7322" s="2">
        <v>64.905660377358004</v>
      </c>
      <c r="L7322" s="2">
        <v>12.452830188679</v>
      </c>
      <c r="M7322" s="2">
        <v>86.792452830189006</v>
      </c>
      <c r="N7322" s="2">
        <v>50.943396226414997</v>
      </c>
      <c r="O7322" s="2">
        <v>60.943396226414997</v>
      </c>
      <c r="P7322" s="2">
        <v>1.88679245283</v>
      </c>
      <c r="Q7322" s="2">
        <v>0.75471698113200003</v>
      </c>
      <c r="R7322" s="2">
        <v>0.18867924528300001</v>
      </c>
      <c r="S7322" s="2">
        <v>0.18867924528300001</v>
      </c>
      <c r="T7322" s="22">
        <v>99.622641509434004</v>
      </c>
    </row>
    <row r="7323">
      <c r="D7323" s="15" t="s">
        <v>107</v>
      </c>
      <c r="E7323" s="14" t="s">
        <v>108</v>
      </c>
      <c r="F7323" s="16"/>
      <c r="G7323" s="33">
        <v>32</v>
      </c>
      <c r="H7323" s="45">
        <v>21.875</v>
      </c>
      <c r="I7323" s="25" t="s">
        <v>168</v>
      </c>
      <c r="J7323" s="13">
        <v>87.5</v>
      </c>
      <c r="K7323" s="13">
        <v>75</v>
      </c>
      <c r="L7323" s="13">
        <v>28.125</v>
      </c>
      <c r="M7323" s="13">
        <v>65.625</v>
      </c>
      <c r="N7323" s="13">
        <v>53.125</v>
      </c>
      <c r="O7323" s="13">
        <v>53.125</v>
      </c>
      <c r="P7323" s="13">
        <v>3.125</v>
      </c>
      <c r="Q7323" s="13">
        <v>3.125</v>
      </c>
      <c r="R7323" s="25" t="s">
        <v>168</v>
      </c>
      <c r="S7323" s="25" t="s">
        <v>168</v>
      </c>
      <c r="T7323" s="50">
        <v>100</v>
      </c>
    </row>
    <row r="7324">
      <c r="D7324" s="19"/>
      <c r="E7324" s="18" t="s">
        <v>109</v>
      </c>
      <c r="F7324" s="17"/>
      <c r="G7324" s="7">
        <v>715</v>
      </c>
      <c r="H7324" s="20">
        <v>7.5524475524480001</v>
      </c>
      <c r="I7324" s="2">
        <v>0.69930069930100003</v>
      </c>
      <c r="J7324" s="2">
        <v>83.916083916084006</v>
      </c>
      <c r="K7324" s="2">
        <v>72.727272727273004</v>
      </c>
      <c r="L7324" s="2">
        <v>15.104895104895</v>
      </c>
      <c r="M7324" s="2">
        <v>86.293706293705995</v>
      </c>
      <c r="N7324" s="2">
        <v>56.643356643357002</v>
      </c>
      <c r="O7324" s="2">
        <v>73.006993006993</v>
      </c>
      <c r="P7324" s="2">
        <v>1.9580419580420001</v>
      </c>
      <c r="Q7324" s="2">
        <v>1.6783216783220001</v>
      </c>
      <c r="R7324" s="10" t="s">
        <v>168</v>
      </c>
      <c r="S7324" s="2">
        <v>0.55944055944100002</v>
      </c>
      <c r="T7324" s="22">
        <v>99.440559440558999</v>
      </c>
    </row>
    <row r="7325">
      <c r="D7325" s="19"/>
      <c r="E7325" s="18" t="s">
        <v>110</v>
      </c>
      <c r="F7325" s="17"/>
      <c r="G7325" s="7">
        <v>1003</v>
      </c>
      <c r="H7325" s="20">
        <v>6.1814556331009998</v>
      </c>
      <c r="I7325" s="2">
        <v>0.39880358923199999</v>
      </c>
      <c r="J7325" s="2">
        <v>81.555333998006006</v>
      </c>
      <c r="K7325" s="2">
        <v>68.893320039879995</v>
      </c>
      <c r="L7325" s="2">
        <v>12.263210368893001</v>
      </c>
      <c r="M7325" s="2">
        <v>89.132602193419999</v>
      </c>
      <c r="N7325" s="2">
        <v>54.436689930208999</v>
      </c>
      <c r="O7325" s="2">
        <v>66.400797607178006</v>
      </c>
      <c r="P7325" s="2">
        <v>1.6949152542370001</v>
      </c>
      <c r="Q7325" s="2">
        <v>1.395812562313</v>
      </c>
      <c r="R7325" s="10" t="s">
        <v>168</v>
      </c>
      <c r="S7325" s="2">
        <v>0.39880358923199999</v>
      </c>
      <c r="T7325" s="22">
        <v>99.601196410767997</v>
      </c>
    </row>
    <row r="7326">
      <c r="D7326" s="19"/>
      <c r="E7326" s="18" t="s">
        <v>111</v>
      </c>
      <c r="F7326" s="17"/>
      <c r="G7326" s="7">
        <v>921</v>
      </c>
      <c r="H7326" s="20">
        <v>5.9717698154179999</v>
      </c>
      <c r="I7326" s="2">
        <v>0.32573289902300001</v>
      </c>
      <c r="J7326" s="2">
        <v>81.541802388708007</v>
      </c>
      <c r="K7326" s="2">
        <v>69.272529858848998</v>
      </c>
      <c r="L7326" s="2">
        <v>12.160694896851</v>
      </c>
      <c r="M7326" s="2">
        <v>89.142236699240001</v>
      </c>
      <c r="N7326" s="2">
        <v>55.808903365907</v>
      </c>
      <c r="O7326" s="2">
        <v>67.318132464711994</v>
      </c>
      <c r="P7326" s="2">
        <v>1.7372421281220001</v>
      </c>
      <c r="Q7326" s="2">
        <v>1.520086862106</v>
      </c>
      <c r="R7326" s="10" t="s">
        <v>168</v>
      </c>
      <c r="S7326" s="2">
        <v>0.43431053202999997</v>
      </c>
      <c r="T7326" s="22">
        <v>99.565689467970003</v>
      </c>
    </row>
    <row r="7327">
      <c r="D7327" s="19"/>
      <c r="E7327" s="18" t="s">
        <v>112</v>
      </c>
      <c r="F7327" s="17"/>
      <c r="G7327" s="7">
        <v>765</v>
      </c>
      <c r="H7327" s="20">
        <v>6.7973856209149996</v>
      </c>
      <c r="I7327" s="2">
        <v>0.392156862745</v>
      </c>
      <c r="J7327" s="2">
        <v>81.045751633986995</v>
      </c>
      <c r="K7327" s="2">
        <v>68.888888888888999</v>
      </c>
      <c r="L7327" s="2">
        <v>12.81045751634</v>
      </c>
      <c r="M7327" s="2">
        <v>89.150326797386001</v>
      </c>
      <c r="N7327" s="2">
        <v>56.601307189541998</v>
      </c>
      <c r="O7327" s="2">
        <v>66.535947712417993</v>
      </c>
      <c r="P7327" s="2">
        <v>1.9607843137250001</v>
      </c>
      <c r="Q7327" s="2">
        <v>1.6993464052289999</v>
      </c>
      <c r="R7327" s="10" t="s">
        <v>168</v>
      </c>
      <c r="S7327" s="2">
        <v>0.392156862745</v>
      </c>
      <c r="T7327" s="22">
        <v>99.607843137255003</v>
      </c>
    </row>
    <row r="7328">
      <c r="D7328" s="19"/>
      <c r="E7328" s="18" t="s">
        <v>113</v>
      </c>
      <c r="F7328" s="17"/>
      <c r="G7328" s="7">
        <v>197</v>
      </c>
      <c r="H7328" s="20">
        <v>5.0761421319800002</v>
      </c>
      <c r="I7328" s="2">
        <v>0.50761421319800004</v>
      </c>
      <c r="J7328" s="2">
        <v>78.680203045685005</v>
      </c>
      <c r="K7328" s="2">
        <v>66.497461928934001</v>
      </c>
      <c r="L7328" s="2">
        <v>13.197969543147</v>
      </c>
      <c r="M7328" s="2">
        <v>90.862944162437003</v>
      </c>
      <c r="N7328" s="2">
        <v>62.944162436547998</v>
      </c>
      <c r="O7328" s="2">
        <v>75.126903553299002</v>
      </c>
      <c r="P7328" s="2">
        <v>2.5380710659900001</v>
      </c>
      <c r="Q7328" s="2">
        <v>1.0152284263960001</v>
      </c>
      <c r="R7328" s="10" t="s">
        <v>168</v>
      </c>
      <c r="S7328" s="2">
        <v>0.50761421319800004</v>
      </c>
      <c r="T7328" s="22">
        <v>99.492385786802004</v>
      </c>
    </row>
    <row r="7329">
      <c r="D7329" s="19"/>
      <c r="E7329" s="18" t="s">
        <v>114</v>
      </c>
      <c r="F7329" s="17"/>
      <c r="G7329" s="7">
        <v>1029</v>
      </c>
      <c r="H7329" s="20">
        <v>6.3168124392609997</v>
      </c>
      <c r="I7329" s="2">
        <v>0.48590864917400001</v>
      </c>
      <c r="J7329" s="2">
        <v>81.438289601554999</v>
      </c>
      <c r="K7329" s="2">
        <v>69.096209912535997</v>
      </c>
      <c r="L7329" s="2">
        <v>12.925170068027001</v>
      </c>
      <c r="M7329" s="2">
        <v>88.143828960155005</v>
      </c>
      <c r="N7329" s="2">
        <v>54.421768707482997</v>
      </c>
      <c r="O7329" s="2">
        <v>66.277939747328006</v>
      </c>
      <c r="P7329" s="2">
        <v>1.7492711370259999</v>
      </c>
      <c r="Q7329" s="2">
        <v>1.4577259475219999</v>
      </c>
      <c r="R7329" s="10" t="s">
        <v>168</v>
      </c>
      <c r="S7329" s="2">
        <v>0.29154518950399999</v>
      </c>
      <c r="T7329" s="22">
        <v>99.708454810495994</v>
      </c>
    </row>
    <row r="7330">
      <c r="D7330" s="19"/>
      <c r="E7330" s="18" t="s">
        <v>115</v>
      </c>
      <c r="F7330" s="17"/>
      <c r="G7330" s="7">
        <v>793</v>
      </c>
      <c r="H7330" s="20">
        <v>5.0441361916769996</v>
      </c>
      <c r="I7330" s="2">
        <v>0.25220680958399999</v>
      </c>
      <c r="J7330" s="2">
        <v>81.210592686002997</v>
      </c>
      <c r="K7330" s="2">
        <v>69.861286254728995</v>
      </c>
      <c r="L7330" s="2">
        <v>10.718789407314</v>
      </c>
      <c r="M7330" s="2">
        <v>90.542244640605006</v>
      </c>
      <c r="N7330" s="2">
        <v>56.494325346784002</v>
      </c>
      <c r="O7330" s="2">
        <v>70.365699873897</v>
      </c>
      <c r="P7330" s="2">
        <v>2.0176544766709998</v>
      </c>
      <c r="Q7330" s="2">
        <v>1.1349306431270001</v>
      </c>
      <c r="R7330" s="10" t="s">
        <v>168</v>
      </c>
      <c r="S7330" s="2">
        <v>0.37831021437599999</v>
      </c>
      <c r="T7330" s="22">
        <v>99.621689785624</v>
      </c>
    </row>
    <row r="7331">
      <c r="D7331" s="19"/>
      <c r="E7331" s="18" t="s">
        <v>116</v>
      </c>
      <c r="F7331" s="17"/>
      <c r="G7331" s="7">
        <v>253</v>
      </c>
      <c r="H7331" s="20">
        <v>4.3478260869570002</v>
      </c>
      <c r="I7331" s="2">
        <v>0.39525691699600002</v>
      </c>
      <c r="J7331" s="2">
        <v>81.027667984190003</v>
      </c>
      <c r="K7331" s="2">
        <v>69.565217391304003</v>
      </c>
      <c r="L7331" s="2">
        <v>13.438735177866</v>
      </c>
      <c r="M7331" s="2">
        <v>88.537549407114994</v>
      </c>
      <c r="N7331" s="2">
        <v>58.102766798418997</v>
      </c>
      <c r="O7331" s="2">
        <v>70.355731225295997</v>
      </c>
      <c r="P7331" s="2">
        <v>1.9762845849799999</v>
      </c>
      <c r="Q7331" s="2">
        <v>3.557312252964</v>
      </c>
      <c r="R7331" s="10" t="s">
        <v>168</v>
      </c>
      <c r="S7331" s="2">
        <v>0.39525691699600002</v>
      </c>
      <c r="T7331" s="22">
        <v>99.604743083003996</v>
      </c>
    </row>
    <row r="7332">
      <c r="D7332" s="19"/>
      <c r="E7332" s="18" t="s">
        <v>117</v>
      </c>
      <c r="F7332" s="17"/>
      <c r="G7332" s="7">
        <v>200</v>
      </c>
      <c r="H7332" s="20">
        <v>4.5</v>
      </c>
      <c r="I7332" s="2">
        <v>1</v>
      </c>
      <c r="J7332" s="2">
        <v>81</v>
      </c>
      <c r="K7332" s="2">
        <v>65.5</v>
      </c>
      <c r="L7332" s="2">
        <v>9</v>
      </c>
      <c r="M7332" s="2">
        <v>94</v>
      </c>
      <c r="N7332" s="2">
        <v>60.5</v>
      </c>
      <c r="O7332" s="2">
        <v>66.5</v>
      </c>
      <c r="P7332" s="2">
        <v>3.5</v>
      </c>
      <c r="Q7332" s="2">
        <v>2</v>
      </c>
      <c r="R7332" s="10" t="s">
        <v>168</v>
      </c>
      <c r="S7332" s="10" t="s">
        <v>168</v>
      </c>
      <c r="T7332" s="22">
        <v>100</v>
      </c>
    </row>
    <row r="7333">
      <c r="D7333" s="19"/>
      <c r="E7333" s="18" t="s">
        <v>118</v>
      </c>
      <c r="F7333" s="17"/>
      <c r="G7333" s="11">
        <v>3</v>
      </c>
      <c r="H7333" s="27">
        <v>33.333333333333002</v>
      </c>
      <c r="I7333" s="4" t="s">
        <v>168</v>
      </c>
      <c r="J7333" s="5">
        <v>66.666666666666998</v>
      </c>
      <c r="K7333" s="5">
        <v>66.666666666666998</v>
      </c>
      <c r="L7333" s="4" t="s">
        <v>168</v>
      </c>
      <c r="M7333" s="5">
        <v>100</v>
      </c>
      <c r="N7333" s="5">
        <v>66.666666666666998</v>
      </c>
      <c r="O7333" s="5">
        <v>66.666666666666998</v>
      </c>
      <c r="P7333" s="4" t="s">
        <v>168</v>
      </c>
      <c r="Q7333" s="4" t="s">
        <v>168</v>
      </c>
      <c r="R7333" s="4" t="s">
        <v>168</v>
      </c>
      <c r="S7333" s="4" t="s">
        <v>168</v>
      </c>
      <c r="T7333" s="30">
        <v>100</v>
      </c>
    </row>
    <row r="7334">
      <c r="D7334" s="19"/>
      <c r="E7334" s="18" t="s">
        <v>26</v>
      </c>
      <c r="F7334" s="17"/>
      <c r="G7334" s="11">
        <v>1</v>
      </c>
      <c r="H7334" s="32" t="s">
        <v>168</v>
      </c>
      <c r="I7334" s="4" t="s">
        <v>168</v>
      </c>
      <c r="J7334" s="4" t="s">
        <v>168</v>
      </c>
      <c r="K7334" s="4" t="s">
        <v>168</v>
      </c>
      <c r="L7334" s="4" t="s">
        <v>168</v>
      </c>
      <c r="M7334" s="4" t="s">
        <v>168</v>
      </c>
      <c r="N7334" s="4" t="s">
        <v>168</v>
      </c>
      <c r="O7334" s="4" t="s">
        <v>168</v>
      </c>
      <c r="P7334" s="4" t="s">
        <v>168</v>
      </c>
      <c r="Q7334" s="4" t="s">
        <v>168</v>
      </c>
      <c r="R7334" s="5">
        <v>100</v>
      </c>
      <c r="S7334" s="4" t="s">
        <v>168</v>
      </c>
      <c r="T7334" s="31" t="s">
        <v>168</v>
      </c>
    </row>
    <row r="7335">
      <c r="D7335" s="19"/>
      <c r="E7335" s="18" t="s">
        <v>119</v>
      </c>
      <c r="F7335" s="17"/>
      <c r="G7335" s="7">
        <v>1080</v>
      </c>
      <c r="H7335" s="20">
        <v>6.7592592592590002</v>
      </c>
      <c r="I7335" s="2">
        <v>0.46296296296299999</v>
      </c>
      <c r="J7335" s="2">
        <v>81.203703703703994</v>
      </c>
      <c r="K7335" s="2">
        <v>68.425925925925995</v>
      </c>
      <c r="L7335" s="2">
        <v>13.333333333333</v>
      </c>
      <c r="M7335" s="2">
        <v>87.407407407407007</v>
      </c>
      <c r="N7335" s="2">
        <v>53.425925925926002</v>
      </c>
      <c r="O7335" s="2">
        <v>65.185185185185006</v>
      </c>
      <c r="P7335" s="2">
        <v>1.666666666667</v>
      </c>
      <c r="Q7335" s="2">
        <v>1.481481481481</v>
      </c>
      <c r="R7335" s="10" t="s">
        <v>168</v>
      </c>
      <c r="S7335" s="2">
        <v>0.37037037036999998</v>
      </c>
      <c r="T7335" s="22">
        <v>99.629629629630003</v>
      </c>
    </row>
    <row r="7336">
      <c r="D7336" s="19"/>
      <c r="E7336" s="18" t="s">
        <v>120</v>
      </c>
      <c r="F7336" s="17"/>
      <c r="G7336" s="7">
        <v>1054</v>
      </c>
      <c r="H7336" s="20">
        <v>6.925996204934</v>
      </c>
      <c r="I7336" s="2">
        <v>0.47438330170800003</v>
      </c>
      <c r="J7336" s="2">
        <v>81.214421252372006</v>
      </c>
      <c r="K7336" s="2">
        <v>68.975332068311005</v>
      </c>
      <c r="L7336" s="2">
        <v>12.903225806451999</v>
      </c>
      <c r="M7336" s="2">
        <v>88.045540796964005</v>
      </c>
      <c r="N7336" s="2">
        <v>54.079696394686998</v>
      </c>
      <c r="O7336" s="2">
        <v>65.749525616697994</v>
      </c>
      <c r="P7336" s="2">
        <v>1.707779886148</v>
      </c>
      <c r="Q7336" s="2">
        <v>1.518026565465</v>
      </c>
      <c r="R7336" s="10" t="s">
        <v>168</v>
      </c>
      <c r="S7336" s="2">
        <v>0.37950664136599999</v>
      </c>
      <c r="T7336" s="22">
        <v>99.620493358633993</v>
      </c>
    </row>
    <row r="7337">
      <c r="D7337" s="15" t="s">
        <v>121</v>
      </c>
      <c r="E7337" s="14" t="s">
        <v>122</v>
      </c>
      <c r="F7337" s="16"/>
      <c r="G7337" s="26">
        <v>564</v>
      </c>
      <c r="H7337" s="40">
        <v>7.0921985815599999</v>
      </c>
      <c r="I7337" s="8">
        <v>0.70921985815599997</v>
      </c>
      <c r="J7337" s="8">
        <v>81.737588652482003</v>
      </c>
      <c r="K7337" s="8">
        <v>69.503546099291</v>
      </c>
      <c r="L7337" s="8">
        <v>13.475177304964999</v>
      </c>
      <c r="M7337" s="8">
        <v>87.411347517729993</v>
      </c>
      <c r="N7337" s="8">
        <v>57.624113475176998</v>
      </c>
      <c r="O7337" s="8">
        <v>66.312056737589003</v>
      </c>
      <c r="P7337" s="8">
        <v>1.4184397163119999</v>
      </c>
      <c r="Q7337" s="8">
        <v>1.241134751773</v>
      </c>
      <c r="R7337" s="8">
        <v>0.17730496453899999</v>
      </c>
      <c r="S7337" s="8">
        <v>0.35460992907799999</v>
      </c>
      <c r="T7337" s="42">
        <v>99.468085106383</v>
      </c>
    </row>
    <row r="7338">
      <c r="D7338" s="19"/>
      <c r="E7338" s="18" t="s">
        <v>123</v>
      </c>
      <c r="F7338" s="17"/>
      <c r="G7338" s="7">
        <v>396</v>
      </c>
      <c r="H7338" s="20">
        <v>5.8080808080809998</v>
      </c>
      <c r="I7338" s="2">
        <v>0.25252525252500002</v>
      </c>
      <c r="J7338" s="2">
        <v>81.313131313130995</v>
      </c>
      <c r="K7338" s="2">
        <v>68.686868686869005</v>
      </c>
      <c r="L7338" s="2">
        <v>13.636363636364001</v>
      </c>
      <c r="M7338" s="2">
        <v>87.373737373737001</v>
      </c>
      <c r="N7338" s="2">
        <v>50.252525252524997</v>
      </c>
      <c r="O7338" s="2">
        <v>62.878787878788003</v>
      </c>
      <c r="P7338" s="2">
        <v>2.0202020202019999</v>
      </c>
      <c r="Q7338" s="2">
        <v>1.767676767677</v>
      </c>
      <c r="R7338" s="10" t="s">
        <v>168</v>
      </c>
      <c r="S7338" s="2">
        <v>0.25252525252500002</v>
      </c>
      <c r="T7338" s="22">
        <v>99.747474747474996</v>
      </c>
    </row>
    <row r="7339">
      <c r="D7339" s="19"/>
      <c r="E7339" s="18" t="s">
        <v>124</v>
      </c>
      <c r="F7339" s="17"/>
      <c r="G7339" s="7">
        <v>69</v>
      </c>
      <c r="H7339" s="20">
        <v>10.144927536232</v>
      </c>
      <c r="I7339" s="10" t="s">
        <v>168</v>
      </c>
      <c r="J7339" s="2">
        <v>75.362318840580002</v>
      </c>
      <c r="K7339" s="2">
        <v>63.768115942028999</v>
      </c>
      <c r="L7339" s="2">
        <v>14.492753623187999</v>
      </c>
      <c r="M7339" s="2">
        <v>81.159420289855007</v>
      </c>
      <c r="N7339" s="2">
        <v>46.376811594202998</v>
      </c>
      <c r="O7339" s="2">
        <v>71.014492753623003</v>
      </c>
      <c r="P7339" s="2">
        <v>2.898550724638</v>
      </c>
      <c r="Q7339" s="10" t="s">
        <v>168</v>
      </c>
      <c r="R7339" s="10" t="s">
        <v>168</v>
      </c>
      <c r="S7339" s="10" t="s">
        <v>168</v>
      </c>
      <c r="T7339" s="22">
        <v>100</v>
      </c>
    </row>
    <row r="7340">
      <c r="D7340" s="19"/>
      <c r="E7340" s="18" t="s">
        <v>125</v>
      </c>
      <c r="F7340" s="17"/>
      <c r="G7340" s="7">
        <v>50</v>
      </c>
      <c r="H7340" s="20">
        <v>8</v>
      </c>
      <c r="I7340" s="10" t="s">
        <v>168</v>
      </c>
      <c r="J7340" s="2">
        <v>78</v>
      </c>
      <c r="K7340" s="2">
        <v>60</v>
      </c>
      <c r="L7340" s="2">
        <v>10</v>
      </c>
      <c r="M7340" s="2">
        <v>94</v>
      </c>
      <c r="N7340" s="2">
        <v>38</v>
      </c>
      <c r="O7340" s="2">
        <v>66</v>
      </c>
      <c r="P7340" s="2">
        <v>2</v>
      </c>
      <c r="Q7340" s="2">
        <v>4</v>
      </c>
      <c r="R7340" s="10" t="s">
        <v>168</v>
      </c>
      <c r="S7340" s="10" t="s">
        <v>168</v>
      </c>
      <c r="T7340" s="22">
        <v>100</v>
      </c>
    </row>
    <row r="7341">
      <c r="D7341" s="19"/>
      <c r="E7341" s="18" t="s">
        <v>126</v>
      </c>
      <c r="F7341" s="17"/>
      <c r="G7341" s="11">
        <v>14</v>
      </c>
      <c r="H7341" s="27">
        <v>14.285714285714</v>
      </c>
      <c r="I7341" s="4" t="s">
        <v>168</v>
      </c>
      <c r="J7341" s="5">
        <v>78.571428571428996</v>
      </c>
      <c r="K7341" s="5">
        <v>57.142857142856997</v>
      </c>
      <c r="L7341" s="5">
        <v>7.1428571428570002</v>
      </c>
      <c r="M7341" s="5">
        <v>71.428571428571004</v>
      </c>
      <c r="N7341" s="5">
        <v>57.142857142856997</v>
      </c>
      <c r="O7341" s="5">
        <v>42.857142857143003</v>
      </c>
      <c r="P7341" s="4" t="s">
        <v>168</v>
      </c>
      <c r="Q7341" s="4" t="s">
        <v>168</v>
      </c>
      <c r="R7341" s="4" t="s">
        <v>168</v>
      </c>
      <c r="S7341" s="5">
        <v>7.1428571428570002</v>
      </c>
      <c r="T7341" s="30">
        <v>92.857142857143003</v>
      </c>
    </row>
    <row r="7342">
      <c r="D7342" s="19"/>
      <c r="E7342" s="18" t="s">
        <v>26</v>
      </c>
      <c r="F7342" s="17"/>
      <c r="G7342" s="11">
        <v>0</v>
      </c>
      <c r="H7342" s="32" t="s">
        <v>168</v>
      </c>
      <c r="I7342" s="4" t="s">
        <v>168</v>
      </c>
      <c r="J7342" s="4" t="s">
        <v>168</v>
      </c>
      <c r="K7342" s="4" t="s">
        <v>168</v>
      </c>
      <c r="L7342" s="4" t="s">
        <v>168</v>
      </c>
      <c r="M7342" s="4" t="s">
        <v>168</v>
      </c>
      <c r="N7342" s="4" t="s">
        <v>168</v>
      </c>
      <c r="O7342" s="4" t="s">
        <v>168</v>
      </c>
      <c r="P7342" s="4" t="s">
        <v>168</v>
      </c>
      <c r="Q7342" s="4" t="s">
        <v>168</v>
      </c>
      <c r="R7342" s="4" t="s">
        <v>168</v>
      </c>
      <c r="S7342" s="4" t="s">
        <v>168</v>
      </c>
      <c r="T7342" s="31" t="s">
        <v>168</v>
      </c>
    </row>
    <row r="7343">
      <c r="D7343" s="19"/>
      <c r="E7343" s="18" t="s">
        <v>127</v>
      </c>
      <c r="F7343" s="17"/>
      <c r="G7343" s="7">
        <v>960</v>
      </c>
      <c r="H7343" s="20">
        <v>6.5625</v>
      </c>
      <c r="I7343" s="2">
        <v>0.52083333333299997</v>
      </c>
      <c r="J7343" s="2">
        <v>81.5625</v>
      </c>
      <c r="K7343" s="2">
        <v>69.166666666666998</v>
      </c>
      <c r="L7343" s="2">
        <v>13.541666666667</v>
      </c>
      <c r="M7343" s="2">
        <v>87.395833333333002</v>
      </c>
      <c r="N7343" s="2">
        <v>54.583333333333002</v>
      </c>
      <c r="O7343" s="2">
        <v>64.895833333333002</v>
      </c>
      <c r="P7343" s="2">
        <v>1.666666666667</v>
      </c>
      <c r="Q7343" s="2">
        <v>1.458333333333</v>
      </c>
      <c r="R7343" s="2">
        <v>0.104166666667</v>
      </c>
      <c r="S7343" s="2">
        <v>0.3125</v>
      </c>
      <c r="T7343" s="22">
        <v>99.583333333333002</v>
      </c>
    </row>
    <row r="7344">
      <c r="D7344" s="19"/>
      <c r="E7344" s="18" t="s">
        <v>128</v>
      </c>
      <c r="F7344" s="17"/>
      <c r="G7344" s="7">
        <v>64</v>
      </c>
      <c r="H7344" s="20">
        <v>9.375</v>
      </c>
      <c r="I7344" s="10" t="s">
        <v>168</v>
      </c>
      <c r="J7344" s="2">
        <v>78.125</v>
      </c>
      <c r="K7344" s="2">
        <v>59.375</v>
      </c>
      <c r="L7344" s="2">
        <v>9.375</v>
      </c>
      <c r="M7344" s="2">
        <v>89.0625</v>
      </c>
      <c r="N7344" s="2">
        <v>42.1875</v>
      </c>
      <c r="O7344" s="2">
        <v>60.9375</v>
      </c>
      <c r="P7344" s="2">
        <v>1.5625</v>
      </c>
      <c r="Q7344" s="2">
        <v>3.125</v>
      </c>
      <c r="R7344" s="10" t="s">
        <v>168</v>
      </c>
      <c r="S7344" s="2">
        <v>1.5625</v>
      </c>
      <c r="T7344" s="22">
        <v>98.4375</v>
      </c>
    </row>
    <row r="7345">
      <c r="D7345" s="15" t="s">
        <v>129</v>
      </c>
      <c r="E7345" s="14" t="s">
        <v>130</v>
      </c>
      <c r="F7345" s="16"/>
      <c r="G7345" s="26">
        <v>130</v>
      </c>
      <c r="H7345" s="40">
        <v>6.1538461538459996</v>
      </c>
      <c r="I7345" s="8">
        <v>1.538461538462</v>
      </c>
      <c r="J7345" s="8">
        <v>79.230769230768999</v>
      </c>
      <c r="K7345" s="8">
        <v>68.461538461537998</v>
      </c>
      <c r="L7345" s="8">
        <v>10.769230769230999</v>
      </c>
      <c r="M7345" s="8">
        <v>90.769230769231001</v>
      </c>
      <c r="N7345" s="8">
        <v>58.461538461537998</v>
      </c>
      <c r="O7345" s="8">
        <v>80.769230769231001</v>
      </c>
      <c r="P7345" s="8">
        <v>3.8461538461539999</v>
      </c>
      <c r="Q7345" s="8">
        <v>3.8461538461539999</v>
      </c>
      <c r="R7345" s="41" t="s">
        <v>168</v>
      </c>
      <c r="S7345" s="8">
        <v>0.76923076923099998</v>
      </c>
      <c r="T7345" s="42">
        <v>99.230769230768999</v>
      </c>
    </row>
    <row r="7346">
      <c r="D7346" s="19"/>
      <c r="E7346" s="18" t="s">
        <v>131</v>
      </c>
      <c r="F7346" s="17"/>
      <c r="G7346" s="11">
        <v>32</v>
      </c>
      <c r="H7346" s="27">
        <v>3.125</v>
      </c>
      <c r="I7346" s="4" t="s">
        <v>168</v>
      </c>
      <c r="J7346" s="5">
        <v>87.5</v>
      </c>
      <c r="K7346" s="5">
        <v>75</v>
      </c>
      <c r="L7346" s="5">
        <v>6.25</v>
      </c>
      <c r="M7346" s="5">
        <v>93.75</v>
      </c>
      <c r="N7346" s="5">
        <v>62.5</v>
      </c>
      <c r="O7346" s="5">
        <v>84.375</v>
      </c>
      <c r="P7346" s="5">
        <v>3.125</v>
      </c>
      <c r="Q7346" s="5">
        <v>3.125</v>
      </c>
      <c r="R7346" s="4" t="s">
        <v>168</v>
      </c>
      <c r="S7346" s="4" t="s">
        <v>168</v>
      </c>
      <c r="T7346" s="30">
        <v>100</v>
      </c>
    </row>
    <row r="7347">
      <c r="D7347" s="19"/>
      <c r="E7347" s="18" t="s">
        <v>132</v>
      </c>
      <c r="F7347" s="17"/>
      <c r="G7347" s="7">
        <v>492</v>
      </c>
      <c r="H7347" s="20">
        <v>6.5040650406499996</v>
      </c>
      <c r="I7347" s="2">
        <v>0.20325203251999999</v>
      </c>
      <c r="J7347" s="2">
        <v>82.113821138210994</v>
      </c>
      <c r="K7347" s="2">
        <v>71.544715447154005</v>
      </c>
      <c r="L7347" s="2">
        <v>13.008130081300999</v>
      </c>
      <c r="M7347" s="2">
        <v>88.008130081301005</v>
      </c>
      <c r="N7347" s="2">
        <v>55.691056910569003</v>
      </c>
      <c r="O7347" s="2">
        <v>71.341463414634006</v>
      </c>
      <c r="P7347" s="2">
        <v>2.032520325203</v>
      </c>
      <c r="Q7347" s="2">
        <v>1.6260162601629999</v>
      </c>
      <c r="R7347" s="10" t="s">
        <v>168</v>
      </c>
      <c r="S7347" s="2">
        <v>0.20325203251999999</v>
      </c>
      <c r="T7347" s="22">
        <v>99.796747967480002</v>
      </c>
    </row>
    <row r="7348">
      <c r="D7348" s="19"/>
      <c r="E7348" s="18" t="s">
        <v>133</v>
      </c>
      <c r="F7348" s="17"/>
      <c r="G7348" s="7">
        <v>610</v>
      </c>
      <c r="H7348" s="20">
        <v>6.2295081967210004</v>
      </c>
      <c r="I7348" s="2">
        <v>0.65573770491799999</v>
      </c>
      <c r="J7348" s="2">
        <v>82.295081967212994</v>
      </c>
      <c r="K7348" s="2">
        <v>71.475409836066007</v>
      </c>
      <c r="L7348" s="2">
        <v>12.295081967212999</v>
      </c>
      <c r="M7348" s="2">
        <v>89.344262295082004</v>
      </c>
      <c r="N7348" s="2">
        <v>60.327868852458998</v>
      </c>
      <c r="O7348" s="2">
        <v>69.83606557377</v>
      </c>
      <c r="P7348" s="2">
        <v>1.475409836066</v>
      </c>
      <c r="Q7348" s="2">
        <v>1.475409836066</v>
      </c>
      <c r="R7348" s="2">
        <v>0.16393442623000001</v>
      </c>
      <c r="S7348" s="2">
        <v>0.32786885245899999</v>
      </c>
      <c r="T7348" s="22">
        <v>99.508196721310995</v>
      </c>
    </row>
    <row r="7349">
      <c r="D7349" s="19"/>
      <c r="E7349" s="18" t="s">
        <v>134</v>
      </c>
      <c r="F7349" s="17"/>
      <c r="G7349" s="7">
        <v>869</v>
      </c>
      <c r="H7349" s="20">
        <v>5.983889528193</v>
      </c>
      <c r="I7349" s="2">
        <v>0.57537399309600001</v>
      </c>
      <c r="J7349" s="2">
        <v>82.048331415419995</v>
      </c>
      <c r="K7349" s="2">
        <v>69.620253164556999</v>
      </c>
      <c r="L7349" s="2">
        <v>13.463751438435001</v>
      </c>
      <c r="M7349" s="2">
        <v>87.571921749137005</v>
      </c>
      <c r="N7349" s="2">
        <v>56.041426927502997</v>
      </c>
      <c r="O7349" s="2">
        <v>65.707710011507004</v>
      </c>
      <c r="P7349" s="2">
        <v>1.8411967779059999</v>
      </c>
      <c r="Q7349" s="2">
        <v>1.6110471806669999</v>
      </c>
      <c r="R7349" s="2">
        <v>0.115074798619</v>
      </c>
      <c r="S7349" s="2">
        <v>0.23014959723799999</v>
      </c>
      <c r="T7349" s="22">
        <v>99.654775604142998</v>
      </c>
    </row>
    <row r="7350">
      <c r="D7350" s="19"/>
      <c r="E7350" s="18" t="s">
        <v>135</v>
      </c>
      <c r="F7350" s="17"/>
      <c r="G7350" s="7">
        <v>842</v>
      </c>
      <c r="H7350" s="20">
        <v>7.0071258907359999</v>
      </c>
      <c r="I7350" s="2">
        <v>0.475059382423</v>
      </c>
      <c r="J7350" s="2">
        <v>82.304038004751007</v>
      </c>
      <c r="K7350" s="2">
        <v>70.783847980998004</v>
      </c>
      <c r="L7350" s="2">
        <v>12.945368171021</v>
      </c>
      <c r="M7350" s="2">
        <v>88.242280285036003</v>
      </c>
      <c r="N7350" s="2">
        <v>54.038004750593998</v>
      </c>
      <c r="O7350" s="2">
        <v>66.983372921615</v>
      </c>
      <c r="P7350" s="2">
        <v>2.0190023752970001</v>
      </c>
      <c r="Q7350" s="2">
        <v>1.66270783848</v>
      </c>
      <c r="R7350" s="10" t="s">
        <v>168</v>
      </c>
      <c r="S7350" s="2">
        <v>0.35629453681700002</v>
      </c>
      <c r="T7350" s="22">
        <v>99.643705463182997</v>
      </c>
    </row>
    <row r="7351">
      <c r="D7351" s="19"/>
      <c r="E7351" s="18" t="s">
        <v>136</v>
      </c>
      <c r="F7351" s="17"/>
      <c r="G7351" s="7">
        <v>514</v>
      </c>
      <c r="H7351" s="20">
        <v>7.0038910505840004</v>
      </c>
      <c r="I7351" s="2">
        <v>0.58365758754899999</v>
      </c>
      <c r="J7351" s="2">
        <v>86.964980544746993</v>
      </c>
      <c r="K7351" s="2">
        <v>75.097276264591002</v>
      </c>
      <c r="L7351" s="2">
        <v>12.645914396886999</v>
      </c>
      <c r="M7351" s="2">
        <v>87.354085603113006</v>
      </c>
      <c r="N7351" s="2">
        <v>55.447470817121001</v>
      </c>
      <c r="O7351" s="2">
        <v>68.482490272373994</v>
      </c>
      <c r="P7351" s="2">
        <v>2.7237354085600001</v>
      </c>
      <c r="Q7351" s="2">
        <v>1.36186770428</v>
      </c>
      <c r="R7351" s="10" t="s">
        <v>168</v>
      </c>
      <c r="S7351" s="2">
        <v>0.19455252918300001</v>
      </c>
      <c r="T7351" s="22">
        <v>99.805447470817001</v>
      </c>
    </row>
    <row r="7352">
      <c r="D7352" s="19"/>
      <c r="E7352" s="18" t="s">
        <v>137</v>
      </c>
      <c r="F7352" s="17"/>
      <c r="G7352" s="7">
        <v>487</v>
      </c>
      <c r="H7352" s="20">
        <v>5.5441478439429996</v>
      </c>
      <c r="I7352" s="2">
        <v>0.82135523613999994</v>
      </c>
      <c r="J7352" s="2">
        <v>83.778234086241994</v>
      </c>
      <c r="K7352" s="2">
        <v>74.743326488706003</v>
      </c>
      <c r="L7352" s="2">
        <v>12.525667351129</v>
      </c>
      <c r="M7352" s="2">
        <v>87.474332648870998</v>
      </c>
      <c r="N7352" s="2">
        <v>56.673511293634</v>
      </c>
      <c r="O7352" s="2">
        <v>73.100616016426997</v>
      </c>
      <c r="P7352" s="2">
        <v>1.026694045175</v>
      </c>
      <c r="Q7352" s="2">
        <v>2.0533880903489998</v>
      </c>
      <c r="R7352" s="10" t="s">
        <v>168</v>
      </c>
      <c r="S7352" s="2">
        <v>0.41067761806999997</v>
      </c>
      <c r="T7352" s="22">
        <v>99.589322381930003</v>
      </c>
    </row>
    <row r="7353">
      <c r="D7353" s="19"/>
      <c r="E7353" s="18" t="s">
        <v>138</v>
      </c>
      <c r="F7353" s="17"/>
      <c r="G7353" s="7">
        <v>480</v>
      </c>
      <c r="H7353" s="20">
        <v>4.375</v>
      </c>
      <c r="I7353" s="2">
        <v>0.41666666666699997</v>
      </c>
      <c r="J7353" s="2">
        <v>80.416666666666998</v>
      </c>
      <c r="K7353" s="2">
        <v>67.916666666666998</v>
      </c>
      <c r="L7353" s="2">
        <v>11.041666666667</v>
      </c>
      <c r="M7353" s="2">
        <v>89.583333333333002</v>
      </c>
      <c r="N7353" s="2">
        <v>57.5</v>
      </c>
      <c r="O7353" s="2">
        <v>68.125</v>
      </c>
      <c r="P7353" s="2">
        <v>1.875</v>
      </c>
      <c r="Q7353" s="2">
        <v>2.083333333333</v>
      </c>
      <c r="R7353" s="2">
        <v>0.208333333333</v>
      </c>
      <c r="S7353" s="2">
        <v>0.208333333333</v>
      </c>
      <c r="T7353" s="22">
        <v>99.583333333333002</v>
      </c>
    </row>
    <row r="7354">
      <c r="D7354" s="19"/>
      <c r="E7354" s="18" t="s">
        <v>139</v>
      </c>
      <c r="F7354" s="17"/>
      <c r="G7354" s="7">
        <v>624</v>
      </c>
      <c r="H7354" s="20">
        <v>6.0897435897439998</v>
      </c>
      <c r="I7354" s="2">
        <v>0.64102564102600001</v>
      </c>
      <c r="J7354" s="2">
        <v>81.891025641026005</v>
      </c>
      <c r="K7354" s="2">
        <v>70.833333333333002</v>
      </c>
      <c r="L7354" s="2">
        <v>12.660256410256</v>
      </c>
      <c r="M7354" s="2">
        <v>89.102564102564003</v>
      </c>
      <c r="N7354" s="2">
        <v>56.730769230768999</v>
      </c>
      <c r="O7354" s="2">
        <v>68.910256410255997</v>
      </c>
      <c r="P7354" s="2">
        <v>1.7628205128209999</v>
      </c>
      <c r="Q7354" s="2">
        <v>1.923076923077</v>
      </c>
      <c r="R7354" s="10" t="s">
        <v>168</v>
      </c>
      <c r="S7354" s="10" t="s">
        <v>168</v>
      </c>
      <c r="T7354" s="22">
        <v>100</v>
      </c>
    </row>
    <row r="7355">
      <c r="D7355" s="19"/>
      <c r="E7355" s="18" t="s">
        <v>140</v>
      </c>
      <c r="F7355" s="17"/>
      <c r="G7355" s="7">
        <v>172</v>
      </c>
      <c r="H7355" s="20">
        <v>6.9767441860470001</v>
      </c>
      <c r="I7355" s="2">
        <v>1.1627906976739999</v>
      </c>
      <c r="J7355" s="2">
        <v>83.139534883720998</v>
      </c>
      <c r="K7355" s="2">
        <v>66.279069767441996</v>
      </c>
      <c r="L7355" s="2">
        <v>9.8837209302330002</v>
      </c>
      <c r="M7355" s="2">
        <v>91.860465116279002</v>
      </c>
      <c r="N7355" s="2">
        <v>59.883720930232997</v>
      </c>
      <c r="O7355" s="2">
        <v>75.581395348837006</v>
      </c>
      <c r="P7355" s="2">
        <v>2.3255813953489999</v>
      </c>
      <c r="Q7355" s="2">
        <v>2.3255813953489999</v>
      </c>
      <c r="R7355" s="10" t="s">
        <v>168</v>
      </c>
      <c r="S7355" s="10" t="s">
        <v>168</v>
      </c>
      <c r="T7355" s="22">
        <v>100</v>
      </c>
    </row>
    <row r="7356">
      <c r="D7356" s="19"/>
      <c r="E7356" s="18" t="s">
        <v>141</v>
      </c>
      <c r="F7356" s="17"/>
      <c r="G7356" s="7">
        <v>683</v>
      </c>
      <c r="H7356" s="20">
        <v>6.2957540263540004</v>
      </c>
      <c r="I7356" s="2">
        <v>0.58565153733499997</v>
      </c>
      <c r="J7356" s="2">
        <v>83.308931185944004</v>
      </c>
      <c r="K7356" s="2">
        <v>71.156661786236995</v>
      </c>
      <c r="L7356" s="2">
        <v>12.445095168375</v>
      </c>
      <c r="M7356" s="2">
        <v>88.433382137628001</v>
      </c>
      <c r="N7356" s="2">
        <v>55.929721815519997</v>
      </c>
      <c r="O7356" s="2">
        <v>69.106881405563996</v>
      </c>
      <c r="P7356" s="2">
        <v>1.756954612006</v>
      </c>
      <c r="Q7356" s="2">
        <v>1.610541727672</v>
      </c>
      <c r="R7356" s="10" t="s">
        <v>168</v>
      </c>
      <c r="S7356" s="10" t="s">
        <v>168</v>
      </c>
      <c r="T7356" s="22">
        <v>100</v>
      </c>
    </row>
    <row r="7357">
      <c r="D7357" s="19"/>
      <c r="E7357" s="18" t="s">
        <v>142</v>
      </c>
      <c r="F7357" s="17"/>
      <c r="G7357" s="7">
        <v>341</v>
      </c>
      <c r="H7357" s="20">
        <v>5.8651026392960004</v>
      </c>
      <c r="I7357" s="2">
        <v>1.173020527859</v>
      </c>
      <c r="J7357" s="2">
        <v>83.284457478006004</v>
      </c>
      <c r="K7357" s="2">
        <v>71.847507331377997</v>
      </c>
      <c r="L7357" s="2">
        <v>13.489736070380999</v>
      </c>
      <c r="M7357" s="2">
        <v>86.217008797654003</v>
      </c>
      <c r="N7357" s="2">
        <v>55.425219941348999</v>
      </c>
      <c r="O7357" s="2">
        <v>70.087976539588993</v>
      </c>
      <c r="P7357" s="2">
        <v>1.4662756598240001</v>
      </c>
      <c r="Q7357" s="2">
        <v>1.4662756598240001</v>
      </c>
      <c r="R7357" s="10" t="s">
        <v>168</v>
      </c>
      <c r="S7357" s="2">
        <v>0.29325513196500003</v>
      </c>
      <c r="T7357" s="22">
        <v>99.706744868035003</v>
      </c>
    </row>
    <row r="7358">
      <c r="D7358" s="19"/>
      <c r="E7358" s="18" t="s">
        <v>143</v>
      </c>
      <c r="F7358" s="17"/>
      <c r="G7358" s="7">
        <v>185</v>
      </c>
      <c r="H7358" s="20">
        <v>4.8648648648649999</v>
      </c>
      <c r="I7358" s="2">
        <v>0.54054054054099998</v>
      </c>
      <c r="J7358" s="2">
        <v>85.405405405405006</v>
      </c>
      <c r="K7358" s="2">
        <v>75.135135135135002</v>
      </c>
      <c r="L7358" s="2">
        <v>14.594594594595</v>
      </c>
      <c r="M7358" s="2">
        <v>87.567567567568005</v>
      </c>
      <c r="N7358" s="2">
        <v>60</v>
      </c>
      <c r="O7358" s="2">
        <v>70.810810810811006</v>
      </c>
      <c r="P7358" s="2">
        <v>2.1621621621620002</v>
      </c>
      <c r="Q7358" s="2">
        <v>1.0810810810810001</v>
      </c>
      <c r="R7358" s="10" t="s">
        <v>168</v>
      </c>
      <c r="S7358" s="10" t="s">
        <v>168</v>
      </c>
      <c r="T7358" s="22">
        <v>100</v>
      </c>
    </row>
    <row r="7359">
      <c r="D7359" s="19"/>
      <c r="E7359" s="18" t="s">
        <v>144</v>
      </c>
      <c r="F7359" s="17"/>
      <c r="G7359" s="7">
        <v>219</v>
      </c>
      <c r="H7359" s="20">
        <v>4.5662100456620003</v>
      </c>
      <c r="I7359" s="2">
        <v>0.45662100456600002</v>
      </c>
      <c r="J7359" s="2">
        <v>80.821917808218998</v>
      </c>
      <c r="K7359" s="2">
        <v>67.579908675799004</v>
      </c>
      <c r="L7359" s="2">
        <v>10.958904109589</v>
      </c>
      <c r="M7359" s="2">
        <v>89.497716894977003</v>
      </c>
      <c r="N7359" s="2">
        <v>51.141552511416002</v>
      </c>
      <c r="O7359" s="2">
        <v>64.840182648402006</v>
      </c>
      <c r="P7359" s="2">
        <v>1.826484018265</v>
      </c>
      <c r="Q7359" s="2">
        <v>1.826484018265</v>
      </c>
      <c r="R7359" s="10" t="s">
        <v>168</v>
      </c>
      <c r="S7359" s="2">
        <v>0.45662100456600002</v>
      </c>
      <c r="T7359" s="22">
        <v>99.543378995433997</v>
      </c>
    </row>
    <row r="7360">
      <c r="D7360" s="19"/>
      <c r="E7360" s="18" t="s">
        <v>41</v>
      </c>
      <c r="F7360" s="17"/>
      <c r="G7360" s="11">
        <v>40</v>
      </c>
      <c r="H7360" s="27">
        <v>10</v>
      </c>
      <c r="I7360" s="4" t="s">
        <v>168</v>
      </c>
      <c r="J7360" s="5">
        <v>67.5</v>
      </c>
      <c r="K7360" s="5">
        <v>57.5</v>
      </c>
      <c r="L7360" s="5">
        <v>17.5</v>
      </c>
      <c r="M7360" s="5">
        <v>92.5</v>
      </c>
      <c r="N7360" s="5">
        <v>57.5</v>
      </c>
      <c r="O7360" s="5">
        <v>55</v>
      </c>
      <c r="P7360" s="5">
        <v>2.5</v>
      </c>
      <c r="Q7360" s="5">
        <v>5</v>
      </c>
      <c r="R7360" s="4" t="s">
        <v>168</v>
      </c>
      <c r="S7360" s="4" t="s">
        <v>168</v>
      </c>
      <c r="T7360" s="30">
        <v>100</v>
      </c>
    </row>
    <row r="7361">
      <c r="D7361" s="19"/>
      <c r="E7361" s="18" t="s">
        <v>145</v>
      </c>
      <c r="F7361" s="17"/>
      <c r="G7361" s="11">
        <v>19</v>
      </c>
      <c r="H7361" s="27">
        <v>15.789473684211</v>
      </c>
      <c r="I7361" s="4" t="s">
        <v>168</v>
      </c>
      <c r="J7361" s="5">
        <v>78.947368421053</v>
      </c>
      <c r="K7361" s="5">
        <v>57.894736842104997</v>
      </c>
      <c r="L7361" s="5">
        <v>15.789473684211</v>
      </c>
      <c r="M7361" s="5">
        <v>78.947368421053</v>
      </c>
      <c r="N7361" s="5">
        <v>63.157894736842003</v>
      </c>
      <c r="O7361" s="5">
        <v>42.105263157895003</v>
      </c>
      <c r="P7361" s="5">
        <v>5.2631578947369997</v>
      </c>
      <c r="Q7361" s="4" t="s">
        <v>168</v>
      </c>
      <c r="R7361" s="4" t="s">
        <v>168</v>
      </c>
      <c r="S7361" s="4" t="s">
        <v>168</v>
      </c>
      <c r="T7361" s="30">
        <v>100</v>
      </c>
    </row>
    <row r="7362">
      <c r="D7362" s="19"/>
      <c r="E7362" s="18" t="s">
        <v>26</v>
      </c>
      <c r="F7362" s="17"/>
      <c r="G7362" s="11">
        <v>0</v>
      </c>
      <c r="H7362" s="32" t="s">
        <v>168</v>
      </c>
      <c r="I7362" s="4" t="s">
        <v>168</v>
      </c>
      <c r="J7362" s="4" t="s">
        <v>168</v>
      </c>
      <c r="K7362" s="4" t="s">
        <v>168</v>
      </c>
      <c r="L7362" s="4" t="s">
        <v>168</v>
      </c>
      <c r="M7362" s="4" t="s">
        <v>168</v>
      </c>
      <c r="N7362" s="4" t="s">
        <v>168</v>
      </c>
      <c r="O7362" s="4" t="s">
        <v>168</v>
      </c>
      <c r="P7362" s="4" t="s">
        <v>168</v>
      </c>
      <c r="Q7362" s="4" t="s">
        <v>168</v>
      </c>
      <c r="R7362" s="4" t="s">
        <v>168</v>
      </c>
      <c r="S7362" s="4" t="s">
        <v>168</v>
      </c>
      <c r="T7362" s="31" t="s">
        <v>168</v>
      </c>
    </row>
    <row r="7363">
      <c r="D7363" s="15" t="s">
        <v>146</v>
      </c>
      <c r="E7363" s="14" t="s">
        <v>147</v>
      </c>
      <c r="F7363" s="16"/>
      <c r="G7363" s="26">
        <v>628</v>
      </c>
      <c r="H7363" s="40">
        <v>6.6878980891720001</v>
      </c>
      <c r="I7363" s="8">
        <v>0.63694267515900005</v>
      </c>
      <c r="J7363" s="8">
        <v>82.006369426752002</v>
      </c>
      <c r="K7363" s="8">
        <v>71.974522292993996</v>
      </c>
      <c r="L7363" s="8">
        <v>13.216560509554</v>
      </c>
      <c r="M7363" s="8">
        <v>87.101910828024998</v>
      </c>
      <c r="N7363" s="8">
        <v>57.165605095540997</v>
      </c>
      <c r="O7363" s="8">
        <v>65.605095541400999</v>
      </c>
      <c r="P7363" s="8">
        <v>1.2738853503180001</v>
      </c>
      <c r="Q7363" s="8">
        <v>1.4331210191079999</v>
      </c>
      <c r="R7363" s="8">
        <v>0.15923566879000001</v>
      </c>
      <c r="S7363" s="8">
        <v>0.31847133758000001</v>
      </c>
      <c r="T7363" s="42">
        <v>99.522292993630998</v>
      </c>
    </row>
    <row r="7364">
      <c r="D7364" s="19"/>
      <c r="E7364" s="18" t="s">
        <v>148</v>
      </c>
      <c r="F7364" s="17"/>
      <c r="G7364" s="7">
        <v>423</v>
      </c>
      <c r="H7364" s="20">
        <v>7.0921985815599999</v>
      </c>
      <c r="I7364" s="2">
        <v>0.23640661938499999</v>
      </c>
      <c r="J7364" s="2">
        <v>80.141843971631005</v>
      </c>
      <c r="K7364" s="2">
        <v>63.356973995272</v>
      </c>
      <c r="L7364" s="2">
        <v>14.184397163121</v>
      </c>
      <c r="M7364" s="2">
        <v>87.234042553191003</v>
      </c>
      <c r="N7364" s="2">
        <v>47.990543735225003</v>
      </c>
      <c r="O7364" s="2">
        <v>65.484633569739998</v>
      </c>
      <c r="P7364" s="2">
        <v>2.3640661938530001</v>
      </c>
      <c r="Q7364" s="2">
        <v>1.4184397163119999</v>
      </c>
      <c r="R7364" s="10" t="s">
        <v>168</v>
      </c>
      <c r="S7364" s="2">
        <v>0.23640661938499999</v>
      </c>
      <c r="T7364" s="22">
        <v>99.763593380615006</v>
      </c>
    </row>
    <row r="7365">
      <c r="D7365" s="19"/>
      <c r="E7365" s="18" t="s">
        <v>149</v>
      </c>
      <c r="F7365" s="17"/>
      <c r="G7365" s="11">
        <v>36</v>
      </c>
      <c r="H7365" s="27">
        <v>8.333333333333</v>
      </c>
      <c r="I7365" s="4" t="s">
        <v>168</v>
      </c>
      <c r="J7365" s="5">
        <v>77.777777777777999</v>
      </c>
      <c r="K7365" s="5">
        <v>66.666666666666998</v>
      </c>
      <c r="L7365" s="5">
        <v>2.7777777777780002</v>
      </c>
      <c r="M7365" s="5">
        <v>91.666666666666998</v>
      </c>
      <c r="N7365" s="5">
        <v>47.222222222222001</v>
      </c>
      <c r="O7365" s="5">
        <v>55.555555555555998</v>
      </c>
      <c r="P7365" s="5">
        <v>2.7777777777780002</v>
      </c>
      <c r="Q7365" s="5">
        <v>2.7777777777780002</v>
      </c>
      <c r="R7365" s="4" t="s">
        <v>168</v>
      </c>
      <c r="S7365" s="5">
        <v>2.7777777777780002</v>
      </c>
      <c r="T7365" s="30">
        <v>97.222222222222001</v>
      </c>
    </row>
    <row r="7366">
      <c r="D7366" s="19"/>
      <c r="E7366" s="18" t="s">
        <v>150</v>
      </c>
      <c r="F7366" s="17"/>
      <c r="G7366" s="11">
        <v>6</v>
      </c>
      <c r="H7366" s="27">
        <v>16.666666666666998</v>
      </c>
      <c r="I7366" s="4" t="s">
        <v>168</v>
      </c>
      <c r="J7366" s="5">
        <v>50</v>
      </c>
      <c r="K7366" s="5">
        <v>33.333333333333002</v>
      </c>
      <c r="L7366" s="5">
        <v>33.333333333333002</v>
      </c>
      <c r="M7366" s="5">
        <v>50</v>
      </c>
      <c r="N7366" s="5">
        <v>66.666666666666998</v>
      </c>
      <c r="O7366" s="5">
        <v>33.333333333333002</v>
      </c>
      <c r="P7366" s="4" t="s">
        <v>168</v>
      </c>
      <c r="Q7366" s="4" t="s">
        <v>168</v>
      </c>
      <c r="R7366" s="4" t="s">
        <v>168</v>
      </c>
      <c r="S7366" s="4" t="s">
        <v>168</v>
      </c>
      <c r="T7366" s="30">
        <v>100</v>
      </c>
    </row>
    <row r="7367">
      <c r="D7367" s="19"/>
      <c r="E7367" s="18" t="s">
        <v>26</v>
      </c>
      <c r="F7367" s="17"/>
      <c r="G7367" s="11">
        <v>0</v>
      </c>
      <c r="H7367" s="32" t="s">
        <v>168</v>
      </c>
      <c r="I7367" s="4" t="s">
        <v>168</v>
      </c>
      <c r="J7367" s="4" t="s">
        <v>168</v>
      </c>
      <c r="K7367" s="4" t="s">
        <v>168</v>
      </c>
      <c r="L7367" s="4" t="s">
        <v>168</v>
      </c>
      <c r="M7367" s="4" t="s">
        <v>168</v>
      </c>
      <c r="N7367" s="4" t="s">
        <v>168</v>
      </c>
      <c r="O7367" s="4" t="s">
        <v>168</v>
      </c>
      <c r="P7367" s="4" t="s">
        <v>168</v>
      </c>
      <c r="Q7367" s="4" t="s">
        <v>168</v>
      </c>
      <c r="R7367" s="4" t="s">
        <v>168</v>
      </c>
      <c r="S7367" s="4" t="s">
        <v>168</v>
      </c>
      <c r="T7367" s="31" t="s">
        <v>168</v>
      </c>
    </row>
    <row r="7368">
      <c r="D7368" s="19"/>
      <c r="E7368" s="18" t="s">
        <v>151</v>
      </c>
      <c r="F7368" s="17"/>
      <c r="G7368" s="7">
        <v>1051</v>
      </c>
      <c r="H7368" s="20">
        <v>6.8506184586109997</v>
      </c>
      <c r="I7368" s="2">
        <v>0.47573739295900003</v>
      </c>
      <c r="J7368" s="2">
        <v>81.255946717412002</v>
      </c>
      <c r="K7368" s="2">
        <v>68.506184586108006</v>
      </c>
      <c r="L7368" s="2">
        <v>13.606089438630001</v>
      </c>
      <c r="M7368" s="2">
        <v>87.155090390105002</v>
      </c>
      <c r="N7368" s="2">
        <v>53.472882968600999</v>
      </c>
      <c r="O7368" s="2">
        <v>65.556612749761996</v>
      </c>
      <c r="P7368" s="2">
        <v>1.712654614653</v>
      </c>
      <c r="Q7368" s="2">
        <v>1.427212178877</v>
      </c>
      <c r="R7368" s="2">
        <v>0.095147478591999998</v>
      </c>
      <c r="S7368" s="2">
        <v>0.285442435775</v>
      </c>
      <c r="T7368" s="22">
        <v>99.619410085633007</v>
      </c>
    </row>
    <row r="7369">
      <c r="D7369" s="19"/>
      <c r="E7369" s="18" t="s">
        <v>152</v>
      </c>
      <c r="F7369" s="17"/>
      <c r="G7369" s="11">
        <v>42</v>
      </c>
      <c r="H7369" s="27">
        <v>9.5238095238099998</v>
      </c>
      <c r="I7369" s="4" t="s">
        <v>168</v>
      </c>
      <c r="J7369" s="5">
        <v>73.809523809523995</v>
      </c>
      <c r="K7369" s="5">
        <v>61.904761904761997</v>
      </c>
      <c r="L7369" s="5">
        <v>7.1428571428570002</v>
      </c>
      <c r="M7369" s="5">
        <v>85.714285714286007</v>
      </c>
      <c r="N7369" s="5">
        <v>50</v>
      </c>
      <c r="O7369" s="5">
        <v>52.380952380952003</v>
      </c>
      <c r="P7369" s="5">
        <v>2.3809523809519999</v>
      </c>
      <c r="Q7369" s="5">
        <v>2.3809523809519999</v>
      </c>
      <c r="R7369" s="4" t="s">
        <v>168</v>
      </c>
      <c r="S7369" s="5">
        <v>2.3809523809519999</v>
      </c>
      <c r="T7369" s="30">
        <v>97.619047619048004</v>
      </c>
    </row>
    <row r="7370">
      <c r="D7370" s="15" t="s">
        <v>153</v>
      </c>
      <c r="E7370" s="14" t="s">
        <v>154</v>
      </c>
      <c r="F7370" s="16"/>
      <c r="G7370" s="26">
        <v>596</v>
      </c>
      <c r="H7370" s="40">
        <v>5.704697986577</v>
      </c>
      <c r="I7370" s="8">
        <v>0.33557046979900002</v>
      </c>
      <c r="J7370" s="8">
        <v>83.053691275168006</v>
      </c>
      <c r="K7370" s="8">
        <v>69.966442953020007</v>
      </c>
      <c r="L7370" s="8">
        <v>11.577181208054</v>
      </c>
      <c r="M7370" s="8">
        <v>89.429530201342004</v>
      </c>
      <c r="N7370" s="8">
        <v>55.201342281879</v>
      </c>
      <c r="O7370" s="8">
        <v>68.288590604026993</v>
      </c>
      <c r="P7370" s="8">
        <v>2.0134228187919998</v>
      </c>
      <c r="Q7370" s="8">
        <v>2.1812080536909999</v>
      </c>
      <c r="R7370" s="41" t="s">
        <v>168</v>
      </c>
      <c r="S7370" s="8">
        <v>0.33557046979900002</v>
      </c>
      <c r="T7370" s="42">
        <v>99.664429530201005</v>
      </c>
    </row>
    <row r="7371">
      <c r="D7371" s="19"/>
      <c r="E7371" s="18" t="s">
        <v>155</v>
      </c>
      <c r="F7371" s="17"/>
      <c r="G7371" s="7">
        <v>800</v>
      </c>
      <c r="H7371" s="20">
        <v>6.125</v>
      </c>
      <c r="I7371" s="2">
        <v>0.375</v>
      </c>
      <c r="J7371" s="2">
        <v>81.625</v>
      </c>
      <c r="K7371" s="2">
        <v>68.875</v>
      </c>
      <c r="L7371" s="2">
        <v>12.75</v>
      </c>
      <c r="M7371" s="2">
        <v>88.25</v>
      </c>
      <c r="N7371" s="2">
        <v>53.75</v>
      </c>
      <c r="O7371" s="2">
        <v>66.625</v>
      </c>
      <c r="P7371" s="2">
        <v>1.375</v>
      </c>
      <c r="Q7371" s="2">
        <v>1.75</v>
      </c>
      <c r="R7371" s="10" t="s">
        <v>168</v>
      </c>
      <c r="S7371" s="2">
        <v>0.375</v>
      </c>
      <c r="T7371" s="22">
        <v>99.625</v>
      </c>
    </row>
    <row r="7372">
      <c r="D7372" s="19"/>
      <c r="E7372" s="18" t="s">
        <v>156</v>
      </c>
      <c r="F7372" s="17"/>
      <c r="G7372" s="7">
        <v>449</v>
      </c>
      <c r="H7372" s="20">
        <v>6.4587973273939996</v>
      </c>
      <c r="I7372" s="2">
        <v>0.44543429844100002</v>
      </c>
      <c r="J7372" s="2">
        <v>82.182628062361005</v>
      </c>
      <c r="K7372" s="2">
        <v>68.819599109131005</v>
      </c>
      <c r="L7372" s="2">
        <v>10.467706013362999</v>
      </c>
      <c r="M7372" s="2">
        <v>91.314031180401003</v>
      </c>
      <c r="N7372" s="2">
        <v>59.020044543429997</v>
      </c>
      <c r="O7372" s="2">
        <v>73.051224944321007</v>
      </c>
      <c r="P7372" s="2">
        <v>1.559020044543</v>
      </c>
      <c r="Q7372" s="2">
        <v>1.7817371937640001</v>
      </c>
      <c r="R7372" s="10" t="s">
        <v>168</v>
      </c>
      <c r="S7372" s="2">
        <v>0.22271714921999999</v>
      </c>
      <c r="T7372" s="22">
        <v>99.777282850779997</v>
      </c>
    </row>
    <row r="7373">
      <c r="D7373" s="19"/>
      <c r="E7373" s="18" t="s">
        <v>157</v>
      </c>
      <c r="F7373" s="17"/>
      <c r="G7373" s="7">
        <v>867</v>
      </c>
      <c r="H7373" s="20">
        <v>6.4590542099189996</v>
      </c>
      <c r="I7373" s="2">
        <v>0.46136101499400001</v>
      </c>
      <c r="J7373" s="2">
        <v>80.507497116493994</v>
      </c>
      <c r="K7373" s="2">
        <v>68.742791234140995</v>
      </c>
      <c r="L7373" s="2">
        <v>13.148788927336</v>
      </c>
      <c r="M7373" s="2">
        <v>88.004613610150003</v>
      </c>
      <c r="N7373" s="2">
        <v>54.325259515570998</v>
      </c>
      <c r="O7373" s="2">
        <v>66.320645905421003</v>
      </c>
      <c r="P7373" s="2">
        <v>1.6147635524799999</v>
      </c>
      <c r="Q7373" s="2">
        <v>1.8454440599769999</v>
      </c>
      <c r="R7373" s="10" t="s">
        <v>168</v>
      </c>
      <c r="S7373" s="2">
        <v>0.34602076124600001</v>
      </c>
      <c r="T7373" s="22">
        <v>99.653979238754005</v>
      </c>
    </row>
    <row r="7374">
      <c r="D7374" s="19"/>
      <c r="E7374" s="18" t="s">
        <v>158</v>
      </c>
      <c r="F7374" s="17"/>
      <c r="G7374" s="7">
        <v>818</v>
      </c>
      <c r="H7374" s="20">
        <v>5.9902200489000004</v>
      </c>
      <c r="I7374" s="2">
        <v>0.24449877750599999</v>
      </c>
      <c r="J7374" s="2">
        <v>81.418092909535005</v>
      </c>
      <c r="K7374" s="2">
        <v>68.215158924204999</v>
      </c>
      <c r="L7374" s="2">
        <v>13.447432762836</v>
      </c>
      <c r="M7374" s="2">
        <v>88.141809290954001</v>
      </c>
      <c r="N7374" s="2">
        <v>54.767726161368998</v>
      </c>
      <c r="O7374" s="2">
        <v>66.259168704155996</v>
      </c>
      <c r="P7374" s="2">
        <v>1.833740831296</v>
      </c>
      <c r="Q7374" s="2">
        <v>1.7114914425429999</v>
      </c>
      <c r="R7374" s="10" t="s">
        <v>168</v>
      </c>
      <c r="S7374" s="2">
        <v>0.122249388753</v>
      </c>
      <c r="T7374" s="22">
        <v>99.877750611246995</v>
      </c>
    </row>
    <row r="7375">
      <c r="D7375" s="19"/>
      <c r="E7375" s="18" t="s">
        <v>159</v>
      </c>
      <c r="F7375" s="17"/>
      <c r="G7375" s="7">
        <v>595</v>
      </c>
      <c r="H7375" s="20">
        <v>5.0420168067229998</v>
      </c>
      <c r="I7375" s="2">
        <v>0.504201680672</v>
      </c>
      <c r="J7375" s="2">
        <v>81.176470588235006</v>
      </c>
      <c r="K7375" s="2">
        <v>71.596638655462002</v>
      </c>
      <c r="L7375" s="2">
        <v>11.932773109244</v>
      </c>
      <c r="M7375" s="2">
        <v>89.915966386554999</v>
      </c>
      <c r="N7375" s="2">
        <v>53.949579831933001</v>
      </c>
      <c r="O7375" s="2">
        <v>68.235294117647001</v>
      </c>
      <c r="P7375" s="2">
        <v>1.8487394957979999</v>
      </c>
      <c r="Q7375" s="2">
        <v>1.5126050420170001</v>
      </c>
      <c r="R7375" s="10" t="s">
        <v>168</v>
      </c>
      <c r="S7375" s="2">
        <v>0.16806722689100001</v>
      </c>
      <c r="T7375" s="22">
        <v>99.831932773109003</v>
      </c>
    </row>
    <row r="7376">
      <c r="D7376" s="19"/>
      <c r="E7376" s="18" t="s">
        <v>160</v>
      </c>
      <c r="F7376" s="17"/>
      <c r="G7376" s="7">
        <v>330</v>
      </c>
      <c r="H7376" s="20">
        <v>5.4545454545450003</v>
      </c>
      <c r="I7376" s="10" t="s">
        <v>168</v>
      </c>
      <c r="J7376" s="2">
        <v>82.121212121211997</v>
      </c>
      <c r="K7376" s="2">
        <v>71.515151515151999</v>
      </c>
      <c r="L7376" s="2">
        <v>11.818181818182</v>
      </c>
      <c r="M7376" s="2">
        <v>90.303030303029999</v>
      </c>
      <c r="N7376" s="2">
        <v>57.878787878788003</v>
      </c>
      <c r="O7376" s="2">
        <v>70.606060606061007</v>
      </c>
      <c r="P7376" s="2">
        <v>2.7272727272730002</v>
      </c>
      <c r="Q7376" s="2">
        <v>2.1212121212119999</v>
      </c>
      <c r="R7376" s="10" t="s">
        <v>168</v>
      </c>
      <c r="S7376" s="2">
        <v>0.30303030303</v>
      </c>
      <c r="T7376" s="22">
        <v>99.696969696970001</v>
      </c>
    </row>
    <row r="7377">
      <c r="D7377" s="19"/>
      <c r="E7377" s="18" t="s">
        <v>161</v>
      </c>
      <c r="F7377" s="17"/>
      <c r="G7377" s="7">
        <v>744</v>
      </c>
      <c r="H7377" s="20">
        <v>5.1075268817200001</v>
      </c>
      <c r="I7377" s="2">
        <v>0.40322580645200001</v>
      </c>
      <c r="J7377" s="2">
        <v>81.854838709676997</v>
      </c>
      <c r="K7377" s="2">
        <v>68.145161290323003</v>
      </c>
      <c r="L7377" s="2">
        <v>11.962365591397999</v>
      </c>
      <c r="M7377" s="2">
        <v>89.516129032257993</v>
      </c>
      <c r="N7377" s="2">
        <v>55.241935483871004</v>
      </c>
      <c r="O7377" s="2">
        <v>65.994623655913998</v>
      </c>
      <c r="P7377" s="2">
        <v>1.6129032258060001</v>
      </c>
      <c r="Q7377" s="2">
        <v>2.0161290322580001</v>
      </c>
      <c r="R7377" s="10" t="s">
        <v>168</v>
      </c>
      <c r="S7377" s="2">
        <v>0.13440860215100001</v>
      </c>
      <c r="T7377" s="22">
        <v>99.865591397849002</v>
      </c>
    </row>
    <row r="7378">
      <c r="D7378" s="19"/>
      <c r="E7378" s="18" t="s">
        <v>162</v>
      </c>
      <c r="F7378" s="17"/>
      <c r="G7378" s="7">
        <v>519</v>
      </c>
      <c r="H7378" s="20">
        <v>5.7803468208090001</v>
      </c>
      <c r="I7378" s="2">
        <v>0.19267822736000001</v>
      </c>
      <c r="J7378" s="2">
        <v>82.466281310211997</v>
      </c>
      <c r="K7378" s="2">
        <v>70.520231213873004</v>
      </c>
      <c r="L7378" s="2">
        <v>12.524084778420001</v>
      </c>
      <c r="M7378" s="2">
        <v>89.595375722542997</v>
      </c>
      <c r="N7378" s="2">
        <v>56.840077071290999</v>
      </c>
      <c r="O7378" s="2">
        <v>69.749518304432002</v>
      </c>
      <c r="P7378" s="2">
        <v>1.348747591522</v>
      </c>
      <c r="Q7378" s="2">
        <v>1.926782273603</v>
      </c>
      <c r="R7378" s="10" t="s">
        <v>168</v>
      </c>
      <c r="S7378" s="2">
        <v>0.385356454721</v>
      </c>
      <c r="T7378" s="22">
        <v>99.614643545278994</v>
      </c>
    </row>
    <row r="7379">
      <c r="D7379" s="19"/>
      <c r="E7379" s="18" t="s">
        <v>163</v>
      </c>
      <c r="F7379" s="17"/>
      <c r="G7379" s="7">
        <v>576</v>
      </c>
      <c r="H7379" s="20">
        <v>5.729166666667</v>
      </c>
      <c r="I7379" s="2">
        <v>0.694444444444</v>
      </c>
      <c r="J7379" s="2">
        <v>81.944444444444002</v>
      </c>
      <c r="K7379" s="2">
        <v>71.354166666666998</v>
      </c>
      <c r="L7379" s="2">
        <v>12.326388888888999</v>
      </c>
      <c r="M7379" s="2">
        <v>89.583333333333002</v>
      </c>
      <c r="N7379" s="2">
        <v>55.729166666666998</v>
      </c>
      <c r="O7379" s="2">
        <v>68.923611111111001</v>
      </c>
      <c r="P7379" s="2">
        <v>1.5625</v>
      </c>
      <c r="Q7379" s="2">
        <v>1.7361111111109999</v>
      </c>
      <c r="R7379" s="10" t="s">
        <v>168</v>
      </c>
      <c r="S7379" s="10" t="s">
        <v>168</v>
      </c>
      <c r="T7379" s="22">
        <v>100</v>
      </c>
    </row>
    <row r="7380">
      <c r="D7380" s="19"/>
      <c r="E7380" s="18" t="s">
        <v>164</v>
      </c>
      <c r="F7380" s="17"/>
      <c r="G7380" s="7">
        <v>372</v>
      </c>
      <c r="H7380" s="20">
        <v>8.333333333333</v>
      </c>
      <c r="I7380" s="2">
        <v>0.53763440860199996</v>
      </c>
      <c r="J7380" s="2">
        <v>83.870967741935004</v>
      </c>
      <c r="K7380" s="2">
        <v>74.731182795698999</v>
      </c>
      <c r="L7380" s="2">
        <v>13.172043010753001</v>
      </c>
      <c r="M7380" s="2">
        <v>90.053763440859996</v>
      </c>
      <c r="N7380" s="2">
        <v>55.376344086022002</v>
      </c>
      <c r="O7380" s="2">
        <v>72.043010752688005</v>
      </c>
      <c r="P7380" s="2">
        <v>2.4193548387099999</v>
      </c>
      <c r="Q7380" s="2">
        <v>2.4193548387099999</v>
      </c>
      <c r="R7380" s="10" t="s">
        <v>168</v>
      </c>
      <c r="S7380" s="10" t="s">
        <v>168</v>
      </c>
      <c r="T7380" s="22">
        <v>100</v>
      </c>
    </row>
    <row r="7381">
      <c r="D7381" s="19"/>
      <c r="E7381" s="18" t="s">
        <v>165</v>
      </c>
      <c r="F7381" s="17"/>
      <c r="G7381" s="7">
        <v>520</v>
      </c>
      <c r="H7381" s="20">
        <v>5.1923076923079998</v>
      </c>
      <c r="I7381" s="2">
        <v>0.384615384615</v>
      </c>
      <c r="J7381" s="2">
        <v>83.269230769231001</v>
      </c>
      <c r="K7381" s="2">
        <v>71.538461538462002</v>
      </c>
      <c r="L7381" s="2">
        <v>11.730769230769001</v>
      </c>
      <c r="M7381" s="2">
        <v>90.192307692308006</v>
      </c>
      <c r="N7381" s="2">
        <v>56.346153846154003</v>
      </c>
      <c r="O7381" s="2">
        <v>69.423076923077005</v>
      </c>
      <c r="P7381" s="2">
        <v>1.7307692307689999</v>
      </c>
      <c r="Q7381" s="2">
        <v>1.7307692307689999</v>
      </c>
      <c r="R7381" s="10" t="s">
        <v>168</v>
      </c>
      <c r="S7381" s="10" t="s">
        <v>168</v>
      </c>
      <c r="T7381" s="22">
        <v>100</v>
      </c>
    </row>
    <row r="7382">
      <c r="D7382" s="19"/>
      <c r="E7382" s="18" t="s">
        <v>166</v>
      </c>
      <c r="F7382" s="17"/>
      <c r="G7382" s="7">
        <v>445</v>
      </c>
      <c r="H7382" s="20">
        <v>5.1685393258429997</v>
      </c>
      <c r="I7382" s="2">
        <v>0.67415730337099999</v>
      </c>
      <c r="J7382" s="2">
        <v>84.494382022471996</v>
      </c>
      <c r="K7382" s="2">
        <v>74.157303370787005</v>
      </c>
      <c r="L7382" s="2">
        <v>11.910112359551</v>
      </c>
      <c r="M7382" s="2">
        <v>90.561797752808999</v>
      </c>
      <c r="N7382" s="2">
        <v>54.831460674157</v>
      </c>
      <c r="O7382" s="2">
        <v>70.786516853932994</v>
      </c>
      <c r="P7382" s="2">
        <v>2.0224719101119999</v>
      </c>
      <c r="Q7382" s="2">
        <v>2.0224719101119999</v>
      </c>
      <c r="R7382" s="10" t="s">
        <v>168</v>
      </c>
      <c r="S7382" s="2">
        <v>0.22471910112400001</v>
      </c>
      <c r="T7382" s="22">
        <v>99.775280898876005</v>
      </c>
    </row>
    <row r="7383">
      <c r="D7383" s="19"/>
      <c r="E7383" s="18" t="s">
        <v>167</v>
      </c>
      <c r="F7383" s="17"/>
      <c r="G7383" s="7">
        <v>294</v>
      </c>
      <c r="H7383" s="20">
        <v>3.4013605442179999</v>
      </c>
      <c r="I7383" s="2">
        <v>0.68027210884400002</v>
      </c>
      <c r="J7383" s="2">
        <v>84.693877551019995</v>
      </c>
      <c r="K7383" s="2">
        <v>71.428571428571004</v>
      </c>
      <c r="L7383" s="2">
        <v>11.904761904761999</v>
      </c>
      <c r="M7383" s="2">
        <v>90.476190476189998</v>
      </c>
      <c r="N7383" s="2">
        <v>57.142857142856997</v>
      </c>
      <c r="O7383" s="2">
        <v>69.387755102040998</v>
      </c>
      <c r="P7383" s="2">
        <v>1.360544217687</v>
      </c>
      <c r="Q7383" s="2">
        <v>2.3809523809519999</v>
      </c>
      <c r="R7383" s="10" t="s">
        <v>168</v>
      </c>
      <c r="S7383" s="2">
        <v>0.34013605442200001</v>
      </c>
      <c r="T7383" s="22">
        <v>99.659863945577996</v>
      </c>
    </row>
    <row r="7384">
      <c r="D7384" s="19"/>
      <c r="E7384" s="18" t="s">
        <v>41</v>
      </c>
      <c r="F7384" s="17"/>
      <c r="G7384" s="7">
        <v>62</v>
      </c>
      <c r="H7384" s="20">
        <v>12.903225806451999</v>
      </c>
      <c r="I7384" s="10" t="s">
        <v>168</v>
      </c>
      <c r="J7384" s="2">
        <v>80.645161290323003</v>
      </c>
      <c r="K7384" s="2">
        <v>64.516129032257993</v>
      </c>
      <c r="L7384" s="2">
        <v>14.516129032258</v>
      </c>
      <c r="M7384" s="2">
        <v>80.645161290323003</v>
      </c>
      <c r="N7384" s="2">
        <v>50</v>
      </c>
      <c r="O7384" s="2">
        <v>56.451612903226</v>
      </c>
      <c r="P7384" s="10" t="s">
        <v>168</v>
      </c>
      <c r="Q7384" s="2">
        <v>1.6129032258060001</v>
      </c>
      <c r="R7384" s="2">
        <v>1.6129032258060001</v>
      </c>
      <c r="S7384" s="10" t="s">
        <v>168</v>
      </c>
      <c r="T7384" s="22">
        <v>98.387096774194006</v>
      </c>
    </row>
    <row r="7385">
      <c r="D7385" s="57"/>
      <c r="E7385" s="54" t="s">
        <v>26</v>
      </c>
      <c r="F7385" s="62"/>
      <c r="G7385" s="59">
        <v>17</v>
      </c>
      <c r="H7385" s="78">
        <v>17.647058823529001</v>
      </c>
      <c r="I7385" s="51" t="s">
        <v>168</v>
      </c>
      <c r="J7385" s="46">
        <v>70.588235294117993</v>
      </c>
      <c r="K7385" s="46">
        <v>70.588235294117993</v>
      </c>
      <c r="L7385" s="46">
        <v>11.764705882353001</v>
      </c>
      <c r="M7385" s="46">
        <v>76.470588235294002</v>
      </c>
      <c r="N7385" s="46">
        <v>58.823529411765001</v>
      </c>
      <c r="O7385" s="46">
        <v>52.941176470587997</v>
      </c>
      <c r="P7385" s="51" t="s">
        <v>168</v>
      </c>
      <c r="Q7385" s="51" t="s">
        <v>168</v>
      </c>
      <c r="R7385" s="51" t="s">
        <v>168</v>
      </c>
      <c r="S7385" s="51" t="s">
        <v>168</v>
      </c>
      <c r="T7385" s="77">
        <v>100</v>
      </c>
    </row>
    <row r="7387">
      <c r="B7387" s="63" t="str">
        <f ca="1" xml:space="preserve"> HYPERLINK("#'目次'!B52", "[46]")</f>
        <v>[46]</v>
      </c>
      <c r="C7387" s="49" t="s">
        <v>615</v>
      </c>
    </row>
    <row r="7390">
      <c r="C7390" s="49" t="s">
        <v>14</v>
      </c>
    </row>
    <row r="7391">
      <c r="D7391" s="64"/>
      <c r="E7391" s="47"/>
      <c r="F7391" s="47"/>
      <c r="G7391" s="61" t="s">
        <v>15</v>
      </c>
      <c r="H7391" s="66" t="s">
        <v>108</v>
      </c>
      <c r="I7391" s="28" t="s">
        <v>616</v>
      </c>
      <c r="J7391" s="28" t="s">
        <v>617</v>
      </c>
      <c r="K7391" s="28" t="s">
        <v>618</v>
      </c>
      <c r="L7391" s="28" t="s">
        <v>619</v>
      </c>
      <c r="M7391" s="28" t="s">
        <v>620</v>
      </c>
      <c r="N7391" s="28" t="s">
        <v>621</v>
      </c>
      <c r="O7391" s="28" t="s">
        <v>115</v>
      </c>
      <c r="P7391" s="28" t="s">
        <v>116</v>
      </c>
      <c r="Q7391" s="28" t="s">
        <v>117</v>
      </c>
      <c r="R7391" s="28" t="s">
        <v>118</v>
      </c>
      <c r="S7391" s="58" t="s">
        <v>26</v>
      </c>
    </row>
    <row r="7392">
      <c r="D7392" s="55"/>
      <c r="E7392" s="48"/>
      <c r="F7392" s="48"/>
      <c r="G7392" s="68"/>
      <c r="H7392" s="70"/>
      <c r="I7392" s="29"/>
      <c r="J7392" s="29"/>
      <c r="K7392" s="29"/>
      <c r="L7392" s="29"/>
      <c r="M7392" s="29"/>
      <c r="N7392" s="29"/>
      <c r="O7392" s="29"/>
      <c r="P7392" s="29"/>
      <c r="Q7392" s="29"/>
      <c r="R7392" s="29"/>
      <c r="S7392" s="65"/>
    </row>
    <row r="7393">
      <c r="D7393" s="56"/>
      <c r="E7393" s="60" t="s">
        <v>15</v>
      </c>
      <c r="F7393" s="67"/>
      <c r="G7393" s="69">
        <v>1093</v>
      </c>
      <c r="H7393" s="36">
        <v>2.927721866423</v>
      </c>
      <c r="I7393" s="36">
        <v>65.416285452881993</v>
      </c>
      <c r="J7393" s="36">
        <v>91.765782250686001</v>
      </c>
      <c r="K7393" s="36">
        <v>84.263494967978005</v>
      </c>
      <c r="L7393" s="36">
        <v>69.990850869167005</v>
      </c>
      <c r="M7393" s="36">
        <v>18.023787740165002</v>
      </c>
      <c r="N7393" s="36">
        <v>94.144556267154996</v>
      </c>
      <c r="O7393" s="36">
        <v>72.552607502287003</v>
      </c>
      <c r="P7393" s="36">
        <v>23.147301006404</v>
      </c>
      <c r="Q7393" s="36">
        <v>18.298261665142</v>
      </c>
      <c r="R7393" s="36">
        <v>0.27447392497700002</v>
      </c>
      <c r="S7393" s="76">
        <v>0.091491308325999998</v>
      </c>
    </row>
    <row r="7394">
      <c r="D7394" s="15" t="s">
        <v>20</v>
      </c>
      <c r="E7394" s="14" t="s">
        <v>21</v>
      </c>
      <c r="F7394" s="16"/>
      <c r="G7394" s="26">
        <v>211</v>
      </c>
      <c r="H7394" s="40">
        <v>3.3175355450240001</v>
      </c>
      <c r="I7394" s="8">
        <v>64.928909952607</v>
      </c>
      <c r="J7394" s="8">
        <v>93.364928909952994</v>
      </c>
      <c r="K7394" s="8">
        <v>87.677725118482996</v>
      </c>
      <c r="L7394" s="8">
        <v>70.616113744076003</v>
      </c>
      <c r="M7394" s="8">
        <v>20.853080568719999</v>
      </c>
      <c r="N7394" s="8">
        <v>95.734597156397996</v>
      </c>
      <c r="O7394" s="8">
        <v>80.094786729858001</v>
      </c>
      <c r="P7394" s="8">
        <v>26.0663507109</v>
      </c>
      <c r="Q7394" s="8">
        <v>15.165876777251</v>
      </c>
      <c r="R7394" s="41" t="s">
        <v>168</v>
      </c>
      <c r="S7394" s="71" t="s">
        <v>168</v>
      </c>
    </row>
    <row r="7395">
      <c r="D7395" s="19"/>
      <c r="E7395" s="18" t="s">
        <v>22</v>
      </c>
      <c r="F7395" s="17"/>
      <c r="G7395" s="7">
        <v>539</v>
      </c>
      <c r="H7395" s="20">
        <v>3.5250463821890001</v>
      </c>
      <c r="I7395" s="2">
        <v>62.708719851577001</v>
      </c>
      <c r="J7395" s="2">
        <v>93.506493506493996</v>
      </c>
      <c r="K7395" s="2">
        <v>82.003710575138996</v>
      </c>
      <c r="L7395" s="2">
        <v>69.202226345083005</v>
      </c>
      <c r="M7395" s="2">
        <v>17.625231910945999</v>
      </c>
      <c r="N7395" s="2">
        <v>92.949907235622007</v>
      </c>
      <c r="O7395" s="2">
        <v>70.686456400742003</v>
      </c>
      <c r="P7395" s="2">
        <v>24.675324675325001</v>
      </c>
      <c r="Q7395" s="2">
        <v>18.552875695733</v>
      </c>
      <c r="R7395" s="2">
        <v>0.185528756957</v>
      </c>
      <c r="S7395" s="22">
        <v>0.185528756957</v>
      </c>
    </row>
    <row r="7396">
      <c r="D7396" s="19"/>
      <c r="E7396" s="18" t="s">
        <v>23</v>
      </c>
      <c r="F7396" s="17"/>
      <c r="G7396" s="7">
        <v>263</v>
      </c>
      <c r="H7396" s="20">
        <v>1.9011406844109999</v>
      </c>
      <c r="I7396" s="2">
        <v>71.863117870721993</v>
      </c>
      <c r="J7396" s="2">
        <v>87.452471482890004</v>
      </c>
      <c r="K7396" s="2">
        <v>85.551330798479</v>
      </c>
      <c r="L7396" s="2">
        <v>70.722433460076005</v>
      </c>
      <c r="M7396" s="2">
        <v>16.349809885932</v>
      </c>
      <c r="N7396" s="2">
        <v>94.296577946767997</v>
      </c>
      <c r="O7396" s="2">
        <v>70.342205323193994</v>
      </c>
      <c r="P7396" s="2">
        <v>19.771863117871</v>
      </c>
      <c r="Q7396" s="2">
        <v>19.391634980989</v>
      </c>
      <c r="R7396" s="2">
        <v>0.38022813688200002</v>
      </c>
      <c r="S7396" s="34" t="s">
        <v>168</v>
      </c>
    </row>
    <row r="7397">
      <c r="D7397" s="19"/>
      <c r="E7397" s="18" t="s">
        <v>24</v>
      </c>
      <c r="F7397" s="17"/>
      <c r="G7397" s="7">
        <v>74</v>
      </c>
      <c r="H7397" s="20">
        <v>1.351351351351</v>
      </c>
      <c r="I7397" s="2">
        <v>66.216216216215997</v>
      </c>
      <c r="J7397" s="2">
        <v>90.540540540541002</v>
      </c>
      <c r="K7397" s="2">
        <v>89.189189189188994</v>
      </c>
      <c r="L7397" s="2">
        <v>72.972972972972997</v>
      </c>
      <c r="M7397" s="2">
        <v>20.27027027027</v>
      </c>
      <c r="N7397" s="2">
        <v>100</v>
      </c>
      <c r="O7397" s="2">
        <v>75.675675675676004</v>
      </c>
      <c r="P7397" s="2">
        <v>16.216216216216001</v>
      </c>
      <c r="Q7397" s="2">
        <v>22.972972972973</v>
      </c>
      <c r="R7397" s="10" t="s">
        <v>168</v>
      </c>
      <c r="S7397" s="34" t="s">
        <v>168</v>
      </c>
    </row>
    <row r="7398">
      <c r="D7398" s="19"/>
      <c r="E7398" s="18" t="s">
        <v>25</v>
      </c>
      <c r="F7398" s="17"/>
      <c r="G7398" s="11">
        <v>6</v>
      </c>
      <c r="H7398" s="32" t="s">
        <v>168</v>
      </c>
      <c r="I7398" s="5">
        <v>33.333333333333002</v>
      </c>
      <c r="J7398" s="5">
        <v>83.333333333333002</v>
      </c>
      <c r="K7398" s="5">
        <v>50</v>
      </c>
      <c r="L7398" s="5">
        <v>50</v>
      </c>
      <c r="M7398" s="4" t="s">
        <v>168</v>
      </c>
      <c r="N7398" s="5">
        <v>66.666666666666998</v>
      </c>
      <c r="O7398" s="5">
        <v>33.333333333333002</v>
      </c>
      <c r="P7398" s="5">
        <v>16.666666666666998</v>
      </c>
      <c r="Q7398" s="4" t="s">
        <v>168</v>
      </c>
      <c r="R7398" s="5">
        <v>16.666666666666998</v>
      </c>
      <c r="S7398" s="31" t="s">
        <v>168</v>
      </c>
    </row>
    <row r="7399">
      <c r="D7399" s="19"/>
      <c r="E7399" s="18" t="s">
        <v>26</v>
      </c>
      <c r="F7399" s="17"/>
      <c r="G7399" s="11">
        <v>0</v>
      </c>
      <c r="H7399" s="32" t="s">
        <v>168</v>
      </c>
      <c r="I7399" s="4" t="s">
        <v>168</v>
      </c>
      <c r="J7399" s="4" t="s">
        <v>168</v>
      </c>
      <c r="K7399" s="4" t="s">
        <v>168</v>
      </c>
      <c r="L7399" s="4" t="s">
        <v>168</v>
      </c>
      <c r="M7399" s="4" t="s">
        <v>168</v>
      </c>
      <c r="N7399" s="4" t="s">
        <v>168</v>
      </c>
      <c r="O7399" s="4" t="s">
        <v>168</v>
      </c>
      <c r="P7399" s="4" t="s">
        <v>168</v>
      </c>
      <c r="Q7399" s="4" t="s">
        <v>168</v>
      </c>
      <c r="R7399" s="4" t="s">
        <v>168</v>
      </c>
      <c r="S7399" s="31" t="s">
        <v>168</v>
      </c>
    </row>
    <row r="7400">
      <c r="D7400" s="19"/>
      <c r="E7400" s="18" t="s">
        <v>27</v>
      </c>
      <c r="F7400" s="17"/>
      <c r="G7400" s="7">
        <v>750</v>
      </c>
      <c r="H7400" s="20">
        <v>3.4666666666669999</v>
      </c>
      <c r="I7400" s="2">
        <v>63.333333333333002</v>
      </c>
      <c r="J7400" s="2">
        <v>93.466666666666995</v>
      </c>
      <c r="K7400" s="2">
        <v>83.599999999999994</v>
      </c>
      <c r="L7400" s="2">
        <v>69.599999999999994</v>
      </c>
      <c r="M7400" s="2">
        <v>18.533333333333001</v>
      </c>
      <c r="N7400" s="2">
        <v>93.733333333332993</v>
      </c>
      <c r="O7400" s="2">
        <v>73.333333333333002</v>
      </c>
      <c r="P7400" s="2">
        <v>25.066666666667</v>
      </c>
      <c r="Q7400" s="2">
        <v>17.600000000000001</v>
      </c>
      <c r="R7400" s="2">
        <v>0.13333333333299999</v>
      </c>
      <c r="S7400" s="22">
        <v>0.13333333333299999</v>
      </c>
    </row>
    <row r="7401">
      <c r="D7401" s="19"/>
      <c r="E7401" s="18" t="s">
        <v>28</v>
      </c>
      <c r="F7401" s="17"/>
      <c r="G7401" s="7">
        <v>80</v>
      </c>
      <c r="H7401" s="20">
        <v>1.25</v>
      </c>
      <c r="I7401" s="2">
        <v>63.75</v>
      </c>
      <c r="J7401" s="2">
        <v>90</v>
      </c>
      <c r="K7401" s="2">
        <v>86.25</v>
      </c>
      <c r="L7401" s="2">
        <v>71.25</v>
      </c>
      <c r="M7401" s="2">
        <v>18.75</v>
      </c>
      <c r="N7401" s="2">
        <v>97.5</v>
      </c>
      <c r="O7401" s="2">
        <v>72.5</v>
      </c>
      <c r="P7401" s="2">
        <v>16.25</v>
      </c>
      <c r="Q7401" s="2">
        <v>21.25</v>
      </c>
      <c r="R7401" s="2">
        <v>1.25</v>
      </c>
      <c r="S7401" s="34" t="s">
        <v>168</v>
      </c>
    </row>
    <row r="7402">
      <c r="D7402" s="15" t="s">
        <v>29</v>
      </c>
      <c r="E7402" s="14" t="s">
        <v>30</v>
      </c>
      <c r="F7402" s="16"/>
      <c r="G7402" s="26">
        <v>823</v>
      </c>
      <c r="H7402" s="40">
        <v>2.794653705954</v>
      </c>
      <c r="I7402" s="8">
        <v>66.950182260023993</v>
      </c>
      <c r="J7402" s="8">
        <v>92.345078979343995</v>
      </c>
      <c r="K7402" s="8">
        <v>86.877278250304002</v>
      </c>
      <c r="L7402" s="8">
        <v>71.202916160388995</v>
      </c>
      <c r="M7402" s="8">
        <v>18.833535844471001</v>
      </c>
      <c r="N7402" s="8">
        <v>95.625759416768005</v>
      </c>
      <c r="O7402" s="8">
        <v>74.483596597813005</v>
      </c>
      <c r="P7402" s="8">
        <v>24.301336573512</v>
      </c>
      <c r="Q7402" s="8">
        <v>19.441069258809001</v>
      </c>
      <c r="R7402" s="8">
        <v>0.24301336573499999</v>
      </c>
      <c r="S7402" s="71" t="s">
        <v>168</v>
      </c>
    </row>
    <row r="7403">
      <c r="D7403" s="19"/>
      <c r="E7403" s="18" t="s">
        <v>31</v>
      </c>
      <c r="F7403" s="17"/>
      <c r="G7403" s="7">
        <v>798</v>
      </c>
      <c r="H7403" s="20">
        <v>2.8822055137840001</v>
      </c>
      <c r="I7403" s="2">
        <v>68.170426065162999</v>
      </c>
      <c r="J7403" s="2">
        <v>93.358395989974994</v>
      </c>
      <c r="K7403" s="2">
        <v>85.839598997493994</v>
      </c>
      <c r="L7403" s="2">
        <v>71.052631578947</v>
      </c>
      <c r="M7403" s="2">
        <v>20.300751879699</v>
      </c>
      <c r="N7403" s="2">
        <v>95.614035087719003</v>
      </c>
      <c r="O7403" s="2">
        <v>74.310776942356</v>
      </c>
      <c r="P7403" s="2">
        <v>23.934837092732</v>
      </c>
      <c r="Q7403" s="2">
        <v>18.546365914787</v>
      </c>
      <c r="R7403" s="2">
        <v>0.125313283208</v>
      </c>
      <c r="S7403" s="34" t="s">
        <v>168</v>
      </c>
    </row>
    <row r="7404">
      <c r="D7404" s="19"/>
      <c r="E7404" s="18" t="s">
        <v>32</v>
      </c>
      <c r="F7404" s="17"/>
      <c r="G7404" s="7">
        <v>808</v>
      </c>
      <c r="H7404" s="20">
        <v>2.846534653465</v>
      </c>
      <c r="I7404" s="2">
        <v>68.564356435644001</v>
      </c>
      <c r="J7404" s="2">
        <v>92.945544554454997</v>
      </c>
      <c r="K7404" s="2">
        <v>86.014851485148995</v>
      </c>
      <c r="L7404" s="2">
        <v>71.534653465347006</v>
      </c>
      <c r="M7404" s="2">
        <v>19.801980198020001</v>
      </c>
      <c r="N7404" s="2">
        <v>95.297029702969994</v>
      </c>
      <c r="O7404" s="2">
        <v>75.371287128713007</v>
      </c>
      <c r="P7404" s="2">
        <v>24.876237623762002</v>
      </c>
      <c r="Q7404" s="2">
        <v>18.811881188118999</v>
      </c>
      <c r="R7404" s="2">
        <v>0.123762376238</v>
      </c>
      <c r="S7404" s="34" t="s">
        <v>168</v>
      </c>
    </row>
    <row r="7405">
      <c r="D7405" s="19"/>
      <c r="E7405" s="18" t="s">
        <v>33</v>
      </c>
      <c r="F7405" s="17"/>
      <c r="G7405" s="7">
        <v>206</v>
      </c>
      <c r="H7405" s="20">
        <v>2.4271844660189998</v>
      </c>
      <c r="I7405" s="2">
        <v>69.902912621358993</v>
      </c>
      <c r="J7405" s="2">
        <v>94.660194174756995</v>
      </c>
      <c r="K7405" s="2">
        <v>87.378640776699001</v>
      </c>
      <c r="L7405" s="2">
        <v>74.757281553398002</v>
      </c>
      <c r="M7405" s="2">
        <v>20.873786407767</v>
      </c>
      <c r="N7405" s="2">
        <v>95.145631067961006</v>
      </c>
      <c r="O7405" s="2">
        <v>76.213592233010004</v>
      </c>
      <c r="P7405" s="2">
        <v>26.699029126214</v>
      </c>
      <c r="Q7405" s="2">
        <v>24.271844660193999</v>
      </c>
      <c r="R7405" s="10" t="s">
        <v>168</v>
      </c>
      <c r="S7405" s="34" t="s">
        <v>168</v>
      </c>
    </row>
    <row r="7406">
      <c r="D7406" s="19"/>
      <c r="E7406" s="18" t="s">
        <v>34</v>
      </c>
      <c r="F7406" s="17"/>
      <c r="G7406" s="7">
        <v>488</v>
      </c>
      <c r="H7406" s="20">
        <v>2.8688524590159998</v>
      </c>
      <c r="I7406" s="2">
        <v>74.795081967212994</v>
      </c>
      <c r="J7406" s="2">
        <v>92.622950819671999</v>
      </c>
      <c r="K7406" s="2">
        <v>87.295081967212994</v>
      </c>
      <c r="L7406" s="2">
        <v>71.106557377049</v>
      </c>
      <c r="M7406" s="2">
        <v>21.721311475410001</v>
      </c>
      <c r="N7406" s="2">
        <v>94.672131147540995</v>
      </c>
      <c r="O7406" s="2">
        <v>77.254098360656002</v>
      </c>
      <c r="P7406" s="2">
        <v>24.180327868852</v>
      </c>
      <c r="Q7406" s="2">
        <v>20.491803278689002</v>
      </c>
      <c r="R7406" s="10" t="s">
        <v>168</v>
      </c>
      <c r="S7406" s="34" t="s">
        <v>168</v>
      </c>
    </row>
    <row r="7407">
      <c r="D7407" s="19"/>
      <c r="E7407" s="18" t="s">
        <v>35</v>
      </c>
      <c r="F7407" s="17"/>
      <c r="G7407" s="7">
        <v>154</v>
      </c>
      <c r="H7407" s="20">
        <v>3.2467532467529998</v>
      </c>
      <c r="I7407" s="2">
        <v>67.532467532468004</v>
      </c>
      <c r="J7407" s="2">
        <v>94.805194805195001</v>
      </c>
      <c r="K7407" s="2">
        <v>87.012987012986997</v>
      </c>
      <c r="L7407" s="2">
        <v>71.428571428571004</v>
      </c>
      <c r="M7407" s="2">
        <v>20.779220779220999</v>
      </c>
      <c r="N7407" s="2">
        <v>97.402597402596996</v>
      </c>
      <c r="O7407" s="2">
        <v>79.220779220778994</v>
      </c>
      <c r="P7407" s="2">
        <v>29.220779220779001</v>
      </c>
      <c r="Q7407" s="2">
        <v>22.727272727273</v>
      </c>
      <c r="R7407" s="10" t="s">
        <v>168</v>
      </c>
      <c r="S7407" s="34" t="s">
        <v>168</v>
      </c>
    </row>
    <row r="7408">
      <c r="D7408" s="19"/>
      <c r="E7408" s="18" t="s">
        <v>36</v>
      </c>
      <c r="F7408" s="17"/>
      <c r="G7408" s="7">
        <v>871</v>
      </c>
      <c r="H7408" s="20">
        <v>3.2146957520089998</v>
      </c>
      <c r="I7408" s="2">
        <v>66.245694603903999</v>
      </c>
      <c r="J7408" s="2">
        <v>93.226176808266004</v>
      </c>
      <c r="K7408" s="2">
        <v>85.074626865672002</v>
      </c>
      <c r="L7408" s="2">
        <v>71.756601607348003</v>
      </c>
      <c r="M7408" s="2">
        <v>19.173363949483001</v>
      </c>
      <c r="N7408" s="2">
        <v>95.292766934558003</v>
      </c>
      <c r="O7408" s="2">
        <v>74.741676234213998</v>
      </c>
      <c r="P7408" s="2">
        <v>24.913892078071001</v>
      </c>
      <c r="Q7408" s="2">
        <v>18.599311136625001</v>
      </c>
      <c r="R7408" s="10" t="s">
        <v>168</v>
      </c>
      <c r="S7408" s="34" t="s">
        <v>168</v>
      </c>
    </row>
    <row r="7409">
      <c r="D7409" s="19"/>
      <c r="E7409" s="18" t="s">
        <v>37</v>
      </c>
      <c r="F7409" s="17"/>
      <c r="G7409" s="7">
        <v>366</v>
      </c>
      <c r="H7409" s="20">
        <v>4.0983606557380003</v>
      </c>
      <c r="I7409" s="2">
        <v>72.677595628415006</v>
      </c>
      <c r="J7409" s="2">
        <v>94.262295081966997</v>
      </c>
      <c r="K7409" s="2">
        <v>86.338797814207993</v>
      </c>
      <c r="L7409" s="2">
        <v>74.043715846994999</v>
      </c>
      <c r="M7409" s="2">
        <v>23.224043715846999</v>
      </c>
      <c r="N7409" s="2">
        <v>96.721311475410005</v>
      </c>
      <c r="O7409" s="2">
        <v>73.770491803279</v>
      </c>
      <c r="P7409" s="2">
        <v>25.68306010929</v>
      </c>
      <c r="Q7409" s="2">
        <v>19.125683060109001</v>
      </c>
      <c r="R7409" s="2">
        <v>0.27322404371600001</v>
      </c>
      <c r="S7409" s="34" t="s">
        <v>168</v>
      </c>
    </row>
    <row r="7410">
      <c r="D7410" s="19"/>
      <c r="E7410" s="18" t="s">
        <v>38</v>
      </c>
      <c r="F7410" s="17"/>
      <c r="G7410" s="7">
        <v>552</v>
      </c>
      <c r="H7410" s="20">
        <v>2.536231884058</v>
      </c>
      <c r="I7410" s="2">
        <v>66.666666666666998</v>
      </c>
      <c r="J7410" s="2">
        <v>94.021739130434995</v>
      </c>
      <c r="K7410" s="2">
        <v>86.956521739129997</v>
      </c>
      <c r="L7410" s="2">
        <v>73.369565217390999</v>
      </c>
      <c r="M7410" s="2">
        <v>21.376811594203001</v>
      </c>
      <c r="N7410" s="2">
        <v>95.471014492753994</v>
      </c>
      <c r="O7410" s="2">
        <v>75.724637681158995</v>
      </c>
      <c r="P7410" s="2">
        <v>24.637681159420001</v>
      </c>
      <c r="Q7410" s="2">
        <v>21.376811594203001</v>
      </c>
      <c r="R7410" s="10" t="s">
        <v>168</v>
      </c>
      <c r="S7410" s="34" t="s">
        <v>168</v>
      </c>
    </row>
    <row r="7411">
      <c r="D7411" s="19"/>
      <c r="E7411" s="18" t="s">
        <v>39</v>
      </c>
      <c r="F7411" s="17"/>
      <c r="G7411" s="7">
        <v>514</v>
      </c>
      <c r="H7411" s="20">
        <v>3.3073929961089998</v>
      </c>
      <c r="I7411" s="2">
        <v>69.260700389104997</v>
      </c>
      <c r="J7411" s="2">
        <v>93.579766536964996</v>
      </c>
      <c r="K7411" s="2">
        <v>88.132295719843995</v>
      </c>
      <c r="L7411" s="2">
        <v>74.319066147859999</v>
      </c>
      <c r="M7411" s="2">
        <v>22.373540856030999</v>
      </c>
      <c r="N7411" s="2">
        <v>98.054474708171</v>
      </c>
      <c r="O7411" s="2">
        <v>78.015564202335</v>
      </c>
      <c r="P7411" s="2">
        <v>27.431906614786001</v>
      </c>
      <c r="Q7411" s="2">
        <v>20.233463035019</v>
      </c>
      <c r="R7411" s="2">
        <v>0.19455252918300001</v>
      </c>
      <c r="S7411" s="34" t="s">
        <v>168</v>
      </c>
    </row>
    <row r="7412">
      <c r="D7412" s="19"/>
      <c r="E7412" s="18" t="s">
        <v>40</v>
      </c>
      <c r="F7412" s="17"/>
      <c r="G7412" s="7">
        <v>559</v>
      </c>
      <c r="H7412" s="20">
        <v>3.5778175313060001</v>
      </c>
      <c r="I7412" s="2">
        <v>67.620751341681995</v>
      </c>
      <c r="J7412" s="2">
        <v>92.128801431127002</v>
      </c>
      <c r="K7412" s="2">
        <v>85.152057245080996</v>
      </c>
      <c r="L7412" s="2">
        <v>73.345259391770995</v>
      </c>
      <c r="M7412" s="2">
        <v>21.109123434705001</v>
      </c>
      <c r="N7412" s="2">
        <v>95.527728085868006</v>
      </c>
      <c r="O7412" s="2">
        <v>74.955277280858994</v>
      </c>
      <c r="P7412" s="2">
        <v>25.760286225403</v>
      </c>
      <c r="Q7412" s="2">
        <v>17.710196779964001</v>
      </c>
      <c r="R7412" s="10" t="s">
        <v>168</v>
      </c>
      <c r="S7412" s="34" t="s">
        <v>168</v>
      </c>
    </row>
    <row r="7413">
      <c r="D7413" s="19"/>
      <c r="E7413" s="18" t="s">
        <v>41</v>
      </c>
      <c r="F7413" s="17"/>
      <c r="G7413" s="7">
        <v>71</v>
      </c>
      <c r="H7413" s="20">
        <v>2.8169014084509998</v>
      </c>
      <c r="I7413" s="2">
        <v>69.014084507042</v>
      </c>
      <c r="J7413" s="2">
        <v>92.957746478873005</v>
      </c>
      <c r="K7413" s="2">
        <v>88.732394366196999</v>
      </c>
      <c r="L7413" s="2">
        <v>73.239436619718006</v>
      </c>
      <c r="M7413" s="2">
        <v>28.169014084507001</v>
      </c>
      <c r="N7413" s="2">
        <v>97.183098591548998</v>
      </c>
      <c r="O7413" s="2">
        <v>83.098591549296003</v>
      </c>
      <c r="P7413" s="2">
        <v>28.169014084507001</v>
      </c>
      <c r="Q7413" s="2">
        <v>18.309859154929999</v>
      </c>
      <c r="R7413" s="10" t="s">
        <v>168</v>
      </c>
      <c r="S7413" s="34" t="s">
        <v>168</v>
      </c>
    </row>
    <row r="7414">
      <c r="D7414" s="19"/>
      <c r="E7414" s="18" t="s">
        <v>42</v>
      </c>
      <c r="F7414" s="17"/>
      <c r="G7414" s="11">
        <v>11</v>
      </c>
      <c r="H7414" s="32" t="s">
        <v>168</v>
      </c>
      <c r="I7414" s="5">
        <v>54.545454545455001</v>
      </c>
      <c r="J7414" s="5">
        <v>63.636363636364003</v>
      </c>
      <c r="K7414" s="5">
        <v>63.636363636364003</v>
      </c>
      <c r="L7414" s="5">
        <v>45.454545454544999</v>
      </c>
      <c r="M7414" s="4" t="s">
        <v>168</v>
      </c>
      <c r="N7414" s="5">
        <v>72.727272727273004</v>
      </c>
      <c r="O7414" s="5">
        <v>45.454545454544999</v>
      </c>
      <c r="P7414" s="5">
        <v>27.272727272727</v>
      </c>
      <c r="Q7414" s="5">
        <v>18.181818181817999</v>
      </c>
      <c r="R7414" s="5">
        <v>9.0909090909089993</v>
      </c>
      <c r="S7414" s="30">
        <v>9.0909090909089993</v>
      </c>
    </row>
    <row r="7415">
      <c r="D7415" s="19"/>
      <c r="E7415" s="18" t="s">
        <v>26</v>
      </c>
      <c r="F7415" s="17"/>
      <c r="G7415" s="11">
        <v>2</v>
      </c>
      <c r="H7415" s="32" t="s">
        <v>168</v>
      </c>
      <c r="I7415" s="5">
        <v>50</v>
      </c>
      <c r="J7415" s="5">
        <v>100</v>
      </c>
      <c r="K7415" s="5">
        <v>100</v>
      </c>
      <c r="L7415" s="5">
        <v>100</v>
      </c>
      <c r="M7415" s="5">
        <v>50</v>
      </c>
      <c r="N7415" s="5">
        <v>100</v>
      </c>
      <c r="O7415" s="5">
        <v>50</v>
      </c>
      <c r="P7415" s="4" t="s">
        <v>168</v>
      </c>
      <c r="Q7415" s="4" t="s">
        <v>168</v>
      </c>
      <c r="R7415" s="4" t="s">
        <v>168</v>
      </c>
      <c r="S7415" s="31" t="s">
        <v>168</v>
      </c>
    </row>
    <row r="7416">
      <c r="D7416" s="19"/>
      <c r="E7416" s="18" t="s">
        <v>43</v>
      </c>
      <c r="F7416" s="17"/>
      <c r="G7416" s="7">
        <v>1080</v>
      </c>
      <c r="H7416" s="20">
        <v>2.9629629629630001</v>
      </c>
      <c r="I7416" s="2">
        <v>65.555555555555998</v>
      </c>
      <c r="J7416" s="2">
        <v>92.037037037036995</v>
      </c>
      <c r="K7416" s="2">
        <v>84.444444444444002</v>
      </c>
      <c r="L7416" s="2">
        <v>70.185185185185006</v>
      </c>
      <c r="M7416" s="2">
        <v>18.148148148148</v>
      </c>
      <c r="N7416" s="2">
        <v>94.351851851852004</v>
      </c>
      <c r="O7416" s="2">
        <v>72.870370370369997</v>
      </c>
      <c r="P7416" s="2">
        <v>23.148148148148</v>
      </c>
      <c r="Q7416" s="2">
        <v>18.333333333333002</v>
      </c>
      <c r="R7416" s="2">
        <v>0.18518518518499999</v>
      </c>
      <c r="S7416" s="34" t="s">
        <v>168</v>
      </c>
    </row>
    <row r="7417">
      <c r="D7417" s="15" t="s">
        <v>44</v>
      </c>
      <c r="E7417" s="14" t="s">
        <v>45</v>
      </c>
      <c r="F7417" s="16"/>
      <c r="G7417" s="33">
        <v>3</v>
      </c>
      <c r="H7417" s="45">
        <v>33.333333333333002</v>
      </c>
      <c r="I7417" s="13">
        <v>33.333333333333002</v>
      </c>
      <c r="J7417" s="13">
        <v>66.666666666666998</v>
      </c>
      <c r="K7417" s="13">
        <v>66.666666666666998</v>
      </c>
      <c r="L7417" s="13">
        <v>66.666666666666998</v>
      </c>
      <c r="M7417" s="13">
        <v>33.333333333333002</v>
      </c>
      <c r="N7417" s="13">
        <v>66.666666666666998</v>
      </c>
      <c r="O7417" s="13">
        <v>66.666666666666998</v>
      </c>
      <c r="P7417" s="25" t="s">
        <v>168</v>
      </c>
      <c r="Q7417" s="25" t="s">
        <v>168</v>
      </c>
      <c r="R7417" s="25" t="s">
        <v>168</v>
      </c>
      <c r="S7417" s="53" t="s">
        <v>168</v>
      </c>
    </row>
    <row r="7418">
      <c r="D7418" s="19"/>
      <c r="E7418" s="18" t="s">
        <v>46</v>
      </c>
      <c r="F7418" s="17"/>
      <c r="G7418" s="11">
        <v>11</v>
      </c>
      <c r="H7418" s="32" t="s">
        <v>168</v>
      </c>
      <c r="I7418" s="5">
        <v>63.636363636364003</v>
      </c>
      <c r="J7418" s="5">
        <v>90.909090909091006</v>
      </c>
      <c r="K7418" s="5">
        <v>81.818181818181998</v>
      </c>
      <c r="L7418" s="5">
        <v>90.909090909091006</v>
      </c>
      <c r="M7418" s="5">
        <v>27.272727272727</v>
      </c>
      <c r="N7418" s="5">
        <v>81.818181818181998</v>
      </c>
      <c r="O7418" s="5">
        <v>63.636363636364003</v>
      </c>
      <c r="P7418" s="5">
        <v>27.272727272727</v>
      </c>
      <c r="Q7418" s="5">
        <v>36.363636363635997</v>
      </c>
      <c r="R7418" s="4" t="s">
        <v>168</v>
      </c>
      <c r="S7418" s="31" t="s">
        <v>168</v>
      </c>
    </row>
    <row r="7419">
      <c r="D7419" s="19"/>
      <c r="E7419" s="18" t="s">
        <v>47</v>
      </c>
      <c r="F7419" s="17"/>
      <c r="G7419" s="11">
        <v>25</v>
      </c>
      <c r="H7419" s="27">
        <v>8</v>
      </c>
      <c r="I7419" s="5">
        <v>84</v>
      </c>
      <c r="J7419" s="5">
        <v>80</v>
      </c>
      <c r="K7419" s="5">
        <v>60</v>
      </c>
      <c r="L7419" s="5">
        <v>72</v>
      </c>
      <c r="M7419" s="5">
        <v>12</v>
      </c>
      <c r="N7419" s="5">
        <v>92</v>
      </c>
      <c r="O7419" s="5">
        <v>52</v>
      </c>
      <c r="P7419" s="5">
        <v>12</v>
      </c>
      <c r="Q7419" s="5">
        <v>24</v>
      </c>
      <c r="R7419" s="4" t="s">
        <v>168</v>
      </c>
      <c r="S7419" s="31" t="s">
        <v>168</v>
      </c>
    </row>
    <row r="7420">
      <c r="D7420" s="19"/>
      <c r="E7420" s="18" t="s">
        <v>48</v>
      </c>
      <c r="F7420" s="17"/>
      <c r="G7420" s="7">
        <v>160</v>
      </c>
      <c r="H7420" s="20">
        <v>1.875</v>
      </c>
      <c r="I7420" s="2">
        <v>61.25</v>
      </c>
      <c r="J7420" s="2">
        <v>88.125</v>
      </c>
      <c r="K7420" s="2">
        <v>77.5</v>
      </c>
      <c r="L7420" s="2">
        <v>68.125</v>
      </c>
      <c r="M7420" s="2">
        <v>11.875</v>
      </c>
      <c r="N7420" s="2">
        <v>91.25</v>
      </c>
      <c r="O7420" s="2">
        <v>58.75</v>
      </c>
      <c r="P7420" s="2">
        <v>15.625</v>
      </c>
      <c r="Q7420" s="2">
        <v>19.375</v>
      </c>
      <c r="R7420" s="2">
        <v>0.625</v>
      </c>
      <c r="S7420" s="34" t="s">
        <v>168</v>
      </c>
    </row>
    <row r="7421">
      <c r="D7421" s="19"/>
      <c r="E7421" s="18" t="s">
        <v>49</v>
      </c>
      <c r="F7421" s="17"/>
      <c r="G7421" s="7">
        <v>166</v>
      </c>
      <c r="H7421" s="20">
        <v>3.0120481927710001</v>
      </c>
      <c r="I7421" s="2">
        <v>65.662650602409997</v>
      </c>
      <c r="J7421" s="2">
        <v>91.566265060240994</v>
      </c>
      <c r="K7421" s="2">
        <v>81.927710843373006</v>
      </c>
      <c r="L7421" s="2">
        <v>69.277108433734995</v>
      </c>
      <c r="M7421" s="2">
        <v>19.879518072288999</v>
      </c>
      <c r="N7421" s="2">
        <v>96.385542168675002</v>
      </c>
      <c r="O7421" s="2">
        <v>71.084337349397998</v>
      </c>
      <c r="P7421" s="2">
        <v>19.879518072288999</v>
      </c>
      <c r="Q7421" s="2">
        <v>21.686746987951999</v>
      </c>
      <c r="R7421" s="10" t="s">
        <v>168</v>
      </c>
      <c r="S7421" s="34" t="s">
        <v>168</v>
      </c>
    </row>
    <row r="7422">
      <c r="D7422" s="19"/>
      <c r="E7422" s="18" t="s">
        <v>50</v>
      </c>
      <c r="F7422" s="17"/>
      <c r="G7422" s="7">
        <v>129</v>
      </c>
      <c r="H7422" s="20">
        <v>0.77519379845000003</v>
      </c>
      <c r="I7422" s="2">
        <v>64.341085271317993</v>
      </c>
      <c r="J7422" s="2">
        <v>93.023255813953</v>
      </c>
      <c r="K7422" s="2">
        <v>88.372093023255999</v>
      </c>
      <c r="L7422" s="2">
        <v>69.767441860464999</v>
      </c>
      <c r="M7422" s="2">
        <v>20.930232558139998</v>
      </c>
      <c r="N7422" s="2">
        <v>96.124031007751995</v>
      </c>
      <c r="O7422" s="2">
        <v>72.868217054263994</v>
      </c>
      <c r="P7422" s="2">
        <v>18.604651162791001</v>
      </c>
      <c r="Q7422" s="2">
        <v>15.503875968992</v>
      </c>
      <c r="R7422" s="10" t="s">
        <v>168</v>
      </c>
      <c r="S7422" s="34" t="s">
        <v>168</v>
      </c>
    </row>
    <row r="7423">
      <c r="D7423" s="19"/>
      <c r="E7423" s="18" t="s">
        <v>51</v>
      </c>
      <c r="F7423" s="17"/>
      <c r="G7423" s="7">
        <v>124</v>
      </c>
      <c r="H7423" s="20">
        <v>4.8387096774189997</v>
      </c>
      <c r="I7423" s="2">
        <v>60.483870967742</v>
      </c>
      <c r="J7423" s="2">
        <v>88.709677419355003</v>
      </c>
      <c r="K7423" s="2">
        <v>82.258064516128997</v>
      </c>
      <c r="L7423" s="2">
        <v>70.967741935484</v>
      </c>
      <c r="M7423" s="2">
        <v>20.161290322580999</v>
      </c>
      <c r="N7423" s="2">
        <v>91.129032258064996</v>
      </c>
      <c r="O7423" s="2">
        <v>72.580645161289993</v>
      </c>
      <c r="P7423" s="2">
        <v>22.580645161290001</v>
      </c>
      <c r="Q7423" s="2">
        <v>17.741935483871</v>
      </c>
      <c r="R7423" s="2">
        <v>0.80645161290300005</v>
      </c>
      <c r="S7423" s="34" t="s">
        <v>168</v>
      </c>
    </row>
    <row r="7424">
      <c r="D7424" s="19"/>
      <c r="E7424" s="18" t="s">
        <v>52</v>
      </c>
      <c r="F7424" s="17"/>
      <c r="G7424" s="7">
        <v>114</v>
      </c>
      <c r="H7424" s="20">
        <v>2.6315789473679998</v>
      </c>
      <c r="I7424" s="2">
        <v>64.912280701754</v>
      </c>
      <c r="J7424" s="2">
        <v>92.982456140351005</v>
      </c>
      <c r="K7424" s="2">
        <v>85.964912280701995</v>
      </c>
      <c r="L7424" s="2">
        <v>64.912280701754</v>
      </c>
      <c r="M7424" s="2">
        <v>14.912280701754</v>
      </c>
      <c r="N7424" s="2">
        <v>96.491228070174998</v>
      </c>
      <c r="O7424" s="2">
        <v>73.684210526315994</v>
      </c>
      <c r="P7424" s="2">
        <v>24.561403508771999</v>
      </c>
      <c r="Q7424" s="2">
        <v>15.789473684211</v>
      </c>
      <c r="R7424" s="10" t="s">
        <v>168</v>
      </c>
      <c r="S7424" s="34" t="s">
        <v>168</v>
      </c>
    </row>
    <row r="7425">
      <c r="D7425" s="19"/>
      <c r="E7425" s="18" t="s">
        <v>53</v>
      </c>
      <c r="F7425" s="17"/>
      <c r="G7425" s="7">
        <v>95</v>
      </c>
      <c r="H7425" s="20">
        <v>3.1578947368420001</v>
      </c>
      <c r="I7425" s="2">
        <v>64.210526315788997</v>
      </c>
      <c r="J7425" s="2">
        <v>93.684210526315994</v>
      </c>
      <c r="K7425" s="2">
        <v>86.315789473684006</v>
      </c>
      <c r="L7425" s="2">
        <v>63.157894736842003</v>
      </c>
      <c r="M7425" s="2">
        <v>12.631578947368</v>
      </c>
      <c r="N7425" s="2">
        <v>93.684210526315994</v>
      </c>
      <c r="O7425" s="2">
        <v>71.578947368420998</v>
      </c>
      <c r="P7425" s="2">
        <v>27.368421052632002</v>
      </c>
      <c r="Q7425" s="2">
        <v>14.736842105262999</v>
      </c>
      <c r="R7425" s="10" t="s">
        <v>168</v>
      </c>
      <c r="S7425" s="34" t="s">
        <v>168</v>
      </c>
    </row>
    <row r="7426">
      <c r="D7426" s="19"/>
      <c r="E7426" s="18" t="s">
        <v>54</v>
      </c>
      <c r="F7426" s="17"/>
      <c r="G7426" s="7">
        <v>253</v>
      </c>
      <c r="H7426" s="20">
        <v>2.7667984189719999</v>
      </c>
      <c r="I7426" s="2">
        <v>69.960474308299993</v>
      </c>
      <c r="J7426" s="2">
        <v>96.442687747036004</v>
      </c>
      <c r="K7426" s="2">
        <v>90.909090909091006</v>
      </c>
      <c r="L7426" s="2">
        <v>74.703557312252997</v>
      </c>
      <c r="M7426" s="2">
        <v>22.134387351779001</v>
      </c>
      <c r="N7426" s="2">
        <v>95.652173913043001</v>
      </c>
      <c r="O7426" s="2">
        <v>86.561264822134007</v>
      </c>
      <c r="P7426" s="2">
        <v>32.01581027668</v>
      </c>
      <c r="Q7426" s="2">
        <v>19.367588932806001</v>
      </c>
      <c r="R7426" s="2">
        <v>0.39525691699600002</v>
      </c>
      <c r="S7426" s="22">
        <v>0.39525691699600002</v>
      </c>
    </row>
    <row r="7427">
      <c r="D7427" s="19"/>
      <c r="E7427" s="18" t="s">
        <v>55</v>
      </c>
      <c r="F7427" s="17"/>
      <c r="G7427" s="11">
        <v>1</v>
      </c>
      <c r="H7427" s="32" t="s">
        <v>168</v>
      </c>
      <c r="I7427" s="5">
        <v>100</v>
      </c>
      <c r="J7427" s="4" t="s">
        <v>168</v>
      </c>
      <c r="K7427" s="4" t="s">
        <v>168</v>
      </c>
      <c r="L7427" s="5">
        <v>100</v>
      </c>
      <c r="M7427" s="4" t="s">
        <v>168</v>
      </c>
      <c r="N7427" s="5">
        <v>100</v>
      </c>
      <c r="O7427" s="4" t="s">
        <v>168</v>
      </c>
      <c r="P7427" s="4" t="s">
        <v>168</v>
      </c>
      <c r="Q7427" s="4" t="s">
        <v>168</v>
      </c>
      <c r="R7427" s="4" t="s">
        <v>168</v>
      </c>
      <c r="S7427" s="31" t="s">
        <v>168</v>
      </c>
    </row>
    <row r="7428">
      <c r="D7428" s="19"/>
      <c r="E7428" s="18" t="s">
        <v>26</v>
      </c>
      <c r="F7428" s="17"/>
      <c r="G7428" s="11">
        <v>12</v>
      </c>
      <c r="H7428" s="27">
        <v>8.333333333333</v>
      </c>
      <c r="I7428" s="5">
        <v>66.666666666666998</v>
      </c>
      <c r="J7428" s="5">
        <v>75</v>
      </c>
      <c r="K7428" s="5">
        <v>75</v>
      </c>
      <c r="L7428" s="5">
        <v>75</v>
      </c>
      <c r="M7428" s="5">
        <v>8.333333333333</v>
      </c>
      <c r="N7428" s="5">
        <v>83.333333333333002</v>
      </c>
      <c r="O7428" s="5">
        <v>33.333333333333002</v>
      </c>
      <c r="P7428" s="5">
        <v>16.666666666666998</v>
      </c>
      <c r="Q7428" s="4" t="s">
        <v>168</v>
      </c>
      <c r="R7428" s="4" t="s">
        <v>168</v>
      </c>
      <c r="S7428" s="31" t="s">
        <v>168</v>
      </c>
    </row>
    <row r="7429">
      <c r="D7429" s="15" t="s">
        <v>56</v>
      </c>
      <c r="E7429" s="14" t="s">
        <v>57</v>
      </c>
      <c r="F7429" s="16"/>
      <c r="G7429" s="33">
        <v>15</v>
      </c>
      <c r="H7429" s="45">
        <v>6.666666666667</v>
      </c>
      <c r="I7429" s="13">
        <v>46.666666666666998</v>
      </c>
      <c r="J7429" s="13">
        <v>100</v>
      </c>
      <c r="K7429" s="13">
        <v>86.666666666666998</v>
      </c>
      <c r="L7429" s="13">
        <v>73.333333333333002</v>
      </c>
      <c r="M7429" s="13">
        <v>20</v>
      </c>
      <c r="N7429" s="13">
        <v>100</v>
      </c>
      <c r="O7429" s="13">
        <v>73.333333333333002</v>
      </c>
      <c r="P7429" s="13">
        <v>13.333333333333</v>
      </c>
      <c r="Q7429" s="13">
        <v>40</v>
      </c>
      <c r="R7429" s="25" t="s">
        <v>168</v>
      </c>
      <c r="S7429" s="53" t="s">
        <v>168</v>
      </c>
    </row>
    <row r="7430">
      <c r="D7430" s="19"/>
      <c r="E7430" s="18" t="s">
        <v>58</v>
      </c>
      <c r="F7430" s="17"/>
      <c r="G7430" s="7">
        <v>111</v>
      </c>
      <c r="H7430" s="20">
        <v>1.8018018018019999</v>
      </c>
      <c r="I7430" s="2">
        <v>63.063063063062998</v>
      </c>
      <c r="J7430" s="2">
        <v>92.792792792792994</v>
      </c>
      <c r="K7430" s="2">
        <v>81.081081081080995</v>
      </c>
      <c r="L7430" s="2">
        <v>74.774774774774997</v>
      </c>
      <c r="M7430" s="2">
        <v>15.315315315315001</v>
      </c>
      <c r="N7430" s="2">
        <v>88.288288288288001</v>
      </c>
      <c r="O7430" s="2">
        <v>71.171171171170997</v>
      </c>
      <c r="P7430" s="2">
        <v>21.621621621622001</v>
      </c>
      <c r="Q7430" s="2">
        <v>27.027027027027</v>
      </c>
      <c r="R7430" s="10" t="s">
        <v>168</v>
      </c>
      <c r="S7430" s="34" t="s">
        <v>168</v>
      </c>
    </row>
    <row r="7431">
      <c r="D7431" s="19"/>
      <c r="E7431" s="18" t="s">
        <v>59</v>
      </c>
      <c r="F7431" s="17"/>
      <c r="G7431" s="7">
        <v>404</v>
      </c>
      <c r="H7431" s="20">
        <v>2.7227722772280001</v>
      </c>
      <c r="I7431" s="2">
        <v>62.376237623762002</v>
      </c>
      <c r="J7431" s="2">
        <v>90.841584158415998</v>
      </c>
      <c r="K7431" s="2">
        <v>85.891089108911004</v>
      </c>
      <c r="L7431" s="2">
        <v>72.277227722771997</v>
      </c>
      <c r="M7431" s="2">
        <v>19.554455445544999</v>
      </c>
      <c r="N7431" s="2">
        <v>95.049504950495006</v>
      </c>
      <c r="O7431" s="2">
        <v>68.811881188119003</v>
      </c>
      <c r="P7431" s="2">
        <v>24.009900990098998</v>
      </c>
      <c r="Q7431" s="2">
        <v>17.821782178218001</v>
      </c>
      <c r="R7431" s="2">
        <v>0.247524752475</v>
      </c>
      <c r="S7431" s="34" t="s">
        <v>168</v>
      </c>
    </row>
    <row r="7432">
      <c r="D7432" s="19"/>
      <c r="E7432" s="18" t="s">
        <v>60</v>
      </c>
      <c r="F7432" s="17"/>
      <c r="G7432" s="7">
        <v>562</v>
      </c>
      <c r="H7432" s="20">
        <v>3.2028469750889998</v>
      </c>
      <c r="I7432" s="2">
        <v>68.683274021352005</v>
      </c>
      <c r="J7432" s="2">
        <v>91.992882562277998</v>
      </c>
      <c r="K7432" s="2">
        <v>83.807829181494995</v>
      </c>
      <c r="L7432" s="2">
        <v>67.437722419929003</v>
      </c>
      <c r="M7432" s="2">
        <v>17.437722419928999</v>
      </c>
      <c r="N7432" s="2">
        <v>94.483985765124999</v>
      </c>
      <c r="O7432" s="2">
        <v>75.622775800712006</v>
      </c>
      <c r="P7432" s="2">
        <v>23.131672597864998</v>
      </c>
      <c r="Q7432" s="2">
        <v>16.370106761565999</v>
      </c>
      <c r="R7432" s="2">
        <v>0.35587188612100001</v>
      </c>
      <c r="S7432" s="22">
        <v>0.17793594305999999</v>
      </c>
    </row>
    <row r="7433">
      <c r="D7433" s="19"/>
      <c r="E7433" s="18" t="s">
        <v>26</v>
      </c>
      <c r="F7433" s="17"/>
      <c r="G7433" s="11">
        <v>1</v>
      </c>
      <c r="H7433" s="32" t="s">
        <v>168</v>
      </c>
      <c r="I7433" s="4" t="s">
        <v>168</v>
      </c>
      <c r="J7433" s="5">
        <v>100</v>
      </c>
      <c r="K7433" s="4" t="s">
        <v>168</v>
      </c>
      <c r="L7433" s="4" t="s">
        <v>168</v>
      </c>
      <c r="M7433" s="4" t="s">
        <v>168</v>
      </c>
      <c r="N7433" s="5">
        <v>100</v>
      </c>
      <c r="O7433" s="4" t="s">
        <v>168</v>
      </c>
      <c r="P7433" s="4" t="s">
        <v>168</v>
      </c>
      <c r="Q7433" s="4" t="s">
        <v>168</v>
      </c>
      <c r="R7433" s="4" t="s">
        <v>168</v>
      </c>
      <c r="S7433" s="31" t="s">
        <v>168</v>
      </c>
    </row>
    <row r="7434">
      <c r="D7434" s="19"/>
      <c r="E7434" s="18" t="s">
        <v>61</v>
      </c>
      <c r="F7434" s="17"/>
      <c r="G7434" s="7">
        <v>126</v>
      </c>
      <c r="H7434" s="20">
        <v>2.3809523809519999</v>
      </c>
      <c r="I7434" s="2">
        <v>61.111111111111001</v>
      </c>
      <c r="J7434" s="2">
        <v>93.650793650794</v>
      </c>
      <c r="K7434" s="2">
        <v>81.746031746032003</v>
      </c>
      <c r="L7434" s="2">
        <v>74.603174603175006</v>
      </c>
      <c r="M7434" s="2">
        <v>15.873015873016</v>
      </c>
      <c r="N7434" s="2">
        <v>89.682539682539996</v>
      </c>
      <c r="O7434" s="2">
        <v>71.428571428571004</v>
      </c>
      <c r="P7434" s="2">
        <v>20.634920634920999</v>
      </c>
      <c r="Q7434" s="2">
        <v>28.571428571428999</v>
      </c>
      <c r="R7434" s="10" t="s">
        <v>168</v>
      </c>
      <c r="S7434" s="34" t="s">
        <v>168</v>
      </c>
    </row>
    <row r="7435">
      <c r="D7435" s="19"/>
      <c r="E7435" s="18" t="s">
        <v>62</v>
      </c>
      <c r="F7435" s="17"/>
      <c r="G7435" s="7">
        <v>966</v>
      </c>
      <c r="H7435" s="20">
        <v>3.0020703933749999</v>
      </c>
      <c r="I7435" s="2">
        <v>66.045548654244001</v>
      </c>
      <c r="J7435" s="2">
        <v>91.511387163560997</v>
      </c>
      <c r="K7435" s="2">
        <v>84.679089026914994</v>
      </c>
      <c r="L7435" s="2">
        <v>69.461697722566996</v>
      </c>
      <c r="M7435" s="2">
        <v>18.322981366459999</v>
      </c>
      <c r="N7435" s="2">
        <v>94.720496894410005</v>
      </c>
      <c r="O7435" s="2">
        <v>72.774327122152997</v>
      </c>
      <c r="P7435" s="2">
        <v>23.498964803313001</v>
      </c>
      <c r="Q7435" s="2">
        <v>16.977225672877999</v>
      </c>
      <c r="R7435" s="2">
        <v>0.31055900621100002</v>
      </c>
      <c r="S7435" s="22">
        <v>0.103519668737</v>
      </c>
    </row>
    <row r="7436">
      <c r="D7436" s="15" t="s">
        <v>63</v>
      </c>
      <c r="E7436" s="14" t="s">
        <v>64</v>
      </c>
      <c r="F7436" s="16"/>
      <c r="G7436" s="33">
        <v>17</v>
      </c>
      <c r="H7436" s="45">
        <v>5.8823529411760003</v>
      </c>
      <c r="I7436" s="13">
        <v>76.470588235294002</v>
      </c>
      <c r="J7436" s="13">
        <v>82.352941176471006</v>
      </c>
      <c r="K7436" s="13">
        <v>82.352941176471006</v>
      </c>
      <c r="L7436" s="13">
        <v>47.058823529412003</v>
      </c>
      <c r="M7436" s="13">
        <v>17.647058823529001</v>
      </c>
      <c r="N7436" s="13">
        <v>82.352941176471006</v>
      </c>
      <c r="O7436" s="13">
        <v>58.823529411765001</v>
      </c>
      <c r="P7436" s="13">
        <v>23.529411764706001</v>
      </c>
      <c r="Q7436" s="13">
        <v>17.647058823529001</v>
      </c>
      <c r="R7436" s="25" t="s">
        <v>168</v>
      </c>
      <c r="S7436" s="53" t="s">
        <v>168</v>
      </c>
    </row>
    <row r="7437">
      <c r="D7437" s="19"/>
      <c r="E7437" s="18" t="s">
        <v>65</v>
      </c>
      <c r="F7437" s="17"/>
      <c r="G7437" s="11">
        <v>38</v>
      </c>
      <c r="H7437" s="27">
        <v>5.2631578947369997</v>
      </c>
      <c r="I7437" s="5">
        <v>63.157894736842003</v>
      </c>
      <c r="J7437" s="5">
        <v>92.105263157894996</v>
      </c>
      <c r="K7437" s="5">
        <v>86.842105263158004</v>
      </c>
      <c r="L7437" s="5">
        <v>68.421052631579002</v>
      </c>
      <c r="M7437" s="5">
        <v>36.842105263157997</v>
      </c>
      <c r="N7437" s="5">
        <v>97.368421052632002</v>
      </c>
      <c r="O7437" s="5">
        <v>78.947368421053</v>
      </c>
      <c r="P7437" s="5">
        <v>39.473684210526002</v>
      </c>
      <c r="Q7437" s="5">
        <v>23.684210526316001</v>
      </c>
      <c r="R7437" s="4" t="s">
        <v>168</v>
      </c>
      <c r="S7437" s="31" t="s">
        <v>168</v>
      </c>
    </row>
    <row r="7438">
      <c r="D7438" s="19"/>
      <c r="E7438" s="18" t="s">
        <v>66</v>
      </c>
      <c r="F7438" s="17"/>
      <c r="G7438" s="11">
        <v>14</v>
      </c>
      <c r="H7438" s="32" t="s">
        <v>168</v>
      </c>
      <c r="I7438" s="5">
        <v>71.428571428571004</v>
      </c>
      <c r="J7438" s="5">
        <v>85.714285714286007</v>
      </c>
      <c r="K7438" s="5">
        <v>78.571428571428996</v>
      </c>
      <c r="L7438" s="5">
        <v>57.142857142856997</v>
      </c>
      <c r="M7438" s="5">
        <v>28.571428571428999</v>
      </c>
      <c r="N7438" s="5">
        <v>92.857142857143003</v>
      </c>
      <c r="O7438" s="5">
        <v>85.714285714286007</v>
      </c>
      <c r="P7438" s="5">
        <v>21.428571428571001</v>
      </c>
      <c r="Q7438" s="5">
        <v>7.1428571428570002</v>
      </c>
      <c r="R7438" s="5">
        <v>7.1428571428570002</v>
      </c>
      <c r="S7438" s="31" t="s">
        <v>168</v>
      </c>
    </row>
    <row r="7439">
      <c r="D7439" s="19"/>
      <c r="E7439" s="18" t="s">
        <v>67</v>
      </c>
      <c r="F7439" s="17"/>
      <c r="G7439" s="7">
        <v>95</v>
      </c>
      <c r="H7439" s="20">
        <v>6.3157894736840001</v>
      </c>
      <c r="I7439" s="2">
        <v>57.894736842104997</v>
      </c>
      <c r="J7439" s="2">
        <v>93.684210526315994</v>
      </c>
      <c r="K7439" s="2">
        <v>84.210526315788997</v>
      </c>
      <c r="L7439" s="2">
        <v>84.210526315788997</v>
      </c>
      <c r="M7439" s="2">
        <v>18.947368421053</v>
      </c>
      <c r="N7439" s="2">
        <v>90.526315789473998</v>
      </c>
      <c r="O7439" s="2">
        <v>78.947368421053</v>
      </c>
      <c r="P7439" s="2">
        <v>23.157894736842</v>
      </c>
      <c r="Q7439" s="2">
        <v>22.105263157894999</v>
      </c>
      <c r="R7439" s="10" t="s">
        <v>168</v>
      </c>
      <c r="S7439" s="22">
        <v>1.052631578947</v>
      </c>
    </row>
    <row r="7440">
      <c r="D7440" s="19"/>
      <c r="E7440" s="18" t="s">
        <v>68</v>
      </c>
      <c r="F7440" s="17"/>
      <c r="G7440" s="7">
        <v>81</v>
      </c>
      <c r="H7440" s="20">
        <v>1.2345679012349999</v>
      </c>
      <c r="I7440" s="2">
        <v>53.086419753085998</v>
      </c>
      <c r="J7440" s="2">
        <v>92.592592592592993</v>
      </c>
      <c r="K7440" s="2">
        <v>90.123456790123001</v>
      </c>
      <c r="L7440" s="2">
        <v>72.839506172840004</v>
      </c>
      <c r="M7440" s="2">
        <v>13.58024691358</v>
      </c>
      <c r="N7440" s="2">
        <v>93.827160493826995</v>
      </c>
      <c r="O7440" s="2">
        <v>76.543209876543003</v>
      </c>
      <c r="P7440" s="2">
        <v>33.333333333333002</v>
      </c>
      <c r="Q7440" s="2">
        <v>16.049382716048999</v>
      </c>
      <c r="R7440" s="10" t="s">
        <v>168</v>
      </c>
      <c r="S7440" s="34" t="s">
        <v>168</v>
      </c>
    </row>
    <row r="7441">
      <c r="D7441" s="19"/>
      <c r="E7441" s="18" t="s">
        <v>69</v>
      </c>
      <c r="F7441" s="17"/>
      <c r="G7441" s="7">
        <v>844</v>
      </c>
      <c r="H7441" s="20">
        <v>2.6066350710899999</v>
      </c>
      <c r="I7441" s="2">
        <v>67.180094786729995</v>
      </c>
      <c r="J7441" s="2">
        <v>91.824644549762994</v>
      </c>
      <c r="K7441" s="2">
        <v>83.649289099526001</v>
      </c>
      <c r="L7441" s="2">
        <v>69.075829383886003</v>
      </c>
      <c r="M7441" s="2">
        <v>17.298578199051999</v>
      </c>
      <c r="N7441" s="2">
        <v>94.786729857820006</v>
      </c>
      <c r="O7441" s="2">
        <v>71.327014218008998</v>
      </c>
      <c r="P7441" s="2">
        <v>21.445497630332</v>
      </c>
      <c r="Q7441" s="2">
        <v>18.009478672985999</v>
      </c>
      <c r="R7441" s="2">
        <v>0.23696682464499999</v>
      </c>
      <c r="S7441" s="34" t="s">
        <v>168</v>
      </c>
    </row>
    <row r="7442">
      <c r="D7442" s="19"/>
      <c r="E7442" s="18" t="s">
        <v>26</v>
      </c>
      <c r="F7442" s="17"/>
      <c r="G7442" s="11">
        <v>4</v>
      </c>
      <c r="H7442" s="32" t="s">
        <v>168</v>
      </c>
      <c r="I7442" s="5">
        <v>75</v>
      </c>
      <c r="J7442" s="5">
        <v>75</v>
      </c>
      <c r="K7442" s="5">
        <v>100</v>
      </c>
      <c r="L7442" s="5">
        <v>25</v>
      </c>
      <c r="M7442" s="5">
        <v>25</v>
      </c>
      <c r="N7442" s="5">
        <v>75</v>
      </c>
      <c r="O7442" s="5">
        <v>50</v>
      </c>
      <c r="P7442" s="5">
        <v>25</v>
      </c>
      <c r="Q7442" s="5">
        <v>25</v>
      </c>
      <c r="R7442" s="4" t="s">
        <v>168</v>
      </c>
      <c r="S7442" s="31" t="s">
        <v>168</v>
      </c>
    </row>
    <row r="7443">
      <c r="D7443" s="19"/>
      <c r="E7443" s="18" t="s">
        <v>70</v>
      </c>
      <c r="F7443" s="17"/>
      <c r="G7443" s="7">
        <v>245</v>
      </c>
      <c r="H7443" s="20">
        <v>4.0816326530609999</v>
      </c>
      <c r="I7443" s="2">
        <v>59.183673469387998</v>
      </c>
      <c r="J7443" s="2">
        <v>91.836734693878</v>
      </c>
      <c r="K7443" s="2">
        <v>86.122448979591994</v>
      </c>
      <c r="L7443" s="2">
        <v>73.877551020408006</v>
      </c>
      <c r="M7443" s="2">
        <v>20.408163265306001</v>
      </c>
      <c r="N7443" s="2">
        <v>92.244897959184001</v>
      </c>
      <c r="O7443" s="2">
        <v>77.142857142856997</v>
      </c>
      <c r="P7443" s="2">
        <v>28.979591836735</v>
      </c>
      <c r="Q7443" s="2">
        <v>19.183673469388001</v>
      </c>
      <c r="R7443" s="2">
        <v>0.408163265306</v>
      </c>
      <c r="S7443" s="22">
        <v>0.408163265306</v>
      </c>
    </row>
    <row r="7444">
      <c r="D7444" s="15" t="s">
        <v>71</v>
      </c>
      <c r="E7444" s="14" t="s">
        <v>64</v>
      </c>
      <c r="F7444" s="16"/>
      <c r="G7444" s="33">
        <v>15</v>
      </c>
      <c r="H7444" s="72" t="s">
        <v>168</v>
      </c>
      <c r="I7444" s="13">
        <v>60</v>
      </c>
      <c r="J7444" s="13">
        <v>86.666666666666998</v>
      </c>
      <c r="K7444" s="13">
        <v>66.666666666666998</v>
      </c>
      <c r="L7444" s="13">
        <v>60</v>
      </c>
      <c r="M7444" s="13">
        <v>13.333333333333</v>
      </c>
      <c r="N7444" s="13">
        <v>86.666666666666998</v>
      </c>
      <c r="O7444" s="13">
        <v>53.333333333333002</v>
      </c>
      <c r="P7444" s="13">
        <v>33.333333333333002</v>
      </c>
      <c r="Q7444" s="13">
        <v>13.333333333333</v>
      </c>
      <c r="R7444" s="25" t="s">
        <v>168</v>
      </c>
      <c r="S7444" s="53" t="s">
        <v>168</v>
      </c>
    </row>
    <row r="7445">
      <c r="D7445" s="19"/>
      <c r="E7445" s="18" t="s">
        <v>65</v>
      </c>
      <c r="F7445" s="17"/>
      <c r="G7445" s="7">
        <v>58</v>
      </c>
      <c r="H7445" s="20">
        <v>1.7241379310339999</v>
      </c>
      <c r="I7445" s="2">
        <v>63.793103448276</v>
      </c>
      <c r="J7445" s="2">
        <v>82.758620689655004</v>
      </c>
      <c r="K7445" s="2">
        <v>84.482758620690007</v>
      </c>
      <c r="L7445" s="2">
        <v>70.689655172414007</v>
      </c>
      <c r="M7445" s="2">
        <v>29.310344827586</v>
      </c>
      <c r="N7445" s="2">
        <v>93.103448275861993</v>
      </c>
      <c r="O7445" s="2">
        <v>75.862068965516997</v>
      </c>
      <c r="P7445" s="2">
        <v>24.137931034483</v>
      </c>
      <c r="Q7445" s="2">
        <v>15.517241379310001</v>
      </c>
      <c r="R7445" s="2">
        <v>1.7241379310339999</v>
      </c>
      <c r="S7445" s="34" t="s">
        <v>168</v>
      </c>
    </row>
    <row r="7446">
      <c r="D7446" s="19"/>
      <c r="E7446" s="18" t="s">
        <v>66</v>
      </c>
      <c r="F7446" s="17"/>
      <c r="G7446" s="7">
        <v>113</v>
      </c>
      <c r="H7446" s="20">
        <v>1.769911504425</v>
      </c>
      <c r="I7446" s="2">
        <v>74.336283185840998</v>
      </c>
      <c r="J7446" s="2">
        <v>93.805309734513003</v>
      </c>
      <c r="K7446" s="2">
        <v>88.495575221238994</v>
      </c>
      <c r="L7446" s="2">
        <v>69.026548672565994</v>
      </c>
      <c r="M7446" s="2">
        <v>24.778761061947002</v>
      </c>
      <c r="N7446" s="2">
        <v>96.460176991150007</v>
      </c>
      <c r="O7446" s="2">
        <v>78.761061946902998</v>
      </c>
      <c r="P7446" s="2">
        <v>27.433628318583999</v>
      </c>
      <c r="Q7446" s="2">
        <v>14.159292035398</v>
      </c>
      <c r="R7446" s="10" t="s">
        <v>168</v>
      </c>
      <c r="S7446" s="34" t="s">
        <v>168</v>
      </c>
    </row>
    <row r="7447">
      <c r="D7447" s="19"/>
      <c r="E7447" s="18" t="s">
        <v>67</v>
      </c>
      <c r="F7447" s="17"/>
      <c r="G7447" s="7">
        <v>837</v>
      </c>
      <c r="H7447" s="20">
        <v>3.3452807646360001</v>
      </c>
      <c r="I7447" s="2">
        <v>65.352449223416997</v>
      </c>
      <c r="J7447" s="2">
        <v>92.712066905615004</v>
      </c>
      <c r="K7447" s="2">
        <v>84.468339307049007</v>
      </c>
      <c r="L7447" s="2">
        <v>70.011947431302005</v>
      </c>
      <c r="M7447" s="2">
        <v>16.965352449223001</v>
      </c>
      <c r="N7447" s="2">
        <v>94.384707287932997</v>
      </c>
      <c r="O7447" s="2">
        <v>72.99880525687</v>
      </c>
      <c r="P7447" s="2">
        <v>22.580645161290001</v>
      </c>
      <c r="Q7447" s="2">
        <v>19.235364396655001</v>
      </c>
      <c r="R7447" s="2">
        <v>0.238948626045</v>
      </c>
      <c r="S7447" s="22">
        <v>0.119474313023</v>
      </c>
    </row>
    <row r="7448">
      <c r="D7448" s="19"/>
      <c r="E7448" s="18" t="s">
        <v>68</v>
      </c>
      <c r="F7448" s="17"/>
      <c r="G7448" s="7">
        <v>61</v>
      </c>
      <c r="H7448" s="20">
        <v>1.6393442622950001</v>
      </c>
      <c r="I7448" s="2">
        <v>52.459016393443001</v>
      </c>
      <c r="J7448" s="2">
        <v>88.524590163933993</v>
      </c>
      <c r="K7448" s="2">
        <v>80.327868852459005</v>
      </c>
      <c r="L7448" s="2">
        <v>75.409836065573998</v>
      </c>
      <c r="M7448" s="2">
        <v>11.475409836066</v>
      </c>
      <c r="N7448" s="2">
        <v>90.16393442623</v>
      </c>
      <c r="O7448" s="2">
        <v>60.655737704918003</v>
      </c>
      <c r="P7448" s="2">
        <v>21.311475409836</v>
      </c>
      <c r="Q7448" s="2">
        <v>16.393442622951</v>
      </c>
      <c r="R7448" s="10" t="s">
        <v>168</v>
      </c>
      <c r="S7448" s="34" t="s">
        <v>168</v>
      </c>
    </row>
    <row r="7449">
      <c r="D7449" s="19"/>
      <c r="E7449" s="18" t="s">
        <v>72</v>
      </c>
      <c r="F7449" s="17"/>
      <c r="G7449" s="11">
        <v>5</v>
      </c>
      <c r="H7449" s="32" t="s">
        <v>168</v>
      </c>
      <c r="I7449" s="5">
        <v>40</v>
      </c>
      <c r="J7449" s="5">
        <v>80</v>
      </c>
      <c r="K7449" s="5">
        <v>80</v>
      </c>
      <c r="L7449" s="5">
        <v>60</v>
      </c>
      <c r="M7449" s="5">
        <v>20</v>
      </c>
      <c r="N7449" s="5">
        <v>80</v>
      </c>
      <c r="O7449" s="5">
        <v>40</v>
      </c>
      <c r="P7449" s="5">
        <v>20</v>
      </c>
      <c r="Q7449" s="5">
        <v>40</v>
      </c>
      <c r="R7449" s="4" t="s">
        <v>168</v>
      </c>
      <c r="S7449" s="31" t="s">
        <v>168</v>
      </c>
    </row>
    <row r="7450">
      <c r="D7450" s="19"/>
      <c r="E7450" s="18" t="s">
        <v>26</v>
      </c>
      <c r="F7450" s="17"/>
      <c r="G7450" s="11">
        <v>4</v>
      </c>
      <c r="H7450" s="32" t="s">
        <v>168</v>
      </c>
      <c r="I7450" s="5">
        <v>100</v>
      </c>
      <c r="J7450" s="5">
        <v>50</v>
      </c>
      <c r="K7450" s="5">
        <v>50</v>
      </c>
      <c r="L7450" s="5">
        <v>50</v>
      </c>
      <c r="M7450" s="4" t="s">
        <v>168</v>
      </c>
      <c r="N7450" s="5">
        <v>100</v>
      </c>
      <c r="O7450" s="5">
        <v>50</v>
      </c>
      <c r="P7450" s="4" t="s">
        <v>168</v>
      </c>
      <c r="Q7450" s="4" t="s">
        <v>168</v>
      </c>
      <c r="R7450" s="4" t="s">
        <v>168</v>
      </c>
      <c r="S7450" s="31" t="s">
        <v>168</v>
      </c>
    </row>
    <row r="7451">
      <c r="D7451" s="19"/>
      <c r="E7451" s="18" t="s">
        <v>73</v>
      </c>
      <c r="F7451" s="17"/>
      <c r="G7451" s="7">
        <v>1084</v>
      </c>
      <c r="H7451" s="20">
        <v>2.952029520295</v>
      </c>
      <c r="I7451" s="2">
        <v>65.405904059041006</v>
      </c>
      <c r="J7451" s="2">
        <v>91.974169741696997</v>
      </c>
      <c r="K7451" s="2">
        <v>84.409594095941003</v>
      </c>
      <c r="L7451" s="2">
        <v>70.110701107010996</v>
      </c>
      <c r="M7451" s="2">
        <v>18.081180811808</v>
      </c>
      <c r="N7451" s="2">
        <v>94.188191881918996</v>
      </c>
      <c r="O7451" s="2">
        <v>72.785977859778995</v>
      </c>
      <c r="P7451" s="2">
        <v>23.247232472324999</v>
      </c>
      <c r="Q7451" s="2">
        <v>18.265682656827</v>
      </c>
      <c r="R7451" s="2">
        <v>0.27675276752799999</v>
      </c>
      <c r="S7451" s="22">
        <v>0.092250922508999994</v>
      </c>
    </row>
    <row r="7452">
      <c r="D7452" s="15" t="s">
        <v>74</v>
      </c>
      <c r="E7452" s="14" t="s">
        <v>75</v>
      </c>
      <c r="F7452" s="16"/>
      <c r="G7452" s="26">
        <v>315</v>
      </c>
      <c r="H7452" s="40">
        <v>4.1269841269840004</v>
      </c>
      <c r="I7452" s="8">
        <v>71.111111111111001</v>
      </c>
      <c r="J7452" s="8">
        <v>93.650793650794</v>
      </c>
      <c r="K7452" s="8">
        <v>88.571428571428996</v>
      </c>
      <c r="L7452" s="8">
        <v>73.968253968254004</v>
      </c>
      <c r="M7452" s="8">
        <v>21.269841269840999</v>
      </c>
      <c r="N7452" s="8">
        <v>98.412698412698006</v>
      </c>
      <c r="O7452" s="8">
        <v>76.507936507937004</v>
      </c>
      <c r="P7452" s="8">
        <v>29.523809523810002</v>
      </c>
      <c r="Q7452" s="8">
        <v>16.825396825397</v>
      </c>
      <c r="R7452" s="41" t="s">
        <v>168</v>
      </c>
      <c r="S7452" s="71" t="s">
        <v>168</v>
      </c>
    </row>
    <row r="7453">
      <c r="D7453" s="19"/>
      <c r="E7453" s="18" t="s">
        <v>76</v>
      </c>
      <c r="F7453" s="17"/>
      <c r="G7453" s="7">
        <v>78</v>
      </c>
      <c r="H7453" s="20">
        <v>6.4102564102560002</v>
      </c>
      <c r="I7453" s="2">
        <v>75.641025641026005</v>
      </c>
      <c r="J7453" s="2">
        <v>100</v>
      </c>
      <c r="K7453" s="2">
        <v>88.461538461537998</v>
      </c>
      <c r="L7453" s="2">
        <v>71.794871794871995</v>
      </c>
      <c r="M7453" s="2">
        <v>20.512820512821001</v>
      </c>
      <c r="N7453" s="2">
        <v>96.153846153846004</v>
      </c>
      <c r="O7453" s="2">
        <v>76.923076923077005</v>
      </c>
      <c r="P7453" s="2">
        <v>24.358974358973999</v>
      </c>
      <c r="Q7453" s="2">
        <v>26.923076923077002</v>
      </c>
      <c r="R7453" s="10" t="s">
        <v>168</v>
      </c>
      <c r="S7453" s="34" t="s">
        <v>168</v>
      </c>
    </row>
    <row r="7454">
      <c r="D7454" s="19"/>
      <c r="E7454" s="18" t="s">
        <v>77</v>
      </c>
      <c r="F7454" s="17"/>
      <c r="G7454" s="7">
        <v>297</v>
      </c>
      <c r="H7454" s="20">
        <v>4.0404040404039998</v>
      </c>
      <c r="I7454" s="2">
        <v>69.360269360269001</v>
      </c>
      <c r="J7454" s="2">
        <v>95.622895622895996</v>
      </c>
      <c r="K7454" s="2">
        <v>89.225589225589005</v>
      </c>
      <c r="L7454" s="2">
        <v>77.104377104376994</v>
      </c>
      <c r="M7454" s="2">
        <v>24.915824915824999</v>
      </c>
      <c r="N7454" s="2">
        <v>96.296296296296006</v>
      </c>
      <c r="O7454" s="2">
        <v>80.134680134679996</v>
      </c>
      <c r="P7454" s="2">
        <v>28.282828282828</v>
      </c>
      <c r="Q7454" s="2">
        <v>18.855218855219</v>
      </c>
      <c r="R7454" s="10" t="s">
        <v>168</v>
      </c>
      <c r="S7454" s="34" t="s">
        <v>168</v>
      </c>
    </row>
    <row r="7455">
      <c r="D7455" s="19"/>
      <c r="E7455" s="18" t="s">
        <v>78</v>
      </c>
      <c r="F7455" s="17"/>
      <c r="G7455" s="11">
        <v>12</v>
      </c>
      <c r="H7455" s="27">
        <v>8.333333333333</v>
      </c>
      <c r="I7455" s="5">
        <v>66.666666666666998</v>
      </c>
      <c r="J7455" s="5">
        <v>83.333333333333002</v>
      </c>
      <c r="K7455" s="5">
        <v>91.666666666666998</v>
      </c>
      <c r="L7455" s="5">
        <v>66.666666666666998</v>
      </c>
      <c r="M7455" s="5">
        <v>33.333333333333002</v>
      </c>
      <c r="N7455" s="5">
        <v>100</v>
      </c>
      <c r="O7455" s="5">
        <v>100</v>
      </c>
      <c r="P7455" s="5">
        <v>41.666666666666998</v>
      </c>
      <c r="Q7455" s="4" t="s">
        <v>168</v>
      </c>
      <c r="R7455" s="4" t="s">
        <v>168</v>
      </c>
      <c r="S7455" s="31" t="s">
        <v>168</v>
      </c>
    </row>
    <row r="7456">
      <c r="D7456" s="19"/>
      <c r="E7456" s="18" t="s">
        <v>79</v>
      </c>
      <c r="F7456" s="17"/>
      <c r="G7456" s="7">
        <v>116</v>
      </c>
      <c r="H7456" s="20">
        <v>2.586206896552</v>
      </c>
      <c r="I7456" s="2">
        <v>67.241379310344996</v>
      </c>
      <c r="J7456" s="2">
        <v>93.103448275861993</v>
      </c>
      <c r="K7456" s="2">
        <v>87.068965517240997</v>
      </c>
      <c r="L7456" s="2">
        <v>82.758620689655004</v>
      </c>
      <c r="M7456" s="2">
        <v>24.137931034483</v>
      </c>
      <c r="N7456" s="2">
        <v>96.551724137931004</v>
      </c>
      <c r="O7456" s="2">
        <v>78.448275862068996</v>
      </c>
      <c r="P7456" s="2">
        <v>31.034482758620999</v>
      </c>
      <c r="Q7456" s="2">
        <v>18.103448275862</v>
      </c>
      <c r="R7456" s="10" t="s">
        <v>168</v>
      </c>
      <c r="S7456" s="34" t="s">
        <v>168</v>
      </c>
    </row>
    <row r="7457">
      <c r="D7457" s="19"/>
      <c r="E7457" s="18" t="s">
        <v>80</v>
      </c>
      <c r="F7457" s="17"/>
      <c r="G7457" s="7">
        <v>175</v>
      </c>
      <c r="H7457" s="20">
        <v>2.8571428571430002</v>
      </c>
      <c r="I7457" s="2">
        <v>71.428571428571004</v>
      </c>
      <c r="J7457" s="2">
        <v>95.428571428571004</v>
      </c>
      <c r="K7457" s="2">
        <v>89.714285714286007</v>
      </c>
      <c r="L7457" s="2">
        <v>74.285714285713993</v>
      </c>
      <c r="M7457" s="2">
        <v>22.857142857143</v>
      </c>
      <c r="N7457" s="2">
        <v>98.857142857143003</v>
      </c>
      <c r="O7457" s="2">
        <v>80</v>
      </c>
      <c r="P7457" s="2">
        <v>32</v>
      </c>
      <c r="Q7457" s="2">
        <v>17.714285714286</v>
      </c>
      <c r="R7457" s="10" t="s">
        <v>168</v>
      </c>
      <c r="S7457" s="34" t="s">
        <v>168</v>
      </c>
    </row>
    <row r="7458">
      <c r="D7458" s="19"/>
      <c r="E7458" s="18" t="s">
        <v>81</v>
      </c>
      <c r="F7458" s="17"/>
      <c r="G7458" s="7">
        <v>908</v>
      </c>
      <c r="H7458" s="20">
        <v>2.4229074889870001</v>
      </c>
      <c r="I7458" s="2">
        <v>66.740088105726997</v>
      </c>
      <c r="J7458" s="2">
        <v>92.73127753304</v>
      </c>
      <c r="K7458" s="2">
        <v>85.682819383259996</v>
      </c>
      <c r="L7458" s="2">
        <v>71.035242290748997</v>
      </c>
      <c r="M7458" s="2">
        <v>19.383259911894001</v>
      </c>
      <c r="N7458" s="2">
        <v>95.814977973568006</v>
      </c>
      <c r="O7458" s="2">
        <v>75.220264317181005</v>
      </c>
      <c r="P7458" s="2">
        <v>24.118942731278</v>
      </c>
      <c r="Q7458" s="2">
        <v>18.392070484581001</v>
      </c>
      <c r="R7458" s="10" t="s">
        <v>168</v>
      </c>
      <c r="S7458" s="34" t="s">
        <v>168</v>
      </c>
    </row>
    <row r="7459">
      <c r="D7459" s="19"/>
      <c r="E7459" s="18" t="s">
        <v>41</v>
      </c>
      <c r="F7459" s="17"/>
      <c r="G7459" s="11">
        <v>26</v>
      </c>
      <c r="H7459" s="32" t="s">
        <v>168</v>
      </c>
      <c r="I7459" s="5">
        <v>53.846153846154003</v>
      </c>
      <c r="J7459" s="5">
        <v>88.461538461537998</v>
      </c>
      <c r="K7459" s="5">
        <v>92.307692307691994</v>
      </c>
      <c r="L7459" s="5">
        <v>84.615384615384997</v>
      </c>
      <c r="M7459" s="5">
        <v>7.6923076923079998</v>
      </c>
      <c r="N7459" s="5">
        <v>84.615384615384997</v>
      </c>
      <c r="O7459" s="5">
        <v>73.076923076922995</v>
      </c>
      <c r="P7459" s="5">
        <v>42.307692307692001</v>
      </c>
      <c r="Q7459" s="5">
        <v>23.076923076922998</v>
      </c>
      <c r="R7459" s="4" t="s">
        <v>168</v>
      </c>
      <c r="S7459" s="31" t="s">
        <v>168</v>
      </c>
    </row>
    <row r="7460">
      <c r="D7460" s="19"/>
      <c r="E7460" s="18" t="s">
        <v>82</v>
      </c>
      <c r="F7460" s="17"/>
      <c r="G7460" s="7">
        <v>96</v>
      </c>
      <c r="H7460" s="20">
        <v>2.083333333333</v>
      </c>
      <c r="I7460" s="2">
        <v>55.208333333333002</v>
      </c>
      <c r="J7460" s="2">
        <v>86.458333333333002</v>
      </c>
      <c r="K7460" s="2">
        <v>77.083333333333002</v>
      </c>
      <c r="L7460" s="2">
        <v>63.541666666666998</v>
      </c>
      <c r="M7460" s="2">
        <v>9.375</v>
      </c>
      <c r="N7460" s="2">
        <v>81.25</v>
      </c>
      <c r="O7460" s="2">
        <v>59.375</v>
      </c>
      <c r="P7460" s="2">
        <v>12.5</v>
      </c>
      <c r="Q7460" s="2">
        <v>18.75</v>
      </c>
      <c r="R7460" s="2">
        <v>3.125</v>
      </c>
      <c r="S7460" s="22">
        <v>1.041666666667</v>
      </c>
    </row>
    <row r="7461">
      <c r="D7461" s="19"/>
      <c r="E7461" s="18" t="s">
        <v>26</v>
      </c>
      <c r="F7461" s="17"/>
      <c r="G7461" s="11">
        <v>0</v>
      </c>
      <c r="H7461" s="32" t="s">
        <v>168</v>
      </c>
      <c r="I7461" s="4" t="s">
        <v>168</v>
      </c>
      <c r="J7461" s="4" t="s">
        <v>168</v>
      </c>
      <c r="K7461" s="4" t="s">
        <v>168</v>
      </c>
      <c r="L7461" s="4" t="s">
        <v>168</v>
      </c>
      <c r="M7461" s="4" t="s">
        <v>168</v>
      </c>
      <c r="N7461" s="4" t="s">
        <v>168</v>
      </c>
      <c r="O7461" s="4" t="s">
        <v>168</v>
      </c>
      <c r="P7461" s="4" t="s">
        <v>168</v>
      </c>
      <c r="Q7461" s="4" t="s">
        <v>168</v>
      </c>
      <c r="R7461" s="4" t="s">
        <v>168</v>
      </c>
      <c r="S7461" s="31" t="s">
        <v>168</v>
      </c>
    </row>
    <row r="7462">
      <c r="D7462" s="19"/>
      <c r="E7462" s="18" t="s">
        <v>83</v>
      </c>
      <c r="F7462" s="17"/>
      <c r="G7462" s="7">
        <v>997</v>
      </c>
      <c r="H7462" s="20">
        <v>3.0090270812440001</v>
      </c>
      <c r="I7462" s="2">
        <v>66.399197592777995</v>
      </c>
      <c r="J7462" s="2">
        <v>92.276830491474001</v>
      </c>
      <c r="K7462" s="2">
        <v>84.954864593780997</v>
      </c>
      <c r="L7462" s="2">
        <v>70.611835506519995</v>
      </c>
      <c r="M7462" s="2">
        <v>18.856569709127001</v>
      </c>
      <c r="N7462" s="2">
        <v>95.386158475426001</v>
      </c>
      <c r="O7462" s="2">
        <v>73.821464393179994</v>
      </c>
      <c r="P7462" s="2">
        <v>24.172517552658</v>
      </c>
      <c r="Q7462" s="2">
        <v>18.254764292878999</v>
      </c>
      <c r="R7462" s="10" t="s">
        <v>168</v>
      </c>
      <c r="S7462" s="34" t="s">
        <v>168</v>
      </c>
    </row>
    <row r="7463">
      <c r="D7463" s="15" t="s">
        <v>84</v>
      </c>
      <c r="E7463" s="14" t="s">
        <v>85</v>
      </c>
      <c r="F7463" s="16"/>
      <c r="G7463" s="26">
        <v>394</v>
      </c>
      <c r="H7463" s="40">
        <v>3.553299492386</v>
      </c>
      <c r="I7463" s="8">
        <v>69.289340101522995</v>
      </c>
      <c r="J7463" s="8">
        <v>92.131979695430999</v>
      </c>
      <c r="K7463" s="8">
        <v>84.771573604061004</v>
      </c>
      <c r="L7463" s="8">
        <v>68.274111675127003</v>
      </c>
      <c r="M7463" s="8">
        <v>22.335025380710999</v>
      </c>
      <c r="N7463" s="8">
        <v>92.639593908628996</v>
      </c>
      <c r="O7463" s="8">
        <v>75.126903553299002</v>
      </c>
      <c r="P7463" s="8">
        <v>22.842639593908999</v>
      </c>
      <c r="Q7463" s="8">
        <v>15.482233502538</v>
      </c>
      <c r="R7463" s="8">
        <v>0.25380710659900002</v>
      </c>
      <c r="S7463" s="42">
        <v>0.25380710659900002</v>
      </c>
    </row>
    <row r="7464">
      <c r="D7464" s="19"/>
      <c r="E7464" s="18" t="s">
        <v>86</v>
      </c>
      <c r="F7464" s="17"/>
      <c r="G7464" s="7">
        <v>401</v>
      </c>
      <c r="H7464" s="20">
        <v>2.2443890274310001</v>
      </c>
      <c r="I7464" s="2">
        <v>62.593516209476</v>
      </c>
      <c r="J7464" s="2">
        <v>93.266832917705997</v>
      </c>
      <c r="K7464" s="2">
        <v>84.039900249376998</v>
      </c>
      <c r="L7464" s="2">
        <v>70.324189526184995</v>
      </c>
      <c r="M7464" s="2">
        <v>17.955112219450999</v>
      </c>
      <c r="N7464" s="2">
        <v>95.261845386534006</v>
      </c>
      <c r="O7464" s="2">
        <v>70.324189526184995</v>
      </c>
      <c r="P7464" s="2">
        <v>23.192019950125001</v>
      </c>
      <c r="Q7464" s="2">
        <v>18.952618453865</v>
      </c>
      <c r="R7464" s="2">
        <v>0.24937655860300001</v>
      </c>
      <c r="S7464" s="34" t="s">
        <v>168</v>
      </c>
    </row>
    <row r="7465">
      <c r="D7465" s="19"/>
      <c r="E7465" s="18" t="s">
        <v>87</v>
      </c>
      <c r="F7465" s="17"/>
      <c r="G7465" s="7">
        <v>247</v>
      </c>
      <c r="H7465" s="20">
        <v>3.2388663967609999</v>
      </c>
      <c r="I7465" s="2">
        <v>64.372469635627994</v>
      </c>
      <c r="J7465" s="2">
        <v>90.283400809716994</v>
      </c>
      <c r="K7465" s="2">
        <v>85.020242914980003</v>
      </c>
      <c r="L7465" s="2">
        <v>74.493927125506005</v>
      </c>
      <c r="M7465" s="2">
        <v>12.550607287448999</v>
      </c>
      <c r="N7465" s="2">
        <v>95.546558704453005</v>
      </c>
      <c r="O7465" s="2">
        <v>75.708502024290993</v>
      </c>
      <c r="P7465" s="2">
        <v>23.886639676112999</v>
      </c>
      <c r="Q7465" s="2">
        <v>21.052631578947</v>
      </c>
      <c r="R7465" s="10" t="s">
        <v>168</v>
      </c>
      <c r="S7465" s="34" t="s">
        <v>168</v>
      </c>
    </row>
    <row r="7466">
      <c r="D7466" s="19"/>
      <c r="E7466" s="18" t="s">
        <v>88</v>
      </c>
      <c r="F7466" s="17"/>
      <c r="G7466" s="11">
        <v>46</v>
      </c>
      <c r="H7466" s="27">
        <v>2.1739130434780001</v>
      </c>
      <c r="I7466" s="5">
        <v>67.391304347825994</v>
      </c>
      <c r="J7466" s="5">
        <v>84.782608695652002</v>
      </c>
      <c r="K7466" s="5">
        <v>78.260869565217007</v>
      </c>
      <c r="L7466" s="5">
        <v>58.695652173912997</v>
      </c>
      <c r="M7466" s="5">
        <v>10.869565217390999</v>
      </c>
      <c r="N7466" s="5">
        <v>89.130434782609001</v>
      </c>
      <c r="O7466" s="5">
        <v>54.347826086956999</v>
      </c>
      <c r="P7466" s="5">
        <v>21.739130434783</v>
      </c>
      <c r="Q7466" s="5">
        <v>23.913043478260999</v>
      </c>
      <c r="R7466" s="5">
        <v>2.1739130434780001</v>
      </c>
      <c r="S7466" s="31" t="s">
        <v>168</v>
      </c>
    </row>
    <row r="7467">
      <c r="D7467" s="19"/>
      <c r="E7467" s="18" t="s">
        <v>89</v>
      </c>
      <c r="F7467" s="17"/>
      <c r="G7467" s="11">
        <v>5</v>
      </c>
      <c r="H7467" s="32" t="s">
        <v>168</v>
      </c>
      <c r="I7467" s="5">
        <v>20</v>
      </c>
      <c r="J7467" s="5">
        <v>80</v>
      </c>
      <c r="K7467" s="5">
        <v>80</v>
      </c>
      <c r="L7467" s="5">
        <v>60</v>
      </c>
      <c r="M7467" s="5">
        <v>20</v>
      </c>
      <c r="N7467" s="5">
        <v>100</v>
      </c>
      <c r="O7467" s="5">
        <v>60</v>
      </c>
      <c r="P7467" s="5">
        <v>20</v>
      </c>
      <c r="Q7467" s="4" t="s">
        <v>168</v>
      </c>
      <c r="R7467" s="4" t="s">
        <v>168</v>
      </c>
      <c r="S7467" s="31" t="s">
        <v>168</v>
      </c>
    </row>
    <row r="7468">
      <c r="D7468" s="19"/>
      <c r="E7468" s="18" t="s">
        <v>26</v>
      </c>
      <c r="F7468" s="17"/>
      <c r="G7468" s="11">
        <v>0</v>
      </c>
      <c r="H7468" s="32" t="s">
        <v>168</v>
      </c>
      <c r="I7468" s="4" t="s">
        <v>168</v>
      </c>
      <c r="J7468" s="4" t="s">
        <v>168</v>
      </c>
      <c r="K7468" s="4" t="s">
        <v>168</v>
      </c>
      <c r="L7468" s="4" t="s">
        <v>168</v>
      </c>
      <c r="M7468" s="4" t="s">
        <v>168</v>
      </c>
      <c r="N7468" s="4" t="s">
        <v>168</v>
      </c>
      <c r="O7468" s="4" t="s">
        <v>168</v>
      </c>
      <c r="P7468" s="4" t="s">
        <v>168</v>
      </c>
      <c r="Q7468" s="4" t="s">
        <v>168</v>
      </c>
      <c r="R7468" s="4" t="s">
        <v>168</v>
      </c>
      <c r="S7468" s="31" t="s">
        <v>168</v>
      </c>
    </row>
    <row r="7469">
      <c r="D7469" s="19"/>
      <c r="E7469" s="18" t="s">
        <v>90</v>
      </c>
      <c r="F7469" s="17"/>
      <c r="G7469" s="7">
        <v>795</v>
      </c>
      <c r="H7469" s="20">
        <v>2.893081761006</v>
      </c>
      <c r="I7469" s="2">
        <v>65.911949685535006</v>
      </c>
      <c r="J7469" s="2">
        <v>92.704402515723004</v>
      </c>
      <c r="K7469" s="2">
        <v>84.40251572327</v>
      </c>
      <c r="L7469" s="2">
        <v>69.308176100628998</v>
      </c>
      <c r="M7469" s="2">
        <v>20.125786163522001</v>
      </c>
      <c r="N7469" s="2">
        <v>93.962264150943</v>
      </c>
      <c r="O7469" s="2">
        <v>72.704402515723004</v>
      </c>
      <c r="P7469" s="2">
        <v>23.018867924527999</v>
      </c>
      <c r="Q7469" s="2">
        <v>17.232704402515999</v>
      </c>
      <c r="R7469" s="2">
        <v>0.25157232704400001</v>
      </c>
      <c r="S7469" s="22">
        <v>0.12578616352200001</v>
      </c>
    </row>
    <row r="7470">
      <c r="D7470" s="19"/>
      <c r="E7470" s="18" t="s">
        <v>91</v>
      </c>
      <c r="F7470" s="17"/>
      <c r="G7470" s="7">
        <v>298</v>
      </c>
      <c r="H7470" s="20">
        <v>3.0201342281880001</v>
      </c>
      <c r="I7470" s="2">
        <v>64.093959731544004</v>
      </c>
      <c r="J7470" s="2">
        <v>89.261744966443004</v>
      </c>
      <c r="K7470" s="2">
        <v>83.892617449664002</v>
      </c>
      <c r="L7470" s="2">
        <v>71.812080536913001</v>
      </c>
      <c r="M7470" s="2">
        <v>12.416107382550001</v>
      </c>
      <c r="N7470" s="2">
        <v>94.630872483220998</v>
      </c>
      <c r="O7470" s="2">
        <v>72.147651006711001</v>
      </c>
      <c r="P7470" s="2">
        <v>23.489932885906001</v>
      </c>
      <c r="Q7470" s="2">
        <v>21.140939597315</v>
      </c>
      <c r="R7470" s="2">
        <v>0.33557046979900002</v>
      </c>
      <c r="S7470" s="34" t="s">
        <v>168</v>
      </c>
    </row>
    <row r="7471">
      <c r="D7471" s="15" t="s">
        <v>92</v>
      </c>
      <c r="E7471" s="14" t="s">
        <v>93</v>
      </c>
      <c r="F7471" s="16"/>
      <c r="G7471" s="33">
        <v>46</v>
      </c>
      <c r="H7471" s="72" t="s">
        <v>168</v>
      </c>
      <c r="I7471" s="13">
        <v>67.391304347825994</v>
      </c>
      <c r="J7471" s="13">
        <v>91.304347826086996</v>
      </c>
      <c r="K7471" s="13">
        <v>89.130434782609001</v>
      </c>
      <c r="L7471" s="13">
        <v>76.086956521738998</v>
      </c>
      <c r="M7471" s="13">
        <v>32.608695652173999</v>
      </c>
      <c r="N7471" s="13">
        <v>100</v>
      </c>
      <c r="O7471" s="13">
        <v>82.608695652174006</v>
      </c>
      <c r="P7471" s="13">
        <v>36.956521739129997</v>
      </c>
      <c r="Q7471" s="13">
        <v>8.6956521739130004</v>
      </c>
      <c r="R7471" s="25" t="s">
        <v>168</v>
      </c>
      <c r="S7471" s="53" t="s">
        <v>168</v>
      </c>
    </row>
    <row r="7472">
      <c r="D7472" s="19"/>
      <c r="E7472" s="18" t="s">
        <v>94</v>
      </c>
      <c r="F7472" s="17"/>
      <c r="G7472" s="7">
        <v>189</v>
      </c>
      <c r="H7472" s="20">
        <v>3.1746031746029999</v>
      </c>
      <c r="I7472" s="2">
        <v>72.486772486771997</v>
      </c>
      <c r="J7472" s="2">
        <v>95.238095238094999</v>
      </c>
      <c r="K7472" s="2">
        <v>88.359788359787999</v>
      </c>
      <c r="L7472" s="2">
        <v>75.661375661375999</v>
      </c>
      <c r="M7472" s="2">
        <v>28.571428571428999</v>
      </c>
      <c r="N7472" s="2">
        <v>99.470899470898999</v>
      </c>
      <c r="O7472" s="2">
        <v>82.539682539683</v>
      </c>
      <c r="P7472" s="2">
        <v>23.809523809523998</v>
      </c>
      <c r="Q7472" s="2">
        <v>17.460317460317</v>
      </c>
      <c r="R7472" s="10" t="s">
        <v>168</v>
      </c>
      <c r="S7472" s="34" t="s">
        <v>168</v>
      </c>
    </row>
    <row r="7473">
      <c r="D7473" s="19"/>
      <c r="E7473" s="18" t="s">
        <v>95</v>
      </c>
      <c r="F7473" s="17"/>
      <c r="G7473" s="7">
        <v>69</v>
      </c>
      <c r="H7473" s="20">
        <v>2.898550724638</v>
      </c>
      <c r="I7473" s="2">
        <v>76.811594202899002</v>
      </c>
      <c r="J7473" s="2">
        <v>94.202898550724996</v>
      </c>
      <c r="K7473" s="2">
        <v>89.855072463767996</v>
      </c>
      <c r="L7473" s="2">
        <v>79.710144927536007</v>
      </c>
      <c r="M7473" s="2">
        <v>34.782608695652002</v>
      </c>
      <c r="N7473" s="2">
        <v>98.550724637681</v>
      </c>
      <c r="O7473" s="2">
        <v>84.057971014493006</v>
      </c>
      <c r="P7473" s="2">
        <v>26.086956521739001</v>
      </c>
      <c r="Q7473" s="2">
        <v>18.840579710145001</v>
      </c>
      <c r="R7473" s="10" t="s">
        <v>168</v>
      </c>
      <c r="S7473" s="34" t="s">
        <v>168</v>
      </c>
    </row>
    <row r="7474">
      <c r="D7474" s="19"/>
      <c r="E7474" s="18" t="s">
        <v>96</v>
      </c>
      <c r="F7474" s="17"/>
      <c r="G7474" s="11">
        <v>21</v>
      </c>
      <c r="H7474" s="32" t="s">
        <v>168</v>
      </c>
      <c r="I7474" s="5">
        <v>61.904761904761997</v>
      </c>
      <c r="J7474" s="5">
        <v>95.238095238094999</v>
      </c>
      <c r="K7474" s="5">
        <v>95.238095238094999</v>
      </c>
      <c r="L7474" s="5">
        <v>80.952380952381006</v>
      </c>
      <c r="M7474" s="5">
        <v>38.095238095238003</v>
      </c>
      <c r="N7474" s="5">
        <v>95.238095238094999</v>
      </c>
      <c r="O7474" s="5">
        <v>90.476190476189998</v>
      </c>
      <c r="P7474" s="5">
        <v>42.857142857143003</v>
      </c>
      <c r="Q7474" s="5">
        <v>28.571428571428999</v>
      </c>
      <c r="R7474" s="4" t="s">
        <v>168</v>
      </c>
      <c r="S7474" s="31" t="s">
        <v>168</v>
      </c>
    </row>
    <row r="7475">
      <c r="D7475" s="19"/>
      <c r="E7475" s="18" t="s">
        <v>97</v>
      </c>
      <c r="F7475" s="17"/>
      <c r="G7475" s="11">
        <v>40</v>
      </c>
      <c r="H7475" s="27">
        <v>10</v>
      </c>
      <c r="I7475" s="5">
        <v>75</v>
      </c>
      <c r="J7475" s="5">
        <v>92.5</v>
      </c>
      <c r="K7475" s="5">
        <v>90</v>
      </c>
      <c r="L7475" s="5">
        <v>80</v>
      </c>
      <c r="M7475" s="5">
        <v>47.5</v>
      </c>
      <c r="N7475" s="5">
        <v>97.5</v>
      </c>
      <c r="O7475" s="5">
        <v>85</v>
      </c>
      <c r="P7475" s="5">
        <v>30</v>
      </c>
      <c r="Q7475" s="5">
        <v>15</v>
      </c>
      <c r="R7475" s="4" t="s">
        <v>168</v>
      </c>
      <c r="S7475" s="31" t="s">
        <v>168</v>
      </c>
    </row>
    <row r="7476">
      <c r="D7476" s="19"/>
      <c r="E7476" s="18" t="s">
        <v>98</v>
      </c>
      <c r="F7476" s="17"/>
      <c r="G7476" s="7">
        <v>62</v>
      </c>
      <c r="H7476" s="20">
        <v>3.2258064516129998</v>
      </c>
      <c r="I7476" s="2">
        <v>59.677419354839003</v>
      </c>
      <c r="J7476" s="2">
        <v>90.322580645160997</v>
      </c>
      <c r="K7476" s="2">
        <v>87.096774193548001</v>
      </c>
      <c r="L7476" s="2">
        <v>82.258064516128997</v>
      </c>
      <c r="M7476" s="2">
        <v>19.354838709677001</v>
      </c>
      <c r="N7476" s="2">
        <v>98.387096774194006</v>
      </c>
      <c r="O7476" s="2">
        <v>69.354838709676997</v>
      </c>
      <c r="P7476" s="2">
        <v>30.645161290322999</v>
      </c>
      <c r="Q7476" s="2">
        <v>17.741935483871</v>
      </c>
      <c r="R7476" s="10" t="s">
        <v>168</v>
      </c>
      <c r="S7476" s="34" t="s">
        <v>168</v>
      </c>
    </row>
    <row r="7477">
      <c r="D7477" s="19"/>
      <c r="E7477" s="18" t="s">
        <v>99</v>
      </c>
      <c r="F7477" s="17"/>
      <c r="G7477" s="11">
        <v>20</v>
      </c>
      <c r="H7477" s="32" t="s">
        <v>168</v>
      </c>
      <c r="I7477" s="5">
        <v>65</v>
      </c>
      <c r="J7477" s="5">
        <v>95</v>
      </c>
      <c r="K7477" s="5">
        <v>80</v>
      </c>
      <c r="L7477" s="5">
        <v>70</v>
      </c>
      <c r="M7477" s="5">
        <v>35</v>
      </c>
      <c r="N7477" s="5">
        <v>100</v>
      </c>
      <c r="O7477" s="5">
        <v>90</v>
      </c>
      <c r="P7477" s="5">
        <v>20</v>
      </c>
      <c r="Q7477" s="5">
        <v>20</v>
      </c>
      <c r="R7477" s="4" t="s">
        <v>168</v>
      </c>
      <c r="S7477" s="31" t="s">
        <v>168</v>
      </c>
    </row>
    <row r="7478">
      <c r="D7478" s="19"/>
      <c r="E7478" s="18" t="s">
        <v>100</v>
      </c>
      <c r="F7478" s="17"/>
      <c r="G7478" s="11">
        <v>39</v>
      </c>
      <c r="H7478" s="27">
        <v>2.564102564103</v>
      </c>
      <c r="I7478" s="5">
        <v>69.230769230768999</v>
      </c>
      <c r="J7478" s="5">
        <v>87.179487179486998</v>
      </c>
      <c r="K7478" s="5">
        <v>89.743589743589993</v>
      </c>
      <c r="L7478" s="5">
        <v>87.179487179486998</v>
      </c>
      <c r="M7478" s="5">
        <v>33.333333333333002</v>
      </c>
      <c r="N7478" s="5">
        <v>100</v>
      </c>
      <c r="O7478" s="5">
        <v>76.923076923077005</v>
      </c>
      <c r="P7478" s="5">
        <v>28.205128205127998</v>
      </c>
      <c r="Q7478" s="5">
        <v>12.820512820513001</v>
      </c>
      <c r="R7478" s="4" t="s">
        <v>168</v>
      </c>
      <c r="S7478" s="31" t="s">
        <v>168</v>
      </c>
    </row>
    <row r="7479">
      <c r="D7479" s="19"/>
      <c r="E7479" s="18" t="s">
        <v>101</v>
      </c>
      <c r="F7479" s="17"/>
      <c r="G7479" s="7">
        <v>148</v>
      </c>
      <c r="H7479" s="20">
        <v>2.0270270270270001</v>
      </c>
      <c r="I7479" s="2">
        <v>68.918918918919005</v>
      </c>
      <c r="J7479" s="2">
        <v>94.594594594594994</v>
      </c>
      <c r="K7479" s="2">
        <v>85.810810810811006</v>
      </c>
      <c r="L7479" s="2">
        <v>70.945945945945994</v>
      </c>
      <c r="M7479" s="2">
        <v>21.621621621622001</v>
      </c>
      <c r="N7479" s="2">
        <v>97.297297297297007</v>
      </c>
      <c r="O7479" s="2">
        <v>77.702702702702993</v>
      </c>
      <c r="P7479" s="2">
        <v>26.351351351350999</v>
      </c>
      <c r="Q7479" s="2">
        <v>22.972972972973</v>
      </c>
      <c r="R7479" s="10" t="s">
        <v>168</v>
      </c>
      <c r="S7479" s="34" t="s">
        <v>168</v>
      </c>
    </row>
    <row r="7480">
      <c r="D7480" s="19"/>
      <c r="E7480" s="18" t="s">
        <v>102</v>
      </c>
      <c r="F7480" s="17"/>
      <c r="G7480" s="7">
        <v>82</v>
      </c>
      <c r="H7480" s="20">
        <v>2.4390243902440001</v>
      </c>
      <c r="I7480" s="2">
        <v>79.268292682926997</v>
      </c>
      <c r="J7480" s="2">
        <v>93.902439024390006</v>
      </c>
      <c r="K7480" s="2">
        <v>90.243902439023998</v>
      </c>
      <c r="L7480" s="2">
        <v>69.512195121950995</v>
      </c>
      <c r="M7480" s="2">
        <v>31.707317073171001</v>
      </c>
      <c r="N7480" s="2">
        <v>100</v>
      </c>
      <c r="O7480" s="2">
        <v>81.707317073170998</v>
      </c>
      <c r="P7480" s="2">
        <v>30.487804878049001</v>
      </c>
      <c r="Q7480" s="2">
        <v>13.414634146340999</v>
      </c>
      <c r="R7480" s="10" t="s">
        <v>168</v>
      </c>
      <c r="S7480" s="34" t="s">
        <v>168</v>
      </c>
    </row>
    <row r="7481">
      <c r="D7481" s="19"/>
      <c r="E7481" s="18" t="s">
        <v>41</v>
      </c>
      <c r="F7481" s="17"/>
      <c r="G7481" s="7">
        <v>161</v>
      </c>
      <c r="H7481" s="20">
        <v>3.7267080745340002</v>
      </c>
      <c r="I7481" s="2">
        <v>73.913043478261002</v>
      </c>
      <c r="J7481" s="2">
        <v>93.788819875775999</v>
      </c>
      <c r="K7481" s="2">
        <v>88.198757763974996</v>
      </c>
      <c r="L7481" s="2">
        <v>74.534161490683005</v>
      </c>
      <c r="M7481" s="2">
        <v>18.633540372671</v>
      </c>
      <c r="N7481" s="2">
        <v>92.546583850931995</v>
      </c>
      <c r="O7481" s="2">
        <v>70.186335403727</v>
      </c>
      <c r="P7481" s="2">
        <v>22.981366459627001</v>
      </c>
      <c r="Q7481" s="2">
        <v>19.254658385092998</v>
      </c>
      <c r="R7481" s="10" t="s">
        <v>168</v>
      </c>
      <c r="S7481" s="34" t="s">
        <v>168</v>
      </c>
    </row>
    <row r="7482">
      <c r="D7482" s="19"/>
      <c r="E7482" s="18" t="s">
        <v>103</v>
      </c>
      <c r="F7482" s="17"/>
      <c r="G7482" s="7">
        <v>211</v>
      </c>
      <c r="H7482" s="20">
        <v>1.895734597156</v>
      </c>
      <c r="I7482" s="2">
        <v>68.246445497630006</v>
      </c>
      <c r="J7482" s="2">
        <v>92.417061611373995</v>
      </c>
      <c r="K7482" s="2">
        <v>86.255924170615998</v>
      </c>
      <c r="L7482" s="2">
        <v>70.142180094786994</v>
      </c>
      <c r="M7482" s="2">
        <v>15.165876777251</v>
      </c>
      <c r="N7482" s="2">
        <v>91.943127962085001</v>
      </c>
      <c r="O7482" s="2">
        <v>72.511848341231996</v>
      </c>
      <c r="P7482" s="2">
        <v>23.696682464455002</v>
      </c>
      <c r="Q7482" s="2">
        <v>17.535545023697001</v>
      </c>
      <c r="R7482" s="10" t="s">
        <v>168</v>
      </c>
      <c r="S7482" s="34" t="s">
        <v>168</v>
      </c>
    </row>
    <row r="7483">
      <c r="D7483" s="19"/>
      <c r="E7483" s="18" t="s">
        <v>104</v>
      </c>
      <c r="F7483" s="17"/>
      <c r="G7483" s="7">
        <v>319</v>
      </c>
      <c r="H7483" s="20">
        <v>4.0752351097180002</v>
      </c>
      <c r="I7483" s="2">
        <v>55.799373040752002</v>
      </c>
      <c r="J7483" s="2">
        <v>88.087774294670993</v>
      </c>
      <c r="K7483" s="2">
        <v>78.996865203761999</v>
      </c>
      <c r="L7483" s="2">
        <v>66.144200626959005</v>
      </c>
      <c r="M7483" s="2">
        <v>13.793103448276</v>
      </c>
      <c r="N7483" s="2">
        <v>90.909090909091006</v>
      </c>
      <c r="O7483" s="2">
        <v>67.711598746082004</v>
      </c>
      <c r="P7483" s="2">
        <v>18.181818181817999</v>
      </c>
      <c r="Q7483" s="2">
        <v>17.554858934169001</v>
      </c>
      <c r="R7483" s="2">
        <v>0.94043887147299998</v>
      </c>
      <c r="S7483" s="22">
        <v>0.31347962382400002</v>
      </c>
    </row>
    <row r="7484">
      <c r="D7484" s="19"/>
      <c r="E7484" s="18" t="s">
        <v>26</v>
      </c>
      <c r="F7484" s="17"/>
      <c r="G7484" s="11">
        <v>5</v>
      </c>
      <c r="H7484" s="32" t="s">
        <v>168</v>
      </c>
      <c r="I7484" s="5">
        <v>80</v>
      </c>
      <c r="J7484" s="5">
        <v>100</v>
      </c>
      <c r="K7484" s="5">
        <v>100</v>
      </c>
      <c r="L7484" s="5">
        <v>100</v>
      </c>
      <c r="M7484" s="4" t="s">
        <v>168</v>
      </c>
      <c r="N7484" s="5">
        <v>100</v>
      </c>
      <c r="O7484" s="5">
        <v>80</v>
      </c>
      <c r="P7484" s="5">
        <v>40</v>
      </c>
      <c r="Q7484" s="5">
        <v>40</v>
      </c>
      <c r="R7484" s="4" t="s">
        <v>168</v>
      </c>
      <c r="S7484" s="31" t="s">
        <v>168</v>
      </c>
    </row>
    <row r="7485">
      <c r="D7485" s="19"/>
      <c r="E7485" s="18" t="s">
        <v>105</v>
      </c>
      <c r="F7485" s="17"/>
      <c r="G7485" s="7">
        <v>558</v>
      </c>
      <c r="H7485" s="20">
        <v>2.6881720430109999</v>
      </c>
      <c r="I7485" s="2">
        <v>69.713261648745998</v>
      </c>
      <c r="J7485" s="2">
        <v>93.548387096773993</v>
      </c>
      <c r="K7485" s="2">
        <v>86.379928315412002</v>
      </c>
      <c r="L7485" s="2">
        <v>71.863799283153995</v>
      </c>
      <c r="M7485" s="2">
        <v>21.684587813619999</v>
      </c>
      <c r="N7485" s="2">
        <v>96.774193548387004</v>
      </c>
      <c r="O7485" s="2">
        <v>75.268817204301001</v>
      </c>
      <c r="P7485" s="2">
        <v>25.627240143369001</v>
      </c>
      <c r="Q7485" s="2">
        <v>18.817204301075002</v>
      </c>
      <c r="R7485" s="10" t="s">
        <v>168</v>
      </c>
      <c r="S7485" s="34" t="s">
        <v>168</v>
      </c>
    </row>
    <row r="7486">
      <c r="D7486" s="19"/>
      <c r="E7486" s="18" t="s">
        <v>106</v>
      </c>
      <c r="F7486" s="17"/>
      <c r="G7486" s="7">
        <v>530</v>
      </c>
      <c r="H7486" s="20">
        <v>3.2075471698109999</v>
      </c>
      <c r="I7486" s="2">
        <v>60.754716981131999</v>
      </c>
      <c r="J7486" s="2">
        <v>89.811320754717002</v>
      </c>
      <c r="K7486" s="2">
        <v>81.886792452829994</v>
      </c>
      <c r="L7486" s="2">
        <v>67.735849056603996</v>
      </c>
      <c r="M7486" s="2">
        <v>14.339622641508999</v>
      </c>
      <c r="N7486" s="2">
        <v>91.320754716981</v>
      </c>
      <c r="O7486" s="2">
        <v>69.622641509434004</v>
      </c>
      <c r="P7486" s="2">
        <v>20.377358490565999</v>
      </c>
      <c r="Q7486" s="2">
        <v>17.547169811321002</v>
      </c>
      <c r="R7486" s="2">
        <v>0.56603773584899997</v>
      </c>
      <c r="S7486" s="22">
        <v>0.18867924528300001</v>
      </c>
    </row>
    <row r="7487">
      <c r="D7487" s="15" t="s">
        <v>107</v>
      </c>
      <c r="E7487" s="14" t="s">
        <v>108</v>
      </c>
      <c r="F7487" s="16"/>
      <c r="G7487" s="33">
        <v>32</v>
      </c>
      <c r="H7487" s="45">
        <v>100</v>
      </c>
      <c r="I7487" s="13">
        <v>71.875</v>
      </c>
      <c r="J7487" s="13">
        <v>71.875</v>
      </c>
      <c r="K7487" s="13">
        <v>75</v>
      </c>
      <c r="L7487" s="13">
        <v>65.625</v>
      </c>
      <c r="M7487" s="13">
        <v>15.625</v>
      </c>
      <c r="N7487" s="13">
        <v>84.375</v>
      </c>
      <c r="O7487" s="13">
        <v>68.75</v>
      </c>
      <c r="P7487" s="13">
        <v>9.375</v>
      </c>
      <c r="Q7487" s="13">
        <v>9.375</v>
      </c>
      <c r="R7487" s="25" t="s">
        <v>168</v>
      </c>
      <c r="S7487" s="53" t="s">
        <v>168</v>
      </c>
    </row>
    <row r="7488">
      <c r="D7488" s="19"/>
      <c r="E7488" s="18" t="s">
        <v>109</v>
      </c>
      <c r="F7488" s="17"/>
      <c r="G7488" s="7">
        <v>715</v>
      </c>
      <c r="H7488" s="20">
        <v>3.2167832167829999</v>
      </c>
      <c r="I7488" s="2">
        <v>100</v>
      </c>
      <c r="J7488" s="2">
        <v>92.587412587412999</v>
      </c>
      <c r="K7488" s="2">
        <v>87.132867132867005</v>
      </c>
      <c r="L7488" s="2">
        <v>73.566433566434</v>
      </c>
      <c r="M7488" s="2">
        <v>21.958041958041999</v>
      </c>
      <c r="N7488" s="2">
        <v>96.923076923077005</v>
      </c>
      <c r="O7488" s="2">
        <v>78.881118881118994</v>
      </c>
      <c r="P7488" s="2">
        <v>25.874125874126001</v>
      </c>
      <c r="Q7488" s="2">
        <v>20</v>
      </c>
      <c r="R7488" s="10" t="s">
        <v>168</v>
      </c>
      <c r="S7488" s="34" t="s">
        <v>168</v>
      </c>
    </row>
    <row r="7489">
      <c r="D7489" s="19"/>
      <c r="E7489" s="18" t="s">
        <v>110</v>
      </c>
      <c r="F7489" s="17"/>
      <c r="G7489" s="7">
        <v>1003</v>
      </c>
      <c r="H7489" s="20">
        <v>2.2931206380860001</v>
      </c>
      <c r="I7489" s="2">
        <v>66.001994017946004</v>
      </c>
      <c r="J7489" s="2">
        <v>100</v>
      </c>
      <c r="K7489" s="2">
        <v>86.340977068794004</v>
      </c>
      <c r="L7489" s="2">
        <v>72.083748753739002</v>
      </c>
      <c r="M7489" s="2">
        <v>18.544366899301998</v>
      </c>
      <c r="N7489" s="2">
        <v>95.214356929212002</v>
      </c>
      <c r="O7489" s="2">
        <v>75.274177467596999</v>
      </c>
      <c r="P7489" s="2">
        <v>24.227318045861999</v>
      </c>
      <c r="Q7489" s="2">
        <v>19.441674975074999</v>
      </c>
      <c r="R7489" s="10" t="s">
        <v>168</v>
      </c>
      <c r="S7489" s="34" t="s">
        <v>168</v>
      </c>
    </row>
    <row r="7490">
      <c r="D7490" s="19"/>
      <c r="E7490" s="18" t="s">
        <v>111</v>
      </c>
      <c r="F7490" s="17"/>
      <c r="G7490" s="7">
        <v>921</v>
      </c>
      <c r="H7490" s="20">
        <v>2.6058631921819999</v>
      </c>
      <c r="I7490" s="2">
        <v>67.643865363735003</v>
      </c>
      <c r="J7490" s="2">
        <v>94.028230184582</v>
      </c>
      <c r="K7490" s="2">
        <v>100</v>
      </c>
      <c r="L7490" s="2">
        <v>74.592833876220993</v>
      </c>
      <c r="M7490" s="2">
        <v>19.652551574376002</v>
      </c>
      <c r="N7490" s="2">
        <v>96.634093376764</v>
      </c>
      <c r="O7490" s="2">
        <v>79.153094462541006</v>
      </c>
      <c r="P7490" s="2">
        <v>26.167209554831999</v>
      </c>
      <c r="Q7490" s="2">
        <v>20.086862106405999</v>
      </c>
      <c r="R7490" s="10" t="s">
        <v>168</v>
      </c>
      <c r="S7490" s="34" t="s">
        <v>168</v>
      </c>
    </row>
    <row r="7491">
      <c r="D7491" s="19"/>
      <c r="E7491" s="18" t="s">
        <v>112</v>
      </c>
      <c r="F7491" s="17"/>
      <c r="G7491" s="7">
        <v>765</v>
      </c>
      <c r="H7491" s="20">
        <v>2.7450980392159998</v>
      </c>
      <c r="I7491" s="2">
        <v>68.758169934641003</v>
      </c>
      <c r="J7491" s="2">
        <v>94.509803921569002</v>
      </c>
      <c r="K7491" s="2">
        <v>89.803921568627004</v>
      </c>
      <c r="L7491" s="2">
        <v>100</v>
      </c>
      <c r="M7491" s="2">
        <v>22.222222222222001</v>
      </c>
      <c r="N7491" s="2">
        <v>96.862745098038999</v>
      </c>
      <c r="O7491" s="2">
        <v>79.607843137255003</v>
      </c>
      <c r="P7491" s="2">
        <v>27.97385620915</v>
      </c>
      <c r="Q7491" s="2">
        <v>21.960784313725</v>
      </c>
      <c r="R7491" s="10" t="s">
        <v>168</v>
      </c>
      <c r="S7491" s="34" t="s">
        <v>168</v>
      </c>
    </row>
    <row r="7492">
      <c r="D7492" s="19"/>
      <c r="E7492" s="18" t="s">
        <v>113</v>
      </c>
      <c r="F7492" s="17"/>
      <c r="G7492" s="7">
        <v>197</v>
      </c>
      <c r="H7492" s="20">
        <v>2.5380710659900001</v>
      </c>
      <c r="I7492" s="2">
        <v>79.695431472080998</v>
      </c>
      <c r="J7492" s="2">
        <v>94.416243654821997</v>
      </c>
      <c r="K7492" s="2">
        <v>91.878172588832001</v>
      </c>
      <c r="L7492" s="2">
        <v>86.294416243654993</v>
      </c>
      <c r="M7492" s="2">
        <v>100</v>
      </c>
      <c r="N7492" s="2">
        <v>98.984771573603993</v>
      </c>
      <c r="O7492" s="2">
        <v>87.309644670051</v>
      </c>
      <c r="P7492" s="2">
        <v>36.548223350253998</v>
      </c>
      <c r="Q7492" s="2">
        <v>19.796954314720999</v>
      </c>
      <c r="R7492" s="10" t="s">
        <v>168</v>
      </c>
      <c r="S7492" s="34" t="s">
        <v>168</v>
      </c>
    </row>
    <row r="7493">
      <c r="D7493" s="19"/>
      <c r="E7493" s="18" t="s">
        <v>114</v>
      </c>
      <c r="F7493" s="17"/>
      <c r="G7493" s="7">
        <v>1029</v>
      </c>
      <c r="H7493" s="20">
        <v>2.623906705539</v>
      </c>
      <c r="I7493" s="2">
        <v>67.346938775509997</v>
      </c>
      <c r="J7493" s="2">
        <v>92.808551992225006</v>
      </c>
      <c r="K7493" s="2">
        <v>86.491739552964006</v>
      </c>
      <c r="L7493" s="2">
        <v>72.011661807579998</v>
      </c>
      <c r="M7493" s="2">
        <v>18.950437317784001</v>
      </c>
      <c r="N7493" s="2">
        <v>100</v>
      </c>
      <c r="O7493" s="2">
        <v>75.996112730806999</v>
      </c>
      <c r="P7493" s="2">
        <v>24.295432458697999</v>
      </c>
      <c r="Q7493" s="2">
        <v>19.047619047619001</v>
      </c>
      <c r="R7493" s="10" t="s">
        <v>168</v>
      </c>
      <c r="S7493" s="34" t="s">
        <v>168</v>
      </c>
    </row>
    <row r="7494">
      <c r="D7494" s="19"/>
      <c r="E7494" s="18" t="s">
        <v>115</v>
      </c>
      <c r="F7494" s="17"/>
      <c r="G7494" s="7">
        <v>793</v>
      </c>
      <c r="H7494" s="20">
        <v>2.7742749054220002</v>
      </c>
      <c r="I7494" s="2">
        <v>71.122320302648006</v>
      </c>
      <c r="J7494" s="2">
        <v>95.208070617906998</v>
      </c>
      <c r="K7494" s="2">
        <v>91.929382093317003</v>
      </c>
      <c r="L7494" s="2">
        <v>76.796973518285</v>
      </c>
      <c r="M7494" s="2">
        <v>21.689785624212</v>
      </c>
      <c r="N7494" s="2">
        <v>98.612862547288998</v>
      </c>
      <c r="O7494" s="2">
        <v>100</v>
      </c>
      <c r="P7494" s="2">
        <v>29.003783102143998</v>
      </c>
      <c r="Q7494" s="2">
        <v>20.807061790668001</v>
      </c>
      <c r="R7494" s="10" t="s">
        <v>168</v>
      </c>
      <c r="S7494" s="34" t="s">
        <v>168</v>
      </c>
    </row>
    <row r="7495">
      <c r="D7495" s="19"/>
      <c r="E7495" s="18" t="s">
        <v>116</v>
      </c>
      <c r="F7495" s="17"/>
      <c r="G7495" s="7">
        <v>253</v>
      </c>
      <c r="H7495" s="20">
        <v>1.185770750988</v>
      </c>
      <c r="I7495" s="2">
        <v>73.122529644268994</v>
      </c>
      <c r="J7495" s="2">
        <v>96.04743083004</v>
      </c>
      <c r="K7495" s="2">
        <v>95.256916996046996</v>
      </c>
      <c r="L7495" s="2">
        <v>84.584980237153999</v>
      </c>
      <c r="M7495" s="2">
        <v>28.458498023714998</v>
      </c>
      <c r="N7495" s="2">
        <v>98.814229249012001</v>
      </c>
      <c r="O7495" s="2">
        <v>90.909090909091006</v>
      </c>
      <c r="P7495" s="2">
        <v>100</v>
      </c>
      <c r="Q7495" s="2">
        <v>25.296442687747</v>
      </c>
      <c r="R7495" s="10" t="s">
        <v>168</v>
      </c>
      <c r="S7495" s="34" t="s">
        <v>168</v>
      </c>
    </row>
    <row r="7496">
      <c r="D7496" s="19"/>
      <c r="E7496" s="18" t="s">
        <v>117</v>
      </c>
      <c r="F7496" s="17"/>
      <c r="G7496" s="7">
        <v>200</v>
      </c>
      <c r="H7496" s="20">
        <v>1.5</v>
      </c>
      <c r="I7496" s="2">
        <v>71.5</v>
      </c>
      <c r="J7496" s="2">
        <v>97.5</v>
      </c>
      <c r="K7496" s="2">
        <v>92.5</v>
      </c>
      <c r="L7496" s="2">
        <v>84</v>
      </c>
      <c r="M7496" s="2">
        <v>19.5</v>
      </c>
      <c r="N7496" s="2">
        <v>98</v>
      </c>
      <c r="O7496" s="2">
        <v>82.5</v>
      </c>
      <c r="P7496" s="2">
        <v>32</v>
      </c>
      <c r="Q7496" s="2">
        <v>100</v>
      </c>
      <c r="R7496" s="10" t="s">
        <v>168</v>
      </c>
      <c r="S7496" s="34" t="s">
        <v>168</v>
      </c>
    </row>
    <row r="7497">
      <c r="D7497" s="19"/>
      <c r="E7497" s="18" t="s">
        <v>118</v>
      </c>
      <c r="F7497" s="17"/>
      <c r="G7497" s="11">
        <v>3</v>
      </c>
      <c r="H7497" s="32" t="s">
        <v>168</v>
      </c>
      <c r="I7497" s="4" t="s">
        <v>168</v>
      </c>
      <c r="J7497" s="4" t="s">
        <v>168</v>
      </c>
      <c r="K7497" s="4" t="s">
        <v>168</v>
      </c>
      <c r="L7497" s="4" t="s">
        <v>168</v>
      </c>
      <c r="M7497" s="4" t="s">
        <v>168</v>
      </c>
      <c r="N7497" s="4" t="s">
        <v>168</v>
      </c>
      <c r="O7497" s="4" t="s">
        <v>168</v>
      </c>
      <c r="P7497" s="4" t="s">
        <v>168</v>
      </c>
      <c r="Q7497" s="4" t="s">
        <v>168</v>
      </c>
      <c r="R7497" s="5">
        <v>100</v>
      </c>
      <c r="S7497" s="31" t="s">
        <v>168</v>
      </c>
    </row>
    <row r="7498">
      <c r="D7498" s="19"/>
      <c r="E7498" s="18" t="s">
        <v>26</v>
      </c>
      <c r="F7498" s="17"/>
      <c r="G7498" s="11">
        <v>1</v>
      </c>
      <c r="H7498" s="32" t="s">
        <v>168</v>
      </c>
      <c r="I7498" s="4" t="s">
        <v>168</v>
      </c>
      <c r="J7498" s="4" t="s">
        <v>168</v>
      </c>
      <c r="K7498" s="4" t="s">
        <v>168</v>
      </c>
      <c r="L7498" s="4" t="s">
        <v>168</v>
      </c>
      <c r="M7498" s="4" t="s">
        <v>168</v>
      </c>
      <c r="N7498" s="4" t="s">
        <v>168</v>
      </c>
      <c r="O7498" s="4" t="s">
        <v>168</v>
      </c>
      <c r="P7498" s="4" t="s">
        <v>168</v>
      </c>
      <c r="Q7498" s="4" t="s">
        <v>168</v>
      </c>
      <c r="R7498" s="4" t="s">
        <v>168</v>
      </c>
      <c r="S7498" s="30">
        <v>100</v>
      </c>
    </row>
    <row r="7499">
      <c r="D7499" s="19"/>
      <c r="E7499" s="18" t="s">
        <v>119</v>
      </c>
      <c r="F7499" s="17"/>
      <c r="G7499" s="7">
        <v>1080</v>
      </c>
      <c r="H7499" s="20">
        <v>2.5925925925929998</v>
      </c>
      <c r="I7499" s="2">
        <v>66.203703703703994</v>
      </c>
      <c r="J7499" s="2">
        <v>92.870370370369997</v>
      </c>
      <c r="K7499" s="2">
        <v>85.277777777777999</v>
      </c>
      <c r="L7499" s="2">
        <v>70.555555555555998</v>
      </c>
      <c r="M7499" s="2">
        <v>18.148148148148</v>
      </c>
      <c r="N7499" s="2">
        <v>94.722222222222001</v>
      </c>
      <c r="O7499" s="2">
        <v>73.333333333333002</v>
      </c>
      <c r="P7499" s="2">
        <v>23.425925925925998</v>
      </c>
      <c r="Q7499" s="2">
        <v>18.425925925925998</v>
      </c>
      <c r="R7499" s="10" t="s">
        <v>168</v>
      </c>
      <c r="S7499" s="34" t="s">
        <v>168</v>
      </c>
    </row>
    <row r="7500">
      <c r="D7500" s="19"/>
      <c r="E7500" s="18" t="s">
        <v>120</v>
      </c>
      <c r="F7500" s="17"/>
      <c r="G7500" s="7">
        <v>1054</v>
      </c>
      <c r="H7500" s="20">
        <v>2.7514231499049999</v>
      </c>
      <c r="I7500" s="2">
        <v>66.888045540796995</v>
      </c>
      <c r="J7500" s="2">
        <v>92.694497153699999</v>
      </c>
      <c r="K7500" s="2">
        <v>85.958254269449995</v>
      </c>
      <c r="L7500" s="2">
        <v>72.580645161289993</v>
      </c>
      <c r="M7500" s="2">
        <v>18.690702087287001</v>
      </c>
      <c r="N7500" s="2">
        <v>97.628083491460998</v>
      </c>
      <c r="O7500" s="2">
        <v>74.762808349145999</v>
      </c>
      <c r="P7500" s="2">
        <v>23.908918406072001</v>
      </c>
      <c r="Q7500" s="2">
        <v>18.88045540797</v>
      </c>
      <c r="R7500" s="10" t="s">
        <v>168</v>
      </c>
      <c r="S7500" s="34" t="s">
        <v>168</v>
      </c>
    </row>
    <row r="7501">
      <c r="D7501" s="15" t="s">
        <v>121</v>
      </c>
      <c r="E7501" s="14" t="s">
        <v>122</v>
      </c>
      <c r="F7501" s="16"/>
      <c r="G7501" s="26">
        <v>564</v>
      </c>
      <c r="H7501" s="40">
        <v>3.7234042553190001</v>
      </c>
      <c r="I7501" s="8">
        <v>66.134751773049999</v>
      </c>
      <c r="J7501" s="8">
        <v>93.971631205674001</v>
      </c>
      <c r="K7501" s="8">
        <v>86.170212765957004</v>
      </c>
      <c r="L7501" s="8">
        <v>74.113475177305006</v>
      </c>
      <c r="M7501" s="8">
        <v>21.099290780141999</v>
      </c>
      <c r="N7501" s="8">
        <v>94.503546099291</v>
      </c>
      <c r="O7501" s="8">
        <v>76.241134751773004</v>
      </c>
      <c r="P7501" s="8">
        <v>25.886524822695002</v>
      </c>
      <c r="Q7501" s="8">
        <v>17.907801418439998</v>
      </c>
      <c r="R7501" s="8">
        <v>0.17730496453899999</v>
      </c>
      <c r="S7501" s="42">
        <v>0.17730496453899999</v>
      </c>
    </row>
    <row r="7502">
      <c r="D7502" s="19"/>
      <c r="E7502" s="18" t="s">
        <v>123</v>
      </c>
      <c r="F7502" s="17"/>
      <c r="G7502" s="7">
        <v>396</v>
      </c>
      <c r="H7502" s="20">
        <v>2.0202020202019999</v>
      </c>
      <c r="I7502" s="2">
        <v>65.909090909091006</v>
      </c>
      <c r="J7502" s="2">
        <v>89.646464646465006</v>
      </c>
      <c r="K7502" s="2">
        <v>83.333333333333002</v>
      </c>
      <c r="L7502" s="2">
        <v>65.404040404040003</v>
      </c>
      <c r="M7502" s="2">
        <v>15.656565656566</v>
      </c>
      <c r="N7502" s="2">
        <v>95.202020202019995</v>
      </c>
      <c r="O7502" s="2">
        <v>70.202020202019995</v>
      </c>
      <c r="P7502" s="2">
        <v>22.222222222222001</v>
      </c>
      <c r="Q7502" s="2">
        <v>19.696969696970001</v>
      </c>
      <c r="R7502" s="2">
        <v>0.25252525252500002</v>
      </c>
      <c r="S7502" s="34" t="s">
        <v>168</v>
      </c>
    </row>
    <row r="7503">
      <c r="D7503" s="19"/>
      <c r="E7503" s="18" t="s">
        <v>124</v>
      </c>
      <c r="F7503" s="17"/>
      <c r="G7503" s="7">
        <v>69</v>
      </c>
      <c r="H7503" s="20">
        <v>2.898550724638</v>
      </c>
      <c r="I7503" s="2">
        <v>59.420289855071999</v>
      </c>
      <c r="J7503" s="2">
        <v>91.304347826086996</v>
      </c>
      <c r="K7503" s="2">
        <v>76.811594202899002</v>
      </c>
      <c r="L7503" s="2">
        <v>63.768115942028999</v>
      </c>
      <c r="M7503" s="2">
        <v>11.594202898551</v>
      </c>
      <c r="N7503" s="2">
        <v>91.304347826086996</v>
      </c>
      <c r="O7503" s="2">
        <v>63.768115942028999</v>
      </c>
      <c r="P7503" s="2">
        <v>14.492753623187999</v>
      </c>
      <c r="Q7503" s="2">
        <v>13.04347826087</v>
      </c>
      <c r="R7503" s="10" t="s">
        <v>168</v>
      </c>
      <c r="S7503" s="34" t="s">
        <v>168</v>
      </c>
    </row>
    <row r="7504">
      <c r="D7504" s="19"/>
      <c r="E7504" s="18" t="s">
        <v>125</v>
      </c>
      <c r="F7504" s="17"/>
      <c r="G7504" s="7">
        <v>50</v>
      </c>
      <c r="H7504" s="20">
        <v>2</v>
      </c>
      <c r="I7504" s="2">
        <v>72</v>
      </c>
      <c r="J7504" s="2">
        <v>88</v>
      </c>
      <c r="K7504" s="2">
        <v>86</v>
      </c>
      <c r="L7504" s="2">
        <v>72</v>
      </c>
      <c r="M7504" s="2">
        <v>14</v>
      </c>
      <c r="N7504" s="2">
        <v>92</v>
      </c>
      <c r="O7504" s="2">
        <v>68</v>
      </c>
      <c r="P7504" s="2">
        <v>16</v>
      </c>
      <c r="Q7504" s="2">
        <v>20</v>
      </c>
      <c r="R7504" s="10" t="s">
        <v>168</v>
      </c>
      <c r="S7504" s="34" t="s">
        <v>168</v>
      </c>
    </row>
    <row r="7505">
      <c r="D7505" s="19"/>
      <c r="E7505" s="18" t="s">
        <v>126</v>
      </c>
      <c r="F7505" s="17"/>
      <c r="G7505" s="11">
        <v>14</v>
      </c>
      <c r="H7505" s="32" t="s">
        <v>168</v>
      </c>
      <c r="I7505" s="5">
        <v>28.571428571428999</v>
      </c>
      <c r="J7505" s="5">
        <v>78.571428571428996</v>
      </c>
      <c r="K7505" s="5">
        <v>64.285714285713993</v>
      </c>
      <c r="L7505" s="5">
        <v>57.142857142856997</v>
      </c>
      <c r="M7505" s="5">
        <v>7.1428571428570002</v>
      </c>
      <c r="N7505" s="5">
        <v>71.428571428571004</v>
      </c>
      <c r="O7505" s="5">
        <v>50</v>
      </c>
      <c r="P7505" s="5">
        <v>7.1428571428570002</v>
      </c>
      <c r="Q7505" s="5">
        <v>14.285714285714</v>
      </c>
      <c r="R7505" s="5">
        <v>7.1428571428570002</v>
      </c>
      <c r="S7505" s="31" t="s">
        <v>168</v>
      </c>
    </row>
    <row r="7506">
      <c r="D7506" s="19"/>
      <c r="E7506" s="18" t="s">
        <v>26</v>
      </c>
      <c r="F7506" s="17"/>
      <c r="G7506" s="11">
        <v>0</v>
      </c>
      <c r="H7506" s="32" t="s">
        <v>168</v>
      </c>
      <c r="I7506" s="4" t="s">
        <v>168</v>
      </c>
      <c r="J7506" s="4" t="s">
        <v>168</v>
      </c>
      <c r="K7506" s="4" t="s">
        <v>168</v>
      </c>
      <c r="L7506" s="4" t="s">
        <v>168</v>
      </c>
      <c r="M7506" s="4" t="s">
        <v>168</v>
      </c>
      <c r="N7506" s="4" t="s">
        <v>168</v>
      </c>
      <c r="O7506" s="4" t="s">
        <v>168</v>
      </c>
      <c r="P7506" s="4" t="s">
        <v>168</v>
      </c>
      <c r="Q7506" s="4" t="s">
        <v>168</v>
      </c>
      <c r="R7506" s="4" t="s">
        <v>168</v>
      </c>
      <c r="S7506" s="31" t="s">
        <v>168</v>
      </c>
    </row>
    <row r="7507">
      <c r="D7507" s="19"/>
      <c r="E7507" s="18" t="s">
        <v>127</v>
      </c>
      <c r="F7507" s="17"/>
      <c r="G7507" s="7">
        <v>960</v>
      </c>
      <c r="H7507" s="20">
        <v>3.020833333333</v>
      </c>
      <c r="I7507" s="2">
        <v>66.041666666666998</v>
      </c>
      <c r="J7507" s="2">
        <v>92.1875</v>
      </c>
      <c r="K7507" s="2">
        <v>85</v>
      </c>
      <c r="L7507" s="2">
        <v>70.520833333333002</v>
      </c>
      <c r="M7507" s="2">
        <v>18.854166666666998</v>
      </c>
      <c r="N7507" s="2">
        <v>94.791666666666998</v>
      </c>
      <c r="O7507" s="2">
        <v>73.75</v>
      </c>
      <c r="P7507" s="2">
        <v>24.375</v>
      </c>
      <c r="Q7507" s="2">
        <v>18.645833333333002</v>
      </c>
      <c r="R7507" s="2">
        <v>0.208333333333</v>
      </c>
      <c r="S7507" s="22">
        <v>0.104166666667</v>
      </c>
    </row>
    <row r="7508">
      <c r="D7508" s="19"/>
      <c r="E7508" s="18" t="s">
        <v>128</v>
      </c>
      <c r="F7508" s="17"/>
      <c r="G7508" s="7">
        <v>64</v>
      </c>
      <c r="H7508" s="20">
        <v>1.5625</v>
      </c>
      <c r="I7508" s="2">
        <v>62.5</v>
      </c>
      <c r="J7508" s="2">
        <v>85.9375</v>
      </c>
      <c r="K7508" s="2">
        <v>81.25</v>
      </c>
      <c r="L7508" s="2">
        <v>68.75</v>
      </c>
      <c r="M7508" s="2">
        <v>12.5</v>
      </c>
      <c r="N7508" s="2">
        <v>87.5</v>
      </c>
      <c r="O7508" s="2">
        <v>64.0625</v>
      </c>
      <c r="P7508" s="2">
        <v>14.0625</v>
      </c>
      <c r="Q7508" s="2">
        <v>18.75</v>
      </c>
      <c r="R7508" s="2">
        <v>1.5625</v>
      </c>
      <c r="S7508" s="34" t="s">
        <v>168</v>
      </c>
    </row>
    <row r="7509">
      <c r="D7509" s="15" t="s">
        <v>129</v>
      </c>
      <c r="E7509" s="14" t="s">
        <v>130</v>
      </c>
      <c r="F7509" s="16"/>
      <c r="G7509" s="26">
        <v>130</v>
      </c>
      <c r="H7509" s="40">
        <v>3.8461538461539999</v>
      </c>
      <c r="I7509" s="8">
        <v>73.076923076922995</v>
      </c>
      <c r="J7509" s="8">
        <v>94.615384615384997</v>
      </c>
      <c r="K7509" s="8">
        <v>88.461538461537998</v>
      </c>
      <c r="L7509" s="8">
        <v>75.384615384615003</v>
      </c>
      <c r="M7509" s="8">
        <v>31.538461538461998</v>
      </c>
      <c r="N7509" s="8">
        <v>96.923076923077005</v>
      </c>
      <c r="O7509" s="8">
        <v>86.153846153846004</v>
      </c>
      <c r="P7509" s="8">
        <v>30.769230769231001</v>
      </c>
      <c r="Q7509" s="8">
        <v>15.384615384615</v>
      </c>
      <c r="R7509" s="8">
        <v>0.76923076923099998</v>
      </c>
      <c r="S7509" s="71" t="s">
        <v>168</v>
      </c>
    </row>
    <row r="7510">
      <c r="D7510" s="19"/>
      <c r="E7510" s="18" t="s">
        <v>131</v>
      </c>
      <c r="F7510" s="17"/>
      <c r="G7510" s="11">
        <v>32</v>
      </c>
      <c r="H7510" s="27">
        <v>9.375</v>
      </c>
      <c r="I7510" s="5">
        <v>90.625</v>
      </c>
      <c r="J7510" s="5">
        <v>93.75</v>
      </c>
      <c r="K7510" s="5">
        <v>93.75</v>
      </c>
      <c r="L7510" s="5">
        <v>81.25</v>
      </c>
      <c r="M7510" s="5">
        <v>40.625</v>
      </c>
      <c r="N7510" s="5">
        <v>100</v>
      </c>
      <c r="O7510" s="5">
        <v>90.625</v>
      </c>
      <c r="P7510" s="5">
        <v>34.375</v>
      </c>
      <c r="Q7510" s="5">
        <v>15.625</v>
      </c>
      <c r="R7510" s="4" t="s">
        <v>168</v>
      </c>
      <c r="S7510" s="31" t="s">
        <v>168</v>
      </c>
    </row>
    <row r="7511">
      <c r="D7511" s="19"/>
      <c r="E7511" s="18" t="s">
        <v>132</v>
      </c>
      <c r="F7511" s="17"/>
      <c r="G7511" s="7">
        <v>492</v>
      </c>
      <c r="H7511" s="20">
        <v>2.2357723577240001</v>
      </c>
      <c r="I7511" s="2">
        <v>68.699186991869993</v>
      </c>
      <c r="J7511" s="2">
        <v>94.512195121950995</v>
      </c>
      <c r="K7511" s="2">
        <v>88.414634146341001</v>
      </c>
      <c r="L7511" s="2">
        <v>76.016260162601995</v>
      </c>
      <c r="M7511" s="2">
        <v>23.983739837398002</v>
      </c>
      <c r="N7511" s="2">
        <v>97.967479674797005</v>
      </c>
      <c r="O7511" s="2">
        <v>81.300813008130007</v>
      </c>
      <c r="P7511" s="2">
        <v>26.219512195122</v>
      </c>
      <c r="Q7511" s="2">
        <v>19.308943089431001</v>
      </c>
      <c r="R7511" s="10" t="s">
        <v>168</v>
      </c>
      <c r="S7511" s="34" t="s">
        <v>168</v>
      </c>
    </row>
    <row r="7512">
      <c r="D7512" s="19"/>
      <c r="E7512" s="18" t="s">
        <v>133</v>
      </c>
      <c r="F7512" s="17"/>
      <c r="G7512" s="7">
        <v>610</v>
      </c>
      <c r="H7512" s="20">
        <v>2.9508196721309998</v>
      </c>
      <c r="I7512" s="2">
        <v>66.393442622951</v>
      </c>
      <c r="J7512" s="2">
        <v>93.442622950819995</v>
      </c>
      <c r="K7512" s="2">
        <v>86.557377049180005</v>
      </c>
      <c r="L7512" s="2">
        <v>70.983606557377001</v>
      </c>
      <c r="M7512" s="2">
        <v>19.344262295082</v>
      </c>
      <c r="N7512" s="2">
        <v>94.426229508196997</v>
      </c>
      <c r="O7512" s="2">
        <v>75.901639344261994</v>
      </c>
      <c r="P7512" s="2">
        <v>27.049180327868999</v>
      </c>
      <c r="Q7512" s="2">
        <v>17.704918032786999</v>
      </c>
      <c r="R7512" s="2">
        <v>0.16393442623000001</v>
      </c>
      <c r="S7512" s="22">
        <v>0.16393442623000001</v>
      </c>
    </row>
    <row r="7513">
      <c r="D7513" s="19"/>
      <c r="E7513" s="18" t="s">
        <v>134</v>
      </c>
      <c r="F7513" s="17"/>
      <c r="G7513" s="7">
        <v>869</v>
      </c>
      <c r="H7513" s="20">
        <v>2.9919447640970001</v>
      </c>
      <c r="I7513" s="2">
        <v>67.433831990794005</v>
      </c>
      <c r="J7513" s="2">
        <v>93.095512082854</v>
      </c>
      <c r="K7513" s="2">
        <v>85.960874568470004</v>
      </c>
      <c r="L7513" s="2">
        <v>72.382048331415007</v>
      </c>
      <c r="M7513" s="2">
        <v>20.253164556961998</v>
      </c>
      <c r="N7513" s="2">
        <v>95.512082853855006</v>
      </c>
      <c r="O7513" s="2">
        <v>73.878020713463997</v>
      </c>
      <c r="P7513" s="2">
        <v>25.546605293441001</v>
      </c>
      <c r="Q7513" s="2">
        <v>19.332566168008999</v>
      </c>
      <c r="R7513" s="2">
        <v>0.115074798619</v>
      </c>
      <c r="S7513" s="22">
        <v>0.115074798619</v>
      </c>
    </row>
    <row r="7514">
      <c r="D7514" s="19"/>
      <c r="E7514" s="18" t="s">
        <v>135</v>
      </c>
      <c r="F7514" s="17"/>
      <c r="G7514" s="7">
        <v>842</v>
      </c>
      <c r="H7514" s="20">
        <v>2.4940617577199999</v>
      </c>
      <c r="I7514" s="2">
        <v>67.695961995248993</v>
      </c>
      <c r="J7514" s="2">
        <v>93.824228028503995</v>
      </c>
      <c r="K7514" s="2">
        <v>86.698337292161995</v>
      </c>
      <c r="L7514" s="2">
        <v>73.396674584322994</v>
      </c>
      <c r="M7514" s="2">
        <v>19.596199524940999</v>
      </c>
      <c r="N7514" s="2">
        <v>96.080760095011996</v>
      </c>
      <c r="O7514" s="2">
        <v>75.178147268409006</v>
      </c>
      <c r="P7514" s="2">
        <v>24.703087885986001</v>
      </c>
      <c r="Q7514" s="2">
        <v>19.596199524940999</v>
      </c>
      <c r="R7514" s="2">
        <v>0.11876484560599999</v>
      </c>
      <c r="S7514" s="34" t="s">
        <v>168</v>
      </c>
    </row>
    <row r="7515">
      <c r="D7515" s="19"/>
      <c r="E7515" s="18" t="s">
        <v>136</v>
      </c>
      <c r="F7515" s="17"/>
      <c r="G7515" s="7">
        <v>514</v>
      </c>
      <c r="H7515" s="20">
        <v>3.6964980544750001</v>
      </c>
      <c r="I7515" s="2">
        <v>71.400778210116997</v>
      </c>
      <c r="J7515" s="2">
        <v>93.968871595330995</v>
      </c>
      <c r="K7515" s="2">
        <v>86.186770428016004</v>
      </c>
      <c r="L7515" s="2">
        <v>69.844357976653995</v>
      </c>
      <c r="M7515" s="2">
        <v>21.5953307393</v>
      </c>
      <c r="N7515" s="2">
        <v>96.498054474707999</v>
      </c>
      <c r="O7515" s="2">
        <v>73.346303501945997</v>
      </c>
      <c r="P7515" s="2">
        <v>27.821011673152</v>
      </c>
      <c r="Q7515" s="2">
        <v>21.206225680934001</v>
      </c>
      <c r="R7515" s="10" t="s">
        <v>168</v>
      </c>
      <c r="S7515" s="34" t="s">
        <v>168</v>
      </c>
    </row>
    <row r="7516">
      <c r="D7516" s="19"/>
      <c r="E7516" s="18" t="s">
        <v>137</v>
      </c>
      <c r="F7516" s="17"/>
      <c r="G7516" s="7">
        <v>487</v>
      </c>
      <c r="H7516" s="20">
        <v>2.8747433264889999</v>
      </c>
      <c r="I7516" s="2">
        <v>73.921971252567005</v>
      </c>
      <c r="J7516" s="2">
        <v>96.919917864476005</v>
      </c>
      <c r="K7516" s="2">
        <v>88.090349075974999</v>
      </c>
      <c r="L7516" s="2">
        <v>78.234086242299995</v>
      </c>
      <c r="M7516" s="2">
        <v>23.203285420945001</v>
      </c>
      <c r="N7516" s="2">
        <v>97.741273100615999</v>
      </c>
      <c r="O7516" s="2">
        <v>81.519507186857993</v>
      </c>
      <c r="P7516" s="2">
        <v>26.694045174538001</v>
      </c>
      <c r="Q7516" s="2">
        <v>19.917864476386001</v>
      </c>
      <c r="R7516" s="10" t="s">
        <v>168</v>
      </c>
      <c r="S7516" s="34" t="s">
        <v>168</v>
      </c>
    </row>
    <row r="7517">
      <c r="D7517" s="19"/>
      <c r="E7517" s="18" t="s">
        <v>138</v>
      </c>
      <c r="F7517" s="17"/>
      <c r="G7517" s="7">
        <v>480</v>
      </c>
      <c r="H7517" s="20">
        <v>2.916666666667</v>
      </c>
      <c r="I7517" s="2">
        <v>66.25</v>
      </c>
      <c r="J7517" s="2">
        <v>95.416666666666998</v>
      </c>
      <c r="K7517" s="2">
        <v>88.541666666666998</v>
      </c>
      <c r="L7517" s="2">
        <v>74.791666666666998</v>
      </c>
      <c r="M7517" s="2">
        <v>20.833333333333002</v>
      </c>
      <c r="N7517" s="2">
        <v>95.833333333333002</v>
      </c>
      <c r="O7517" s="2">
        <v>80</v>
      </c>
      <c r="P7517" s="2">
        <v>29.166666666666998</v>
      </c>
      <c r="Q7517" s="2">
        <v>22.083333333333002</v>
      </c>
      <c r="R7517" s="10" t="s">
        <v>168</v>
      </c>
      <c r="S7517" s="22">
        <v>0.208333333333</v>
      </c>
    </row>
    <row r="7518">
      <c r="D7518" s="19"/>
      <c r="E7518" s="18" t="s">
        <v>139</v>
      </c>
      <c r="F7518" s="17"/>
      <c r="G7518" s="7">
        <v>624</v>
      </c>
      <c r="H7518" s="20">
        <v>2.564102564103</v>
      </c>
      <c r="I7518" s="2">
        <v>69.230769230768999</v>
      </c>
      <c r="J7518" s="2">
        <v>95.352564102564003</v>
      </c>
      <c r="K7518" s="2">
        <v>88.782051282051</v>
      </c>
      <c r="L7518" s="2">
        <v>73.717948717949</v>
      </c>
      <c r="M7518" s="2">
        <v>21.634615384615</v>
      </c>
      <c r="N7518" s="2">
        <v>97.275641025640994</v>
      </c>
      <c r="O7518" s="2">
        <v>79.647435897435997</v>
      </c>
      <c r="P7518" s="2">
        <v>28.365384615385</v>
      </c>
      <c r="Q7518" s="2">
        <v>21.314102564102999</v>
      </c>
      <c r="R7518" s="10" t="s">
        <v>168</v>
      </c>
      <c r="S7518" s="34" t="s">
        <v>168</v>
      </c>
    </row>
    <row r="7519">
      <c r="D7519" s="19"/>
      <c r="E7519" s="18" t="s">
        <v>140</v>
      </c>
      <c r="F7519" s="17"/>
      <c r="G7519" s="7">
        <v>172</v>
      </c>
      <c r="H7519" s="20">
        <v>3.488372093023</v>
      </c>
      <c r="I7519" s="2">
        <v>69.767441860464999</v>
      </c>
      <c r="J7519" s="2">
        <v>94.767441860464999</v>
      </c>
      <c r="K7519" s="2">
        <v>91.279069767441996</v>
      </c>
      <c r="L7519" s="2">
        <v>76.744186046511999</v>
      </c>
      <c r="M7519" s="2">
        <v>30.813953488372</v>
      </c>
      <c r="N7519" s="2">
        <v>97.093023255814003</v>
      </c>
      <c r="O7519" s="2">
        <v>84.883720930232997</v>
      </c>
      <c r="P7519" s="2">
        <v>34.302325581395003</v>
      </c>
      <c r="Q7519" s="2">
        <v>22.093023255814</v>
      </c>
      <c r="R7519" s="10" t="s">
        <v>168</v>
      </c>
      <c r="S7519" s="34" t="s">
        <v>168</v>
      </c>
    </row>
    <row r="7520">
      <c r="D7520" s="19"/>
      <c r="E7520" s="18" t="s">
        <v>141</v>
      </c>
      <c r="F7520" s="17"/>
      <c r="G7520" s="7">
        <v>683</v>
      </c>
      <c r="H7520" s="20">
        <v>2.635431918009</v>
      </c>
      <c r="I7520" s="2">
        <v>67.057101024890002</v>
      </c>
      <c r="J7520" s="2">
        <v>95.607613469984997</v>
      </c>
      <c r="K7520" s="2">
        <v>88.433382137628001</v>
      </c>
      <c r="L7520" s="2">
        <v>71.156661786236995</v>
      </c>
      <c r="M7520" s="2">
        <v>20.644216691069001</v>
      </c>
      <c r="N7520" s="2">
        <v>96.486090775988004</v>
      </c>
      <c r="O7520" s="2">
        <v>77.452415812591994</v>
      </c>
      <c r="P7520" s="2">
        <v>27.379209370424999</v>
      </c>
      <c r="Q7520" s="2">
        <v>21.522693997072</v>
      </c>
      <c r="R7520" s="10" t="s">
        <v>168</v>
      </c>
      <c r="S7520" s="34" t="s">
        <v>168</v>
      </c>
    </row>
    <row r="7521">
      <c r="D7521" s="19"/>
      <c r="E7521" s="18" t="s">
        <v>142</v>
      </c>
      <c r="F7521" s="17"/>
      <c r="G7521" s="7">
        <v>341</v>
      </c>
      <c r="H7521" s="20">
        <v>2.346041055718</v>
      </c>
      <c r="I7521" s="2">
        <v>72.727272727273004</v>
      </c>
      <c r="J7521" s="2">
        <v>95.307917888562997</v>
      </c>
      <c r="K7521" s="2">
        <v>89.736070381231997</v>
      </c>
      <c r="L7521" s="2">
        <v>77.419354838710007</v>
      </c>
      <c r="M7521" s="2">
        <v>23.753665689150001</v>
      </c>
      <c r="N7521" s="2">
        <v>97.653958944281996</v>
      </c>
      <c r="O7521" s="2">
        <v>80.058651026392994</v>
      </c>
      <c r="P7521" s="2">
        <v>29.912023460411</v>
      </c>
      <c r="Q7521" s="2">
        <v>19.941348973606999</v>
      </c>
      <c r="R7521" s="10" t="s">
        <v>168</v>
      </c>
      <c r="S7521" s="34" t="s">
        <v>168</v>
      </c>
    </row>
    <row r="7522">
      <c r="D7522" s="19"/>
      <c r="E7522" s="18" t="s">
        <v>143</v>
      </c>
      <c r="F7522" s="17"/>
      <c r="G7522" s="7">
        <v>185</v>
      </c>
      <c r="H7522" s="20">
        <v>3.2432432432430001</v>
      </c>
      <c r="I7522" s="2">
        <v>64.864864864864998</v>
      </c>
      <c r="J7522" s="2">
        <v>95.135135135135002</v>
      </c>
      <c r="K7522" s="2">
        <v>90.270270270270004</v>
      </c>
      <c r="L7522" s="2">
        <v>78.918918918919005</v>
      </c>
      <c r="M7522" s="2">
        <v>24.864864864865002</v>
      </c>
      <c r="N7522" s="2">
        <v>96.756756756756999</v>
      </c>
      <c r="O7522" s="2">
        <v>76.756756756756999</v>
      </c>
      <c r="P7522" s="2">
        <v>28.648648648649001</v>
      </c>
      <c r="Q7522" s="2">
        <v>25.405405405404998</v>
      </c>
      <c r="R7522" s="10" t="s">
        <v>168</v>
      </c>
      <c r="S7522" s="34" t="s">
        <v>168</v>
      </c>
    </row>
    <row r="7523">
      <c r="D7523" s="19"/>
      <c r="E7523" s="18" t="s">
        <v>144</v>
      </c>
      <c r="F7523" s="17"/>
      <c r="G7523" s="7">
        <v>219</v>
      </c>
      <c r="H7523" s="20">
        <v>2.7397260273969999</v>
      </c>
      <c r="I7523" s="2">
        <v>62.100456621005002</v>
      </c>
      <c r="J7523" s="2">
        <v>92.694063926940999</v>
      </c>
      <c r="K7523" s="2">
        <v>87.214611872145994</v>
      </c>
      <c r="L7523" s="2">
        <v>72.602739726026996</v>
      </c>
      <c r="M7523" s="2">
        <v>18.721461187214999</v>
      </c>
      <c r="N7523" s="2">
        <v>97.716894977169005</v>
      </c>
      <c r="O7523" s="2">
        <v>77.625570776255998</v>
      </c>
      <c r="P7523" s="2">
        <v>31.050228310502</v>
      </c>
      <c r="Q7523" s="2">
        <v>19.634703196347001</v>
      </c>
      <c r="R7523" s="10" t="s">
        <v>168</v>
      </c>
      <c r="S7523" s="34" t="s">
        <v>168</v>
      </c>
    </row>
    <row r="7524">
      <c r="D7524" s="19"/>
      <c r="E7524" s="18" t="s">
        <v>41</v>
      </c>
      <c r="F7524" s="17"/>
      <c r="G7524" s="11">
        <v>40</v>
      </c>
      <c r="H7524" s="27">
        <v>2.5</v>
      </c>
      <c r="I7524" s="5">
        <v>65</v>
      </c>
      <c r="J7524" s="5">
        <v>90</v>
      </c>
      <c r="K7524" s="5">
        <v>92.5</v>
      </c>
      <c r="L7524" s="5">
        <v>77.5</v>
      </c>
      <c r="M7524" s="5">
        <v>10</v>
      </c>
      <c r="N7524" s="5">
        <v>90</v>
      </c>
      <c r="O7524" s="5">
        <v>70</v>
      </c>
      <c r="P7524" s="5">
        <v>17.5</v>
      </c>
      <c r="Q7524" s="5">
        <v>12.5</v>
      </c>
      <c r="R7524" s="4" t="s">
        <v>168</v>
      </c>
      <c r="S7524" s="31" t="s">
        <v>168</v>
      </c>
    </row>
    <row r="7525">
      <c r="D7525" s="19"/>
      <c r="E7525" s="18" t="s">
        <v>145</v>
      </c>
      <c r="F7525" s="17"/>
      <c r="G7525" s="11">
        <v>19</v>
      </c>
      <c r="H7525" s="32" t="s">
        <v>168</v>
      </c>
      <c r="I7525" s="5">
        <v>31.578947368421002</v>
      </c>
      <c r="J7525" s="5">
        <v>68.421052631579002</v>
      </c>
      <c r="K7525" s="5">
        <v>42.105263157895003</v>
      </c>
      <c r="L7525" s="5">
        <v>52.631578947367998</v>
      </c>
      <c r="M7525" s="5">
        <v>5.2631578947369997</v>
      </c>
      <c r="N7525" s="5">
        <v>73.684210526315994</v>
      </c>
      <c r="O7525" s="5">
        <v>36.842105263157997</v>
      </c>
      <c r="P7525" s="5">
        <v>5.2631578947369997</v>
      </c>
      <c r="Q7525" s="5">
        <v>5.2631578947369997</v>
      </c>
      <c r="R7525" s="5">
        <v>10.526315789473999</v>
      </c>
      <c r="S7525" s="31" t="s">
        <v>168</v>
      </c>
    </row>
    <row r="7526">
      <c r="D7526" s="19"/>
      <c r="E7526" s="18" t="s">
        <v>26</v>
      </c>
      <c r="F7526" s="17"/>
      <c r="G7526" s="11">
        <v>0</v>
      </c>
      <c r="H7526" s="32" t="s">
        <v>168</v>
      </c>
      <c r="I7526" s="4" t="s">
        <v>168</v>
      </c>
      <c r="J7526" s="4" t="s">
        <v>168</v>
      </c>
      <c r="K7526" s="4" t="s">
        <v>168</v>
      </c>
      <c r="L7526" s="4" t="s">
        <v>168</v>
      </c>
      <c r="M7526" s="4" t="s">
        <v>168</v>
      </c>
      <c r="N7526" s="4" t="s">
        <v>168</v>
      </c>
      <c r="O7526" s="4" t="s">
        <v>168</v>
      </c>
      <c r="P7526" s="4" t="s">
        <v>168</v>
      </c>
      <c r="Q7526" s="4" t="s">
        <v>168</v>
      </c>
      <c r="R7526" s="4" t="s">
        <v>168</v>
      </c>
      <c r="S7526" s="31" t="s">
        <v>168</v>
      </c>
    </row>
    <row r="7527">
      <c r="D7527" s="15" t="s">
        <v>146</v>
      </c>
      <c r="E7527" s="14" t="s">
        <v>147</v>
      </c>
      <c r="F7527" s="16"/>
      <c r="G7527" s="26">
        <v>628</v>
      </c>
      <c r="H7527" s="40">
        <v>3.184713375796</v>
      </c>
      <c r="I7527" s="8">
        <v>65.923566878981006</v>
      </c>
      <c r="J7527" s="8">
        <v>93.471337579617995</v>
      </c>
      <c r="K7527" s="8">
        <v>86.305732484076003</v>
      </c>
      <c r="L7527" s="8">
        <v>71.496815286623999</v>
      </c>
      <c r="M7527" s="8">
        <v>21.019108280255001</v>
      </c>
      <c r="N7527" s="8">
        <v>93.630573248407998</v>
      </c>
      <c r="O7527" s="8">
        <v>74.044585987261001</v>
      </c>
      <c r="P7527" s="8">
        <v>24.68152866242</v>
      </c>
      <c r="Q7527" s="8">
        <v>18.312101910828002</v>
      </c>
      <c r="R7527" s="8">
        <v>0.15923566879000001</v>
      </c>
      <c r="S7527" s="42">
        <v>0.15923566879000001</v>
      </c>
    </row>
    <row r="7528">
      <c r="D7528" s="19"/>
      <c r="E7528" s="18" t="s">
        <v>148</v>
      </c>
      <c r="F7528" s="17"/>
      <c r="G7528" s="7">
        <v>423</v>
      </c>
      <c r="H7528" s="20">
        <v>2.8368794326239999</v>
      </c>
      <c r="I7528" s="2">
        <v>65.484633569739998</v>
      </c>
      <c r="J7528" s="2">
        <v>89.361702127659996</v>
      </c>
      <c r="K7528" s="2">
        <v>81.796690307329001</v>
      </c>
      <c r="L7528" s="2">
        <v>67.612293144207996</v>
      </c>
      <c r="M7528" s="2">
        <v>13.947990543734999</v>
      </c>
      <c r="N7528" s="2">
        <v>95.508274231678001</v>
      </c>
      <c r="O7528" s="2">
        <v>71.631205673758998</v>
      </c>
      <c r="P7528" s="2">
        <v>21.749408983452</v>
      </c>
      <c r="Q7528" s="2">
        <v>17.966903073286002</v>
      </c>
      <c r="R7528" s="2">
        <v>0.47281323877100001</v>
      </c>
      <c r="S7528" s="34" t="s">
        <v>168</v>
      </c>
    </row>
    <row r="7529">
      <c r="D7529" s="19"/>
      <c r="E7529" s="18" t="s">
        <v>149</v>
      </c>
      <c r="F7529" s="17"/>
      <c r="G7529" s="11">
        <v>36</v>
      </c>
      <c r="H7529" s="32" t="s">
        <v>168</v>
      </c>
      <c r="I7529" s="5">
        <v>63.888888888888999</v>
      </c>
      <c r="J7529" s="5">
        <v>91.666666666666998</v>
      </c>
      <c r="K7529" s="5">
        <v>80.555555555555998</v>
      </c>
      <c r="L7529" s="5">
        <v>72.222222222222001</v>
      </c>
      <c r="M7529" s="5">
        <v>13.888888888888999</v>
      </c>
      <c r="N7529" s="5">
        <v>91.666666666666998</v>
      </c>
      <c r="O7529" s="5">
        <v>66.666666666666998</v>
      </c>
      <c r="P7529" s="5">
        <v>16.666666666666998</v>
      </c>
      <c r="Q7529" s="5">
        <v>22.222222222222001</v>
      </c>
      <c r="R7529" s="4" t="s">
        <v>168</v>
      </c>
      <c r="S7529" s="31" t="s">
        <v>168</v>
      </c>
    </row>
    <row r="7530">
      <c r="D7530" s="19"/>
      <c r="E7530" s="18" t="s">
        <v>150</v>
      </c>
      <c r="F7530" s="17"/>
      <c r="G7530" s="11">
        <v>6</v>
      </c>
      <c r="H7530" s="32" t="s">
        <v>168</v>
      </c>
      <c r="I7530" s="5">
        <v>16.666666666666998</v>
      </c>
      <c r="J7530" s="5">
        <v>83.333333333333002</v>
      </c>
      <c r="K7530" s="5">
        <v>66.666666666666998</v>
      </c>
      <c r="L7530" s="5">
        <v>66.666666666666998</v>
      </c>
      <c r="M7530" s="5">
        <v>16.666666666666998</v>
      </c>
      <c r="N7530" s="5">
        <v>66.666666666666998</v>
      </c>
      <c r="O7530" s="5">
        <v>16.666666666666998</v>
      </c>
      <c r="P7530" s="4" t="s">
        <v>168</v>
      </c>
      <c r="Q7530" s="5">
        <v>16.666666666666998</v>
      </c>
      <c r="R7530" s="4" t="s">
        <v>168</v>
      </c>
      <c r="S7530" s="31" t="s">
        <v>168</v>
      </c>
    </row>
    <row r="7531">
      <c r="D7531" s="19"/>
      <c r="E7531" s="18" t="s">
        <v>26</v>
      </c>
      <c r="F7531" s="17"/>
      <c r="G7531" s="11">
        <v>0</v>
      </c>
      <c r="H7531" s="32" t="s">
        <v>168</v>
      </c>
      <c r="I7531" s="4" t="s">
        <v>168</v>
      </c>
      <c r="J7531" s="4" t="s">
        <v>168</v>
      </c>
      <c r="K7531" s="4" t="s">
        <v>168</v>
      </c>
      <c r="L7531" s="4" t="s">
        <v>168</v>
      </c>
      <c r="M7531" s="4" t="s">
        <v>168</v>
      </c>
      <c r="N7531" s="4" t="s">
        <v>168</v>
      </c>
      <c r="O7531" s="4" t="s">
        <v>168</v>
      </c>
      <c r="P7531" s="4" t="s">
        <v>168</v>
      </c>
      <c r="Q7531" s="4" t="s">
        <v>168</v>
      </c>
      <c r="R7531" s="4" t="s">
        <v>168</v>
      </c>
      <c r="S7531" s="31" t="s">
        <v>168</v>
      </c>
    </row>
    <row r="7532">
      <c r="D7532" s="19"/>
      <c r="E7532" s="18" t="s">
        <v>151</v>
      </c>
      <c r="F7532" s="17"/>
      <c r="G7532" s="7">
        <v>1051</v>
      </c>
      <c r="H7532" s="20">
        <v>3.0447193149379999</v>
      </c>
      <c r="I7532" s="2">
        <v>65.746907706946004</v>
      </c>
      <c r="J7532" s="2">
        <v>91.817316841104002</v>
      </c>
      <c r="K7532" s="2">
        <v>84.490960989534003</v>
      </c>
      <c r="L7532" s="2">
        <v>69.933396764986</v>
      </c>
      <c r="M7532" s="2">
        <v>18.173168411037</v>
      </c>
      <c r="N7532" s="2">
        <v>94.386298763083005</v>
      </c>
      <c r="O7532" s="2">
        <v>73.073263558516004</v>
      </c>
      <c r="P7532" s="2">
        <v>23.501427212178999</v>
      </c>
      <c r="Q7532" s="2">
        <v>18.173168411037</v>
      </c>
      <c r="R7532" s="2">
        <v>0.285442435775</v>
      </c>
      <c r="S7532" s="22">
        <v>0.095147478591999998</v>
      </c>
    </row>
    <row r="7533">
      <c r="D7533" s="19"/>
      <c r="E7533" s="18" t="s">
        <v>152</v>
      </c>
      <c r="F7533" s="17"/>
      <c r="G7533" s="11">
        <v>42</v>
      </c>
      <c r="H7533" s="32" t="s">
        <v>168</v>
      </c>
      <c r="I7533" s="5">
        <v>57.142857142856997</v>
      </c>
      <c r="J7533" s="5">
        <v>90.476190476189998</v>
      </c>
      <c r="K7533" s="5">
        <v>78.571428571428996</v>
      </c>
      <c r="L7533" s="5">
        <v>71.428571428571004</v>
      </c>
      <c r="M7533" s="5">
        <v>14.285714285714</v>
      </c>
      <c r="N7533" s="5">
        <v>88.095238095238003</v>
      </c>
      <c r="O7533" s="5">
        <v>59.523809523810002</v>
      </c>
      <c r="P7533" s="5">
        <v>14.285714285714</v>
      </c>
      <c r="Q7533" s="5">
        <v>21.428571428571001</v>
      </c>
      <c r="R7533" s="4" t="s">
        <v>168</v>
      </c>
      <c r="S7533" s="31" t="s">
        <v>168</v>
      </c>
    </row>
    <row r="7534">
      <c r="D7534" s="15" t="s">
        <v>153</v>
      </c>
      <c r="E7534" s="14" t="s">
        <v>154</v>
      </c>
      <c r="F7534" s="16"/>
      <c r="G7534" s="26">
        <v>596</v>
      </c>
      <c r="H7534" s="40">
        <v>3.0201342281880001</v>
      </c>
      <c r="I7534" s="8">
        <v>69.295302013422997</v>
      </c>
      <c r="J7534" s="8">
        <v>94.798657718121007</v>
      </c>
      <c r="K7534" s="8">
        <v>89.429530201342004</v>
      </c>
      <c r="L7534" s="8">
        <v>74.328859060403005</v>
      </c>
      <c r="M7534" s="8">
        <v>19.630872483221001</v>
      </c>
      <c r="N7534" s="8">
        <v>96.308724832215006</v>
      </c>
      <c r="O7534" s="8">
        <v>80.033557046979993</v>
      </c>
      <c r="P7534" s="8">
        <v>25.838926174497001</v>
      </c>
      <c r="Q7534" s="8">
        <v>20.637583892616998</v>
      </c>
      <c r="R7534" s="8">
        <v>0.16778523489899999</v>
      </c>
      <c r="S7534" s="71" t="s">
        <v>168</v>
      </c>
    </row>
    <row r="7535">
      <c r="D7535" s="19"/>
      <c r="E7535" s="18" t="s">
        <v>155</v>
      </c>
      <c r="F7535" s="17"/>
      <c r="G7535" s="7">
        <v>800</v>
      </c>
      <c r="H7535" s="20">
        <v>2.75</v>
      </c>
      <c r="I7535" s="2">
        <v>67.375</v>
      </c>
      <c r="J7535" s="2">
        <v>93.625</v>
      </c>
      <c r="K7535" s="2">
        <v>86.75</v>
      </c>
      <c r="L7535" s="2">
        <v>72.375</v>
      </c>
      <c r="M7535" s="2">
        <v>19.5</v>
      </c>
      <c r="N7535" s="2">
        <v>95.375</v>
      </c>
      <c r="O7535" s="2">
        <v>75.5</v>
      </c>
      <c r="P7535" s="2">
        <v>26.25</v>
      </c>
      <c r="Q7535" s="2">
        <v>19.5</v>
      </c>
      <c r="R7535" s="2">
        <v>0.125</v>
      </c>
      <c r="S7535" s="34" t="s">
        <v>168</v>
      </c>
    </row>
    <row r="7536">
      <c r="D7536" s="19"/>
      <c r="E7536" s="18" t="s">
        <v>156</v>
      </c>
      <c r="F7536" s="17"/>
      <c r="G7536" s="7">
        <v>449</v>
      </c>
      <c r="H7536" s="20">
        <v>3.1180400890870001</v>
      </c>
      <c r="I7536" s="2">
        <v>71.937639198217994</v>
      </c>
      <c r="J7536" s="2">
        <v>95.322939866370007</v>
      </c>
      <c r="K7536" s="2">
        <v>91.314031180401003</v>
      </c>
      <c r="L7536" s="2">
        <v>75.723830734966995</v>
      </c>
      <c r="M7536" s="2">
        <v>22.93986636971</v>
      </c>
      <c r="N7536" s="2">
        <v>96.659242761692994</v>
      </c>
      <c r="O7536" s="2">
        <v>82.850779510021994</v>
      </c>
      <c r="P7536" s="2">
        <v>29.844097995546001</v>
      </c>
      <c r="Q7536" s="2">
        <v>17.371937639197998</v>
      </c>
      <c r="R7536" s="2">
        <v>0.22271714921999999</v>
      </c>
      <c r="S7536" s="34" t="s">
        <v>168</v>
      </c>
    </row>
    <row r="7537">
      <c r="D7537" s="19"/>
      <c r="E7537" s="18" t="s">
        <v>157</v>
      </c>
      <c r="F7537" s="17"/>
      <c r="G7537" s="7">
        <v>867</v>
      </c>
      <c r="H7537" s="20">
        <v>2.6528258362170001</v>
      </c>
      <c r="I7537" s="2">
        <v>68.281430219146003</v>
      </c>
      <c r="J7537" s="2">
        <v>94.002306805074994</v>
      </c>
      <c r="K7537" s="2">
        <v>86.966551326412997</v>
      </c>
      <c r="L7537" s="2">
        <v>71.972318339099999</v>
      </c>
      <c r="M7537" s="2">
        <v>19.146482122260998</v>
      </c>
      <c r="N7537" s="2">
        <v>95.732410611302996</v>
      </c>
      <c r="O7537" s="2">
        <v>74.855824682814003</v>
      </c>
      <c r="P7537" s="2">
        <v>24.798154555939998</v>
      </c>
      <c r="Q7537" s="2">
        <v>19.492502883505999</v>
      </c>
      <c r="R7537" s="2">
        <v>0.230680507497</v>
      </c>
      <c r="S7537" s="34" t="s">
        <v>168</v>
      </c>
    </row>
    <row r="7538">
      <c r="D7538" s="19"/>
      <c r="E7538" s="18" t="s">
        <v>158</v>
      </c>
      <c r="F7538" s="17"/>
      <c r="G7538" s="7">
        <v>818</v>
      </c>
      <c r="H7538" s="20">
        <v>2.8117359413199998</v>
      </c>
      <c r="I7538" s="2">
        <v>67.237163814181002</v>
      </c>
      <c r="J7538" s="2">
        <v>94.865525672372002</v>
      </c>
      <c r="K7538" s="2">
        <v>88.386308068459996</v>
      </c>
      <c r="L7538" s="2">
        <v>73.471882640586998</v>
      </c>
      <c r="M7538" s="2">
        <v>19.070904645477</v>
      </c>
      <c r="N7538" s="2">
        <v>96.210268948654999</v>
      </c>
      <c r="O7538" s="2">
        <v>77.506112469437994</v>
      </c>
      <c r="P7538" s="2">
        <v>25.427872860636</v>
      </c>
      <c r="Q7538" s="2">
        <v>20.293398533007</v>
      </c>
      <c r="R7538" s="2">
        <v>0.24449877750599999</v>
      </c>
      <c r="S7538" s="34" t="s">
        <v>168</v>
      </c>
    </row>
    <row r="7539">
      <c r="D7539" s="19"/>
      <c r="E7539" s="18" t="s">
        <v>159</v>
      </c>
      <c r="F7539" s="17"/>
      <c r="G7539" s="7">
        <v>595</v>
      </c>
      <c r="H7539" s="20">
        <v>3.0252100840340002</v>
      </c>
      <c r="I7539" s="2">
        <v>68.067226890756004</v>
      </c>
      <c r="J7539" s="2">
        <v>95.462184873949994</v>
      </c>
      <c r="K7539" s="2">
        <v>90.084033613445001</v>
      </c>
      <c r="L7539" s="2">
        <v>75.126050420167999</v>
      </c>
      <c r="M7539" s="2">
        <v>19.159663865546001</v>
      </c>
      <c r="N7539" s="2">
        <v>97.478991596639005</v>
      </c>
      <c r="O7539" s="2">
        <v>79.327731092437006</v>
      </c>
      <c r="P7539" s="2">
        <v>25.714285714286</v>
      </c>
      <c r="Q7539" s="2">
        <v>20.504201680672001</v>
      </c>
      <c r="R7539" s="2">
        <v>0.33613445378200002</v>
      </c>
      <c r="S7539" s="34" t="s">
        <v>168</v>
      </c>
    </row>
    <row r="7540">
      <c r="D7540" s="19"/>
      <c r="E7540" s="18" t="s">
        <v>160</v>
      </c>
      <c r="F7540" s="17"/>
      <c r="G7540" s="7">
        <v>330</v>
      </c>
      <c r="H7540" s="20">
        <v>3.333333333333</v>
      </c>
      <c r="I7540" s="2">
        <v>72.121212121211997</v>
      </c>
      <c r="J7540" s="2">
        <v>96.666666666666998</v>
      </c>
      <c r="K7540" s="2">
        <v>94.242424242423994</v>
      </c>
      <c r="L7540" s="2">
        <v>79.090909090908994</v>
      </c>
      <c r="M7540" s="2">
        <v>24.545454545455001</v>
      </c>
      <c r="N7540" s="2">
        <v>97.272727272726996</v>
      </c>
      <c r="O7540" s="2">
        <v>83.939393939393995</v>
      </c>
      <c r="P7540" s="2">
        <v>32.424242424242003</v>
      </c>
      <c r="Q7540" s="2">
        <v>18.484848484848001</v>
      </c>
      <c r="R7540" s="2">
        <v>0.30303030303</v>
      </c>
      <c r="S7540" s="34" t="s">
        <v>168</v>
      </c>
    </row>
    <row r="7541">
      <c r="D7541" s="19"/>
      <c r="E7541" s="18" t="s">
        <v>161</v>
      </c>
      <c r="F7541" s="17"/>
      <c r="G7541" s="7">
        <v>744</v>
      </c>
      <c r="H7541" s="20">
        <v>2.9569892473119999</v>
      </c>
      <c r="I7541" s="2">
        <v>66.666666666666998</v>
      </c>
      <c r="J7541" s="2">
        <v>94.220430107526994</v>
      </c>
      <c r="K7541" s="2">
        <v>87.768817204301001</v>
      </c>
      <c r="L7541" s="2">
        <v>72.311827956989006</v>
      </c>
      <c r="M7541" s="2">
        <v>18.413978494624001</v>
      </c>
      <c r="N7541" s="2">
        <v>95.698924731182998</v>
      </c>
      <c r="O7541" s="2">
        <v>77.419354838710007</v>
      </c>
      <c r="P7541" s="2">
        <v>25.268817204301001</v>
      </c>
      <c r="Q7541" s="2">
        <v>19.086021505375999</v>
      </c>
      <c r="R7541" s="2">
        <v>0.26881720430099998</v>
      </c>
      <c r="S7541" s="34" t="s">
        <v>168</v>
      </c>
    </row>
    <row r="7542">
      <c r="D7542" s="19"/>
      <c r="E7542" s="18" t="s">
        <v>162</v>
      </c>
      <c r="F7542" s="17"/>
      <c r="G7542" s="7">
        <v>519</v>
      </c>
      <c r="H7542" s="20">
        <v>3.0828516377650002</v>
      </c>
      <c r="I7542" s="2">
        <v>68.400770712908994</v>
      </c>
      <c r="J7542" s="2">
        <v>96.339113680154</v>
      </c>
      <c r="K7542" s="2">
        <v>91.329479768786001</v>
      </c>
      <c r="L7542" s="2">
        <v>75.722543352600994</v>
      </c>
      <c r="M7542" s="2">
        <v>21.387283236994001</v>
      </c>
      <c r="N7542" s="2">
        <v>97.302504816956002</v>
      </c>
      <c r="O7542" s="2">
        <v>80.924855491328998</v>
      </c>
      <c r="P7542" s="2">
        <v>25.048169556840001</v>
      </c>
      <c r="Q7542" s="2">
        <v>19.460500963390999</v>
      </c>
      <c r="R7542" s="2">
        <v>0.19267822736000001</v>
      </c>
      <c r="S7542" s="34" t="s">
        <v>168</v>
      </c>
    </row>
    <row r="7543">
      <c r="D7543" s="19"/>
      <c r="E7543" s="18" t="s">
        <v>163</v>
      </c>
      <c r="F7543" s="17"/>
      <c r="G7543" s="7">
        <v>576</v>
      </c>
      <c r="H7543" s="20">
        <v>3.4722222222219998</v>
      </c>
      <c r="I7543" s="2">
        <v>69.444444444444002</v>
      </c>
      <c r="J7543" s="2">
        <v>94.791666666666998</v>
      </c>
      <c r="K7543" s="2">
        <v>89.0625</v>
      </c>
      <c r="L7543" s="2">
        <v>76.215277777777999</v>
      </c>
      <c r="M7543" s="2">
        <v>21.006944444443999</v>
      </c>
      <c r="N7543" s="2">
        <v>96.875</v>
      </c>
      <c r="O7543" s="2">
        <v>77.604166666666998</v>
      </c>
      <c r="P7543" s="2">
        <v>26.5625</v>
      </c>
      <c r="Q7543" s="2">
        <v>20.138888888888999</v>
      </c>
      <c r="R7543" s="2">
        <v>0.347222222222</v>
      </c>
      <c r="S7543" s="34" t="s">
        <v>168</v>
      </c>
    </row>
    <row r="7544">
      <c r="D7544" s="19"/>
      <c r="E7544" s="18" t="s">
        <v>164</v>
      </c>
      <c r="F7544" s="17"/>
      <c r="G7544" s="7">
        <v>372</v>
      </c>
      <c r="H7544" s="20">
        <v>2.9569892473119999</v>
      </c>
      <c r="I7544" s="2">
        <v>71.505376344086002</v>
      </c>
      <c r="J7544" s="2">
        <v>94.354838709676997</v>
      </c>
      <c r="K7544" s="2">
        <v>89.247311827957006</v>
      </c>
      <c r="L7544" s="2">
        <v>77.956989247311995</v>
      </c>
      <c r="M7544" s="2">
        <v>21.505376344085999</v>
      </c>
      <c r="N7544" s="2">
        <v>95.967741935484</v>
      </c>
      <c r="O7544" s="2">
        <v>77.150537634409005</v>
      </c>
      <c r="P7544" s="2">
        <v>26.881720430108</v>
      </c>
      <c r="Q7544" s="2">
        <v>18.817204301075002</v>
      </c>
      <c r="R7544" s="2">
        <v>0.53763440860199996</v>
      </c>
      <c r="S7544" s="34" t="s">
        <v>168</v>
      </c>
    </row>
    <row r="7545">
      <c r="D7545" s="19"/>
      <c r="E7545" s="18" t="s">
        <v>165</v>
      </c>
      <c r="F7545" s="17"/>
      <c r="G7545" s="7">
        <v>520</v>
      </c>
      <c r="H7545" s="20">
        <v>2.5</v>
      </c>
      <c r="I7545" s="2">
        <v>69.807692307691994</v>
      </c>
      <c r="J7545" s="2">
        <v>96.153846153846004</v>
      </c>
      <c r="K7545" s="2">
        <v>90.961538461537998</v>
      </c>
      <c r="L7545" s="2">
        <v>76.730769230768999</v>
      </c>
      <c r="M7545" s="2">
        <v>19.615384615385</v>
      </c>
      <c r="N7545" s="2">
        <v>97.884615384615003</v>
      </c>
      <c r="O7545" s="2">
        <v>81.923076923077005</v>
      </c>
      <c r="P7545" s="2">
        <v>28.461538461538002</v>
      </c>
      <c r="Q7545" s="2">
        <v>22.115384615385</v>
      </c>
      <c r="R7545" s="2">
        <v>0.384615384615</v>
      </c>
      <c r="S7545" s="34" t="s">
        <v>168</v>
      </c>
    </row>
    <row r="7546">
      <c r="D7546" s="19"/>
      <c r="E7546" s="18" t="s">
        <v>166</v>
      </c>
      <c r="F7546" s="17"/>
      <c r="G7546" s="7">
        <v>445</v>
      </c>
      <c r="H7546" s="20">
        <v>2.4719101123599998</v>
      </c>
      <c r="I7546" s="2">
        <v>70.337078651685005</v>
      </c>
      <c r="J7546" s="2">
        <v>96.404494382021994</v>
      </c>
      <c r="K7546" s="2">
        <v>91.910112359550993</v>
      </c>
      <c r="L7546" s="2">
        <v>75.730337078651999</v>
      </c>
      <c r="M7546" s="2">
        <v>20.898876404494001</v>
      </c>
      <c r="N7546" s="2">
        <v>97.078651685392998</v>
      </c>
      <c r="O7546" s="2">
        <v>80.674157303371004</v>
      </c>
      <c r="P7546" s="2">
        <v>29.887640449437999</v>
      </c>
      <c r="Q7546" s="2">
        <v>20</v>
      </c>
      <c r="R7546" s="2">
        <v>0.22471910112400001</v>
      </c>
      <c r="S7546" s="34" t="s">
        <v>168</v>
      </c>
    </row>
    <row r="7547">
      <c r="D7547" s="19"/>
      <c r="E7547" s="18" t="s">
        <v>167</v>
      </c>
      <c r="F7547" s="17"/>
      <c r="G7547" s="7">
        <v>294</v>
      </c>
      <c r="H7547" s="20">
        <v>3.0612244897959999</v>
      </c>
      <c r="I7547" s="2">
        <v>73.469387755102005</v>
      </c>
      <c r="J7547" s="2">
        <v>95.578231292517003</v>
      </c>
      <c r="K7547" s="2">
        <v>93.537414965986002</v>
      </c>
      <c r="L7547" s="2">
        <v>75.170068027211002</v>
      </c>
      <c r="M7547" s="2">
        <v>22.789115646258999</v>
      </c>
      <c r="N7547" s="2">
        <v>96.938775510203996</v>
      </c>
      <c r="O7547" s="2">
        <v>81.292517006802996</v>
      </c>
      <c r="P7547" s="2">
        <v>31.972789115645998</v>
      </c>
      <c r="Q7547" s="2">
        <v>19.727891156462999</v>
      </c>
      <c r="R7547" s="2">
        <v>0.34013605442200001</v>
      </c>
      <c r="S7547" s="34" t="s">
        <v>168</v>
      </c>
    </row>
    <row r="7548">
      <c r="D7548" s="19"/>
      <c r="E7548" s="18" t="s">
        <v>41</v>
      </c>
      <c r="F7548" s="17"/>
      <c r="G7548" s="7">
        <v>62</v>
      </c>
      <c r="H7548" s="20">
        <v>4.8387096774189997</v>
      </c>
      <c r="I7548" s="2">
        <v>48.387096774193999</v>
      </c>
      <c r="J7548" s="2">
        <v>75.806451612903004</v>
      </c>
      <c r="K7548" s="2">
        <v>77.419354838710007</v>
      </c>
      <c r="L7548" s="2">
        <v>59.677419354839003</v>
      </c>
      <c r="M7548" s="2">
        <v>11.290322580645</v>
      </c>
      <c r="N7548" s="2">
        <v>82.258064516128997</v>
      </c>
      <c r="O7548" s="2">
        <v>51.612903225806001</v>
      </c>
      <c r="P7548" s="2">
        <v>17.741935483871</v>
      </c>
      <c r="Q7548" s="2">
        <v>9.6774193548389995</v>
      </c>
      <c r="R7548" s="10" t="s">
        <v>168</v>
      </c>
      <c r="S7548" s="22">
        <v>1.6129032258060001</v>
      </c>
    </row>
    <row r="7549">
      <c r="D7549" s="57"/>
      <c r="E7549" s="54" t="s">
        <v>26</v>
      </c>
      <c r="F7549" s="62"/>
      <c r="G7549" s="59">
        <v>17</v>
      </c>
      <c r="H7549" s="83" t="s">
        <v>168</v>
      </c>
      <c r="I7549" s="46">
        <v>52.941176470587997</v>
      </c>
      <c r="J7549" s="46">
        <v>88.235294117647001</v>
      </c>
      <c r="K7549" s="46">
        <v>64.705882352941003</v>
      </c>
      <c r="L7549" s="46">
        <v>41.176470588234999</v>
      </c>
      <c r="M7549" s="46">
        <v>11.764705882353001</v>
      </c>
      <c r="N7549" s="46">
        <v>82.352941176471006</v>
      </c>
      <c r="O7549" s="46">
        <v>41.176470588234999</v>
      </c>
      <c r="P7549" s="46">
        <v>11.764705882353001</v>
      </c>
      <c r="Q7549" s="46">
        <v>17.647058823529001</v>
      </c>
      <c r="R7549" s="46">
        <v>5.8823529411760003</v>
      </c>
      <c r="S7549" s="82" t="s">
        <v>168</v>
      </c>
    </row>
    <row r="7551">
      <c r="B7551" s="63" t="str">
        <f ca="1" xml:space="preserve"> HYPERLINK("#'目次'!B53", "[47]")</f>
        <v>[47]</v>
      </c>
      <c r="C7551" s="49" t="s">
        <v>623</v>
      </c>
    </row>
    <row r="7552">
      <c r="C7552" s="89" t="s">
        <v>624</v>
      </c>
    </row>
    <row r="7554">
      <c r="C7554" s="49" t="s">
        <v>14</v>
      </c>
    </row>
    <row r="7555">
      <c r="D7555" s="64"/>
      <c r="E7555" s="47"/>
      <c r="F7555" s="47"/>
      <c r="G7555" s="61" t="s">
        <v>15</v>
      </c>
      <c r="H7555" s="66" t="s">
        <v>625</v>
      </c>
      <c r="I7555" s="28" t="s">
        <v>626</v>
      </c>
      <c r="J7555" s="28" t="s">
        <v>627</v>
      </c>
      <c r="K7555" s="28" t="s">
        <v>628</v>
      </c>
      <c r="L7555" s="28" t="s">
        <v>629</v>
      </c>
      <c r="M7555" s="28" t="s">
        <v>630</v>
      </c>
      <c r="N7555" s="28" t="s">
        <v>631</v>
      </c>
      <c r="O7555" s="28" t="s">
        <v>41</v>
      </c>
      <c r="P7555" s="58" t="s">
        <v>26</v>
      </c>
    </row>
    <row r="7556">
      <c r="D7556" s="55"/>
      <c r="E7556" s="48"/>
      <c r="F7556" s="48"/>
      <c r="G7556" s="68"/>
      <c r="H7556" s="70"/>
      <c r="I7556" s="29"/>
      <c r="J7556" s="29"/>
      <c r="K7556" s="29"/>
      <c r="L7556" s="29"/>
      <c r="M7556" s="29"/>
      <c r="N7556" s="29"/>
      <c r="O7556" s="29"/>
      <c r="P7556" s="65"/>
    </row>
    <row r="7557">
      <c r="D7557" s="56"/>
      <c r="E7557" s="60" t="s">
        <v>15</v>
      </c>
      <c r="F7557" s="67"/>
      <c r="G7557" s="91">
        <v>3</v>
      </c>
      <c r="H7557" s="92">
        <v>66.666666666666998</v>
      </c>
      <c r="I7557" s="88" t="s">
        <v>168</v>
      </c>
      <c r="J7557" s="88" t="s">
        <v>168</v>
      </c>
      <c r="K7557" s="88" t="s">
        <v>168</v>
      </c>
      <c r="L7557" s="88" t="s">
        <v>168</v>
      </c>
      <c r="M7557" s="88" t="s">
        <v>168</v>
      </c>
      <c r="N7557" s="88" t="s">
        <v>168</v>
      </c>
      <c r="O7557" s="92">
        <v>33.333333333333002</v>
      </c>
      <c r="P7557" s="97" t="s">
        <v>168</v>
      </c>
    </row>
    <row r="7558">
      <c r="D7558" s="15" t="s">
        <v>20</v>
      </c>
      <c r="E7558" s="14" t="s">
        <v>21</v>
      </c>
      <c r="F7558" s="16"/>
      <c r="G7558" s="33">
        <v>0</v>
      </c>
      <c r="H7558" s="72" t="s">
        <v>168</v>
      </c>
      <c r="I7558" s="25" t="s">
        <v>168</v>
      </c>
      <c r="J7558" s="25" t="s">
        <v>168</v>
      </c>
      <c r="K7558" s="25" t="s">
        <v>168</v>
      </c>
      <c r="L7558" s="25" t="s">
        <v>168</v>
      </c>
      <c r="M7558" s="25" t="s">
        <v>168</v>
      </c>
      <c r="N7558" s="25" t="s">
        <v>168</v>
      </c>
      <c r="O7558" s="25" t="s">
        <v>168</v>
      </c>
      <c r="P7558" s="53" t="s">
        <v>168</v>
      </c>
    </row>
    <row r="7559">
      <c r="D7559" s="19"/>
      <c r="E7559" s="18" t="s">
        <v>22</v>
      </c>
      <c r="F7559" s="17"/>
      <c r="G7559" s="11">
        <v>1</v>
      </c>
      <c r="H7559" s="27">
        <v>100</v>
      </c>
      <c r="I7559" s="4" t="s">
        <v>168</v>
      </c>
      <c r="J7559" s="4" t="s">
        <v>168</v>
      </c>
      <c r="K7559" s="4" t="s">
        <v>168</v>
      </c>
      <c r="L7559" s="4" t="s">
        <v>168</v>
      </c>
      <c r="M7559" s="4" t="s">
        <v>168</v>
      </c>
      <c r="N7559" s="4" t="s">
        <v>168</v>
      </c>
      <c r="O7559" s="4" t="s">
        <v>168</v>
      </c>
      <c r="P7559" s="31" t="s">
        <v>168</v>
      </c>
    </row>
    <row r="7560">
      <c r="D7560" s="19"/>
      <c r="E7560" s="18" t="s">
        <v>23</v>
      </c>
      <c r="F7560" s="17"/>
      <c r="G7560" s="11">
        <v>1</v>
      </c>
      <c r="H7560" s="27">
        <v>100</v>
      </c>
      <c r="I7560" s="4" t="s">
        <v>168</v>
      </c>
      <c r="J7560" s="4" t="s">
        <v>168</v>
      </c>
      <c r="K7560" s="4" t="s">
        <v>168</v>
      </c>
      <c r="L7560" s="4" t="s">
        <v>168</v>
      </c>
      <c r="M7560" s="4" t="s">
        <v>168</v>
      </c>
      <c r="N7560" s="4" t="s">
        <v>168</v>
      </c>
      <c r="O7560" s="4" t="s">
        <v>168</v>
      </c>
      <c r="P7560" s="31" t="s">
        <v>168</v>
      </c>
    </row>
    <row r="7561">
      <c r="D7561" s="19"/>
      <c r="E7561" s="18" t="s">
        <v>24</v>
      </c>
      <c r="F7561" s="17"/>
      <c r="G7561" s="11">
        <v>0</v>
      </c>
      <c r="H7561" s="32" t="s">
        <v>168</v>
      </c>
      <c r="I7561" s="4" t="s">
        <v>168</v>
      </c>
      <c r="J7561" s="4" t="s">
        <v>168</v>
      </c>
      <c r="K7561" s="4" t="s">
        <v>168</v>
      </c>
      <c r="L7561" s="4" t="s">
        <v>168</v>
      </c>
      <c r="M7561" s="4" t="s">
        <v>168</v>
      </c>
      <c r="N7561" s="4" t="s">
        <v>168</v>
      </c>
      <c r="O7561" s="4" t="s">
        <v>168</v>
      </c>
      <c r="P7561" s="31" t="s">
        <v>168</v>
      </c>
    </row>
    <row r="7562">
      <c r="D7562" s="19"/>
      <c r="E7562" s="18" t="s">
        <v>25</v>
      </c>
      <c r="F7562" s="17"/>
      <c r="G7562" s="11">
        <v>1</v>
      </c>
      <c r="H7562" s="32" t="s">
        <v>168</v>
      </c>
      <c r="I7562" s="4" t="s">
        <v>168</v>
      </c>
      <c r="J7562" s="4" t="s">
        <v>168</v>
      </c>
      <c r="K7562" s="4" t="s">
        <v>168</v>
      </c>
      <c r="L7562" s="4" t="s">
        <v>168</v>
      </c>
      <c r="M7562" s="4" t="s">
        <v>168</v>
      </c>
      <c r="N7562" s="4" t="s">
        <v>168</v>
      </c>
      <c r="O7562" s="5">
        <v>100</v>
      </c>
      <c r="P7562" s="31" t="s">
        <v>168</v>
      </c>
    </row>
    <row r="7563">
      <c r="D7563" s="19"/>
      <c r="E7563" s="18" t="s">
        <v>26</v>
      </c>
      <c r="F7563" s="17"/>
      <c r="G7563" s="11">
        <v>0</v>
      </c>
      <c r="H7563" s="32" t="s">
        <v>168</v>
      </c>
      <c r="I7563" s="4" t="s">
        <v>168</v>
      </c>
      <c r="J7563" s="4" t="s">
        <v>168</v>
      </c>
      <c r="K7563" s="4" t="s">
        <v>168</v>
      </c>
      <c r="L7563" s="4" t="s">
        <v>168</v>
      </c>
      <c r="M7563" s="4" t="s">
        <v>168</v>
      </c>
      <c r="N7563" s="4" t="s">
        <v>168</v>
      </c>
      <c r="O7563" s="4" t="s">
        <v>168</v>
      </c>
      <c r="P7563" s="31" t="s">
        <v>168</v>
      </c>
    </row>
    <row r="7564">
      <c r="D7564" s="19"/>
      <c r="E7564" s="18" t="s">
        <v>27</v>
      </c>
      <c r="F7564" s="17"/>
      <c r="G7564" s="11">
        <v>1</v>
      </c>
      <c r="H7564" s="27">
        <v>100</v>
      </c>
      <c r="I7564" s="4" t="s">
        <v>168</v>
      </c>
      <c r="J7564" s="4" t="s">
        <v>168</v>
      </c>
      <c r="K7564" s="4" t="s">
        <v>168</v>
      </c>
      <c r="L7564" s="4" t="s">
        <v>168</v>
      </c>
      <c r="M7564" s="4" t="s">
        <v>168</v>
      </c>
      <c r="N7564" s="4" t="s">
        <v>168</v>
      </c>
      <c r="O7564" s="4" t="s">
        <v>168</v>
      </c>
      <c r="P7564" s="31" t="s">
        <v>168</v>
      </c>
    </row>
    <row r="7565">
      <c r="D7565" s="19"/>
      <c r="E7565" s="18" t="s">
        <v>28</v>
      </c>
      <c r="F7565" s="17"/>
      <c r="G7565" s="11">
        <v>1</v>
      </c>
      <c r="H7565" s="32" t="s">
        <v>168</v>
      </c>
      <c r="I7565" s="4" t="s">
        <v>168</v>
      </c>
      <c r="J7565" s="4" t="s">
        <v>168</v>
      </c>
      <c r="K7565" s="4" t="s">
        <v>168</v>
      </c>
      <c r="L7565" s="4" t="s">
        <v>168</v>
      </c>
      <c r="M7565" s="4" t="s">
        <v>168</v>
      </c>
      <c r="N7565" s="4" t="s">
        <v>168</v>
      </c>
      <c r="O7565" s="5">
        <v>100</v>
      </c>
      <c r="P7565" s="31" t="s">
        <v>168</v>
      </c>
    </row>
    <row r="7566">
      <c r="D7566" s="15" t="s">
        <v>29</v>
      </c>
      <c r="E7566" s="14" t="s">
        <v>30</v>
      </c>
      <c r="F7566" s="16"/>
      <c r="G7566" s="33">
        <v>2</v>
      </c>
      <c r="H7566" s="45">
        <v>100</v>
      </c>
      <c r="I7566" s="25" t="s">
        <v>168</v>
      </c>
      <c r="J7566" s="25" t="s">
        <v>168</v>
      </c>
      <c r="K7566" s="25" t="s">
        <v>168</v>
      </c>
      <c r="L7566" s="25" t="s">
        <v>168</v>
      </c>
      <c r="M7566" s="25" t="s">
        <v>168</v>
      </c>
      <c r="N7566" s="25" t="s">
        <v>168</v>
      </c>
      <c r="O7566" s="25" t="s">
        <v>168</v>
      </c>
      <c r="P7566" s="53" t="s">
        <v>168</v>
      </c>
    </row>
    <row r="7567">
      <c r="D7567" s="19"/>
      <c r="E7567" s="18" t="s">
        <v>31</v>
      </c>
      <c r="F7567" s="17"/>
      <c r="G7567" s="11">
        <v>1</v>
      </c>
      <c r="H7567" s="27">
        <v>100</v>
      </c>
      <c r="I7567" s="4" t="s">
        <v>168</v>
      </c>
      <c r="J7567" s="4" t="s">
        <v>168</v>
      </c>
      <c r="K7567" s="4" t="s">
        <v>168</v>
      </c>
      <c r="L7567" s="4" t="s">
        <v>168</v>
      </c>
      <c r="M7567" s="4" t="s">
        <v>168</v>
      </c>
      <c r="N7567" s="4" t="s">
        <v>168</v>
      </c>
      <c r="O7567" s="4" t="s">
        <v>168</v>
      </c>
      <c r="P7567" s="31" t="s">
        <v>168</v>
      </c>
    </row>
    <row r="7568">
      <c r="D7568" s="19"/>
      <c r="E7568" s="18" t="s">
        <v>32</v>
      </c>
      <c r="F7568" s="17"/>
      <c r="G7568" s="11">
        <v>1</v>
      </c>
      <c r="H7568" s="27">
        <v>100</v>
      </c>
      <c r="I7568" s="4" t="s">
        <v>168</v>
      </c>
      <c r="J7568" s="4" t="s">
        <v>168</v>
      </c>
      <c r="K7568" s="4" t="s">
        <v>168</v>
      </c>
      <c r="L7568" s="4" t="s">
        <v>168</v>
      </c>
      <c r="M7568" s="4" t="s">
        <v>168</v>
      </c>
      <c r="N7568" s="4" t="s">
        <v>168</v>
      </c>
      <c r="O7568" s="4" t="s">
        <v>168</v>
      </c>
      <c r="P7568" s="31" t="s">
        <v>168</v>
      </c>
    </row>
    <row r="7569">
      <c r="D7569" s="19"/>
      <c r="E7569" s="18" t="s">
        <v>33</v>
      </c>
      <c r="F7569" s="17"/>
      <c r="G7569" s="11">
        <v>0</v>
      </c>
      <c r="H7569" s="32" t="s">
        <v>168</v>
      </c>
      <c r="I7569" s="4" t="s">
        <v>168</v>
      </c>
      <c r="J7569" s="4" t="s">
        <v>168</v>
      </c>
      <c r="K7569" s="4" t="s">
        <v>168</v>
      </c>
      <c r="L7569" s="4" t="s">
        <v>168</v>
      </c>
      <c r="M7569" s="4" t="s">
        <v>168</v>
      </c>
      <c r="N7569" s="4" t="s">
        <v>168</v>
      </c>
      <c r="O7569" s="4" t="s">
        <v>168</v>
      </c>
      <c r="P7569" s="31" t="s">
        <v>168</v>
      </c>
    </row>
    <row r="7570">
      <c r="D7570" s="19"/>
      <c r="E7570" s="18" t="s">
        <v>34</v>
      </c>
      <c r="F7570" s="17"/>
      <c r="G7570" s="11">
        <v>0</v>
      </c>
      <c r="H7570" s="32" t="s">
        <v>168</v>
      </c>
      <c r="I7570" s="4" t="s">
        <v>168</v>
      </c>
      <c r="J7570" s="4" t="s">
        <v>168</v>
      </c>
      <c r="K7570" s="4" t="s">
        <v>168</v>
      </c>
      <c r="L7570" s="4" t="s">
        <v>168</v>
      </c>
      <c r="M7570" s="4" t="s">
        <v>168</v>
      </c>
      <c r="N7570" s="4" t="s">
        <v>168</v>
      </c>
      <c r="O7570" s="4" t="s">
        <v>168</v>
      </c>
      <c r="P7570" s="31" t="s">
        <v>168</v>
      </c>
    </row>
    <row r="7571">
      <c r="D7571" s="19"/>
      <c r="E7571" s="18" t="s">
        <v>35</v>
      </c>
      <c r="F7571" s="17"/>
      <c r="G7571" s="11">
        <v>0</v>
      </c>
      <c r="H7571" s="32" t="s">
        <v>168</v>
      </c>
      <c r="I7571" s="4" t="s">
        <v>168</v>
      </c>
      <c r="J7571" s="4" t="s">
        <v>168</v>
      </c>
      <c r="K7571" s="4" t="s">
        <v>168</v>
      </c>
      <c r="L7571" s="4" t="s">
        <v>168</v>
      </c>
      <c r="M7571" s="4" t="s">
        <v>168</v>
      </c>
      <c r="N7571" s="4" t="s">
        <v>168</v>
      </c>
      <c r="O7571" s="4" t="s">
        <v>168</v>
      </c>
      <c r="P7571" s="31" t="s">
        <v>168</v>
      </c>
    </row>
    <row r="7572">
      <c r="D7572" s="19"/>
      <c r="E7572" s="18" t="s">
        <v>36</v>
      </c>
      <c r="F7572" s="17"/>
      <c r="G7572" s="11">
        <v>0</v>
      </c>
      <c r="H7572" s="32" t="s">
        <v>168</v>
      </c>
      <c r="I7572" s="4" t="s">
        <v>168</v>
      </c>
      <c r="J7572" s="4" t="s">
        <v>168</v>
      </c>
      <c r="K7572" s="4" t="s">
        <v>168</v>
      </c>
      <c r="L7572" s="4" t="s">
        <v>168</v>
      </c>
      <c r="M7572" s="4" t="s">
        <v>168</v>
      </c>
      <c r="N7572" s="4" t="s">
        <v>168</v>
      </c>
      <c r="O7572" s="4" t="s">
        <v>168</v>
      </c>
      <c r="P7572" s="31" t="s">
        <v>168</v>
      </c>
    </row>
    <row r="7573">
      <c r="D7573" s="19"/>
      <c r="E7573" s="18" t="s">
        <v>37</v>
      </c>
      <c r="F7573" s="17"/>
      <c r="G7573" s="11">
        <v>1</v>
      </c>
      <c r="H7573" s="27">
        <v>100</v>
      </c>
      <c r="I7573" s="4" t="s">
        <v>168</v>
      </c>
      <c r="J7573" s="4" t="s">
        <v>168</v>
      </c>
      <c r="K7573" s="4" t="s">
        <v>168</v>
      </c>
      <c r="L7573" s="4" t="s">
        <v>168</v>
      </c>
      <c r="M7573" s="4" t="s">
        <v>168</v>
      </c>
      <c r="N7573" s="4" t="s">
        <v>168</v>
      </c>
      <c r="O7573" s="4" t="s">
        <v>168</v>
      </c>
      <c r="P7573" s="31" t="s">
        <v>168</v>
      </c>
    </row>
    <row r="7574">
      <c r="D7574" s="19"/>
      <c r="E7574" s="18" t="s">
        <v>38</v>
      </c>
      <c r="F7574" s="17"/>
      <c r="G7574" s="11">
        <v>0</v>
      </c>
      <c r="H7574" s="32" t="s">
        <v>168</v>
      </c>
      <c r="I7574" s="4" t="s">
        <v>168</v>
      </c>
      <c r="J7574" s="4" t="s">
        <v>168</v>
      </c>
      <c r="K7574" s="4" t="s">
        <v>168</v>
      </c>
      <c r="L7574" s="4" t="s">
        <v>168</v>
      </c>
      <c r="M7574" s="4" t="s">
        <v>168</v>
      </c>
      <c r="N7574" s="4" t="s">
        <v>168</v>
      </c>
      <c r="O7574" s="4" t="s">
        <v>168</v>
      </c>
      <c r="P7574" s="31" t="s">
        <v>168</v>
      </c>
    </row>
    <row r="7575">
      <c r="D7575" s="19"/>
      <c r="E7575" s="18" t="s">
        <v>39</v>
      </c>
      <c r="F7575" s="17"/>
      <c r="G7575" s="11">
        <v>1</v>
      </c>
      <c r="H7575" s="27">
        <v>100</v>
      </c>
      <c r="I7575" s="4" t="s">
        <v>168</v>
      </c>
      <c r="J7575" s="4" t="s">
        <v>168</v>
      </c>
      <c r="K7575" s="4" t="s">
        <v>168</v>
      </c>
      <c r="L7575" s="4" t="s">
        <v>168</v>
      </c>
      <c r="M7575" s="4" t="s">
        <v>168</v>
      </c>
      <c r="N7575" s="4" t="s">
        <v>168</v>
      </c>
      <c r="O7575" s="4" t="s">
        <v>168</v>
      </c>
      <c r="P7575" s="31" t="s">
        <v>168</v>
      </c>
    </row>
    <row r="7576">
      <c r="D7576" s="19"/>
      <c r="E7576" s="18" t="s">
        <v>40</v>
      </c>
      <c r="F7576" s="17"/>
      <c r="G7576" s="11">
        <v>0</v>
      </c>
      <c r="H7576" s="32" t="s">
        <v>168</v>
      </c>
      <c r="I7576" s="4" t="s">
        <v>168</v>
      </c>
      <c r="J7576" s="4" t="s">
        <v>168</v>
      </c>
      <c r="K7576" s="4" t="s">
        <v>168</v>
      </c>
      <c r="L7576" s="4" t="s">
        <v>168</v>
      </c>
      <c r="M7576" s="4" t="s">
        <v>168</v>
      </c>
      <c r="N7576" s="4" t="s">
        <v>168</v>
      </c>
      <c r="O7576" s="4" t="s">
        <v>168</v>
      </c>
      <c r="P7576" s="31" t="s">
        <v>168</v>
      </c>
    </row>
    <row r="7577">
      <c r="D7577" s="19"/>
      <c r="E7577" s="18" t="s">
        <v>41</v>
      </c>
      <c r="F7577" s="17"/>
      <c r="G7577" s="11">
        <v>0</v>
      </c>
      <c r="H7577" s="32" t="s">
        <v>168</v>
      </c>
      <c r="I7577" s="4" t="s">
        <v>168</v>
      </c>
      <c r="J7577" s="4" t="s">
        <v>168</v>
      </c>
      <c r="K7577" s="4" t="s">
        <v>168</v>
      </c>
      <c r="L7577" s="4" t="s">
        <v>168</v>
      </c>
      <c r="M7577" s="4" t="s">
        <v>168</v>
      </c>
      <c r="N7577" s="4" t="s">
        <v>168</v>
      </c>
      <c r="O7577" s="4" t="s">
        <v>168</v>
      </c>
      <c r="P7577" s="31" t="s">
        <v>168</v>
      </c>
    </row>
    <row r="7578">
      <c r="D7578" s="19"/>
      <c r="E7578" s="18" t="s">
        <v>42</v>
      </c>
      <c r="F7578" s="17"/>
      <c r="G7578" s="11">
        <v>1</v>
      </c>
      <c r="H7578" s="32" t="s">
        <v>168</v>
      </c>
      <c r="I7578" s="4" t="s">
        <v>168</v>
      </c>
      <c r="J7578" s="4" t="s">
        <v>168</v>
      </c>
      <c r="K7578" s="4" t="s">
        <v>168</v>
      </c>
      <c r="L7578" s="4" t="s">
        <v>168</v>
      </c>
      <c r="M7578" s="4" t="s">
        <v>168</v>
      </c>
      <c r="N7578" s="4" t="s">
        <v>168</v>
      </c>
      <c r="O7578" s="5">
        <v>100</v>
      </c>
      <c r="P7578" s="31" t="s">
        <v>168</v>
      </c>
    </row>
    <row r="7579">
      <c r="D7579" s="19"/>
      <c r="E7579" s="18" t="s">
        <v>26</v>
      </c>
      <c r="F7579" s="17"/>
      <c r="G7579" s="11">
        <v>0</v>
      </c>
      <c r="H7579" s="32" t="s">
        <v>168</v>
      </c>
      <c r="I7579" s="4" t="s">
        <v>168</v>
      </c>
      <c r="J7579" s="4" t="s">
        <v>168</v>
      </c>
      <c r="K7579" s="4" t="s">
        <v>168</v>
      </c>
      <c r="L7579" s="4" t="s">
        <v>168</v>
      </c>
      <c r="M7579" s="4" t="s">
        <v>168</v>
      </c>
      <c r="N7579" s="4" t="s">
        <v>168</v>
      </c>
      <c r="O7579" s="4" t="s">
        <v>168</v>
      </c>
      <c r="P7579" s="31" t="s">
        <v>168</v>
      </c>
    </row>
    <row r="7580">
      <c r="D7580" s="19"/>
      <c r="E7580" s="18" t="s">
        <v>43</v>
      </c>
      <c r="F7580" s="17"/>
      <c r="G7580" s="11">
        <v>2</v>
      </c>
      <c r="H7580" s="27">
        <v>100</v>
      </c>
      <c r="I7580" s="4" t="s">
        <v>168</v>
      </c>
      <c r="J7580" s="4" t="s">
        <v>168</v>
      </c>
      <c r="K7580" s="4" t="s">
        <v>168</v>
      </c>
      <c r="L7580" s="4" t="s">
        <v>168</v>
      </c>
      <c r="M7580" s="4" t="s">
        <v>168</v>
      </c>
      <c r="N7580" s="4" t="s">
        <v>168</v>
      </c>
      <c r="O7580" s="4" t="s">
        <v>168</v>
      </c>
      <c r="P7580" s="31" t="s">
        <v>168</v>
      </c>
    </row>
    <row r="7581">
      <c r="D7581" s="15" t="s">
        <v>44</v>
      </c>
      <c r="E7581" s="14" t="s">
        <v>45</v>
      </c>
      <c r="F7581" s="16"/>
      <c r="G7581" s="33">
        <v>0</v>
      </c>
      <c r="H7581" s="72" t="s">
        <v>168</v>
      </c>
      <c r="I7581" s="25" t="s">
        <v>168</v>
      </c>
      <c r="J7581" s="25" t="s">
        <v>168</v>
      </c>
      <c r="K7581" s="25" t="s">
        <v>168</v>
      </c>
      <c r="L7581" s="25" t="s">
        <v>168</v>
      </c>
      <c r="M7581" s="25" t="s">
        <v>168</v>
      </c>
      <c r="N7581" s="25" t="s">
        <v>168</v>
      </c>
      <c r="O7581" s="25" t="s">
        <v>168</v>
      </c>
      <c r="P7581" s="53" t="s">
        <v>168</v>
      </c>
    </row>
    <row r="7582">
      <c r="D7582" s="19"/>
      <c r="E7582" s="18" t="s">
        <v>46</v>
      </c>
      <c r="F7582" s="17"/>
      <c r="G7582" s="11">
        <v>0</v>
      </c>
      <c r="H7582" s="32" t="s">
        <v>168</v>
      </c>
      <c r="I7582" s="4" t="s">
        <v>168</v>
      </c>
      <c r="J7582" s="4" t="s">
        <v>168</v>
      </c>
      <c r="K7582" s="4" t="s">
        <v>168</v>
      </c>
      <c r="L7582" s="4" t="s">
        <v>168</v>
      </c>
      <c r="M7582" s="4" t="s">
        <v>168</v>
      </c>
      <c r="N7582" s="4" t="s">
        <v>168</v>
      </c>
      <c r="O7582" s="4" t="s">
        <v>168</v>
      </c>
      <c r="P7582" s="31" t="s">
        <v>168</v>
      </c>
    </row>
    <row r="7583">
      <c r="D7583" s="19"/>
      <c r="E7583" s="18" t="s">
        <v>47</v>
      </c>
      <c r="F7583" s="17"/>
      <c r="G7583" s="11">
        <v>0</v>
      </c>
      <c r="H7583" s="32" t="s">
        <v>168</v>
      </c>
      <c r="I7583" s="4" t="s">
        <v>168</v>
      </c>
      <c r="J7583" s="4" t="s">
        <v>168</v>
      </c>
      <c r="K7583" s="4" t="s">
        <v>168</v>
      </c>
      <c r="L7583" s="4" t="s">
        <v>168</v>
      </c>
      <c r="M7583" s="4" t="s">
        <v>168</v>
      </c>
      <c r="N7583" s="4" t="s">
        <v>168</v>
      </c>
      <c r="O7583" s="4" t="s">
        <v>168</v>
      </c>
      <c r="P7583" s="31" t="s">
        <v>168</v>
      </c>
    </row>
    <row r="7584">
      <c r="D7584" s="19"/>
      <c r="E7584" s="18" t="s">
        <v>48</v>
      </c>
      <c r="F7584" s="17"/>
      <c r="G7584" s="11">
        <v>1</v>
      </c>
      <c r="H7584" s="27">
        <v>100</v>
      </c>
      <c r="I7584" s="4" t="s">
        <v>168</v>
      </c>
      <c r="J7584" s="4" t="s">
        <v>168</v>
      </c>
      <c r="K7584" s="4" t="s">
        <v>168</v>
      </c>
      <c r="L7584" s="4" t="s">
        <v>168</v>
      </c>
      <c r="M7584" s="4" t="s">
        <v>168</v>
      </c>
      <c r="N7584" s="4" t="s">
        <v>168</v>
      </c>
      <c r="O7584" s="4" t="s">
        <v>168</v>
      </c>
      <c r="P7584" s="31" t="s">
        <v>168</v>
      </c>
    </row>
    <row r="7585">
      <c r="D7585" s="19"/>
      <c r="E7585" s="18" t="s">
        <v>49</v>
      </c>
      <c r="F7585" s="17"/>
      <c r="G7585" s="11">
        <v>0</v>
      </c>
      <c r="H7585" s="32" t="s">
        <v>168</v>
      </c>
      <c r="I7585" s="4" t="s">
        <v>168</v>
      </c>
      <c r="J7585" s="4" t="s">
        <v>168</v>
      </c>
      <c r="K7585" s="4" t="s">
        <v>168</v>
      </c>
      <c r="L7585" s="4" t="s">
        <v>168</v>
      </c>
      <c r="M7585" s="4" t="s">
        <v>168</v>
      </c>
      <c r="N7585" s="4" t="s">
        <v>168</v>
      </c>
      <c r="O7585" s="4" t="s">
        <v>168</v>
      </c>
      <c r="P7585" s="31" t="s">
        <v>168</v>
      </c>
    </row>
    <row r="7586">
      <c r="D7586" s="19"/>
      <c r="E7586" s="18" t="s">
        <v>50</v>
      </c>
      <c r="F7586" s="17"/>
      <c r="G7586" s="11">
        <v>0</v>
      </c>
      <c r="H7586" s="32" t="s">
        <v>168</v>
      </c>
      <c r="I7586" s="4" t="s">
        <v>168</v>
      </c>
      <c r="J7586" s="4" t="s">
        <v>168</v>
      </c>
      <c r="K7586" s="4" t="s">
        <v>168</v>
      </c>
      <c r="L7586" s="4" t="s">
        <v>168</v>
      </c>
      <c r="M7586" s="4" t="s">
        <v>168</v>
      </c>
      <c r="N7586" s="4" t="s">
        <v>168</v>
      </c>
      <c r="O7586" s="4" t="s">
        <v>168</v>
      </c>
      <c r="P7586" s="31" t="s">
        <v>168</v>
      </c>
    </row>
    <row r="7587">
      <c r="D7587" s="19"/>
      <c r="E7587" s="18" t="s">
        <v>51</v>
      </c>
      <c r="F7587" s="17"/>
      <c r="G7587" s="11">
        <v>1</v>
      </c>
      <c r="H7587" s="32" t="s">
        <v>168</v>
      </c>
      <c r="I7587" s="4" t="s">
        <v>168</v>
      </c>
      <c r="J7587" s="4" t="s">
        <v>168</v>
      </c>
      <c r="K7587" s="4" t="s">
        <v>168</v>
      </c>
      <c r="L7587" s="4" t="s">
        <v>168</v>
      </c>
      <c r="M7587" s="4" t="s">
        <v>168</v>
      </c>
      <c r="N7587" s="4" t="s">
        <v>168</v>
      </c>
      <c r="O7587" s="5">
        <v>100</v>
      </c>
      <c r="P7587" s="31" t="s">
        <v>168</v>
      </c>
    </row>
    <row r="7588">
      <c r="D7588" s="19"/>
      <c r="E7588" s="18" t="s">
        <v>52</v>
      </c>
      <c r="F7588" s="17"/>
      <c r="G7588" s="11">
        <v>0</v>
      </c>
      <c r="H7588" s="32" t="s">
        <v>168</v>
      </c>
      <c r="I7588" s="4" t="s">
        <v>168</v>
      </c>
      <c r="J7588" s="4" t="s">
        <v>168</v>
      </c>
      <c r="K7588" s="4" t="s">
        <v>168</v>
      </c>
      <c r="L7588" s="4" t="s">
        <v>168</v>
      </c>
      <c r="M7588" s="4" t="s">
        <v>168</v>
      </c>
      <c r="N7588" s="4" t="s">
        <v>168</v>
      </c>
      <c r="O7588" s="4" t="s">
        <v>168</v>
      </c>
      <c r="P7588" s="31" t="s">
        <v>168</v>
      </c>
    </row>
    <row r="7589">
      <c r="D7589" s="19"/>
      <c r="E7589" s="18" t="s">
        <v>53</v>
      </c>
      <c r="F7589" s="17"/>
      <c r="G7589" s="11">
        <v>0</v>
      </c>
      <c r="H7589" s="32" t="s">
        <v>168</v>
      </c>
      <c r="I7589" s="4" t="s">
        <v>168</v>
      </c>
      <c r="J7589" s="4" t="s">
        <v>168</v>
      </c>
      <c r="K7589" s="4" t="s">
        <v>168</v>
      </c>
      <c r="L7589" s="4" t="s">
        <v>168</v>
      </c>
      <c r="M7589" s="4" t="s">
        <v>168</v>
      </c>
      <c r="N7589" s="4" t="s">
        <v>168</v>
      </c>
      <c r="O7589" s="4" t="s">
        <v>168</v>
      </c>
      <c r="P7589" s="31" t="s">
        <v>168</v>
      </c>
    </row>
    <row r="7590">
      <c r="D7590" s="19"/>
      <c r="E7590" s="18" t="s">
        <v>54</v>
      </c>
      <c r="F7590" s="17"/>
      <c r="G7590" s="11">
        <v>1</v>
      </c>
      <c r="H7590" s="27">
        <v>100</v>
      </c>
      <c r="I7590" s="4" t="s">
        <v>168</v>
      </c>
      <c r="J7590" s="4" t="s">
        <v>168</v>
      </c>
      <c r="K7590" s="4" t="s">
        <v>168</v>
      </c>
      <c r="L7590" s="4" t="s">
        <v>168</v>
      </c>
      <c r="M7590" s="4" t="s">
        <v>168</v>
      </c>
      <c r="N7590" s="4" t="s">
        <v>168</v>
      </c>
      <c r="O7590" s="4" t="s">
        <v>168</v>
      </c>
      <c r="P7590" s="31" t="s">
        <v>168</v>
      </c>
    </row>
    <row r="7591">
      <c r="D7591" s="19"/>
      <c r="E7591" s="18" t="s">
        <v>55</v>
      </c>
      <c r="F7591" s="17"/>
      <c r="G7591" s="11">
        <v>0</v>
      </c>
      <c r="H7591" s="32" t="s">
        <v>168</v>
      </c>
      <c r="I7591" s="4" t="s">
        <v>168</v>
      </c>
      <c r="J7591" s="4" t="s">
        <v>168</v>
      </c>
      <c r="K7591" s="4" t="s">
        <v>168</v>
      </c>
      <c r="L7591" s="4" t="s">
        <v>168</v>
      </c>
      <c r="M7591" s="4" t="s">
        <v>168</v>
      </c>
      <c r="N7591" s="4" t="s">
        <v>168</v>
      </c>
      <c r="O7591" s="4" t="s">
        <v>168</v>
      </c>
      <c r="P7591" s="31" t="s">
        <v>168</v>
      </c>
    </row>
    <row r="7592">
      <c r="D7592" s="19"/>
      <c r="E7592" s="18" t="s">
        <v>26</v>
      </c>
      <c r="F7592" s="17"/>
      <c r="G7592" s="11">
        <v>0</v>
      </c>
      <c r="H7592" s="32" t="s">
        <v>168</v>
      </c>
      <c r="I7592" s="4" t="s">
        <v>168</v>
      </c>
      <c r="J7592" s="4" t="s">
        <v>168</v>
      </c>
      <c r="K7592" s="4" t="s">
        <v>168</v>
      </c>
      <c r="L7592" s="4" t="s">
        <v>168</v>
      </c>
      <c r="M7592" s="4" t="s">
        <v>168</v>
      </c>
      <c r="N7592" s="4" t="s">
        <v>168</v>
      </c>
      <c r="O7592" s="4" t="s">
        <v>168</v>
      </c>
      <c r="P7592" s="31" t="s">
        <v>168</v>
      </c>
    </row>
    <row r="7593">
      <c r="D7593" s="15" t="s">
        <v>56</v>
      </c>
      <c r="E7593" s="14" t="s">
        <v>57</v>
      </c>
      <c r="F7593" s="16"/>
      <c r="G7593" s="33">
        <v>0</v>
      </c>
      <c r="H7593" s="72" t="s">
        <v>168</v>
      </c>
      <c r="I7593" s="25" t="s">
        <v>168</v>
      </c>
      <c r="J7593" s="25" t="s">
        <v>168</v>
      </c>
      <c r="K7593" s="25" t="s">
        <v>168</v>
      </c>
      <c r="L7593" s="25" t="s">
        <v>168</v>
      </c>
      <c r="M7593" s="25" t="s">
        <v>168</v>
      </c>
      <c r="N7593" s="25" t="s">
        <v>168</v>
      </c>
      <c r="O7593" s="25" t="s">
        <v>168</v>
      </c>
      <c r="P7593" s="53" t="s">
        <v>168</v>
      </c>
    </row>
    <row r="7594">
      <c r="D7594" s="19"/>
      <c r="E7594" s="18" t="s">
        <v>58</v>
      </c>
      <c r="F7594" s="17"/>
      <c r="G7594" s="11">
        <v>0</v>
      </c>
      <c r="H7594" s="32" t="s">
        <v>168</v>
      </c>
      <c r="I7594" s="4" t="s">
        <v>168</v>
      </c>
      <c r="J7594" s="4" t="s">
        <v>168</v>
      </c>
      <c r="K7594" s="4" t="s">
        <v>168</v>
      </c>
      <c r="L7594" s="4" t="s">
        <v>168</v>
      </c>
      <c r="M7594" s="4" t="s">
        <v>168</v>
      </c>
      <c r="N7594" s="4" t="s">
        <v>168</v>
      </c>
      <c r="O7594" s="4" t="s">
        <v>168</v>
      </c>
      <c r="P7594" s="31" t="s">
        <v>168</v>
      </c>
    </row>
    <row r="7595">
      <c r="D7595" s="19"/>
      <c r="E7595" s="18" t="s">
        <v>59</v>
      </c>
      <c r="F7595" s="17"/>
      <c r="G7595" s="11">
        <v>1</v>
      </c>
      <c r="H7595" s="27">
        <v>100</v>
      </c>
      <c r="I7595" s="4" t="s">
        <v>168</v>
      </c>
      <c r="J7595" s="4" t="s">
        <v>168</v>
      </c>
      <c r="K7595" s="4" t="s">
        <v>168</v>
      </c>
      <c r="L7595" s="4" t="s">
        <v>168</v>
      </c>
      <c r="M7595" s="4" t="s">
        <v>168</v>
      </c>
      <c r="N7595" s="4" t="s">
        <v>168</v>
      </c>
      <c r="O7595" s="4" t="s">
        <v>168</v>
      </c>
      <c r="P7595" s="31" t="s">
        <v>168</v>
      </c>
    </row>
    <row r="7596">
      <c r="D7596" s="19"/>
      <c r="E7596" s="18" t="s">
        <v>60</v>
      </c>
      <c r="F7596" s="17"/>
      <c r="G7596" s="11">
        <v>2</v>
      </c>
      <c r="H7596" s="27">
        <v>50</v>
      </c>
      <c r="I7596" s="4" t="s">
        <v>168</v>
      </c>
      <c r="J7596" s="4" t="s">
        <v>168</v>
      </c>
      <c r="K7596" s="4" t="s">
        <v>168</v>
      </c>
      <c r="L7596" s="4" t="s">
        <v>168</v>
      </c>
      <c r="M7596" s="4" t="s">
        <v>168</v>
      </c>
      <c r="N7596" s="4" t="s">
        <v>168</v>
      </c>
      <c r="O7596" s="5">
        <v>50</v>
      </c>
      <c r="P7596" s="31" t="s">
        <v>168</v>
      </c>
    </row>
    <row r="7597">
      <c r="D7597" s="19"/>
      <c r="E7597" s="18" t="s">
        <v>26</v>
      </c>
      <c r="F7597" s="17"/>
      <c r="G7597" s="11">
        <v>0</v>
      </c>
      <c r="H7597" s="32" t="s">
        <v>168</v>
      </c>
      <c r="I7597" s="4" t="s">
        <v>168</v>
      </c>
      <c r="J7597" s="4" t="s">
        <v>168</v>
      </c>
      <c r="K7597" s="4" t="s">
        <v>168</v>
      </c>
      <c r="L7597" s="4" t="s">
        <v>168</v>
      </c>
      <c r="M7597" s="4" t="s">
        <v>168</v>
      </c>
      <c r="N7597" s="4" t="s">
        <v>168</v>
      </c>
      <c r="O7597" s="4" t="s">
        <v>168</v>
      </c>
      <c r="P7597" s="31" t="s">
        <v>168</v>
      </c>
    </row>
    <row r="7598">
      <c r="D7598" s="19"/>
      <c r="E7598" s="18" t="s">
        <v>61</v>
      </c>
      <c r="F7598" s="17"/>
      <c r="G7598" s="11">
        <v>0</v>
      </c>
      <c r="H7598" s="32" t="s">
        <v>168</v>
      </c>
      <c r="I7598" s="4" t="s">
        <v>168</v>
      </c>
      <c r="J7598" s="4" t="s">
        <v>168</v>
      </c>
      <c r="K7598" s="4" t="s">
        <v>168</v>
      </c>
      <c r="L7598" s="4" t="s">
        <v>168</v>
      </c>
      <c r="M7598" s="4" t="s">
        <v>168</v>
      </c>
      <c r="N7598" s="4" t="s">
        <v>168</v>
      </c>
      <c r="O7598" s="4" t="s">
        <v>168</v>
      </c>
      <c r="P7598" s="31" t="s">
        <v>168</v>
      </c>
    </row>
    <row r="7599">
      <c r="D7599" s="19"/>
      <c r="E7599" s="18" t="s">
        <v>62</v>
      </c>
      <c r="F7599" s="17"/>
      <c r="G7599" s="11">
        <v>3</v>
      </c>
      <c r="H7599" s="27">
        <v>66.666666666666998</v>
      </c>
      <c r="I7599" s="4" t="s">
        <v>168</v>
      </c>
      <c r="J7599" s="4" t="s">
        <v>168</v>
      </c>
      <c r="K7599" s="4" t="s">
        <v>168</v>
      </c>
      <c r="L7599" s="4" t="s">
        <v>168</v>
      </c>
      <c r="M7599" s="4" t="s">
        <v>168</v>
      </c>
      <c r="N7599" s="4" t="s">
        <v>168</v>
      </c>
      <c r="O7599" s="5">
        <v>33.333333333333002</v>
      </c>
      <c r="P7599" s="31" t="s">
        <v>168</v>
      </c>
    </row>
    <row r="7600">
      <c r="D7600" s="15" t="s">
        <v>63</v>
      </c>
      <c r="E7600" s="14" t="s">
        <v>64</v>
      </c>
      <c r="F7600" s="16"/>
      <c r="G7600" s="33">
        <v>0</v>
      </c>
      <c r="H7600" s="72" t="s">
        <v>168</v>
      </c>
      <c r="I7600" s="25" t="s">
        <v>168</v>
      </c>
      <c r="J7600" s="25" t="s">
        <v>168</v>
      </c>
      <c r="K7600" s="25" t="s">
        <v>168</v>
      </c>
      <c r="L7600" s="25" t="s">
        <v>168</v>
      </c>
      <c r="M7600" s="25" t="s">
        <v>168</v>
      </c>
      <c r="N7600" s="25" t="s">
        <v>168</v>
      </c>
      <c r="O7600" s="25" t="s">
        <v>168</v>
      </c>
      <c r="P7600" s="53" t="s">
        <v>168</v>
      </c>
    </row>
    <row r="7601">
      <c r="D7601" s="19"/>
      <c r="E7601" s="18" t="s">
        <v>65</v>
      </c>
      <c r="F7601" s="17"/>
      <c r="G7601" s="11">
        <v>0</v>
      </c>
      <c r="H7601" s="32" t="s">
        <v>168</v>
      </c>
      <c r="I7601" s="4" t="s">
        <v>168</v>
      </c>
      <c r="J7601" s="4" t="s">
        <v>168</v>
      </c>
      <c r="K7601" s="4" t="s">
        <v>168</v>
      </c>
      <c r="L7601" s="4" t="s">
        <v>168</v>
      </c>
      <c r="M7601" s="4" t="s">
        <v>168</v>
      </c>
      <c r="N7601" s="4" t="s">
        <v>168</v>
      </c>
      <c r="O7601" s="4" t="s">
        <v>168</v>
      </c>
      <c r="P7601" s="31" t="s">
        <v>168</v>
      </c>
    </row>
    <row r="7602">
      <c r="D7602" s="19"/>
      <c r="E7602" s="18" t="s">
        <v>66</v>
      </c>
      <c r="F7602" s="17"/>
      <c r="G7602" s="11">
        <v>1</v>
      </c>
      <c r="H7602" s="27">
        <v>100</v>
      </c>
      <c r="I7602" s="4" t="s">
        <v>168</v>
      </c>
      <c r="J7602" s="4" t="s">
        <v>168</v>
      </c>
      <c r="K7602" s="4" t="s">
        <v>168</v>
      </c>
      <c r="L7602" s="4" t="s">
        <v>168</v>
      </c>
      <c r="M7602" s="4" t="s">
        <v>168</v>
      </c>
      <c r="N7602" s="4" t="s">
        <v>168</v>
      </c>
      <c r="O7602" s="4" t="s">
        <v>168</v>
      </c>
      <c r="P7602" s="31" t="s">
        <v>168</v>
      </c>
    </row>
    <row r="7603">
      <c r="D7603" s="19"/>
      <c r="E7603" s="18" t="s">
        <v>67</v>
      </c>
      <c r="F7603" s="17"/>
      <c r="G7603" s="11">
        <v>0</v>
      </c>
      <c r="H7603" s="32" t="s">
        <v>168</v>
      </c>
      <c r="I7603" s="4" t="s">
        <v>168</v>
      </c>
      <c r="J7603" s="4" t="s">
        <v>168</v>
      </c>
      <c r="K7603" s="4" t="s">
        <v>168</v>
      </c>
      <c r="L7603" s="4" t="s">
        <v>168</v>
      </c>
      <c r="M7603" s="4" t="s">
        <v>168</v>
      </c>
      <c r="N7603" s="4" t="s">
        <v>168</v>
      </c>
      <c r="O7603" s="4" t="s">
        <v>168</v>
      </c>
      <c r="P7603" s="31" t="s">
        <v>168</v>
      </c>
    </row>
    <row r="7604">
      <c r="D7604" s="19"/>
      <c r="E7604" s="18" t="s">
        <v>68</v>
      </c>
      <c r="F7604" s="17"/>
      <c r="G7604" s="11">
        <v>0</v>
      </c>
      <c r="H7604" s="32" t="s">
        <v>168</v>
      </c>
      <c r="I7604" s="4" t="s">
        <v>168</v>
      </c>
      <c r="J7604" s="4" t="s">
        <v>168</v>
      </c>
      <c r="K7604" s="4" t="s">
        <v>168</v>
      </c>
      <c r="L7604" s="4" t="s">
        <v>168</v>
      </c>
      <c r="M7604" s="4" t="s">
        <v>168</v>
      </c>
      <c r="N7604" s="4" t="s">
        <v>168</v>
      </c>
      <c r="O7604" s="4" t="s">
        <v>168</v>
      </c>
      <c r="P7604" s="31" t="s">
        <v>168</v>
      </c>
    </row>
    <row r="7605">
      <c r="D7605" s="19"/>
      <c r="E7605" s="18" t="s">
        <v>69</v>
      </c>
      <c r="F7605" s="17"/>
      <c r="G7605" s="11">
        <v>2</v>
      </c>
      <c r="H7605" s="27">
        <v>50</v>
      </c>
      <c r="I7605" s="4" t="s">
        <v>168</v>
      </c>
      <c r="J7605" s="4" t="s">
        <v>168</v>
      </c>
      <c r="K7605" s="4" t="s">
        <v>168</v>
      </c>
      <c r="L7605" s="4" t="s">
        <v>168</v>
      </c>
      <c r="M7605" s="4" t="s">
        <v>168</v>
      </c>
      <c r="N7605" s="4" t="s">
        <v>168</v>
      </c>
      <c r="O7605" s="5">
        <v>50</v>
      </c>
      <c r="P7605" s="31" t="s">
        <v>168</v>
      </c>
    </row>
    <row r="7606">
      <c r="D7606" s="19"/>
      <c r="E7606" s="18" t="s">
        <v>26</v>
      </c>
      <c r="F7606" s="17"/>
      <c r="G7606" s="11">
        <v>0</v>
      </c>
      <c r="H7606" s="32" t="s">
        <v>168</v>
      </c>
      <c r="I7606" s="4" t="s">
        <v>168</v>
      </c>
      <c r="J7606" s="4" t="s">
        <v>168</v>
      </c>
      <c r="K7606" s="4" t="s">
        <v>168</v>
      </c>
      <c r="L7606" s="4" t="s">
        <v>168</v>
      </c>
      <c r="M7606" s="4" t="s">
        <v>168</v>
      </c>
      <c r="N7606" s="4" t="s">
        <v>168</v>
      </c>
      <c r="O7606" s="4" t="s">
        <v>168</v>
      </c>
      <c r="P7606" s="31" t="s">
        <v>168</v>
      </c>
    </row>
    <row r="7607">
      <c r="D7607" s="19"/>
      <c r="E7607" s="18" t="s">
        <v>70</v>
      </c>
      <c r="F7607" s="17"/>
      <c r="G7607" s="11">
        <v>1</v>
      </c>
      <c r="H7607" s="27">
        <v>100</v>
      </c>
      <c r="I7607" s="4" t="s">
        <v>168</v>
      </c>
      <c r="J7607" s="4" t="s">
        <v>168</v>
      </c>
      <c r="K7607" s="4" t="s">
        <v>168</v>
      </c>
      <c r="L7607" s="4" t="s">
        <v>168</v>
      </c>
      <c r="M7607" s="4" t="s">
        <v>168</v>
      </c>
      <c r="N7607" s="4" t="s">
        <v>168</v>
      </c>
      <c r="O7607" s="4" t="s">
        <v>168</v>
      </c>
      <c r="P7607" s="31" t="s">
        <v>168</v>
      </c>
    </row>
    <row r="7608">
      <c r="D7608" s="15" t="s">
        <v>71</v>
      </c>
      <c r="E7608" s="14" t="s">
        <v>64</v>
      </c>
      <c r="F7608" s="16"/>
      <c r="G7608" s="33">
        <v>0</v>
      </c>
      <c r="H7608" s="72" t="s">
        <v>168</v>
      </c>
      <c r="I7608" s="25" t="s">
        <v>168</v>
      </c>
      <c r="J7608" s="25" t="s">
        <v>168</v>
      </c>
      <c r="K7608" s="25" t="s">
        <v>168</v>
      </c>
      <c r="L7608" s="25" t="s">
        <v>168</v>
      </c>
      <c r="M7608" s="25" t="s">
        <v>168</v>
      </c>
      <c r="N7608" s="25" t="s">
        <v>168</v>
      </c>
      <c r="O7608" s="25" t="s">
        <v>168</v>
      </c>
      <c r="P7608" s="53" t="s">
        <v>168</v>
      </c>
    </row>
    <row r="7609">
      <c r="D7609" s="19"/>
      <c r="E7609" s="18" t="s">
        <v>65</v>
      </c>
      <c r="F7609" s="17"/>
      <c r="G7609" s="11">
        <v>1</v>
      </c>
      <c r="H7609" s="27">
        <v>100</v>
      </c>
      <c r="I7609" s="4" t="s">
        <v>168</v>
      </c>
      <c r="J7609" s="4" t="s">
        <v>168</v>
      </c>
      <c r="K7609" s="4" t="s">
        <v>168</v>
      </c>
      <c r="L7609" s="4" t="s">
        <v>168</v>
      </c>
      <c r="M7609" s="4" t="s">
        <v>168</v>
      </c>
      <c r="N7609" s="4" t="s">
        <v>168</v>
      </c>
      <c r="O7609" s="4" t="s">
        <v>168</v>
      </c>
      <c r="P7609" s="31" t="s">
        <v>168</v>
      </c>
    </row>
    <row r="7610">
      <c r="D7610" s="19"/>
      <c r="E7610" s="18" t="s">
        <v>66</v>
      </c>
      <c r="F7610" s="17"/>
      <c r="G7610" s="11">
        <v>0</v>
      </c>
      <c r="H7610" s="32" t="s">
        <v>168</v>
      </c>
      <c r="I7610" s="4" t="s">
        <v>168</v>
      </c>
      <c r="J7610" s="4" t="s">
        <v>168</v>
      </c>
      <c r="K7610" s="4" t="s">
        <v>168</v>
      </c>
      <c r="L7610" s="4" t="s">
        <v>168</v>
      </c>
      <c r="M7610" s="4" t="s">
        <v>168</v>
      </c>
      <c r="N7610" s="4" t="s">
        <v>168</v>
      </c>
      <c r="O7610" s="4" t="s">
        <v>168</v>
      </c>
      <c r="P7610" s="31" t="s">
        <v>168</v>
      </c>
    </row>
    <row r="7611">
      <c r="D7611" s="19"/>
      <c r="E7611" s="18" t="s">
        <v>67</v>
      </c>
      <c r="F7611" s="17"/>
      <c r="G7611" s="11">
        <v>2</v>
      </c>
      <c r="H7611" s="27">
        <v>50</v>
      </c>
      <c r="I7611" s="4" t="s">
        <v>168</v>
      </c>
      <c r="J7611" s="4" t="s">
        <v>168</v>
      </c>
      <c r="K7611" s="4" t="s">
        <v>168</v>
      </c>
      <c r="L7611" s="4" t="s">
        <v>168</v>
      </c>
      <c r="M7611" s="4" t="s">
        <v>168</v>
      </c>
      <c r="N7611" s="4" t="s">
        <v>168</v>
      </c>
      <c r="O7611" s="5">
        <v>50</v>
      </c>
      <c r="P7611" s="31" t="s">
        <v>168</v>
      </c>
    </row>
    <row r="7612">
      <c r="D7612" s="19"/>
      <c r="E7612" s="18" t="s">
        <v>68</v>
      </c>
      <c r="F7612" s="17"/>
      <c r="G7612" s="11">
        <v>0</v>
      </c>
      <c r="H7612" s="32" t="s">
        <v>168</v>
      </c>
      <c r="I7612" s="4" t="s">
        <v>168</v>
      </c>
      <c r="J7612" s="4" t="s">
        <v>168</v>
      </c>
      <c r="K7612" s="4" t="s">
        <v>168</v>
      </c>
      <c r="L7612" s="4" t="s">
        <v>168</v>
      </c>
      <c r="M7612" s="4" t="s">
        <v>168</v>
      </c>
      <c r="N7612" s="4" t="s">
        <v>168</v>
      </c>
      <c r="O7612" s="4" t="s">
        <v>168</v>
      </c>
      <c r="P7612" s="31" t="s">
        <v>168</v>
      </c>
    </row>
    <row r="7613">
      <c r="D7613" s="19"/>
      <c r="E7613" s="18" t="s">
        <v>72</v>
      </c>
      <c r="F7613" s="17"/>
      <c r="G7613" s="11">
        <v>0</v>
      </c>
      <c r="H7613" s="32" t="s">
        <v>168</v>
      </c>
      <c r="I7613" s="4" t="s">
        <v>168</v>
      </c>
      <c r="J7613" s="4" t="s">
        <v>168</v>
      </c>
      <c r="K7613" s="4" t="s">
        <v>168</v>
      </c>
      <c r="L7613" s="4" t="s">
        <v>168</v>
      </c>
      <c r="M7613" s="4" t="s">
        <v>168</v>
      </c>
      <c r="N7613" s="4" t="s">
        <v>168</v>
      </c>
      <c r="O7613" s="4" t="s">
        <v>168</v>
      </c>
      <c r="P7613" s="31" t="s">
        <v>168</v>
      </c>
    </row>
    <row r="7614">
      <c r="D7614" s="19"/>
      <c r="E7614" s="18" t="s">
        <v>26</v>
      </c>
      <c r="F7614" s="17"/>
      <c r="G7614" s="11">
        <v>0</v>
      </c>
      <c r="H7614" s="32" t="s">
        <v>168</v>
      </c>
      <c r="I7614" s="4" t="s">
        <v>168</v>
      </c>
      <c r="J7614" s="4" t="s">
        <v>168</v>
      </c>
      <c r="K7614" s="4" t="s">
        <v>168</v>
      </c>
      <c r="L7614" s="4" t="s">
        <v>168</v>
      </c>
      <c r="M7614" s="4" t="s">
        <v>168</v>
      </c>
      <c r="N7614" s="4" t="s">
        <v>168</v>
      </c>
      <c r="O7614" s="4" t="s">
        <v>168</v>
      </c>
      <c r="P7614" s="31" t="s">
        <v>168</v>
      </c>
    </row>
    <row r="7615">
      <c r="D7615" s="19"/>
      <c r="E7615" s="18" t="s">
        <v>73</v>
      </c>
      <c r="F7615" s="17"/>
      <c r="G7615" s="11">
        <v>3</v>
      </c>
      <c r="H7615" s="27">
        <v>66.666666666666998</v>
      </c>
      <c r="I7615" s="4" t="s">
        <v>168</v>
      </c>
      <c r="J7615" s="4" t="s">
        <v>168</v>
      </c>
      <c r="K7615" s="4" t="s">
        <v>168</v>
      </c>
      <c r="L7615" s="4" t="s">
        <v>168</v>
      </c>
      <c r="M7615" s="4" t="s">
        <v>168</v>
      </c>
      <c r="N7615" s="4" t="s">
        <v>168</v>
      </c>
      <c r="O7615" s="5">
        <v>33.333333333333002</v>
      </c>
      <c r="P7615" s="31" t="s">
        <v>168</v>
      </c>
    </row>
    <row r="7616">
      <c r="D7616" s="15" t="s">
        <v>74</v>
      </c>
      <c r="E7616" s="14" t="s">
        <v>75</v>
      </c>
      <c r="F7616" s="16"/>
      <c r="G7616" s="33">
        <v>0</v>
      </c>
      <c r="H7616" s="72" t="s">
        <v>168</v>
      </c>
      <c r="I7616" s="25" t="s">
        <v>168</v>
      </c>
      <c r="J7616" s="25" t="s">
        <v>168</v>
      </c>
      <c r="K7616" s="25" t="s">
        <v>168</v>
      </c>
      <c r="L7616" s="25" t="s">
        <v>168</v>
      </c>
      <c r="M7616" s="25" t="s">
        <v>168</v>
      </c>
      <c r="N7616" s="25" t="s">
        <v>168</v>
      </c>
      <c r="O7616" s="25" t="s">
        <v>168</v>
      </c>
      <c r="P7616" s="53" t="s">
        <v>168</v>
      </c>
    </row>
    <row r="7617">
      <c r="D7617" s="19"/>
      <c r="E7617" s="18" t="s">
        <v>76</v>
      </c>
      <c r="F7617" s="17"/>
      <c r="G7617" s="11">
        <v>0</v>
      </c>
      <c r="H7617" s="32" t="s">
        <v>168</v>
      </c>
      <c r="I7617" s="4" t="s">
        <v>168</v>
      </c>
      <c r="J7617" s="4" t="s">
        <v>168</v>
      </c>
      <c r="K7617" s="4" t="s">
        <v>168</v>
      </c>
      <c r="L7617" s="4" t="s">
        <v>168</v>
      </c>
      <c r="M7617" s="4" t="s">
        <v>168</v>
      </c>
      <c r="N7617" s="4" t="s">
        <v>168</v>
      </c>
      <c r="O7617" s="4" t="s">
        <v>168</v>
      </c>
      <c r="P7617" s="31" t="s">
        <v>168</v>
      </c>
    </row>
    <row r="7618">
      <c r="D7618" s="19"/>
      <c r="E7618" s="18" t="s">
        <v>77</v>
      </c>
      <c r="F7618" s="17"/>
      <c r="G7618" s="11">
        <v>0</v>
      </c>
      <c r="H7618" s="32" t="s">
        <v>168</v>
      </c>
      <c r="I7618" s="4" t="s">
        <v>168</v>
      </c>
      <c r="J7618" s="4" t="s">
        <v>168</v>
      </c>
      <c r="K7618" s="4" t="s">
        <v>168</v>
      </c>
      <c r="L7618" s="4" t="s">
        <v>168</v>
      </c>
      <c r="M7618" s="4" t="s">
        <v>168</v>
      </c>
      <c r="N7618" s="4" t="s">
        <v>168</v>
      </c>
      <c r="O7618" s="4" t="s">
        <v>168</v>
      </c>
      <c r="P7618" s="31" t="s">
        <v>168</v>
      </c>
    </row>
    <row r="7619">
      <c r="D7619" s="19"/>
      <c r="E7619" s="18" t="s">
        <v>78</v>
      </c>
      <c r="F7619" s="17"/>
      <c r="G7619" s="11">
        <v>0</v>
      </c>
      <c r="H7619" s="32" t="s">
        <v>168</v>
      </c>
      <c r="I7619" s="4" t="s">
        <v>168</v>
      </c>
      <c r="J7619" s="4" t="s">
        <v>168</v>
      </c>
      <c r="K7619" s="4" t="s">
        <v>168</v>
      </c>
      <c r="L7619" s="4" t="s">
        <v>168</v>
      </c>
      <c r="M7619" s="4" t="s">
        <v>168</v>
      </c>
      <c r="N7619" s="4" t="s">
        <v>168</v>
      </c>
      <c r="O7619" s="4" t="s">
        <v>168</v>
      </c>
      <c r="P7619" s="31" t="s">
        <v>168</v>
      </c>
    </row>
    <row r="7620">
      <c r="D7620" s="19"/>
      <c r="E7620" s="18" t="s">
        <v>79</v>
      </c>
      <c r="F7620" s="17"/>
      <c r="G7620" s="11">
        <v>0</v>
      </c>
      <c r="H7620" s="32" t="s">
        <v>168</v>
      </c>
      <c r="I7620" s="4" t="s">
        <v>168</v>
      </c>
      <c r="J7620" s="4" t="s">
        <v>168</v>
      </c>
      <c r="K7620" s="4" t="s">
        <v>168</v>
      </c>
      <c r="L7620" s="4" t="s">
        <v>168</v>
      </c>
      <c r="M7620" s="4" t="s">
        <v>168</v>
      </c>
      <c r="N7620" s="4" t="s">
        <v>168</v>
      </c>
      <c r="O7620" s="4" t="s">
        <v>168</v>
      </c>
      <c r="P7620" s="31" t="s">
        <v>168</v>
      </c>
    </row>
    <row r="7621">
      <c r="D7621" s="19"/>
      <c r="E7621" s="18" t="s">
        <v>80</v>
      </c>
      <c r="F7621" s="17"/>
      <c r="G7621" s="11">
        <v>0</v>
      </c>
      <c r="H7621" s="32" t="s">
        <v>168</v>
      </c>
      <c r="I7621" s="4" t="s">
        <v>168</v>
      </c>
      <c r="J7621" s="4" t="s">
        <v>168</v>
      </c>
      <c r="K7621" s="4" t="s">
        <v>168</v>
      </c>
      <c r="L7621" s="4" t="s">
        <v>168</v>
      </c>
      <c r="M7621" s="4" t="s">
        <v>168</v>
      </c>
      <c r="N7621" s="4" t="s">
        <v>168</v>
      </c>
      <c r="O7621" s="4" t="s">
        <v>168</v>
      </c>
      <c r="P7621" s="31" t="s">
        <v>168</v>
      </c>
    </row>
    <row r="7622">
      <c r="D7622" s="19"/>
      <c r="E7622" s="18" t="s">
        <v>81</v>
      </c>
      <c r="F7622" s="17"/>
      <c r="G7622" s="11">
        <v>0</v>
      </c>
      <c r="H7622" s="32" t="s">
        <v>168</v>
      </c>
      <c r="I7622" s="4" t="s">
        <v>168</v>
      </c>
      <c r="J7622" s="4" t="s">
        <v>168</v>
      </c>
      <c r="K7622" s="4" t="s">
        <v>168</v>
      </c>
      <c r="L7622" s="4" t="s">
        <v>168</v>
      </c>
      <c r="M7622" s="4" t="s">
        <v>168</v>
      </c>
      <c r="N7622" s="4" t="s">
        <v>168</v>
      </c>
      <c r="O7622" s="4" t="s">
        <v>168</v>
      </c>
      <c r="P7622" s="31" t="s">
        <v>168</v>
      </c>
    </row>
    <row r="7623">
      <c r="D7623" s="19"/>
      <c r="E7623" s="18" t="s">
        <v>41</v>
      </c>
      <c r="F7623" s="17"/>
      <c r="G7623" s="11">
        <v>0</v>
      </c>
      <c r="H7623" s="32" t="s">
        <v>168</v>
      </c>
      <c r="I7623" s="4" t="s">
        <v>168</v>
      </c>
      <c r="J7623" s="4" t="s">
        <v>168</v>
      </c>
      <c r="K7623" s="4" t="s">
        <v>168</v>
      </c>
      <c r="L7623" s="4" t="s">
        <v>168</v>
      </c>
      <c r="M7623" s="4" t="s">
        <v>168</v>
      </c>
      <c r="N7623" s="4" t="s">
        <v>168</v>
      </c>
      <c r="O7623" s="4" t="s">
        <v>168</v>
      </c>
      <c r="P7623" s="31" t="s">
        <v>168</v>
      </c>
    </row>
    <row r="7624">
      <c r="D7624" s="19"/>
      <c r="E7624" s="18" t="s">
        <v>82</v>
      </c>
      <c r="F7624" s="17"/>
      <c r="G7624" s="11">
        <v>3</v>
      </c>
      <c r="H7624" s="27">
        <v>66.666666666666998</v>
      </c>
      <c r="I7624" s="4" t="s">
        <v>168</v>
      </c>
      <c r="J7624" s="4" t="s">
        <v>168</v>
      </c>
      <c r="K7624" s="4" t="s">
        <v>168</v>
      </c>
      <c r="L7624" s="4" t="s">
        <v>168</v>
      </c>
      <c r="M7624" s="4" t="s">
        <v>168</v>
      </c>
      <c r="N7624" s="4" t="s">
        <v>168</v>
      </c>
      <c r="O7624" s="5">
        <v>33.333333333333002</v>
      </c>
      <c r="P7624" s="31" t="s">
        <v>168</v>
      </c>
    </row>
    <row r="7625">
      <c r="D7625" s="19"/>
      <c r="E7625" s="18" t="s">
        <v>26</v>
      </c>
      <c r="F7625" s="17"/>
      <c r="G7625" s="11">
        <v>0</v>
      </c>
      <c r="H7625" s="32" t="s">
        <v>168</v>
      </c>
      <c r="I7625" s="4" t="s">
        <v>168</v>
      </c>
      <c r="J7625" s="4" t="s">
        <v>168</v>
      </c>
      <c r="K7625" s="4" t="s">
        <v>168</v>
      </c>
      <c r="L7625" s="4" t="s">
        <v>168</v>
      </c>
      <c r="M7625" s="4" t="s">
        <v>168</v>
      </c>
      <c r="N7625" s="4" t="s">
        <v>168</v>
      </c>
      <c r="O7625" s="4" t="s">
        <v>168</v>
      </c>
      <c r="P7625" s="31" t="s">
        <v>168</v>
      </c>
    </row>
    <row r="7626">
      <c r="D7626" s="19"/>
      <c r="E7626" s="18" t="s">
        <v>83</v>
      </c>
      <c r="F7626" s="17"/>
      <c r="G7626" s="11">
        <v>0</v>
      </c>
      <c r="H7626" s="32" t="s">
        <v>168</v>
      </c>
      <c r="I7626" s="4" t="s">
        <v>168</v>
      </c>
      <c r="J7626" s="4" t="s">
        <v>168</v>
      </c>
      <c r="K7626" s="4" t="s">
        <v>168</v>
      </c>
      <c r="L7626" s="4" t="s">
        <v>168</v>
      </c>
      <c r="M7626" s="4" t="s">
        <v>168</v>
      </c>
      <c r="N7626" s="4" t="s">
        <v>168</v>
      </c>
      <c r="O7626" s="4" t="s">
        <v>168</v>
      </c>
      <c r="P7626" s="31" t="s">
        <v>168</v>
      </c>
    </row>
    <row r="7627">
      <c r="D7627" s="15" t="s">
        <v>84</v>
      </c>
      <c r="E7627" s="14" t="s">
        <v>85</v>
      </c>
      <c r="F7627" s="16"/>
      <c r="G7627" s="33">
        <v>1</v>
      </c>
      <c r="H7627" s="45">
        <v>100</v>
      </c>
      <c r="I7627" s="25" t="s">
        <v>168</v>
      </c>
      <c r="J7627" s="25" t="s">
        <v>168</v>
      </c>
      <c r="K7627" s="25" t="s">
        <v>168</v>
      </c>
      <c r="L7627" s="25" t="s">
        <v>168</v>
      </c>
      <c r="M7627" s="25" t="s">
        <v>168</v>
      </c>
      <c r="N7627" s="25" t="s">
        <v>168</v>
      </c>
      <c r="O7627" s="25" t="s">
        <v>168</v>
      </c>
      <c r="P7627" s="53" t="s">
        <v>168</v>
      </c>
    </row>
    <row r="7628">
      <c r="D7628" s="19"/>
      <c r="E7628" s="18" t="s">
        <v>86</v>
      </c>
      <c r="F7628" s="17"/>
      <c r="G7628" s="11">
        <v>1</v>
      </c>
      <c r="H7628" s="27">
        <v>100</v>
      </c>
      <c r="I7628" s="4" t="s">
        <v>168</v>
      </c>
      <c r="J7628" s="4" t="s">
        <v>168</v>
      </c>
      <c r="K7628" s="4" t="s">
        <v>168</v>
      </c>
      <c r="L7628" s="4" t="s">
        <v>168</v>
      </c>
      <c r="M7628" s="4" t="s">
        <v>168</v>
      </c>
      <c r="N7628" s="4" t="s">
        <v>168</v>
      </c>
      <c r="O7628" s="4" t="s">
        <v>168</v>
      </c>
      <c r="P7628" s="31" t="s">
        <v>168</v>
      </c>
    </row>
    <row r="7629">
      <c r="D7629" s="19"/>
      <c r="E7629" s="18" t="s">
        <v>87</v>
      </c>
      <c r="F7629" s="17"/>
      <c r="G7629" s="11">
        <v>0</v>
      </c>
      <c r="H7629" s="32" t="s">
        <v>168</v>
      </c>
      <c r="I7629" s="4" t="s">
        <v>168</v>
      </c>
      <c r="J7629" s="4" t="s">
        <v>168</v>
      </c>
      <c r="K7629" s="4" t="s">
        <v>168</v>
      </c>
      <c r="L7629" s="4" t="s">
        <v>168</v>
      </c>
      <c r="M7629" s="4" t="s">
        <v>168</v>
      </c>
      <c r="N7629" s="4" t="s">
        <v>168</v>
      </c>
      <c r="O7629" s="4" t="s">
        <v>168</v>
      </c>
      <c r="P7629" s="31" t="s">
        <v>168</v>
      </c>
    </row>
    <row r="7630">
      <c r="D7630" s="19"/>
      <c r="E7630" s="18" t="s">
        <v>88</v>
      </c>
      <c r="F7630" s="17"/>
      <c r="G7630" s="11">
        <v>1</v>
      </c>
      <c r="H7630" s="32" t="s">
        <v>168</v>
      </c>
      <c r="I7630" s="4" t="s">
        <v>168</v>
      </c>
      <c r="J7630" s="4" t="s">
        <v>168</v>
      </c>
      <c r="K7630" s="4" t="s">
        <v>168</v>
      </c>
      <c r="L7630" s="4" t="s">
        <v>168</v>
      </c>
      <c r="M7630" s="4" t="s">
        <v>168</v>
      </c>
      <c r="N7630" s="4" t="s">
        <v>168</v>
      </c>
      <c r="O7630" s="5">
        <v>100</v>
      </c>
      <c r="P7630" s="31" t="s">
        <v>168</v>
      </c>
    </row>
    <row r="7631">
      <c r="D7631" s="19"/>
      <c r="E7631" s="18" t="s">
        <v>89</v>
      </c>
      <c r="F7631" s="17"/>
      <c r="G7631" s="11">
        <v>0</v>
      </c>
      <c r="H7631" s="32" t="s">
        <v>168</v>
      </c>
      <c r="I7631" s="4" t="s">
        <v>168</v>
      </c>
      <c r="J7631" s="4" t="s">
        <v>168</v>
      </c>
      <c r="K7631" s="4" t="s">
        <v>168</v>
      </c>
      <c r="L7631" s="4" t="s">
        <v>168</v>
      </c>
      <c r="M7631" s="4" t="s">
        <v>168</v>
      </c>
      <c r="N7631" s="4" t="s">
        <v>168</v>
      </c>
      <c r="O7631" s="4" t="s">
        <v>168</v>
      </c>
      <c r="P7631" s="31" t="s">
        <v>168</v>
      </c>
    </row>
    <row r="7632">
      <c r="D7632" s="19"/>
      <c r="E7632" s="18" t="s">
        <v>26</v>
      </c>
      <c r="F7632" s="17"/>
      <c r="G7632" s="11">
        <v>0</v>
      </c>
      <c r="H7632" s="32" t="s">
        <v>168</v>
      </c>
      <c r="I7632" s="4" t="s">
        <v>168</v>
      </c>
      <c r="J7632" s="4" t="s">
        <v>168</v>
      </c>
      <c r="K7632" s="4" t="s">
        <v>168</v>
      </c>
      <c r="L7632" s="4" t="s">
        <v>168</v>
      </c>
      <c r="M7632" s="4" t="s">
        <v>168</v>
      </c>
      <c r="N7632" s="4" t="s">
        <v>168</v>
      </c>
      <c r="O7632" s="4" t="s">
        <v>168</v>
      </c>
      <c r="P7632" s="31" t="s">
        <v>168</v>
      </c>
    </row>
    <row r="7633">
      <c r="D7633" s="19"/>
      <c r="E7633" s="18" t="s">
        <v>90</v>
      </c>
      <c r="F7633" s="17"/>
      <c r="G7633" s="11">
        <v>2</v>
      </c>
      <c r="H7633" s="27">
        <v>100</v>
      </c>
      <c r="I7633" s="4" t="s">
        <v>168</v>
      </c>
      <c r="J7633" s="4" t="s">
        <v>168</v>
      </c>
      <c r="K7633" s="4" t="s">
        <v>168</v>
      </c>
      <c r="L7633" s="4" t="s">
        <v>168</v>
      </c>
      <c r="M7633" s="4" t="s">
        <v>168</v>
      </c>
      <c r="N7633" s="4" t="s">
        <v>168</v>
      </c>
      <c r="O7633" s="4" t="s">
        <v>168</v>
      </c>
      <c r="P7633" s="31" t="s">
        <v>168</v>
      </c>
    </row>
    <row r="7634">
      <c r="D7634" s="19"/>
      <c r="E7634" s="18" t="s">
        <v>91</v>
      </c>
      <c r="F7634" s="17"/>
      <c r="G7634" s="11">
        <v>1</v>
      </c>
      <c r="H7634" s="32" t="s">
        <v>168</v>
      </c>
      <c r="I7634" s="4" t="s">
        <v>168</v>
      </c>
      <c r="J7634" s="4" t="s">
        <v>168</v>
      </c>
      <c r="K7634" s="4" t="s">
        <v>168</v>
      </c>
      <c r="L7634" s="4" t="s">
        <v>168</v>
      </c>
      <c r="M7634" s="4" t="s">
        <v>168</v>
      </c>
      <c r="N7634" s="4" t="s">
        <v>168</v>
      </c>
      <c r="O7634" s="5">
        <v>100</v>
      </c>
      <c r="P7634" s="31" t="s">
        <v>168</v>
      </c>
    </row>
    <row r="7635">
      <c r="D7635" s="15" t="s">
        <v>92</v>
      </c>
      <c r="E7635" s="14" t="s">
        <v>93</v>
      </c>
      <c r="F7635" s="16"/>
      <c r="G7635" s="33">
        <v>0</v>
      </c>
      <c r="H7635" s="72" t="s">
        <v>168</v>
      </c>
      <c r="I7635" s="25" t="s">
        <v>168</v>
      </c>
      <c r="J7635" s="25" t="s">
        <v>168</v>
      </c>
      <c r="K7635" s="25" t="s">
        <v>168</v>
      </c>
      <c r="L7635" s="25" t="s">
        <v>168</v>
      </c>
      <c r="M7635" s="25" t="s">
        <v>168</v>
      </c>
      <c r="N7635" s="25" t="s">
        <v>168</v>
      </c>
      <c r="O7635" s="25" t="s">
        <v>168</v>
      </c>
      <c r="P7635" s="53" t="s">
        <v>168</v>
      </c>
    </row>
    <row r="7636">
      <c r="D7636" s="19"/>
      <c r="E7636" s="18" t="s">
        <v>94</v>
      </c>
      <c r="F7636" s="17"/>
      <c r="G7636" s="11">
        <v>0</v>
      </c>
      <c r="H7636" s="32" t="s">
        <v>168</v>
      </c>
      <c r="I7636" s="4" t="s">
        <v>168</v>
      </c>
      <c r="J7636" s="4" t="s">
        <v>168</v>
      </c>
      <c r="K7636" s="4" t="s">
        <v>168</v>
      </c>
      <c r="L7636" s="4" t="s">
        <v>168</v>
      </c>
      <c r="M7636" s="4" t="s">
        <v>168</v>
      </c>
      <c r="N7636" s="4" t="s">
        <v>168</v>
      </c>
      <c r="O7636" s="4" t="s">
        <v>168</v>
      </c>
      <c r="P7636" s="31" t="s">
        <v>168</v>
      </c>
    </row>
    <row r="7637">
      <c r="D7637" s="19"/>
      <c r="E7637" s="18" t="s">
        <v>95</v>
      </c>
      <c r="F7637" s="17"/>
      <c r="G7637" s="11">
        <v>0</v>
      </c>
      <c r="H7637" s="32" t="s">
        <v>168</v>
      </c>
      <c r="I7637" s="4" t="s">
        <v>168</v>
      </c>
      <c r="J7637" s="4" t="s">
        <v>168</v>
      </c>
      <c r="K7637" s="4" t="s">
        <v>168</v>
      </c>
      <c r="L7637" s="4" t="s">
        <v>168</v>
      </c>
      <c r="M7637" s="4" t="s">
        <v>168</v>
      </c>
      <c r="N7637" s="4" t="s">
        <v>168</v>
      </c>
      <c r="O7637" s="4" t="s">
        <v>168</v>
      </c>
      <c r="P7637" s="31" t="s">
        <v>168</v>
      </c>
    </row>
    <row r="7638">
      <c r="D7638" s="19"/>
      <c r="E7638" s="18" t="s">
        <v>96</v>
      </c>
      <c r="F7638" s="17"/>
      <c r="G7638" s="11">
        <v>0</v>
      </c>
      <c r="H7638" s="32" t="s">
        <v>168</v>
      </c>
      <c r="I7638" s="4" t="s">
        <v>168</v>
      </c>
      <c r="J7638" s="4" t="s">
        <v>168</v>
      </c>
      <c r="K7638" s="4" t="s">
        <v>168</v>
      </c>
      <c r="L7638" s="4" t="s">
        <v>168</v>
      </c>
      <c r="M7638" s="4" t="s">
        <v>168</v>
      </c>
      <c r="N7638" s="4" t="s">
        <v>168</v>
      </c>
      <c r="O7638" s="4" t="s">
        <v>168</v>
      </c>
      <c r="P7638" s="31" t="s">
        <v>168</v>
      </c>
    </row>
    <row r="7639">
      <c r="D7639" s="19"/>
      <c r="E7639" s="18" t="s">
        <v>97</v>
      </c>
      <c r="F7639" s="17"/>
      <c r="G7639" s="11">
        <v>0</v>
      </c>
      <c r="H7639" s="32" t="s">
        <v>168</v>
      </c>
      <c r="I7639" s="4" t="s">
        <v>168</v>
      </c>
      <c r="J7639" s="4" t="s">
        <v>168</v>
      </c>
      <c r="K7639" s="4" t="s">
        <v>168</v>
      </c>
      <c r="L7639" s="4" t="s">
        <v>168</v>
      </c>
      <c r="M7639" s="4" t="s">
        <v>168</v>
      </c>
      <c r="N7639" s="4" t="s">
        <v>168</v>
      </c>
      <c r="O7639" s="4" t="s">
        <v>168</v>
      </c>
      <c r="P7639" s="31" t="s">
        <v>168</v>
      </c>
    </row>
    <row r="7640">
      <c r="D7640" s="19"/>
      <c r="E7640" s="18" t="s">
        <v>98</v>
      </c>
      <c r="F7640" s="17"/>
      <c r="G7640" s="11">
        <v>0</v>
      </c>
      <c r="H7640" s="32" t="s">
        <v>168</v>
      </c>
      <c r="I7640" s="4" t="s">
        <v>168</v>
      </c>
      <c r="J7640" s="4" t="s">
        <v>168</v>
      </c>
      <c r="K7640" s="4" t="s">
        <v>168</v>
      </c>
      <c r="L7640" s="4" t="s">
        <v>168</v>
      </c>
      <c r="M7640" s="4" t="s">
        <v>168</v>
      </c>
      <c r="N7640" s="4" t="s">
        <v>168</v>
      </c>
      <c r="O7640" s="4" t="s">
        <v>168</v>
      </c>
      <c r="P7640" s="31" t="s">
        <v>168</v>
      </c>
    </row>
    <row r="7641">
      <c r="D7641" s="19"/>
      <c r="E7641" s="18" t="s">
        <v>99</v>
      </c>
      <c r="F7641" s="17"/>
      <c r="G7641" s="11">
        <v>0</v>
      </c>
      <c r="H7641" s="32" t="s">
        <v>168</v>
      </c>
      <c r="I7641" s="4" t="s">
        <v>168</v>
      </c>
      <c r="J7641" s="4" t="s">
        <v>168</v>
      </c>
      <c r="K7641" s="4" t="s">
        <v>168</v>
      </c>
      <c r="L7641" s="4" t="s">
        <v>168</v>
      </c>
      <c r="M7641" s="4" t="s">
        <v>168</v>
      </c>
      <c r="N7641" s="4" t="s">
        <v>168</v>
      </c>
      <c r="O7641" s="4" t="s">
        <v>168</v>
      </c>
      <c r="P7641" s="31" t="s">
        <v>168</v>
      </c>
    </row>
    <row r="7642">
      <c r="D7642" s="19"/>
      <c r="E7642" s="18" t="s">
        <v>100</v>
      </c>
      <c r="F7642" s="17"/>
      <c r="G7642" s="11">
        <v>0</v>
      </c>
      <c r="H7642" s="32" t="s">
        <v>168</v>
      </c>
      <c r="I7642" s="4" t="s">
        <v>168</v>
      </c>
      <c r="J7642" s="4" t="s">
        <v>168</v>
      </c>
      <c r="K7642" s="4" t="s">
        <v>168</v>
      </c>
      <c r="L7642" s="4" t="s">
        <v>168</v>
      </c>
      <c r="M7642" s="4" t="s">
        <v>168</v>
      </c>
      <c r="N7642" s="4" t="s">
        <v>168</v>
      </c>
      <c r="O7642" s="4" t="s">
        <v>168</v>
      </c>
      <c r="P7642" s="31" t="s">
        <v>168</v>
      </c>
    </row>
    <row r="7643">
      <c r="D7643" s="19"/>
      <c r="E7643" s="18" t="s">
        <v>101</v>
      </c>
      <c r="F7643" s="17"/>
      <c r="G7643" s="11">
        <v>0</v>
      </c>
      <c r="H7643" s="32" t="s">
        <v>168</v>
      </c>
      <c r="I7643" s="4" t="s">
        <v>168</v>
      </c>
      <c r="J7643" s="4" t="s">
        <v>168</v>
      </c>
      <c r="K7643" s="4" t="s">
        <v>168</v>
      </c>
      <c r="L7643" s="4" t="s">
        <v>168</v>
      </c>
      <c r="M7643" s="4" t="s">
        <v>168</v>
      </c>
      <c r="N7643" s="4" t="s">
        <v>168</v>
      </c>
      <c r="O7643" s="4" t="s">
        <v>168</v>
      </c>
      <c r="P7643" s="31" t="s">
        <v>168</v>
      </c>
    </row>
    <row r="7644">
      <c r="D7644" s="19"/>
      <c r="E7644" s="18" t="s">
        <v>102</v>
      </c>
      <c r="F7644" s="17"/>
      <c r="G7644" s="11">
        <v>0</v>
      </c>
      <c r="H7644" s="32" t="s">
        <v>168</v>
      </c>
      <c r="I7644" s="4" t="s">
        <v>168</v>
      </c>
      <c r="J7644" s="4" t="s">
        <v>168</v>
      </c>
      <c r="K7644" s="4" t="s">
        <v>168</v>
      </c>
      <c r="L7644" s="4" t="s">
        <v>168</v>
      </c>
      <c r="M7644" s="4" t="s">
        <v>168</v>
      </c>
      <c r="N7644" s="4" t="s">
        <v>168</v>
      </c>
      <c r="O7644" s="4" t="s">
        <v>168</v>
      </c>
      <c r="P7644" s="31" t="s">
        <v>168</v>
      </c>
    </row>
    <row r="7645">
      <c r="D7645" s="19"/>
      <c r="E7645" s="18" t="s">
        <v>41</v>
      </c>
      <c r="F7645" s="17"/>
      <c r="G7645" s="11">
        <v>0</v>
      </c>
      <c r="H7645" s="32" t="s">
        <v>168</v>
      </c>
      <c r="I7645" s="4" t="s">
        <v>168</v>
      </c>
      <c r="J7645" s="4" t="s">
        <v>168</v>
      </c>
      <c r="K7645" s="4" t="s">
        <v>168</v>
      </c>
      <c r="L7645" s="4" t="s">
        <v>168</v>
      </c>
      <c r="M7645" s="4" t="s">
        <v>168</v>
      </c>
      <c r="N7645" s="4" t="s">
        <v>168</v>
      </c>
      <c r="O7645" s="4" t="s">
        <v>168</v>
      </c>
      <c r="P7645" s="31" t="s">
        <v>168</v>
      </c>
    </row>
    <row r="7646">
      <c r="D7646" s="19"/>
      <c r="E7646" s="18" t="s">
        <v>103</v>
      </c>
      <c r="F7646" s="17"/>
      <c r="G7646" s="11">
        <v>0</v>
      </c>
      <c r="H7646" s="32" t="s">
        <v>168</v>
      </c>
      <c r="I7646" s="4" t="s">
        <v>168</v>
      </c>
      <c r="J7646" s="4" t="s">
        <v>168</v>
      </c>
      <c r="K7646" s="4" t="s">
        <v>168</v>
      </c>
      <c r="L7646" s="4" t="s">
        <v>168</v>
      </c>
      <c r="M7646" s="4" t="s">
        <v>168</v>
      </c>
      <c r="N7646" s="4" t="s">
        <v>168</v>
      </c>
      <c r="O7646" s="4" t="s">
        <v>168</v>
      </c>
      <c r="P7646" s="31" t="s">
        <v>168</v>
      </c>
    </row>
    <row r="7647">
      <c r="D7647" s="19"/>
      <c r="E7647" s="18" t="s">
        <v>104</v>
      </c>
      <c r="F7647" s="17"/>
      <c r="G7647" s="11">
        <v>3</v>
      </c>
      <c r="H7647" s="27">
        <v>66.666666666666998</v>
      </c>
      <c r="I7647" s="4" t="s">
        <v>168</v>
      </c>
      <c r="J7647" s="4" t="s">
        <v>168</v>
      </c>
      <c r="K7647" s="4" t="s">
        <v>168</v>
      </c>
      <c r="L7647" s="4" t="s">
        <v>168</v>
      </c>
      <c r="M7647" s="4" t="s">
        <v>168</v>
      </c>
      <c r="N7647" s="4" t="s">
        <v>168</v>
      </c>
      <c r="O7647" s="5">
        <v>33.333333333333002</v>
      </c>
      <c r="P7647" s="31" t="s">
        <v>168</v>
      </c>
    </row>
    <row r="7648">
      <c r="D7648" s="19"/>
      <c r="E7648" s="18" t="s">
        <v>26</v>
      </c>
      <c r="F7648" s="17"/>
      <c r="G7648" s="11">
        <v>0</v>
      </c>
      <c r="H7648" s="32" t="s">
        <v>168</v>
      </c>
      <c r="I7648" s="4" t="s">
        <v>168</v>
      </c>
      <c r="J7648" s="4" t="s">
        <v>168</v>
      </c>
      <c r="K7648" s="4" t="s">
        <v>168</v>
      </c>
      <c r="L7648" s="4" t="s">
        <v>168</v>
      </c>
      <c r="M7648" s="4" t="s">
        <v>168</v>
      </c>
      <c r="N7648" s="4" t="s">
        <v>168</v>
      </c>
      <c r="O7648" s="4" t="s">
        <v>168</v>
      </c>
      <c r="P7648" s="31" t="s">
        <v>168</v>
      </c>
    </row>
    <row r="7649">
      <c r="D7649" s="19"/>
      <c r="E7649" s="18" t="s">
        <v>105</v>
      </c>
      <c r="F7649" s="17"/>
      <c r="G7649" s="11">
        <v>0</v>
      </c>
      <c r="H7649" s="32" t="s">
        <v>168</v>
      </c>
      <c r="I7649" s="4" t="s">
        <v>168</v>
      </c>
      <c r="J7649" s="4" t="s">
        <v>168</v>
      </c>
      <c r="K7649" s="4" t="s">
        <v>168</v>
      </c>
      <c r="L7649" s="4" t="s">
        <v>168</v>
      </c>
      <c r="M7649" s="4" t="s">
        <v>168</v>
      </c>
      <c r="N7649" s="4" t="s">
        <v>168</v>
      </c>
      <c r="O7649" s="4" t="s">
        <v>168</v>
      </c>
      <c r="P7649" s="31" t="s">
        <v>168</v>
      </c>
    </row>
    <row r="7650">
      <c r="D7650" s="19"/>
      <c r="E7650" s="18" t="s">
        <v>106</v>
      </c>
      <c r="F7650" s="17"/>
      <c r="G7650" s="11">
        <v>3</v>
      </c>
      <c r="H7650" s="27">
        <v>66.666666666666998</v>
      </c>
      <c r="I7650" s="4" t="s">
        <v>168</v>
      </c>
      <c r="J7650" s="4" t="s">
        <v>168</v>
      </c>
      <c r="K7650" s="4" t="s">
        <v>168</v>
      </c>
      <c r="L7650" s="4" t="s">
        <v>168</v>
      </c>
      <c r="M7650" s="4" t="s">
        <v>168</v>
      </c>
      <c r="N7650" s="4" t="s">
        <v>168</v>
      </c>
      <c r="O7650" s="5">
        <v>33.333333333333002</v>
      </c>
      <c r="P7650" s="31" t="s">
        <v>168</v>
      </c>
    </row>
    <row r="7651">
      <c r="D7651" s="15" t="s">
        <v>107</v>
      </c>
      <c r="E7651" s="14" t="s">
        <v>108</v>
      </c>
      <c r="F7651" s="16"/>
      <c r="G7651" s="33">
        <v>0</v>
      </c>
      <c r="H7651" s="72" t="s">
        <v>168</v>
      </c>
      <c r="I7651" s="25" t="s">
        <v>168</v>
      </c>
      <c r="J7651" s="25" t="s">
        <v>168</v>
      </c>
      <c r="K7651" s="25" t="s">
        <v>168</v>
      </c>
      <c r="L7651" s="25" t="s">
        <v>168</v>
      </c>
      <c r="M7651" s="25" t="s">
        <v>168</v>
      </c>
      <c r="N7651" s="25" t="s">
        <v>168</v>
      </c>
      <c r="O7651" s="25" t="s">
        <v>168</v>
      </c>
      <c r="P7651" s="53" t="s">
        <v>168</v>
      </c>
    </row>
    <row r="7652">
      <c r="D7652" s="19"/>
      <c r="E7652" s="18" t="s">
        <v>109</v>
      </c>
      <c r="F7652" s="17"/>
      <c r="G7652" s="11">
        <v>0</v>
      </c>
      <c r="H7652" s="32" t="s">
        <v>168</v>
      </c>
      <c r="I7652" s="4" t="s">
        <v>168</v>
      </c>
      <c r="J7652" s="4" t="s">
        <v>168</v>
      </c>
      <c r="K7652" s="4" t="s">
        <v>168</v>
      </c>
      <c r="L7652" s="4" t="s">
        <v>168</v>
      </c>
      <c r="M7652" s="4" t="s">
        <v>168</v>
      </c>
      <c r="N7652" s="4" t="s">
        <v>168</v>
      </c>
      <c r="O7652" s="4" t="s">
        <v>168</v>
      </c>
      <c r="P7652" s="31" t="s">
        <v>168</v>
      </c>
    </row>
    <row r="7653">
      <c r="D7653" s="19"/>
      <c r="E7653" s="18" t="s">
        <v>110</v>
      </c>
      <c r="F7653" s="17"/>
      <c r="G7653" s="11">
        <v>0</v>
      </c>
      <c r="H7653" s="32" t="s">
        <v>168</v>
      </c>
      <c r="I7653" s="4" t="s">
        <v>168</v>
      </c>
      <c r="J7653" s="4" t="s">
        <v>168</v>
      </c>
      <c r="K7653" s="4" t="s">
        <v>168</v>
      </c>
      <c r="L7653" s="4" t="s">
        <v>168</v>
      </c>
      <c r="M7653" s="4" t="s">
        <v>168</v>
      </c>
      <c r="N7653" s="4" t="s">
        <v>168</v>
      </c>
      <c r="O7653" s="4" t="s">
        <v>168</v>
      </c>
      <c r="P7653" s="31" t="s">
        <v>168</v>
      </c>
    </row>
    <row r="7654">
      <c r="D7654" s="19"/>
      <c r="E7654" s="18" t="s">
        <v>111</v>
      </c>
      <c r="F7654" s="17"/>
      <c r="G7654" s="11">
        <v>0</v>
      </c>
      <c r="H7654" s="32" t="s">
        <v>168</v>
      </c>
      <c r="I7654" s="4" t="s">
        <v>168</v>
      </c>
      <c r="J7654" s="4" t="s">
        <v>168</v>
      </c>
      <c r="K7654" s="4" t="s">
        <v>168</v>
      </c>
      <c r="L7654" s="4" t="s">
        <v>168</v>
      </c>
      <c r="M7654" s="4" t="s">
        <v>168</v>
      </c>
      <c r="N7654" s="4" t="s">
        <v>168</v>
      </c>
      <c r="O7654" s="4" t="s">
        <v>168</v>
      </c>
      <c r="P7654" s="31" t="s">
        <v>168</v>
      </c>
    </row>
    <row r="7655">
      <c r="D7655" s="19"/>
      <c r="E7655" s="18" t="s">
        <v>112</v>
      </c>
      <c r="F7655" s="17"/>
      <c r="G7655" s="11">
        <v>0</v>
      </c>
      <c r="H7655" s="32" t="s">
        <v>168</v>
      </c>
      <c r="I7655" s="4" t="s">
        <v>168</v>
      </c>
      <c r="J7655" s="4" t="s">
        <v>168</v>
      </c>
      <c r="K7655" s="4" t="s">
        <v>168</v>
      </c>
      <c r="L7655" s="4" t="s">
        <v>168</v>
      </c>
      <c r="M7655" s="4" t="s">
        <v>168</v>
      </c>
      <c r="N7655" s="4" t="s">
        <v>168</v>
      </c>
      <c r="O7655" s="4" t="s">
        <v>168</v>
      </c>
      <c r="P7655" s="31" t="s">
        <v>168</v>
      </c>
    </row>
    <row r="7656">
      <c r="D7656" s="19"/>
      <c r="E7656" s="18" t="s">
        <v>113</v>
      </c>
      <c r="F7656" s="17"/>
      <c r="G7656" s="11">
        <v>0</v>
      </c>
      <c r="H7656" s="32" t="s">
        <v>168</v>
      </c>
      <c r="I7656" s="4" t="s">
        <v>168</v>
      </c>
      <c r="J7656" s="4" t="s">
        <v>168</v>
      </c>
      <c r="K7656" s="4" t="s">
        <v>168</v>
      </c>
      <c r="L7656" s="4" t="s">
        <v>168</v>
      </c>
      <c r="M7656" s="4" t="s">
        <v>168</v>
      </c>
      <c r="N7656" s="4" t="s">
        <v>168</v>
      </c>
      <c r="O7656" s="4" t="s">
        <v>168</v>
      </c>
      <c r="P7656" s="31" t="s">
        <v>168</v>
      </c>
    </row>
    <row r="7657">
      <c r="D7657" s="19"/>
      <c r="E7657" s="18" t="s">
        <v>114</v>
      </c>
      <c r="F7657" s="17"/>
      <c r="G7657" s="11">
        <v>0</v>
      </c>
      <c r="H7657" s="32" t="s">
        <v>168</v>
      </c>
      <c r="I7657" s="4" t="s">
        <v>168</v>
      </c>
      <c r="J7657" s="4" t="s">
        <v>168</v>
      </c>
      <c r="K7657" s="4" t="s">
        <v>168</v>
      </c>
      <c r="L7657" s="4" t="s">
        <v>168</v>
      </c>
      <c r="M7657" s="4" t="s">
        <v>168</v>
      </c>
      <c r="N7657" s="4" t="s">
        <v>168</v>
      </c>
      <c r="O7657" s="4" t="s">
        <v>168</v>
      </c>
      <c r="P7657" s="31" t="s">
        <v>168</v>
      </c>
    </row>
    <row r="7658">
      <c r="D7658" s="19"/>
      <c r="E7658" s="18" t="s">
        <v>115</v>
      </c>
      <c r="F7658" s="17"/>
      <c r="G7658" s="11">
        <v>0</v>
      </c>
      <c r="H7658" s="32" t="s">
        <v>168</v>
      </c>
      <c r="I7658" s="4" t="s">
        <v>168</v>
      </c>
      <c r="J7658" s="4" t="s">
        <v>168</v>
      </c>
      <c r="K7658" s="4" t="s">
        <v>168</v>
      </c>
      <c r="L7658" s="4" t="s">
        <v>168</v>
      </c>
      <c r="M7658" s="4" t="s">
        <v>168</v>
      </c>
      <c r="N7658" s="4" t="s">
        <v>168</v>
      </c>
      <c r="O7658" s="4" t="s">
        <v>168</v>
      </c>
      <c r="P7658" s="31" t="s">
        <v>168</v>
      </c>
    </row>
    <row r="7659">
      <c r="D7659" s="19"/>
      <c r="E7659" s="18" t="s">
        <v>116</v>
      </c>
      <c r="F7659" s="17"/>
      <c r="G7659" s="11">
        <v>0</v>
      </c>
      <c r="H7659" s="32" t="s">
        <v>168</v>
      </c>
      <c r="I7659" s="4" t="s">
        <v>168</v>
      </c>
      <c r="J7659" s="4" t="s">
        <v>168</v>
      </c>
      <c r="K7659" s="4" t="s">
        <v>168</v>
      </c>
      <c r="L7659" s="4" t="s">
        <v>168</v>
      </c>
      <c r="M7659" s="4" t="s">
        <v>168</v>
      </c>
      <c r="N7659" s="4" t="s">
        <v>168</v>
      </c>
      <c r="O7659" s="4" t="s">
        <v>168</v>
      </c>
      <c r="P7659" s="31" t="s">
        <v>168</v>
      </c>
    </row>
    <row r="7660">
      <c r="D7660" s="19"/>
      <c r="E7660" s="18" t="s">
        <v>117</v>
      </c>
      <c r="F7660" s="17"/>
      <c r="G7660" s="11">
        <v>0</v>
      </c>
      <c r="H7660" s="32" t="s">
        <v>168</v>
      </c>
      <c r="I7660" s="4" t="s">
        <v>168</v>
      </c>
      <c r="J7660" s="4" t="s">
        <v>168</v>
      </c>
      <c r="K7660" s="4" t="s">
        <v>168</v>
      </c>
      <c r="L7660" s="4" t="s">
        <v>168</v>
      </c>
      <c r="M7660" s="4" t="s">
        <v>168</v>
      </c>
      <c r="N7660" s="4" t="s">
        <v>168</v>
      </c>
      <c r="O7660" s="4" t="s">
        <v>168</v>
      </c>
      <c r="P7660" s="31" t="s">
        <v>168</v>
      </c>
    </row>
    <row r="7661">
      <c r="D7661" s="19"/>
      <c r="E7661" s="18" t="s">
        <v>118</v>
      </c>
      <c r="F7661" s="17"/>
      <c r="G7661" s="11">
        <v>3</v>
      </c>
      <c r="H7661" s="27">
        <v>66.666666666666998</v>
      </c>
      <c r="I7661" s="4" t="s">
        <v>168</v>
      </c>
      <c r="J7661" s="4" t="s">
        <v>168</v>
      </c>
      <c r="K7661" s="4" t="s">
        <v>168</v>
      </c>
      <c r="L7661" s="4" t="s">
        <v>168</v>
      </c>
      <c r="M7661" s="4" t="s">
        <v>168</v>
      </c>
      <c r="N7661" s="4" t="s">
        <v>168</v>
      </c>
      <c r="O7661" s="5">
        <v>33.333333333333002</v>
      </c>
      <c r="P7661" s="31" t="s">
        <v>168</v>
      </c>
    </row>
    <row r="7662">
      <c r="D7662" s="19"/>
      <c r="E7662" s="18" t="s">
        <v>26</v>
      </c>
      <c r="F7662" s="17"/>
      <c r="G7662" s="11">
        <v>0</v>
      </c>
      <c r="H7662" s="32" t="s">
        <v>168</v>
      </c>
      <c r="I7662" s="4" t="s">
        <v>168</v>
      </c>
      <c r="J7662" s="4" t="s">
        <v>168</v>
      </c>
      <c r="K7662" s="4" t="s">
        <v>168</v>
      </c>
      <c r="L7662" s="4" t="s">
        <v>168</v>
      </c>
      <c r="M7662" s="4" t="s">
        <v>168</v>
      </c>
      <c r="N7662" s="4" t="s">
        <v>168</v>
      </c>
      <c r="O7662" s="4" t="s">
        <v>168</v>
      </c>
      <c r="P7662" s="31" t="s">
        <v>168</v>
      </c>
    </row>
    <row r="7663">
      <c r="D7663" s="19"/>
      <c r="E7663" s="18" t="s">
        <v>119</v>
      </c>
      <c r="F7663" s="17"/>
      <c r="G7663" s="11">
        <v>0</v>
      </c>
      <c r="H7663" s="32" t="s">
        <v>168</v>
      </c>
      <c r="I7663" s="4" t="s">
        <v>168</v>
      </c>
      <c r="J7663" s="4" t="s">
        <v>168</v>
      </c>
      <c r="K7663" s="4" t="s">
        <v>168</v>
      </c>
      <c r="L7663" s="4" t="s">
        <v>168</v>
      </c>
      <c r="M7663" s="4" t="s">
        <v>168</v>
      </c>
      <c r="N7663" s="4" t="s">
        <v>168</v>
      </c>
      <c r="O7663" s="4" t="s">
        <v>168</v>
      </c>
      <c r="P7663" s="31" t="s">
        <v>168</v>
      </c>
    </row>
    <row r="7664">
      <c r="D7664" s="19"/>
      <c r="E7664" s="18" t="s">
        <v>120</v>
      </c>
      <c r="F7664" s="17"/>
      <c r="G7664" s="11">
        <v>0</v>
      </c>
      <c r="H7664" s="32" t="s">
        <v>168</v>
      </c>
      <c r="I7664" s="4" t="s">
        <v>168</v>
      </c>
      <c r="J7664" s="4" t="s">
        <v>168</v>
      </c>
      <c r="K7664" s="4" t="s">
        <v>168</v>
      </c>
      <c r="L7664" s="4" t="s">
        <v>168</v>
      </c>
      <c r="M7664" s="4" t="s">
        <v>168</v>
      </c>
      <c r="N7664" s="4" t="s">
        <v>168</v>
      </c>
      <c r="O7664" s="4" t="s">
        <v>168</v>
      </c>
      <c r="P7664" s="31" t="s">
        <v>168</v>
      </c>
    </row>
    <row r="7665">
      <c r="D7665" s="15" t="s">
        <v>121</v>
      </c>
      <c r="E7665" s="14" t="s">
        <v>122</v>
      </c>
      <c r="F7665" s="16"/>
      <c r="G7665" s="33">
        <v>1</v>
      </c>
      <c r="H7665" s="45">
        <v>100</v>
      </c>
      <c r="I7665" s="25" t="s">
        <v>168</v>
      </c>
      <c r="J7665" s="25" t="s">
        <v>168</v>
      </c>
      <c r="K7665" s="25" t="s">
        <v>168</v>
      </c>
      <c r="L7665" s="25" t="s">
        <v>168</v>
      </c>
      <c r="M7665" s="25" t="s">
        <v>168</v>
      </c>
      <c r="N7665" s="25" t="s">
        <v>168</v>
      </c>
      <c r="O7665" s="25" t="s">
        <v>168</v>
      </c>
      <c r="P7665" s="53" t="s">
        <v>168</v>
      </c>
    </row>
    <row r="7666">
      <c r="D7666" s="19"/>
      <c r="E7666" s="18" t="s">
        <v>123</v>
      </c>
      <c r="F7666" s="17"/>
      <c r="G7666" s="11">
        <v>1</v>
      </c>
      <c r="H7666" s="27">
        <v>100</v>
      </c>
      <c r="I7666" s="4" t="s">
        <v>168</v>
      </c>
      <c r="J7666" s="4" t="s">
        <v>168</v>
      </c>
      <c r="K7666" s="4" t="s">
        <v>168</v>
      </c>
      <c r="L7666" s="4" t="s">
        <v>168</v>
      </c>
      <c r="M7666" s="4" t="s">
        <v>168</v>
      </c>
      <c r="N7666" s="4" t="s">
        <v>168</v>
      </c>
      <c r="O7666" s="4" t="s">
        <v>168</v>
      </c>
      <c r="P7666" s="31" t="s">
        <v>168</v>
      </c>
    </row>
    <row r="7667">
      <c r="D7667" s="19"/>
      <c r="E7667" s="18" t="s">
        <v>124</v>
      </c>
      <c r="F7667" s="17"/>
      <c r="G7667" s="11">
        <v>0</v>
      </c>
      <c r="H7667" s="32" t="s">
        <v>168</v>
      </c>
      <c r="I7667" s="4" t="s">
        <v>168</v>
      </c>
      <c r="J7667" s="4" t="s">
        <v>168</v>
      </c>
      <c r="K7667" s="4" t="s">
        <v>168</v>
      </c>
      <c r="L7667" s="4" t="s">
        <v>168</v>
      </c>
      <c r="M7667" s="4" t="s">
        <v>168</v>
      </c>
      <c r="N7667" s="4" t="s">
        <v>168</v>
      </c>
      <c r="O7667" s="4" t="s">
        <v>168</v>
      </c>
      <c r="P7667" s="31" t="s">
        <v>168</v>
      </c>
    </row>
    <row r="7668">
      <c r="D7668" s="19"/>
      <c r="E7668" s="18" t="s">
        <v>125</v>
      </c>
      <c r="F7668" s="17"/>
      <c r="G7668" s="11">
        <v>0</v>
      </c>
      <c r="H7668" s="32" t="s">
        <v>168</v>
      </c>
      <c r="I7668" s="4" t="s">
        <v>168</v>
      </c>
      <c r="J7668" s="4" t="s">
        <v>168</v>
      </c>
      <c r="K7668" s="4" t="s">
        <v>168</v>
      </c>
      <c r="L7668" s="4" t="s">
        <v>168</v>
      </c>
      <c r="M7668" s="4" t="s">
        <v>168</v>
      </c>
      <c r="N7668" s="4" t="s">
        <v>168</v>
      </c>
      <c r="O7668" s="4" t="s">
        <v>168</v>
      </c>
      <c r="P7668" s="31" t="s">
        <v>168</v>
      </c>
    </row>
    <row r="7669">
      <c r="D7669" s="19"/>
      <c r="E7669" s="18" t="s">
        <v>126</v>
      </c>
      <c r="F7669" s="17"/>
      <c r="G7669" s="11">
        <v>1</v>
      </c>
      <c r="H7669" s="32" t="s">
        <v>168</v>
      </c>
      <c r="I7669" s="4" t="s">
        <v>168</v>
      </c>
      <c r="J7669" s="4" t="s">
        <v>168</v>
      </c>
      <c r="K7669" s="4" t="s">
        <v>168</v>
      </c>
      <c r="L7669" s="4" t="s">
        <v>168</v>
      </c>
      <c r="M7669" s="4" t="s">
        <v>168</v>
      </c>
      <c r="N7669" s="4" t="s">
        <v>168</v>
      </c>
      <c r="O7669" s="5">
        <v>100</v>
      </c>
      <c r="P7669" s="31" t="s">
        <v>168</v>
      </c>
    </row>
    <row r="7670">
      <c r="D7670" s="19"/>
      <c r="E7670" s="18" t="s">
        <v>26</v>
      </c>
      <c r="F7670" s="17"/>
      <c r="G7670" s="11">
        <v>0</v>
      </c>
      <c r="H7670" s="32" t="s">
        <v>168</v>
      </c>
      <c r="I7670" s="4" t="s">
        <v>168</v>
      </c>
      <c r="J7670" s="4" t="s">
        <v>168</v>
      </c>
      <c r="K7670" s="4" t="s">
        <v>168</v>
      </c>
      <c r="L7670" s="4" t="s">
        <v>168</v>
      </c>
      <c r="M7670" s="4" t="s">
        <v>168</v>
      </c>
      <c r="N7670" s="4" t="s">
        <v>168</v>
      </c>
      <c r="O7670" s="4" t="s">
        <v>168</v>
      </c>
      <c r="P7670" s="31" t="s">
        <v>168</v>
      </c>
    </row>
    <row r="7671">
      <c r="D7671" s="19"/>
      <c r="E7671" s="18" t="s">
        <v>127</v>
      </c>
      <c r="F7671" s="17"/>
      <c r="G7671" s="11">
        <v>2</v>
      </c>
      <c r="H7671" s="27">
        <v>100</v>
      </c>
      <c r="I7671" s="4" t="s">
        <v>168</v>
      </c>
      <c r="J7671" s="4" t="s">
        <v>168</v>
      </c>
      <c r="K7671" s="4" t="s">
        <v>168</v>
      </c>
      <c r="L7671" s="4" t="s">
        <v>168</v>
      </c>
      <c r="M7671" s="4" t="s">
        <v>168</v>
      </c>
      <c r="N7671" s="4" t="s">
        <v>168</v>
      </c>
      <c r="O7671" s="4" t="s">
        <v>168</v>
      </c>
      <c r="P7671" s="31" t="s">
        <v>168</v>
      </c>
    </row>
    <row r="7672">
      <c r="D7672" s="19"/>
      <c r="E7672" s="18" t="s">
        <v>128</v>
      </c>
      <c r="F7672" s="17"/>
      <c r="G7672" s="11">
        <v>1</v>
      </c>
      <c r="H7672" s="32" t="s">
        <v>168</v>
      </c>
      <c r="I7672" s="4" t="s">
        <v>168</v>
      </c>
      <c r="J7672" s="4" t="s">
        <v>168</v>
      </c>
      <c r="K7672" s="4" t="s">
        <v>168</v>
      </c>
      <c r="L7672" s="4" t="s">
        <v>168</v>
      </c>
      <c r="M7672" s="4" t="s">
        <v>168</v>
      </c>
      <c r="N7672" s="4" t="s">
        <v>168</v>
      </c>
      <c r="O7672" s="5">
        <v>100</v>
      </c>
      <c r="P7672" s="31" t="s">
        <v>168</v>
      </c>
    </row>
    <row r="7673">
      <c r="D7673" s="15" t="s">
        <v>129</v>
      </c>
      <c r="E7673" s="14" t="s">
        <v>130</v>
      </c>
      <c r="F7673" s="16"/>
      <c r="G7673" s="33">
        <v>1</v>
      </c>
      <c r="H7673" s="45">
        <v>100</v>
      </c>
      <c r="I7673" s="25" t="s">
        <v>168</v>
      </c>
      <c r="J7673" s="25" t="s">
        <v>168</v>
      </c>
      <c r="K7673" s="25" t="s">
        <v>168</v>
      </c>
      <c r="L7673" s="25" t="s">
        <v>168</v>
      </c>
      <c r="M7673" s="25" t="s">
        <v>168</v>
      </c>
      <c r="N7673" s="25" t="s">
        <v>168</v>
      </c>
      <c r="O7673" s="25" t="s">
        <v>168</v>
      </c>
      <c r="P7673" s="53" t="s">
        <v>168</v>
      </c>
    </row>
    <row r="7674">
      <c r="D7674" s="19"/>
      <c r="E7674" s="18" t="s">
        <v>131</v>
      </c>
      <c r="F7674" s="17"/>
      <c r="G7674" s="11">
        <v>0</v>
      </c>
      <c r="H7674" s="32" t="s">
        <v>168</v>
      </c>
      <c r="I7674" s="4" t="s">
        <v>168</v>
      </c>
      <c r="J7674" s="4" t="s">
        <v>168</v>
      </c>
      <c r="K7674" s="4" t="s">
        <v>168</v>
      </c>
      <c r="L7674" s="4" t="s">
        <v>168</v>
      </c>
      <c r="M7674" s="4" t="s">
        <v>168</v>
      </c>
      <c r="N7674" s="4" t="s">
        <v>168</v>
      </c>
      <c r="O7674" s="4" t="s">
        <v>168</v>
      </c>
      <c r="P7674" s="31" t="s">
        <v>168</v>
      </c>
    </row>
    <row r="7675">
      <c r="D7675" s="19"/>
      <c r="E7675" s="18" t="s">
        <v>132</v>
      </c>
      <c r="F7675" s="17"/>
      <c r="G7675" s="11">
        <v>0</v>
      </c>
      <c r="H7675" s="32" t="s">
        <v>168</v>
      </c>
      <c r="I7675" s="4" t="s">
        <v>168</v>
      </c>
      <c r="J7675" s="4" t="s">
        <v>168</v>
      </c>
      <c r="K7675" s="4" t="s">
        <v>168</v>
      </c>
      <c r="L7675" s="4" t="s">
        <v>168</v>
      </c>
      <c r="M7675" s="4" t="s">
        <v>168</v>
      </c>
      <c r="N7675" s="4" t="s">
        <v>168</v>
      </c>
      <c r="O7675" s="4" t="s">
        <v>168</v>
      </c>
      <c r="P7675" s="31" t="s">
        <v>168</v>
      </c>
    </row>
    <row r="7676">
      <c r="D7676" s="19"/>
      <c r="E7676" s="18" t="s">
        <v>133</v>
      </c>
      <c r="F7676" s="17"/>
      <c r="G7676" s="11">
        <v>1</v>
      </c>
      <c r="H7676" s="27">
        <v>100</v>
      </c>
      <c r="I7676" s="4" t="s">
        <v>168</v>
      </c>
      <c r="J7676" s="4" t="s">
        <v>168</v>
      </c>
      <c r="K7676" s="4" t="s">
        <v>168</v>
      </c>
      <c r="L7676" s="4" t="s">
        <v>168</v>
      </c>
      <c r="M7676" s="4" t="s">
        <v>168</v>
      </c>
      <c r="N7676" s="4" t="s">
        <v>168</v>
      </c>
      <c r="O7676" s="4" t="s">
        <v>168</v>
      </c>
      <c r="P7676" s="31" t="s">
        <v>168</v>
      </c>
    </row>
    <row r="7677">
      <c r="D7677" s="19"/>
      <c r="E7677" s="18" t="s">
        <v>134</v>
      </c>
      <c r="F7677" s="17"/>
      <c r="G7677" s="11">
        <v>1</v>
      </c>
      <c r="H7677" s="27">
        <v>100</v>
      </c>
      <c r="I7677" s="4" t="s">
        <v>168</v>
      </c>
      <c r="J7677" s="4" t="s">
        <v>168</v>
      </c>
      <c r="K7677" s="4" t="s">
        <v>168</v>
      </c>
      <c r="L7677" s="4" t="s">
        <v>168</v>
      </c>
      <c r="M7677" s="4" t="s">
        <v>168</v>
      </c>
      <c r="N7677" s="4" t="s">
        <v>168</v>
      </c>
      <c r="O7677" s="4" t="s">
        <v>168</v>
      </c>
      <c r="P7677" s="31" t="s">
        <v>168</v>
      </c>
    </row>
    <row r="7678">
      <c r="D7678" s="19"/>
      <c r="E7678" s="18" t="s">
        <v>135</v>
      </c>
      <c r="F7678" s="17"/>
      <c r="G7678" s="11">
        <v>1</v>
      </c>
      <c r="H7678" s="27">
        <v>100</v>
      </c>
      <c r="I7678" s="4" t="s">
        <v>168</v>
      </c>
      <c r="J7678" s="4" t="s">
        <v>168</v>
      </c>
      <c r="K7678" s="4" t="s">
        <v>168</v>
      </c>
      <c r="L7678" s="4" t="s">
        <v>168</v>
      </c>
      <c r="M7678" s="4" t="s">
        <v>168</v>
      </c>
      <c r="N7678" s="4" t="s">
        <v>168</v>
      </c>
      <c r="O7678" s="4" t="s">
        <v>168</v>
      </c>
      <c r="P7678" s="31" t="s">
        <v>168</v>
      </c>
    </row>
    <row r="7679">
      <c r="D7679" s="19"/>
      <c r="E7679" s="18" t="s">
        <v>136</v>
      </c>
      <c r="F7679" s="17"/>
      <c r="G7679" s="11">
        <v>0</v>
      </c>
      <c r="H7679" s="32" t="s">
        <v>168</v>
      </c>
      <c r="I7679" s="4" t="s">
        <v>168</v>
      </c>
      <c r="J7679" s="4" t="s">
        <v>168</v>
      </c>
      <c r="K7679" s="4" t="s">
        <v>168</v>
      </c>
      <c r="L7679" s="4" t="s">
        <v>168</v>
      </c>
      <c r="M7679" s="4" t="s">
        <v>168</v>
      </c>
      <c r="N7679" s="4" t="s">
        <v>168</v>
      </c>
      <c r="O7679" s="4" t="s">
        <v>168</v>
      </c>
      <c r="P7679" s="31" t="s">
        <v>168</v>
      </c>
    </row>
    <row r="7680">
      <c r="D7680" s="19"/>
      <c r="E7680" s="18" t="s">
        <v>137</v>
      </c>
      <c r="F7680" s="17"/>
      <c r="G7680" s="11">
        <v>0</v>
      </c>
      <c r="H7680" s="32" t="s">
        <v>168</v>
      </c>
      <c r="I7680" s="4" t="s">
        <v>168</v>
      </c>
      <c r="J7680" s="4" t="s">
        <v>168</v>
      </c>
      <c r="K7680" s="4" t="s">
        <v>168</v>
      </c>
      <c r="L7680" s="4" t="s">
        <v>168</v>
      </c>
      <c r="M7680" s="4" t="s">
        <v>168</v>
      </c>
      <c r="N7680" s="4" t="s">
        <v>168</v>
      </c>
      <c r="O7680" s="4" t="s">
        <v>168</v>
      </c>
      <c r="P7680" s="31" t="s">
        <v>168</v>
      </c>
    </row>
    <row r="7681">
      <c r="D7681" s="19"/>
      <c r="E7681" s="18" t="s">
        <v>138</v>
      </c>
      <c r="F7681" s="17"/>
      <c r="G7681" s="11">
        <v>0</v>
      </c>
      <c r="H7681" s="32" t="s">
        <v>168</v>
      </c>
      <c r="I7681" s="4" t="s">
        <v>168</v>
      </c>
      <c r="J7681" s="4" t="s">
        <v>168</v>
      </c>
      <c r="K7681" s="4" t="s">
        <v>168</v>
      </c>
      <c r="L7681" s="4" t="s">
        <v>168</v>
      </c>
      <c r="M7681" s="4" t="s">
        <v>168</v>
      </c>
      <c r="N7681" s="4" t="s">
        <v>168</v>
      </c>
      <c r="O7681" s="4" t="s">
        <v>168</v>
      </c>
      <c r="P7681" s="31" t="s">
        <v>168</v>
      </c>
    </row>
    <row r="7682">
      <c r="D7682" s="19"/>
      <c r="E7682" s="18" t="s">
        <v>139</v>
      </c>
      <c r="F7682" s="17"/>
      <c r="G7682" s="11">
        <v>0</v>
      </c>
      <c r="H7682" s="32" t="s">
        <v>168</v>
      </c>
      <c r="I7682" s="4" t="s">
        <v>168</v>
      </c>
      <c r="J7682" s="4" t="s">
        <v>168</v>
      </c>
      <c r="K7682" s="4" t="s">
        <v>168</v>
      </c>
      <c r="L7682" s="4" t="s">
        <v>168</v>
      </c>
      <c r="M7682" s="4" t="s">
        <v>168</v>
      </c>
      <c r="N7682" s="4" t="s">
        <v>168</v>
      </c>
      <c r="O7682" s="4" t="s">
        <v>168</v>
      </c>
      <c r="P7682" s="31" t="s">
        <v>168</v>
      </c>
    </row>
    <row r="7683">
      <c r="D7683" s="19"/>
      <c r="E7683" s="18" t="s">
        <v>140</v>
      </c>
      <c r="F7683" s="17"/>
      <c r="G7683" s="11">
        <v>0</v>
      </c>
      <c r="H7683" s="32" t="s">
        <v>168</v>
      </c>
      <c r="I7683" s="4" t="s">
        <v>168</v>
      </c>
      <c r="J7683" s="4" t="s">
        <v>168</v>
      </c>
      <c r="K7683" s="4" t="s">
        <v>168</v>
      </c>
      <c r="L7683" s="4" t="s">
        <v>168</v>
      </c>
      <c r="M7683" s="4" t="s">
        <v>168</v>
      </c>
      <c r="N7683" s="4" t="s">
        <v>168</v>
      </c>
      <c r="O7683" s="4" t="s">
        <v>168</v>
      </c>
      <c r="P7683" s="31" t="s">
        <v>168</v>
      </c>
    </row>
    <row r="7684">
      <c r="D7684" s="19"/>
      <c r="E7684" s="18" t="s">
        <v>141</v>
      </c>
      <c r="F7684" s="17"/>
      <c r="G7684" s="11">
        <v>0</v>
      </c>
      <c r="H7684" s="32" t="s">
        <v>168</v>
      </c>
      <c r="I7684" s="4" t="s">
        <v>168</v>
      </c>
      <c r="J7684" s="4" t="s">
        <v>168</v>
      </c>
      <c r="K7684" s="4" t="s">
        <v>168</v>
      </c>
      <c r="L7684" s="4" t="s">
        <v>168</v>
      </c>
      <c r="M7684" s="4" t="s">
        <v>168</v>
      </c>
      <c r="N7684" s="4" t="s">
        <v>168</v>
      </c>
      <c r="O7684" s="4" t="s">
        <v>168</v>
      </c>
      <c r="P7684" s="31" t="s">
        <v>168</v>
      </c>
    </row>
    <row r="7685">
      <c r="D7685" s="19"/>
      <c r="E7685" s="18" t="s">
        <v>142</v>
      </c>
      <c r="F7685" s="17"/>
      <c r="G7685" s="11">
        <v>0</v>
      </c>
      <c r="H7685" s="32" t="s">
        <v>168</v>
      </c>
      <c r="I7685" s="4" t="s">
        <v>168</v>
      </c>
      <c r="J7685" s="4" t="s">
        <v>168</v>
      </c>
      <c r="K7685" s="4" t="s">
        <v>168</v>
      </c>
      <c r="L7685" s="4" t="s">
        <v>168</v>
      </c>
      <c r="M7685" s="4" t="s">
        <v>168</v>
      </c>
      <c r="N7685" s="4" t="s">
        <v>168</v>
      </c>
      <c r="O7685" s="4" t="s">
        <v>168</v>
      </c>
      <c r="P7685" s="31" t="s">
        <v>168</v>
      </c>
    </row>
    <row r="7686">
      <c r="D7686" s="19"/>
      <c r="E7686" s="18" t="s">
        <v>143</v>
      </c>
      <c r="F7686" s="17"/>
      <c r="G7686" s="11">
        <v>0</v>
      </c>
      <c r="H7686" s="32" t="s">
        <v>168</v>
      </c>
      <c r="I7686" s="4" t="s">
        <v>168</v>
      </c>
      <c r="J7686" s="4" t="s">
        <v>168</v>
      </c>
      <c r="K7686" s="4" t="s">
        <v>168</v>
      </c>
      <c r="L7686" s="4" t="s">
        <v>168</v>
      </c>
      <c r="M7686" s="4" t="s">
        <v>168</v>
      </c>
      <c r="N7686" s="4" t="s">
        <v>168</v>
      </c>
      <c r="O7686" s="4" t="s">
        <v>168</v>
      </c>
      <c r="P7686" s="31" t="s">
        <v>168</v>
      </c>
    </row>
    <row r="7687">
      <c r="D7687" s="19"/>
      <c r="E7687" s="18" t="s">
        <v>144</v>
      </c>
      <c r="F7687" s="17"/>
      <c r="G7687" s="11">
        <v>0</v>
      </c>
      <c r="H7687" s="32" t="s">
        <v>168</v>
      </c>
      <c r="I7687" s="4" t="s">
        <v>168</v>
      </c>
      <c r="J7687" s="4" t="s">
        <v>168</v>
      </c>
      <c r="K7687" s="4" t="s">
        <v>168</v>
      </c>
      <c r="L7687" s="4" t="s">
        <v>168</v>
      </c>
      <c r="M7687" s="4" t="s">
        <v>168</v>
      </c>
      <c r="N7687" s="4" t="s">
        <v>168</v>
      </c>
      <c r="O7687" s="4" t="s">
        <v>168</v>
      </c>
      <c r="P7687" s="31" t="s">
        <v>168</v>
      </c>
    </row>
    <row r="7688">
      <c r="D7688" s="19"/>
      <c r="E7688" s="18" t="s">
        <v>41</v>
      </c>
      <c r="F7688" s="17"/>
      <c r="G7688" s="11">
        <v>0</v>
      </c>
      <c r="H7688" s="32" t="s">
        <v>168</v>
      </c>
      <c r="I7688" s="4" t="s">
        <v>168</v>
      </c>
      <c r="J7688" s="4" t="s">
        <v>168</v>
      </c>
      <c r="K7688" s="4" t="s">
        <v>168</v>
      </c>
      <c r="L7688" s="4" t="s">
        <v>168</v>
      </c>
      <c r="M7688" s="4" t="s">
        <v>168</v>
      </c>
      <c r="N7688" s="4" t="s">
        <v>168</v>
      </c>
      <c r="O7688" s="4" t="s">
        <v>168</v>
      </c>
      <c r="P7688" s="31" t="s">
        <v>168</v>
      </c>
    </row>
    <row r="7689">
      <c r="D7689" s="19"/>
      <c r="E7689" s="18" t="s">
        <v>145</v>
      </c>
      <c r="F7689" s="17"/>
      <c r="G7689" s="11">
        <v>2</v>
      </c>
      <c r="H7689" s="27">
        <v>50</v>
      </c>
      <c r="I7689" s="4" t="s">
        <v>168</v>
      </c>
      <c r="J7689" s="4" t="s">
        <v>168</v>
      </c>
      <c r="K7689" s="4" t="s">
        <v>168</v>
      </c>
      <c r="L7689" s="4" t="s">
        <v>168</v>
      </c>
      <c r="M7689" s="4" t="s">
        <v>168</v>
      </c>
      <c r="N7689" s="4" t="s">
        <v>168</v>
      </c>
      <c r="O7689" s="5">
        <v>50</v>
      </c>
      <c r="P7689" s="31" t="s">
        <v>168</v>
      </c>
    </row>
    <row r="7690">
      <c r="D7690" s="19"/>
      <c r="E7690" s="18" t="s">
        <v>26</v>
      </c>
      <c r="F7690" s="17"/>
      <c r="G7690" s="11">
        <v>0</v>
      </c>
      <c r="H7690" s="32" t="s">
        <v>168</v>
      </c>
      <c r="I7690" s="4" t="s">
        <v>168</v>
      </c>
      <c r="J7690" s="4" t="s">
        <v>168</v>
      </c>
      <c r="K7690" s="4" t="s">
        <v>168</v>
      </c>
      <c r="L7690" s="4" t="s">
        <v>168</v>
      </c>
      <c r="M7690" s="4" t="s">
        <v>168</v>
      </c>
      <c r="N7690" s="4" t="s">
        <v>168</v>
      </c>
      <c r="O7690" s="4" t="s">
        <v>168</v>
      </c>
      <c r="P7690" s="31" t="s">
        <v>168</v>
      </c>
    </row>
    <row r="7691">
      <c r="D7691" s="15" t="s">
        <v>146</v>
      </c>
      <c r="E7691" s="14" t="s">
        <v>147</v>
      </c>
      <c r="F7691" s="16"/>
      <c r="G7691" s="33">
        <v>1</v>
      </c>
      <c r="H7691" s="45">
        <v>100</v>
      </c>
      <c r="I7691" s="25" t="s">
        <v>168</v>
      </c>
      <c r="J7691" s="25" t="s">
        <v>168</v>
      </c>
      <c r="K7691" s="25" t="s">
        <v>168</v>
      </c>
      <c r="L7691" s="25" t="s">
        <v>168</v>
      </c>
      <c r="M7691" s="25" t="s">
        <v>168</v>
      </c>
      <c r="N7691" s="25" t="s">
        <v>168</v>
      </c>
      <c r="O7691" s="25" t="s">
        <v>168</v>
      </c>
      <c r="P7691" s="53" t="s">
        <v>168</v>
      </c>
    </row>
    <row r="7692">
      <c r="D7692" s="19"/>
      <c r="E7692" s="18" t="s">
        <v>148</v>
      </c>
      <c r="F7692" s="17"/>
      <c r="G7692" s="11">
        <v>2</v>
      </c>
      <c r="H7692" s="27">
        <v>50</v>
      </c>
      <c r="I7692" s="4" t="s">
        <v>168</v>
      </c>
      <c r="J7692" s="4" t="s">
        <v>168</v>
      </c>
      <c r="K7692" s="4" t="s">
        <v>168</v>
      </c>
      <c r="L7692" s="4" t="s">
        <v>168</v>
      </c>
      <c r="M7692" s="4" t="s">
        <v>168</v>
      </c>
      <c r="N7692" s="4" t="s">
        <v>168</v>
      </c>
      <c r="O7692" s="5">
        <v>50</v>
      </c>
      <c r="P7692" s="31" t="s">
        <v>168</v>
      </c>
    </row>
    <row r="7693">
      <c r="D7693" s="19"/>
      <c r="E7693" s="18" t="s">
        <v>149</v>
      </c>
      <c r="F7693" s="17"/>
      <c r="G7693" s="11">
        <v>0</v>
      </c>
      <c r="H7693" s="32" t="s">
        <v>168</v>
      </c>
      <c r="I7693" s="4" t="s">
        <v>168</v>
      </c>
      <c r="J7693" s="4" t="s">
        <v>168</v>
      </c>
      <c r="K7693" s="4" t="s">
        <v>168</v>
      </c>
      <c r="L7693" s="4" t="s">
        <v>168</v>
      </c>
      <c r="M7693" s="4" t="s">
        <v>168</v>
      </c>
      <c r="N7693" s="4" t="s">
        <v>168</v>
      </c>
      <c r="O7693" s="4" t="s">
        <v>168</v>
      </c>
      <c r="P7693" s="31" t="s">
        <v>168</v>
      </c>
    </row>
    <row r="7694">
      <c r="D7694" s="19"/>
      <c r="E7694" s="18" t="s">
        <v>150</v>
      </c>
      <c r="F7694" s="17"/>
      <c r="G7694" s="11">
        <v>0</v>
      </c>
      <c r="H7694" s="32" t="s">
        <v>168</v>
      </c>
      <c r="I7694" s="4" t="s">
        <v>168</v>
      </c>
      <c r="J7694" s="4" t="s">
        <v>168</v>
      </c>
      <c r="K7694" s="4" t="s">
        <v>168</v>
      </c>
      <c r="L7694" s="4" t="s">
        <v>168</v>
      </c>
      <c r="M7694" s="4" t="s">
        <v>168</v>
      </c>
      <c r="N7694" s="4" t="s">
        <v>168</v>
      </c>
      <c r="O7694" s="4" t="s">
        <v>168</v>
      </c>
      <c r="P7694" s="31" t="s">
        <v>168</v>
      </c>
    </row>
    <row r="7695">
      <c r="D7695" s="19"/>
      <c r="E7695" s="18" t="s">
        <v>26</v>
      </c>
      <c r="F7695" s="17"/>
      <c r="G7695" s="11">
        <v>0</v>
      </c>
      <c r="H7695" s="32" t="s">
        <v>168</v>
      </c>
      <c r="I7695" s="4" t="s">
        <v>168</v>
      </c>
      <c r="J7695" s="4" t="s">
        <v>168</v>
      </c>
      <c r="K7695" s="4" t="s">
        <v>168</v>
      </c>
      <c r="L7695" s="4" t="s">
        <v>168</v>
      </c>
      <c r="M7695" s="4" t="s">
        <v>168</v>
      </c>
      <c r="N7695" s="4" t="s">
        <v>168</v>
      </c>
      <c r="O7695" s="4" t="s">
        <v>168</v>
      </c>
      <c r="P7695" s="31" t="s">
        <v>168</v>
      </c>
    </row>
    <row r="7696">
      <c r="D7696" s="19"/>
      <c r="E7696" s="18" t="s">
        <v>151</v>
      </c>
      <c r="F7696" s="17"/>
      <c r="G7696" s="11">
        <v>3</v>
      </c>
      <c r="H7696" s="27">
        <v>66.666666666666998</v>
      </c>
      <c r="I7696" s="4" t="s">
        <v>168</v>
      </c>
      <c r="J7696" s="4" t="s">
        <v>168</v>
      </c>
      <c r="K7696" s="4" t="s">
        <v>168</v>
      </c>
      <c r="L7696" s="4" t="s">
        <v>168</v>
      </c>
      <c r="M7696" s="4" t="s">
        <v>168</v>
      </c>
      <c r="N7696" s="4" t="s">
        <v>168</v>
      </c>
      <c r="O7696" s="5">
        <v>33.333333333333002</v>
      </c>
      <c r="P7696" s="31" t="s">
        <v>168</v>
      </c>
    </row>
    <row r="7697">
      <c r="D7697" s="19"/>
      <c r="E7697" s="18" t="s">
        <v>152</v>
      </c>
      <c r="F7697" s="17"/>
      <c r="G7697" s="11">
        <v>0</v>
      </c>
      <c r="H7697" s="32" t="s">
        <v>168</v>
      </c>
      <c r="I7697" s="4" t="s">
        <v>168</v>
      </c>
      <c r="J7697" s="4" t="s">
        <v>168</v>
      </c>
      <c r="K7697" s="4" t="s">
        <v>168</v>
      </c>
      <c r="L7697" s="4" t="s">
        <v>168</v>
      </c>
      <c r="M7697" s="4" t="s">
        <v>168</v>
      </c>
      <c r="N7697" s="4" t="s">
        <v>168</v>
      </c>
      <c r="O7697" s="4" t="s">
        <v>168</v>
      </c>
      <c r="P7697" s="31" t="s">
        <v>168</v>
      </c>
    </row>
    <row r="7698">
      <c r="D7698" s="15" t="s">
        <v>153</v>
      </c>
      <c r="E7698" s="14" t="s">
        <v>154</v>
      </c>
      <c r="F7698" s="16"/>
      <c r="G7698" s="33">
        <v>1</v>
      </c>
      <c r="H7698" s="45">
        <v>100</v>
      </c>
      <c r="I7698" s="25" t="s">
        <v>168</v>
      </c>
      <c r="J7698" s="25" t="s">
        <v>168</v>
      </c>
      <c r="K7698" s="25" t="s">
        <v>168</v>
      </c>
      <c r="L7698" s="25" t="s">
        <v>168</v>
      </c>
      <c r="M7698" s="25" t="s">
        <v>168</v>
      </c>
      <c r="N7698" s="25" t="s">
        <v>168</v>
      </c>
      <c r="O7698" s="25" t="s">
        <v>168</v>
      </c>
      <c r="P7698" s="53" t="s">
        <v>168</v>
      </c>
    </row>
    <row r="7699">
      <c r="D7699" s="19"/>
      <c r="E7699" s="18" t="s">
        <v>155</v>
      </c>
      <c r="F7699" s="17"/>
      <c r="G7699" s="11">
        <v>1</v>
      </c>
      <c r="H7699" s="27">
        <v>100</v>
      </c>
      <c r="I7699" s="4" t="s">
        <v>168</v>
      </c>
      <c r="J7699" s="4" t="s">
        <v>168</v>
      </c>
      <c r="K7699" s="4" t="s">
        <v>168</v>
      </c>
      <c r="L7699" s="4" t="s">
        <v>168</v>
      </c>
      <c r="M7699" s="4" t="s">
        <v>168</v>
      </c>
      <c r="N7699" s="4" t="s">
        <v>168</v>
      </c>
      <c r="O7699" s="4" t="s">
        <v>168</v>
      </c>
      <c r="P7699" s="31" t="s">
        <v>168</v>
      </c>
    </row>
    <row r="7700">
      <c r="D7700" s="19"/>
      <c r="E7700" s="18" t="s">
        <v>156</v>
      </c>
      <c r="F7700" s="17"/>
      <c r="G7700" s="11">
        <v>1</v>
      </c>
      <c r="H7700" s="27">
        <v>100</v>
      </c>
      <c r="I7700" s="4" t="s">
        <v>168</v>
      </c>
      <c r="J7700" s="4" t="s">
        <v>168</v>
      </c>
      <c r="K7700" s="4" t="s">
        <v>168</v>
      </c>
      <c r="L7700" s="4" t="s">
        <v>168</v>
      </c>
      <c r="M7700" s="4" t="s">
        <v>168</v>
      </c>
      <c r="N7700" s="4" t="s">
        <v>168</v>
      </c>
      <c r="O7700" s="4" t="s">
        <v>168</v>
      </c>
      <c r="P7700" s="31" t="s">
        <v>168</v>
      </c>
    </row>
    <row r="7701">
      <c r="D7701" s="19"/>
      <c r="E7701" s="18" t="s">
        <v>157</v>
      </c>
      <c r="F7701" s="17"/>
      <c r="G7701" s="11">
        <v>2</v>
      </c>
      <c r="H7701" s="27">
        <v>50</v>
      </c>
      <c r="I7701" s="4" t="s">
        <v>168</v>
      </c>
      <c r="J7701" s="4" t="s">
        <v>168</v>
      </c>
      <c r="K7701" s="4" t="s">
        <v>168</v>
      </c>
      <c r="L7701" s="4" t="s">
        <v>168</v>
      </c>
      <c r="M7701" s="4" t="s">
        <v>168</v>
      </c>
      <c r="N7701" s="4" t="s">
        <v>168</v>
      </c>
      <c r="O7701" s="5">
        <v>50</v>
      </c>
      <c r="P7701" s="31" t="s">
        <v>168</v>
      </c>
    </row>
    <row r="7702">
      <c r="D7702" s="19"/>
      <c r="E7702" s="18" t="s">
        <v>158</v>
      </c>
      <c r="F7702" s="17"/>
      <c r="G7702" s="11">
        <v>2</v>
      </c>
      <c r="H7702" s="27">
        <v>50</v>
      </c>
      <c r="I7702" s="4" t="s">
        <v>168</v>
      </c>
      <c r="J7702" s="4" t="s">
        <v>168</v>
      </c>
      <c r="K7702" s="4" t="s">
        <v>168</v>
      </c>
      <c r="L7702" s="4" t="s">
        <v>168</v>
      </c>
      <c r="M7702" s="4" t="s">
        <v>168</v>
      </c>
      <c r="N7702" s="4" t="s">
        <v>168</v>
      </c>
      <c r="O7702" s="5">
        <v>50</v>
      </c>
      <c r="P7702" s="31" t="s">
        <v>168</v>
      </c>
    </row>
    <row r="7703">
      <c r="D7703" s="19"/>
      <c r="E7703" s="18" t="s">
        <v>159</v>
      </c>
      <c r="F7703" s="17"/>
      <c r="G7703" s="11">
        <v>2</v>
      </c>
      <c r="H7703" s="27">
        <v>50</v>
      </c>
      <c r="I7703" s="4" t="s">
        <v>168</v>
      </c>
      <c r="J7703" s="4" t="s">
        <v>168</v>
      </c>
      <c r="K7703" s="4" t="s">
        <v>168</v>
      </c>
      <c r="L7703" s="4" t="s">
        <v>168</v>
      </c>
      <c r="M7703" s="4" t="s">
        <v>168</v>
      </c>
      <c r="N7703" s="4" t="s">
        <v>168</v>
      </c>
      <c r="O7703" s="5">
        <v>50</v>
      </c>
      <c r="P7703" s="31" t="s">
        <v>168</v>
      </c>
    </row>
    <row r="7704">
      <c r="D7704" s="19"/>
      <c r="E7704" s="18" t="s">
        <v>160</v>
      </c>
      <c r="F7704" s="17"/>
      <c r="G7704" s="11">
        <v>1</v>
      </c>
      <c r="H7704" s="27">
        <v>100</v>
      </c>
      <c r="I7704" s="4" t="s">
        <v>168</v>
      </c>
      <c r="J7704" s="4" t="s">
        <v>168</v>
      </c>
      <c r="K7704" s="4" t="s">
        <v>168</v>
      </c>
      <c r="L7704" s="4" t="s">
        <v>168</v>
      </c>
      <c r="M7704" s="4" t="s">
        <v>168</v>
      </c>
      <c r="N7704" s="4" t="s">
        <v>168</v>
      </c>
      <c r="O7704" s="4" t="s">
        <v>168</v>
      </c>
      <c r="P7704" s="31" t="s">
        <v>168</v>
      </c>
    </row>
    <row r="7705">
      <c r="D7705" s="19"/>
      <c r="E7705" s="18" t="s">
        <v>161</v>
      </c>
      <c r="F7705" s="17"/>
      <c r="G7705" s="11">
        <v>2</v>
      </c>
      <c r="H7705" s="27">
        <v>50</v>
      </c>
      <c r="I7705" s="4" t="s">
        <v>168</v>
      </c>
      <c r="J7705" s="4" t="s">
        <v>168</v>
      </c>
      <c r="K7705" s="4" t="s">
        <v>168</v>
      </c>
      <c r="L7705" s="4" t="s">
        <v>168</v>
      </c>
      <c r="M7705" s="4" t="s">
        <v>168</v>
      </c>
      <c r="N7705" s="4" t="s">
        <v>168</v>
      </c>
      <c r="O7705" s="5">
        <v>50</v>
      </c>
      <c r="P7705" s="31" t="s">
        <v>168</v>
      </c>
    </row>
    <row r="7706">
      <c r="D7706" s="19"/>
      <c r="E7706" s="18" t="s">
        <v>162</v>
      </c>
      <c r="F7706" s="17"/>
      <c r="G7706" s="11">
        <v>1</v>
      </c>
      <c r="H7706" s="27">
        <v>100</v>
      </c>
      <c r="I7706" s="4" t="s">
        <v>168</v>
      </c>
      <c r="J7706" s="4" t="s">
        <v>168</v>
      </c>
      <c r="K7706" s="4" t="s">
        <v>168</v>
      </c>
      <c r="L7706" s="4" t="s">
        <v>168</v>
      </c>
      <c r="M7706" s="4" t="s">
        <v>168</v>
      </c>
      <c r="N7706" s="4" t="s">
        <v>168</v>
      </c>
      <c r="O7706" s="4" t="s">
        <v>168</v>
      </c>
      <c r="P7706" s="31" t="s">
        <v>168</v>
      </c>
    </row>
    <row r="7707">
      <c r="D7707" s="19"/>
      <c r="E7707" s="18" t="s">
        <v>163</v>
      </c>
      <c r="F7707" s="17"/>
      <c r="G7707" s="11">
        <v>2</v>
      </c>
      <c r="H7707" s="27">
        <v>50</v>
      </c>
      <c r="I7707" s="4" t="s">
        <v>168</v>
      </c>
      <c r="J7707" s="4" t="s">
        <v>168</v>
      </c>
      <c r="K7707" s="4" t="s">
        <v>168</v>
      </c>
      <c r="L7707" s="4" t="s">
        <v>168</v>
      </c>
      <c r="M7707" s="4" t="s">
        <v>168</v>
      </c>
      <c r="N7707" s="4" t="s">
        <v>168</v>
      </c>
      <c r="O7707" s="5">
        <v>50</v>
      </c>
      <c r="P7707" s="31" t="s">
        <v>168</v>
      </c>
    </row>
    <row r="7708">
      <c r="D7708" s="19"/>
      <c r="E7708" s="18" t="s">
        <v>164</v>
      </c>
      <c r="F7708" s="17"/>
      <c r="G7708" s="11">
        <v>2</v>
      </c>
      <c r="H7708" s="27">
        <v>50</v>
      </c>
      <c r="I7708" s="4" t="s">
        <v>168</v>
      </c>
      <c r="J7708" s="4" t="s">
        <v>168</v>
      </c>
      <c r="K7708" s="4" t="s">
        <v>168</v>
      </c>
      <c r="L7708" s="4" t="s">
        <v>168</v>
      </c>
      <c r="M7708" s="4" t="s">
        <v>168</v>
      </c>
      <c r="N7708" s="4" t="s">
        <v>168</v>
      </c>
      <c r="O7708" s="5">
        <v>50</v>
      </c>
      <c r="P7708" s="31" t="s">
        <v>168</v>
      </c>
    </row>
    <row r="7709">
      <c r="D7709" s="19"/>
      <c r="E7709" s="18" t="s">
        <v>165</v>
      </c>
      <c r="F7709" s="17"/>
      <c r="G7709" s="11">
        <v>2</v>
      </c>
      <c r="H7709" s="27">
        <v>50</v>
      </c>
      <c r="I7709" s="4" t="s">
        <v>168</v>
      </c>
      <c r="J7709" s="4" t="s">
        <v>168</v>
      </c>
      <c r="K7709" s="4" t="s">
        <v>168</v>
      </c>
      <c r="L7709" s="4" t="s">
        <v>168</v>
      </c>
      <c r="M7709" s="4" t="s">
        <v>168</v>
      </c>
      <c r="N7709" s="4" t="s">
        <v>168</v>
      </c>
      <c r="O7709" s="5">
        <v>50</v>
      </c>
      <c r="P7709" s="31" t="s">
        <v>168</v>
      </c>
    </row>
    <row r="7710">
      <c r="D7710" s="19"/>
      <c r="E7710" s="18" t="s">
        <v>166</v>
      </c>
      <c r="F7710" s="17"/>
      <c r="G7710" s="11">
        <v>1</v>
      </c>
      <c r="H7710" s="27">
        <v>100</v>
      </c>
      <c r="I7710" s="4" t="s">
        <v>168</v>
      </c>
      <c r="J7710" s="4" t="s">
        <v>168</v>
      </c>
      <c r="K7710" s="4" t="s">
        <v>168</v>
      </c>
      <c r="L7710" s="4" t="s">
        <v>168</v>
      </c>
      <c r="M7710" s="4" t="s">
        <v>168</v>
      </c>
      <c r="N7710" s="4" t="s">
        <v>168</v>
      </c>
      <c r="O7710" s="4" t="s">
        <v>168</v>
      </c>
      <c r="P7710" s="31" t="s">
        <v>168</v>
      </c>
    </row>
    <row r="7711">
      <c r="D7711" s="19"/>
      <c r="E7711" s="18" t="s">
        <v>167</v>
      </c>
      <c r="F7711" s="17"/>
      <c r="G7711" s="11">
        <v>1</v>
      </c>
      <c r="H7711" s="27">
        <v>100</v>
      </c>
      <c r="I7711" s="4" t="s">
        <v>168</v>
      </c>
      <c r="J7711" s="4" t="s">
        <v>168</v>
      </c>
      <c r="K7711" s="4" t="s">
        <v>168</v>
      </c>
      <c r="L7711" s="4" t="s">
        <v>168</v>
      </c>
      <c r="M7711" s="4" t="s">
        <v>168</v>
      </c>
      <c r="N7711" s="4" t="s">
        <v>168</v>
      </c>
      <c r="O7711" s="4" t="s">
        <v>168</v>
      </c>
      <c r="P7711" s="31" t="s">
        <v>168</v>
      </c>
    </row>
    <row r="7712">
      <c r="D7712" s="19"/>
      <c r="E7712" s="18" t="s">
        <v>41</v>
      </c>
      <c r="F7712" s="17"/>
      <c r="G7712" s="11">
        <v>0</v>
      </c>
      <c r="H7712" s="32" t="s">
        <v>168</v>
      </c>
      <c r="I7712" s="4" t="s">
        <v>168</v>
      </c>
      <c r="J7712" s="4" t="s">
        <v>168</v>
      </c>
      <c r="K7712" s="4" t="s">
        <v>168</v>
      </c>
      <c r="L7712" s="4" t="s">
        <v>168</v>
      </c>
      <c r="M7712" s="4" t="s">
        <v>168</v>
      </c>
      <c r="N7712" s="4" t="s">
        <v>168</v>
      </c>
      <c r="O7712" s="4" t="s">
        <v>168</v>
      </c>
      <c r="P7712" s="31" t="s">
        <v>168</v>
      </c>
    </row>
    <row r="7713">
      <c r="D7713" s="57"/>
      <c r="E7713" s="54" t="s">
        <v>26</v>
      </c>
      <c r="F7713" s="62"/>
      <c r="G7713" s="59">
        <v>1</v>
      </c>
      <c r="H7713" s="78">
        <v>100</v>
      </c>
      <c r="I7713" s="51" t="s">
        <v>168</v>
      </c>
      <c r="J7713" s="51" t="s">
        <v>168</v>
      </c>
      <c r="K7713" s="51" t="s">
        <v>168</v>
      </c>
      <c r="L7713" s="51" t="s">
        <v>168</v>
      </c>
      <c r="M7713" s="51" t="s">
        <v>168</v>
      </c>
      <c r="N7713" s="51" t="s">
        <v>168</v>
      </c>
      <c r="O7713" s="51" t="s">
        <v>168</v>
      </c>
      <c r="P7713" s="82" t="s">
        <v>168</v>
      </c>
    </row>
    <row r="7715">
      <c r="B7715" s="63" t="str">
        <f ca="1" xml:space="preserve"> HYPERLINK("#'目次'!B54", "[48]")</f>
        <v>[48]</v>
      </c>
      <c r="C7715" s="49" t="s">
        <v>635</v>
      </c>
    </row>
    <row r="7718">
      <c r="C7718" s="49" t="s">
        <v>14</v>
      </c>
    </row>
    <row r="7719">
      <c r="D7719" s="64"/>
      <c r="E7719" s="47"/>
      <c r="F7719" s="47"/>
      <c r="G7719" s="61" t="s">
        <v>15</v>
      </c>
      <c r="H7719" s="66" t="s">
        <v>122</v>
      </c>
      <c r="I7719" s="28" t="s">
        <v>123</v>
      </c>
      <c r="J7719" s="28" t="s">
        <v>124</v>
      </c>
      <c r="K7719" s="28" t="s">
        <v>125</v>
      </c>
      <c r="L7719" s="28" t="s">
        <v>126</v>
      </c>
      <c r="M7719" s="28" t="s">
        <v>26</v>
      </c>
      <c r="N7719" s="28" t="s">
        <v>127</v>
      </c>
      <c r="O7719" s="58" t="s">
        <v>128</v>
      </c>
    </row>
    <row r="7720">
      <c r="D7720" s="55"/>
      <c r="E7720" s="48"/>
      <c r="F7720" s="48"/>
      <c r="G7720" s="68"/>
      <c r="H7720" s="70"/>
      <c r="I7720" s="29"/>
      <c r="J7720" s="29"/>
      <c r="K7720" s="29"/>
      <c r="L7720" s="29"/>
      <c r="M7720" s="29"/>
      <c r="N7720" s="29"/>
      <c r="O7720" s="65"/>
    </row>
    <row r="7721">
      <c r="D7721" s="56"/>
      <c r="E7721" s="60" t="s">
        <v>15</v>
      </c>
      <c r="F7721" s="67"/>
      <c r="G7721" s="69">
        <v>1093</v>
      </c>
      <c r="H7721" s="36">
        <v>51.601097895700001</v>
      </c>
      <c r="I7721" s="36">
        <v>36.230558096980999</v>
      </c>
      <c r="J7721" s="36">
        <v>6.3129002744739999</v>
      </c>
      <c r="K7721" s="36">
        <v>4.574565416285</v>
      </c>
      <c r="L7721" s="36">
        <v>1.28087831656</v>
      </c>
      <c r="M7721" s="80" t="s">
        <v>168</v>
      </c>
      <c r="N7721" s="36">
        <v>87.831655992680993</v>
      </c>
      <c r="O7721" s="76">
        <v>5.855443732845</v>
      </c>
    </row>
    <row r="7722">
      <c r="D7722" s="15" t="s">
        <v>20</v>
      </c>
      <c r="E7722" s="14" t="s">
        <v>21</v>
      </c>
      <c r="F7722" s="16"/>
      <c r="G7722" s="26">
        <v>211</v>
      </c>
      <c r="H7722" s="40">
        <v>83.412322274882001</v>
      </c>
      <c r="I7722" s="8">
        <v>14.691943127962</v>
      </c>
      <c r="J7722" s="8">
        <v>0.473933649289</v>
      </c>
      <c r="K7722" s="8">
        <v>0.473933649289</v>
      </c>
      <c r="L7722" s="8">
        <v>0.94786729857800001</v>
      </c>
      <c r="M7722" s="41" t="s">
        <v>168</v>
      </c>
      <c r="N7722" s="8">
        <v>98.104265402844007</v>
      </c>
      <c r="O7722" s="42">
        <v>1.421800947867</v>
      </c>
    </row>
    <row r="7723">
      <c r="D7723" s="19"/>
      <c r="E7723" s="18" t="s">
        <v>22</v>
      </c>
      <c r="F7723" s="17"/>
      <c r="G7723" s="7">
        <v>539</v>
      </c>
      <c r="H7723" s="20">
        <v>55.658627087199001</v>
      </c>
      <c r="I7723" s="2">
        <v>36.363636363635997</v>
      </c>
      <c r="J7723" s="2">
        <v>4.8237476808909996</v>
      </c>
      <c r="K7723" s="2">
        <v>2.4118738404450002</v>
      </c>
      <c r="L7723" s="2">
        <v>0.74211502782899996</v>
      </c>
      <c r="M7723" s="10" t="s">
        <v>168</v>
      </c>
      <c r="N7723" s="2">
        <v>92.022263450834998</v>
      </c>
      <c r="O7723" s="22">
        <v>3.1539888682749999</v>
      </c>
    </row>
    <row r="7724">
      <c r="D7724" s="19"/>
      <c r="E7724" s="18" t="s">
        <v>23</v>
      </c>
      <c r="F7724" s="17"/>
      <c r="G7724" s="7">
        <v>263</v>
      </c>
      <c r="H7724" s="20">
        <v>30.418250950569998</v>
      </c>
      <c r="I7724" s="2">
        <v>50.570342205323001</v>
      </c>
      <c r="J7724" s="2">
        <v>12.547528517110001</v>
      </c>
      <c r="K7724" s="2">
        <v>5.7034220532319999</v>
      </c>
      <c r="L7724" s="2">
        <v>0.76045627376400005</v>
      </c>
      <c r="M7724" s="10" t="s">
        <v>168</v>
      </c>
      <c r="N7724" s="2">
        <v>80.988593155893994</v>
      </c>
      <c r="O7724" s="22">
        <v>6.4638783269960003</v>
      </c>
    </row>
    <row r="7725">
      <c r="D7725" s="19"/>
      <c r="E7725" s="18" t="s">
        <v>24</v>
      </c>
      <c r="F7725" s="17"/>
      <c r="G7725" s="7">
        <v>74</v>
      </c>
      <c r="H7725" s="20">
        <v>10.810810810811001</v>
      </c>
      <c r="I7725" s="2">
        <v>48.648648648649001</v>
      </c>
      <c r="J7725" s="2">
        <v>9.4594594594589996</v>
      </c>
      <c r="K7725" s="2">
        <v>27.027027027027</v>
      </c>
      <c r="L7725" s="2">
        <v>4.0540540540540002</v>
      </c>
      <c r="M7725" s="10" t="s">
        <v>168</v>
      </c>
      <c r="N7725" s="2">
        <v>59.459459459458998</v>
      </c>
      <c r="O7725" s="22">
        <v>31.081081081080999</v>
      </c>
    </row>
    <row r="7726">
      <c r="D7726" s="19"/>
      <c r="E7726" s="18" t="s">
        <v>25</v>
      </c>
      <c r="F7726" s="17"/>
      <c r="G7726" s="11">
        <v>6</v>
      </c>
      <c r="H7726" s="32" t="s">
        <v>168</v>
      </c>
      <c r="I7726" s="4" t="s">
        <v>168</v>
      </c>
      <c r="J7726" s="5">
        <v>33.333333333333002</v>
      </c>
      <c r="K7726" s="5">
        <v>16.666666666666998</v>
      </c>
      <c r="L7726" s="5">
        <v>50</v>
      </c>
      <c r="M7726" s="4" t="s">
        <v>168</v>
      </c>
      <c r="N7726" s="4" t="s">
        <v>168</v>
      </c>
      <c r="O7726" s="30">
        <v>66.666666666666998</v>
      </c>
    </row>
    <row r="7727">
      <c r="D7727" s="19"/>
      <c r="E7727" s="18" t="s">
        <v>26</v>
      </c>
      <c r="F7727" s="17"/>
      <c r="G7727" s="11">
        <v>0</v>
      </c>
      <c r="H7727" s="32" t="s">
        <v>168</v>
      </c>
      <c r="I7727" s="4" t="s">
        <v>168</v>
      </c>
      <c r="J7727" s="4" t="s">
        <v>168</v>
      </c>
      <c r="K7727" s="4" t="s">
        <v>168</v>
      </c>
      <c r="L7727" s="4" t="s">
        <v>168</v>
      </c>
      <c r="M7727" s="4" t="s">
        <v>168</v>
      </c>
      <c r="N7727" s="4" t="s">
        <v>168</v>
      </c>
      <c r="O7727" s="31" t="s">
        <v>168</v>
      </c>
    </row>
    <row r="7728">
      <c r="D7728" s="19"/>
      <c r="E7728" s="18" t="s">
        <v>27</v>
      </c>
      <c r="F7728" s="17"/>
      <c r="G7728" s="7">
        <v>750</v>
      </c>
      <c r="H7728" s="20">
        <v>63.466666666667003</v>
      </c>
      <c r="I7728" s="2">
        <v>30.266666666667</v>
      </c>
      <c r="J7728" s="2">
        <v>3.6000000000000001</v>
      </c>
      <c r="K7728" s="2">
        <v>1.866666666667</v>
      </c>
      <c r="L7728" s="2">
        <v>0.80000000000000004</v>
      </c>
      <c r="M7728" s="10" t="s">
        <v>168</v>
      </c>
      <c r="N7728" s="2">
        <v>93.733333333332993</v>
      </c>
      <c r="O7728" s="22">
        <v>2.666666666667</v>
      </c>
    </row>
    <row r="7729">
      <c r="D7729" s="19"/>
      <c r="E7729" s="18" t="s">
        <v>28</v>
      </c>
      <c r="F7729" s="17"/>
      <c r="G7729" s="7">
        <v>80</v>
      </c>
      <c r="H7729" s="20">
        <v>10</v>
      </c>
      <c r="I7729" s="2">
        <v>45</v>
      </c>
      <c r="J7729" s="2">
        <v>11.25</v>
      </c>
      <c r="K7729" s="2">
        <v>26.25</v>
      </c>
      <c r="L7729" s="2">
        <v>7.5</v>
      </c>
      <c r="M7729" s="10" t="s">
        <v>168</v>
      </c>
      <c r="N7729" s="2">
        <v>55</v>
      </c>
      <c r="O7729" s="22">
        <v>33.75</v>
      </c>
    </row>
    <row r="7730">
      <c r="D7730" s="15" t="s">
        <v>29</v>
      </c>
      <c r="E7730" s="14" t="s">
        <v>30</v>
      </c>
      <c r="F7730" s="16"/>
      <c r="G7730" s="26">
        <v>823</v>
      </c>
      <c r="H7730" s="40">
        <v>52.369380315916999</v>
      </c>
      <c r="I7730" s="8">
        <v>35.601458080194</v>
      </c>
      <c r="J7730" s="8">
        <v>6.3183475091129999</v>
      </c>
      <c r="K7730" s="8">
        <v>4.4957472661000004</v>
      </c>
      <c r="L7730" s="8">
        <v>1.215066828676</v>
      </c>
      <c r="M7730" s="41" t="s">
        <v>168</v>
      </c>
      <c r="N7730" s="8">
        <v>87.970838396112001</v>
      </c>
      <c r="O7730" s="42">
        <v>5.7108140947750003</v>
      </c>
    </row>
    <row r="7731">
      <c r="D7731" s="19"/>
      <c r="E7731" s="18" t="s">
        <v>31</v>
      </c>
      <c r="F7731" s="17"/>
      <c r="G7731" s="7">
        <v>798</v>
      </c>
      <c r="H7731" s="20">
        <v>54.511278195488998</v>
      </c>
      <c r="I7731" s="2">
        <v>34.586466165414002</v>
      </c>
      <c r="J7731" s="2">
        <v>5.8897243107769999</v>
      </c>
      <c r="K7731" s="2">
        <v>3.8847117794489998</v>
      </c>
      <c r="L7731" s="2">
        <v>1.127819548872</v>
      </c>
      <c r="M7731" s="10" t="s">
        <v>168</v>
      </c>
      <c r="N7731" s="2">
        <v>89.097744360901999</v>
      </c>
      <c r="O7731" s="22">
        <v>5.0125313283209998</v>
      </c>
    </row>
    <row r="7732">
      <c r="D7732" s="19"/>
      <c r="E7732" s="18" t="s">
        <v>32</v>
      </c>
      <c r="F7732" s="17"/>
      <c r="G7732" s="7">
        <v>808</v>
      </c>
      <c r="H7732" s="20">
        <v>55.321782178218001</v>
      </c>
      <c r="I7732" s="2">
        <v>34.653465346535</v>
      </c>
      <c r="J7732" s="2">
        <v>5.4455445544550001</v>
      </c>
      <c r="K7732" s="2">
        <v>3.8366336633659999</v>
      </c>
      <c r="L7732" s="2">
        <v>0.74257425742600003</v>
      </c>
      <c r="M7732" s="10" t="s">
        <v>168</v>
      </c>
      <c r="N7732" s="2">
        <v>89.975247524752007</v>
      </c>
      <c r="O7732" s="22">
        <v>4.5792079207920002</v>
      </c>
    </row>
    <row r="7733">
      <c r="D7733" s="19"/>
      <c r="E7733" s="18" t="s">
        <v>33</v>
      </c>
      <c r="F7733" s="17"/>
      <c r="G7733" s="7">
        <v>206</v>
      </c>
      <c r="H7733" s="20">
        <v>54.368932038834998</v>
      </c>
      <c r="I7733" s="2">
        <v>31.067961165048999</v>
      </c>
      <c r="J7733" s="2">
        <v>7.7669902912620001</v>
      </c>
      <c r="K7733" s="2">
        <v>5.3398058252430003</v>
      </c>
      <c r="L7733" s="2">
        <v>1.456310679612</v>
      </c>
      <c r="M7733" s="10" t="s">
        <v>168</v>
      </c>
      <c r="N7733" s="2">
        <v>85.436893203883002</v>
      </c>
      <c r="O7733" s="22">
        <v>6.796116504854</v>
      </c>
    </row>
    <row r="7734">
      <c r="D7734" s="19"/>
      <c r="E7734" s="18" t="s">
        <v>34</v>
      </c>
      <c r="F7734" s="17"/>
      <c r="G7734" s="7">
        <v>488</v>
      </c>
      <c r="H7734" s="20">
        <v>52.254098360656002</v>
      </c>
      <c r="I7734" s="2">
        <v>35.860655737705002</v>
      </c>
      <c r="J7734" s="2">
        <v>5.5327868852459998</v>
      </c>
      <c r="K7734" s="2">
        <v>5.1229508196719999</v>
      </c>
      <c r="L7734" s="2">
        <v>1.229508196721</v>
      </c>
      <c r="M7734" s="10" t="s">
        <v>168</v>
      </c>
      <c r="N7734" s="2">
        <v>88.114754098361004</v>
      </c>
      <c r="O7734" s="22">
        <v>6.3524590163930004</v>
      </c>
    </row>
    <row r="7735">
      <c r="D7735" s="19"/>
      <c r="E7735" s="18" t="s">
        <v>35</v>
      </c>
      <c r="F7735" s="17"/>
      <c r="G7735" s="7">
        <v>154</v>
      </c>
      <c r="H7735" s="20">
        <v>51.948051948051997</v>
      </c>
      <c r="I7735" s="2">
        <v>35.714285714286</v>
      </c>
      <c r="J7735" s="2">
        <v>4.5454545454549997</v>
      </c>
      <c r="K7735" s="2">
        <v>6.4935064935059996</v>
      </c>
      <c r="L7735" s="2">
        <v>1.298701298701</v>
      </c>
      <c r="M7735" s="10" t="s">
        <v>168</v>
      </c>
      <c r="N7735" s="2">
        <v>87.662337662338004</v>
      </c>
      <c r="O7735" s="22">
        <v>7.792207792208</v>
      </c>
    </row>
    <row r="7736">
      <c r="D7736" s="19"/>
      <c r="E7736" s="18" t="s">
        <v>36</v>
      </c>
      <c r="F7736" s="17"/>
      <c r="G7736" s="7">
        <v>871</v>
      </c>
      <c r="H7736" s="20">
        <v>54.764638346727999</v>
      </c>
      <c r="I7736" s="2">
        <v>35.246842709528998</v>
      </c>
      <c r="J7736" s="2">
        <v>4.9368541905859997</v>
      </c>
      <c r="K7736" s="2">
        <v>4.0183696900110002</v>
      </c>
      <c r="L7736" s="2">
        <v>1.0332950631460001</v>
      </c>
      <c r="M7736" s="10" t="s">
        <v>168</v>
      </c>
      <c r="N7736" s="2">
        <v>90.011481056256997</v>
      </c>
      <c r="O7736" s="22">
        <v>5.0516647531569996</v>
      </c>
    </row>
    <row r="7737">
      <c r="D7737" s="19"/>
      <c r="E7737" s="18" t="s">
        <v>37</v>
      </c>
      <c r="F7737" s="17"/>
      <c r="G7737" s="7">
        <v>366</v>
      </c>
      <c r="H7737" s="20">
        <v>59.289617486338997</v>
      </c>
      <c r="I7737" s="2">
        <v>33.333333333333002</v>
      </c>
      <c r="J7737" s="2">
        <v>4.6448087431690004</v>
      </c>
      <c r="K7737" s="2">
        <v>2.185792349727</v>
      </c>
      <c r="L7737" s="2">
        <v>0.54644808743200002</v>
      </c>
      <c r="M7737" s="10" t="s">
        <v>168</v>
      </c>
      <c r="N7737" s="2">
        <v>92.622950819671999</v>
      </c>
      <c r="O7737" s="22">
        <v>2.732240437158</v>
      </c>
    </row>
    <row r="7738">
      <c r="D7738" s="19"/>
      <c r="E7738" s="18" t="s">
        <v>38</v>
      </c>
      <c r="F7738" s="17"/>
      <c r="G7738" s="7">
        <v>552</v>
      </c>
      <c r="H7738" s="20">
        <v>56.340579710145001</v>
      </c>
      <c r="I7738" s="2">
        <v>33.876811594202998</v>
      </c>
      <c r="J7738" s="2">
        <v>5.6159420289859998</v>
      </c>
      <c r="K7738" s="2">
        <v>3.6231884057969999</v>
      </c>
      <c r="L7738" s="2">
        <v>0.54347826086999995</v>
      </c>
      <c r="M7738" s="10" t="s">
        <v>168</v>
      </c>
      <c r="N7738" s="2">
        <v>90.217391304347998</v>
      </c>
      <c r="O7738" s="22">
        <v>4.166666666667</v>
      </c>
    </row>
    <row r="7739">
      <c r="D7739" s="19"/>
      <c r="E7739" s="18" t="s">
        <v>39</v>
      </c>
      <c r="F7739" s="17"/>
      <c r="G7739" s="7">
        <v>514</v>
      </c>
      <c r="H7739" s="20">
        <v>60.700389105058001</v>
      </c>
      <c r="I7739" s="2">
        <v>31.517509727625999</v>
      </c>
      <c r="J7739" s="2">
        <v>4.6692607003889997</v>
      </c>
      <c r="K7739" s="2">
        <v>3.1128404669259999</v>
      </c>
      <c r="L7739" s="10" t="s">
        <v>168</v>
      </c>
      <c r="M7739" s="10" t="s">
        <v>168</v>
      </c>
      <c r="N7739" s="2">
        <v>92.217898832684995</v>
      </c>
      <c r="O7739" s="22">
        <v>3.1128404669259999</v>
      </c>
    </row>
    <row r="7740">
      <c r="D7740" s="19"/>
      <c r="E7740" s="18" t="s">
        <v>40</v>
      </c>
      <c r="F7740" s="17"/>
      <c r="G7740" s="7">
        <v>559</v>
      </c>
      <c r="H7740" s="20">
        <v>57.423971377459999</v>
      </c>
      <c r="I7740" s="2">
        <v>34.168157423971003</v>
      </c>
      <c r="J7740" s="2">
        <v>5.008944543828</v>
      </c>
      <c r="K7740" s="2">
        <v>2.3255813953489999</v>
      </c>
      <c r="L7740" s="2">
        <v>1.0733452593920001</v>
      </c>
      <c r="M7740" s="10" t="s">
        <v>168</v>
      </c>
      <c r="N7740" s="2">
        <v>91.592128801431002</v>
      </c>
      <c r="O7740" s="22">
        <v>3.398926654741</v>
      </c>
    </row>
    <row r="7741">
      <c r="D7741" s="19"/>
      <c r="E7741" s="18" t="s">
        <v>41</v>
      </c>
      <c r="F7741" s="17"/>
      <c r="G7741" s="7">
        <v>71</v>
      </c>
      <c r="H7741" s="20">
        <v>53.521126760563</v>
      </c>
      <c r="I7741" s="2">
        <v>39.436619718309998</v>
      </c>
      <c r="J7741" s="2">
        <v>2.8169014084509998</v>
      </c>
      <c r="K7741" s="2">
        <v>4.2253521126760001</v>
      </c>
      <c r="L7741" s="10" t="s">
        <v>168</v>
      </c>
      <c r="M7741" s="10" t="s">
        <v>168</v>
      </c>
      <c r="N7741" s="2">
        <v>92.957746478873005</v>
      </c>
      <c r="O7741" s="22">
        <v>4.2253521126760001</v>
      </c>
    </row>
    <row r="7742">
      <c r="D7742" s="19"/>
      <c r="E7742" s="18" t="s">
        <v>42</v>
      </c>
      <c r="F7742" s="17"/>
      <c r="G7742" s="11">
        <v>11</v>
      </c>
      <c r="H7742" s="27">
        <v>36.363636363635997</v>
      </c>
      <c r="I7742" s="5">
        <v>18.181818181817999</v>
      </c>
      <c r="J7742" s="5">
        <v>18.181818181817999</v>
      </c>
      <c r="K7742" s="5">
        <v>18.181818181817999</v>
      </c>
      <c r="L7742" s="5">
        <v>9.0909090909089993</v>
      </c>
      <c r="M7742" s="4" t="s">
        <v>168</v>
      </c>
      <c r="N7742" s="5">
        <v>54.545454545455001</v>
      </c>
      <c r="O7742" s="30">
        <v>27.272727272727</v>
      </c>
    </row>
    <row r="7743">
      <c r="D7743" s="19"/>
      <c r="E7743" s="18" t="s">
        <v>26</v>
      </c>
      <c r="F7743" s="17"/>
      <c r="G7743" s="11">
        <v>2</v>
      </c>
      <c r="H7743" s="27">
        <v>50</v>
      </c>
      <c r="I7743" s="5">
        <v>50</v>
      </c>
      <c r="J7743" s="4" t="s">
        <v>168</v>
      </c>
      <c r="K7743" s="4" t="s">
        <v>168</v>
      </c>
      <c r="L7743" s="4" t="s">
        <v>168</v>
      </c>
      <c r="M7743" s="4" t="s">
        <v>168</v>
      </c>
      <c r="N7743" s="5">
        <v>100</v>
      </c>
      <c r="O7743" s="31" t="s">
        <v>168</v>
      </c>
    </row>
    <row r="7744">
      <c r="D7744" s="19"/>
      <c r="E7744" s="18" t="s">
        <v>43</v>
      </c>
      <c r="F7744" s="17"/>
      <c r="G7744" s="7">
        <v>1080</v>
      </c>
      <c r="H7744" s="20">
        <v>51.759259259258997</v>
      </c>
      <c r="I7744" s="2">
        <v>36.388888888888999</v>
      </c>
      <c r="J7744" s="2">
        <v>6.2037037037039999</v>
      </c>
      <c r="K7744" s="2">
        <v>4.4444444444439997</v>
      </c>
      <c r="L7744" s="2">
        <v>1.2037037037039999</v>
      </c>
      <c r="M7744" s="10" t="s">
        <v>168</v>
      </c>
      <c r="N7744" s="2">
        <v>88.148148148147996</v>
      </c>
      <c r="O7744" s="22">
        <v>5.6481481481479996</v>
      </c>
    </row>
    <row r="7745">
      <c r="D7745" s="15" t="s">
        <v>44</v>
      </c>
      <c r="E7745" s="14" t="s">
        <v>45</v>
      </c>
      <c r="F7745" s="16"/>
      <c r="G7745" s="33">
        <v>3</v>
      </c>
      <c r="H7745" s="45">
        <v>66.666666666666998</v>
      </c>
      <c r="I7745" s="25" t="s">
        <v>168</v>
      </c>
      <c r="J7745" s="25" t="s">
        <v>168</v>
      </c>
      <c r="K7745" s="13">
        <v>33.333333333333002</v>
      </c>
      <c r="L7745" s="25" t="s">
        <v>168</v>
      </c>
      <c r="M7745" s="25" t="s">
        <v>168</v>
      </c>
      <c r="N7745" s="13">
        <v>66.666666666666998</v>
      </c>
      <c r="O7745" s="50">
        <v>33.333333333333002</v>
      </c>
    </row>
    <row r="7746">
      <c r="D7746" s="19"/>
      <c r="E7746" s="18" t="s">
        <v>46</v>
      </c>
      <c r="F7746" s="17"/>
      <c r="G7746" s="11">
        <v>11</v>
      </c>
      <c r="H7746" s="27">
        <v>36.363636363635997</v>
      </c>
      <c r="I7746" s="5">
        <v>54.545454545455001</v>
      </c>
      <c r="J7746" s="5">
        <v>9.0909090909089993</v>
      </c>
      <c r="K7746" s="4" t="s">
        <v>168</v>
      </c>
      <c r="L7746" s="4" t="s">
        <v>168</v>
      </c>
      <c r="M7746" s="4" t="s">
        <v>168</v>
      </c>
      <c r="N7746" s="5">
        <v>90.909090909091006</v>
      </c>
      <c r="O7746" s="31" t="s">
        <v>168</v>
      </c>
    </row>
    <row r="7747">
      <c r="D7747" s="19"/>
      <c r="E7747" s="18" t="s">
        <v>47</v>
      </c>
      <c r="F7747" s="17"/>
      <c r="G7747" s="11">
        <v>25</v>
      </c>
      <c r="H7747" s="27">
        <v>36</v>
      </c>
      <c r="I7747" s="5">
        <v>24</v>
      </c>
      <c r="J7747" s="5">
        <v>12</v>
      </c>
      <c r="K7747" s="5">
        <v>28</v>
      </c>
      <c r="L7747" s="4" t="s">
        <v>168</v>
      </c>
      <c r="M7747" s="4" t="s">
        <v>168</v>
      </c>
      <c r="N7747" s="5">
        <v>60</v>
      </c>
      <c r="O7747" s="30">
        <v>28</v>
      </c>
    </row>
    <row r="7748">
      <c r="D7748" s="19"/>
      <c r="E7748" s="18" t="s">
        <v>48</v>
      </c>
      <c r="F7748" s="17"/>
      <c r="G7748" s="7">
        <v>160</v>
      </c>
      <c r="H7748" s="20">
        <v>46.875</v>
      </c>
      <c r="I7748" s="2">
        <v>37.5</v>
      </c>
      <c r="J7748" s="2">
        <v>7.5</v>
      </c>
      <c r="K7748" s="2">
        <v>6.875</v>
      </c>
      <c r="L7748" s="2">
        <v>1.25</v>
      </c>
      <c r="M7748" s="10" t="s">
        <v>168</v>
      </c>
      <c r="N7748" s="2">
        <v>84.375</v>
      </c>
      <c r="O7748" s="22">
        <v>8.125</v>
      </c>
    </row>
    <row r="7749">
      <c r="D7749" s="19"/>
      <c r="E7749" s="18" t="s">
        <v>49</v>
      </c>
      <c r="F7749" s="17"/>
      <c r="G7749" s="7">
        <v>166</v>
      </c>
      <c r="H7749" s="20">
        <v>43.373493975903997</v>
      </c>
      <c r="I7749" s="2">
        <v>40.361445783133</v>
      </c>
      <c r="J7749" s="2">
        <v>8.4337349397590007</v>
      </c>
      <c r="K7749" s="2">
        <v>6.0240963855420002</v>
      </c>
      <c r="L7749" s="2">
        <v>1.8072289156629999</v>
      </c>
      <c r="M7749" s="10" t="s">
        <v>168</v>
      </c>
      <c r="N7749" s="2">
        <v>83.734939759035996</v>
      </c>
      <c r="O7749" s="22">
        <v>7.8313253012050001</v>
      </c>
    </row>
    <row r="7750">
      <c r="D7750" s="19"/>
      <c r="E7750" s="18" t="s">
        <v>50</v>
      </c>
      <c r="F7750" s="17"/>
      <c r="G7750" s="7">
        <v>129</v>
      </c>
      <c r="H7750" s="20">
        <v>50.387596899225002</v>
      </c>
      <c r="I7750" s="2">
        <v>32.558139534883999</v>
      </c>
      <c r="J7750" s="2">
        <v>11.627906976744001</v>
      </c>
      <c r="K7750" s="2">
        <v>3.8759689922480001</v>
      </c>
      <c r="L7750" s="2">
        <v>1.550387596899</v>
      </c>
      <c r="M7750" s="10" t="s">
        <v>168</v>
      </c>
      <c r="N7750" s="2">
        <v>82.945736434108994</v>
      </c>
      <c r="O7750" s="22">
        <v>5.4263565891469998</v>
      </c>
    </row>
    <row r="7751">
      <c r="D7751" s="19"/>
      <c r="E7751" s="18" t="s">
        <v>51</v>
      </c>
      <c r="F7751" s="17"/>
      <c r="G7751" s="7">
        <v>124</v>
      </c>
      <c r="H7751" s="20">
        <v>51.612903225806001</v>
      </c>
      <c r="I7751" s="2">
        <v>37.903225806451999</v>
      </c>
      <c r="J7751" s="2">
        <v>4.0322580645160002</v>
      </c>
      <c r="K7751" s="2">
        <v>3.2258064516129998</v>
      </c>
      <c r="L7751" s="2">
        <v>3.2258064516129998</v>
      </c>
      <c r="M7751" s="10" t="s">
        <v>168</v>
      </c>
      <c r="N7751" s="2">
        <v>89.516129032257993</v>
      </c>
      <c r="O7751" s="22">
        <v>6.4516129032259997</v>
      </c>
    </row>
    <row r="7752">
      <c r="D7752" s="19"/>
      <c r="E7752" s="18" t="s">
        <v>52</v>
      </c>
      <c r="F7752" s="17"/>
      <c r="G7752" s="7">
        <v>114</v>
      </c>
      <c r="H7752" s="20">
        <v>49.122807017543998</v>
      </c>
      <c r="I7752" s="2">
        <v>40.350877192981997</v>
      </c>
      <c r="J7752" s="2">
        <v>6.1403508771929998</v>
      </c>
      <c r="K7752" s="2">
        <v>4.3859649122809996</v>
      </c>
      <c r="L7752" s="10" t="s">
        <v>168</v>
      </c>
      <c r="M7752" s="10" t="s">
        <v>168</v>
      </c>
      <c r="N7752" s="2">
        <v>89.473684210526002</v>
      </c>
      <c r="O7752" s="22">
        <v>4.3859649122809996</v>
      </c>
    </row>
    <row r="7753">
      <c r="D7753" s="19"/>
      <c r="E7753" s="18" t="s">
        <v>53</v>
      </c>
      <c r="F7753" s="17"/>
      <c r="G7753" s="7">
        <v>95</v>
      </c>
      <c r="H7753" s="20">
        <v>50.526315789473998</v>
      </c>
      <c r="I7753" s="2">
        <v>41.052631578947</v>
      </c>
      <c r="J7753" s="2">
        <v>4.2105263157890001</v>
      </c>
      <c r="K7753" s="2">
        <v>3.1578947368420001</v>
      </c>
      <c r="L7753" s="2">
        <v>1.052631578947</v>
      </c>
      <c r="M7753" s="10" t="s">
        <v>168</v>
      </c>
      <c r="N7753" s="2">
        <v>91.578947368420998</v>
      </c>
      <c r="O7753" s="22">
        <v>4.2105263157890001</v>
      </c>
    </row>
    <row r="7754">
      <c r="D7754" s="19"/>
      <c r="E7754" s="18" t="s">
        <v>54</v>
      </c>
      <c r="F7754" s="17"/>
      <c r="G7754" s="7">
        <v>253</v>
      </c>
      <c r="H7754" s="20">
        <v>65.612648221344003</v>
      </c>
      <c r="I7754" s="2">
        <v>30.434782608696</v>
      </c>
      <c r="J7754" s="2">
        <v>1.9762845849799999</v>
      </c>
      <c r="K7754" s="2">
        <v>1.185770750988</v>
      </c>
      <c r="L7754" s="2">
        <v>0.79051383399200004</v>
      </c>
      <c r="M7754" s="10" t="s">
        <v>168</v>
      </c>
      <c r="N7754" s="2">
        <v>96.04743083004</v>
      </c>
      <c r="O7754" s="22">
        <v>1.9762845849799999</v>
      </c>
    </row>
    <row r="7755">
      <c r="D7755" s="19"/>
      <c r="E7755" s="18" t="s">
        <v>55</v>
      </c>
      <c r="F7755" s="17"/>
      <c r="G7755" s="11">
        <v>1</v>
      </c>
      <c r="H7755" s="32" t="s">
        <v>168</v>
      </c>
      <c r="I7755" s="5">
        <v>100</v>
      </c>
      <c r="J7755" s="4" t="s">
        <v>168</v>
      </c>
      <c r="K7755" s="4" t="s">
        <v>168</v>
      </c>
      <c r="L7755" s="4" t="s">
        <v>168</v>
      </c>
      <c r="M7755" s="4" t="s">
        <v>168</v>
      </c>
      <c r="N7755" s="5">
        <v>100</v>
      </c>
      <c r="O7755" s="31" t="s">
        <v>168</v>
      </c>
    </row>
    <row r="7756">
      <c r="D7756" s="19"/>
      <c r="E7756" s="18" t="s">
        <v>26</v>
      </c>
      <c r="F7756" s="17"/>
      <c r="G7756" s="11">
        <v>12</v>
      </c>
      <c r="H7756" s="27">
        <v>25</v>
      </c>
      <c r="I7756" s="5">
        <v>41.666666666666998</v>
      </c>
      <c r="J7756" s="5">
        <v>25</v>
      </c>
      <c r="K7756" s="5">
        <v>8.333333333333</v>
      </c>
      <c r="L7756" s="4" t="s">
        <v>168</v>
      </c>
      <c r="M7756" s="4" t="s">
        <v>168</v>
      </c>
      <c r="N7756" s="5">
        <v>66.666666666666998</v>
      </c>
      <c r="O7756" s="30">
        <v>8.333333333333</v>
      </c>
    </row>
    <row r="7757">
      <c r="D7757" s="15" t="s">
        <v>56</v>
      </c>
      <c r="E7757" s="14" t="s">
        <v>57</v>
      </c>
      <c r="F7757" s="16"/>
      <c r="G7757" s="33">
        <v>15</v>
      </c>
      <c r="H7757" s="45">
        <v>40</v>
      </c>
      <c r="I7757" s="13">
        <v>26.666666666666998</v>
      </c>
      <c r="J7757" s="13">
        <v>13.333333333333</v>
      </c>
      <c r="K7757" s="13">
        <v>20</v>
      </c>
      <c r="L7757" s="25" t="s">
        <v>168</v>
      </c>
      <c r="M7757" s="25" t="s">
        <v>168</v>
      </c>
      <c r="N7757" s="13">
        <v>66.666666666666998</v>
      </c>
      <c r="O7757" s="50">
        <v>20</v>
      </c>
    </row>
    <row r="7758">
      <c r="D7758" s="19"/>
      <c r="E7758" s="18" t="s">
        <v>58</v>
      </c>
      <c r="F7758" s="17"/>
      <c r="G7758" s="7">
        <v>111</v>
      </c>
      <c r="H7758" s="20">
        <v>35.135135135135002</v>
      </c>
      <c r="I7758" s="2">
        <v>48.648648648649001</v>
      </c>
      <c r="J7758" s="2">
        <v>8.1081081081080004</v>
      </c>
      <c r="K7758" s="2">
        <v>5.4054054054050003</v>
      </c>
      <c r="L7758" s="2">
        <v>2.7027027027030002</v>
      </c>
      <c r="M7758" s="10" t="s">
        <v>168</v>
      </c>
      <c r="N7758" s="2">
        <v>83.783783783784003</v>
      </c>
      <c r="O7758" s="22">
        <v>8.1081081081080004</v>
      </c>
    </row>
    <row r="7759">
      <c r="D7759" s="19"/>
      <c r="E7759" s="18" t="s">
        <v>59</v>
      </c>
      <c r="F7759" s="17"/>
      <c r="G7759" s="7">
        <v>404</v>
      </c>
      <c r="H7759" s="20">
        <v>49.009900990098998</v>
      </c>
      <c r="I7759" s="2">
        <v>37.871287128713</v>
      </c>
      <c r="J7759" s="2">
        <v>5.6930693069310001</v>
      </c>
      <c r="K7759" s="2">
        <v>5.940594059406</v>
      </c>
      <c r="L7759" s="2">
        <v>1.485148514851</v>
      </c>
      <c r="M7759" s="10" t="s">
        <v>168</v>
      </c>
      <c r="N7759" s="2">
        <v>86.881188118812005</v>
      </c>
      <c r="O7759" s="22">
        <v>7.4257425742569998</v>
      </c>
    </row>
    <row r="7760">
      <c r="D7760" s="19"/>
      <c r="E7760" s="18" t="s">
        <v>60</v>
      </c>
      <c r="F7760" s="17"/>
      <c r="G7760" s="7">
        <v>562</v>
      </c>
      <c r="H7760" s="20">
        <v>56.939501779358999</v>
      </c>
      <c r="I7760" s="2">
        <v>32.918149466191998</v>
      </c>
      <c r="J7760" s="2">
        <v>6.227758007117</v>
      </c>
      <c r="K7760" s="2">
        <v>3.0249110320280002</v>
      </c>
      <c r="L7760" s="2">
        <v>0.88967971530199996</v>
      </c>
      <c r="M7760" s="10" t="s">
        <v>168</v>
      </c>
      <c r="N7760" s="2">
        <v>89.857651245552006</v>
      </c>
      <c r="O7760" s="22">
        <v>3.9145907473310002</v>
      </c>
    </row>
    <row r="7761">
      <c r="D7761" s="19"/>
      <c r="E7761" s="18" t="s">
        <v>26</v>
      </c>
      <c r="F7761" s="17"/>
      <c r="G7761" s="11">
        <v>1</v>
      </c>
      <c r="H7761" s="27">
        <v>100</v>
      </c>
      <c r="I7761" s="4" t="s">
        <v>168</v>
      </c>
      <c r="J7761" s="4" t="s">
        <v>168</v>
      </c>
      <c r="K7761" s="4" t="s">
        <v>168</v>
      </c>
      <c r="L7761" s="4" t="s">
        <v>168</v>
      </c>
      <c r="M7761" s="4" t="s">
        <v>168</v>
      </c>
      <c r="N7761" s="5">
        <v>100</v>
      </c>
      <c r="O7761" s="31" t="s">
        <v>168</v>
      </c>
    </row>
    <row r="7762">
      <c r="D7762" s="19"/>
      <c r="E7762" s="18" t="s">
        <v>61</v>
      </c>
      <c r="F7762" s="17"/>
      <c r="G7762" s="7">
        <v>126</v>
      </c>
      <c r="H7762" s="20">
        <v>35.714285714286</v>
      </c>
      <c r="I7762" s="2">
        <v>46.031746031746003</v>
      </c>
      <c r="J7762" s="2">
        <v>8.7301587301589993</v>
      </c>
      <c r="K7762" s="2">
        <v>7.1428571428570002</v>
      </c>
      <c r="L7762" s="2">
        <v>2.3809523809519999</v>
      </c>
      <c r="M7762" s="10" t="s">
        <v>168</v>
      </c>
      <c r="N7762" s="2">
        <v>81.746031746032003</v>
      </c>
      <c r="O7762" s="22">
        <v>9.5238095238099998</v>
      </c>
    </row>
    <row r="7763">
      <c r="D7763" s="19"/>
      <c r="E7763" s="18" t="s">
        <v>62</v>
      </c>
      <c r="F7763" s="17"/>
      <c r="G7763" s="7">
        <v>966</v>
      </c>
      <c r="H7763" s="20">
        <v>53.623188405797002</v>
      </c>
      <c r="I7763" s="2">
        <v>34.989648033126002</v>
      </c>
      <c r="J7763" s="2">
        <v>6.0041407867489998</v>
      </c>
      <c r="K7763" s="2">
        <v>4.2443064182189998</v>
      </c>
      <c r="L7763" s="2">
        <v>1.138716356108</v>
      </c>
      <c r="M7763" s="10" t="s">
        <v>168</v>
      </c>
      <c r="N7763" s="2">
        <v>88.612836438922997</v>
      </c>
      <c r="O7763" s="22">
        <v>5.3830227743270003</v>
      </c>
    </row>
    <row r="7764">
      <c r="D7764" s="15" t="s">
        <v>63</v>
      </c>
      <c r="E7764" s="14" t="s">
        <v>64</v>
      </c>
      <c r="F7764" s="16"/>
      <c r="G7764" s="33">
        <v>17</v>
      </c>
      <c r="H7764" s="45">
        <v>58.823529411765001</v>
      </c>
      <c r="I7764" s="13">
        <v>29.411764705882</v>
      </c>
      <c r="J7764" s="25" t="s">
        <v>168</v>
      </c>
      <c r="K7764" s="13">
        <v>5.8823529411760003</v>
      </c>
      <c r="L7764" s="13">
        <v>5.8823529411760003</v>
      </c>
      <c r="M7764" s="25" t="s">
        <v>168</v>
      </c>
      <c r="N7764" s="13">
        <v>88.235294117647001</v>
      </c>
      <c r="O7764" s="50">
        <v>11.764705882353001</v>
      </c>
    </row>
    <row r="7765">
      <c r="D7765" s="19"/>
      <c r="E7765" s="18" t="s">
        <v>65</v>
      </c>
      <c r="F7765" s="17"/>
      <c r="G7765" s="11">
        <v>38</v>
      </c>
      <c r="H7765" s="27">
        <v>73.684210526315994</v>
      </c>
      <c r="I7765" s="5">
        <v>26.315789473683999</v>
      </c>
      <c r="J7765" s="4" t="s">
        <v>168</v>
      </c>
      <c r="K7765" s="4" t="s">
        <v>168</v>
      </c>
      <c r="L7765" s="4" t="s">
        <v>168</v>
      </c>
      <c r="M7765" s="4" t="s">
        <v>168</v>
      </c>
      <c r="N7765" s="5">
        <v>100</v>
      </c>
      <c r="O7765" s="31" t="s">
        <v>168</v>
      </c>
    </row>
    <row r="7766">
      <c r="D7766" s="19"/>
      <c r="E7766" s="18" t="s">
        <v>66</v>
      </c>
      <c r="F7766" s="17"/>
      <c r="G7766" s="11">
        <v>14</v>
      </c>
      <c r="H7766" s="27">
        <v>57.142857142856997</v>
      </c>
      <c r="I7766" s="5">
        <v>42.857142857143003</v>
      </c>
      <c r="J7766" s="4" t="s">
        <v>168</v>
      </c>
      <c r="K7766" s="4" t="s">
        <v>168</v>
      </c>
      <c r="L7766" s="4" t="s">
        <v>168</v>
      </c>
      <c r="M7766" s="4" t="s">
        <v>168</v>
      </c>
      <c r="N7766" s="5">
        <v>100</v>
      </c>
      <c r="O7766" s="31" t="s">
        <v>168</v>
      </c>
    </row>
    <row r="7767">
      <c r="D7767" s="19"/>
      <c r="E7767" s="18" t="s">
        <v>67</v>
      </c>
      <c r="F7767" s="17"/>
      <c r="G7767" s="7">
        <v>95</v>
      </c>
      <c r="H7767" s="20">
        <v>48.421052631579002</v>
      </c>
      <c r="I7767" s="2">
        <v>36.842105263157997</v>
      </c>
      <c r="J7767" s="2">
        <v>7.3684210526319998</v>
      </c>
      <c r="K7767" s="2">
        <v>6.3157894736840001</v>
      </c>
      <c r="L7767" s="2">
        <v>1.052631578947</v>
      </c>
      <c r="M7767" s="10" t="s">
        <v>168</v>
      </c>
      <c r="N7767" s="2">
        <v>85.263157894737006</v>
      </c>
      <c r="O7767" s="22">
        <v>7.3684210526319998</v>
      </c>
    </row>
    <row r="7768">
      <c r="D7768" s="19"/>
      <c r="E7768" s="18" t="s">
        <v>68</v>
      </c>
      <c r="F7768" s="17"/>
      <c r="G7768" s="7">
        <v>81</v>
      </c>
      <c r="H7768" s="20">
        <v>66.666666666666998</v>
      </c>
      <c r="I7768" s="2">
        <v>25.925925925925998</v>
      </c>
      <c r="J7768" s="2">
        <v>1.2345679012349999</v>
      </c>
      <c r="K7768" s="2">
        <v>4.9382716049380004</v>
      </c>
      <c r="L7768" s="2">
        <v>1.2345679012349999</v>
      </c>
      <c r="M7768" s="10" t="s">
        <v>168</v>
      </c>
      <c r="N7768" s="2">
        <v>92.592592592592993</v>
      </c>
      <c r="O7768" s="22">
        <v>6.1728395061730001</v>
      </c>
    </row>
    <row r="7769">
      <c r="D7769" s="19"/>
      <c r="E7769" s="18" t="s">
        <v>69</v>
      </c>
      <c r="F7769" s="17"/>
      <c r="G7769" s="7">
        <v>844</v>
      </c>
      <c r="H7769" s="20">
        <v>49.289099526066003</v>
      </c>
      <c r="I7769" s="2">
        <v>37.677725118483004</v>
      </c>
      <c r="J7769" s="2">
        <v>7.1090047393360001</v>
      </c>
      <c r="K7769" s="2">
        <v>4.6208530805689998</v>
      </c>
      <c r="L7769" s="2">
        <v>1.303317535545</v>
      </c>
      <c r="M7769" s="10" t="s">
        <v>168</v>
      </c>
      <c r="N7769" s="2">
        <v>86.966824644550002</v>
      </c>
      <c r="O7769" s="22">
        <v>5.924170616114</v>
      </c>
    </row>
    <row r="7770">
      <c r="D7770" s="19"/>
      <c r="E7770" s="18" t="s">
        <v>26</v>
      </c>
      <c r="F7770" s="17"/>
      <c r="G7770" s="11">
        <v>4</v>
      </c>
      <c r="H7770" s="27">
        <v>50</v>
      </c>
      <c r="I7770" s="5">
        <v>25</v>
      </c>
      <c r="J7770" s="5">
        <v>25</v>
      </c>
      <c r="K7770" s="4" t="s">
        <v>168</v>
      </c>
      <c r="L7770" s="4" t="s">
        <v>168</v>
      </c>
      <c r="M7770" s="4" t="s">
        <v>168</v>
      </c>
      <c r="N7770" s="5">
        <v>75</v>
      </c>
      <c r="O7770" s="31" t="s">
        <v>168</v>
      </c>
    </row>
    <row r="7771">
      <c r="D7771" s="19"/>
      <c r="E7771" s="18" t="s">
        <v>70</v>
      </c>
      <c r="F7771" s="17"/>
      <c r="G7771" s="7">
        <v>245</v>
      </c>
      <c r="H7771" s="20">
        <v>59.591836734693999</v>
      </c>
      <c r="I7771" s="2">
        <v>31.428571428571001</v>
      </c>
      <c r="J7771" s="2">
        <v>3.2653061224490001</v>
      </c>
      <c r="K7771" s="2">
        <v>4.4897959183670002</v>
      </c>
      <c r="L7771" s="2">
        <v>1.2244897959179999</v>
      </c>
      <c r="M7771" s="10" t="s">
        <v>168</v>
      </c>
      <c r="N7771" s="2">
        <v>91.020408163265003</v>
      </c>
      <c r="O7771" s="22">
        <v>5.7142857142860004</v>
      </c>
    </row>
    <row r="7772">
      <c r="D7772" s="15" t="s">
        <v>71</v>
      </c>
      <c r="E7772" s="14" t="s">
        <v>64</v>
      </c>
      <c r="F7772" s="16"/>
      <c r="G7772" s="33">
        <v>15</v>
      </c>
      <c r="H7772" s="45">
        <v>46.666666666666998</v>
      </c>
      <c r="I7772" s="13">
        <v>33.333333333333002</v>
      </c>
      <c r="J7772" s="13">
        <v>13.333333333333</v>
      </c>
      <c r="K7772" s="13">
        <v>6.666666666667</v>
      </c>
      <c r="L7772" s="25" t="s">
        <v>168</v>
      </c>
      <c r="M7772" s="25" t="s">
        <v>168</v>
      </c>
      <c r="N7772" s="13">
        <v>80</v>
      </c>
      <c r="O7772" s="50">
        <v>6.666666666667</v>
      </c>
    </row>
    <row r="7773">
      <c r="D7773" s="19"/>
      <c r="E7773" s="18" t="s">
        <v>65</v>
      </c>
      <c r="F7773" s="17"/>
      <c r="G7773" s="7">
        <v>58</v>
      </c>
      <c r="H7773" s="20">
        <v>51.724137931034001</v>
      </c>
      <c r="I7773" s="2">
        <v>44.827586206897003</v>
      </c>
      <c r="J7773" s="10" t="s">
        <v>168</v>
      </c>
      <c r="K7773" s="2">
        <v>3.4482758620689999</v>
      </c>
      <c r="L7773" s="10" t="s">
        <v>168</v>
      </c>
      <c r="M7773" s="10" t="s">
        <v>168</v>
      </c>
      <c r="N7773" s="2">
        <v>96.551724137931004</v>
      </c>
      <c r="O7773" s="22">
        <v>3.4482758620689999</v>
      </c>
    </row>
    <row r="7774">
      <c r="D7774" s="19"/>
      <c r="E7774" s="18" t="s">
        <v>66</v>
      </c>
      <c r="F7774" s="17"/>
      <c r="G7774" s="7">
        <v>113</v>
      </c>
      <c r="H7774" s="20">
        <v>61.061946902655002</v>
      </c>
      <c r="I7774" s="2">
        <v>27.433628318583999</v>
      </c>
      <c r="J7774" s="2">
        <v>7.964601769912</v>
      </c>
      <c r="K7774" s="2">
        <v>2.654867256637</v>
      </c>
      <c r="L7774" s="2">
        <v>0.88495575221199996</v>
      </c>
      <c r="M7774" s="10" t="s">
        <v>168</v>
      </c>
      <c r="N7774" s="2">
        <v>88.495575221238994</v>
      </c>
      <c r="O7774" s="22">
        <v>3.53982300885</v>
      </c>
    </row>
    <row r="7775">
      <c r="D7775" s="19"/>
      <c r="E7775" s="18" t="s">
        <v>67</v>
      </c>
      <c r="F7775" s="17"/>
      <c r="G7775" s="7">
        <v>837</v>
      </c>
      <c r="H7775" s="20">
        <v>49.940262843489002</v>
      </c>
      <c r="I7775" s="2">
        <v>37.395459976105002</v>
      </c>
      <c r="J7775" s="2">
        <v>6.6905615292710001</v>
      </c>
      <c r="K7775" s="2">
        <v>4.5400238948630003</v>
      </c>
      <c r="L7775" s="2">
        <v>1.433691756272</v>
      </c>
      <c r="M7775" s="10" t="s">
        <v>168</v>
      </c>
      <c r="N7775" s="2">
        <v>87.335722819593997</v>
      </c>
      <c r="O7775" s="22">
        <v>5.9737156511349996</v>
      </c>
    </row>
    <row r="7776">
      <c r="D7776" s="19"/>
      <c r="E7776" s="18" t="s">
        <v>68</v>
      </c>
      <c r="F7776" s="17"/>
      <c r="G7776" s="7">
        <v>61</v>
      </c>
      <c r="H7776" s="20">
        <v>59.016393442622999</v>
      </c>
      <c r="I7776" s="2">
        <v>29.508196721310998</v>
      </c>
      <c r="J7776" s="2">
        <v>3.2786885245900002</v>
      </c>
      <c r="K7776" s="2">
        <v>8.1967213114750006</v>
      </c>
      <c r="L7776" s="10" t="s">
        <v>168</v>
      </c>
      <c r="M7776" s="10" t="s">
        <v>168</v>
      </c>
      <c r="N7776" s="2">
        <v>88.524590163933993</v>
      </c>
      <c r="O7776" s="22">
        <v>8.1967213114750006</v>
      </c>
    </row>
    <row r="7777">
      <c r="D7777" s="19"/>
      <c r="E7777" s="18" t="s">
        <v>72</v>
      </c>
      <c r="F7777" s="17"/>
      <c r="G7777" s="11">
        <v>5</v>
      </c>
      <c r="H7777" s="27">
        <v>60</v>
      </c>
      <c r="I7777" s="5">
        <v>20</v>
      </c>
      <c r="J7777" s="4" t="s">
        <v>168</v>
      </c>
      <c r="K7777" s="4" t="s">
        <v>168</v>
      </c>
      <c r="L7777" s="5">
        <v>20</v>
      </c>
      <c r="M7777" s="4" t="s">
        <v>168</v>
      </c>
      <c r="N7777" s="5">
        <v>80</v>
      </c>
      <c r="O7777" s="30">
        <v>20</v>
      </c>
    </row>
    <row r="7778">
      <c r="D7778" s="19"/>
      <c r="E7778" s="18" t="s">
        <v>26</v>
      </c>
      <c r="F7778" s="17"/>
      <c r="G7778" s="11">
        <v>4</v>
      </c>
      <c r="H7778" s="27">
        <v>25</v>
      </c>
      <c r="I7778" s="5">
        <v>50</v>
      </c>
      <c r="J7778" s="4" t="s">
        <v>168</v>
      </c>
      <c r="K7778" s="5">
        <v>25</v>
      </c>
      <c r="L7778" s="4" t="s">
        <v>168</v>
      </c>
      <c r="M7778" s="4" t="s">
        <v>168</v>
      </c>
      <c r="N7778" s="5">
        <v>75</v>
      </c>
      <c r="O7778" s="30">
        <v>25</v>
      </c>
    </row>
    <row r="7779">
      <c r="D7779" s="19"/>
      <c r="E7779" s="18" t="s">
        <v>73</v>
      </c>
      <c r="F7779" s="17"/>
      <c r="G7779" s="7">
        <v>1084</v>
      </c>
      <c r="H7779" s="20">
        <v>51.660516605166002</v>
      </c>
      <c r="I7779" s="2">
        <v>36.254612546125003</v>
      </c>
      <c r="J7779" s="2">
        <v>6.365313653137</v>
      </c>
      <c r="K7779" s="2">
        <v>4.520295202952</v>
      </c>
      <c r="L7779" s="2">
        <v>1.1992619926200001</v>
      </c>
      <c r="M7779" s="10" t="s">
        <v>168</v>
      </c>
      <c r="N7779" s="2">
        <v>87.915129151292007</v>
      </c>
      <c r="O7779" s="22">
        <v>5.7195571955720004</v>
      </c>
    </row>
    <row r="7780">
      <c r="D7780" s="15" t="s">
        <v>74</v>
      </c>
      <c r="E7780" s="14" t="s">
        <v>75</v>
      </c>
      <c r="F7780" s="16"/>
      <c r="G7780" s="26">
        <v>315</v>
      </c>
      <c r="H7780" s="40">
        <v>60.634920634921002</v>
      </c>
      <c r="I7780" s="8">
        <v>32.698412698413001</v>
      </c>
      <c r="J7780" s="8">
        <v>4.1269841269840004</v>
      </c>
      <c r="K7780" s="8">
        <v>2.5396825396830001</v>
      </c>
      <c r="L7780" s="41" t="s">
        <v>168</v>
      </c>
      <c r="M7780" s="41" t="s">
        <v>168</v>
      </c>
      <c r="N7780" s="8">
        <v>93.333333333333002</v>
      </c>
      <c r="O7780" s="42">
        <v>2.5396825396830001</v>
      </c>
    </row>
    <row r="7781">
      <c r="D7781" s="19"/>
      <c r="E7781" s="18" t="s">
        <v>76</v>
      </c>
      <c r="F7781" s="17"/>
      <c r="G7781" s="7">
        <v>78</v>
      </c>
      <c r="H7781" s="20">
        <v>60.25641025641</v>
      </c>
      <c r="I7781" s="2">
        <v>35.897435897435997</v>
      </c>
      <c r="J7781" s="2">
        <v>1.2820512820509999</v>
      </c>
      <c r="K7781" s="2">
        <v>2.564102564103</v>
      </c>
      <c r="L7781" s="10" t="s">
        <v>168</v>
      </c>
      <c r="M7781" s="10" t="s">
        <v>168</v>
      </c>
      <c r="N7781" s="2">
        <v>96.153846153846004</v>
      </c>
      <c r="O7781" s="22">
        <v>2.564102564103</v>
      </c>
    </row>
    <row r="7782">
      <c r="D7782" s="19"/>
      <c r="E7782" s="18" t="s">
        <v>77</v>
      </c>
      <c r="F7782" s="17"/>
      <c r="G7782" s="7">
        <v>297</v>
      </c>
      <c r="H7782" s="20">
        <v>58.249158249158</v>
      </c>
      <c r="I7782" s="2">
        <v>35.353535353535001</v>
      </c>
      <c r="J7782" s="2">
        <v>4.0404040404039998</v>
      </c>
      <c r="K7782" s="2">
        <v>2.3569023569019998</v>
      </c>
      <c r="L7782" s="10" t="s">
        <v>168</v>
      </c>
      <c r="M7782" s="10" t="s">
        <v>168</v>
      </c>
      <c r="N7782" s="2">
        <v>93.602693602694004</v>
      </c>
      <c r="O7782" s="22">
        <v>2.3569023569019998</v>
      </c>
    </row>
    <row r="7783">
      <c r="D7783" s="19"/>
      <c r="E7783" s="18" t="s">
        <v>78</v>
      </c>
      <c r="F7783" s="17"/>
      <c r="G7783" s="11">
        <v>12</v>
      </c>
      <c r="H7783" s="27">
        <v>66.666666666666998</v>
      </c>
      <c r="I7783" s="5">
        <v>33.333333333333002</v>
      </c>
      <c r="J7783" s="4" t="s">
        <v>168</v>
      </c>
      <c r="K7783" s="4" t="s">
        <v>168</v>
      </c>
      <c r="L7783" s="4" t="s">
        <v>168</v>
      </c>
      <c r="M7783" s="4" t="s">
        <v>168</v>
      </c>
      <c r="N7783" s="5">
        <v>100</v>
      </c>
      <c r="O7783" s="31" t="s">
        <v>168</v>
      </c>
    </row>
    <row r="7784">
      <c r="D7784" s="19"/>
      <c r="E7784" s="18" t="s">
        <v>79</v>
      </c>
      <c r="F7784" s="17"/>
      <c r="G7784" s="7">
        <v>116</v>
      </c>
      <c r="H7784" s="20">
        <v>53.448275862069003</v>
      </c>
      <c r="I7784" s="2">
        <v>36.206896551724</v>
      </c>
      <c r="J7784" s="2">
        <v>5.1724137931029999</v>
      </c>
      <c r="K7784" s="2">
        <v>5.1724137931029999</v>
      </c>
      <c r="L7784" s="10" t="s">
        <v>168</v>
      </c>
      <c r="M7784" s="10" t="s">
        <v>168</v>
      </c>
      <c r="N7784" s="2">
        <v>89.655172413792997</v>
      </c>
      <c r="O7784" s="22">
        <v>5.1724137931029999</v>
      </c>
    </row>
    <row r="7785">
      <c r="D7785" s="19"/>
      <c r="E7785" s="18" t="s">
        <v>80</v>
      </c>
      <c r="F7785" s="17"/>
      <c r="G7785" s="7">
        <v>175</v>
      </c>
      <c r="H7785" s="20">
        <v>57.142857142856997</v>
      </c>
      <c r="I7785" s="2">
        <v>36</v>
      </c>
      <c r="J7785" s="2">
        <v>4.5714285714290002</v>
      </c>
      <c r="K7785" s="2">
        <v>2.285714285714</v>
      </c>
      <c r="L7785" s="10" t="s">
        <v>168</v>
      </c>
      <c r="M7785" s="10" t="s">
        <v>168</v>
      </c>
      <c r="N7785" s="2">
        <v>93.142857142856997</v>
      </c>
      <c r="O7785" s="22">
        <v>2.285714285714</v>
      </c>
    </row>
    <row r="7786">
      <c r="D7786" s="19"/>
      <c r="E7786" s="18" t="s">
        <v>81</v>
      </c>
      <c r="F7786" s="17"/>
      <c r="G7786" s="7">
        <v>908</v>
      </c>
      <c r="H7786" s="20">
        <v>53.524229074890002</v>
      </c>
      <c r="I7786" s="2">
        <v>36.123348017620998</v>
      </c>
      <c r="J7786" s="2">
        <v>5.8370044052859997</v>
      </c>
      <c r="K7786" s="2">
        <v>3.52422907489</v>
      </c>
      <c r="L7786" s="2">
        <v>0.99118942731299997</v>
      </c>
      <c r="M7786" s="10" t="s">
        <v>168</v>
      </c>
      <c r="N7786" s="2">
        <v>89.647577092511</v>
      </c>
      <c r="O7786" s="22">
        <v>4.5154185022029996</v>
      </c>
    </row>
    <row r="7787">
      <c r="D7787" s="19"/>
      <c r="E7787" s="18" t="s">
        <v>41</v>
      </c>
      <c r="F7787" s="17"/>
      <c r="G7787" s="11">
        <v>26</v>
      </c>
      <c r="H7787" s="27">
        <v>42.307692307692001</v>
      </c>
      <c r="I7787" s="5">
        <v>46.153846153845997</v>
      </c>
      <c r="J7787" s="4" t="s">
        <v>168</v>
      </c>
      <c r="K7787" s="5">
        <v>11.538461538462</v>
      </c>
      <c r="L7787" s="4" t="s">
        <v>168</v>
      </c>
      <c r="M7787" s="4" t="s">
        <v>168</v>
      </c>
      <c r="N7787" s="5">
        <v>88.461538461537998</v>
      </c>
      <c r="O7787" s="30">
        <v>11.538461538462</v>
      </c>
    </row>
    <row r="7788">
      <c r="D7788" s="19"/>
      <c r="E7788" s="18" t="s">
        <v>82</v>
      </c>
      <c r="F7788" s="17"/>
      <c r="G7788" s="7">
        <v>96</v>
      </c>
      <c r="H7788" s="20">
        <v>36.458333333333002</v>
      </c>
      <c r="I7788" s="2">
        <v>38.541666666666998</v>
      </c>
      <c r="J7788" s="2">
        <v>9.375</v>
      </c>
      <c r="K7788" s="2">
        <v>10.416666666667</v>
      </c>
      <c r="L7788" s="2">
        <v>5.208333333333</v>
      </c>
      <c r="M7788" s="10" t="s">
        <v>168</v>
      </c>
      <c r="N7788" s="2">
        <v>75</v>
      </c>
      <c r="O7788" s="22">
        <v>15.625</v>
      </c>
    </row>
    <row r="7789">
      <c r="D7789" s="19"/>
      <c r="E7789" s="18" t="s">
        <v>26</v>
      </c>
      <c r="F7789" s="17"/>
      <c r="G7789" s="11">
        <v>0</v>
      </c>
      <c r="H7789" s="32" t="s">
        <v>168</v>
      </c>
      <c r="I7789" s="4" t="s">
        <v>168</v>
      </c>
      <c r="J7789" s="4" t="s">
        <v>168</v>
      </c>
      <c r="K7789" s="4" t="s">
        <v>168</v>
      </c>
      <c r="L7789" s="4" t="s">
        <v>168</v>
      </c>
      <c r="M7789" s="4" t="s">
        <v>168</v>
      </c>
      <c r="N7789" s="4" t="s">
        <v>168</v>
      </c>
      <c r="O7789" s="31" t="s">
        <v>168</v>
      </c>
    </row>
    <row r="7790">
      <c r="D7790" s="19"/>
      <c r="E7790" s="18" t="s">
        <v>83</v>
      </c>
      <c r="F7790" s="17"/>
      <c r="G7790" s="7">
        <v>997</v>
      </c>
      <c r="H7790" s="20">
        <v>53.059177532598</v>
      </c>
      <c r="I7790" s="2">
        <v>36.008024072216998</v>
      </c>
      <c r="J7790" s="2">
        <v>6.0180541624870001</v>
      </c>
      <c r="K7790" s="2">
        <v>4.0120361083249998</v>
      </c>
      <c r="L7790" s="2">
        <v>0.90270812437299996</v>
      </c>
      <c r="M7790" s="10" t="s">
        <v>168</v>
      </c>
      <c r="N7790" s="2">
        <v>89.067201604814002</v>
      </c>
      <c r="O7790" s="22">
        <v>4.9147442326980002</v>
      </c>
    </row>
    <row r="7791">
      <c r="D7791" s="15" t="s">
        <v>84</v>
      </c>
      <c r="E7791" s="14" t="s">
        <v>85</v>
      </c>
      <c r="F7791" s="16"/>
      <c r="G7791" s="26">
        <v>394</v>
      </c>
      <c r="H7791" s="40">
        <v>76.903553299492003</v>
      </c>
      <c r="I7791" s="8">
        <v>19.543147208122001</v>
      </c>
      <c r="J7791" s="8">
        <v>2.5380710659900001</v>
      </c>
      <c r="K7791" s="8">
        <v>0.50761421319800004</v>
      </c>
      <c r="L7791" s="8">
        <v>0.50761421319800004</v>
      </c>
      <c r="M7791" s="41" t="s">
        <v>168</v>
      </c>
      <c r="N7791" s="8">
        <v>96.446700507613997</v>
      </c>
      <c r="O7791" s="42">
        <v>1.0152284263960001</v>
      </c>
    </row>
    <row r="7792">
      <c r="D7792" s="19"/>
      <c r="E7792" s="18" t="s">
        <v>86</v>
      </c>
      <c r="F7792" s="17"/>
      <c r="G7792" s="7">
        <v>401</v>
      </c>
      <c r="H7792" s="20">
        <v>47.132169576060001</v>
      </c>
      <c r="I7792" s="2">
        <v>44.638403990024997</v>
      </c>
      <c r="J7792" s="2">
        <v>5.9850374064840004</v>
      </c>
      <c r="K7792" s="2">
        <v>1.995012468828</v>
      </c>
      <c r="L7792" s="2">
        <v>0.24937655860300001</v>
      </c>
      <c r="M7792" s="10" t="s">
        <v>168</v>
      </c>
      <c r="N7792" s="2">
        <v>91.770573566085005</v>
      </c>
      <c r="O7792" s="22">
        <v>2.2443890274310001</v>
      </c>
    </row>
    <row r="7793">
      <c r="D7793" s="19"/>
      <c r="E7793" s="18" t="s">
        <v>87</v>
      </c>
      <c r="F7793" s="17"/>
      <c r="G7793" s="7">
        <v>247</v>
      </c>
      <c r="H7793" s="20">
        <v>27.53036437247</v>
      </c>
      <c r="I7793" s="2">
        <v>49.797570850202</v>
      </c>
      <c r="J7793" s="2">
        <v>12.145748987854001</v>
      </c>
      <c r="K7793" s="2">
        <v>9.7165991902830005</v>
      </c>
      <c r="L7793" s="2">
        <v>0.80971659919000005</v>
      </c>
      <c r="M7793" s="10" t="s">
        <v>168</v>
      </c>
      <c r="N7793" s="2">
        <v>77.327935222671996</v>
      </c>
      <c r="O7793" s="22">
        <v>10.526315789473999</v>
      </c>
    </row>
    <row r="7794">
      <c r="D7794" s="19"/>
      <c r="E7794" s="18" t="s">
        <v>88</v>
      </c>
      <c r="F7794" s="17"/>
      <c r="G7794" s="11">
        <v>46</v>
      </c>
      <c r="H7794" s="27">
        <v>8.6956521739130004</v>
      </c>
      <c r="I7794" s="5">
        <v>36.956521739129997</v>
      </c>
      <c r="J7794" s="5">
        <v>10.869565217390999</v>
      </c>
      <c r="K7794" s="5">
        <v>32.608695652173999</v>
      </c>
      <c r="L7794" s="5">
        <v>10.869565217390999</v>
      </c>
      <c r="M7794" s="4" t="s">
        <v>168</v>
      </c>
      <c r="N7794" s="5">
        <v>45.652173913043001</v>
      </c>
      <c r="O7794" s="30">
        <v>43.478260869564998</v>
      </c>
    </row>
    <row r="7795">
      <c r="D7795" s="19"/>
      <c r="E7795" s="18" t="s">
        <v>89</v>
      </c>
      <c r="F7795" s="17"/>
      <c r="G7795" s="11">
        <v>5</v>
      </c>
      <c r="H7795" s="32" t="s">
        <v>168</v>
      </c>
      <c r="I7795" s="4" t="s">
        <v>168</v>
      </c>
      <c r="J7795" s="4" t="s">
        <v>168</v>
      </c>
      <c r="K7795" s="5">
        <v>20</v>
      </c>
      <c r="L7795" s="5">
        <v>80</v>
      </c>
      <c r="M7795" s="4" t="s">
        <v>168</v>
      </c>
      <c r="N7795" s="4" t="s">
        <v>168</v>
      </c>
      <c r="O7795" s="30">
        <v>100</v>
      </c>
    </row>
    <row r="7796">
      <c r="D7796" s="19"/>
      <c r="E7796" s="18" t="s">
        <v>26</v>
      </c>
      <c r="F7796" s="17"/>
      <c r="G7796" s="11">
        <v>0</v>
      </c>
      <c r="H7796" s="32" t="s">
        <v>168</v>
      </c>
      <c r="I7796" s="4" t="s">
        <v>168</v>
      </c>
      <c r="J7796" s="4" t="s">
        <v>168</v>
      </c>
      <c r="K7796" s="4" t="s">
        <v>168</v>
      </c>
      <c r="L7796" s="4" t="s">
        <v>168</v>
      </c>
      <c r="M7796" s="4" t="s">
        <v>168</v>
      </c>
      <c r="N7796" s="4" t="s">
        <v>168</v>
      </c>
      <c r="O7796" s="31" t="s">
        <v>168</v>
      </c>
    </row>
    <row r="7797">
      <c r="D7797" s="19"/>
      <c r="E7797" s="18" t="s">
        <v>90</v>
      </c>
      <c r="F7797" s="17"/>
      <c r="G7797" s="7">
        <v>795</v>
      </c>
      <c r="H7797" s="20">
        <v>61.886792452830001</v>
      </c>
      <c r="I7797" s="2">
        <v>32.201257861635</v>
      </c>
      <c r="J7797" s="2">
        <v>4.2767295597480004</v>
      </c>
      <c r="K7797" s="2">
        <v>1.2578616352200001</v>
      </c>
      <c r="L7797" s="2">
        <v>0.37735849056600002</v>
      </c>
      <c r="M7797" s="10" t="s">
        <v>168</v>
      </c>
      <c r="N7797" s="2">
        <v>94.088050314464994</v>
      </c>
      <c r="O7797" s="22">
        <v>1.635220125786</v>
      </c>
    </row>
    <row r="7798">
      <c r="D7798" s="19"/>
      <c r="E7798" s="18" t="s">
        <v>91</v>
      </c>
      <c r="F7798" s="17"/>
      <c r="G7798" s="7">
        <v>298</v>
      </c>
      <c r="H7798" s="20">
        <v>24.161073825502999</v>
      </c>
      <c r="I7798" s="2">
        <v>46.979865771812001</v>
      </c>
      <c r="J7798" s="2">
        <v>11.744966442953</v>
      </c>
      <c r="K7798" s="2">
        <v>13.422818791946</v>
      </c>
      <c r="L7798" s="2">
        <v>3.6912751677850002</v>
      </c>
      <c r="M7798" s="10" t="s">
        <v>168</v>
      </c>
      <c r="N7798" s="2">
        <v>71.140939597314997</v>
      </c>
      <c r="O7798" s="22">
        <v>17.114093959731999</v>
      </c>
    </row>
    <row r="7799">
      <c r="D7799" s="15" t="s">
        <v>92</v>
      </c>
      <c r="E7799" s="14" t="s">
        <v>93</v>
      </c>
      <c r="F7799" s="16"/>
      <c r="G7799" s="33">
        <v>46</v>
      </c>
      <c r="H7799" s="45">
        <v>65.217391304347998</v>
      </c>
      <c r="I7799" s="13">
        <v>32.608695652173999</v>
      </c>
      <c r="J7799" s="13">
        <v>2.1739130434780001</v>
      </c>
      <c r="K7799" s="25" t="s">
        <v>168</v>
      </c>
      <c r="L7799" s="25" t="s">
        <v>168</v>
      </c>
      <c r="M7799" s="25" t="s">
        <v>168</v>
      </c>
      <c r="N7799" s="13">
        <v>97.826086956522005</v>
      </c>
      <c r="O7799" s="53" t="s">
        <v>168</v>
      </c>
    </row>
    <row r="7800">
      <c r="D7800" s="19"/>
      <c r="E7800" s="18" t="s">
        <v>94</v>
      </c>
      <c r="F7800" s="17"/>
      <c r="G7800" s="7">
        <v>189</v>
      </c>
      <c r="H7800" s="20">
        <v>65.608465608466005</v>
      </c>
      <c r="I7800" s="2">
        <v>30.158730158729998</v>
      </c>
      <c r="J7800" s="2">
        <v>2.645502645503</v>
      </c>
      <c r="K7800" s="2">
        <v>1.587301587302</v>
      </c>
      <c r="L7800" s="10" t="s">
        <v>168</v>
      </c>
      <c r="M7800" s="10" t="s">
        <v>168</v>
      </c>
      <c r="N7800" s="2">
        <v>95.767195767196</v>
      </c>
      <c r="O7800" s="22">
        <v>1.587301587302</v>
      </c>
    </row>
    <row r="7801">
      <c r="D7801" s="19"/>
      <c r="E7801" s="18" t="s">
        <v>95</v>
      </c>
      <c r="F7801" s="17"/>
      <c r="G7801" s="7">
        <v>69</v>
      </c>
      <c r="H7801" s="20">
        <v>59.420289855071999</v>
      </c>
      <c r="I7801" s="2">
        <v>33.333333333333002</v>
      </c>
      <c r="J7801" s="2">
        <v>4.3478260869570002</v>
      </c>
      <c r="K7801" s="2">
        <v>2.898550724638</v>
      </c>
      <c r="L7801" s="10" t="s">
        <v>168</v>
      </c>
      <c r="M7801" s="10" t="s">
        <v>168</v>
      </c>
      <c r="N7801" s="2">
        <v>92.753623188405996</v>
      </c>
      <c r="O7801" s="22">
        <v>2.898550724638</v>
      </c>
    </row>
    <row r="7802">
      <c r="D7802" s="19"/>
      <c r="E7802" s="18" t="s">
        <v>96</v>
      </c>
      <c r="F7802" s="17"/>
      <c r="G7802" s="11">
        <v>21</v>
      </c>
      <c r="H7802" s="27">
        <v>85.714285714286007</v>
      </c>
      <c r="I7802" s="5">
        <v>9.5238095238099998</v>
      </c>
      <c r="J7802" s="4" t="s">
        <v>168</v>
      </c>
      <c r="K7802" s="5">
        <v>4.7619047619049999</v>
      </c>
      <c r="L7802" s="4" t="s">
        <v>168</v>
      </c>
      <c r="M7802" s="4" t="s">
        <v>168</v>
      </c>
      <c r="N7802" s="5">
        <v>95.238095238094999</v>
      </c>
      <c r="O7802" s="30">
        <v>4.7619047619049999</v>
      </c>
    </row>
    <row r="7803">
      <c r="D7803" s="19"/>
      <c r="E7803" s="18" t="s">
        <v>97</v>
      </c>
      <c r="F7803" s="17"/>
      <c r="G7803" s="11">
        <v>40</v>
      </c>
      <c r="H7803" s="27">
        <v>75</v>
      </c>
      <c r="I7803" s="5">
        <v>25</v>
      </c>
      <c r="J7803" s="4" t="s">
        <v>168</v>
      </c>
      <c r="K7803" s="4" t="s">
        <v>168</v>
      </c>
      <c r="L7803" s="4" t="s">
        <v>168</v>
      </c>
      <c r="M7803" s="4" t="s">
        <v>168</v>
      </c>
      <c r="N7803" s="5">
        <v>100</v>
      </c>
      <c r="O7803" s="31" t="s">
        <v>168</v>
      </c>
    </row>
    <row r="7804">
      <c r="D7804" s="19"/>
      <c r="E7804" s="18" t="s">
        <v>98</v>
      </c>
      <c r="F7804" s="17"/>
      <c r="G7804" s="7">
        <v>62</v>
      </c>
      <c r="H7804" s="20">
        <v>62.903225806451999</v>
      </c>
      <c r="I7804" s="2">
        <v>35.483870967742</v>
      </c>
      <c r="J7804" s="2">
        <v>1.6129032258060001</v>
      </c>
      <c r="K7804" s="10" t="s">
        <v>168</v>
      </c>
      <c r="L7804" s="10" t="s">
        <v>168</v>
      </c>
      <c r="M7804" s="10" t="s">
        <v>168</v>
      </c>
      <c r="N7804" s="2">
        <v>98.387096774194006</v>
      </c>
      <c r="O7804" s="34" t="s">
        <v>168</v>
      </c>
    </row>
    <row r="7805">
      <c r="D7805" s="19"/>
      <c r="E7805" s="18" t="s">
        <v>99</v>
      </c>
      <c r="F7805" s="17"/>
      <c r="G7805" s="11">
        <v>20</v>
      </c>
      <c r="H7805" s="27">
        <v>50</v>
      </c>
      <c r="I7805" s="5">
        <v>50</v>
      </c>
      <c r="J7805" s="4" t="s">
        <v>168</v>
      </c>
      <c r="K7805" s="4" t="s">
        <v>168</v>
      </c>
      <c r="L7805" s="4" t="s">
        <v>168</v>
      </c>
      <c r="M7805" s="4" t="s">
        <v>168</v>
      </c>
      <c r="N7805" s="5">
        <v>100</v>
      </c>
      <c r="O7805" s="31" t="s">
        <v>168</v>
      </c>
    </row>
    <row r="7806">
      <c r="D7806" s="19"/>
      <c r="E7806" s="18" t="s">
        <v>100</v>
      </c>
      <c r="F7806" s="17"/>
      <c r="G7806" s="11">
        <v>39</v>
      </c>
      <c r="H7806" s="27">
        <v>74.358974358973995</v>
      </c>
      <c r="I7806" s="5">
        <v>17.948717948717999</v>
      </c>
      <c r="J7806" s="5">
        <v>2.564102564103</v>
      </c>
      <c r="K7806" s="5">
        <v>2.564102564103</v>
      </c>
      <c r="L7806" s="5">
        <v>2.564102564103</v>
      </c>
      <c r="M7806" s="4" t="s">
        <v>168</v>
      </c>
      <c r="N7806" s="5">
        <v>92.307692307691994</v>
      </c>
      <c r="O7806" s="30">
        <v>5.1282051282049999</v>
      </c>
    </row>
    <row r="7807">
      <c r="D7807" s="19"/>
      <c r="E7807" s="18" t="s">
        <v>101</v>
      </c>
      <c r="F7807" s="17"/>
      <c r="G7807" s="7">
        <v>148</v>
      </c>
      <c r="H7807" s="20">
        <v>62.837837837838002</v>
      </c>
      <c r="I7807" s="2">
        <v>29.054054054053999</v>
      </c>
      <c r="J7807" s="2">
        <v>4.7297297297299998</v>
      </c>
      <c r="K7807" s="2">
        <v>3.3783783783780001</v>
      </c>
      <c r="L7807" s="10" t="s">
        <v>168</v>
      </c>
      <c r="M7807" s="10" t="s">
        <v>168</v>
      </c>
      <c r="N7807" s="2">
        <v>91.891891891892001</v>
      </c>
      <c r="O7807" s="22">
        <v>3.3783783783780001</v>
      </c>
    </row>
    <row r="7808">
      <c r="D7808" s="19"/>
      <c r="E7808" s="18" t="s">
        <v>102</v>
      </c>
      <c r="F7808" s="17"/>
      <c r="G7808" s="7">
        <v>82</v>
      </c>
      <c r="H7808" s="20">
        <v>60.975609756098002</v>
      </c>
      <c r="I7808" s="2">
        <v>29.268292682927001</v>
      </c>
      <c r="J7808" s="2">
        <v>7.3170731707319998</v>
      </c>
      <c r="K7808" s="2">
        <v>2.4390243902440001</v>
      </c>
      <c r="L7808" s="10" t="s">
        <v>168</v>
      </c>
      <c r="M7808" s="10" t="s">
        <v>168</v>
      </c>
      <c r="N7808" s="2">
        <v>90.243902439023998</v>
      </c>
      <c r="O7808" s="22">
        <v>2.4390243902440001</v>
      </c>
    </row>
    <row r="7809">
      <c r="D7809" s="19"/>
      <c r="E7809" s="18" t="s">
        <v>41</v>
      </c>
      <c r="F7809" s="17"/>
      <c r="G7809" s="7">
        <v>161</v>
      </c>
      <c r="H7809" s="20">
        <v>50.310559006211001</v>
      </c>
      <c r="I7809" s="2">
        <v>39.130434782609001</v>
      </c>
      <c r="J7809" s="2">
        <v>4.9689440993789997</v>
      </c>
      <c r="K7809" s="2">
        <v>4.9689440993789997</v>
      </c>
      <c r="L7809" s="2">
        <v>0.62111801242200004</v>
      </c>
      <c r="M7809" s="10" t="s">
        <v>168</v>
      </c>
      <c r="N7809" s="2">
        <v>89.440993788819995</v>
      </c>
      <c r="O7809" s="22">
        <v>5.5900621118010001</v>
      </c>
    </row>
    <row r="7810">
      <c r="D7810" s="19"/>
      <c r="E7810" s="18" t="s">
        <v>103</v>
      </c>
      <c r="F7810" s="17"/>
      <c r="G7810" s="7">
        <v>211</v>
      </c>
      <c r="H7810" s="20">
        <v>40.758293838862997</v>
      </c>
      <c r="I7810" s="2">
        <v>39.810426540283999</v>
      </c>
      <c r="J7810" s="2">
        <v>10.42654028436</v>
      </c>
      <c r="K7810" s="2">
        <v>7.5829383886260002</v>
      </c>
      <c r="L7810" s="2">
        <v>1.421800947867</v>
      </c>
      <c r="M7810" s="10" t="s">
        <v>168</v>
      </c>
      <c r="N7810" s="2">
        <v>80.568720379146995</v>
      </c>
      <c r="O7810" s="22">
        <v>9.0047393364929995</v>
      </c>
    </row>
    <row r="7811">
      <c r="D7811" s="19"/>
      <c r="E7811" s="18" t="s">
        <v>104</v>
      </c>
      <c r="F7811" s="17"/>
      <c r="G7811" s="7">
        <v>319</v>
      </c>
      <c r="H7811" s="20">
        <v>48.589341692790001</v>
      </c>
      <c r="I7811" s="2">
        <v>35.736677115987</v>
      </c>
      <c r="J7811" s="2">
        <v>7.2100313479620004</v>
      </c>
      <c r="K7811" s="2">
        <v>5.6426332288400003</v>
      </c>
      <c r="L7811" s="2">
        <v>2.8213166144200001</v>
      </c>
      <c r="M7811" s="10" t="s">
        <v>168</v>
      </c>
      <c r="N7811" s="2">
        <v>84.326018808776993</v>
      </c>
      <c r="O7811" s="22">
        <v>8.46394984326</v>
      </c>
    </row>
    <row r="7812">
      <c r="D7812" s="19"/>
      <c r="E7812" s="18" t="s">
        <v>26</v>
      </c>
      <c r="F7812" s="17"/>
      <c r="G7812" s="11">
        <v>5</v>
      </c>
      <c r="H7812" s="27">
        <v>80</v>
      </c>
      <c r="I7812" s="5">
        <v>20</v>
      </c>
      <c r="J7812" s="4" t="s">
        <v>168</v>
      </c>
      <c r="K7812" s="4" t="s">
        <v>168</v>
      </c>
      <c r="L7812" s="4" t="s">
        <v>168</v>
      </c>
      <c r="M7812" s="4" t="s">
        <v>168</v>
      </c>
      <c r="N7812" s="5">
        <v>100</v>
      </c>
      <c r="O7812" s="31" t="s">
        <v>168</v>
      </c>
    </row>
    <row r="7813">
      <c r="D7813" s="19"/>
      <c r="E7813" s="18" t="s">
        <v>105</v>
      </c>
      <c r="F7813" s="17"/>
      <c r="G7813" s="7">
        <v>558</v>
      </c>
      <c r="H7813" s="20">
        <v>57.168458781361998</v>
      </c>
      <c r="I7813" s="2">
        <v>35.304659498207997</v>
      </c>
      <c r="J7813" s="2">
        <v>4.3010752688169998</v>
      </c>
      <c r="K7813" s="2">
        <v>2.867383512545</v>
      </c>
      <c r="L7813" s="2">
        <v>0.35842293906799999</v>
      </c>
      <c r="M7813" s="10" t="s">
        <v>168</v>
      </c>
      <c r="N7813" s="2">
        <v>92.473118279570002</v>
      </c>
      <c r="O7813" s="22">
        <v>3.2258064516129998</v>
      </c>
    </row>
    <row r="7814">
      <c r="D7814" s="19"/>
      <c r="E7814" s="18" t="s">
        <v>106</v>
      </c>
      <c r="F7814" s="17"/>
      <c r="G7814" s="7">
        <v>530</v>
      </c>
      <c r="H7814" s="20">
        <v>45.471698113207999</v>
      </c>
      <c r="I7814" s="2">
        <v>37.358490566038</v>
      </c>
      <c r="J7814" s="2">
        <v>8.4905660377360004</v>
      </c>
      <c r="K7814" s="2">
        <v>6.4150943396229998</v>
      </c>
      <c r="L7814" s="2">
        <v>2.2641509433959999</v>
      </c>
      <c r="M7814" s="10" t="s">
        <v>168</v>
      </c>
      <c r="N7814" s="2">
        <v>82.830188679244998</v>
      </c>
      <c r="O7814" s="22">
        <v>8.6792452830190001</v>
      </c>
    </row>
    <row r="7815">
      <c r="D7815" s="15" t="s">
        <v>107</v>
      </c>
      <c r="E7815" s="14" t="s">
        <v>108</v>
      </c>
      <c r="F7815" s="16"/>
      <c r="G7815" s="33">
        <v>32</v>
      </c>
      <c r="H7815" s="45">
        <v>65.625</v>
      </c>
      <c r="I7815" s="13">
        <v>25</v>
      </c>
      <c r="J7815" s="13">
        <v>6.25</v>
      </c>
      <c r="K7815" s="13">
        <v>3.125</v>
      </c>
      <c r="L7815" s="25" t="s">
        <v>168</v>
      </c>
      <c r="M7815" s="25" t="s">
        <v>168</v>
      </c>
      <c r="N7815" s="13">
        <v>90.625</v>
      </c>
      <c r="O7815" s="50">
        <v>3.125</v>
      </c>
    </row>
    <row r="7816">
      <c r="D7816" s="19"/>
      <c r="E7816" s="18" t="s">
        <v>109</v>
      </c>
      <c r="F7816" s="17"/>
      <c r="G7816" s="7">
        <v>715</v>
      </c>
      <c r="H7816" s="20">
        <v>52.167832167832003</v>
      </c>
      <c r="I7816" s="2">
        <v>36.503496503496997</v>
      </c>
      <c r="J7816" s="2">
        <v>5.7342657342659997</v>
      </c>
      <c r="K7816" s="2">
        <v>5.0349650349650004</v>
      </c>
      <c r="L7816" s="2">
        <v>0.55944055944100002</v>
      </c>
      <c r="M7816" s="10" t="s">
        <v>168</v>
      </c>
      <c r="N7816" s="2">
        <v>88.671328671328993</v>
      </c>
      <c r="O7816" s="22">
        <v>5.594405594406</v>
      </c>
    </row>
    <row r="7817">
      <c r="D7817" s="19"/>
      <c r="E7817" s="18" t="s">
        <v>110</v>
      </c>
      <c r="F7817" s="17"/>
      <c r="G7817" s="7">
        <v>1003</v>
      </c>
      <c r="H7817" s="20">
        <v>52.84147557328</v>
      </c>
      <c r="I7817" s="2">
        <v>35.393818544367001</v>
      </c>
      <c r="J7817" s="2">
        <v>6.2811565304089996</v>
      </c>
      <c r="K7817" s="2">
        <v>4.3868394815549996</v>
      </c>
      <c r="L7817" s="2">
        <v>1.0967098703889999</v>
      </c>
      <c r="M7817" s="10" t="s">
        <v>168</v>
      </c>
      <c r="N7817" s="2">
        <v>88.235294117647001</v>
      </c>
      <c r="O7817" s="22">
        <v>5.4835493519440002</v>
      </c>
    </row>
    <row r="7818">
      <c r="D7818" s="19"/>
      <c r="E7818" s="18" t="s">
        <v>111</v>
      </c>
      <c r="F7818" s="17"/>
      <c r="G7818" s="7">
        <v>921</v>
      </c>
      <c r="H7818" s="20">
        <v>52.768729641694001</v>
      </c>
      <c r="I7818" s="2">
        <v>35.830618892507999</v>
      </c>
      <c r="J7818" s="2">
        <v>5.7546145494029997</v>
      </c>
      <c r="K7818" s="2">
        <v>4.6688382193270002</v>
      </c>
      <c r="L7818" s="2">
        <v>0.977198697068</v>
      </c>
      <c r="M7818" s="10" t="s">
        <v>168</v>
      </c>
      <c r="N7818" s="2">
        <v>88.599348534201994</v>
      </c>
      <c r="O7818" s="22">
        <v>5.6460369163950004</v>
      </c>
    </row>
    <row r="7819">
      <c r="D7819" s="19"/>
      <c r="E7819" s="18" t="s">
        <v>112</v>
      </c>
      <c r="F7819" s="17"/>
      <c r="G7819" s="7">
        <v>765</v>
      </c>
      <c r="H7819" s="20">
        <v>54.640522875816998</v>
      </c>
      <c r="I7819" s="2">
        <v>33.856209150326997</v>
      </c>
      <c r="J7819" s="2">
        <v>5.7516339869279998</v>
      </c>
      <c r="K7819" s="2">
        <v>4.7058823529409999</v>
      </c>
      <c r="L7819" s="2">
        <v>1.0457516339870001</v>
      </c>
      <c r="M7819" s="10" t="s">
        <v>168</v>
      </c>
      <c r="N7819" s="2">
        <v>88.496732026144002</v>
      </c>
      <c r="O7819" s="22">
        <v>5.7516339869279998</v>
      </c>
    </row>
    <row r="7820">
      <c r="D7820" s="19"/>
      <c r="E7820" s="18" t="s">
        <v>113</v>
      </c>
      <c r="F7820" s="17"/>
      <c r="G7820" s="7">
        <v>197</v>
      </c>
      <c r="H7820" s="20">
        <v>60.406091370558002</v>
      </c>
      <c r="I7820" s="2">
        <v>31.472081218273999</v>
      </c>
      <c r="J7820" s="2">
        <v>4.0609137055840003</v>
      </c>
      <c r="K7820" s="2">
        <v>3.553299492386</v>
      </c>
      <c r="L7820" s="2">
        <v>0.50761421319800004</v>
      </c>
      <c r="M7820" s="10" t="s">
        <v>168</v>
      </c>
      <c r="N7820" s="2">
        <v>91.878172588832001</v>
      </c>
      <c r="O7820" s="22">
        <v>4.0609137055840003</v>
      </c>
    </row>
    <row r="7821">
      <c r="D7821" s="19"/>
      <c r="E7821" s="18" t="s">
        <v>114</v>
      </c>
      <c r="F7821" s="17"/>
      <c r="G7821" s="7">
        <v>1029</v>
      </c>
      <c r="H7821" s="20">
        <v>51.797862001943997</v>
      </c>
      <c r="I7821" s="2">
        <v>36.637512147716002</v>
      </c>
      <c r="J7821" s="2">
        <v>6.1224489795919999</v>
      </c>
      <c r="K7821" s="2">
        <v>4.4703595723999996</v>
      </c>
      <c r="L7821" s="2">
        <v>0.97181729834800001</v>
      </c>
      <c r="M7821" s="10" t="s">
        <v>168</v>
      </c>
      <c r="N7821" s="2">
        <v>88.435374149660007</v>
      </c>
      <c r="O7821" s="22">
        <v>5.4421768707479998</v>
      </c>
    </row>
    <row r="7822">
      <c r="D7822" s="19"/>
      <c r="E7822" s="18" t="s">
        <v>115</v>
      </c>
      <c r="F7822" s="17"/>
      <c r="G7822" s="7">
        <v>793</v>
      </c>
      <c r="H7822" s="20">
        <v>54.224464060530003</v>
      </c>
      <c r="I7822" s="2">
        <v>35.056746532155998</v>
      </c>
      <c r="J7822" s="2">
        <v>5.5485498108450004</v>
      </c>
      <c r="K7822" s="2">
        <v>4.2875157629259997</v>
      </c>
      <c r="L7822" s="2">
        <v>0.88272383354399997</v>
      </c>
      <c r="M7822" s="10" t="s">
        <v>168</v>
      </c>
      <c r="N7822" s="2">
        <v>89.281210592685994</v>
      </c>
      <c r="O7822" s="22">
        <v>5.170239596469</v>
      </c>
    </row>
    <row r="7823">
      <c r="D7823" s="19"/>
      <c r="E7823" s="18" t="s">
        <v>116</v>
      </c>
      <c r="F7823" s="17"/>
      <c r="G7823" s="7">
        <v>253</v>
      </c>
      <c r="H7823" s="20">
        <v>57.707509881423</v>
      </c>
      <c r="I7823" s="2">
        <v>34.782608695652002</v>
      </c>
      <c r="J7823" s="2">
        <v>3.9525691699599999</v>
      </c>
      <c r="K7823" s="2">
        <v>3.1620553359680001</v>
      </c>
      <c r="L7823" s="2">
        <v>0.39525691699600002</v>
      </c>
      <c r="M7823" s="10" t="s">
        <v>168</v>
      </c>
      <c r="N7823" s="2">
        <v>92.490118577074995</v>
      </c>
      <c r="O7823" s="22">
        <v>3.557312252964</v>
      </c>
    </row>
    <row r="7824">
      <c r="D7824" s="19"/>
      <c r="E7824" s="18" t="s">
        <v>117</v>
      </c>
      <c r="F7824" s="17"/>
      <c r="G7824" s="7">
        <v>200</v>
      </c>
      <c r="H7824" s="20">
        <v>50.5</v>
      </c>
      <c r="I7824" s="2">
        <v>39</v>
      </c>
      <c r="J7824" s="2">
        <v>4.5</v>
      </c>
      <c r="K7824" s="2">
        <v>5</v>
      </c>
      <c r="L7824" s="2">
        <v>1</v>
      </c>
      <c r="M7824" s="10" t="s">
        <v>168</v>
      </c>
      <c r="N7824" s="2">
        <v>89.5</v>
      </c>
      <c r="O7824" s="22">
        <v>6</v>
      </c>
    </row>
    <row r="7825">
      <c r="D7825" s="19"/>
      <c r="E7825" s="18" t="s">
        <v>118</v>
      </c>
      <c r="F7825" s="17"/>
      <c r="G7825" s="11">
        <v>3</v>
      </c>
      <c r="H7825" s="27">
        <v>33.333333333333002</v>
      </c>
      <c r="I7825" s="5">
        <v>33.333333333333002</v>
      </c>
      <c r="J7825" s="4" t="s">
        <v>168</v>
      </c>
      <c r="K7825" s="4" t="s">
        <v>168</v>
      </c>
      <c r="L7825" s="5">
        <v>33.333333333333002</v>
      </c>
      <c r="M7825" s="4" t="s">
        <v>168</v>
      </c>
      <c r="N7825" s="5">
        <v>66.666666666666998</v>
      </c>
      <c r="O7825" s="30">
        <v>33.333333333333002</v>
      </c>
    </row>
    <row r="7826">
      <c r="D7826" s="19"/>
      <c r="E7826" s="18" t="s">
        <v>26</v>
      </c>
      <c r="F7826" s="17"/>
      <c r="G7826" s="11">
        <v>1</v>
      </c>
      <c r="H7826" s="27">
        <v>100</v>
      </c>
      <c r="I7826" s="4" t="s">
        <v>168</v>
      </c>
      <c r="J7826" s="4" t="s">
        <v>168</v>
      </c>
      <c r="K7826" s="4" t="s">
        <v>168</v>
      </c>
      <c r="L7826" s="4" t="s">
        <v>168</v>
      </c>
      <c r="M7826" s="4" t="s">
        <v>168</v>
      </c>
      <c r="N7826" s="5">
        <v>100</v>
      </c>
      <c r="O7826" s="31" t="s">
        <v>168</v>
      </c>
    </row>
    <row r="7827">
      <c r="D7827" s="19"/>
      <c r="E7827" s="18" t="s">
        <v>119</v>
      </c>
      <c r="F7827" s="17"/>
      <c r="G7827" s="7">
        <v>1080</v>
      </c>
      <c r="H7827" s="20">
        <v>51.666666666666998</v>
      </c>
      <c r="I7827" s="2">
        <v>36.296296296295999</v>
      </c>
      <c r="J7827" s="2">
        <v>6.2962962962960001</v>
      </c>
      <c r="K7827" s="2">
        <v>4.6296296296300001</v>
      </c>
      <c r="L7827" s="2">
        <v>1.1111111111109999</v>
      </c>
      <c r="M7827" s="10" t="s">
        <v>168</v>
      </c>
      <c r="N7827" s="2">
        <v>87.962962962963005</v>
      </c>
      <c r="O7827" s="22">
        <v>5.7407407407409998</v>
      </c>
    </row>
    <row r="7828">
      <c r="D7828" s="19"/>
      <c r="E7828" s="18" t="s">
        <v>120</v>
      </c>
      <c r="F7828" s="17"/>
      <c r="G7828" s="7">
        <v>1054</v>
      </c>
      <c r="H7828" s="20">
        <v>51.802656546489999</v>
      </c>
      <c r="I7828" s="2">
        <v>36.432637571157002</v>
      </c>
      <c r="J7828" s="2">
        <v>6.166982922201</v>
      </c>
      <c r="K7828" s="2">
        <v>4.5540796963950001</v>
      </c>
      <c r="L7828" s="2">
        <v>1.0436432637569999</v>
      </c>
      <c r="M7828" s="10" t="s">
        <v>168</v>
      </c>
      <c r="N7828" s="2">
        <v>88.235294117647001</v>
      </c>
      <c r="O7828" s="22">
        <v>5.5977229601519998</v>
      </c>
    </row>
    <row r="7829">
      <c r="D7829" s="15" t="s">
        <v>121</v>
      </c>
      <c r="E7829" s="14" t="s">
        <v>122</v>
      </c>
      <c r="F7829" s="16"/>
      <c r="G7829" s="26">
        <v>564</v>
      </c>
      <c r="H7829" s="40">
        <v>100</v>
      </c>
      <c r="I7829" s="41" t="s">
        <v>168</v>
      </c>
      <c r="J7829" s="41" t="s">
        <v>168</v>
      </c>
      <c r="K7829" s="41" t="s">
        <v>168</v>
      </c>
      <c r="L7829" s="41" t="s">
        <v>168</v>
      </c>
      <c r="M7829" s="41" t="s">
        <v>168</v>
      </c>
      <c r="N7829" s="8">
        <v>100</v>
      </c>
      <c r="O7829" s="71" t="s">
        <v>168</v>
      </c>
    </row>
    <row r="7830">
      <c r="D7830" s="19"/>
      <c r="E7830" s="18" t="s">
        <v>123</v>
      </c>
      <c r="F7830" s="17"/>
      <c r="G7830" s="7">
        <v>396</v>
      </c>
      <c r="H7830" s="52" t="s">
        <v>168</v>
      </c>
      <c r="I7830" s="2">
        <v>100</v>
      </c>
      <c r="J7830" s="10" t="s">
        <v>168</v>
      </c>
      <c r="K7830" s="10" t="s">
        <v>168</v>
      </c>
      <c r="L7830" s="10" t="s">
        <v>168</v>
      </c>
      <c r="M7830" s="10" t="s">
        <v>168</v>
      </c>
      <c r="N7830" s="2">
        <v>100</v>
      </c>
      <c r="O7830" s="34" t="s">
        <v>168</v>
      </c>
    </row>
    <row r="7831">
      <c r="D7831" s="19"/>
      <c r="E7831" s="18" t="s">
        <v>124</v>
      </c>
      <c r="F7831" s="17"/>
      <c r="G7831" s="7">
        <v>69</v>
      </c>
      <c r="H7831" s="52" t="s">
        <v>168</v>
      </c>
      <c r="I7831" s="10" t="s">
        <v>168</v>
      </c>
      <c r="J7831" s="2">
        <v>100</v>
      </c>
      <c r="K7831" s="10" t="s">
        <v>168</v>
      </c>
      <c r="L7831" s="10" t="s">
        <v>168</v>
      </c>
      <c r="M7831" s="10" t="s">
        <v>168</v>
      </c>
      <c r="N7831" s="10" t="s">
        <v>168</v>
      </c>
      <c r="O7831" s="34" t="s">
        <v>168</v>
      </c>
    </row>
    <row r="7832">
      <c r="D7832" s="19"/>
      <c r="E7832" s="18" t="s">
        <v>125</v>
      </c>
      <c r="F7832" s="17"/>
      <c r="G7832" s="7">
        <v>50</v>
      </c>
      <c r="H7832" s="52" t="s">
        <v>168</v>
      </c>
      <c r="I7832" s="10" t="s">
        <v>168</v>
      </c>
      <c r="J7832" s="10" t="s">
        <v>168</v>
      </c>
      <c r="K7832" s="2">
        <v>100</v>
      </c>
      <c r="L7832" s="10" t="s">
        <v>168</v>
      </c>
      <c r="M7832" s="10" t="s">
        <v>168</v>
      </c>
      <c r="N7832" s="10" t="s">
        <v>168</v>
      </c>
      <c r="O7832" s="22">
        <v>100</v>
      </c>
    </row>
    <row r="7833">
      <c r="D7833" s="19"/>
      <c r="E7833" s="18" t="s">
        <v>126</v>
      </c>
      <c r="F7833" s="17"/>
      <c r="G7833" s="11">
        <v>14</v>
      </c>
      <c r="H7833" s="32" t="s">
        <v>168</v>
      </c>
      <c r="I7833" s="4" t="s">
        <v>168</v>
      </c>
      <c r="J7833" s="4" t="s">
        <v>168</v>
      </c>
      <c r="K7833" s="4" t="s">
        <v>168</v>
      </c>
      <c r="L7833" s="5">
        <v>100</v>
      </c>
      <c r="M7833" s="4" t="s">
        <v>168</v>
      </c>
      <c r="N7833" s="4" t="s">
        <v>168</v>
      </c>
      <c r="O7833" s="30">
        <v>100</v>
      </c>
    </row>
    <row r="7834">
      <c r="D7834" s="19"/>
      <c r="E7834" s="18" t="s">
        <v>26</v>
      </c>
      <c r="F7834" s="17"/>
      <c r="G7834" s="11">
        <v>0</v>
      </c>
      <c r="H7834" s="32" t="s">
        <v>168</v>
      </c>
      <c r="I7834" s="4" t="s">
        <v>168</v>
      </c>
      <c r="J7834" s="4" t="s">
        <v>168</v>
      </c>
      <c r="K7834" s="4" t="s">
        <v>168</v>
      </c>
      <c r="L7834" s="4" t="s">
        <v>168</v>
      </c>
      <c r="M7834" s="4" t="s">
        <v>168</v>
      </c>
      <c r="N7834" s="4" t="s">
        <v>168</v>
      </c>
      <c r="O7834" s="31" t="s">
        <v>168</v>
      </c>
    </row>
    <row r="7835">
      <c r="D7835" s="19"/>
      <c r="E7835" s="18" t="s">
        <v>127</v>
      </c>
      <c r="F7835" s="17"/>
      <c r="G7835" s="7">
        <v>960</v>
      </c>
      <c r="H7835" s="20">
        <v>58.75</v>
      </c>
      <c r="I7835" s="2">
        <v>41.25</v>
      </c>
      <c r="J7835" s="10" t="s">
        <v>168</v>
      </c>
      <c r="K7835" s="10" t="s">
        <v>168</v>
      </c>
      <c r="L7835" s="10" t="s">
        <v>168</v>
      </c>
      <c r="M7835" s="10" t="s">
        <v>168</v>
      </c>
      <c r="N7835" s="2">
        <v>100</v>
      </c>
      <c r="O7835" s="34" t="s">
        <v>168</v>
      </c>
    </row>
    <row r="7836">
      <c r="D7836" s="19"/>
      <c r="E7836" s="18" t="s">
        <v>128</v>
      </c>
      <c r="F7836" s="17"/>
      <c r="G7836" s="7">
        <v>64</v>
      </c>
      <c r="H7836" s="52" t="s">
        <v>168</v>
      </c>
      <c r="I7836" s="10" t="s">
        <v>168</v>
      </c>
      <c r="J7836" s="10" t="s">
        <v>168</v>
      </c>
      <c r="K7836" s="2">
        <v>78.125</v>
      </c>
      <c r="L7836" s="2">
        <v>21.875</v>
      </c>
      <c r="M7836" s="10" t="s">
        <v>168</v>
      </c>
      <c r="N7836" s="10" t="s">
        <v>168</v>
      </c>
      <c r="O7836" s="22">
        <v>100</v>
      </c>
    </row>
    <row r="7837">
      <c r="D7837" s="15" t="s">
        <v>129</v>
      </c>
      <c r="E7837" s="14" t="s">
        <v>130</v>
      </c>
      <c r="F7837" s="16"/>
      <c r="G7837" s="26">
        <v>130</v>
      </c>
      <c r="H7837" s="40">
        <v>72.307692307691994</v>
      </c>
      <c r="I7837" s="8">
        <v>18.461538461538002</v>
      </c>
      <c r="J7837" s="8">
        <v>0.76923076923099998</v>
      </c>
      <c r="K7837" s="8">
        <v>7.6923076923079998</v>
      </c>
      <c r="L7837" s="8">
        <v>0.76923076923099998</v>
      </c>
      <c r="M7837" s="41" t="s">
        <v>168</v>
      </c>
      <c r="N7837" s="8">
        <v>90.769230769231001</v>
      </c>
      <c r="O7837" s="42">
        <v>8.4615384615379998</v>
      </c>
    </row>
    <row r="7838">
      <c r="D7838" s="19"/>
      <c r="E7838" s="18" t="s">
        <v>131</v>
      </c>
      <c r="F7838" s="17"/>
      <c r="G7838" s="11">
        <v>32</v>
      </c>
      <c r="H7838" s="27">
        <v>59.375</v>
      </c>
      <c r="I7838" s="5">
        <v>28.125</v>
      </c>
      <c r="J7838" s="5">
        <v>6.25</v>
      </c>
      <c r="K7838" s="5">
        <v>6.25</v>
      </c>
      <c r="L7838" s="4" t="s">
        <v>168</v>
      </c>
      <c r="M7838" s="4" t="s">
        <v>168</v>
      </c>
      <c r="N7838" s="5">
        <v>87.5</v>
      </c>
      <c r="O7838" s="30">
        <v>6.25</v>
      </c>
    </row>
    <row r="7839">
      <c r="D7839" s="19"/>
      <c r="E7839" s="18" t="s">
        <v>132</v>
      </c>
      <c r="F7839" s="17"/>
      <c r="G7839" s="7">
        <v>492</v>
      </c>
      <c r="H7839" s="20">
        <v>57.317073170732002</v>
      </c>
      <c r="I7839" s="2">
        <v>35.162601626015999</v>
      </c>
      <c r="J7839" s="2">
        <v>3.8617886178859999</v>
      </c>
      <c r="K7839" s="2">
        <v>3.6585365853659999</v>
      </c>
      <c r="L7839" s="10" t="s">
        <v>168</v>
      </c>
      <c r="M7839" s="10" t="s">
        <v>168</v>
      </c>
      <c r="N7839" s="2">
        <v>92.479674796748</v>
      </c>
      <c r="O7839" s="22">
        <v>3.6585365853659999</v>
      </c>
    </row>
    <row r="7840">
      <c r="D7840" s="19"/>
      <c r="E7840" s="18" t="s">
        <v>133</v>
      </c>
      <c r="F7840" s="17"/>
      <c r="G7840" s="7">
        <v>610</v>
      </c>
      <c r="H7840" s="20">
        <v>61.803278688524998</v>
      </c>
      <c r="I7840" s="2">
        <v>32.131147540984003</v>
      </c>
      <c r="J7840" s="2">
        <v>4.2622950819670002</v>
      </c>
      <c r="K7840" s="2">
        <v>1.311475409836</v>
      </c>
      <c r="L7840" s="2">
        <v>0.49180327868899998</v>
      </c>
      <c r="M7840" s="10" t="s">
        <v>168</v>
      </c>
      <c r="N7840" s="2">
        <v>93.934426229508006</v>
      </c>
      <c r="O7840" s="22">
        <v>1.8032786885250001</v>
      </c>
    </row>
    <row r="7841">
      <c r="D7841" s="19"/>
      <c r="E7841" s="18" t="s">
        <v>134</v>
      </c>
      <c r="F7841" s="17"/>
      <c r="G7841" s="7">
        <v>869</v>
      </c>
      <c r="H7841" s="20">
        <v>56.041426927502997</v>
      </c>
      <c r="I7841" s="2">
        <v>34.752589182968997</v>
      </c>
      <c r="J7841" s="2">
        <v>4.9482163406210002</v>
      </c>
      <c r="K7841" s="2">
        <v>3.567318757192</v>
      </c>
      <c r="L7841" s="2">
        <v>0.69044879171499995</v>
      </c>
      <c r="M7841" s="10" t="s">
        <v>168</v>
      </c>
      <c r="N7841" s="2">
        <v>90.794016110472</v>
      </c>
      <c r="O7841" s="22">
        <v>4.2577675489070002</v>
      </c>
    </row>
    <row r="7842">
      <c r="D7842" s="19"/>
      <c r="E7842" s="18" t="s">
        <v>135</v>
      </c>
      <c r="F7842" s="17"/>
      <c r="G7842" s="7">
        <v>842</v>
      </c>
      <c r="H7842" s="20">
        <v>54.988123515439</v>
      </c>
      <c r="I7842" s="2">
        <v>36.460807600949998</v>
      </c>
      <c r="J7842" s="2">
        <v>4.513064133017</v>
      </c>
      <c r="K7842" s="2">
        <v>3.6817102137769999</v>
      </c>
      <c r="L7842" s="2">
        <v>0.35629453681700002</v>
      </c>
      <c r="M7842" s="10" t="s">
        <v>168</v>
      </c>
      <c r="N7842" s="2">
        <v>91.44893111639</v>
      </c>
      <c r="O7842" s="22">
        <v>4.0380047505940002</v>
      </c>
    </row>
    <row r="7843">
      <c r="D7843" s="19"/>
      <c r="E7843" s="18" t="s">
        <v>136</v>
      </c>
      <c r="F7843" s="17"/>
      <c r="G7843" s="7">
        <v>514</v>
      </c>
      <c r="H7843" s="20">
        <v>53.501945525292001</v>
      </c>
      <c r="I7843" s="2">
        <v>37.15953307393</v>
      </c>
      <c r="J7843" s="2">
        <v>5.836575875486</v>
      </c>
      <c r="K7843" s="2">
        <v>2.918287937743</v>
      </c>
      <c r="L7843" s="2">
        <v>0.58365758754899999</v>
      </c>
      <c r="M7843" s="10" t="s">
        <v>168</v>
      </c>
      <c r="N7843" s="2">
        <v>90.661478599221994</v>
      </c>
      <c r="O7843" s="22">
        <v>3.5019455252920002</v>
      </c>
    </row>
    <row r="7844">
      <c r="D7844" s="19"/>
      <c r="E7844" s="18" t="s">
        <v>137</v>
      </c>
      <c r="F7844" s="17"/>
      <c r="G7844" s="7">
        <v>487</v>
      </c>
      <c r="H7844" s="20">
        <v>58.110882956879003</v>
      </c>
      <c r="I7844" s="2">
        <v>34.291581108830002</v>
      </c>
      <c r="J7844" s="2">
        <v>4.3121149897329998</v>
      </c>
      <c r="K7844" s="2">
        <v>2.8747433264889999</v>
      </c>
      <c r="L7844" s="2">
        <v>0.41067761806999997</v>
      </c>
      <c r="M7844" s="10" t="s">
        <v>168</v>
      </c>
      <c r="N7844" s="2">
        <v>92.402464065708003</v>
      </c>
      <c r="O7844" s="22">
        <v>3.2854209445590001</v>
      </c>
    </row>
    <row r="7845">
      <c r="D7845" s="19"/>
      <c r="E7845" s="18" t="s">
        <v>138</v>
      </c>
      <c r="F7845" s="17"/>
      <c r="G7845" s="7">
        <v>480</v>
      </c>
      <c r="H7845" s="20">
        <v>64.375</v>
      </c>
      <c r="I7845" s="2">
        <v>30.625</v>
      </c>
      <c r="J7845" s="2">
        <v>2.708333333333</v>
      </c>
      <c r="K7845" s="2">
        <v>1.875</v>
      </c>
      <c r="L7845" s="2">
        <v>0.41666666666699997</v>
      </c>
      <c r="M7845" s="10" t="s">
        <v>168</v>
      </c>
      <c r="N7845" s="2">
        <v>95</v>
      </c>
      <c r="O7845" s="22">
        <v>2.291666666667</v>
      </c>
    </row>
    <row r="7846">
      <c r="D7846" s="19"/>
      <c r="E7846" s="18" t="s">
        <v>139</v>
      </c>
      <c r="F7846" s="17"/>
      <c r="G7846" s="7">
        <v>624</v>
      </c>
      <c r="H7846" s="20">
        <v>58.012820512821001</v>
      </c>
      <c r="I7846" s="2">
        <v>35.25641025641</v>
      </c>
      <c r="J7846" s="2">
        <v>3.2051282051280001</v>
      </c>
      <c r="K7846" s="2">
        <v>2.884615384615</v>
      </c>
      <c r="L7846" s="2">
        <v>0.64102564102600001</v>
      </c>
      <c r="M7846" s="10" t="s">
        <v>168</v>
      </c>
      <c r="N7846" s="2">
        <v>93.269230769231001</v>
      </c>
      <c r="O7846" s="22">
        <v>3.5256410256409998</v>
      </c>
    </row>
    <row r="7847">
      <c r="D7847" s="19"/>
      <c r="E7847" s="18" t="s">
        <v>140</v>
      </c>
      <c r="F7847" s="17"/>
      <c r="G7847" s="7">
        <v>172</v>
      </c>
      <c r="H7847" s="20">
        <v>62.209302325581</v>
      </c>
      <c r="I7847" s="2">
        <v>31.395348837208999</v>
      </c>
      <c r="J7847" s="2">
        <v>3.488372093023</v>
      </c>
      <c r="K7847" s="2">
        <v>2.9069767441860002</v>
      </c>
      <c r="L7847" s="10" t="s">
        <v>168</v>
      </c>
      <c r="M7847" s="10" t="s">
        <v>168</v>
      </c>
      <c r="N7847" s="2">
        <v>93.604651162791001</v>
      </c>
      <c r="O7847" s="22">
        <v>2.9069767441860002</v>
      </c>
    </row>
    <row r="7848">
      <c r="D7848" s="19"/>
      <c r="E7848" s="18" t="s">
        <v>141</v>
      </c>
      <c r="F7848" s="17"/>
      <c r="G7848" s="7">
        <v>683</v>
      </c>
      <c r="H7848" s="20">
        <v>58.418740849194997</v>
      </c>
      <c r="I7848" s="2">
        <v>34.553440702781998</v>
      </c>
      <c r="J7848" s="2">
        <v>3.806734992679</v>
      </c>
      <c r="K7848" s="2">
        <v>2.9282576866759999</v>
      </c>
      <c r="L7848" s="2">
        <v>0.29282576866799997</v>
      </c>
      <c r="M7848" s="10" t="s">
        <v>168</v>
      </c>
      <c r="N7848" s="2">
        <v>92.972181551977002</v>
      </c>
      <c r="O7848" s="22">
        <v>3.221083455344</v>
      </c>
    </row>
    <row r="7849">
      <c r="D7849" s="19"/>
      <c r="E7849" s="18" t="s">
        <v>142</v>
      </c>
      <c r="F7849" s="17"/>
      <c r="G7849" s="7">
        <v>341</v>
      </c>
      <c r="H7849" s="20">
        <v>67.448680351906006</v>
      </c>
      <c r="I7849" s="2">
        <v>27.565982404692001</v>
      </c>
      <c r="J7849" s="2">
        <v>2.052785923754</v>
      </c>
      <c r="K7849" s="2">
        <v>2.6392961876830001</v>
      </c>
      <c r="L7849" s="2">
        <v>0.29325513196500003</v>
      </c>
      <c r="M7849" s="10" t="s">
        <v>168</v>
      </c>
      <c r="N7849" s="2">
        <v>95.014662756598</v>
      </c>
      <c r="O7849" s="22">
        <v>2.9325513196480002</v>
      </c>
    </row>
    <row r="7850">
      <c r="D7850" s="19"/>
      <c r="E7850" s="18" t="s">
        <v>143</v>
      </c>
      <c r="F7850" s="17"/>
      <c r="G7850" s="7">
        <v>185</v>
      </c>
      <c r="H7850" s="20">
        <v>68.108108108107999</v>
      </c>
      <c r="I7850" s="2">
        <v>27.567567567567998</v>
      </c>
      <c r="J7850" s="2">
        <v>3.783783783784</v>
      </c>
      <c r="K7850" s="10" t="s">
        <v>168</v>
      </c>
      <c r="L7850" s="2">
        <v>0.54054054054099998</v>
      </c>
      <c r="M7850" s="10" t="s">
        <v>168</v>
      </c>
      <c r="N7850" s="2">
        <v>95.675675675676004</v>
      </c>
      <c r="O7850" s="22">
        <v>0.54054054054099998</v>
      </c>
    </row>
    <row r="7851">
      <c r="D7851" s="19"/>
      <c r="E7851" s="18" t="s">
        <v>144</v>
      </c>
      <c r="F7851" s="17"/>
      <c r="G7851" s="7">
        <v>219</v>
      </c>
      <c r="H7851" s="20">
        <v>52.968036529679999</v>
      </c>
      <c r="I7851" s="2">
        <v>37.899543378994998</v>
      </c>
      <c r="J7851" s="2">
        <v>4.1095890410960001</v>
      </c>
      <c r="K7851" s="2">
        <v>3.6529680365299999</v>
      </c>
      <c r="L7851" s="2">
        <v>1.369863013699</v>
      </c>
      <c r="M7851" s="10" t="s">
        <v>168</v>
      </c>
      <c r="N7851" s="2">
        <v>90.867579908676007</v>
      </c>
      <c r="O7851" s="22">
        <v>5.0228310502279996</v>
      </c>
    </row>
    <row r="7852">
      <c r="D7852" s="19"/>
      <c r="E7852" s="18" t="s">
        <v>41</v>
      </c>
      <c r="F7852" s="17"/>
      <c r="G7852" s="11">
        <v>40</v>
      </c>
      <c r="H7852" s="27">
        <v>55</v>
      </c>
      <c r="I7852" s="5">
        <v>35</v>
      </c>
      <c r="J7852" s="5">
        <v>2.5</v>
      </c>
      <c r="K7852" s="5">
        <v>5</v>
      </c>
      <c r="L7852" s="5">
        <v>2.5</v>
      </c>
      <c r="M7852" s="4" t="s">
        <v>168</v>
      </c>
      <c r="N7852" s="5">
        <v>90</v>
      </c>
      <c r="O7852" s="30">
        <v>7.5</v>
      </c>
    </row>
    <row r="7853">
      <c r="D7853" s="19"/>
      <c r="E7853" s="18" t="s">
        <v>145</v>
      </c>
      <c r="F7853" s="17"/>
      <c r="G7853" s="11">
        <v>19</v>
      </c>
      <c r="H7853" s="27">
        <v>15.789473684211</v>
      </c>
      <c r="I7853" s="5">
        <v>26.315789473683999</v>
      </c>
      <c r="J7853" s="5">
        <v>21.052631578947</v>
      </c>
      <c r="K7853" s="5">
        <v>10.526315789473999</v>
      </c>
      <c r="L7853" s="5">
        <v>26.315789473683999</v>
      </c>
      <c r="M7853" s="4" t="s">
        <v>168</v>
      </c>
      <c r="N7853" s="5">
        <v>42.105263157895003</v>
      </c>
      <c r="O7853" s="30">
        <v>36.842105263157997</v>
      </c>
    </row>
    <row r="7854">
      <c r="D7854" s="19"/>
      <c r="E7854" s="18" t="s">
        <v>26</v>
      </c>
      <c r="F7854" s="17"/>
      <c r="G7854" s="11">
        <v>0</v>
      </c>
      <c r="H7854" s="32" t="s">
        <v>168</v>
      </c>
      <c r="I7854" s="4" t="s">
        <v>168</v>
      </c>
      <c r="J7854" s="4" t="s">
        <v>168</v>
      </c>
      <c r="K7854" s="4" t="s">
        <v>168</v>
      </c>
      <c r="L7854" s="4" t="s">
        <v>168</v>
      </c>
      <c r="M7854" s="4" t="s">
        <v>168</v>
      </c>
      <c r="N7854" s="4" t="s">
        <v>168</v>
      </c>
      <c r="O7854" s="31" t="s">
        <v>168</v>
      </c>
    </row>
    <row r="7855">
      <c r="D7855" s="15" t="s">
        <v>146</v>
      </c>
      <c r="E7855" s="14" t="s">
        <v>147</v>
      </c>
      <c r="F7855" s="16"/>
      <c r="G7855" s="26">
        <v>628</v>
      </c>
      <c r="H7855" s="40">
        <v>79.299363057324996</v>
      </c>
      <c r="I7855" s="8">
        <v>19.745222929935998</v>
      </c>
      <c r="J7855" s="8">
        <v>0.796178343949</v>
      </c>
      <c r="K7855" s="41" t="s">
        <v>168</v>
      </c>
      <c r="L7855" s="8">
        <v>0.15923566879000001</v>
      </c>
      <c r="M7855" s="41" t="s">
        <v>168</v>
      </c>
      <c r="N7855" s="8">
        <v>99.044585987261001</v>
      </c>
      <c r="O7855" s="42">
        <v>0.15923566879000001</v>
      </c>
    </row>
    <row r="7856">
      <c r="D7856" s="19"/>
      <c r="E7856" s="18" t="s">
        <v>148</v>
      </c>
      <c r="F7856" s="17"/>
      <c r="G7856" s="7">
        <v>423</v>
      </c>
      <c r="H7856" s="20">
        <v>15.602836879432999</v>
      </c>
      <c r="I7856" s="2">
        <v>63.356973995272</v>
      </c>
      <c r="J7856" s="2">
        <v>13.947990543734999</v>
      </c>
      <c r="K7856" s="2">
        <v>6.6193853427900002</v>
      </c>
      <c r="L7856" s="2">
        <v>0.47281323877100001</v>
      </c>
      <c r="M7856" s="10" t="s">
        <v>168</v>
      </c>
      <c r="N7856" s="2">
        <v>78.959810874704004</v>
      </c>
      <c r="O7856" s="22">
        <v>7.0921985815599999</v>
      </c>
    </row>
    <row r="7857">
      <c r="D7857" s="19"/>
      <c r="E7857" s="18" t="s">
        <v>149</v>
      </c>
      <c r="F7857" s="17"/>
      <c r="G7857" s="11">
        <v>36</v>
      </c>
      <c r="H7857" s="32" t="s">
        <v>168</v>
      </c>
      <c r="I7857" s="5">
        <v>11.111111111111001</v>
      </c>
      <c r="J7857" s="5">
        <v>11.111111111111001</v>
      </c>
      <c r="K7857" s="5">
        <v>58.333333333333002</v>
      </c>
      <c r="L7857" s="5">
        <v>19.444444444443999</v>
      </c>
      <c r="M7857" s="4" t="s">
        <v>168</v>
      </c>
      <c r="N7857" s="5">
        <v>11.111111111111001</v>
      </c>
      <c r="O7857" s="30">
        <v>77.777777777777999</v>
      </c>
    </row>
    <row r="7858">
      <c r="D7858" s="19"/>
      <c r="E7858" s="18" t="s">
        <v>150</v>
      </c>
      <c r="F7858" s="17"/>
      <c r="G7858" s="11">
        <v>6</v>
      </c>
      <c r="H7858" s="32" t="s">
        <v>168</v>
      </c>
      <c r="I7858" s="4" t="s">
        <v>168</v>
      </c>
      <c r="J7858" s="5">
        <v>16.666666666666998</v>
      </c>
      <c r="K7858" s="5">
        <v>16.666666666666998</v>
      </c>
      <c r="L7858" s="5">
        <v>66.666666666666998</v>
      </c>
      <c r="M7858" s="4" t="s">
        <v>168</v>
      </c>
      <c r="N7858" s="4" t="s">
        <v>168</v>
      </c>
      <c r="O7858" s="30">
        <v>83.333333333333002</v>
      </c>
    </row>
    <row r="7859">
      <c r="D7859" s="19"/>
      <c r="E7859" s="18" t="s">
        <v>26</v>
      </c>
      <c r="F7859" s="17"/>
      <c r="G7859" s="11">
        <v>0</v>
      </c>
      <c r="H7859" s="32" t="s">
        <v>168</v>
      </c>
      <c r="I7859" s="4" t="s">
        <v>168</v>
      </c>
      <c r="J7859" s="4" t="s">
        <v>168</v>
      </c>
      <c r="K7859" s="4" t="s">
        <v>168</v>
      </c>
      <c r="L7859" s="4" t="s">
        <v>168</v>
      </c>
      <c r="M7859" s="4" t="s">
        <v>168</v>
      </c>
      <c r="N7859" s="4" t="s">
        <v>168</v>
      </c>
      <c r="O7859" s="31" t="s">
        <v>168</v>
      </c>
    </row>
    <row r="7860">
      <c r="D7860" s="19"/>
      <c r="E7860" s="18" t="s">
        <v>151</v>
      </c>
      <c r="F7860" s="17"/>
      <c r="G7860" s="7">
        <v>1051</v>
      </c>
      <c r="H7860" s="20">
        <v>53.663177925785</v>
      </c>
      <c r="I7860" s="2">
        <v>37.297811607992003</v>
      </c>
      <c r="J7860" s="2">
        <v>6.0894386298759997</v>
      </c>
      <c r="K7860" s="2">
        <v>2.6641294005709999</v>
      </c>
      <c r="L7860" s="2">
        <v>0.285442435775</v>
      </c>
      <c r="M7860" s="10" t="s">
        <v>168</v>
      </c>
      <c r="N7860" s="2">
        <v>90.960989533776996</v>
      </c>
      <c r="O7860" s="22">
        <v>2.9495718363460002</v>
      </c>
    </row>
    <row r="7861">
      <c r="D7861" s="19"/>
      <c r="E7861" s="18" t="s">
        <v>152</v>
      </c>
      <c r="F7861" s="17"/>
      <c r="G7861" s="11">
        <v>42</v>
      </c>
      <c r="H7861" s="32" t="s">
        <v>168</v>
      </c>
      <c r="I7861" s="5">
        <v>9.5238095238099998</v>
      </c>
      <c r="J7861" s="5">
        <v>11.904761904761999</v>
      </c>
      <c r="K7861" s="5">
        <v>52.380952380952003</v>
      </c>
      <c r="L7861" s="5">
        <v>26.190476190476002</v>
      </c>
      <c r="M7861" s="4" t="s">
        <v>168</v>
      </c>
      <c r="N7861" s="5">
        <v>9.5238095238099998</v>
      </c>
      <c r="O7861" s="30">
        <v>78.571428571428996</v>
      </c>
    </row>
    <row r="7862">
      <c r="D7862" s="15" t="s">
        <v>153</v>
      </c>
      <c r="E7862" s="14" t="s">
        <v>154</v>
      </c>
      <c r="F7862" s="16"/>
      <c r="G7862" s="26">
        <v>596</v>
      </c>
      <c r="H7862" s="40">
        <v>54.530201342281998</v>
      </c>
      <c r="I7862" s="8">
        <v>35.234899328859001</v>
      </c>
      <c r="J7862" s="8">
        <v>4.6979865771810001</v>
      </c>
      <c r="K7862" s="8">
        <v>4.6979865771810001</v>
      </c>
      <c r="L7862" s="8">
        <v>0.83892617449700002</v>
      </c>
      <c r="M7862" s="41" t="s">
        <v>168</v>
      </c>
      <c r="N7862" s="8">
        <v>89.765100671140999</v>
      </c>
      <c r="O7862" s="42">
        <v>5.5369127516779999</v>
      </c>
    </row>
    <row r="7863">
      <c r="D7863" s="19"/>
      <c r="E7863" s="18" t="s">
        <v>155</v>
      </c>
      <c r="F7863" s="17"/>
      <c r="G7863" s="7">
        <v>800</v>
      </c>
      <c r="H7863" s="20">
        <v>54.5</v>
      </c>
      <c r="I7863" s="2">
        <v>35.375</v>
      </c>
      <c r="J7863" s="2">
        <v>5</v>
      </c>
      <c r="K7863" s="2">
        <v>4.625</v>
      </c>
      <c r="L7863" s="2">
        <v>0.5</v>
      </c>
      <c r="M7863" s="10" t="s">
        <v>168</v>
      </c>
      <c r="N7863" s="2">
        <v>89.875</v>
      </c>
      <c r="O7863" s="22">
        <v>5.125</v>
      </c>
    </row>
    <row r="7864">
      <c r="D7864" s="19"/>
      <c r="E7864" s="18" t="s">
        <v>156</v>
      </c>
      <c r="F7864" s="17"/>
      <c r="G7864" s="7">
        <v>449</v>
      </c>
      <c r="H7864" s="20">
        <v>56.124721603563003</v>
      </c>
      <c r="I7864" s="2">
        <v>36.748329621380996</v>
      </c>
      <c r="J7864" s="2">
        <v>2.8953229398659999</v>
      </c>
      <c r="K7864" s="2">
        <v>3.7861915367479999</v>
      </c>
      <c r="L7864" s="2">
        <v>0.44543429844100002</v>
      </c>
      <c r="M7864" s="10" t="s">
        <v>168</v>
      </c>
      <c r="N7864" s="2">
        <v>92.873051224944007</v>
      </c>
      <c r="O7864" s="22">
        <v>4.2316258351889999</v>
      </c>
    </row>
    <row r="7865">
      <c r="D7865" s="19"/>
      <c r="E7865" s="18" t="s">
        <v>157</v>
      </c>
      <c r="F7865" s="17"/>
      <c r="G7865" s="7">
        <v>867</v>
      </c>
      <c r="H7865" s="20">
        <v>51.903114186850999</v>
      </c>
      <c r="I7865" s="2">
        <v>35.870818915801998</v>
      </c>
      <c r="J7865" s="2">
        <v>5.7670126874280001</v>
      </c>
      <c r="K7865" s="2">
        <v>5.0749711649369997</v>
      </c>
      <c r="L7865" s="2">
        <v>1.3840830449829999</v>
      </c>
      <c r="M7865" s="10" t="s">
        <v>168</v>
      </c>
      <c r="N7865" s="2">
        <v>87.773933102653004</v>
      </c>
      <c r="O7865" s="22">
        <v>6.4590542099189996</v>
      </c>
    </row>
    <row r="7866">
      <c r="D7866" s="19"/>
      <c r="E7866" s="18" t="s">
        <v>158</v>
      </c>
      <c r="F7866" s="17"/>
      <c r="G7866" s="7">
        <v>818</v>
      </c>
      <c r="H7866" s="20">
        <v>53.056234718825998</v>
      </c>
      <c r="I7866" s="2">
        <v>36.185819070904998</v>
      </c>
      <c r="J7866" s="2">
        <v>5.3789731051340004</v>
      </c>
      <c r="K7866" s="2">
        <v>4.645476772616</v>
      </c>
      <c r="L7866" s="2">
        <v>0.73349633251799995</v>
      </c>
      <c r="M7866" s="10" t="s">
        <v>168</v>
      </c>
      <c r="N7866" s="2">
        <v>89.242053789731003</v>
      </c>
      <c r="O7866" s="22">
        <v>5.3789731051340004</v>
      </c>
    </row>
    <row r="7867">
      <c r="D7867" s="19"/>
      <c r="E7867" s="18" t="s">
        <v>159</v>
      </c>
      <c r="F7867" s="17"/>
      <c r="G7867" s="7">
        <v>595</v>
      </c>
      <c r="H7867" s="20">
        <v>56.470588235294002</v>
      </c>
      <c r="I7867" s="2">
        <v>33.949579831933001</v>
      </c>
      <c r="J7867" s="2">
        <v>4.2016806722690001</v>
      </c>
      <c r="K7867" s="2">
        <v>4.7058823529409999</v>
      </c>
      <c r="L7867" s="2">
        <v>0.67226890756299995</v>
      </c>
      <c r="M7867" s="10" t="s">
        <v>168</v>
      </c>
      <c r="N7867" s="2">
        <v>90.420168067226996</v>
      </c>
      <c r="O7867" s="22">
        <v>5.3781512605039996</v>
      </c>
    </row>
    <row r="7868">
      <c r="D7868" s="19"/>
      <c r="E7868" s="18" t="s">
        <v>160</v>
      </c>
      <c r="F7868" s="17"/>
      <c r="G7868" s="7">
        <v>330</v>
      </c>
      <c r="H7868" s="20">
        <v>60.606060606061</v>
      </c>
      <c r="I7868" s="2">
        <v>32.727272727272997</v>
      </c>
      <c r="J7868" s="2">
        <v>2.7272727272730002</v>
      </c>
      <c r="K7868" s="2">
        <v>3.636363636364</v>
      </c>
      <c r="L7868" s="2">
        <v>0.30303030303</v>
      </c>
      <c r="M7868" s="10" t="s">
        <v>168</v>
      </c>
      <c r="N7868" s="2">
        <v>93.333333333333002</v>
      </c>
      <c r="O7868" s="22">
        <v>3.9393939393939998</v>
      </c>
    </row>
    <row r="7869">
      <c r="D7869" s="19"/>
      <c r="E7869" s="18" t="s">
        <v>161</v>
      </c>
      <c r="F7869" s="17"/>
      <c r="G7869" s="7">
        <v>744</v>
      </c>
      <c r="H7869" s="20">
        <v>54.166666666666998</v>
      </c>
      <c r="I7869" s="2">
        <v>34.811827956988999</v>
      </c>
      <c r="J7869" s="2">
        <v>4.704301075269</v>
      </c>
      <c r="K7869" s="2">
        <v>5.2419354838709999</v>
      </c>
      <c r="L7869" s="2">
        <v>1.0752688172039999</v>
      </c>
      <c r="M7869" s="10" t="s">
        <v>168</v>
      </c>
      <c r="N7869" s="2">
        <v>88.978494623656005</v>
      </c>
      <c r="O7869" s="22">
        <v>6.3172043010749999</v>
      </c>
    </row>
    <row r="7870">
      <c r="D7870" s="19"/>
      <c r="E7870" s="18" t="s">
        <v>162</v>
      </c>
      <c r="F7870" s="17"/>
      <c r="G7870" s="7">
        <v>519</v>
      </c>
      <c r="H7870" s="20">
        <v>57.996146435452999</v>
      </c>
      <c r="I7870" s="2">
        <v>34.296724470134997</v>
      </c>
      <c r="J7870" s="2">
        <v>3.0828516377650002</v>
      </c>
      <c r="K7870" s="2">
        <v>3.8535645472060001</v>
      </c>
      <c r="L7870" s="2">
        <v>0.77071290944100002</v>
      </c>
      <c r="M7870" s="10" t="s">
        <v>168</v>
      </c>
      <c r="N7870" s="2">
        <v>92.292870905588003</v>
      </c>
      <c r="O7870" s="22">
        <v>4.6242774566470004</v>
      </c>
    </row>
    <row r="7871">
      <c r="D7871" s="19"/>
      <c r="E7871" s="18" t="s">
        <v>163</v>
      </c>
      <c r="F7871" s="17"/>
      <c r="G7871" s="7">
        <v>576</v>
      </c>
      <c r="H7871" s="20">
        <v>55.208333333333002</v>
      </c>
      <c r="I7871" s="2">
        <v>35.763888888888999</v>
      </c>
      <c r="J7871" s="2">
        <v>3.8194444444440001</v>
      </c>
      <c r="K7871" s="2">
        <v>4.166666666667</v>
      </c>
      <c r="L7871" s="2">
        <v>1.041666666667</v>
      </c>
      <c r="M7871" s="10" t="s">
        <v>168</v>
      </c>
      <c r="N7871" s="2">
        <v>90.972222222222001</v>
      </c>
      <c r="O7871" s="22">
        <v>5.208333333333</v>
      </c>
    </row>
    <row r="7872">
      <c r="D7872" s="19"/>
      <c r="E7872" s="18" t="s">
        <v>164</v>
      </c>
      <c r="F7872" s="17"/>
      <c r="G7872" s="7">
        <v>372</v>
      </c>
      <c r="H7872" s="20">
        <v>59.408602150538002</v>
      </c>
      <c r="I7872" s="2">
        <v>30.376344086022002</v>
      </c>
      <c r="J7872" s="2">
        <v>4.3010752688169998</v>
      </c>
      <c r="K7872" s="2">
        <v>5.3763440860219998</v>
      </c>
      <c r="L7872" s="2">
        <v>0.53763440860199996</v>
      </c>
      <c r="M7872" s="10" t="s">
        <v>168</v>
      </c>
      <c r="N7872" s="2">
        <v>89.784946236558994</v>
      </c>
      <c r="O7872" s="22">
        <v>5.9139784946239997</v>
      </c>
    </row>
    <row r="7873">
      <c r="D7873" s="19"/>
      <c r="E7873" s="18" t="s">
        <v>165</v>
      </c>
      <c r="F7873" s="17"/>
      <c r="G7873" s="7">
        <v>520</v>
      </c>
      <c r="H7873" s="20">
        <v>55.576923076923002</v>
      </c>
      <c r="I7873" s="2">
        <v>35</v>
      </c>
      <c r="J7873" s="2">
        <v>3.8461538461539999</v>
      </c>
      <c r="K7873" s="2">
        <v>4.4230769230769997</v>
      </c>
      <c r="L7873" s="2">
        <v>1.1538461538460001</v>
      </c>
      <c r="M7873" s="10" t="s">
        <v>168</v>
      </c>
      <c r="N7873" s="2">
        <v>90.576923076922995</v>
      </c>
      <c r="O7873" s="22">
        <v>5.5769230769230003</v>
      </c>
    </row>
    <row r="7874">
      <c r="D7874" s="19"/>
      <c r="E7874" s="18" t="s">
        <v>166</v>
      </c>
      <c r="F7874" s="17"/>
      <c r="G7874" s="7">
        <v>445</v>
      </c>
      <c r="H7874" s="20">
        <v>56.629213483146003</v>
      </c>
      <c r="I7874" s="2">
        <v>33.483146067416001</v>
      </c>
      <c r="J7874" s="2">
        <v>3.8202247191010001</v>
      </c>
      <c r="K7874" s="2">
        <v>5.1685393258429997</v>
      </c>
      <c r="L7874" s="2">
        <v>0.89887640449399997</v>
      </c>
      <c r="M7874" s="10" t="s">
        <v>168</v>
      </c>
      <c r="N7874" s="2">
        <v>90.112359550562005</v>
      </c>
      <c r="O7874" s="22">
        <v>6.0674157303370002</v>
      </c>
    </row>
    <row r="7875">
      <c r="D7875" s="19"/>
      <c r="E7875" s="18" t="s">
        <v>167</v>
      </c>
      <c r="F7875" s="17"/>
      <c r="G7875" s="7">
        <v>294</v>
      </c>
      <c r="H7875" s="20">
        <v>55.442176870748</v>
      </c>
      <c r="I7875" s="2">
        <v>35.034013605441999</v>
      </c>
      <c r="J7875" s="2">
        <v>5.7823129251700003</v>
      </c>
      <c r="K7875" s="2">
        <v>3.0612244897959999</v>
      </c>
      <c r="L7875" s="2">
        <v>0.68027210884400002</v>
      </c>
      <c r="M7875" s="10" t="s">
        <v>168</v>
      </c>
      <c r="N7875" s="2">
        <v>90.476190476189998</v>
      </c>
      <c r="O7875" s="22">
        <v>3.7414965986389999</v>
      </c>
    </row>
    <row r="7876">
      <c r="D7876" s="19"/>
      <c r="E7876" s="18" t="s">
        <v>41</v>
      </c>
      <c r="F7876" s="17"/>
      <c r="G7876" s="7">
        <v>62</v>
      </c>
      <c r="H7876" s="20">
        <v>43.548387096774</v>
      </c>
      <c r="I7876" s="2">
        <v>32.258064516128997</v>
      </c>
      <c r="J7876" s="2">
        <v>14.516129032258</v>
      </c>
      <c r="K7876" s="2">
        <v>8.0645161290320004</v>
      </c>
      <c r="L7876" s="2">
        <v>1.6129032258060001</v>
      </c>
      <c r="M7876" s="10" t="s">
        <v>168</v>
      </c>
      <c r="N7876" s="2">
        <v>75.806451612903004</v>
      </c>
      <c r="O7876" s="22">
        <v>9.6774193548389995</v>
      </c>
    </row>
    <row r="7877">
      <c r="D7877" s="57"/>
      <c r="E7877" s="54" t="s">
        <v>26</v>
      </c>
      <c r="F7877" s="62"/>
      <c r="G7877" s="59">
        <v>17</v>
      </c>
      <c r="H7877" s="78">
        <v>23.529411764706001</v>
      </c>
      <c r="I7877" s="46">
        <v>52.941176470587997</v>
      </c>
      <c r="J7877" s="46">
        <v>17.647058823529001</v>
      </c>
      <c r="K7877" s="46">
        <v>5.8823529411760003</v>
      </c>
      <c r="L7877" s="51" t="s">
        <v>168</v>
      </c>
      <c r="M7877" s="51" t="s">
        <v>168</v>
      </c>
      <c r="N7877" s="46">
        <v>76.470588235294002</v>
      </c>
      <c r="O7877" s="77">
        <v>5.8823529411760003</v>
      </c>
    </row>
    <row r="7879">
      <c r="B7879" s="63" t="str">
        <f ca="1" xml:space="preserve"> HYPERLINK("#'目次'!B55", "[49]")</f>
        <v>[49]</v>
      </c>
      <c r="C7879" s="49" t="s">
        <v>637</v>
      </c>
    </row>
    <row r="7882">
      <c r="C7882" s="49" t="s">
        <v>14</v>
      </c>
    </row>
    <row r="7883">
      <c r="D7883" s="64"/>
      <c r="E7883" s="47"/>
      <c r="F7883" s="47"/>
      <c r="G7883" s="61" t="s">
        <v>15</v>
      </c>
      <c r="H7883" s="66" t="s">
        <v>130</v>
      </c>
      <c r="I7883" s="28" t="s">
        <v>131</v>
      </c>
      <c r="J7883" s="28" t="s">
        <v>132</v>
      </c>
      <c r="K7883" s="28" t="s">
        <v>133</v>
      </c>
      <c r="L7883" s="28" t="s">
        <v>134</v>
      </c>
      <c r="M7883" s="28" t="s">
        <v>135</v>
      </c>
      <c r="N7883" s="28" t="s">
        <v>136</v>
      </c>
      <c r="O7883" s="28" t="s">
        <v>137</v>
      </c>
      <c r="P7883" s="28" t="s">
        <v>138</v>
      </c>
      <c r="Q7883" s="28" t="s">
        <v>139</v>
      </c>
      <c r="R7883" s="28" t="s">
        <v>140</v>
      </c>
      <c r="S7883" s="28" t="s">
        <v>141</v>
      </c>
      <c r="T7883" s="28" t="s">
        <v>142</v>
      </c>
      <c r="U7883" s="28" t="s">
        <v>143</v>
      </c>
      <c r="V7883" s="28" t="s">
        <v>144</v>
      </c>
      <c r="W7883" s="28" t="s">
        <v>41</v>
      </c>
      <c r="X7883" s="28" t="s">
        <v>145</v>
      </c>
      <c r="Y7883" s="58" t="s">
        <v>26</v>
      </c>
    </row>
    <row r="7884">
      <c r="D7884" s="55"/>
      <c r="E7884" s="48"/>
      <c r="F7884" s="48"/>
      <c r="G7884" s="68"/>
      <c r="H7884" s="70"/>
      <c r="I7884" s="29"/>
      <c r="J7884" s="29"/>
      <c r="K7884" s="29"/>
      <c r="L7884" s="29"/>
      <c r="M7884" s="29"/>
      <c r="N7884" s="29"/>
      <c r="O7884" s="29"/>
      <c r="P7884" s="29"/>
      <c r="Q7884" s="29"/>
      <c r="R7884" s="29"/>
      <c r="S7884" s="29"/>
      <c r="T7884" s="29"/>
      <c r="U7884" s="29"/>
      <c r="V7884" s="29"/>
      <c r="W7884" s="29"/>
      <c r="X7884" s="29"/>
      <c r="Y7884" s="65"/>
    </row>
    <row r="7885">
      <c r="D7885" s="56"/>
      <c r="E7885" s="60" t="s">
        <v>15</v>
      </c>
      <c r="F7885" s="67"/>
      <c r="G7885" s="69">
        <v>1093</v>
      </c>
      <c r="H7885" s="36">
        <v>11.893870082342</v>
      </c>
      <c r="I7885" s="36">
        <v>2.927721866423</v>
      </c>
      <c r="J7885" s="36">
        <v>45.013723696249002</v>
      </c>
      <c r="K7885" s="36">
        <v>55.809698078682999</v>
      </c>
      <c r="L7885" s="36">
        <v>79.505946935040996</v>
      </c>
      <c r="M7885" s="36">
        <v>77.035681610246996</v>
      </c>
      <c r="N7885" s="36">
        <v>47.026532479414001</v>
      </c>
      <c r="O7885" s="36">
        <v>44.556267154620002</v>
      </c>
      <c r="P7885" s="36">
        <v>43.915827996339999</v>
      </c>
      <c r="Q7885" s="36">
        <v>57.090576395242003</v>
      </c>
      <c r="R7885" s="36">
        <v>15.736505032022</v>
      </c>
      <c r="S7885" s="36">
        <v>62.488563586459001</v>
      </c>
      <c r="T7885" s="36">
        <v>31.198536139066999</v>
      </c>
      <c r="U7885" s="36">
        <v>16.925892040255999</v>
      </c>
      <c r="V7885" s="36">
        <v>20.036596523330001</v>
      </c>
      <c r="W7885" s="36">
        <v>3.6596523330280002</v>
      </c>
      <c r="X7885" s="36">
        <v>1.738334858188</v>
      </c>
      <c r="Y7885" s="85" t="s">
        <v>168</v>
      </c>
    </row>
    <row r="7886">
      <c r="D7886" s="15" t="s">
        <v>20</v>
      </c>
      <c r="E7886" s="14" t="s">
        <v>21</v>
      </c>
      <c r="F7886" s="16"/>
      <c r="G7886" s="26">
        <v>211</v>
      </c>
      <c r="H7886" s="40">
        <v>21.800947867299001</v>
      </c>
      <c r="I7886" s="8">
        <v>5.6872037914689999</v>
      </c>
      <c r="J7886" s="8">
        <v>57.819905213269998</v>
      </c>
      <c r="K7886" s="8">
        <v>60.663507109005003</v>
      </c>
      <c r="L7886" s="8">
        <v>83.412322274882001</v>
      </c>
      <c r="M7886" s="8">
        <v>82.938388625591998</v>
      </c>
      <c r="N7886" s="8">
        <v>48.341232227488</v>
      </c>
      <c r="O7886" s="8">
        <v>53.554502369668</v>
      </c>
      <c r="P7886" s="8">
        <v>55.450236966825003</v>
      </c>
      <c r="Q7886" s="8">
        <v>67.772511848340997</v>
      </c>
      <c r="R7886" s="8">
        <v>23.222748815166</v>
      </c>
      <c r="S7886" s="8">
        <v>68.720379146919001</v>
      </c>
      <c r="T7886" s="8">
        <v>37.440758293838996</v>
      </c>
      <c r="U7886" s="8">
        <v>25.592417061610998</v>
      </c>
      <c r="V7886" s="8">
        <v>22.748815165877001</v>
      </c>
      <c r="W7886" s="8">
        <v>5.2132701421799998</v>
      </c>
      <c r="X7886" s="8">
        <v>0.473933649289</v>
      </c>
      <c r="Y7886" s="71" t="s">
        <v>168</v>
      </c>
    </row>
    <row r="7887">
      <c r="D7887" s="19"/>
      <c r="E7887" s="18" t="s">
        <v>22</v>
      </c>
      <c r="F7887" s="17"/>
      <c r="G7887" s="7">
        <v>539</v>
      </c>
      <c r="H7887" s="20">
        <v>12.430426716141</v>
      </c>
      <c r="I7887" s="2">
        <v>2.4118738404450002</v>
      </c>
      <c r="J7887" s="2">
        <v>45.825602968459997</v>
      </c>
      <c r="K7887" s="2">
        <v>60.667903525046</v>
      </c>
      <c r="L7887" s="2">
        <v>81.447124304267007</v>
      </c>
      <c r="M7887" s="2">
        <v>77.551020408162998</v>
      </c>
      <c r="N7887" s="2">
        <v>44.341372912800999</v>
      </c>
      <c r="O7887" s="2">
        <v>44.897959183673002</v>
      </c>
      <c r="P7887" s="2">
        <v>47.680890538032997</v>
      </c>
      <c r="Q7887" s="2">
        <v>58.812615955472999</v>
      </c>
      <c r="R7887" s="2">
        <v>15.213358070501</v>
      </c>
      <c r="S7887" s="2">
        <v>65.677179962894002</v>
      </c>
      <c r="T7887" s="2">
        <v>33.766233766234002</v>
      </c>
      <c r="U7887" s="2">
        <v>17.068645640073999</v>
      </c>
      <c r="V7887" s="2">
        <v>19.294990723562002</v>
      </c>
      <c r="W7887" s="2">
        <v>3.3395176252319998</v>
      </c>
      <c r="X7887" s="2">
        <v>1.484230055659</v>
      </c>
      <c r="Y7887" s="34" t="s">
        <v>168</v>
      </c>
    </row>
    <row r="7888">
      <c r="D7888" s="19"/>
      <c r="E7888" s="18" t="s">
        <v>23</v>
      </c>
      <c r="F7888" s="17"/>
      <c r="G7888" s="7">
        <v>263</v>
      </c>
      <c r="H7888" s="20">
        <v>4.9429657794680004</v>
      </c>
      <c r="I7888" s="2">
        <v>2.2813688212929999</v>
      </c>
      <c r="J7888" s="2">
        <v>37.262357414448999</v>
      </c>
      <c r="K7888" s="2">
        <v>46.007604562738003</v>
      </c>
      <c r="L7888" s="2">
        <v>76.425855513307994</v>
      </c>
      <c r="M7888" s="2">
        <v>73.764258555132997</v>
      </c>
      <c r="N7888" s="2">
        <v>50.950570342204998</v>
      </c>
      <c r="O7888" s="2">
        <v>39.163498098859002</v>
      </c>
      <c r="P7888" s="2">
        <v>31.939163498098999</v>
      </c>
      <c r="Q7888" s="2">
        <v>47.528517110266002</v>
      </c>
      <c r="R7888" s="2">
        <v>12.927756653992001</v>
      </c>
      <c r="S7888" s="2">
        <v>56.653992395437001</v>
      </c>
      <c r="T7888" s="2">
        <v>26.235741444866999</v>
      </c>
      <c r="U7888" s="2">
        <v>11.787072243346</v>
      </c>
      <c r="V7888" s="2">
        <v>20.912547528516999</v>
      </c>
      <c r="W7888" s="2">
        <v>3.422053231939</v>
      </c>
      <c r="X7888" s="2">
        <v>2.6615969581750001</v>
      </c>
      <c r="Y7888" s="34" t="s">
        <v>168</v>
      </c>
    </row>
    <row r="7889">
      <c r="D7889" s="19"/>
      <c r="E7889" s="18" t="s">
        <v>24</v>
      </c>
      <c r="F7889" s="17"/>
      <c r="G7889" s="7">
        <v>74</v>
      </c>
      <c r="H7889" s="20">
        <v>5.4054054054050003</v>
      </c>
      <c r="I7889" s="2">
        <v>1.351351351351</v>
      </c>
      <c r="J7889" s="2">
        <v>33.783783783784003</v>
      </c>
      <c r="K7889" s="2">
        <v>41.891891891892001</v>
      </c>
      <c r="L7889" s="2">
        <v>66.216216216215997</v>
      </c>
      <c r="M7889" s="2">
        <v>72.972972972972997</v>
      </c>
      <c r="N7889" s="2">
        <v>51.351351351350999</v>
      </c>
      <c r="O7889" s="2">
        <v>37.837837837838002</v>
      </c>
      <c r="P7889" s="2">
        <v>29.72972972973</v>
      </c>
      <c r="Q7889" s="2">
        <v>51.351351351350999</v>
      </c>
      <c r="R7889" s="2">
        <v>9.4594594594589996</v>
      </c>
      <c r="S7889" s="2">
        <v>43.243243243243001</v>
      </c>
      <c r="T7889" s="2">
        <v>14.864864864865</v>
      </c>
      <c r="U7889" s="2">
        <v>10.810810810811001</v>
      </c>
      <c r="V7889" s="2">
        <v>14.864864864865</v>
      </c>
      <c r="W7889" s="2">
        <v>2.7027027027030002</v>
      </c>
      <c r="X7889" s="2">
        <v>2.7027027027030002</v>
      </c>
      <c r="Y7889" s="34" t="s">
        <v>168</v>
      </c>
    </row>
    <row r="7890">
      <c r="D7890" s="19"/>
      <c r="E7890" s="18" t="s">
        <v>25</v>
      </c>
      <c r="F7890" s="17"/>
      <c r="G7890" s="11">
        <v>6</v>
      </c>
      <c r="H7890" s="32" t="s">
        <v>168</v>
      </c>
      <c r="I7890" s="4" t="s">
        <v>168</v>
      </c>
      <c r="J7890" s="4" t="s">
        <v>168</v>
      </c>
      <c r="K7890" s="5">
        <v>50</v>
      </c>
      <c r="L7890" s="5">
        <v>66.666666666666998</v>
      </c>
      <c r="M7890" s="5">
        <v>16.666666666666998</v>
      </c>
      <c r="N7890" s="5">
        <v>16.666666666666998</v>
      </c>
      <c r="O7890" s="5">
        <v>16.666666666666998</v>
      </c>
      <c r="P7890" s="4" t="s">
        <v>168</v>
      </c>
      <c r="Q7890" s="5">
        <v>16.666666666666998</v>
      </c>
      <c r="R7890" s="4" t="s">
        <v>168</v>
      </c>
      <c r="S7890" s="5">
        <v>50</v>
      </c>
      <c r="T7890" s="4" t="s">
        <v>168</v>
      </c>
      <c r="U7890" s="4" t="s">
        <v>168</v>
      </c>
      <c r="V7890" s="5">
        <v>16.666666666666998</v>
      </c>
      <c r="W7890" s="4" t="s">
        <v>168</v>
      </c>
      <c r="X7890" s="5">
        <v>16.666666666666998</v>
      </c>
      <c r="Y7890" s="31" t="s">
        <v>168</v>
      </c>
    </row>
    <row r="7891">
      <c r="D7891" s="19"/>
      <c r="E7891" s="18" t="s">
        <v>26</v>
      </c>
      <c r="F7891" s="17"/>
      <c r="G7891" s="11">
        <v>0</v>
      </c>
      <c r="H7891" s="32" t="s">
        <v>168</v>
      </c>
      <c r="I7891" s="4" t="s">
        <v>168</v>
      </c>
      <c r="J7891" s="4" t="s">
        <v>168</v>
      </c>
      <c r="K7891" s="4" t="s">
        <v>168</v>
      </c>
      <c r="L7891" s="4" t="s">
        <v>168</v>
      </c>
      <c r="M7891" s="4" t="s">
        <v>168</v>
      </c>
      <c r="N7891" s="4" t="s">
        <v>168</v>
      </c>
      <c r="O7891" s="4" t="s">
        <v>168</v>
      </c>
      <c r="P7891" s="4" t="s">
        <v>168</v>
      </c>
      <c r="Q7891" s="4" t="s">
        <v>168</v>
      </c>
      <c r="R7891" s="4" t="s">
        <v>168</v>
      </c>
      <c r="S7891" s="4" t="s">
        <v>168</v>
      </c>
      <c r="T7891" s="4" t="s">
        <v>168</v>
      </c>
      <c r="U7891" s="4" t="s">
        <v>168</v>
      </c>
      <c r="V7891" s="4" t="s">
        <v>168</v>
      </c>
      <c r="W7891" s="4" t="s">
        <v>168</v>
      </c>
      <c r="X7891" s="4" t="s">
        <v>168</v>
      </c>
      <c r="Y7891" s="31" t="s">
        <v>168</v>
      </c>
    </row>
    <row r="7892">
      <c r="D7892" s="19"/>
      <c r="E7892" s="18" t="s">
        <v>27</v>
      </c>
      <c r="F7892" s="17"/>
      <c r="G7892" s="7">
        <v>750</v>
      </c>
      <c r="H7892" s="20">
        <v>15.066666666667</v>
      </c>
      <c r="I7892" s="2">
        <v>3.333333333333</v>
      </c>
      <c r="J7892" s="2">
        <v>49.200000000000003</v>
      </c>
      <c r="K7892" s="2">
        <v>60.666666666666998</v>
      </c>
      <c r="L7892" s="2">
        <v>82</v>
      </c>
      <c r="M7892" s="2">
        <v>79.066666666667004</v>
      </c>
      <c r="N7892" s="2">
        <v>45.466666666667003</v>
      </c>
      <c r="O7892" s="2">
        <v>47.333333333333002</v>
      </c>
      <c r="P7892" s="2">
        <v>49.866666666667001</v>
      </c>
      <c r="Q7892" s="2">
        <v>61.333333333333002</v>
      </c>
      <c r="R7892" s="2">
        <v>17.466666666666999</v>
      </c>
      <c r="S7892" s="2">
        <v>66.533333333333005</v>
      </c>
      <c r="T7892" s="2">
        <v>34.799999999999997</v>
      </c>
      <c r="U7892" s="2">
        <v>19.466666666666999</v>
      </c>
      <c r="V7892" s="2">
        <v>20.266666666667</v>
      </c>
      <c r="W7892" s="2">
        <v>3.8666666666670002</v>
      </c>
      <c r="X7892" s="2">
        <v>1.2</v>
      </c>
      <c r="Y7892" s="34" t="s">
        <v>168</v>
      </c>
    </row>
    <row r="7893">
      <c r="D7893" s="19"/>
      <c r="E7893" s="18" t="s">
        <v>28</v>
      </c>
      <c r="F7893" s="17"/>
      <c r="G7893" s="7">
        <v>80</v>
      </c>
      <c r="H7893" s="20">
        <v>5</v>
      </c>
      <c r="I7893" s="2">
        <v>1.25</v>
      </c>
      <c r="J7893" s="2">
        <v>31.25</v>
      </c>
      <c r="K7893" s="2">
        <v>42.5</v>
      </c>
      <c r="L7893" s="2">
        <v>66.25</v>
      </c>
      <c r="M7893" s="2">
        <v>68.75</v>
      </c>
      <c r="N7893" s="2">
        <v>48.75</v>
      </c>
      <c r="O7893" s="2">
        <v>36.25</v>
      </c>
      <c r="P7893" s="2">
        <v>27.5</v>
      </c>
      <c r="Q7893" s="2">
        <v>48.75</v>
      </c>
      <c r="R7893" s="2">
        <v>8.75</v>
      </c>
      <c r="S7893" s="2">
        <v>43.75</v>
      </c>
      <c r="T7893" s="2">
        <v>13.75</v>
      </c>
      <c r="U7893" s="2">
        <v>10</v>
      </c>
      <c r="V7893" s="2">
        <v>15</v>
      </c>
      <c r="W7893" s="2">
        <v>2.5</v>
      </c>
      <c r="X7893" s="2">
        <v>3.75</v>
      </c>
      <c r="Y7893" s="34" t="s">
        <v>168</v>
      </c>
    </row>
    <row r="7894">
      <c r="D7894" s="15" t="s">
        <v>29</v>
      </c>
      <c r="E7894" s="14" t="s">
        <v>30</v>
      </c>
      <c r="F7894" s="16"/>
      <c r="G7894" s="26">
        <v>823</v>
      </c>
      <c r="H7894" s="40">
        <v>12.515188335357999</v>
      </c>
      <c r="I7894" s="8">
        <v>3.402187120292</v>
      </c>
      <c r="J7894" s="8">
        <v>47.144592952612001</v>
      </c>
      <c r="K7894" s="8">
        <v>57.837181044956999</v>
      </c>
      <c r="L7894" s="8">
        <v>80.437424058323003</v>
      </c>
      <c r="M7894" s="8">
        <v>80.194410692587994</v>
      </c>
      <c r="N7894" s="8">
        <v>49.696233292831003</v>
      </c>
      <c r="O7894" s="8">
        <v>46.658566221142003</v>
      </c>
      <c r="P7894" s="8">
        <v>46.901579586876998</v>
      </c>
      <c r="Q7894" s="8">
        <v>60.267314702309001</v>
      </c>
      <c r="R7894" s="8">
        <v>16.281895504253001</v>
      </c>
      <c r="S7894" s="8">
        <v>65.492102065614006</v>
      </c>
      <c r="T7894" s="8">
        <v>32.320777642769997</v>
      </c>
      <c r="U7894" s="8">
        <v>18.226002430133999</v>
      </c>
      <c r="V7894" s="8">
        <v>21.871202916160001</v>
      </c>
      <c r="W7894" s="8">
        <v>3.7667071688939999</v>
      </c>
      <c r="X7894" s="8">
        <v>1.458080194411</v>
      </c>
      <c r="Y7894" s="71" t="s">
        <v>168</v>
      </c>
    </row>
    <row r="7895">
      <c r="D7895" s="19"/>
      <c r="E7895" s="18" t="s">
        <v>31</v>
      </c>
      <c r="F7895" s="17"/>
      <c r="G7895" s="7">
        <v>798</v>
      </c>
      <c r="H7895" s="20">
        <v>13.157894736842</v>
      </c>
      <c r="I7895" s="2">
        <v>3.1328320802010001</v>
      </c>
      <c r="J7895" s="2">
        <v>48.120300751880002</v>
      </c>
      <c r="K7895" s="2">
        <v>59.398496240602</v>
      </c>
      <c r="L7895" s="2">
        <v>82.456140350877007</v>
      </c>
      <c r="M7895" s="2">
        <v>80.701754385965003</v>
      </c>
      <c r="N7895" s="2">
        <v>50.501253132831998</v>
      </c>
      <c r="O7895" s="2">
        <v>46.992481203007998</v>
      </c>
      <c r="P7895" s="2">
        <v>46.365914786966997</v>
      </c>
      <c r="Q7895" s="2">
        <v>61.779448621554003</v>
      </c>
      <c r="R7895" s="2">
        <v>16.791979949875</v>
      </c>
      <c r="S7895" s="2">
        <v>65.413533834586005</v>
      </c>
      <c r="T7895" s="2">
        <v>34.711779448622003</v>
      </c>
      <c r="U7895" s="2">
        <v>19.047619047619001</v>
      </c>
      <c r="V7895" s="2">
        <v>20.927318295738999</v>
      </c>
      <c r="W7895" s="2">
        <v>3.6340852130329999</v>
      </c>
      <c r="X7895" s="2">
        <v>1.3784461152880001</v>
      </c>
      <c r="Y7895" s="34" t="s">
        <v>168</v>
      </c>
    </row>
    <row r="7896">
      <c r="D7896" s="19"/>
      <c r="E7896" s="18" t="s">
        <v>32</v>
      </c>
      <c r="F7896" s="17"/>
      <c r="G7896" s="7">
        <v>808</v>
      </c>
      <c r="H7896" s="20">
        <v>12.99504950495</v>
      </c>
      <c r="I7896" s="2">
        <v>3.8366336633659999</v>
      </c>
      <c r="J7896" s="2">
        <v>48.514851485149002</v>
      </c>
      <c r="K7896" s="2">
        <v>59.405940594058997</v>
      </c>
      <c r="L7896" s="2">
        <v>82.301980198020004</v>
      </c>
      <c r="M7896" s="2">
        <v>81.435643564355999</v>
      </c>
      <c r="N7896" s="2">
        <v>49.504950495049997</v>
      </c>
      <c r="O7896" s="2">
        <v>47.524752475248</v>
      </c>
      <c r="P7896" s="2">
        <v>47.772277227723002</v>
      </c>
      <c r="Q7896" s="2">
        <v>59.282178217822</v>
      </c>
      <c r="R7896" s="2">
        <v>16.089108910890999</v>
      </c>
      <c r="S7896" s="2">
        <v>67.945544554454997</v>
      </c>
      <c r="T7896" s="2">
        <v>34.158415841584002</v>
      </c>
      <c r="U7896" s="2">
        <v>19.306930693068999</v>
      </c>
      <c r="V7896" s="2">
        <v>20.544554455446001</v>
      </c>
      <c r="W7896" s="2">
        <v>3.4653465346529999</v>
      </c>
      <c r="X7896" s="2">
        <v>0.99009900990099997</v>
      </c>
      <c r="Y7896" s="34" t="s">
        <v>168</v>
      </c>
    </row>
    <row r="7897">
      <c r="D7897" s="19"/>
      <c r="E7897" s="18" t="s">
        <v>33</v>
      </c>
      <c r="F7897" s="17"/>
      <c r="G7897" s="7">
        <v>206</v>
      </c>
      <c r="H7897" s="20">
        <v>14.077669902913</v>
      </c>
      <c r="I7897" s="2">
        <v>4.8543689320389998</v>
      </c>
      <c r="J7897" s="2">
        <v>45.145631067960998</v>
      </c>
      <c r="K7897" s="2">
        <v>53.883495145631002</v>
      </c>
      <c r="L7897" s="2">
        <v>81.553398058252</v>
      </c>
      <c r="M7897" s="2">
        <v>80.582524271845003</v>
      </c>
      <c r="N7897" s="2">
        <v>51.456310679612002</v>
      </c>
      <c r="O7897" s="2">
        <v>50</v>
      </c>
      <c r="P7897" s="2">
        <v>50</v>
      </c>
      <c r="Q7897" s="2">
        <v>63.106796116505002</v>
      </c>
      <c r="R7897" s="2">
        <v>18.932038834951001</v>
      </c>
      <c r="S7897" s="2">
        <v>65.533980582523995</v>
      </c>
      <c r="T7897" s="2">
        <v>36.407766990291002</v>
      </c>
      <c r="U7897" s="2">
        <v>24.757281553397998</v>
      </c>
      <c r="V7897" s="2">
        <v>26.213592233010001</v>
      </c>
      <c r="W7897" s="2">
        <v>4.8543689320389998</v>
      </c>
      <c r="X7897" s="10" t="s">
        <v>168</v>
      </c>
      <c r="Y7897" s="34" t="s">
        <v>168</v>
      </c>
    </row>
    <row r="7898">
      <c r="D7898" s="19"/>
      <c r="E7898" s="18" t="s">
        <v>34</v>
      </c>
      <c r="F7898" s="17"/>
      <c r="G7898" s="7">
        <v>488</v>
      </c>
      <c r="H7898" s="20">
        <v>12.909836065574</v>
      </c>
      <c r="I7898" s="2">
        <v>4.7131147540980001</v>
      </c>
      <c r="J7898" s="2">
        <v>45.286885245901999</v>
      </c>
      <c r="K7898" s="2">
        <v>58.606557377049</v>
      </c>
      <c r="L7898" s="2">
        <v>80.327868852459005</v>
      </c>
      <c r="M7898" s="2">
        <v>79.918032786884993</v>
      </c>
      <c r="N7898" s="2">
        <v>52.049180327869003</v>
      </c>
      <c r="O7898" s="2">
        <v>46.926229508196997</v>
      </c>
      <c r="P7898" s="2">
        <v>45.901639344262001</v>
      </c>
      <c r="Q7898" s="2">
        <v>59.016393442622999</v>
      </c>
      <c r="R7898" s="2">
        <v>14.959016393442999</v>
      </c>
      <c r="S7898" s="2">
        <v>67.008196721310995</v>
      </c>
      <c r="T7898" s="2">
        <v>35.450819672130997</v>
      </c>
      <c r="U7898" s="2">
        <v>18.032786885246001</v>
      </c>
      <c r="V7898" s="2">
        <v>20.901639344262001</v>
      </c>
      <c r="W7898" s="2">
        <v>3.0737704918030002</v>
      </c>
      <c r="X7898" s="2">
        <v>1.4344262295079999</v>
      </c>
      <c r="Y7898" s="34" t="s">
        <v>168</v>
      </c>
    </row>
    <row r="7899">
      <c r="D7899" s="19"/>
      <c r="E7899" s="18" t="s">
        <v>35</v>
      </c>
      <c r="F7899" s="17"/>
      <c r="G7899" s="7">
        <v>154</v>
      </c>
      <c r="H7899" s="20">
        <v>17.532467532468001</v>
      </c>
      <c r="I7899" s="2">
        <v>5.1948051948050002</v>
      </c>
      <c r="J7899" s="2">
        <v>56.493506493505997</v>
      </c>
      <c r="K7899" s="2">
        <v>57.142857142856997</v>
      </c>
      <c r="L7899" s="2">
        <v>80.519480519480993</v>
      </c>
      <c r="M7899" s="2">
        <v>80.519480519480993</v>
      </c>
      <c r="N7899" s="2">
        <v>49.350649350649</v>
      </c>
      <c r="O7899" s="2">
        <v>49.350649350649</v>
      </c>
      <c r="P7899" s="2">
        <v>50.649350649351</v>
      </c>
      <c r="Q7899" s="2">
        <v>62.987012987013003</v>
      </c>
      <c r="R7899" s="2">
        <v>20.12987012987</v>
      </c>
      <c r="S7899" s="2">
        <v>66.883116883116998</v>
      </c>
      <c r="T7899" s="2">
        <v>36.363636363635997</v>
      </c>
      <c r="U7899" s="2">
        <v>20.779220779220999</v>
      </c>
      <c r="V7899" s="2">
        <v>21.428571428571001</v>
      </c>
      <c r="W7899" s="2">
        <v>3.896103896104</v>
      </c>
      <c r="X7899" s="10" t="s">
        <v>168</v>
      </c>
      <c r="Y7899" s="34" t="s">
        <v>168</v>
      </c>
    </row>
    <row r="7900">
      <c r="D7900" s="19"/>
      <c r="E7900" s="18" t="s">
        <v>36</v>
      </c>
      <c r="F7900" s="17"/>
      <c r="G7900" s="7">
        <v>871</v>
      </c>
      <c r="H7900" s="20">
        <v>12.973593570607999</v>
      </c>
      <c r="I7900" s="2">
        <v>3.2146957520089998</v>
      </c>
      <c r="J7900" s="2">
        <v>49.827784156142002</v>
      </c>
      <c r="K7900" s="2">
        <v>58.208955223880999</v>
      </c>
      <c r="L7900" s="2">
        <v>80.941446613088004</v>
      </c>
      <c r="M7900" s="2">
        <v>79.908151549943</v>
      </c>
      <c r="N7900" s="2">
        <v>48.105625717565999</v>
      </c>
      <c r="O7900" s="2">
        <v>47.07233065442</v>
      </c>
      <c r="P7900" s="2">
        <v>47.990815154994003</v>
      </c>
      <c r="Q7900" s="2">
        <v>60.734787600459001</v>
      </c>
      <c r="R7900" s="2">
        <v>16.303099885188999</v>
      </c>
      <c r="S7900" s="2">
        <v>64.867967853042003</v>
      </c>
      <c r="T7900" s="2">
        <v>33.409873708380999</v>
      </c>
      <c r="U7900" s="2">
        <v>19.402985074627001</v>
      </c>
      <c r="V7900" s="2">
        <v>21.584385763490001</v>
      </c>
      <c r="W7900" s="2">
        <v>3.4443168771530002</v>
      </c>
      <c r="X7900" s="2">
        <v>1.722158438576</v>
      </c>
      <c r="Y7900" s="34" t="s">
        <v>168</v>
      </c>
    </row>
    <row r="7901">
      <c r="D7901" s="19"/>
      <c r="E7901" s="18" t="s">
        <v>37</v>
      </c>
      <c r="F7901" s="17"/>
      <c r="G7901" s="7">
        <v>366</v>
      </c>
      <c r="H7901" s="20">
        <v>12.841530054645</v>
      </c>
      <c r="I7901" s="2">
        <v>4.6448087431690004</v>
      </c>
      <c r="J7901" s="2">
        <v>59.289617486338997</v>
      </c>
      <c r="K7901" s="2">
        <v>53.278688524590002</v>
      </c>
      <c r="L7901" s="2">
        <v>85.792349726775996</v>
      </c>
      <c r="M7901" s="2">
        <v>85.245901639343998</v>
      </c>
      <c r="N7901" s="2">
        <v>51.092896174863</v>
      </c>
      <c r="O7901" s="2">
        <v>75.136612021857999</v>
      </c>
      <c r="P7901" s="2">
        <v>46.721311475409998</v>
      </c>
      <c r="Q7901" s="2">
        <v>70.218579234973006</v>
      </c>
      <c r="R7901" s="2">
        <v>15.846994535519</v>
      </c>
      <c r="S7901" s="2">
        <v>68.032786885245997</v>
      </c>
      <c r="T7901" s="2">
        <v>42.622950819671999</v>
      </c>
      <c r="U7901" s="2">
        <v>22.950819672131001</v>
      </c>
      <c r="V7901" s="2">
        <v>18.032786885246001</v>
      </c>
      <c r="W7901" s="2">
        <v>3.2786885245900002</v>
      </c>
      <c r="X7901" s="2">
        <v>1.0928961748629999</v>
      </c>
      <c r="Y7901" s="34" t="s">
        <v>168</v>
      </c>
    </row>
    <row r="7902">
      <c r="D7902" s="19"/>
      <c r="E7902" s="18" t="s">
        <v>38</v>
      </c>
      <c r="F7902" s="17"/>
      <c r="G7902" s="7">
        <v>552</v>
      </c>
      <c r="H7902" s="20">
        <v>12.86231884058</v>
      </c>
      <c r="I7902" s="2">
        <v>2.3550724637679998</v>
      </c>
      <c r="J7902" s="2">
        <v>49.637681159419998</v>
      </c>
      <c r="K7902" s="2">
        <v>59.601449275362</v>
      </c>
      <c r="L7902" s="2">
        <v>81.884057971014002</v>
      </c>
      <c r="M7902" s="2">
        <v>83.333333333333002</v>
      </c>
      <c r="N7902" s="2">
        <v>53.442028985507001</v>
      </c>
      <c r="O7902" s="2">
        <v>49.818840579709999</v>
      </c>
      <c r="P7902" s="2">
        <v>49.094202898551004</v>
      </c>
      <c r="Q7902" s="2">
        <v>64.855072463767996</v>
      </c>
      <c r="R7902" s="2">
        <v>18.115942028986002</v>
      </c>
      <c r="S7902" s="2">
        <v>71.376811594203005</v>
      </c>
      <c r="T7902" s="2">
        <v>37.5</v>
      </c>
      <c r="U7902" s="2">
        <v>21.739130434783</v>
      </c>
      <c r="V7902" s="2">
        <v>22.826086956522001</v>
      </c>
      <c r="W7902" s="2">
        <v>3.4420289855070001</v>
      </c>
      <c r="X7902" s="2">
        <v>1.086956521739</v>
      </c>
      <c r="Y7902" s="34" t="s">
        <v>168</v>
      </c>
    </row>
    <row r="7903">
      <c r="D7903" s="19"/>
      <c r="E7903" s="18" t="s">
        <v>39</v>
      </c>
      <c r="F7903" s="17"/>
      <c r="G7903" s="7">
        <v>514</v>
      </c>
      <c r="H7903" s="20">
        <v>14.007782101167001</v>
      </c>
      <c r="I7903" s="2">
        <v>4.0856031128400003</v>
      </c>
      <c r="J7903" s="2">
        <v>69.066147859921998</v>
      </c>
      <c r="K7903" s="2">
        <v>59.143968871595</v>
      </c>
      <c r="L7903" s="2">
        <v>82.101167315175005</v>
      </c>
      <c r="M7903" s="2">
        <v>85.214007782101007</v>
      </c>
      <c r="N7903" s="2">
        <v>48.054474708171</v>
      </c>
      <c r="O7903" s="2">
        <v>54.474708171205997</v>
      </c>
      <c r="P7903" s="2">
        <v>50.778210116731998</v>
      </c>
      <c r="Q7903" s="2">
        <v>68.677042801555999</v>
      </c>
      <c r="R7903" s="2">
        <v>19.844357976653999</v>
      </c>
      <c r="S7903" s="2">
        <v>70.233463035019</v>
      </c>
      <c r="T7903" s="2">
        <v>40.077821011673002</v>
      </c>
      <c r="U7903" s="2">
        <v>23.151750972763001</v>
      </c>
      <c r="V7903" s="2">
        <v>23.929961089494</v>
      </c>
      <c r="W7903" s="2">
        <v>3.8910505836580001</v>
      </c>
      <c r="X7903" s="2">
        <v>0.77821011673200002</v>
      </c>
      <c r="Y7903" s="34" t="s">
        <v>168</v>
      </c>
    </row>
    <row r="7904">
      <c r="D7904" s="19"/>
      <c r="E7904" s="18" t="s">
        <v>40</v>
      </c>
      <c r="F7904" s="17"/>
      <c r="G7904" s="7">
        <v>559</v>
      </c>
      <c r="H7904" s="20">
        <v>12.522361359571001</v>
      </c>
      <c r="I7904" s="2">
        <v>2.8622540250449999</v>
      </c>
      <c r="J7904" s="2">
        <v>51.341681574239999</v>
      </c>
      <c r="K7904" s="2">
        <v>56.708407871199</v>
      </c>
      <c r="L7904" s="2">
        <v>81.574239713775</v>
      </c>
      <c r="M7904" s="2">
        <v>82.826475849732006</v>
      </c>
      <c r="N7904" s="2">
        <v>50.805008944543999</v>
      </c>
      <c r="O7904" s="2">
        <v>52.593917710196997</v>
      </c>
      <c r="P7904" s="2">
        <v>51.520572450804998</v>
      </c>
      <c r="Q7904" s="2">
        <v>64.042933810375999</v>
      </c>
      <c r="R7904" s="2">
        <v>17.352415026833999</v>
      </c>
      <c r="S7904" s="2">
        <v>67.084078711985995</v>
      </c>
      <c r="T7904" s="2">
        <v>36.851520572451001</v>
      </c>
      <c r="U7904" s="2">
        <v>22.540250447226999</v>
      </c>
      <c r="V7904" s="2">
        <v>20.393559928443999</v>
      </c>
      <c r="W7904" s="2">
        <v>3.398926654741</v>
      </c>
      <c r="X7904" s="2">
        <v>1.6100178890879999</v>
      </c>
      <c r="Y7904" s="34" t="s">
        <v>168</v>
      </c>
    </row>
    <row r="7905">
      <c r="D7905" s="19"/>
      <c r="E7905" s="18" t="s">
        <v>41</v>
      </c>
      <c r="F7905" s="17"/>
      <c r="G7905" s="7">
        <v>71</v>
      </c>
      <c r="H7905" s="20">
        <v>28.169014084507001</v>
      </c>
      <c r="I7905" s="2">
        <v>5.6338028169010004</v>
      </c>
      <c r="J7905" s="2">
        <v>53.521126760563</v>
      </c>
      <c r="K7905" s="2">
        <v>57.746478873238999</v>
      </c>
      <c r="L7905" s="2">
        <v>83.098591549296003</v>
      </c>
      <c r="M7905" s="2">
        <v>85.915492957745997</v>
      </c>
      <c r="N7905" s="2">
        <v>35.211267605633999</v>
      </c>
      <c r="O7905" s="2">
        <v>53.521126760563</v>
      </c>
      <c r="P7905" s="2">
        <v>54.929577464788998</v>
      </c>
      <c r="Q7905" s="2">
        <v>63.380281690140997</v>
      </c>
      <c r="R7905" s="2">
        <v>25.352112676055999</v>
      </c>
      <c r="S7905" s="2">
        <v>69.014084507042</v>
      </c>
      <c r="T7905" s="2">
        <v>42.253521126761001</v>
      </c>
      <c r="U7905" s="2">
        <v>26.760563380282001</v>
      </c>
      <c r="V7905" s="2">
        <v>28.169014084507001</v>
      </c>
      <c r="W7905" s="2">
        <v>15.492957746479</v>
      </c>
      <c r="X7905" s="10" t="s">
        <v>168</v>
      </c>
      <c r="Y7905" s="34" t="s">
        <v>168</v>
      </c>
    </row>
    <row r="7906">
      <c r="D7906" s="19"/>
      <c r="E7906" s="18" t="s">
        <v>42</v>
      </c>
      <c r="F7906" s="17"/>
      <c r="G7906" s="11">
        <v>11</v>
      </c>
      <c r="H7906" s="32" t="s">
        <v>168</v>
      </c>
      <c r="I7906" s="4" t="s">
        <v>168</v>
      </c>
      <c r="J7906" s="5">
        <v>9.0909090909089993</v>
      </c>
      <c r="K7906" s="5">
        <v>36.363636363635997</v>
      </c>
      <c r="L7906" s="5">
        <v>54.545454545455001</v>
      </c>
      <c r="M7906" s="5">
        <v>36.363636363635997</v>
      </c>
      <c r="N7906" s="5">
        <v>27.272727272727</v>
      </c>
      <c r="O7906" s="5">
        <v>18.181818181817999</v>
      </c>
      <c r="P7906" s="5">
        <v>27.272727272727</v>
      </c>
      <c r="Q7906" s="5">
        <v>18.181818181817999</v>
      </c>
      <c r="R7906" s="4" t="s">
        <v>168</v>
      </c>
      <c r="S7906" s="5">
        <v>36.363636363635997</v>
      </c>
      <c r="T7906" s="5">
        <v>9.0909090909089993</v>
      </c>
      <c r="U7906" s="4" t="s">
        <v>168</v>
      </c>
      <c r="V7906" s="4" t="s">
        <v>168</v>
      </c>
      <c r="W7906" s="5">
        <v>18.181818181817999</v>
      </c>
      <c r="X7906" s="5">
        <v>9.0909090909089993</v>
      </c>
      <c r="Y7906" s="31" t="s">
        <v>168</v>
      </c>
    </row>
    <row r="7907">
      <c r="D7907" s="19"/>
      <c r="E7907" s="18" t="s">
        <v>26</v>
      </c>
      <c r="F7907" s="17"/>
      <c r="G7907" s="11">
        <v>2</v>
      </c>
      <c r="H7907" s="32" t="s">
        <v>168</v>
      </c>
      <c r="I7907" s="4" t="s">
        <v>168</v>
      </c>
      <c r="J7907" s="5">
        <v>50</v>
      </c>
      <c r="K7907" s="5">
        <v>50</v>
      </c>
      <c r="L7907" s="5">
        <v>100</v>
      </c>
      <c r="M7907" s="5">
        <v>100</v>
      </c>
      <c r="N7907" s="5">
        <v>100</v>
      </c>
      <c r="O7907" s="4" t="s">
        <v>168</v>
      </c>
      <c r="P7907" s="4" t="s">
        <v>168</v>
      </c>
      <c r="Q7907" s="5">
        <v>50</v>
      </c>
      <c r="R7907" s="4" t="s">
        <v>168</v>
      </c>
      <c r="S7907" s="5">
        <v>100</v>
      </c>
      <c r="T7907" s="5">
        <v>100</v>
      </c>
      <c r="U7907" s="5">
        <v>50</v>
      </c>
      <c r="V7907" s="4" t="s">
        <v>168</v>
      </c>
      <c r="W7907" s="4" t="s">
        <v>168</v>
      </c>
      <c r="X7907" s="4" t="s">
        <v>168</v>
      </c>
      <c r="Y7907" s="31" t="s">
        <v>168</v>
      </c>
    </row>
    <row r="7908">
      <c r="D7908" s="19"/>
      <c r="E7908" s="18" t="s">
        <v>43</v>
      </c>
      <c r="F7908" s="17"/>
      <c r="G7908" s="7">
        <v>1080</v>
      </c>
      <c r="H7908" s="20">
        <v>12.037037037037001</v>
      </c>
      <c r="I7908" s="2">
        <v>2.9629629629630001</v>
      </c>
      <c r="J7908" s="2">
        <v>45.370370370369997</v>
      </c>
      <c r="K7908" s="2">
        <v>56.018518518519002</v>
      </c>
      <c r="L7908" s="2">
        <v>79.722222222222001</v>
      </c>
      <c r="M7908" s="2">
        <v>77.407407407407007</v>
      </c>
      <c r="N7908" s="2">
        <v>47.129629629630003</v>
      </c>
      <c r="O7908" s="2">
        <v>44.907407407407</v>
      </c>
      <c r="P7908" s="2">
        <v>44.166666666666998</v>
      </c>
      <c r="Q7908" s="2">
        <v>57.5</v>
      </c>
      <c r="R7908" s="2">
        <v>15.925925925926</v>
      </c>
      <c r="S7908" s="2">
        <v>62.685185185184999</v>
      </c>
      <c r="T7908" s="2">
        <v>31.296296296295999</v>
      </c>
      <c r="U7908" s="2">
        <v>17.037037037036999</v>
      </c>
      <c r="V7908" s="2">
        <v>20.277777777777999</v>
      </c>
      <c r="W7908" s="2">
        <v>3.518518518519</v>
      </c>
      <c r="X7908" s="2">
        <v>1.666666666667</v>
      </c>
      <c r="Y7908" s="34" t="s">
        <v>168</v>
      </c>
    </row>
    <row r="7909">
      <c r="D7909" s="15" t="s">
        <v>44</v>
      </c>
      <c r="E7909" s="14" t="s">
        <v>45</v>
      </c>
      <c r="F7909" s="16"/>
      <c r="G7909" s="33">
        <v>3</v>
      </c>
      <c r="H7909" s="72" t="s">
        <v>168</v>
      </c>
      <c r="I7909" s="25" t="s">
        <v>168</v>
      </c>
      <c r="J7909" s="13">
        <v>33.333333333333002</v>
      </c>
      <c r="K7909" s="13">
        <v>33.333333333333002</v>
      </c>
      <c r="L7909" s="13">
        <v>66.666666666666998</v>
      </c>
      <c r="M7909" s="13">
        <v>66.666666666666998</v>
      </c>
      <c r="N7909" s="13">
        <v>66.666666666666998</v>
      </c>
      <c r="O7909" s="13">
        <v>66.666666666666998</v>
      </c>
      <c r="P7909" s="13">
        <v>66.666666666666998</v>
      </c>
      <c r="Q7909" s="13">
        <v>33.333333333333002</v>
      </c>
      <c r="R7909" s="25" t="s">
        <v>168</v>
      </c>
      <c r="S7909" s="13">
        <v>66.666666666666998</v>
      </c>
      <c r="T7909" s="13">
        <v>33.333333333333002</v>
      </c>
      <c r="U7909" s="13">
        <v>33.333333333333002</v>
      </c>
      <c r="V7909" s="25" t="s">
        <v>168</v>
      </c>
      <c r="W7909" s="25" t="s">
        <v>168</v>
      </c>
      <c r="X7909" s="25" t="s">
        <v>168</v>
      </c>
      <c r="Y7909" s="53" t="s">
        <v>168</v>
      </c>
    </row>
    <row r="7910">
      <c r="D7910" s="19"/>
      <c r="E7910" s="18" t="s">
        <v>46</v>
      </c>
      <c r="F7910" s="17"/>
      <c r="G7910" s="11">
        <v>11</v>
      </c>
      <c r="H7910" s="27">
        <v>9.0909090909089993</v>
      </c>
      <c r="I7910" s="4" t="s">
        <v>168</v>
      </c>
      <c r="J7910" s="5">
        <v>45.454545454544999</v>
      </c>
      <c r="K7910" s="5">
        <v>54.545454545455001</v>
      </c>
      <c r="L7910" s="5">
        <v>100</v>
      </c>
      <c r="M7910" s="5">
        <v>81.818181818181998</v>
      </c>
      <c r="N7910" s="5">
        <v>36.363636363635997</v>
      </c>
      <c r="O7910" s="5">
        <v>36.363636363635997</v>
      </c>
      <c r="P7910" s="5">
        <v>36.363636363635997</v>
      </c>
      <c r="Q7910" s="5">
        <v>27.272727272727</v>
      </c>
      <c r="R7910" s="5">
        <v>18.181818181817999</v>
      </c>
      <c r="S7910" s="5">
        <v>36.363636363635997</v>
      </c>
      <c r="T7910" s="5">
        <v>36.363636363635997</v>
      </c>
      <c r="U7910" s="5">
        <v>45.454545454544999</v>
      </c>
      <c r="V7910" s="5">
        <v>9.0909090909089993</v>
      </c>
      <c r="W7910" s="5">
        <v>9.0909090909089993</v>
      </c>
      <c r="X7910" s="4" t="s">
        <v>168</v>
      </c>
      <c r="Y7910" s="31" t="s">
        <v>168</v>
      </c>
    </row>
    <row r="7911">
      <c r="D7911" s="19"/>
      <c r="E7911" s="18" t="s">
        <v>47</v>
      </c>
      <c r="F7911" s="17"/>
      <c r="G7911" s="11">
        <v>25</v>
      </c>
      <c r="H7911" s="27">
        <v>8</v>
      </c>
      <c r="I7911" s="5">
        <v>4</v>
      </c>
      <c r="J7911" s="5">
        <v>40</v>
      </c>
      <c r="K7911" s="5">
        <v>24</v>
      </c>
      <c r="L7911" s="5">
        <v>80</v>
      </c>
      <c r="M7911" s="5">
        <v>80</v>
      </c>
      <c r="N7911" s="5">
        <v>72</v>
      </c>
      <c r="O7911" s="5">
        <v>36</v>
      </c>
      <c r="P7911" s="5">
        <v>16</v>
      </c>
      <c r="Q7911" s="5">
        <v>52</v>
      </c>
      <c r="R7911" s="5">
        <v>8</v>
      </c>
      <c r="S7911" s="5">
        <v>36</v>
      </c>
      <c r="T7911" s="5">
        <v>36</v>
      </c>
      <c r="U7911" s="5">
        <v>12</v>
      </c>
      <c r="V7911" s="5">
        <v>32</v>
      </c>
      <c r="W7911" s="4" t="s">
        <v>168</v>
      </c>
      <c r="X7911" s="4" t="s">
        <v>168</v>
      </c>
      <c r="Y7911" s="31" t="s">
        <v>168</v>
      </c>
    </row>
    <row r="7912">
      <c r="D7912" s="19"/>
      <c r="E7912" s="18" t="s">
        <v>48</v>
      </c>
      <c r="F7912" s="17"/>
      <c r="G7912" s="7">
        <v>160</v>
      </c>
      <c r="H7912" s="20">
        <v>4.375</v>
      </c>
      <c r="I7912" s="2">
        <v>1.875</v>
      </c>
      <c r="J7912" s="2">
        <v>36.25</v>
      </c>
      <c r="K7912" s="2">
        <v>30</v>
      </c>
      <c r="L7912" s="2">
        <v>71.875</v>
      </c>
      <c r="M7912" s="2">
        <v>75</v>
      </c>
      <c r="N7912" s="2">
        <v>46.875</v>
      </c>
      <c r="O7912" s="2">
        <v>53.75</v>
      </c>
      <c r="P7912" s="2">
        <v>29.375</v>
      </c>
      <c r="Q7912" s="2">
        <v>54.375</v>
      </c>
      <c r="R7912" s="2">
        <v>8.75</v>
      </c>
      <c r="S7912" s="2">
        <v>53.75</v>
      </c>
      <c r="T7912" s="2">
        <v>24.375</v>
      </c>
      <c r="U7912" s="2">
        <v>13.125</v>
      </c>
      <c r="V7912" s="2">
        <v>15</v>
      </c>
      <c r="W7912" s="2">
        <v>6.25</v>
      </c>
      <c r="X7912" s="2">
        <v>2.5</v>
      </c>
      <c r="Y7912" s="34" t="s">
        <v>168</v>
      </c>
    </row>
    <row r="7913">
      <c r="D7913" s="19"/>
      <c r="E7913" s="18" t="s">
        <v>49</v>
      </c>
      <c r="F7913" s="17"/>
      <c r="G7913" s="7">
        <v>166</v>
      </c>
      <c r="H7913" s="20">
        <v>7.8313253012050001</v>
      </c>
      <c r="I7913" s="2">
        <v>1.8072289156629999</v>
      </c>
      <c r="J7913" s="2">
        <v>39.759036144577998</v>
      </c>
      <c r="K7913" s="2">
        <v>27.710843373494001</v>
      </c>
      <c r="L7913" s="2">
        <v>75.301204819277004</v>
      </c>
      <c r="M7913" s="2">
        <v>84.337349397590003</v>
      </c>
      <c r="N7913" s="2">
        <v>59.638554216867</v>
      </c>
      <c r="O7913" s="2">
        <v>43.373493975903997</v>
      </c>
      <c r="P7913" s="2">
        <v>36.144578313253</v>
      </c>
      <c r="Q7913" s="2">
        <v>58.433734939758999</v>
      </c>
      <c r="R7913" s="2">
        <v>15.66265060241</v>
      </c>
      <c r="S7913" s="2">
        <v>54.21686746988</v>
      </c>
      <c r="T7913" s="2">
        <v>33.132530120482002</v>
      </c>
      <c r="U7913" s="2">
        <v>17.469879518071998</v>
      </c>
      <c r="V7913" s="2">
        <v>21.686746987951999</v>
      </c>
      <c r="W7913" s="2">
        <v>3.0120481927710001</v>
      </c>
      <c r="X7913" s="2">
        <v>2.409638554217</v>
      </c>
      <c r="Y7913" s="34" t="s">
        <v>168</v>
      </c>
    </row>
    <row r="7914">
      <c r="D7914" s="19"/>
      <c r="E7914" s="18" t="s">
        <v>50</v>
      </c>
      <c r="F7914" s="17"/>
      <c r="G7914" s="7">
        <v>129</v>
      </c>
      <c r="H7914" s="20">
        <v>7.7519379844960001</v>
      </c>
      <c r="I7914" s="2">
        <v>3.8759689922480001</v>
      </c>
      <c r="J7914" s="2">
        <v>46.511627906976997</v>
      </c>
      <c r="K7914" s="2">
        <v>50.387596899225002</v>
      </c>
      <c r="L7914" s="2">
        <v>75.193798449612004</v>
      </c>
      <c r="M7914" s="2">
        <v>79.069767441859995</v>
      </c>
      <c r="N7914" s="2">
        <v>51.937984496124002</v>
      </c>
      <c r="O7914" s="2">
        <v>42.635658914728999</v>
      </c>
      <c r="P7914" s="2">
        <v>43.410852713178002</v>
      </c>
      <c r="Q7914" s="2">
        <v>58.139534883720998</v>
      </c>
      <c r="R7914" s="2">
        <v>15.503875968992</v>
      </c>
      <c r="S7914" s="2">
        <v>67.441860465115994</v>
      </c>
      <c r="T7914" s="2">
        <v>37.209302325581</v>
      </c>
      <c r="U7914" s="2">
        <v>20.155038759690001</v>
      </c>
      <c r="V7914" s="2">
        <v>20.155038759690001</v>
      </c>
      <c r="W7914" s="2">
        <v>3.8759689922480001</v>
      </c>
      <c r="X7914" s="2">
        <v>1.550387596899</v>
      </c>
      <c r="Y7914" s="34" t="s">
        <v>168</v>
      </c>
    </row>
    <row r="7915">
      <c r="D7915" s="19"/>
      <c r="E7915" s="18" t="s">
        <v>51</v>
      </c>
      <c r="F7915" s="17"/>
      <c r="G7915" s="7">
        <v>124</v>
      </c>
      <c r="H7915" s="20">
        <v>8.8709677419350008</v>
      </c>
      <c r="I7915" s="2">
        <v>3.2258064516129998</v>
      </c>
      <c r="J7915" s="2">
        <v>45.161290322581003</v>
      </c>
      <c r="K7915" s="2">
        <v>56.451612903226</v>
      </c>
      <c r="L7915" s="2">
        <v>84.677419354839003</v>
      </c>
      <c r="M7915" s="2">
        <v>79.838709677419004</v>
      </c>
      <c r="N7915" s="2">
        <v>46.774193548386997</v>
      </c>
      <c r="O7915" s="2">
        <v>39.516129032258</v>
      </c>
      <c r="P7915" s="2">
        <v>38.709677419355003</v>
      </c>
      <c r="Q7915" s="2">
        <v>56.451612903226</v>
      </c>
      <c r="R7915" s="2">
        <v>18.548387096774</v>
      </c>
      <c r="S7915" s="2">
        <v>62.096774193548001</v>
      </c>
      <c r="T7915" s="2">
        <v>30.645161290322999</v>
      </c>
      <c r="U7915" s="2">
        <v>13.709677419355</v>
      </c>
      <c r="V7915" s="2">
        <v>17.741935483871</v>
      </c>
      <c r="W7915" s="2">
        <v>3.2258064516129998</v>
      </c>
      <c r="X7915" s="2">
        <v>2.4193548387099999</v>
      </c>
      <c r="Y7915" s="34" t="s">
        <v>168</v>
      </c>
    </row>
    <row r="7916">
      <c r="D7916" s="19"/>
      <c r="E7916" s="18" t="s">
        <v>52</v>
      </c>
      <c r="F7916" s="17"/>
      <c r="G7916" s="7">
        <v>114</v>
      </c>
      <c r="H7916" s="20">
        <v>12.280701754386</v>
      </c>
      <c r="I7916" s="2">
        <v>4.3859649122809996</v>
      </c>
      <c r="J7916" s="2">
        <v>43.859649122806999</v>
      </c>
      <c r="K7916" s="2">
        <v>71.052631578947</v>
      </c>
      <c r="L7916" s="2">
        <v>81.578947368420998</v>
      </c>
      <c r="M7916" s="2">
        <v>69.298245614034997</v>
      </c>
      <c r="N7916" s="2">
        <v>36.842105263157997</v>
      </c>
      <c r="O7916" s="2">
        <v>42.105263157895003</v>
      </c>
      <c r="P7916" s="2">
        <v>47.368421052632002</v>
      </c>
      <c r="Q7916" s="2">
        <v>53.508771929825002</v>
      </c>
      <c r="R7916" s="2">
        <v>18.421052631578998</v>
      </c>
      <c r="S7916" s="2">
        <v>71.052631578947</v>
      </c>
      <c r="T7916" s="2">
        <v>21.929824561404001</v>
      </c>
      <c r="U7916" s="2">
        <v>14.035087719298</v>
      </c>
      <c r="V7916" s="2">
        <v>20.175438596490999</v>
      </c>
      <c r="W7916" s="2">
        <v>1.7543859649119999</v>
      </c>
      <c r="X7916" s="2">
        <v>0.87719298245599997</v>
      </c>
      <c r="Y7916" s="34" t="s">
        <v>168</v>
      </c>
    </row>
    <row r="7917">
      <c r="D7917" s="19"/>
      <c r="E7917" s="18" t="s">
        <v>53</v>
      </c>
      <c r="F7917" s="17"/>
      <c r="G7917" s="7">
        <v>95</v>
      </c>
      <c r="H7917" s="20">
        <v>12.631578947368</v>
      </c>
      <c r="I7917" s="2">
        <v>1.052631578947</v>
      </c>
      <c r="J7917" s="2">
        <v>49.473684210526002</v>
      </c>
      <c r="K7917" s="2">
        <v>75.789473684211004</v>
      </c>
      <c r="L7917" s="2">
        <v>80</v>
      </c>
      <c r="M7917" s="2">
        <v>71.578947368420998</v>
      </c>
      <c r="N7917" s="2">
        <v>40</v>
      </c>
      <c r="O7917" s="2">
        <v>42.105263157895003</v>
      </c>
      <c r="P7917" s="2">
        <v>53.684210526316001</v>
      </c>
      <c r="Q7917" s="2">
        <v>61.052631578947</v>
      </c>
      <c r="R7917" s="2">
        <v>18.947368421053</v>
      </c>
      <c r="S7917" s="2">
        <v>65.263157894737006</v>
      </c>
      <c r="T7917" s="2">
        <v>38.947368421053</v>
      </c>
      <c r="U7917" s="2">
        <v>16.842105263158</v>
      </c>
      <c r="V7917" s="2">
        <v>14.736842105262999</v>
      </c>
      <c r="W7917" s="2">
        <v>4.2105263157890001</v>
      </c>
      <c r="X7917" s="2">
        <v>1.052631578947</v>
      </c>
      <c r="Y7917" s="34" t="s">
        <v>168</v>
      </c>
    </row>
    <row r="7918">
      <c r="D7918" s="19"/>
      <c r="E7918" s="18" t="s">
        <v>54</v>
      </c>
      <c r="F7918" s="17"/>
      <c r="G7918" s="7">
        <v>253</v>
      </c>
      <c r="H7918" s="20">
        <v>23.715415019763</v>
      </c>
      <c r="I7918" s="2">
        <v>3.9525691699599999</v>
      </c>
      <c r="J7918" s="2">
        <v>52.173913043478002</v>
      </c>
      <c r="K7918" s="2">
        <v>82.608695652174006</v>
      </c>
      <c r="L7918" s="2">
        <v>86.166007905138002</v>
      </c>
      <c r="M7918" s="2">
        <v>77.075098814228994</v>
      </c>
      <c r="N7918" s="2">
        <v>43.083003952569001</v>
      </c>
      <c r="O7918" s="2">
        <v>47.035573122530003</v>
      </c>
      <c r="P7918" s="2">
        <v>59.288537549407003</v>
      </c>
      <c r="Q7918" s="2">
        <v>60.474308300395002</v>
      </c>
      <c r="R7918" s="2">
        <v>17.391304347826001</v>
      </c>
      <c r="S7918" s="2">
        <v>71.936758893280995</v>
      </c>
      <c r="T7918" s="2">
        <v>33.201581027667999</v>
      </c>
      <c r="U7918" s="2">
        <v>19.367588932806001</v>
      </c>
      <c r="V7918" s="2">
        <v>24.505928853755002</v>
      </c>
      <c r="W7918" s="2">
        <v>3.1620553359680001</v>
      </c>
      <c r="X7918" s="2">
        <v>0.39525691699600002</v>
      </c>
      <c r="Y7918" s="34" t="s">
        <v>168</v>
      </c>
    </row>
    <row r="7919">
      <c r="D7919" s="19"/>
      <c r="E7919" s="18" t="s">
        <v>55</v>
      </c>
      <c r="F7919" s="17"/>
      <c r="G7919" s="11">
        <v>1</v>
      </c>
      <c r="H7919" s="32" t="s">
        <v>168</v>
      </c>
      <c r="I7919" s="4" t="s">
        <v>168</v>
      </c>
      <c r="J7919" s="4" t="s">
        <v>168</v>
      </c>
      <c r="K7919" s="4" t="s">
        <v>168</v>
      </c>
      <c r="L7919" s="4" t="s">
        <v>168</v>
      </c>
      <c r="M7919" s="4" t="s">
        <v>168</v>
      </c>
      <c r="N7919" s="4" t="s">
        <v>168</v>
      </c>
      <c r="O7919" s="4" t="s">
        <v>168</v>
      </c>
      <c r="P7919" s="4" t="s">
        <v>168</v>
      </c>
      <c r="Q7919" s="4" t="s">
        <v>168</v>
      </c>
      <c r="R7919" s="4" t="s">
        <v>168</v>
      </c>
      <c r="S7919" s="4" t="s">
        <v>168</v>
      </c>
      <c r="T7919" s="4" t="s">
        <v>168</v>
      </c>
      <c r="U7919" s="4" t="s">
        <v>168</v>
      </c>
      <c r="V7919" s="4" t="s">
        <v>168</v>
      </c>
      <c r="W7919" s="4" t="s">
        <v>168</v>
      </c>
      <c r="X7919" s="5">
        <v>100</v>
      </c>
      <c r="Y7919" s="31" t="s">
        <v>168</v>
      </c>
    </row>
    <row r="7920">
      <c r="D7920" s="19"/>
      <c r="E7920" s="18" t="s">
        <v>26</v>
      </c>
      <c r="F7920" s="17"/>
      <c r="G7920" s="11">
        <v>12</v>
      </c>
      <c r="H7920" s="32" t="s">
        <v>168</v>
      </c>
      <c r="I7920" s="4" t="s">
        <v>168</v>
      </c>
      <c r="J7920" s="5">
        <v>58.333333333333002</v>
      </c>
      <c r="K7920" s="5">
        <v>50</v>
      </c>
      <c r="L7920" s="5">
        <v>58.333333333333002</v>
      </c>
      <c r="M7920" s="5">
        <v>66.666666666666998</v>
      </c>
      <c r="N7920" s="5">
        <v>16.666666666666998</v>
      </c>
      <c r="O7920" s="5">
        <v>25</v>
      </c>
      <c r="P7920" s="5">
        <v>33.333333333333002</v>
      </c>
      <c r="Q7920" s="5">
        <v>50</v>
      </c>
      <c r="R7920" s="5">
        <v>16.666666666666998</v>
      </c>
      <c r="S7920" s="5">
        <v>25</v>
      </c>
      <c r="T7920" s="5">
        <v>8.333333333333</v>
      </c>
      <c r="U7920" s="5">
        <v>16.666666666666998</v>
      </c>
      <c r="V7920" s="5">
        <v>25</v>
      </c>
      <c r="W7920" s="5">
        <v>8.333333333333</v>
      </c>
      <c r="X7920" s="5">
        <v>16.666666666666998</v>
      </c>
      <c r="Y7920" s="31" t="s">
        <v>168</v>
      </c>
    </row>
    <row r="7921">
      <c r="D7921" s="15" t="s">
        <v>56</v>
      </c>
      <c r="E7921" s="14" t="s">
        <v>57</v>
      </c>
      <c r="F7921" s="16"/>
      <c r="G7921" s="33">
        <v>15</v>
      </c>
      <c r="H7921" s="45">
        <v>13.333333333333</v>
      </c>
      <c r="I7921" s="13">
        <v>6.666666666667</v>
      </c>
      <c r="J7921" s="13">
        <v>46.666666666666998</v>
      </c>
      <c r="K7921" s="13">
        <v>40</v>
      </c>
      <c r="L7921" s="13">
        <v>66.666666666666998</v>
      </c>
      <c r="M7921" s="13">
        <v>73.333333333333002</v>
      </c>
      <c r="N7921" s="13">
        <v>66.666666666666998</v>
      </c>
      <c r="O7921" s="13">
        <v>53.333333333333002</v>
      </c>
      <c r="P7921" s="13">
        <v>46.666666666666998</v>
      </c>
      <c r="Q7921" s="13">
        <v>46.666666666666998</v>
      </c>
      <c r="R7921" s="13">
        <v>26.666666666666998</v>
      </c>
      <c r="S7921" s="13">
        <v>66.666666666666998</v>
      </c>
      <c r="T7921" s="13">
        <v>26.666666666666998</v>
      </c>
      <c r="U7921" s="13">
        <v>20</v>
      </c>
      <c r="V7921" s="13">
        <v>20</v>
      </c>
      <c r="W7921" s="25" t="s">
        <v>168</v>
      </c>
      <c r="X7921" s="25" t="s">
        <v>168</v>
      </c>
      <c r="Y7921" s="53" t="s">
        <v>168</v>
      </c>
    </row>
    <row r="7922">
      <c r="D7922" s="19"/>
      <c r="E7922" s="18" t="s">
        <v>58</v>
      </c>
      <c r="F7922" s="17"/>
      <c r="G7922" s="7">
        <v>111</v>
      </c>
      <c r="H7922" s="20">
        <v>6.3063063063060003</v>
      </c>
      <c r="I7922" s="10" t="s">
        <v>168</v>
      </c>
      <c r="J7922" s="2">
        <v>37.837837837838002</v>
      </c>
      <c r="K7922" s="2">
        <v>36.036036036036002</v>
      </c>
      <c r="L7922" s="2">
        <v>76.576576576576997</v>
      </c>
      <c r="M7922" s="2">
        <v>73.873873873874004</v>
      </c>
      <c r="N7922" s="2">
        <v>45.045045045045001</v>
      </c>
      <c r="O7922" s="2">
        <v>36.936936936937002</v>
      </c>
      <c r="P7922" s="2">
        <v>32.432432432432002</v>
      </c>
      <c r="Q7922" s="2">
        <v>55.855855855855999</v>
      </c>
      <c r="R7922" s="2">
        <v>19.819819819820001</v>
      </c>
      <c r="S7922" s="2">
        <v>51.351351351350999</v>
      </c>
      <c r="T7922" s="2">
        <v>24.324324324323999</v>
      </c>
      <c r="U7922" s="2">
        <v>9.9099099099100005</v>
      </c>
      <c r="V7922" s="2">
        <v>26.126126126126</v>
      </c>
      <c r="W7922" s="2">
        <v>6.3063063063060003</v>
      </c>
      <c r="X7922" s="2">
        <v>1.8018018018019999</v>
      </c>
      <c r="Y7922" s="34" t="s">
        <v>168</v>
      </c>
    </row>
    <row r="7923">
      <c r="D7923" s="19"/>
      <c r="E7923" s="18" t="s">
        <v>59</v>
      </c>
      <c r="F7923" s="17"/>
      <c r="G7923" s="7">
        <v>404</v>
      </c>
      <c r="H7923" s="20">
        <v>9.6534653465350004</v>
      </c>
      <c r="I7923" s="2">
        <v>3.9603960396039999</v>
      </c>
      <c r="J7923" s="2">
        <v>43.069306930693003</v>
      </c>
      <c r="K7923" s="2">
        <v>53.217821782178</v>
      </c>
      <c r="L7923" s="2">
        <v>82.673267326732997</v>
      </c>
      <c r="M7923" s="2">
        <v>77.970297029703005</v>
      </c>
      <c r="N7923" s="2">
        <v>42.079207920792001</v>
      </c>
      <c r="O7923" s="2">
        <v>48.514851485149002</v>
      </c>
      <c r="P7923" s="2">
        <v>46.287128712871002</v>
      </c>
      <c r="Q7923" s="2">
        <v>57.425742574257001</v>
      </c>
      <c r="R7923" s="2">
        <v>15.841584158416</v>
      </c>
      <c r="S7923" s="2">
        <v>63.118811881188002</v>
      </c>
      <c r="T7923" s="2">
        <v>31.188118811881001</v>
      </c>
      <c r="U7923" s="2">
        <v>17.821782178218001</v>
      </c>
      <c r="V7923" s="2">
        <v>19.801980198020001</v>
      </c>
      <c r="W7923" s="2">
        <v>2.7227722772280001</v>
      </c>
      <c r="X7923" s="2">
        <v>1.9801980198019999</v>
      </c>
      <c r="Y7923" s="34" t="s">
        <v>168</v>
      </c>
    </row>
    <row r="7924">
      <c r="D7924" s="19"/>
      <c r="E7924" s="18" t="s">
        <v>60</v>
      </c>
      <c r="F7924" s="17"/>
      <c r="G7924" s="7">
        <v>562</v>
      </c>
      <c r="H7924" s="20">
        <v>14.590747330960999</v>
      </c>
      <c r="I7924" s="2">
        <v>2.669039145907</v>
      </c>
      <c r="J7924" s="2">
        <v>47.864768683274001</v>
      </c>
      <c r="K7924" s="2">
        <v>62.099644128114001</v>
      </c>
      <c r="L7924" s="2">
        <v>78.291814946618999</v>
      </c>
      <c r="M7924" s="2">
        <v>77.224199288256003</v>
      </c>
      <c r="N7924" s="2">
        <v>50.533807829181001</v>
      </c>
      <c r="O7924" s="2">
        <v>43.060498220641001</v>
      </c>
      <c r="P7924" s="2">
        <v>44.483985765124999</v>
      </c>
      <c r="Q7924" s="2">
        <v>57.473309608541001</v>
      </c>
      <c r="R7924" s="2">
        <v>14.590747330960999</v>
      </c>
      <c r="S7924" s="2">
        <v>64.23487544484</v>
      </c>
      <c r="T7924" s="2">
        <v>32.740213523131999</v>
      </c>
      <c r="U7924" s="2">
        <v>17.615658362988999</v>
      </c>
      <c r="V7924" s="2">
        <v>19.039145907472999</v>
      </c>
      <c r="W7924" s="2">
        <v>3.7366548042700001</v>
      </c>
      <c r="X7924" s="2">
        <v>1.6014234875440001</v>
      </c>
      <c r="Y7924" s="34" t="s">
        <v>168</v>
      </c>
    </row>
    <row r="7925">
      <c r="D7925" s="19"/>
      <c r="E7925" s="18" t="s">
        <v>26</v>
      </c>
      <c r="F7925" s="17"/>
      <c r="G7925" s="11">
        <v>1</v>
      </c>
      <c r="H7925" s="32" t="s">
        <v>168</v>
      </c>
      <c r="I7925" s="4" t="s">
        <v>168</v>
      </c>
      <c r="J7925" s="4" t="s">
        <v>168</v>
      </c>
      <c r="K7925" s="4" t="s">
        <v>168</v>
      </c>
      <c r="L7925" s="4" t="s">
        <v>168</v>
      </c>
      <c r="M7925" s="4" t="s">
        <v>168</v>
      </c>
      <c r="N7925" s="4" t="s">
        <v>168</v>
      </c>
      <c r="O7925" s="4" t="s">
        <v>168</v>
      </c>
      <c r="P7925" s="4" t="s">
        <v>168</v>
      </c>
      <c r="Q7925" s="4" t="s">
        <v>168</v>
      </c>
      <c r="R7925" s="4" t="s">
        <v>168</v>
      </c>
      <c r="S7925" s="4" t="s">
        <v>168</v>
      </c>
      <c r="T7925" s="4" t="s">
        <v>168</v>
      </c>
      <c r="U7925" s="4" t="s">
        <v>168</v>
      </c>
      <c r="V7925" s="4" t="s">
        <v>168</v>
      </c>
      <c r="W7925" s="5">
        <v>100</v>
      </c>
      <c r="X7925" s="4" t="s">
        <v>168</v>
      </c>
      <c r="Y7925" s="31" t="s">
        <v>168</v>
      </c>
    </row>
    <row r="7926">
      <c r="D7926" s="19"/>
      <c r="E7926" s="18" t="s">
        <v>61</v>
      </c>
      <c r="F7926" s="17"/>
      <c r="G7926" s="7">
        <v>126</v>
      </c>
      <c r="H7926" s="20">
        <v>7.1428571428570002</v>
      </c>
      <c r="I7926" s="2">
        <v>0.793650793651</v>
      </c>
      <c r="J7926" s="2">
        <v>38.888888888888999</v>
      </c>
      <c r="K7926" s="2">
        <v>36.507936507937004</v>
      </c>
      <c r="L7926" s="2">
        <v>75.396825396824994</v>
      </c>
      <c r="M7926" s="2">
        <v>73.809523809523995</v>
      </c>
      <c r="N7926" s="2">
        <v>47.619047619047997</v>
      </c>
      <c r="O7926" s="2">
        <v>38.888888888888999</v>
      </c>
      <c r="P7926" s="2">
        <v>34.126984126983999</v>
      </c>
      <c r="Q7926" s="2">
        <v>54.761904761905001</v>
      </c>
      <c r="R7926" s="2">
        <v>20.634920634920999</v>
      </c>
      <c r="S7926" s="2">
        <v>53.174603174603</v>
      </c>
      <c r="T7926" s="2">
        <v>24.603174603174999</v>
      </c>
      <c r="U7926" s="2">
        <v>11.111111111111001</v>
      </c>
      <c r="V7926" s="2">
        <v>25.396825396825001</v>
      </c>
      <c r="W7926" s="2">
        <v>5.5555555555560003</v>
      </c>
      <c r="X7926" s="2">
        <v>1.587301587302</v>
      </c>
      <c r="Y7926" s="34" t="s">
        <v>168</v>
      </c>
    </row>
    <row r="7927">
      <c r="D7927" s="19"/>
      <c r="E7927" s="18" t="s">
        <v>62</v>
      </c>
      <c r="F7927" s="17"/>
      <c r="G7927" s="7">
        <v>966</v>
      </c>
      <c r="H7927" s="20">
        <v>12.525879917184</v>
      </c>
      <c r="I7927" s="2">
        <v>3.2091097308490002</v>
      </c>
      <c r="J7927" s="2">
        <v>45.859213250518003</v>
      </c>
      <c r="K7927" s="2">
        <v>58.385093167702003</v>
      </c>
      <c r="L7927" s="2">
        <v>80.124223602483994</v>
      </c>
      <c r="M7927" s="2">
        <v>77.536231884057997</v>
      </c>
      <c r="N7927" s="2">
        <v>46.997929606625</v>
      </c>
      <c r="O7927" s="2">
        <v>45.341614906832</v>
      </c>
      <c r="P7927" s="2">
        <v>45.238095238094999</v>
      </c>
      <c r="Q7927" s="2">
        <v>57.453416149067998</v>
      </c>
      <c r="R7927" s="2">
        <v>15.113871635611</v>
      </c>
      <c r="S7927" s="2">
        <v>63.768115942028999</v>
      </c>
      <c r="T7927" s="2">
        <v>32.091097308488997</v>
      </c>
      <c r="U7927" s="2">
        <v>17.701863354036998</v>
      </c>
      <c r="V7927" s="2">
        <v>19.358178053829999</v>
      </c>
      <c r="W7927" s="2">
        <v>3.3126293995860001</v>
      </c>
      <c r="X7927" s="2">
        <v>1.75983436853</v>
      </c>
      <c r="Y7927" s="34" t="s">
        <v>168</v>
      </c>
    </row>
    <row r="7928">
      <c r="D7928" s="15" t="s">
        <v>63</v>
      </c>
      <c r="E7928" s="14" t="s">
        <v>64</v>
      </c>
      <c r="F7928" s="16"/>
      <c r="G7928" s="33">
        <v>17</v>
      </c>
      <c r="H7928" s="45">
        <v>41.176470588234999</v>
      </c>
      <c r="I7928" s="25" t="s">
        <v>168</v>
      </c>
      <c r="J7928" s="13">
        <v>52.941176470587997</v>
      </c>
      <c r="K7928" s="13">
        <v>70.588235294117993</v>
      </c>
      <c r="L7928" s="13">
        <v>76.470588235294002</v>
      </c>
      <c r="M7928" s="13">
        <v>58.823529411765001</v>
      </c>
      <c r="N7928" s="13">
        <v>58.823529411765001</v>
      </c>
      <c r="O7928" s="13">
        <v>52.941176470587997</v>
      </c>
      <c r="P7928" s="13">
        <v>47.058823529412003</v>
      </c>
      <c r="Q7928" s="13">
        <v>58.823529411765001</v>
      </c>
      <c r="R7928" s="13">
        <v>11.764705882353001</v>
      </c>
      <c r="S7928" s="13">
        <v>52.941176470587997</v>
      </c>
      <c r="T7928" s="13">
        <v>29.411764705882</v>
      </c>
      <c r="U7928" s="13">
        <v>23.529411764706001</v>
      </c>
      <c r="V7928" s="13">
        <v>23.529411764706001</v>
      </c>
      <c r="W7928" s="13">
        <v>5.8823529411760003</v>
      </c>
      <c r="X7928" s="25" t="s">
        <v>168</v>
      </c>
      <c r="Y7928" s="53" t="s">
        <v>168</v>
      </c>
    </row>
    <row r="7929">
      <c r="D7929" s="19"/>
      <c r="E7929" s="18" t="s">
        <v>65</v>
      </c>
      <c r="F7929" s="17"/>
      <c r="G7929" s="11">
        <v>38</v>
      </c>
      <c r="H7929" s="27">
        <v>44.736842105263001</v>
      </c>
      <c r="I7929" s="5">
        <v>5.2631578947369997</v>
      </c>
      <c r="J7929" s="5">
        <v>55.263157894736999</v>
      </c>
      <c r="K7929" s="5">
        <v>71.052631578947</v>
      </c>
      <c r="L7929" s="5">
        <v>86.842105263158004</v>
      </c>
      <c r="M7929" s="5">
        <v>76.315789473684006</v>
      </c>
      <c r="N7929" s="5">
        <v>36.842105263157997</v>
      </c>
      <c r="O7929" s="5">
        <v>47.368421052632002</v>
      </c>
      <c r="P7929" s="5">
        <v>55.263157894736999</v>
      </c>
      <c r="Q7929" s="5">
        <v>76.315789473684006</v>
      </c>
      <c r="R7929" s="5">
        <v>42.105263157895003</v>
      </c>
      <c r="S7929" s="5">
        <v>71.052631578947</v>
      </c>
      <c r="T7929" s="5">
        <v>36.842105263157997</v>
      </c>
      <c r="U7929" s="5">
        <v>31.578947368421002</v>
      </c>
      <c r="V7929" s="5">
        <v>21.052631578947</v>
      </c>
      <c r="W7929" s="5">
        <v>5.2631578947369997</v>
      </c>
      <c r="X7929" s="4" t="s">
        <v>168</v>
      </c>
      <c r="Y7929" s="31" t="s">
        <v>168</v>
      </c>
    </row>
    <row r="7930">
      <c r="D7930" s="19"/>
      <c r="E7930" s="18" t="s">
        <v>66</v>
      </c>
      <c r="F7930" s="17"/>
      <c r="G7930" s="11">
        <v>14</v>
      </c>
      <c r="H7930" s="27">
        <v>57.142857142856997</v>
      </c>
      <c r="I7930" s="5">
        <v>7.1428571428570002</v>
      </c>
      <c r="J7930" s="5">
        <v>57.142857142856997</v>
      </c>
      <c r="K7930" s="5">
        <v>92.857142857143003</v>
      </c>
      <c r="L7930" s="5">
        <v>92.857142857143003</v>
      </c>
      <c r="M7930" s="5">
        <v>71.428571428571004</v>
      </c>
      <c r="N7930" s="5">
        <v>28.571428571428999</v>
      </c>
      <c r="O7930" s="5">
        <v>21.428571428571001</v>
      </c>
      <c r="P7930" s="5">
        <v>64.285714285713993</v>
      </c>
      <c r="Q7930" s="5">
        <v>64.285714285713993</v>
      </c>
      <c r="R7930" s="5">
        <v>35.714285714286</v>
      </c>
      <c r="S7930" s="5">
        <v>85.714285714286007</v>
      </c>
      <c r="T7930" s="5">
        <v>21.428571428571001</v>
      </c>
      <c r="U7930" s="4" t="s">
        <v>168</v>
      </c>
      <c r="V7930" s="5">
        <v>35.714285714286</v>
      </c>
      <c r="W7930" s="4" t="s">
        <v>168</v>
      </c>
      <c r="X7930" s="4" t="s">
        <v>168</v>
      </c>
      <c r="Y7930" s="31" t="s">
        <v>168</v>
      </c>
    </row>
    <row r="7931">
      <c r="D7931" s="19"/>
      <c r="E7931" s="18" t="s">
        <v>67</v>
      </c>
      <c r="F7931" s="17"/>
      <c r="G7931" s="7">
        <v>95</v>
      </c>
      <c r="H7931" s="20">
        <v>31.578947368421002</v>
      </c>
      <c r="I7931" s="2">
        <v>2.1052631578950001</v>
      </c>
      <c r="J7931" s="2">
        <v>43.157894736842003</v>
      </c>
      <c r="K7931" s="2">
        <v>52.631578947367998</v>
      </c>
      <c r="L7931" s="2">
        <v>72.631578947367998</v>
      </c>
      <c r="M7931" s="2">
        <v>65.263157894737006</v>
      </c>
      <c r="N7931" s="2">
        <v>34.736842105263001</v>
      </c>
      <c r="O7931" s="2">
        <v>36.842105263157997</v>
      </c>
      <c r="P7931" s="2">
        <v>56.842105263157997</v>
      </c>
      <c r="Q7931" s="2">
        <v>54.736842105263001</v>
      </c>
      <c r="R7931" s="2">
        <v>27.368421052632002</v>
      </c>
      <c r="S7931" s="2">
        <v>55.789473684211004</v>
      </c>
      <c r="T7931" s="2">
        <v>29.473684210525999</v>
      </c>
      <c r="U7931" s="2">
        <v>16.842105263158</v>
      </c>
      <c r="V7931" s="2">
        <v>27.368421052632002</v>
      </c>
      <c r="W7931" s="2">
        <v>4.2105263157890001</v>
      </c>
      <c r="X7931" s="2">
        <v>1.052631578947</v>
      </c>
      <c r="Y7931" s="34" t="s">
        <v>168</v>
      </c>
    </row>
    <row r="7932">
      <c r="D7932" s="19"/>
      <c r="E7932" s="18" t="s">
        <v>68</v>
      </c>
      <c r="F7932" s="17"/>
      <c r="G7932" s="7">
        <v>81</v>
      </c>
      <c r="H7932" s="20">
        <v>32.098765432099</v>
      </c>
      <c r="I7932" s="2">
        <v>1.2345679012349999</v>
      </c>
      <c r="J7932" s="2">
        <v>44.444444444444002</v>
      </c>
      <c r="K7932" s="2">
        <v>56.790123456789999</v>
      </c>
      <c r="L7932" s="2">
        <v>77.777777777777999</v>
      </c>
      <c r="M7932" s="2">
        <v>85.185185185185006</v>
      </c>
      <c r="N7932" s="2">
        <v>41.975308641974998</v>
      </c>
      <c r="O7932" s="2">
        <v>40.740740740741003</v>
      </c>
      <c r="P7932" s="2">
        <v>58.024691358025002</v>
      </c>
      <c r="Q7932" s="2">
        <v>69.135802469135996</v>
      </c>
      <c r="R7932" s="2">
        <v>32.098765432099</v>
      </c>
      <c r="S7932" s="2">
        <v>70.370370370369997</v>
      </c>
      <c r="T7932" s="2">
        <v>43.209876543210001</v>
      </c>
      <c r="U7932" s="2">
        <v>18.518518518518999</v>
      </c>
      <c r="V7932" s="2">
        <v>24.691358024690999</v>
      </c>
      <c r="W7932" s="2">
        <v>1.2345679012349999</v>
      </c>
      <c r="X7932" s="10" t="s">
        <v>168</v>
      </c>
      <c r="Y7932" s="34" t="s">
        <v>168</v>
      </c>
    </row>
    <row r="7933">
      <c r="D7933" s="19"/>
      <c r="E7933" s="18" t="s">
        <v>69</v>
      </c>
      <c r="F7933" s="17"/>
      <c r="G7933" s="7">
        <v>844</v>
      </c>
      <c r="H7933" s="20">
        <v>4.9763033175359999</v>
      </c>
      <c r="I7933" s="2">
        <v>3.080568720379</v>
      </c>
      <c r="J7933" s="2">
        <v>44.431279620852997</v>
      </c>
      <c r="K7933" s="2">
        <v>54.502369668245997</v>
      </c>
      <c r="L7933" s="2">
        <v>79.976303317535994</v>
      </c>
      <c r="M7933" s="2">
        <v>78.080568720379006</v>
      </c>
      <c r="N7933" s="2">
        <v>49.407582938388998</v>
      </c>
      <c r="O7933" s="2">
        <v>45.971563981042998</v>
      </c>
      <c r="P7933" s="2">
        <v>40.047393364929</v>
      </c>
      <c r="Q7933" s="2">
        <v>55.450236966825003</v>
      </c>
      <c r="R7933" s="2">
        <v>11.374407582938</v>
      </c>
      <c r="S7933" s="2">
        <v>61.966824644550002</v>
      </c>
      <c r="T7933" s="2">
        <v>30.213270142180001</v>
      </c>
      <c r="U7933" s="2">
        <v>16.232227488151999</v>
      </c>
      <c r="V7933" s="2">
        <v>18.483412322275001</v>
      </c>
      <c r="W7933" s="2">
        <v>3.7914691943130001</v>
      </c>
      <c r="X7933" s="2">
        <v>2.1327014218009999</v>
      </c>
      <c r="Y7933" s="34" t="s">
        <v>168</v>
      </c>
    </row>
    <row r="7934">
      <c r="D7934" s="19"/>
      <c r="E7934" s="18" t="s">
        <v>26</v>
      </c>
      <c r="F7934" s="17"/>
      <c r="G7934" s="11">
        <v>4</v>
      </c>
      <c r="H7934" s="32" t="s">
        <v>168</v>
      </c>
      <c r="I7934" s="4" t="s">
        <v>168</v>
      </c>
      <c r="J7934" s="5">
        <v>50</v>
      </c>
      <c r="K7934" s="5">
        <v>50</v>
      </c>
      <c r="L7934" s="5">
        <v>75</v>
      </c>
      <c r="M7934" s="5">
        <v>75</v>
      </c>
      <c r="N7934" s="5">
        <v>50</v>
      </c>
      <c r="O7934" s="5">
        <v>25</v>
      </c>
      <c r="P7934" s="5">
        <v>75</v>
      </c>
      <c r="Q7934" s="4" t="s">
        <v>168</v>
      </c>
      <c r="R7934" s="5">
        <v>25</v>
      </c>
      <c r="S7934" s="5">
        <v>50</v>
      </c>
      <c r="T7934" s="5">
        <v>25</v>
      </c>
      <c r="U7934" s="5">
        <v>25</v>
      </c>
      <c r="V7934" s="4" t="s">
        <v>168</v>
      </c>
      <c r="W7934" s="4" t="s">
        <v>168</v>
      </c>
      <c r="X7934" s="4" t="s">
        <v>168</v>
      </c>
      <c r="Y7934" s="31" t="s">
        <v>168</v>
      </c>
    </row>
    <row r="7935">
      <c r="D7935" s="19"/>
      <c r="E7935" s="18" t="s">
        <v>70</v>
      </c>
      <c r="F7935" s="17"/>
      <c r="G7935" s="7">
        <v>245</v>
      </c>
      <c r="H7935" s="20">
        <v>35.918367346939</v>
      </c>
      <c r="I7935" s="2">
        <v>2.4489795918369999</v>
      </c>
      <c r="J7935" s="2">
        <v>46.938775510204003</v>
      </c>
      <c r="K7935" s="2">
        <v>60.408163265306001</v>
      </c>
      <c r="L7935" s="2">
        <v>77.959183673468999</v>
      </c>
      <c r="M7935" s="2">
        <v>73.469387755102005</v>
      </c>
      <c r="N7935" s="2">
        <v>38.775510204082003</v>
      </c>
      <c r="O7935" s="2">
        <v>40</v>
      </c>
      <c r="P7935" s="2">
        <v>56.734693877551003</v>
      </c>
      <c r="Q7935" s="2">
        <v>63.673469387754999</v>
      </c>
      <c r="R7935" s="2">
        <v>30.612244897958998</v>
      </c>
      <c r="S7935" s="2">
        <v>64.489795918366994</v>
      </c>
      <c r="T7935" s="2">
        <v>34.693877551020002</v>
      </c>
      <c r="U7935" s="2">
        <v>19.183673469388001</v>
      </c>
      <c r="V7935" s="2">
        <v>25.714285714286</v>
      </c>
      <c r="W7935" s="2">
        <v>3.2653061224490001</v>
      </c>
      <c r="X7935" s="2">
        <v>0.408163265306</v>
      </c>
      <c r="Y7935" s="34" t="s">
        <v>168</v>
      </c>
    </row>
    <row r="7936">
      <c r="D7936" s="15" t="s">
        <v>71</v>
      </c>
      <c r="E7936" s="14" t="s">
        <v>64</v>
      </c>
      <c r="F7936" s="16"/>
      <c r="G7936" s="33">
        <v>15</v>
      </c>
      <c r="H7936" s="45">
        <v>33.333333333333002</v>
      </c>
      <c r="I7936" s="25" t="s">
        <v>168</v>
      </c>
      <c r="J7936" s="13">
        <v>33.333333333333002</v>
      </c>
      <c r="K7936" s="13">
        <v>73.333333333333002</v>
      </c>
      <c r="L7936" s="13">
        <v>93.333333333333002</v>
      </c>
      <c r="M7936" s="13">
        <v>66.666666666666998</v>
      </c>
      <c r="N7936" s="13">
        <v>53.333333333333002</v>
      </c>
      <c r="O7936" s="13">
        <v>40</v>
      </c>
      <c r="P7936" s="13">
        <v>46.666666666666998</v>
      </c>
      <c r="Q7936" s="13">
        <v>60</v>
      </c>
      <c r="R7936" s="13">
        <v>13.333333333333</v>
      </c>
      <c r="S7936" s="13">
        <v>46.666666666666998</v>
      </c>
      <c r="T7936" s="13">
        <v>20</v>
      </c>
      <c r="U7936" s="13">
        <v>6.666666666667</v>
      </c>
      <c r="V7936" s="13">
        <v>20</v>
      </c>
      <c r="W7936" s="13">
        <v>6.666666666667</v>
      </c>
      <c r="X7936" s="25" t="s">
        <v>168</v>
      </c>
      <c r="Y7936" s="53" t="s">
        <v>168</v>
      </c>
    </row>
    <row r="7937">
      <c r="D7937" s="19"/>
      <c r="E7937" s="18" t="s">
        <v>65</v>
      </c>
      <c r="F7937" s="17"/>
      <c r="G7937" s="7">
        <v>58</v>
      </c>
      <c r="H7937" s="20">
        <v>24.137931034483</v>
      </c>
      <c r="I7937" s="2">
        <v>5.1724137931029999</v>
      </c>
      <c r="J7937" s="2">
        <v>56.896551724138</v>
      </c>
      <c r="K7937" s="2">
        <v>53.448275862069003</v>
      </c>
      <c r="L7937" s="2">
        <v>77.586206896552</v>
      </c>
      <c r="M7937" s="2">
        <v>81.034482758620996</v>
      </c>
      <c r="N7937" s="2">
        <v>48.275862068965999</v>
      </c>
      <c r="O7937" s="2">
        <v>36.206896551724</v>
      </c>
      <c r="P7937" s="2">
        <v>43.103448275862</v>
      </c>
      <c r="Q7937" s="2">
        <v>62.068965517240997</v>
      </c>
      <c r="R7937" s="2">
        <v>24.137931034483</v>
      </c>
      <c r="S7937" s="2">
        <v>65.517241379309993</v>
      </c>
      <c r="T7937" s="2">
        <v>36.206896551724</v>
      </c>
      <c r="U7937" s="2">
        <v>24.137931034483</v>
      </c>
      <c r="V7937" s="2">
        <v>20.689655172414</v>
      </c>
      <c r="W7937" s="2">
        <v>3.4482758620689999</v>
      </c>
      <c r="X7937" s="10" t="s">
        <v>168</v>
      </c>
      <c r="Y7937" s="34" t="s">
        <v>168</v>
      </c>
    </row>
    <row r="7938">
      <c r="D7938" s="19"/>
      <c r="E7938" s="18" t="s">
        <v>66</v>
      </c>
      <c r="F7938" s="17"/>
      <c r="G7938" s="7">
        <v>113</v>
      </c>
      <c r="H7938" s="20">
        <v>17.699115044248</v>
      </c>
      <c r="I7938" s="2">
        <v>4.424778761062</v>
      </c>
      <c r="J7938" s="2">
        <v>46.902654867256999</v>
      </c>
      <c r="K7938" s="2">
        <v>69.911504424778997</v>
      </c>
      <c r="L7938" s="2">
        <v>88.495575221238994</v>
      </c>
      <c r="M7938" s="2">
        <v>83.185840707964999</v>
      </c>
      <c r="N7938" s="2">
        <v>41.592920353982002</v>
      </c>
      <c r="O7938" s="2">
        <v>49.557522123894003</v>
      </c>
      <c r="P7938" s="2">
        <v>44.247787610619</v>
      </c>
      <c r="Q7938" s="2">
        <v>57.522123893805002</v>
      </c>
      <c r="R7938" s="2">
        <v>21.238938053097002</v>
      </c>
      <c r="S7938" s="2">
        <v>71.681415929203993</v>
      </c>
      <c r="T7938" s="2">
        <v>35.398230088496</v>
      </c>
      <c r="U7938" s="2">
        <v>17.699115044248</v>
      </c>
      <c r="V7938" s="2">
        <v>23.008849557522002</v>
      </c>
      <c r="W7938" s="2">
        <v>2.654867256637</v>
      </c>
      <c r="X7938" s="10" t="s">
        <v>168</v>
      </c>
      <c r="Y7938" s="34" t="s">
        <v>168</v>
      </c>
    </row>
    <row r="7939">
      <c r="D7939" s="19"/>
      <c r="E7939" s="18" t="s">
        <v>67</v>
      </c>
      <c r="F7939" s="17"/>
      <c r="G7939" s="7">
        <v>837</v>
      </c>
      <c r="H7939" s="20">
        <v>9.7968936678609992</v>
      </c>
      <c r="I7939" s="2">
        <v>2.7479091995220002</v>
      </c>
      <c r="J7939" s="2">
        <v>44.086021505376003</v>
      </c>
      <c r="K7939" s="2">
        <v>54.599761051374003</v>
      </c>
      <c r="L7939" s="2">
        <v>78.136200716846005</v>
      </c>
      <c r="M7939" s="2">
        <v>75.746714456391999</v>
      </c>
      <c r="N7939" s="2">
        <v>47.550776583035002</v>
      </c>
      <c r="O7939" s="2">
        <v>44.444444444444002</v>
      </c>
      <c r="P7939" s="2">
        <v>43.488649940263002</v>
      </c>
      <c r="Q7939" s="2">
        <v>56.630824372760003</v>
      </c>
      <c r="R7939" s="2">
        <v>14.575866188769</v>
      </c>
      <c r="S7939" s="2">
        <v>61.648745519713003</v>
      </c>
      <c r="T7939" s="2">
        <v>30.346475507766002</v>
      </c>
      <c r="U7939" s="2">
        <v>15.770609318996</v>
      </c>
      <c r="V7939" s="2">
        <v>19.354838709677001</v>
      </c>
      <c r="W7939" s="2">
        <v>3.7037037037039999</v>
      </c>
      <c r="X7939" s="2">
        <v>2.2700119474310001</v>
      </c>
      <c r="Y7939" s="34" t="s">
        <v>168</v>
      </c>
    </row>
    <row r="7940">
      <c r="D7940" s="19"/>
      <c r="E7940" s="18" t="s">
        <v>68</v>
      </c>
      <c r="F7940" s="17"/>
      <c r="G7940" s="7">
        <v>61</v>
      </c>
      <c r="H7940" s="20">
        <v>13.114754098361001</v>
      </c>
      <c r="I7940" s="2">
        <v>1.6393442622950001</v>
      </c>
      <c r="J7940" s="2">
        <v>49.180327868851997</v>
      </c>
      <c r="K7940" s="2">
        <v>50.819672131148003</v>
      </c>
      <c r="L7940" s="2">
        <v>78.688524590163993</v>
      </c>
      <c r="M7940" s="2">
        <v>80.327868852459005</v>
      </c>
      <c r="N7940" s="2">
        <v>42.622950819671999</v>
      </c>
      <c r="O7940" s="2">
        <v>45.901639344262001</v>
      </c>
      <c r="P7940" s="2">
        <v>49.180327868851997</v>
      </c>
      <c r="Q7940" s="2">
        <v>60.655737704918003</v>
      </c>
      <c r="R7940" s="2">
        <v>14.754098360656</v>
      </c>
      <c r="S7940" s="2">
        <v>60.655737704918003</v>
      </c>
      <c r="T7940" s="2">
        <v>34.426229508196997</v>
      </c>
      <c r="U7940" s="2">
        <v>26.229508196721</v>
      </c>
      <c r="V7940" s="2">
        <v>24.590163934425998</v>
      </c>
      <c r="W7940" s="2">
        <v>4.918032786885</v>
      </c>
      <c r="X7940" s="10" t="s">
        <v>168</v>
      </c>
      <c r="Y7940" s="34" t="s">
        <v>168</v>
      </c>
    </row>
    <row r="7941">
      <c r="D7941" s="19"/>
      <c r="E7941" s="18" t="s">
        <v>72</v>
      </c>
      <c r="F7941" s="17"/>
      <c r="G7941" s="11">
        <v>5</v>
      </c>
      <c r="H7941" s="27">
        <v>20</v>
      </c>
      <c r="I7941" s="4" t="s">
        <v>168</v>
      </c>
      <c r="J7941" s="5">
        <v>20</v>
      </c>
      <c r="K7941" s="4" t="s">
        <v>168</v>
      </c>
      <c r="L7941" s="5">
        <v>80</v>
      </c>
      <c r="M7941" s="5">
        <v>100</v>
      </c>
      <c r="N7941" s="5">
        <v>60</v>
      </c>
      <c r="O7941" s="5">
        <v>20</v>
      </c>
      <c r="P7941" s="5">
        <v>40</v>
      </c>
      <c r="Q7941" s="5">
        <v>40</v>
      </c>
      <c r="R7941" s="5">
        <v>20</v>
      </c>
      <c r="S7941" s="5">
        <v>60</v>
      </c>
      <c r="T7941" s="5">
        <v>40</v>
      </c>
      <c r="U7941" s="5">
        <v>40</v>
      </c>
      <c r="V7941" s="4" t="s">
        <v>168</v>
      </c>
      <c r="W7941" s="4" t="s">
        <v>168</v>
      </c>
      <c r="X7941" s="4" t="s">
        <v>168</v>
      </c>
      <c r="Y7941" s="31" t="s">
        <v>168</v>
      </c>
    </row>
    <row r="7942">
      <c r="D7942" s="19"/>
      <c r="E7942" s="18" t="s">
        <v>26</v>
      </c>
      <c r="F7942" s="17"/>
      <c r="G7942" s="11">
        <v>4</v>
      </c>
      <c r="H7942" s="32" t="s">
        <v>168</v>
      </c>
      <c r="I7942" s="4" t="s">
        <v>168</v>
      </c>
      <c r="J7942" s="5">
        <v>25</v>
      </c>
      <c r="K7942" s="5">
        <v>25</v>
      </c>
      <c r="L7942" s="5">
        <v>100</v>
      </c>
      <c r="M7942" s="5">
        <v>75</v>
      </c>
      <c r="N7942" s="5">
        <v>100</v>
      </c>
      <c r="O7942" s="5">
        <v>75</v>
      </c>
      <c r="P7942" s="5">
        <v>50</v>
      </c>
      <c r="Q7942" s="5">
        <v>25</v>
      </c>
      <c r="R7942" s="4" t="s">
        <v>168</v>
      </c>
      <c r="S7942" s="5">
        <v>25</v>
      </c>
      <c r="T7942" s="4" t="s">
        <v>168</v>
      </c>
      <c r="U7942" s="4" t="s">
        <v>168</v>
      </c>
      <c r="V7942" s="5">
        <v>25</v>
      </c>
      <c r="W7942" s="4" t="s">
        <v>168</v>
      </c>
      <c r="X7942" s="4" t="s">
        <v>168</v>
      </c>
      <c r="Y7942" s="31" t="s">
        <v>168</v>
      </c>
    </row>
    <row r="7943">
      <c r="D7943" s="19"/>
      <c r="E7943" s="18" t="s">
        <v>73</v>
      </c>
      <c r="F7943" s="17"/>
      <c r="G7943" s="7">
        <v>1084</v>
      </c>
      <c r="H7943" s="20">
        <v>11.900369003690001</v>
      </c>
      <c r="I7943" s="2">
        <v>2.952029520295</v>
      </c>
      <c r="J7943" s="2">
        <v>45.202952029519999</v>
      </c>
      <c r="K7943" s="2">
        <v>56.180811808118001</v>
      </c>
      <c r="L7943" s="2">
        <v>79.428044280443004</v>
      </c>
      <c r="M7943" s="2">
        <v>76.937269372694004</v>
      </c>
      <c r="N7943" s="2">
        <v>46.771217712176998</v>
      </c>
      <c r="O7943" s="2">
        <v>44.557195571956001</v>
      </c>
      <c r="P7943" s="2">
        <v>43.911439114391001</v>
      </c>
      <c r="Q7943" s="2">
        <v>57.287822878229001</v>
      </c>
      <c r="R7943" s="2">
        <v>15.774907749077</v>
      </c>
      <c r="S7943" s="2">
        <v>62.638376383763998</v>
      </c>
      <c r="T7943" s="2">
        <v>31.273062730627</v>
      </c>
      <c r="U7943" s="2">
        <v>16.881918819188002</v>
      </c>
      <c r="V7943" s="2">
        <v>20.110701107011</v>
      </c>
      <c r="W7943" s="2">
        <v>3.6900369003689999</v>
      </c>
      <c r="X7943" s="2">
        <v>1.7527675276750001</v>
      </c>
      <c r="Y7943" s="34" t="s">
        <v>168</v>
      </c>
    </row>
    <row r="7944">
      <c r="D7944" s="15" t="s">
        <v>74</v>
      </c>
      <c r="E7944" s="14" t="s">
        <v>75</v>
      </c>
      <c r="F7944" s="16"/>
      <c r="G7944" s="26">
        <v>315</v>
      </c>
      <c r="H7944" s="40">
        <v>13.650793650794</v>
      </c>
      <c r="I7944" s="8">
        <v>4.7619047619049999</v>
      </c>
      <c r="J7944" s="8">
        <v>49.841269841269998</v>
      </c>
      <c r="K7944" s="8">
        <v>56.190476190475998</v>
      </c>
      <c r="L7944" s="8">
        <v>84.761904761905001</v>
      </c>
      <c r="M7944" s="8">
        <v>85.396825396824994</v>
      </c>
      <c r="N7944" s="8">
        <v>50.158730158730002</v>
      </c>
      <c r="O7944" s="8">
        <v>53.650793650794</v>
      </c>
      <c r="P7944" s="8">
        <v>45.714285714286</v>
      </c>
      <c r="Q7944" s="8">
        <v>65.079365079365004</v>
      </c>
      <c r="R7944" s="8">
        <v>17.142857142857</v>
      </c>
      <c r="S7944" s="8">
        <v>66.984126984127002</v>
      </c>
      <c r="T7944" s="8">
        <v>39.047619047619001</v>
      </c>
      <c r="U7944" s="8">
        <v>20.634920634920999</v>
      </c>
      <c r="V7944" s="8">
        <v>27.936507936508001</v>
      </c>
      <c r="W7944" s="8">
        <v>2.8571428571430002</v>
      </c>
      <c r="X7944" s="8">
        <v>0.63492063492100004</v>
      </c>
      <c r="Y7944" s="71" t="s">
        <v>168</v>
      </c>
    </row>
    <row r="7945">
      <c r="D7945" s="19"/>
      <c r="E7945" s="18" t="s">
        <v>76</v>
      </c>
      <c r="F7945" s="17"/>
      <c r="G7945" s="7">
        <v>78</v>
      </c>
      <c r="H7945" s="20">
        <v>10.25641025641</v>
      </c>
      <c r="I7945" s="2">
        <v>1.2820512820509999</v>
      </c>
      <c r="J7945" s="2">
        <v>65.384615384615003</v>
      </c>
      <c r="K7945" s="2">
        <v>67.948717948717999</v>
      </c>
      <c r="L7945" s="2">
        <v>88.461538461537998</v>
      </c>
      <c r="M7945" s="2">
        <v>93.589743589744003</v>
      </c>
      <c r="N7945" s="2">
        <v>56.410256410255997</v>
      </c>
      <c r="O7945" s="2">
        <v>69.230769230768999</v>
      </c>
      <c r="P7945" s="2">
        <v>48.717948717949</v>
      </c>
      <c r="Q7945" s="2">
        <v>69.230769230768999</v>
      </c>
      <c r="R7945" s="2">
        <v>17.948717948717999</v>
      </c>
      <c r="S7945" s="2">
        <v>80.769230769231001</v>
      </c>
      <c r="T7945" s="2">
        <v>43.589743589744003</v>
      </c>
      <c r="U7945" s="2">
        <v>24.358974358973999</v>
      </c>
      <c r="V7945" s="2">
        <v>20.512820512821001</v>
      </c>
      <c r="W7945" s="2">
        <v>1.2820512820509999</v>
      </c>
      <c r="X7945" s="10" t="s">
        <v>168</v>
      </c>
      <c r="Y7945" s="34" t="s">
        <v>168</v>
      </c>
    </row>
    <row r="7946">
      <c r="D7946" s="19"/>
      <c r="E7946" s="18" t="s">
        <v>77</v>
      </c>
      <c r="F7946" s="17"/>
      <c r="G7946" s="7">
        <v>297</v>
      </c>
      <c r="H7946" s="20">
        <v>12.794612794613</v>
      </c>
      <c r="I7946" s="2">
        <v>4.0404040404039998</v>
      </c>
      <c r="J7946" s="2">
        <v>52.861952861953</v>
      </c>
      <c r="K7946" s="2">
        <v>66.666666666666998</v>
      </c>
      <c r="L7946" s="2">
        <v>82.154882154882003</v>
      </c>
      <c r="M7946" s="2">
        <v>88.215488215487994</v>
      </c>
      <c r="N7946" s="2">
        <v>51.515151515151999</v>
      </c>
      <c r="O7946" s="2">
        <v>56.228956228956001</v>
      </c>
      <c r="P7946" s="2">
        <v>55.555555555555998</v>
      </c>
      <c r="Q7946" s="2">
        <v>74.074074074074005</v>
      </c>
      <c r="R7946" s="2">
        <v>22.895622895622999</v>
      </c>
      <c r="S7946" s="2">
        <v>71.717171717171993</v>
      </c>
      <c r="T7946" s="2">
        <v>43.097643097643001</v>
      </c>
      <c r="U7946" s="2">
        <v>21.885521885522</v>
      </c>
      <c r="V7946" s="2">
        <v>25.252525252525</v>
      </c>
      <c r="W7946" s="2">
        <v>4.0404040404039998</v>
      </c>
      <c r="X7946" s="2">
        <v>0.67340067340099996</v>
      </c>
      <c r="Y7946" s="34" t="s">
        <v>168</v>
      </c>
    </row>
    <row r="7947">
      <c r="D7947" s="19"/>
      <c r="E7947" s="18" t="s">
        <v>78</v>
      </c>
      <c r="F7947" s="17"/>
      <c r="G7947" s="11">
        <v>12</v>
      </c>
      <c r="H7947" s="32" t="s">
        <v>168</v>
      </c>
      <c r="I7947" s="5">
        <v>8.333333333333</v>
      </c>
      <c r="J7947" s="5">
        <v>41.666666666666998</v>
      </c>
      <c r="K7947" s="5">
        <v>41.666666666666998</v>
      </c>
      <c r="L7947" s="5">
        <v>83.333333333333002</v>
      </c>
      <c r="M7947" s="5">
        <v>100</v>
      </c>
      <c r="N7947" s="5">
        <v>66.666666666666998</v>
      </c>
      <c r="O7947" s="5">
        <v>33.333333333333002</v>
      </c>
      <c r="P7947" s="5">
        <v>66.666666666666998</v>
      </c>
      <c r="Q7947" s="5">
        <v>66.666666666666998</v>
      </c>
      <c r="R7947" s="5">
        <v>16.666666666666998</v>
      </c>
      <c r="S7947" s="5">
        <v>83.333333333333002</v>
      </c>
      <c r="T7947" s="5">
        <v>41.666666666666998</v>
      </c>
      <c r="U7947" s="5">
        <v>33.333333333333002</v>
      </c>
      <c r="V7947" s="5">
        <v>25</v>
      </c>
      <c r="W7947" s="4" t="s">
        <v>168</v>
      </c>
      <c r="X7947" s="4" t="s">
        <v>168</v>
      </c>
      <c r="Y7947" s="31" t="s">
        <v>168</v>
      </c>
    </row>
    <row r="7948">
      <c r="D7948" s="19"/>
      <c r="E7948" s="18" t="s">
        <v>79</v>
      </c>
      <c r="F7948" s="17"/>
      <c r="G7948" s="7">
        <v>116</v>
      </c>
      <c r="H7948" s="20">
        <v>10.344827586207</v>
      </c>
      <c r="I7948" s="2">
        <v>7.7586206896550003</v>
      </c>
      <c r="J7948" s="2">
        <v>54.310344827586</v>
      </c>
      <c r="K7948" s="2">
        <v>44.827586206897003</v>
      </c>
      <c r="L7948" s="2">
        <v>81.034482758620996</v>
      </c>
      <c r="M7948" s="2">
        <v>89.655172413792997</v>
      </c>
      <c r="N7948" s="2">
        <v>50.862068965516997</v>
      </c>
      <c r="O7948" s="2">
        <v>56.896551724138</v>
      </c>
      <c r="P7948" s="2">
        <v>52.586206896552</v>
      </c>
      <c r="Q7948" s="2">
        <v>58.620689655172001</v>
      </c>
      <c r="R7948" s="2">
        <v>13.793103448276</v>
      </c>
      <c r="S7948" s="2">
        <v>66.379310344827999</v>
      </c>
      <c r="T7948" s="2">
        <v>40.517241379310001</v>
      </c>
      <c r="U7948" s="2">
        <v>19.827586206896999</v>
      </c>
      <c r="V7948" s="2">
        <v>30.172413793103001</v>
      </c>
      <c r="W7948" s="2">
        <v>2.586206896552</v>
      </c>
      <c r="X7948" s="10" t="s">
        <v>168</v>
      </c>
      <c r="Y7948" s="34" t="s">
        <v>168</v>
      </c>
    </row>
    <row r="7949">
      <c r="D7949" s="19"/>
      <c r="E7949" s="18" t="s">
        <v>80</v>
      </c>
      <c r="F7949" s="17"/>
      <c r="G7949" s="7">
        <v>175</v>
      </c>
      <c r="H7949" s="20">
        <v>13.714285714286</v>
      </c>
      <c r="I7949" s="2">
        <v>5.7142857142860004</v>
      </c>
      <c r="J7949" s="2">
        <v>56</v>
      </c>
      <c r="K7949" s="2">
        <v>61.714285714286</v>
      </c>
      <c r="L7949" s="2">
        <v>83.428571428571004</v>
      </c>
      <c r="M7949" s="2">
        <v>89.142857142856997</v>
      </c>
      <c r="N7949" s="2">
        <v>48.571428571429003</v>
      </c>
      <c r="O7949" s="2">
        <v>56.571428571429003</v>
      </c>
      <c r="P7949" s="2">
        <v>50.285714285714</v>
      </c>
      <c r="Q7949" s="2">
        <v>67.428571428571004</v>
      </c>
      <c r="R7949" s="2">
        <v>20</v>
      </c>
      <c r="S7949" s="2">
        <v>69.142857142856997</v>
      </c>
      <c r="T7949" s="2">
        <v>42.285714285714</v>
      </c>
      <c r="U7949" s="2">
        <v>19.428571428571001</v>
      </c>
      <c r="V7949" s="2">
        <v>32</v>
      </c>
      <c r="W7949" s="2">
        <v>1.714285714286</v>
      </c>
      <c r="X7949" s="10" t="s">
        <v>168</v>
      </c>
      <c r="Y7949" s="34" t="s">
        <v>168</v>
      </c>
    </row>
    <row r="7950">
      <c r="D7950" s="19"/>
      <c r="E7950" s="18" t="s">
        <v>81</v>
      </c>
      <c r="F7950" s="17"/>
      <c r="G7950" s="7">
        <v>908</v>
      </c>
      <c r="H7950" s="20">
        <v>11.013215859031</v>
      </c>
      <c r="I7950" s="2">
        <v>2.643171806167</v>
      </c>
      <c r="J7950" s="2">
        <v>47.687224669603999</v>
      </c>
      <c r="K7950" s="2">
        <v>57.819383259912001</v>
      </c>
      <c r="L7950" s="2">
        <v>81.387665198237997</v>
      </c>
      <c r="M7950" s="2">
        <v>79.405286343612005</v>
      </c>
      <c r="N7950" s="2">
        <v>47.687224669603999</v>
      </c>
      <c r="O7950" s="2">
        <v>46.475770925109998</v>
      </c>
      <c r="P7950" s="2">
        <v>45.154185022025999</v>
      </c>
      <c r="Q7950" s="2">
        <v>59.030837004405001</v>
      </c>
      <c r="R7950" s="2">
        <v>15.859030837003999</v>
      </c>
      <c r="S7950" s="2">
        <v>64.537444933920995</v>
      </c>
      <c r="T7950" s="2">
        <v>32.048458149779997</v>
      </c>
      <c r="U7950" s="2">
        <v>17.621145374449</v>
      </c>
      <c r="V7950" s="2">
        <v>20.814977973567999</v>
      </c>
      <c r="W7950" s="2">
        <v>3.3039647577090001</v>
      </c>
      <c r="X7950" s="2">
        <v>1.6519823788550001</v>
      </c>
      <c r="Y7950" s="34" t="s">
        <v>168</v>
      </c>
    </row>
    <row r="7951">
      <c r="D7951" s="19"/>
      <c r="E7951" s="18" t="s">
        <v>41</v>
      </c>
      <c r="F7951" s="17"/>
      <c r="G7951" s="11">
        <v>26</v>
      </c>
      <c r="H7951" s="27">
        <v>19.230769230768999</v>
      </c>
      <c r="I7951" s="4" t="s">
        <v>168</v>
      </c>
      <c r="J7951" s="5">
        <v>53.846153846154003</v>
      </c>
      <c r="K7951" s="5">
        <v>30.769230769231001</v>
      </c>
      <c r="L7951" s="5">
        <v>73.076923076922995</v>
      </c>
      <c r="M7951" s="5">
        <v>76.923076923077005</v>
      </c>
      <c r="N7951" s="5">
        <v>34.615384615384997</v>
      </c>
      <c r="O7951" s="5">
        <v>53.846153846154003</v>
      </c>
      <c r="P7951" s="5">
        <v>46.153846153845997</v>
      </c>
      <c r="Q7951" s="5">
        <v>57.692307692307999</v>
      </c>
      <c r="R7951" s="5">
        <v>19.230769230768999</v>
      </c>
      <c r="S7951" s="5">
        <v>65.384615384615003</v>
      </c>
      <c r="T7951" s="5">
        <v>46.153846153845997</v>
      </c>
      <c r="U7951" s="5">
        <v>26.923076923077002</v>
      </c>
      <c r="V7951" s="5">
        <v>26.923076923077002</v>
      </c>
      <c r="W7951" s="5">
        <v>26.923076923077002</v>
      </c>
      <c r="X7951" s="5">
        <v>3.8461538461539999</v>
      </c>
      <c r="Y7951" s="31" t="s">
        <v>168</v>
      </c>
    </row>
    <row r="7952">
      <c r="D7952" s="19"/>
      <c r="E7952" s="18" t="s">
        <v>82</v>
      </c>
      <c r="F7952" s="17"/>
      <c r="G7952" s="7">
        <v>96</v>
      </c>
      <c r="H7952" s="20">
        <v>19.791666666666998</v>
      </c>
      <c r="I7952" s="2">
        <v>4.166666666667</v>
      </c>
      <c r="J7952" s="2">
        <v>26.041666666666998</v>
      </c>
      <c r="K7952" s="2">
        <v>44.791666666666998</v>
      </c>
      <c r="L7952" s="2">
        <v>69.791666666666998</v>
      </c>
      <c r="M7952" s="2">
        <v>56.25</v>
      </c>
      <c r="N7952" s="2">
        <v>35.416666666666998</v>
      </c>
      <c r="O7952" s="2">
        <v>34.375</v>
      </c>
      <c r="P7952" s="2">
        <v>35.416666666666998</v>
      </c>
      <c r="Q7952" s="2">
        <v>47.916666666666998</v>
      </c>
      <c r="R7952" s="2">
        <v>16.666666666666998</v>
      </c>
      <c r="S7952" s="2">
        <v>47.916666666666998</v>
      </c>
      <c r="T7952" s="2">
        <v>20.833333333333002</v>
      </c>
      <c r="U7952" s="2">
        <v>11.458333333333</v>
      </c>
      <c r="V7952" s="2">
        <v>12.5</v>
      </c>
      <c r="W7952" s="2">
        <v>6.25</v>
      </c>
      <c r="X7952" s="2">
        <v>3.125</v>
      </c>
      <c r="Y7952" s="34" t="s">
        <v>168</v>
      </c>
    </row>
    <row r="7953">
      <c r="D7953" s="19"/>
      <c r="E7953" s="18" t="s">
        <v>26</v>
      </c>
      <c r="F7953" s="17"/>
      <c r="G7953" s="11">
        <v>0</v>
      </c>
      <c r="H7953" s="32" t="s">
        <v>168</v>
      </c>
      <c r="I7953" s="4" t="s">
        <v>168</v>
      </c>
      <c r="J7953" s="4" t="s">
        <v>168</v>
      </c>
      <c r="K7953" s="4" t="s">
        <v>168</v>
      </c>
      <c r="L7953" s="4" t="s">
        <v>168</v>
      </c>
      <c r="M7953" s="4" t="s">
        <v>168</v>
      </c>
      <c r="N7953" s="4" t="s">
        <v>168</v>
      </c>
      <c r="O7953" s="4" t="s">
        <v>168</v>
      </c>
      <c r="P7953" s="4" t="s">
        <v>168</v>
      </c>
      <c r="Q7953" s="4" t="s">
        <v>168</v>
      </c>
      <c r="R7953" s="4" t="s">
        <v>168</v>
      </c>
      <c r="S7953" s="4" t="s">
        <v>168</v>
      </c>
      <c r="T7953" s="4" t="s">
        <v>168</v>
      </c>
      <c r="U7953" s="4" t="s">
        <v>168</v>
      </c>
      <c r="V7953" s="4" t="s">
        <v>168</v>
      </c>
      <c r="W7953" s="4" t="s">
        <v>168</v>
      </c>
      <c r="X7953" s="4" t="s">
        <v>168</v>
      </c>
      <c r="Y7953" s="31" t="s">
        <v>168</v>
      </c>
    </row>
    <row r="7954">
      <c r="D7954" s="19"/>
      <c r="E7954" s="18" t="s">
        <v>83</v>
      </c>
      <c r="F7954" s="17"/>
      <c r="G7954" s="7">
        <v>997</v>
      </c>
      <c r="H7954" s="20">
        <v>11.133400200602001</v>
      </c>
      <c r="I7954" s="2">
        <v>2.8084252758270001</v>
      </c>
      <c r="J7954" s="2">
        <v>46.840521564694001</v>
      </c>
      <c r="K7954" s="2">
        <v>56.870611835506999</v>
      </c>
      <c r="L7954" s="2">
        <v>80.441323971916006</v>
      </c>
      <c r="M7954" s="2">
        <v>79.037111334002006</v>
      </c>
      <c r="N7954" s="2">
        <v>48.144433299900001</v>
      </c>
      <c r="O7954" s="2">
        <v>45.536609829488</v>
      </c>
      <c r="P7954" s="2">
        <v>44.734202607823001</v>
      </c>
      <c r="Q7954" s="2">
        <v>57.973921765295998</v>
      </c>
      <c r="R7954" s="2">
        <v>15.646940822467</v>
      </c>
      <c r="S7954" s="2">
        <v>63.891675025075003</v>
      </c>
      <c r="T7954" s="2">
        <v>32.196589769307998</v>
      </c>
      <c r="U7954" s="2">
        <v>17.452357071213999</v>
      </c>
      <c r="V7954" s="2">
        <v>20.762286860582002</v>
      </c>
      <c r="W7954" s="2">
        <v>3.4102306920759999</v>
      </c>
      <c r="X7954" s="2">
        <v>1.60481444333</v>
      </c>
      <c r="Y7954" s="34" t="s">
        <v>168</v>
      </c>
    </row>
    <row r="7955">
      <c r="D7955" s="15" t="s">
        <v>84</v>
      </c>
      <c r="E7955" s="14" t="s">
        <v>85</v>
      </c>
      <c r="F7955" s="16"/>
      <c r="G7955" s="26">
        <v>394</v>
      </c>
      <c r="H7955" s="40">
        <v>13.197969543147</v>
      </c>
      <c r="I7955" s="8">
        <v>2.5380710659900001</v>
      </c>
      <c r="J7955" s="8">
        <v>49.238578680202998</v>
      </c>
      <c r="K7955" s="8">
        <v>73.350253807106995</v>
      </c>
      <c r="L7955" s="8">
        <v>84.517766497462006</v>
      </c>
      <c r="M7955" s="8">
        <v>76.649746192893005</v>
      </c>
      <c r="N7955" s="8">
        <v>46.446700507613997</v>
      </c>
      <c r="O7955" s="8">
        <v>44.416243654821997</v>
      </c>
      <c r="P7955" s="8">
        <v>50.761421319797002</v>
      </c>
      <c r="Q7955" s="8">
        <v>57.614213197970003</v>
      </c>
      <c r="R7955" s="8">
        <v>19.289340101522999</v>
      </c>
      <c r="S7955" s="8">
        <v>67.766497461929006</v>
      </c>
      <c r="T7955" s="8">
        <v>34.263959390863</v>
      </c>
      <c r="U7955" s="8">
        <v>17.258883248730999</v>
      </c>
      <c r="V7955" s="8">
        <v>18.020304568528001</v>
      </c>
      <c r="W7955" s="8">
        <v>3.553299492386</v>
      </c>
      <c r="X7955" s="8">
        <v>0.50761421319800004</v>
      </c>
      <c r="Y7955" s="71" t="s">
        <v>168</v>
      </c>
    </row>
    <row r="7956">
      <c r="D7956" s="19"/>
      <c r="E7956" s="18" t="s">
        <v>86</v>
      </c>
      <c r="F7956" s="17"/>
      <c r="G7956" s="7">
        <v>401</v>
      </c>
      <c r="H7956" s="20">
        <v>12.718204488777999</v>
      </c>
      <c r="I7956" s="2">
        <v>3.7406483790520002</v>
      </c>
      <c r="J7956" s="2">
        <v>43.391521197007002</v>
      </c>
      <c r="K7956" s="2">
        <v>56.857855361596002</v>
      </c>
      <c r="L7956" s="2">
        <v>81.546134663342002</v>
      </c>
      <c r="M7956" s="2">
        <v>78.304239401496005</v>
      </c>
      <c r="N7956" s="2">
        <v>49.127182044888002</v>
      </c>
      <c r="O7956" s="2">
        <v>46.134663341645997</v>
      </c>
      <c r="P7956" s="2">
        <v>43.890274314213997</v>
      </c>
      <c r="Q7956" s="2">
        <v>57.855361596009999</v>
      </c>
      <c r="R7956" s="2">
        <v>12.967581047382</v>
      </c>
      <c r="S7956" s="2">
        <v>63.092269326683002</v>
      </c>
      <c r="T7956" s="2">
        <v>32.668329177056997</v>
      </c>
      <c r="U7956" s="2">
        <v>17.456359102244001</v>
      </c>
      <c r="V7956" s="2">
        <v>21.4463840399</v>
      </c>
      <c r="W7956" s="2">
        <v>2.4937655860349999</v>
      </c>
      <c r="X7956" s="2">
        <v>1.2468827930169999</v>
      </c>
      <c r="Y7956" s="34" t="s">
        <v>168</v>
      </c>
    </row>
    <row r="7957">
      <c r="D7957" s="19"/>
      <c r="E7957" s="18" t="s">
        <v>87</v>
      </c>
      <c r="F7957" s="17"/>
      <c r="G7957" s="7">
        <v>247</v>
      </c>
      <c r="H7957" s="20">
        <v>9.7165991902830005</v>
      </c>
      <c r="I7957" s="2">
        <v>2.4291497975710001</v>
      </c>
      <c r="J7957" s="2">
        <v>42.914979757085</v>
      </c>
      <c r="K7957" s="2">
        <v>33.198380566802001</v>
      </c>
      <c r="L7957" s="2">
        <v>71.255060728744994</v>
      </c>
      <c r="M7957" s="2">
        <v>77.327935222671996</v>
      </c>
      <c r="N7957" s="2">
        <v>44.939271255061001</v>
      </c>
      <c r="O7957" s="2">
        <v>44.129554655870002</v>
      </c>
      <c r="P7957" s="2">
        <v>37.651821862348001</v>
      </c>
      <c r="Q7957" s="2">
        <v>55.870445344129998</v>
      </c>
      <c r="R7957" s="2">
        <v>14.979757085019999</v>
      </c>
      <c r="S7957" s="2">
        <v>57.085020242915</v>
      </c>
      <c r="T7957" s="2">
        <v>25.910931174089001</v>
      </c>
      <c r="U7957" s="2">
        <v>17.408906882591001</v>
      </c>
      <c r="V7957" s="2">
        <v>22.267206477733001</v>
      </c>
      <c r="W7957" s="2">
        <v>6.0728744939270003</v>
      </c>
      <c r="X7957" s="2">
        <v>2.834008097166</v>
      </c>
      <c r="Y7957" s="34" t="s">
        <v>168</v>
      </c>
    </row>
    <row r="7958">
      <c r="D7958" s="19"/>
      <c r="E7958" s="18" t="s">
        <v>88</v>
      </c>
      <c r="F7958" s="17"/>
      <c r="G7958" s="11">
        <v>46</v>
      </c>
      <c r="H7958" s="27">
        <v>4.3478260869570002</v>
      </c>
      <c r="I7958" s="5">
        <v>2.1739130434780001</v>
      </c>
      <c r="J7958" s="5">
        <v>36.956521739129997</v>
      </c>
      <c r="K7958" s="5">
        <v>23.913043478260999</v>
      </c>
      <c r="L7958" s="5">
        <v>69.565217391304003</v>
      </c>
      <c r="M7958" s="5">
        <v>76.086956521738998</v>
      </c>
      <c r="N7958" s="5">
        <v>47.826086956521998</v>
      </c>
      <c r="O7958" s="5">
        <v>39.130434782609001</v>
      </c>
      <c r="P7958" s="5">
        <v>23.913043478260999</v>
      </c>
      <c r="Q7958" s="5">
        <v>54.347826086956999</v>
      </c>
      <c r="R7958" s="5">
        <v>15.217391304348</v>
      </c>
      <c r="S7958" s="5">
        <v>45.652173913043001</v>
      </c>
      <c r="T7958" s="5">
        <v>21.739130434783</v>
      </c>
      <c r="U7958" s="5">
        <v>8.6956521739130004</v>
      </c>
      <c r="V7958" s="5">
        <v>10.869565217390999</v>
      </c>
      <c r="W7958" s="5">
        <v>2.1739130434780001</v>
      </c>
      <c r="X7958" s="5">
        <v>6.5217391304349999</v>
      </c>
      <c r="Y7958" s="31" t="s">
        <v>168</v>
      </c>
    </row>
    <row r="7959">
      <c r="D7959" s="19"/>
      <c r="E7959" s="18" t="s">
        <v>89</v>
      </c>
      <c r="F7959" s="17"/>
      <c r="G7959" s="11">
        <v>5</v>
      </c>
      <c r="H7959" s="27">
        <v>20</v>
      </c>
      <c r="I7959" s="4" t="s">
        <v>168</v>
      </c>
      <c r="J7959" s="5">
        <v>20</v>
      </c>
      <c r="K7959" s="4" t="s">
        <v>168</v>
      </c>
      <c r="L7959" s="5">
        <v>20</v>
      </c>
      <c r="M7959" s="4" t="s">
        <v>168</v>
      </c>
      <c r="N7959" s="5">
        <v>20</v>
      </c>
      <c r="O7959" s="4" t="s">
        <v>168</v>
      </c>
      <c r="P7959" s="4" t="s">
        <v>168</v>
      </c>
      <c r="Q7959" s="5">
        <v>40</v>
      </c>
      <c r="R7959" s="4" t="s">
        <v>168</v>
      </c>
      <c r="S7959" s="5">
        <v>20</v>
      </c>
      <c r="T7959" s="5">
        <v>20</v>
      </c>
      <c r="U7959" s="4" t="s">
        <v>168</v>
      </c>
      <c r="V7959" s="5">
        <v>40</v>
      </c>
      <c r="W7959" s="4" t="s">
        <v>168</v>
      </c>
      <c r="X7959" s="5">
        <v>40</v>
      </c>
      <c r="Y7959" s="31" t="s">
        <v>168</v>
      </c>
    </row>
    <row r="7960">
      <c r="D7960" s="19"/>
      <c r="E7960" s="18" t="s">
        <v>26</v>
      </c>
      <c r="F7960" s="17"/>
      <c r="G7960" s="11">
        <v>0</v>
      </c>
      <c r="H7960" s="32" t="s">
        <v>168</v>
      </c>
      <c r="I7960" s="4" t="s">
        <v>168</v>
      </c>
      <c r="J7960" s="4" t="s">
        <v>168</v>
      </c>
      <c r="K7960" s="4" t="s">
        <v>168</v>
      </c>
      <c r="L7960" s="4" t="s">
        <v>168</v>
      </c>
      <c r="M7960" s="4" t="s">
        <v>168</v>
      </c>
      <c r="N7960" s="4" t="s">
        <v>168</v>
      </c>
      <c r="O7960" s="4" t="s">
        <v>168</v>
      </c>
      <c r="P7960" s="4" t="s">
        <v>168</v>
      </c>
      <c r="Q7960" s="4" t="s">
        <v>168</v>
      </c>
      <c r="R7960" s="4" t="s">
        <v>168</v>
      </c>
      <c r="S7960" s="4" t="s">
        <v>168</v>
      </c>
      <c r="T7960" s="4" t="s">
        <v>168</v>
      </c>
      <c r="U7960" s="4" t="s">
        <v>168</v>
      </c>
      <c r="V7960" s="4" t="s">
        <v>168</v>
      </c>
      <c r="W7960" s="4" t="s">
        <v>168</v>
      </c>
      <c r="X7960" s="4" t="s">
        <v>168</v>
      </c>
      <c r="Y7960" s="31" t="s">
        <v>168</v>
      </c>
    </row>
    <row r="7961">
      <c r="D7961" s="19"/>
      <c r="E7961" s="18" t="s">
        <v>90</v>
      </c>
      <c r="F7961" s="17"/>
      <c r="G7961" s="7">
        <v>795</v>
      </c>
      <c r="H7961" s="20">
        <v>12.955974842767001</v>
      </c>
      <c r="I7961" s="2">
        <v>3.1446540880499998</v>
      </c>
      <c r="J7961" s="2">
        <v>46.289308176101002</v>
      </c>
      <c r="K7961" s="2">
        <v>65.031446540881007</v>
      </c>
      <c r="L7961" s="2">
        <v>83.018867924527996</v>
      </c>
      <c r="M7961" s="2">
        <v>77.484276729559994</v>
      </c>
      <c r="N7961" s="2">
        <v>47.798742138365</v>
      </c>
      <c r="O7961" s="2">
        <v>45.283018867925001</v>
      </c>
      <c r="P7961" s="2">
        <v>47.295597484277003</v>
      </c>
      <c r="Q7961" s="2">
        <v>57.735849056604003</v>
      </c>
      <c r="R7961" s="2">
        <v>16.100628930818001</v>
      </c>
      <c r="S7961" s="2">
        <v>65.408805031447002</v>
      </c>
      <c r="T7961" s="2">
        <v>33.459119496855003</v>
      </c>
      <c r="U7961" s="2">
        <v>17.358490566038</v>
      </c>
      <c r="V7961" s="2">
        <v>19.748427672956002</v>
      </c>
      <c r="W7961" s="2">
        <v>3.0188679245280001</v>
      </c>
      <c r="X7961" s="2">
        <v>0.88050314465400004</v>
      </c>
      <c r="Y7961" s="34" t="s">
        <v>168</v>
      </c>
    </row>
    <row r="7962">
      <c r="D7962" s="19"/>
      <c r="E7962" s="18" t="s">
        <v>91</v>
      </c>
      <c r="F7962" s="17"/>
      <c r="G7962" s="7">
        <v>298</v>
      </c>
      <c r="H7962" s="20">
        <v>9.060402684564</v>
      </c>
      <c r="I7962" s="2">
        <v>2.3489932885910001</v>
      </c>
      <c r="J7962" s="2">
        <v>41.610738255034001</v>
      </c>
      <c r="K7962" s="2">
        <v>31.208053691275001</v>
      </c>
      <c r="L7962" s="2">
        <v>70.134228187919007</v>
      </c>
      <c r="M7962" s="2">
        <v>75.838926174497004</v>
      </c>
      <c r="N7962" s="2">
        <v>44.96644295302</v>
      </c>
      <c r="O7962" s="2">
        <v>42.617449664429998</v>
      </c>
      <c r="P7962" s="2">
        <v>34.899328859059999</v>
      </c>
      <c r="Q7962" s="2">
        <v>55.369127516779002</v>
      </c>
      <c r="R7962" s="2">
        <v>14.765100671141001</v>
      </c>
      <c r="S7962" s="2">
        <v>54.697986577180998</v>
      </c>
      <c r="T7962" s="2">
        <v>25.167785234899</v>
      </c>
      <c r="U7962" s="2">
        <v>15.771812080537</v>
      </c>
      <c r="V7962" s="2">
        <v>20.805369127517</v>
      </c>
      <c r="W7962" s="2">
        <v>5.3691275167789998</v>
      </c>
      <c r="X7962" s="2">
        <v>4.0268456375839996</v>
      </c>
      <c r="Y7962" s="34" t="s">
        <v>168</v>
      </c>
    </row>
    <row r="7963">
      <c r="D7963" s="15" t="s">
        <v>92</v>
      </c>
      <c r="E7963" s="14" t="s">
        <v>93</v>
      </c>
      <c r="F7963" s="16"/>
      <c r="G7963" s="33">
        <v>46</v>
      </c>
      <c r="H7963" s="45">
        <v>15.217391304348</v>
      </c>
      <c r="I7963" s="13">
        <v>6.5217391304349999</v>
      </c>
      <c r="J7963" s="13">
        <v>69.565217391304003</v>
      </c>
      <c r="K7963" s="13">
        <v>76.086956521738998</v>
      </c>
      <c r="L7963" s="13">
        <v>82.608695652174006</v>
      </c>
      <c r="M7963" s="13">
        <v>89.130434782609001</v>
      </c>
      <c r="N7963" s="13">
        <v>54.347826086956999</v>
      </c>
      <c r="O7963" s="13">
        <v>54.347826086956999</v>
      </c>
      <c r="P7963" s="13">
        <v>50</v>
      </c>
      <c r="Q7963" s="13">
        <v>73.913043478261002</v>
      </c>
      <c r="R7963" s="13">
        <v>17.391304347826001</v>
      </c>
      <c r="S7963" s="13">
        <v>80.434782608695997</v>
      </c>
      <c r="T7963" s="13">
        <v>45.652173913043001</v>
      </c>
      <c r="U7963" s="13">
        <v>23.913043478260999</v>
      </c>
      <c r="V7963" s="13">
        <v>17.391304347826001</v>
      </c>
      <c r="W7963" s="13">
        <v>4.3478260869570002</v>
      </c>
      <c r="X7963" s="25" t="s">
        <v>168</v>
      </c>
      <c r="Y7963" s="53" t="s">
        <v>168</v>
      </c>
    </row>
    <row r="7964">
      <c r="D7964" s="19"/>
      <c r="E7964" s="18" t="s">
        <v>94</v>
      </c>
      <c r="F7964" s="17"/>
      <c r="G7964" s="7">
        <v>189</v>
      </c>
      <c r="H7964" s="20">
        <v>14.814814814815</v>
      </c>
      <c r="I7964" s="2">
        <v>6.8783068783069998</v>
      </c>
      <c r="J7964" s="2">
        <v>61.375661375660997</v>
      </c>
      <c r="K7964" s="2">
        <v>63.492063492062996</v>
      </c>
      <c r="L7964" s="2">
        <v>87.301587301587006</v>
      </c>
      <c r="M7964" s="2">
        <v>87.301587301587006</v>
      </c>
      <c r="N7964" s="2">
        <v>49.735449735449997</v>
      </c>
      <c r="O7964" s="2">
        <v>73.544973544973999</v>
      </c>
      <c r="P7964" s="2">
        <v>49.206349206349003</v>
      </c>
      <c r="Q7964" s="2">
        <v>74.603174603175006</v>
      </c>
      <c r="R7964" s="2">
        <v>17.460317460317</v>
      </c>
      <c r="S7964" s="2">
        <v>75.132275132274998</v>
      </c>
      <c r="T7964" s="2">
        <v>47.089947089947003</v>
      </c>
      <c r="U7964" s="2">
        <v>17.460317460317</v>
      </c>
      <c r="V7964" s="2">
        <v>17.989417989418001</v>
      </c>
      <c r="W7964" s="2">
        <v>3.7037037037039999</v>
      </c>
      <c r="X7964" s="2">
        <v>0.52910052910100003</v>
      </c>
      <c r="Y7964" s="34" t="s">
        <v>168</v>
      </c>
    </row>
    <row r="7965">
      <c r="D7965" s="19"/>
      <c r="E7965" s="18" t="s">
        <v>95</v>
      </c>
      <c r="F7965" s="17"/>
      <c r="G7965" s="7">
        <v>69</v>
      </c>
      <c r="H7965" s="20">
        <v>18.840579710145001</v>
      </c>
      <c r="I7965" s="2">
        <v>10.144927536232</v>
      </c>
      <c r="J7965" s="2">
        <v>72.463768115942003</v>
      </c>
      <c r="K7965" s="2">
        <v>65.217391304347998</v>
      </c>
      <c r="L7965" s="2">
        <v>81.159420289855007</v>
      </c>
      <c r="M7965" s="2">
        <v>89.855072463767996</v>
      </c>
      <c r="N7965" s="2">
        <v>52.173913043478002</v>
      </c>
      <c r="O7965" s="2">
        <v>73.913043478261002</v>
      </c>
      <c r="P7965" s="2">
        <v>50.724637681159003</v>
      </c>
      <c r="Q7965" s="2">
        <v>72.463768115942003</v>
      </c>
      <c r="R7965" s="2">
        <v>23.188405797101002</v>
      </c>
      <c r="S7965" s="2">
        <v>72.463768115942003</v>
      </c>
      <c r="T7965" s="2">
        <v>49.275362318840997</v>
      </c>
      <c r="U7965" s="2">
        <v>17.391304347826001</v>
      </c>
      <c r="V7965" s="2">
        <v>30.434782608696</v>
      </c>
      <c r="W7965" s="2">
        <v>2.898550724638</v>
      </c>
      <c r="X7965" s="10" t="s">
        <v>168</v>
      </c>
      <c r="Y7965" s="34" t="s">
        <v>168</v>
      </c>
    </row>
    <row r="7966">
      <c r="D7966" s="19"/>
      <c r="E7966" s="18" t="s">
        <v>96</v>
      </c>
      <c r="F7966" s="17"/>
      <c r="G7966" s="11">
        <v>21</v>
      </c>
      <c r="H7966" s="27">
        <v>33.333333333333002</v>
      </c>
      <c r="I7966" s="5">
        <v>9.5238095238099998</v>
      </c>
      <c r="J7966" s="5">
        <v>76.190476190476005</v>
      </c>
      <c r="K7966" s="5">
        <v>71.428571428571004</v>
      </c>
      <c r="L7966" s="5">
        <v>85.714285714286007</v>
      </c>
      <c r="M7966" s="5">
        <v>80.952380952381006</v>
      </c>
      <c r="N7966" s="5">
        <v>42.857142857143003</v>
      </c>
      <c r="O7966" s="5">
        <v>76.190476190476005</v>
      </c>
      <c r="P7966" s="5">
        <v>52.380952380952003</v>
      </c>
      <c r="Q7966" s="5">
        <v>85.714285714286007</v>
      </c>
      <c r="R7966" s="5">
        <v>42.857142857143003</v>
      </c>
      <c r="S7966" s="5">
        <v>80.952380952381006</v>
      </c>
      <c r="T7966" s="5">
        <v>66.666666666666998</v>
      </c>
      <c r="U7966" s="5">
        <v>19.047619047619001</v>
      </c>
      <c r="V7966" s="5">
        <v>28.571428571428999</v>
      </c>
      <c r="W7966" s="4" t="s">
        <v>168</v>
      </c>
      <c r="X7966" s="4" t="s">
        <v>168</v>
      </c>
      <c r="Y7966" s="31" t="s">
        <v>168</v>
      </c>
    </row>
    <row r="7967">
      <c r="D7967" s="19"/>
      <c r="E7967" s="18" t="s">
        <v>97</v>
      </c>
      <c r="F7967" s="17"/>
      <c r="G7967" s="11">
        <v>40</v>
      </c>
      <c r="H7967" s="27">
        <v>17.5</v>
      </c>
      <c r="I7967" s="5">
        <v>5</v>
      </c>
      <c r="J7967" s="5">
        <v>72.5</v>
      </c>
      <c r="K7967" s="5">
        <v>77.5</v>
      </c>
      <c r="L7967" s="5">
        <v>100</v>
      </c>
      <c r="M7967" s="5">
        <v>87.5</v>
      </c>
      <c r="N7967" s="5">
        <v>52.5</v>
      </c>
      <c r="O7967" s="5">
        <v>82.5</v>
      </c>
      <c r="P7967" s="5">
        <v>62.5</v>
      </c>
      <c r="Q7967" s="5">
        <v>85</v>
      </c>
      <c r="R7967" s="5">
        <v>20</v>
      </c>
      <c r="S7967" s="5">
        <v>77.5</v>
      </c>
      <c r="T7967" s="5">
        <v>62.5</v>
      </c>
      <c r="U7967" s="5">
        <v>25</v>
      </c>
      <c r="V7967" s="5">
        <v>15</v>
      </c>
      <c r="W7967" s="5">
        <v>2.5</v>
      </c>
      <c r="X7967" s="4" t="s">
        <v>168</v>
      </c>
      <c r="Y7967" s="31" t="s">
        <v>168</v>
      </c>
    </row>
    <row r="7968">
      <c r="D7968" s="19"/>
      <c r="E7968" s="18" t="s">
        <v>98</v>
      </c>
      <c r="F7968" s="17"/>
      <c r="G7968" s="7">
        <v>62</v>
      </c>
      <c r="H7968" s="20">
        <v>12.903225806451999</v>
      </c>
      <c r="I7968" s="2">
        <v>3.2258064516129998</v>
      </c>
      <c r="J7968" s="2">
        <v>64.516129032257993</v>
      </c>
      <c r="K7968" s="2">
        <v>61.290322580644997</v>
      </c>
      <c r="L7968" s="2">
        <v>90.322580645160997</v>
      </c>
      <c r="M7968" s="2">
        <v>93.548387096773993</v>
      </c>
      <c r="N7968" s="2">
        <v>56.451612903226</v>
      </c>
      <c r="O7968" s="2">
        <v>67.741935483871004</v>
      </c>
      <c r="P7968" s="2">
        <v>61.290322580644997</v>
      </c>
      <c r="Q7968" s="2">
        <v>79.032258064516</v>
      </c>
      <c r="R7968" s="2">
        <v>29.032258064516</v>
      </c>
      <c r="S7968" s="2">
        <v>70.967741935484</v>
      </c>
      <c r="T7968" s="2">
        <v>54.838709677418997</v>
      </c>
      <c r="U7968" s="2">
        <v>27.419354838709999</v>
      </c>
      <c r="V7968" s="2">
        <v>24.193548387097</v>
      </c>
      <c r="W7968" s="2">
        <v>1.6129032258060001</v>
      </c>
      <c r="X7968" s="10" t="s">
        <v>168</v>
      </c>
      <c r="Y7968" s="34" t="s">
        <v>168</v>
      </c>
    </row>
    <row r="7969">
      <c r="D7969" s="19"/>
      <c r="E7969" s="18" t="s">
        <v>99</v>
      </c>
      <c r="F7969" s="17"/>
      <c r="G7969" s="11">
        <v>20</v>
      </c>
      <c r="H7969" s="27">
        <v>20</v>
      </c>
      <c r="I7969" s="5">
        <v>10</v>
      </c>
      <c r="J7969" s="5">
        <v>75</v>
      </c>
      <c r="K7969" s="5">
        <v>60</v>
      </c>
      <c r="L7969" s="5">
        <v>85</v>
      </c>
      <c r="M7969" s="5">
        <v>85</v>
      </c>
      <c r="N7969" s="5">
        <v>35</v>
      </c>
      <c r="O7969" s="5">
        <v>85</v>
      </c>
      <c r="P7969" s="5">
        <v>35</v>
      </c>
      <c r="Q7969" s="5">
        <v>80</v>
      </c>
      <c r="R7969" s="5">
        <v>10</v>
      </c>
      <c r="S7969" s="5">
        <v>70</v>
      </c>
      <c r="T7969" s="5">
        <v>30</v>
      </c>
      <c r="U7969" s="5">
        <v>10</v>
      </c>
      <c r="V7969" s="5">
        <v>20</v>
      </c>
      <c r="W7969" s="5">
        <v>5</v>
      </c>
      <c r="X7969" s="4" t="s">
        <v>168</v>
      </c>
      <c r="Y7969" s="31" t="s">
        <v>168</v>
      </c>
    </row>
    <row r="7970">
      <c r="D7970" s="19"/>
      <c r="E7970" s="18" t="s">
        <v>100</v>
      </c>
      <c r="F7970" s="17"/>
      <c r="G7970" s="11">
        <v>39</v>
      </c>
      <c r="H7970" s="27">
        <v>28.205128205127998</v>
      </c>
      <c r="I7970" s="5">
        <v>10.25641025641</v>
      </c>
      <c r="J7970" s="5">
        <v>51.282051282051</v>
      </c>
      <c r="K7970" s="5">
        <v>69.230769230768999</v>
      </c>
      <c r="L7970" s="5">
        <v>97.435897435897004</v>
      </c>
      <c r="M7970" s="5">
        <v>82.051282051282001</v>
      </c>
      <c r="N7970" s="5">
        <v>38.461538461537998</v>
      </c>
      <c r="O7970" s="5">
        <v>79.487179487179006</v>
      </c>
      <c r="P7970" s="5">
        <v>51.282051282051</v>
      </c>
      <c r="Q7970" s="5">
        <v>71.794871794871995</v>
      </c>
      <c r="R7970" s="5">
        <v>20.512820512821001</v>
      </c>
      <c r="S7970" s="5">
        <v>61.538461538462002</v>
      </c>
      <c r="T7970" s="5">
        <v>53.846153846154003</v>
      </c>
      <c r="U7970" s="5">
        <v>23.076923076922998</v>
      </c>
      <c r="V7970" s="5">
        <v>15.384615384615</v>
      </c>
      <c r="W7970" s="5">
        <v>2.564102564103</v>
      </c>
      <c r="X7970" s="4" t="s">
        <v>168</v>
      </c>
      <c r="Y7970" s="31" t="s">
        <v>168</v>
      </c>
    </row>
    <row r="7971">
      <c r="D7971" s="19"/>
      <c r="E7971" s="18" t="s">
        <v>101</v>
      </c>
      <c r="F7971" s="17"/>
      <c r="G7971" s="7">
        <v>148</v>
      </c>
      <c r="H7971" s="20">
        <v>18.918918918919001</v>
      </c>
      <c r="I7971" s="2">
        <v>6.7567567567570004</v>
      </c>
      <c r="J7971" s="2">
        <v>47.297297297297</v>
      </c>
      <c r="K7971" s="2">
        <v>55.405405405404998</v>
      </c>
      <c r="L7971" s="2">
        <v>82.432432432431995</v>
      </c>
      <c r="M7971" s="2">
        <v>81.756756756756999</v>
      </c>
      <c r="N7971" s="2">
        <v>37.162162162161998</v>
      </c>
      <c r="O7971" s="2">
        <v>71.621621621621998</v>
      </c>
      <c r="P7971" s="2">
        <v>39.864864864864998</v>
      </c>
      <c r="Q7971" s="2">
        <v>67.567567567568005</v>
      </c>
      <c r="R7971" s="2">
        <v>14.864864864865</v>
      </c>
      <c r="S7971" s="2">
        <v>60.810810810810999</v>
      </c>
      <c r="T7971" s="2">
        <v>39.864864864864998</v>
      </c>
      <c r="U7971" s="2">
        <v>18.918918918919001</v>
      </c>
      <c r="V7971" s="2">
        <v>16.891891891892001</v>
      </c>
      <c r="W7971" s="2">
        <v>8.1081081081080004</v>
      </c>
      <c r="X7971" s="2">
        <v>0.67567567567599995</v>
      </c>
      <c r="Y7971" s="34" t="s">
        <v>168</v>
      </c>
    </row>
    <row r="7972">
      <c r="D7972" s="19"/>
      <c r="E7972" s="18" t="s">
        <v>102</v>
      </c>
      <c r="F7972" s="17"/>
      <c r="G7972" s="7">
        <v>82</v>
      </c>
      <c r="H7972" s="20">
        <v>15.853658536585</v>
      </c>
      <c r="I7972" s="2">
        <v>6.0975609756100004</v>
      </c>
      <c r="J7972" s="2">
        <v>73.170731707317003</v>
      </c>
      <c r="K7972" s="2">
        <v>54.878048780488001</v>
      </c>
      <c r="L7972" s="2">
        <v>89.024390243902005</v>
      </c>
      <c r="M7972" s="2">
        <v>89.024390243902005</v>
      </c>
      <c r="N7972" s="2">
        <v>51.219512195122</v>
      </c>
      <c r="O7972" s="2">
        <v>84.146341463414998</v>
      </c>
      <c r="P7972" s="2">
        <v>45.121951219511999</v>
      </c>
      <c r="Q7972" s="2">
        <v>81.707317073170998</v>
      </c>
      <c r="R7972" s="2">
        <v>21.951219512194999</v>
      </c>
      <c r="S7972" s="2">
        <v>70.731707317073003</v>
      </c>
      <c r="T7972" s="2">
        <v>54.878048780488001</v>
      </c>
      <c r="U7972" s="2">
        <v>24.390243902439</v>
      </c>
      <c r="V7972" s="2">
        <v>20.731707317072999</v>
      </c>
      <c r="W7972" s="2">
        <v>1.219512195122</v>
      </c>
      <c r="X7972" s="10" t="s">
        <v>168</v>
      </c>
      <c r="Y7972" s="34" t="s">
        <v>168</v>
      </c>
    </row>
    <row r="7973">
      <c r="D7973" s="19"/>
      <c r="E7973" s="18" t="s">
        <v>41</v>
      </c>
      <c r="F7973" s="17"/>
      <c r="G7973" s="7">
        <v>161</v>
      </c>
      <c r="H7973" s="20">
        <v>9.9378881987579994</v>
      </c>
      <c r="I7973" s="2">
        <v>2.4844720496889998</v>
      </c>
      <c r="J7973" s="2">
        <v>47.826086956521998</v>
      </c>
      <c r="K7973" s="2">
        <v>49.068322981366002</v>
      </c>
      <c r="L7973" s="2">
        <v>80.745341614907005</v>
      </c>
      <c r="M7973" s="2">
        <v>77.639751552795005</v>
      </c>
      <c r="N7973" s="2">
        <v>43.478260869564998</v>
      </c>
      <c r="O7973" s="2">
        <v>65.838509316770001</v>
      </c>
      <c r="P7973" s="2">
        <v>42.236024844719999</v>
      </c>
      <c r="Q7973" s="2">
        <v>60.869565217390999</v>
      </c>
      <c r="R7973" s="2">
        <v>11.180124223602</v>
      </c>
      <c r="S7973" s="2">
        <v>59.627329192547002</v>
      </c>
      <c r="T7973" s="2">
        <v>31.055900621117999</v>
      </c>
      <c r="U7973" s="2">
        <v>21.11801242236</v>
      </c>
      <c r="V7973" s="2">
        <v>18.633540372671</v>
      </c>
      <c r="W7973" s="2">
        <v>6.2111801242239997</v>
      </c>
      <c r="X7973" s="2">
        <v>1.242236024845</v>
      </c>
      <c r="Y7973" s="34" t="s">
        <v>168</v>
      </c>
    </row>
    <row r="7974">
      <c r="D7974" s="19"/>
      <c r="E7974" s="18" t="s">
        <v>103</v>
      </c>
      <c r="F7974" s="17"/>
      <c r="G7974" s="7">
        <v>211</v>
      </c>
      <c r="H7974" s="20">
        <v>7.5829383886260002</v>
      </c>
      <c r="I7974" s="2">
        <v>2.843601895735</v>
      </c>
      <c r="J7974" s="2">
        <v>39.336492890994997</v>
      </c>
      <c r="K7974" s="2">
        <v>54.502369668245997</v>
      </c>
      <c r="L7974" s="2">
        <v>77.251184834122995</v>
      </c>
      <c r="M7974" s="2">
        <v>70.142180094786994</v>
      </c>
      <c r="N7974" s="2">
        <v>51.184834123222998</v>
      </c>
      <c r="O7974" s="2">
        <v>29.383886255924001</v>
      </c>
      <c r="P7974" s="2">
        <v>36.018957345971998</v>
      </c>
      <c r="Q7974" s="2">
        <v>49.763033175354998</v>
      </c>
      <c r="R7974" s="2">
        <v>16.587677725117999</v>
      </c>
      <c r="S7974" s="2">
        <v>59.715639810427</v>
      </c>
      <c r="T7974" s="2">
        <v>27.014218009478999</v>
      </c>
      <c r="U7974" s="2">
        <v>11.848341232227</v>
      </c>
      <c r="V7974" s="2">
        <v>24.644549763033002</v>
      </c>
      <c r="W7974" s="2">
        <v>3.3175355450240001</v>
      </c>
      <c r="X7974" s="2">
        <v>0.94786729857800001</v>
      </c>
      <c r="Y7974" s="34" t="s">
        <v>168</v>
      </c>
    </row>
    <row r="7975">
      <c r="D7975" s="19"/>
      <c r="E7975" s="18" t="s">
        <v>104</v>
      </c>
      <c r="F7975" s="17"/>
      <c r="G7975" s="7">
        <v>319</v>
      </c>
      <c r="H7975" s="20">
        <v>10.344827586207</v>
      </c>
      <c r="I7975" s="2">
        <v>2.1943573667709999</v>
      </c>
      <c r="J7975" s="2">
        <v>35.736677115987</v>
      </c>
      <c r="K7975" s="2">
        <v>51.410658307209999</v>
      </c>
      <c r="L7975" s="2">
        <v>72.413793103448</v>
      </c>
      <c r="M7975" s="2">
        <v>71.159874608150005</v>
      </c>
      <c r="N7975" s="2">
        <v>45.141065830720997</v>
      </c>
      <c r="O7975" s="2">
        <v>18.181818181817999</v>
      </c>
      <c r="P7975" s="2">
        <v>44.827586206897003</v>
      </c>
      <c r="Q7975" s="2">
        <v>43.573667711599001</v>
      </c>
      <c r="R7975" s="2">
        <v>15.987460815046999</v>
      </c>
      <c r="S7975" s="2">
        <v>58.934169278996997</v>
      </c>
      <c r="T7975" s="2">
        <v>21.630094043886999</v>
      </c>
      <c r="U7975" s="2">
        <v>16.92789968652</v>
      </c>
      <c r="V7975" s="2">
        <v>18.808777429467</v>
      </c>
      <c r="W7975" s="2">
        <v>2.8213166144200001</v>
      </c>
      <c r="X7975" s="2">
        <v>4.0752351097180002</v>
      </c>
      <c r="Y7975" s="34" t="s">
        <v>168</v>
      </c>
    </row>
    <row r="7976">
      <c r="D7976" s="19"/>
      <c r="E7976" s="18" t="s">
        <v>26</v>
      </c>
      <c r="F7976" s="17"/>
      <c r="G7976" s="11">
        <v>5</v>
      </c>
      <c r="H7976" s="32" t="s">
        <v>168</v>
      </c>
      <c r="I7976" s="4" t="s">
        <v>168</v>
      </c>
      <c r="J7976" s="5">
        <v>20</v>
      </c>
      <c r="K7976" s="5">
        <v>60</v>
      </c>
      <c r="L7976" s="5">
        <v>100</v>
      </c>
      <c r="M7976" s="5">
        <v>80</v>
      </c>
      <c r="N7976" s="5">
        <v>60</v>
      </c>
      <c r="O7976" s="5">
        <v>60</v>
      </c>
      <c r="P7976" s="5">
        <v>40</v>
      </c>
      <c r="Q7976" s="5">
        <v>60</v>
      </c>
      <c r="R7976" s="5">
        <v>20</v>
      </c>
      <c r="S7976" s="5">
        <v>80</v>
      </c>
      <c r="T7976" s="5">
        <v>60</v>
      </c>
      <c r="U7976" s="5">
        <v>20</v>
      </c>
      <c r="V7976" s="5">
        <v>20</v>
      </c>
      <c r="W7976" s="4" t="s">
        <v>168</v>
      </c>
      <c r="X7976" s="4" t="s">
        <v>168</v>
      </c>
      <c r="Y7976" s="31" t="s">
        <v>168</v>
      </c>
    </row>
    <row r="7977">
      <c r="D7977" s="19"/>
      <c r="E7977" s="18" t="s">
        <v>105</v>
      </c>
      <c r="F7977" s="17"/>
      <c r="G7977" s="7">
        <v>558</v>
      </c>
      <c r="H7977" s="20">
        <v>14.516129032258</v>
      </c>
      <c r="I7977" s="2">
        <v>3.405017921147</v>
      </c>
      <c r="J7977" s="2">
        <v>52.688172043011001</v>
      </c>
      <c r="K7977" s="2">
        <v>58.781362007167999</v>
      </c>
      <c r="L7977" s="2">
        <v>84.229390681004006</v>
      </c>
      <c r="M7977" s="2">
        <v>82.974910394264995</v>
      </c>
      <c r="N7977" s="2">
        <v>46.415770609318997</v>
      </c>
      <c r="O7977" s="2">
        <v>65.232974910394006</v>
      </c>
      <c r="P7977" s="2">
        <v>46.415770609318997</v>
      </c>
      <c r="Q7977" s="2">
        <v>67.562724014336993</v>
      </c>
      <c r="R7977" s="2">
        <v>15.232974910394001</v>
      </c>
      <c r="S7977" s="2">
        <v>65.412186379928002</v>
      </c>
      <c r="T7977" s="2">
        <v>37.992831541218997</v>
      </c>
      <c r="U7977" s="2">
        <v>18.817204301075002</v>
      </c>
      <c r="V7977" s="2">
        <v>18.996415770609001</v>
      </c>
      <c r="W7977" s="2">
        <v>4.3010752688169998</v>
      </c>
      <c r="X7977" s="2">
        <v>0.71684587813599998</v>
      </c>
      <c r="Y7977" s="34" t="s">
        <v>168</v>
      </c>
    </row>
    <row r="7978">
      <c r="D7978" s="19"/>
      <c r="E7978" s="18" t="s">
        <v>106</v>
      </c>
      <c r="F7978" s="17"/>
      <c r="G7978" s="7">
        <v>530</v>
      </c>
      <c r="H7978" s="20">
        <v>9.2452830188679993</v>
      </c>
      <c r="I7978" s="2">
        <v>2.452830188679</v>
      </c>
      <c r="J7978" s="2">
        <v>37.169811320755002</v>
      </c>
      <c r="K7978" s="2">
        <v>52.641509433962</v>
      </c>
      <c r="L7978" s="2">
        <v>74.339622641508996</v>
      </c>
      <c r="M7978" s="2">
        <v>70.754716981132006</v>
      </c>
      <c r="N7978" s="2">
        <v>47.547169811320998</v>
      </c>
      <c r="O7978" s="2">
        <v>22.641509433962</v>
      </c>
      <c r="P7978" s="2">
        <v>41.320754716981</v>
      </c>
      <c r="Q7978" s="2">
        <v>46.037735849057</v>
      </c>
      <c r="R7978" s="2">
        <v>16.226415094339998</v>
      </c>
      <c r="S7978" s="2">
        <v>59.245283018868001</v>
      </c>
      <c r="T7978" s="2">
        <v>23.773584905660002</v>
      </c>
      <c r="U7978" s="2">
        <v>14.905660377358</v>
      </c>
      <c r="V7978" s="2">
        <v>21.132075471697998</v>
      </c>
      <c r="W7978" s="2">
        <v>3.0188679245280001</v>
      </c>
      <c r="X7978" s="2">
        <v>2.8301886792449999</v>
      </c>
      <c r="Y7978" s="34" t="s">
        <v>168</v>
      </c>
    </row>
    <row r="7979">
      <c r="D7979" s="15" t="s">
        <v>107</v>
      </c>
      <c r="E7979" s="14" t="s">
        <v>108</v>
      </c>
      <c r="F7979" s="16"/>
      <c r="G7979" s="33">
        <v>32</v>
      </c>
      <c r="H7979" s="45">
        <v>15.625</v>
      </c>
      <c r="I7979" s="13">
        <v>9.375</v>
      </c>
      <c r="J7979" s="13">
        <v>34.375</v>
      </c>
      <c r="K7979" s="13">
        <v>56.25</v>
      </c>
      <c r="L7979" s="13">
        <v>81.25</v>
      </c>
      <c r="M7979" s="13">
        <v>65.625</v>
      </c>
      <c r="N7979" s="13">
        <v>59.375</v>
      </c>
      <c r="O7979" s="13">
        <v>43.75</v>
      </c>
      <c r="P7979" s="13">
        <v>43.75</v>
      </c>
      <c r="Q7979" s="13">
        <v>50</v>
      </c>
      <c r="R7979" s="13">
        <v>18.75</v>
      </c>
      <c r="S7979" s="13">
        <v>56.25</v>
      </c>
      <c r="T7979" s="13">
        <v>25</v>
      </c>
      <c r="U7979" s="13">
        <v>18.75</v>
      </c>
      <c r="V7979" s="13">
        <v>18.75</v>
      </c>
      <c r="W7979" s="13">
        <v>3.125</v>
      </c>
      <c r="X7979" s="25" t="s">
        <v>168</v>
      </c>
      <c r="Y7979" s="53" t="s">
        <v>168</v>
      </c>
    </row>
    <row r="7980">
      <c r="D7980" s="19"/>
      <c r="E7980" s="18" t="s">
        <v>109</v>
      </c>
      <c r="F7980" s="17"/>
      <c r="G7980" s="7">
        <v>715</v>
      </c>
      <c r="H7980" s="20">
        <v>13.286713286713001</v>
      </c>
      <c r="I7980" s="2">
        <v>4.0559440559439999</v>
      </c>
      <c r="J7980" s="2">
        <v>47.272727272727003</v>
      </c>
      <c r="K7980" s="2">
        <v>56.643356643357002</v>
      </c>
      <c r="L7980" s="2">
        <v>81.958041958042003</v>
      </c>
      <c r="M7980" s="2">
        <v>79.720279720280004</v>
      </c>
      <c r="N7980" s="2">
        <v>51.328671328671</v>
      </c>
      <c r="O7980" s="2">
        <v>50.349650349649998</v>
      </c>
      <c r="P7980" s="2">
        <v>44.475524475523997</v>
      </c>
      <c r="Q7980" s="2">
        <v>60.419580419580001</v>
      </c>
      <c r="R7980" s="2">
        <v>16.783216783217</v>
      </c>
      <c r="S7980" s="2">
        <v>64.055944055943996</v>
      </c>
      <c r="T7980" s="2">
        <v>34.685314685314999</v>
      </c>
      <c r="U7980" s="2">
        <v>16.783216783217</v>
      </c>
      <c r="V7980" s="2">
        <v>19.020979020978999</v>
      </c>
      <c r="W7980" s="2">
        <v>3.636363636364</v>
      </c>
      <c r="X7980" s="2">
        <v>0.83916083916100004</v>
      </c>
      <c r="Y7980" s="34" t="s">
        <v>168</v>
      </c>
    </row>
    <row r="7981">
      <c r="D7981" s="19"/>
      <c r="E7981" s="18" t="s">
        <v>110</v>
      </c>
      <c r="F7981" s="17"/>
      <c r="G7981" s="7">
        <v>1003</v>
      </c>
      <c r="H7981" s="20">
        <v>12.263210368893001</v>
      </c>
      <c r="I7981" s="2">
        <v>2.991026919242</v>
      </c>
      <c r="J7981" s="2">
        <v>46.360917248254999</v>
      </c>
      <c r="K7981" s="2">
        <v>56.829511465602998</v>
      </c>
      <c r="L7981" s="2">
        <v>80.658025922232994</v>
      </c>
      <c r="M7981" s="2">
        <v>78.763708873379997</v>
      </c>
      <c r="N7981" s="2">
        <v>48.155533399801001</v>
      </c>
      <c r="O7981" s="2">
        <v>47.058823529412003</v>
      </c>
      <c r="P7981" s="2">
        <v>45.663010967098998</v>
      </c>
      <c r="Q7981" s="2">
        <v>59.322033898305001</v>
      </c>
      <c r="R7981" s="2">
        <v>16.251246261216</v>
      </c>
      <c r="S7981" s="2">
        <v>65.104685942173006</v>
      </c>
      <c r="T7981" s="2">
        <v>32.402791625124998</v>
      </c>
      <c r="U7981" s="2">
        <v>17.547357926221</v>
      </c>
      <c r="V7981" s="2">
        <v>20.239282153539001</v>
      </c>
      <c r="W7981" s="2">
        <v>3.5892323030909998</v>
      </c>
      <c r="X7981" s="2">
        <v>1.296111665005</v>
      </c>
      <c r="Y7981" s="34" t="s">
        <v>168</v>
      </c>
    </row>
    <row r="7982">
      <c r="D7982" s="19"/>
      <c r="E7982" s="18" t="s">
        <v>111</v>
      </c>
      <c r="F7982" s="17"/>
      <c r="G7982" s="7">
        <v>921</v>
      </c>
      <c r="H7982" s="20">
        <v>12.486427795874</v>
      </c>
      <c r="I7982" s="2">
        <v>3.2573289902279998</v>
      </c>
      <c r="J7982" s="2">
        <v>47.231270358305999</v>
      </c>
      <c r="K7982" s="2">
        <v>57.328990228012998</v>
      </c>
      <c r="L7982" s="2">
        <v>81.107491856677996</v>
      </c>
      <c r="M7982" s="2">
        <v>79.261672095547993</v>
      </c>
      <c r="N7982" s="2">
        <v>48.099891422367001</v>
      </c>
      <c r="O7982" s="2">
        <v>46.579804560261003</v>
      </c>
      <c r="P7982" s="2">
        <v>46.145494028229997</v>
      </c>
      <c r="Q7982" s="2">
        <v>60.152008686210998</v>
      </c>
      <c r="R7982" s="2">
        <v>17.046688382193</v>
      </c>
      <c r="S7982" s="2">
        <v>65.580890336590997</v>
      </c>
      <c r="T7982" s="2">
        <v>33.224755700326</v>
      </c>
      <c r="U7982" s="2">
        <v>18.132464712269002</v>
      </c>
      <c r="V7982" s="2">
        <v>20.738327904451999</v>
      </c>
      <c r="W7982" s="2">
        <v>4.0173724212810003</v>
      </c>
      <c r="X7982" s="2">
        <v>0.86862106406100004</v>
      </c>
      <c r="Y7982" s="34" t="s">
        <v>168</v>
      </c>
    </row>
    <row r="7983">
      <c r="D7983" s="19"/>
      <c r="E7983" s="18" t="s">
        <v>112</v>
      </c>
      <c r="F7983" s="17"/>
      <c r="G7983" s="7">
        <v>765</v>
      </c>
      <c r="H7983" s="20">
        <v>12.81045751634</v>
      </c>
      <c r="I7983" s="2">
        <v>3.3986928104579999</v>
      </c>
      <c r="J7983" s="2">
        <v>48.888888888888999</v>
      </c>
      <c r="K7983" s="2">
        <v>56.601307189541998</v>
      </c>
      <c r="L7983" s="2">
        <v>82.222222222222001</v>
      </c>
      <c r="M7983" s="2">
        <v>80.784313725489994</v>
      </c>
      <c r="N7983" s="2">
        <v>46.928104575162997</v>
      </c>
      <c r="O7983" s="2">
        <v>49.803921568626997</v>
      </c>
      <c r="P7983" s="2">
        <v>46.928104575162997</v>
      </c>
      <c r="Q7983" s="2">
        <v>60.130718954248003</v>
      </c>
      <c r="R7983" s="2">
        <v>17.254901960784</v>
      </c>
      <c r="S7983" s="2">
        <v>63.529411764705998</v>
      </c>
      <c r="T7983" s="2">
        <v>34.509803921569002</v>
      </c>
      <c r="U7983" s="2">
        <v>19.084967320261001</v>
      </c>
      <c r="V7983" s="2">
        <v>20.784313725490001</v>
      </c>
      <c r="W7983" s="2">
        <v>4.0522875816989998</v>
      </c>
      <c r="X7983" s="2">
        <v>1.3071895424840001</v>
      </c>
      <c r="Y7983" s="34" t="s">
        <v>168</v>
      </c>
    </row>
    <row r="7984">
      <c r="D7984" s="19"/>
      <c r="E7984" s="18" t="s">
        <v>113</v>
      </c>
      <c r="F7984" s="17"/>
      <c r="G7984" s="7">
        <v>197</v>
      </c>
      <c r="H7984" s="20">
        <v>20.812182741116999</v>
      </c>
      <c r="I7984" s="2">
        <v>6.598984771574</v>
      </c>
      <c r="J7984" s="2">
        <v>59.898477157359999</v>
      </c>
      <c r="K7984" s="2">
        <v>59.898477157359999</v>
      </c>
      <c r="L7984" s="2">
        <v>89.340101522843</v>
      </c>
      <c r="M7984" s="2">
        <v>83.756345177664997</v>
      </c>
      <c r="N7984" s="2">
        <v>56.345177664974997</v>
      </c>
      <c r="O7984" s="2">
        <v>57.360406091370997</v>
      </c>
      <c r="P7984" s="2">
        <v>50.761421319797002</v>
      </c>
      <c r="Q7984" s="2">
        <v>68.527918781726001</v>
      </c>
      <c r="R7984" s="2">
        <v>26.903553299492</v>
      </c>
      <c r="S7984" s="2">
        <v>71.573604060913993</v>
      </c>
      <c r="T7984" s="2">
        <v>41.116751269036001</v>
      </c>
      <c r="U7984" s="2">
        <v>23.350253807106998</v>
      </c>
      <c r="V7984" s="2">
        <v>20.812182741116999</v>
      </c>
      <c r="W7984" s="2">
        <v>2.0304568527920002</v>
      </c>
      <c r="X7984" s="2">
        <v>0.50761421319800004</v>
      </c>
      <c r="Y7984" s="34" t="s">
        <v>168</v>
      </c>
    </row>
    <row r="7985">
      <c r="D7985" s="19"/>
      <c r="E7985" s="18" t="s">
        <v>114</v>
      </c>
      <c r="F7985" s="17"/>
      <c r="G7985" s="7">
        <v>1029</v>
      </c>
      <c r="H7985" s="20">
        <v>12.244897959184</v>
      </c>
      <c r="I7985" s="2">
        <v>3.1098153547130001</v>
      </c>
      <c r="J7985" s="2">
        <v>46.841593780369003</v>
      </c>
      <c r="K7985" s="2">
        <v>55.976676384839998</v>
      </c>
      <c r="L7985" s="2">
        <v>80.660835762876999</v>
      </c>
      <c r="M7985" s="2">
        <v>78.620019436345999</v>
      </c>
      <c r="N7985" s="2">
        <v>48.202137998056003</v>
      </c>
      <c r="O7985" s="2">
        <v>46.258503401360997</v>
      </c>
      <c r="P7985" s="2">
        <v>44.703595724004003</v>
      </c>
      <c r="Q7985" s="2">
        <v>58.989310009717997</v>
      </c>
      <c r="R7985" s="2">
        <v>16.229348882410001</v>
      </c>
      <c r="S7985" s="2">
        <v>64.042759961127004</v>
      </c>
      <c r="T7985" s="2">
        <v>32.361516034985002</v>
      </c>
      <c r="U7985" s="2">
        <v>17.395529640427998</v>
      </c>
      <c r="V7985" s="2">
        <v>20.796890184645001</v>
      </c>
      <c r="W7985" s="2">
        <v>3.4985422740519998</v>
      </c>
      <c r="X7985" s="2">
        <v>1.360544217687</v>
      </c>
      <c r="Y7985" s="34" t="s">
        <v>168</v>
      </c>
    </row>
    <row r="7986">
      <c r="D7986" s="19"/>
      <c r="E7986" s="18" t="s">
        <v>115</v>
      </c>
      <c r="F7986" s="17"/>
      <c r="G7986" s="7">
        <v>793</v>
      </c>
      <c r="H7986" s="20">
        <v>14.123581336696001</v>
      </c>
      <c r="I7986" s="2">
        <v>3.6569987389660001</v>
      </c>
      <c r="J7986" s="2">
        <v>50.441361916772003</v>
      </c>
      <c r="K7986" s="2">
        <v>58.385876418663003</v>
      </c>
      <c r="L7986" s="2">
        <v>80.958385876419001</v>
      </c>
      <c r="M7986" s="2">
        <v>79.823455233291</v>
      </c>
      <c r="N7986" s="2">
        <v>47.540983606556999</v>
      </c>
      <c r="O7986" s="2">
        <v>50.063051702396002</v>
      </c>
      <c r="P7986" s="2">
        <v>48.423707440100998</v>
      </c>
      <c r="Q7986" s="2">
        <v>62.673392181589001</v>
      </c>
      <c r="R7986" s="2">
        <v>18.411097099622001</v>
      </c>
      <c r="S7986" s="2">
        <v>66.708701134931005</v>
      </c>
      <c r="T7986" s="2">
        <v>34.426229508196997</v>
      </c>
      <c r="U7986" s="2">
        <v>17.906683480453999</v>
      </c>
      <c r="V7986" s="2">
        <v>21.437578814628001</v>
      </c>
      <c r="W7986" s="2">
        <v>3.5308953341740001</v>
      </c>
      <c r="X7986" s="2">
        <v>0.88272383354399997</v>
      </c>
      <c r="Y7986" s="34" t="s">
        <v>168</v>
      </c>
    </row>
    <row r="7987">
      <c r="D7987" s="19"/>
      <c r="E7987" s="18" t="s">
        <v>116</v>
      </c>
      <c r="F7987" s="17"/>
      <c r="G7987" s="7">
        <v>253</v>
      </c>
      <c r="H7987" s="20">
        <v>15.810276679842</v>
      </c>
      <c r="I7987" s="2">
        <v>4.3478260869570002</v>
      </c>
      <c r="J7987" s="2">
        <v>50.988142292489997</v>
      </c>
      <c r="K7987" s="2">
        <v>65.217391304347998</v>
      </c>
      <c r="L7987" s="2">
        <v>87.747035573123</v>
      </c>
      <c r="M7987" s="2">
        <v>82.213438735178002</v>
      </c>
      <c r="N7987" s="2">
        <v>56.521739130435002</v>
      </c>
      <c r="O7987" s="2">
        <v>51.383399209486001</v>
      </c>
      <c r="P7987" s="2">
        <v>55.335968379447003</v>
      </c>
      <c r="Q7987" s="2">
        <v>69.960474308299993</v>
      </c>
      <c r="R7987" s="2">
        <v>23.320158102767</v>
      </c>
      <c r="S7987" s="2">
        <v>73.913043478261002</v>
      </c>
      <c r="T7987" s="2">
        <v>40.316205533597</v>
      </c>
      <c r="U7987" s="2">
        <v>20.948616600790999</v>
      </c>
      <c r="V7987" s="2">
        <v>26.877470355730999</v>
      </c>
      <c r="W7987" s="2">
        <v>2.7667984189719999</v>
      </c>
      <c r="X7987" s="2">
        <v>0.39525691699600002</v>
      </c>
      <c r="Y7987" s="34" t="s">
        <v>168</v>
      </c>
    </row>
    <row r="7988">
      <c r="D7988" s="19"/>
      <c r="E7988" s="18" t="s">
        <v>117</v>
      </c>
      <c r="F7988" s="17"/>
      <c r="G7988" s="7">
        <v>200</v>
      </c>
      <c r="H7988" s="20">
        <v>10</v>
      </c>
      <c r="I7988" s="2">
        <v>2.5</v>
      </c>
      <c r="J7988" s="2">
        <v>47.5</v>
      </c>
      <c r="K7988" s="2">
        <v>54</v>
      </c>
      <c r="L7988" s="2">
        <v>84</v>
      </c>
      <c r="M7988" s="2">
        <v>82.5</v>
      </c>
      <c r="N7988" s="2">
        <v>54.5</v>
      </c>
      <c r="O7988" s="2">
        <v>48.5</v>
      </c>
      <c r="P7988" s="2">
        <v>53</v>
      </c>
      <c r="Q7988" s="2">
        <v>66.5</v>
      </c>
      <c r="R7988" s="2">
        <v>19</v>
      </c>
      <c r="S7988" s="2">
        <v>73.5</v>
      </c>
      <c r="T7988" s="2">
        <v>34</v>
      </c>
      <c r="U7988" s="2">
        <v>23.5</v>
      </c>
      <c r="V7988" s="2">
        <v>21.5</v>
      </c>
      <c r="W7988" s="2">
        <v>2.5</v>
      </c>
      <c r="X7988" s="2">
        <v>0.5</v>
      </c>
      <c r="Y7988" s="34" t="s">
        <v>168</v>
      </c>
    </row>
    <row r="7989">
      <c r="D7989" s="19"/>
      <c r="E7989" s="18" t="s">
        <v>118</v>
      </c>
      <c r="F7989" s="17"/>
      <c r="G7989" s="11">
        <v>3</v>
      </c>
      <c r="H7989" s="27">
        <v>33.333333333333002</v>
      </c>
      <c r="I7989" s="4" t="s">
        <v>168</v>
      </c>
      <c r="J7989" s="4" t="s">
        <v>168</v>
      </c>
      <c r="K7989" s="5">
        <v>33.333333333333002</v>
      </c>
      <c r="L7989" s="5">
        <v>33.333333333333002</v>
      </c>
      <c r="M7989" s="5">
        <v>33.333333333333002</v>
      </c>
      <c r="N7989" s="4" t="s">
        <v>168</v>
      </c>
      <c r="O7989" s="4" t="s">
        <v>168</v>
      </c>
      <c r="P7989" s="4" t="s">
        <v>168</v>
      </c>
      <c r="Q7989" s="4" t="s">
        <v>168</v>
      </c>
      <c r="R7989" s="4" t="s">
        <v>168</v>
      </c>
      <c r="S7989" s="4" t="s">
        <v>168</v>
      </c>
      <c r="T7989" s="4" t="s">
        <v>168</v>
      </c>
      <c r="U7989" s="4" t="s">
        <v>168</v>
      </c>
      <c r="V7989" s="4" t="s">
        <v>168</v>
      </c>
      <c r="W7989" s="4" t="s">
        <v>168</v>
      </c>
      <c r="X7989" s="5">
        <v>66.666666666666998</v>
      </c>
      <c r="Y7989" s="31" t="s">
        <v>168</v>
      </c>
    </row>
    <row r="7990">
      <c r="D7990" s="19"/>
      <c r="E7990" s="18" t="s">
        <v>26</v>
      </c>
      <c r="F7990" s="17"/>
      <c r="G7990" s="11">
        <v>1</v>
      </c>
      <c r="H7990" s="32" t="s">
        <v>168</v>
      </c>
      <c r="I7990" s="4" t="s">
        <v>168</v>
      </c>
      <c r="J7990" s="4" t="s">
        <v>168</v>
      </c>
      <c r="K7990" s="5">
        <v>100</v>
      </c>
      <c r="L7990" s="5">
        <v>100</v>
      </c>
      <c r="M7990" s="4" t="s">
        <v>168</v>
      </c>
      <c r="N7990" s="4" t="s">
        <v>168</v>
      </c>
      <c r="O7990" s="4" t="s">
        <v>168</v>
      </c>
      <c r="P7990" s="5">
        <v>100</v>
      </c>
      <c r="Q7990" s="4" t="s">
        <v>168</v>
      </c>
      <c r="R7990" s="4" t="s">
        <v>168</v>
      </c>
      <c r="S7990" s="4" t="s">
        <v>168</v>
      </c>
      <c r="T7990" s="4" t="s">
        <v>168</v>
      </c>
      <c r="U7990" s="4" t="s">
        <v>168</v>
      </c>
      <c r="V7990" s="4" t="s">
        <v>168</v>
      </c>
      <c r="W7990" s="4" t="s">
        <v>168</v>
      </c>
      <c r="X7990" s="4" t="s">
        <v>168</v>
      </c>
      <c r="Y7990" s="31" t="s">
        <v>168</v>
      </c>
    </row>
    <row r="7991">
      <c r="D7991" s="19"/>
      <c r="E7991" s="18" t="s">
        <v>119</v>
      </c>
      <c r="F7991" s="17"/>
      <c r="G7991" s="7">
        <v>1080</v>
      </c>
      <c r="H7991" s="20">
        <v>11.944444444444001</v>
      </c>
      <c r="I7991" s="2">
        <v>2.9629629629630001</v>
      </c>
      <c r="J7991" s="2">
        <v>45.555555555555998</v>
      </c>
      <c r="K7991" s="2">
        <v>56.018518518519002</v>
      </c>
      <c r="L7991" s="2">
        <v>79.814814814814994</v>
      </c>
      <c r="M7991" s="2">
        <v>77.592592592592993</v>
      </c>
      <c r="N7991" s="2">
        <v>47.314814814815001</v>
      </c>
      <c r="O7991" s="2">
        <v>45</v>
      </c>
      <c r="P7991" s="2">
        <v>44.259259259258997</v>
      </c>
      <c r="Q7991" s="2">
        <v>57.777777777777999</v>
      </c>
      <c r="R7991" s="2">
        <v>15.925925925926</v>
      </c>
      <c r="S7991" s="2">
        <v>63.055555555555998</v>
      </c>
      <c r="T7991" s="2">
        <v>31.481481481481001</v>
      </c>
      <c r="U7991" s="2">
        <v>17.129629629629999</v>
      </c>
      <c r="V7991" s="2">
        <v>20.185185185184999</v>
      </c>
      <c r="W7991" s="2">
        <v>3.7037037037039999</v>
      </c>
      <c r="X7991" s="2">
        <v>1.3888888888890001</v>
      </c>
      <c r="Y7991" s="34" t="s">
        <v>168</v>
      </c>
    </row>
    <row r="7992">
      <c r="D7992" s="19"/>
      <c r="E7992" s="18" t="s">
        <v>120</v>
      </c>
      <c r="F7992" s="17"/>
      <c r="G7992" s="7">
        <v>1054</v>
      </c>
      <c r="H7992" s="20">
        <v>12.144212523719</v>
      </c>
      <c r="I7992" s="2">
        <v>3.0360531309300001</v>
      </c>
      <c r="J7992" s="2">
        <v>45.920303605313002</v>
      </c>
      <c r="K7992" s="2">
        <v>56.07210626186</v>
      </c>
      <c r="L7992" s="2">
        <v>80.455407969638998</v>
      </c>
      <c r="M7992" s="2">
        <v>78.462998102466997</v>
      </c>
      <c r="N7992" s="2">
        <v>47.628083491460998</v>
      </c>
      <c r="O7992" s="2">
        <v>45.635673624288003</v>
      </c>
      <c r="P7992" s="2">
        <v>44.307400379507001</v>
      </c>
      <c r="Q7992" s="2">
        <v>58.254269449714997</v>
      </c>
      <c r="R7992" s="2">
        <v>16.034155597723</v>
      </c>
      <c r="S7992" s="2">
        <v>63.472485768501002</v>
      </c>
      <c r="T7992" s="2">
        <v>32.068311195446</v>
      </c>
      <c r="U7992" s="2">
        <v>17.172675521822001</v>
      </c>
      <c r="V7992" s="2">
        <v>20.493358633776001</v>
      </c>
      <c r="W7992" s="2">
        <v>3.795066413662</v>
      </c>
      <c r="X7992" s="2">
        <v>1.4231499051230001</v>
      </c>
      <c r="Y7992" s="34" t="s">
        <v>168</v>
      </c>
    </row>
    <row r="7993">
      <c r="D7993" s="15" t="s">
        <v>121</v>
      </c>
      <c r="E7993" s="14" t="s">
        <v>122</v>
      </c>
      <c r="F7993" s="16"/>
      <c r="G7993" s="26">
        <v>564</v>
      </c>
      <c r="H7993" s="40">
        <v>16.666666666666998</v>
      </c>
      <c r="I7993" s="8">
        <v>3.3687943262409998</v>
      </c>
      <c r="J7993" s="8">
        <v>50</v>
      </c>
      <c r="K7993" s="8">
        <v>66.843971631206003</v>
      </c>
      <c r="L7993" s="8">
        <v>86.347517730495994</v>
      </c>
      <c r="M7993" s="8">
        <v>82.092198581559998</v>
      </c>
      <c r="N7993" s="8">
        <v>48.758865248227004</v>
      </c>
      <c r="O7993" s="8">
        <v>50.177304964538997</v>
      </c>
      <c r="P7993" s="8">
        <v>54.787234042553003</v>
      </c>
      <c r="Q7993" s="8">
        <v>64.184397163121005</v>
      </c>
      <c r="R7993" s="8">
        <v>18.971631205674001</v>
      </c>
      <c r="S7993" s="8">
        <v>70.744680851064004</v>
      </c>
      <c r="T7993" s="8">
        <v>40.780141843971997</v>
      </c>
      <c r="U7993" s="8">
        <v>22.340425531914999</v>
      </c>
      <c r="V7993" s="8">
        <v>20.567375886524999</v>
      </c>
      <c r="W7993" s="8">
        <v>3.9007092198579998</v>
      </c>
      <c r="X7993" s="8">
        <v>0.53191489361699995</v>
      </c>
      <c r="Y7993" s="71" t="s">
        <v>168</v>
      </c>
    </row>
    <row r="7994">
      <c r="D7994" s="19"/>
      <c r="E7994" s="18" t="s">
        <v>123</v>
      </c>
      <c r="F7994" s="17"/>
      <c r="G7994" s="7">
        <v>396</v>
      </c>
      <c r="H7994" s="20">
        <v>6.0606060606060002</v>
      </c>
      <c r="I7994" s="2">
        <v>2.2727272727269998</v>
      </c>
      <c r="J7994" s="2">
        <v>43.686868686868998</v>
      </c>
      <c r="K7994" s="2">
        <v>49.494949494948997</v>
      </c>
      <c r="L7994" s="2">
        <v>76.262626262626</v>
      </c>
      <c r="M7994" s="2">
        <v>77.525252525252995</v>
      </c>
      <c r="N7994" s="2">
        <v>48.232323232322997</v>
      </c>
      <c r="O7994" s="2">
        <v>42.171717171716999</v>
      </c>
      <c r="P7994" s="2">
        <v>37.121212121211997</v>
      </c>
      <c r="Q7994" s="2">
        <v>55.555555555555998</v>
      </c>
      <c r="R7994" s="2">
        <v>13.636363636364001</v>
      </c>
      <c r="S7994" s="2">
        <v>59.595959595959997</v>
      </c>
      <c r="T7994" s="2">
        <v>23.737373737374</v>
      </c>
      <c r="U7994" s="2">
        <v>12.878787878788</v>
      </c>
      <c r="V7994" s="2">
        <v>20.959595959596001</v>
      </c>
      <c r="W7994" s="2">
        <v>3.535353535354</v>
      </c>
      <c r="X7994" s="2">
        <v>1.2626262626260001</v>
      </c>
      <c r="Y7994" s="34" t="s">
        <v>168</v>
      </c>
    </row>
    <row r="7995">
      <c r="D7995" s="19"/>
      <c r="E7995" s="18" t="s">
        <v>124</v>
      </c>
      <c r="F7995" s="17"/>
      <c r="G7995" s="7">
        <v>69</v>
      </c>
      <c r="H7995" s="20">
        <v>1.449275362319</v>
      </c>
      <c r="I7995" s="2">
        <v>2.898550724638</v>
      </c>
      <c r="J7995" s="2">
        <v>27.536231884058001</v>
      </c>
      <c r="K7995" s="2">
        <v>37.681159420290001</v>
      </c>
      <c r="L7995" s="2">
        <v>62.318840579709999</v>
      </c>
      <c r="M7995" s="2">
        <v>55.072463768116002</v>
      </c>
      <c r="N7995" s="2">
        <v>43.478260869564998</v>
      </c>
      <c r="O7995" s="2">
        <v>30.434782608696</v>
      </c>
      <c r="P7995" s="2">
        <v>18.840579710145001</v>
      </c>
      <c r="Q7995" s="2">
        <v>28.985507246377001</v>
      </c>
      <c r="R7995" s="2">
        <v>8.6956521739130004</v>
      </c>
      <c r="S7995" s="2">
        <v>37.681159420290001</v>
      </c>
      <c r="T7995" s="2">
        <v>10.144927536232</v>
      </c>
      <c r="U7995" s="2">
        <v>10.144927536232</v>
      </c>
      <c r="V7995" s="2">
        <v>13.04347826087</v>
      </c>
      <c r="W7995" s="2">
        <v>1.449275362319</v>
      </c>
      <c r="X7995" s="2">
        <v>5.7971014492749999</v>
      </c>
      <c r="Y7995" s="34" t="s">
        <v>168</v>
      </c>
    </row>
    <row r="7996">
      <c r="D7996" s="19"/>
      <c r="E7996" s="18" t="s">
        <v>125</v>
      </c>
      <c r="F7996" s="17"/>
      <c r="G7996" s="7">
        <v>50</v>
      </c>
      <c r="H7996" s="20">
        <v>20</v>
      </c>
      <c r="I7996" s="2">
        <v>4</v>
      </c>
      <c r="J7996" s="2">
        <v>36</v>
      </c>
      <c r="K7996" s="2">
        <v>16</v>
      </c>
      <c r="L7996" s="2">
        <v>62</v>
      </c>
      <c r="M7996" s="2">
        <v>62</v>
      </c>
      <c r="N7996" s="2">
        <v>30</v>
      </c>
      <c r="O7996" s="2">
        <v>28</v>
      </c>
      <c r="P7996" s="2">
        <v>18</v>
      </c>
      <c r="Q7996" s="2">
        <v>36</v>
      </c>
      <c r="R7996" s="2">
        <v>10</v>
      </c>
      <c r="S7996" s="2">
        <v>40</v>
      </c>
      <c r="T7996" s="2">
        <v>18</v>
      </c>
      <c r="U7996" s="10" t="s">
        <v>168</v>
      </c>
      <c r="V7996" s="2">
        <v>16</v>
      </c>
      <c r="W7996" s="2">
        <v>4</v>
      </c>
      <c r="X7996" s="2">
        <v>4</v>
      </c>
      <c r="Y7996" s="34" t="s">
        <v>168</v>
      </c>
    </row>
    <row r="7997">
      <c r="D7997" s="19"/>
      <c r="E7997" s="18" t="s">
        <v>126</v>
      </c>
      <c r="F7997" s="17"/>
      <c r="G7997" s="11">
        <v>14</v>
      </c>
      <c r="H7997" s="27">
        <v>7.1428571428570002</v>
      </c>
      <c r="I7997" s="4" t="s">
        <v>168</v>
      </c>
      <c r="J7997" s="4" t="s">
        <v>168</v>
      </c>
      <c r="K7997" s="5">
        <v>21.428571428571001</v>
      </c>
      <c r="L7997" s="5">
        <v>42.857142857143003</v>
      </c>
      <c r="M7997" s="5">
        <v>21.428571428571001</v>
      </c>
      <c r="N7997" s="5">
        <v>21.428571428571001</v>
      </c>
      <c r="O7997" s="5">
        <v>14.285714285714</v>
      </c>
      <c r="P7997" s="5">
        <v>14.285714285714</v>
      </c>
      <c r="Q7997" s="5">
        <v>28.571428571428999</v>
      </c>
      <c r="R7997" s="4" t="s">
        <v>168</v>
      </c>
      <c r="S7997" s="5">
        <v>14.285714285714</v>
      </c>
      <c r="T7997" s="5">
        <v>7.1428571428570002</v>
      </c>
      <c r="U7997" s="5">
        <v>7.1428571428570002</v>
      </c>
      <c r="V7997" s="5">
        <v>21.428571428571001</v>
      </c>
      <c r="W7997" s="5">
        <v>7.1428571428570002</v>
      </c>
      <c r="X7997" s="5">
        <v>35.714285714286</v>
      </c>
      <c r="Y7997" s="31" t="s">
        <v>168</v>
      </c>
    </row>
    <row r="7998">
      <c r="D7998" s="19"/>
      <c r="E7998" s="18" t="s">
        <v>26</v>
      </c>
      <c r="F7998" s="17"/>
      <c r="G7998" s="11">
        <v>0</v>
      </c>
      <c r="H7998" s="32" t="s">
        <v>168</v>
      </c>
      <c r="I7998" s="4" t="s">
        <v>168</v>
      </c>
      <c r="J7998" s="4" t="s">
        <v>168</v>
      </c>
      <c r="K7998" s="4" t="s">
        <v>168</v>
      </c>
      <c r="L7998" s="4" t="s">
        <v>168</v>
      </c>
      <c r="M7998" s="4" t="s">
        <v>168</v>
      </c>
      <c r="N7998" s="4" t="s">
        <v>168</v>
      </c>
      <c r="O7998" s="4" t="s">
        <v>168</v>
      </c>
      <c r="P7998" s="4" t="s">
        <v>168</v>
      </c>
      <c r="Q7998" s="4" t="s">
        <v>168</v>
      </c>
      <c r="R7998" s="4" t="s">
        <v>168</v>
      </c>
      <c r="S7998" s="4" t="s">
        <v>168</v>
      </c>
      <c r="T7998" s="4" t="s">
        <v>168</v>
      </c>
      <c r="U7998" s="4" t="s">
        <v>168</v>
      </c>
      <c r="V7998" s="4" t="s">
        <v>168</v>
      </c>
      <c r="W7998" s="4" t="s">
        <v>168</v>
      </c>
      <c r="X7998" s="4" t="s">
        <v>168</v>
      </c>
      <c r="Y7998" s="31" t="s">
        <v>168</v>
      </c>
    </row>
    <row r="7999">
      <c r="D7999" s="19"/>
      <c r="E7999" s="18" t="s">
        <v>127</v>
      </c>
      <c r="F7999" s="17"/>
      <c r="G7999" s="7">
        <v>960</v>
      </c>
      <c r="H7999" s="20">
        <v>12.291666666667</v>
      </c>
      <c r="I7999" s="2">
        <v>2.916666666667</v>
      </c>
      <c r="J7999" s="2">
        <v>47.395833333333002</v>
      </c>
      <c r="K7999" s="2">
        <v>59.6875</v>
      </c>
      <c r="L7999" s="2">
        <v>82.1875</v>
      </c>
      <c r="M7999" s="2">
        <v>80.208333333333002</v>
      </c>
      <c r="N7999" s="2">
        <v>48.541666666666998</v>
      </c>
      <c r="O7999" s="2">
        <v>46.875</v>
      </c>
      <c r="P7999" s="2">
        <v>47.5</v>
      </c>
      <c r="Q7999" s="2">
        <v>60.625</v>
      </c>
      <c r="R7999" s="2">
        <v>16.770833333333002</v>
      </c>
      <c r="S7999" s="2">
        <v>66.145833333333002</v>
      </c>
      <c r="T7999" s="2">
        <v>33.75</v>
      </c>
      <c r="U7999" s="2">
        <v>18.4375</v>
      </c>
      <c r="V7999" s="2">
        <v>20.729166666666998</v>
      </c>
      <c r="W7999" s="2">
        <v>3.75</v>
      </c>
      <c r="X7999" s="2">
        <v>0.83333333333299997</v>
      </c>
      <c r="Y7999" s="34" t="s">
        <v>168</v>
      </c>
    </row>
    <row r="8000">
      <c r="D8000" s="19"/>
      <c r="E8000" s="18" t="s">
        <v>128</v>
      </c>
      <c r="F8000" s="17"/>
      <c r="G8000" s="7">
        <v>64</v>
      </c>
      <c r="H8000" s="20">
        <v>17.1875</v>
      </c>
      <c r="I8000" s="2">
        <v>3.125</v>
      </c>
      <c r="J8000" s="2">
        <v>28.125</v>
      </c>
      <c r="K8000" s="2">
        <v>17.1875</v>
      </c>
      <c r="L8000" s="2">
        <v>57.8125</v>
      </c>
      <c r="M8000" s="2">
        <v>53.125</v>
      </c>
      <c r="N8000" s="2">
        <v>28.125</v>
      </c>
      <c r="O8000" s="2">
        <v>25</v>
      </c>
      <c r="P8000" s="2">
        <v>17.1875</v>
      </c>
      <c r="Q8000" s="2">
        <v>34.375</v>
      </c>
      <c r="R8000" s="2">
        <v>7.8125</v>
      </c>
      <c r="S8000" s="2">
        <v>34.375</v>
      </c>
      <c r="T8000" s="2">
        <v>15.625</v>
      </c>
      <c r="U8000" s="2">
        <v>1.5625</v>
      </c>
      <c r="V8000" s="2">
        <v>17.1875</v>
      </c>
      <c r="W8000" s="2">
        <v>4.6875</v>
      </c>
      <c r="X8000" s="2">
        <v>10.9375</v>
      </c>
      <c r="Y8000" s="34" t="s">
        <v>168</v>
      </c>
    </row>
    <row r="8001">
      <c r="D8001" s="15" t="s">
        <v>129</v>
      </c>
      <c r="E8001" s="14" t="s">
        <v>130</v>
      </c>
      <c r="F8001" s="16"/>
      <c r="G8001" s="26">
        <v>130</v>
      </c>
      <c r="H8001" s="40">
        <v>100</v>
      </c>
      <c r="I8001" s="8">
        <v>12.307692307691999</v>
      </c>
      <c r="J8001" s="8">
        <v>58.461538461537998</v>
      </c>
      <c r="K8001" s="8">
        <v>63.076923076923002</v>
      </c>
      <c r="L8001" s="8">
        <v>83.846153846153996</v>
      </c>
      <c r="M8001" s="8">
        <v>83.076923076922995</v>
      </c>
      <c r="N8001" s="8">
        <v>42.307692307692001</v>
      </c>
      <c r="O8001" s="8">
        <v>49.230769230768999</v>
      </c>
      <c r="P8001" s="8">
        <v>63.076923076923002</v>
      </c>
      <c r="Q8001" s="8">
        <v>70</v>
      </c>
      <c r="R8001" s="8">
        <v>34.615384615384997</v>
      </c>
      <c r="S8001" s="8">
        <v>64.615384615384997</v>
      </c>
      <c r="T8001" s="8">
        <v>41.538461538462002</v>
      </c>
      <c r="U8001" s="8">
        <v>20</v>
      </c>
      <c r="V8001" s="8">
        <v>22.307692307692001</v>
      </c>
      <c r="W8001" s="8">
        <v>3.0769230769229998</v>
      </c>
      <c r="X8001" s="41" t="s">
        <v>168</v>
      </c>
      <c r="Y8001" s="71" t="s">
        <v>168</v>
      </c>
    </row>
    <row r="8002">
      <c r="D8002" s="19"/>
      <c r="E8002" s="18" t="s">
        <v>131</v>
      </c>
      <c r="F8002" s="17"/>
      <c r="G8002" s="11">
        <v>32</v>
      </c>
      <c r="H8002" s="27">
        <v>50</v>
      </c>
      <c r="I8002" s="5">
        <v>100</v>
      </c>
      <c r="J8002" s="5">
        <v>56.25</v>
      </c>
      <c r="K8002" s="5">
        <v>56.25</v>
      </c>
      <c r="L8002" s="5">
        <v>78.125</v>
      </c>
      <c r="M8002" s="5">
        <v>90.625</v>
      </c>
      <c r="N8002" s="5">
        <v>37.5</v>
      </c>
      <c r="O8002" s="5">
        <v>59.375</v>
      </c>
      <c r="P8002" s="5">
        <v>50</v>
      </c>
      <c r="Q8002" s="5">
        <v>75</v>
      </c>
      <c r="R8002" s="5">
        <v>21.875</v>
      </c>
      <c r="S8002" s="5">
        <v>62.5</v>
      </c>
      <c r="T8002" s="5">
        <v>40.625</v>
      </c>
      <c r="U8002" s="5">
        <v>18.75</v>
      </c>
      <c r="V8002" s="5">
        <v>25</v>
      </c>
      <c r="W8002" s="4" t="s">
        <v>168</v>
      </c>
      <c r="X8002" s="4" t="s">
        <v>168</v>
      </c>
      <c r="Y8002" s="31" t="s">
        <v>168</v>
      </c>
    </row>
    <row r="8003">
      <c r="D8003" s="19"/>
      <c r="E8003" s="18" t="s">
        <v>132</v>
      </c>
      <c r="F8003" s="17"/>
      <c r="G8003" s="7">
        <v>492</v>
      </c>
      <c r="H8003" s="20">
        <v>15.447154471545</v>
      </c>
      <c r="I8003" s="2">
        <v>3.6585365853659999</v>
      </c>
      <c r="J8003" s="2">
        <v>100</v>
      </c>
      <c r="K8003" s="2">
        <v>63.821138211381999</v>
      </c>
      <c r="L8003" s="2">
        <v>83.739837398373993</v>
      </c>
      <c r="M8003" s="2">
        <v>84.146341463414998</v>
      </c>
      <c r="N8003" s="2">
        <v>49.593495934959002</v>
      </c>
      <c r="O8003" s="2">
        <v>54.878048780488001</v>
      </c>
      <c r="P8003" s="2">
        <v>52.439024390244001</v>
      </c>
      <c r="Q8003" s="2">
        <v>68.495934959349995</v>
      </c>
      <c r="R8003" s="2">
        <v>20.121951219511999</v>
      </c>
      <c r="S8003" s="2">
        <v>72.154471544714994</v>
      </c>
      <c r="T8003" s="2">
        <v>40.243902439023998</v>
      </c>
      <c r="U8003" s="2">
        <v>19.918699186992001</v>
      </c>
      <c r="V8003" s="2">
        <v>24.186991869919002</v>
      </c>
      <c r="W8003" s="2">
        <v>1.829268292683</v>
      </c>
      <c r="X8003" s="10" t="s">
        <v>168</v>
      </c>
      <c r="Y8003" s="34" t="s">
        <v>168</v>
      </c>
    </row>
    <row r="8004">
      <c r="D8004" s="19"/>
      <c r="E8004" s="18" t="s">
        <v>133</v>
      </c>
      <c r="F8004" s="17"/>
      <c r="G8004" s="7">
        <v>610</v>
      </c>
      <c r="H8004" s="20">
        <v>13.442622950820001</v>
      </c>
      <c r="I8004" s="2">
        <v>2.9508196721309998</v>
      </c>
      <c r="J8004" s="2">
        <v>51.475409836066</v>
      </c>
      <c r="K8004" s="2">
        <v>100</v>
      </c>
      <c r="L8004" s="2">
        <v>87.213114754098001</v>
      </c>
      <c r="M8004" s="2">
        <v>79.83606557377</v>
      </c>
      <c r="N8004" s="2">
        <v>48.032786885245997</v>
      </c>
      <c r="O8004" s="2">
        <v>43.770491803279</v>
      </c>
      <c r="P8004" s="2">
        <v>55.081967213115</v>
      </c>
      <c r="Q8004" s="2">
        <v>61.639344262294998</v>
      </c>
      <c r="R8004" s="2">
        <v>18.688524590164</v>
      </c>
      <c r="S8004" s="2">
        <v>73.114754098361004</v>
      </c>
      <c r="T8004" s="2">
        <v>36.229508196721</v>
      </c>
      <c r="U8004" s="2">
        <v>19.508196721310998</v>
      </c>
      <c r="V8004" s="2">
        <v>21.311475409836</v>
      </c>
      <c r="W8004" s="2">
        <v>2.9508196721309998</v>
      </c>
      <c r="X8004" s="10" t="s">
        <v>168</v>
      </c>
      <c r="Y8004" s="34" t="s">
        <v>168</v>
      </c>
    </row>
    <row r="8005">
      <c r="D8005" s="19"/>
      <c r="E8005" s="18" t="s">
        <v>134</v>
      </c>
      <c r="F8005" s="17"/>
      <c r="G8005" s="7">
        <v>869</v>
      </c>
      <c r="H8005" s="20">
        <v>12.543153049481999</v>
      </c>
      <c r="I8005" s="2">
        <v>2.8768699654779999</v>
      </c>
      <c r="J8005" s="2">
        <v>47.410817031070003</v>
      </c>
      <c r="K8005" s="2">
        <v>61.219792865362002</v>
      </c>
      <c r="L8005" s="2">
        <v>100</v>
      </c>
      <c r="M8005" s="2">
        <v>83.314154200230007</v>
      </c>
      <c r="N8005" s="2">
        <v>49.482163406213999</v>
      </c>
      <c r="O8005" s="2">
        <v>48.446490218641998</v>
      </c>
      <c r="P8005" s="2">
        <v>47.756041426928</v>
      </c>
      <c r="Q8005" s="2">
        <v>62.025316455696</v>
      </c>
      <c r="R8005" s="2">
        <v>17.146144994246001</v>
      </c>
      <c r="S8005" s="2">
        <v>65.132336018412005</v>
      </c>
      <c r="T8005" s="2">
        <v>35.097813578825999</v>
      </c>
      <c r="U8005" s="2">
        <v>19.332566168008999</v>
      </c>
      <c r="V8005" s="2">
        <v>20.023014959724001</v>
      </c>
      <c r="W8005" s="2">
        <v>2.9919447640970001</v>
      </c>
      <c r="X8005" s="10" t="s">
        <v>168</v>
      </c>
      <c r="Y8005" s="34" t="s">
        <v>168</v>
      </c>
    </row>
    <row r="8006">
      <c r="D8006" s="19"/>
      <c r="E8006" s="18" t="s">
        <v>135</v>
      </c>
      <c r="F8006" s="17"/>
      <c r="G8006" s="7">
        <v>842</v>
      </c>
      <c r="H8006" s="20">
        <v>12.826603325416</v>
      </c>
      <c r="I8006" s="2">
        <v>3.444180522565</v>
      </c>
      <c r="J8006" s="2">
        <v>49.168646080759999</v>
      </c>
      <c r="K8006" s="2">
        <v>57.838479809976</v>
      </c>
      <c r="L8006" s="2">
        <v>85.985748218526993</v>
      </c>
      <c r="M8006" s="2">
        <v>100</v>
      </c>
      <c r="N8006" s="2">
        <v>52.256532066508001</v>
      </c>
      <c r="O8006" s="2">
        <v>50.950118764846003</v>
      </c>
      <c r="P8006" s="2">
        <v>48.218527315914002</v>
      </c>
      <c r="Q8006" s="2">
        <v>65.083135391924003</v>
      </c>
      <c r="R8006" s="2">
        <v>17.933491686461</v>
      </c>
      <c r="S8006" s="2">
        <v>68.764845605700998</v>
      </c>
      <c r="T8006" s="2">
        <v>36.579572446556</v>
      </c>
      <c r="U8006" s="2">
        <v>20.427553444181001</v>
      </c>
      <c r="V8006" s="2">
        <v>21.140142517815001</v>
      </c>
      <c r="W8006" s="2">
        <v>2.9691211401430002</v>
      </c>
      <c r="X8006" s="10" t="s">
        <v>168</v>
      </c>
      <c r="Y8006" s="34" t="s">
        <v>168</v>
      </c>
    </row>
    <row r="8007">
      <c r="D8007" s="19"/>
      <c r="E8007" s="18" t="s">
        <v>136</v>
      </c>
      <c r="F8007" s="17"/>
      <c r="G8007" s="7">
        <v>514</v>
      </c>
      <c r="H8007" s="20">
        <v>10.700389105057999</v>
      </c>
      <c r="I8007" s="2">
        <v>2.3346303501949999</v>
      </c>
      <c r="J8007" s="2">
        <v>47.470817120623003</v>
      </c>
      <c r="K8007" s="2">
        <v>57.003891050584002</v>
      </c>
      <c r="L8007" s="2">
        <v>83.657587548638006</v>
      </c>
      <c r="M8007" s="2">
        <v>85.603112840467006</v>
      </c>
      <c r="N8007" s="2">
        <v>100</v>
      </c>
      <c r="O8007" s="2">
        <v>49.027237354085997</v>
      </c>
      <c r="P8007" s="2">
        <v>50</v>
      </c>
      <c r="Q8007" s="2">
        <v>65.758754863812996</v>
      </c>
      <c r="R8007" s="2">
        <v>20.038910505836999</v>
      </c>
      <c r="S8007" s="2">
        <v>74.319066147859999</v>
      </c>
      <c r="T8007" s="2">
        <v>39.299610894941999</v>
      </c>
      <c r="U8007" s="2">
        <v>25.486381322957001</v>
      </c>
      <c r="V8007" s="2">
        <v>19.066147859922001</v>
      </c>
      <c r="W8007" s="2">
        <v>1.945525291829</v>
      </c>
      <c r="X8007" s="10" t="s">
        <v>168</v>
      </c>
      <c r="Y8007" s="34" t="s">
        <v>168</v>
      </c>
    </row>
    <row r="8008">
      <c r="D8008" s="19"/>
      <c r="E8008" s="18" t="s">
        <v>137</v>
      </c>
      <c r="F8008" s="17"/>
      <c r="G8008" s="7">
        <v>487</v>
      </c>
      <c r="H8008" s="20">
        <v>13.141683778234</v>
      </c>
      <c r="I8008" s="2">
        <v>3.901437371663</v>
      </c>
      <c r="J8008" s="2">
        <v>55.441478439424998</v>
      </c>
      <c r="K8008" s="2">
        <v>54.825462012320003</v>
      </c>
      <c r="L8008" s="2">
        <v>86.447638603696007</v>
      </c>
      <c r="M8008" s="2">
        <v>88.090349075974999</v>
      </c>
      <c r="N8008" s="2">
        <v>51.745379876797003</v>
      </c>
      <c r="O8008" s="2">
        <v>100</v>
      </c>
      <c r="P8008" s="2">
        <v>52.772073921971</v>
      </c>
      <c r="Q8008" s="2">
        <v>72.895277207391999</v>
      </c>
      <c r="R8008" s="2">
        <v>16.016427104723</v>
      </c>
      <c r="S8008" s="2">
        <v>69.609856262834001</v>
      </c>
      <c r="T8008" s="2">
        <v>43.94250513347</v>
      </c>
      <c r="U8008" s="2">
        <v>25.256673511294</v>
      </c>
      <c r="V8008" s="2">
        <v>17.864476386037001</v>
      </c>
      <c r="W8008" s="2">
        <v>2.8747433264889999</v>
      </c>
      <c r="X8008" s="10" t="s">
        <v>168</v>
      </c>
      <c r="Y8008" s="34" t="s">
        <v>168</v>
      </c>
    </row>
    <row r="8009">
      <c r="D8009" s="19"/>
      <c r="E8009" s="18" t="s">
        <v>138</v>
      </c>
      <c r="F8009" s="17"/>
      <c r="G8009" s="7">
        <v>480</v>
      </c>
      <c r="H8009" s="20">
        <v>17.083333333333002</v>
      </c>
      <c r="I8009" s="2">
        <v>3.333333333333</v>
      </c>
      <c r="J8009" s="2">
        <v>53.75</v>
      </c>
      <c r="K8009" s="2">
        <v>70</v>
      </c>
      <c r="L8009" s="2">
        <v>86.458333333333002</v>
      </c>
      <c r="M8009" s="2">
        <v>84.583333333333002</v>
      </c>
      <c r="N8009" s="2">
        <v>53.541666666666998</v>
      </c>
      <c r="O8009" s="2">
        <v>53.541666666666998</v>
      </c>
      <c r="P8009" s="2">
        <v>100</v>
      </c>
      <c r="Q8009" s="2">
        <v>71.458333333333002</v>
      </c>
      <c r="R8009" s="2">
        <v>23.541666666666998</v>
      </c>
      <c r="S8009" s="2">
        <v>79.375</v>
      </c>
      <c r="T8009" s="2">
        <v>40.833333333333002</v>
      </c>
      <c r="U8009" s="2">
        <v>26.875</v>
      </c>
      <c r="V8009" s="2">
        <v>19.791666666666998</v>
      </c>
      <c r="W8009" s="2">
        <v>2.083333333333</v>
      </c>
      <c r="X8009" s="10" t="s">
        <v>168</v>
      </c>
      <c r="Y8009" s="34" t="s">
        <v>168</v>
      </c>
    </row>
    <row r="8010">
      <c r="D8010" s="19"/>
      <c r="E8010" s="18" t="s">
        <v>139</v>
      </c>
      <c r="F8010" s="17"/>
      <c r="G8010" s="7">
        <v>624</v>
      </c>
      <c r="H8010" s="20">
        <v>14.583333333333</v>
      </c>
      <c r="I8010" s="2">
        <v>3.8461538461539999</v>
      </c>
      <c r="J8010" s="2">
        <v>54.00641025641</v>
      </c>
      <c r="K8010" s="2">
        <v>60.25641025641</v>
      </c>
      <c r="L8010" s="2">
        <v>86.378205128204996</v>
      </c>
      <c r="M8010" s="2">
        <v>87.820512820513002</v>
      </c>
      <c r="N8010" s="2">
        <v>54.166666666666998</v>
      </c>
      <c r="O8010" s="2">
        <v>56.891025641025998</v>
      </c>
      <c r="P8010" s="2">
        <v>54.967948717949</v>
      </c>
      <c r="Q8010" s="2">
        <v>100</v>
      </c>
      <c r="R8010" s="2">
        <v>22.916666666666998</v>
      </c>
      <c r="S8010" s="2">
        <v>72.435897435897004</v>
      </c>
      <c r="T8010" s="2">
        <v>41.346153846154003</v>
      </c>
      <c r="U8010" s="2">
        <v>24.839743589744</v>
      </c>
      <c r="V8010" s="2">
        <v>22.435897435897001</v>
      </c>
      <c r="W8010" s="2">
        <v>2.7243589743590002</v>
      </c>
      <c r="X8010" s="10" t="s">
        <v>168</v>
      </c>
      <c r="Y8010" s="34" t="s">
        <v>168</v>
      </c>
    </row>
    <row r="8011">
      <c r="D8011" s="19"/>
      <c r="E8011" s="18" t="s">
        <v>140</v>
      </c>
      <c r="F8011" s="17"/>
      <c r="G8011" s="7">
        <v>172</v>
      </c>
      <c r="H8011" s="20">
        <v>26.162790697674001</v>
      </c>
      <c r="I8011" s="2">
        <v>4.0697674418599998</v>
      </c>
      <c r="J8011" s="2">
        <v>57.558139534883999</v>
      </c>
      <c r="K8011" s="2">
        <v>66.279069767441996</v>
      </c>
      <c r="L8011" s="2">
        <v>86.627906976744001</v>
      </c>
      <c r="M8011" s="2">
        <v>87.790697674418993</v>
      </c>
      <c r="N8011" s="2">
        <v>59.883720930232997</v>
      </c>
      <c r="O8011" s="2">
        <v>45.348837209301998</v>
      </c>
      <c r="P8011" s="2">
        <v>65.697674418605004</v>
      </c>
      <c r="Q8011" s="2">
        <v>83.139534883720998</v>
      </c>
      <c r="R8011" s="2">
        <v>100</v>
      </c>
      <c r="S8011" s="2">
        <v>87.790697674418993</v>
      </c>
      <c r="T8011" s="2">
        <v>52.906976744185997</v>
      </c>
      <c r="U8011" s="2">
        <v>34.883720930232997</v>
      </c>
      <c r="V8011" s="2">
        <v>25.581395348836999</v>
      </c>
      <c r="W8011" s="2">
        <v>3.488372093023</v>
      </c>
      <c r="X8011" s="10" t="s">
        <v>168</v>
      </c>
      <c r="Y8011" s="34" t="s">
        <v>168</v>
      </c>
    </row>
    <row r="8012">
      <c r="D8012" s="19"/>
      <c r="E8012" s="18" t="s">
        <v>141</v>
      </c>
      <c r="F8012" s="17"/>
      <c r="G8012" s="7">
        <v>683</v>
      </c>
      <c r="H8012" s="20">
        <v>12.298682284041</v>
      </c>
      <c r="I8012" s="2">
        <v>2.9282576866759999</v>
      </c>
      <c r="J8012" s="2">
        <v>51.976573938507002</v>
      </c>
      <c r="K8012" s="2">
        <v>65.300146412884004</v>
      </c>
      <c r="L8012" s="2">
        <v>82.869692532943006</v>
      </c>
      <c r="M8012" s="2">
        <v>84.773060029283002</v>
      </c>
      <c r="N8012" s="2">
        <v>55.929721815519997</v>
      </c>
      <c r="O8012" s="2">
        <v>49.633967789164998</v>
      </c>
      <c r="P8012" s="2">
        <v>55.783308931185999</v>
      </c>
      <c r="Q8012" s="2">
        <v>66.178623718886996</v>
      </c>
      <c r="R8012" s="2">
        <v>22.108345534407</v>
      </c>
      <c r="S8012" s="2">
        <v>100</v>
      </c>
      <c r="T8012" s="2">
        <v>40.702781844801997</v>
      </c>
      <c r="U8012" s="2">
        <v>24.011713030747</v>
      </c>
      <c r="V8012" s="2">
        <v>22.401171303074999</v>
      </c>
      <c r="W8012" s="2">
        <v>2.635431918009</v>
      </c>
      <c r="X8012" s="10" t="s">
        <v>168</v>
      </c>
      <c r="Y8012" s="34" t="s">
        <v>168</v>
      </c>
    </row>
    <row r="8013">
      <c r="D8013" s="19"/>
      <c r="E8013" s="18" t="s">
        <v>142</v>
      </c>
      <c r="F8013" s="17"/>
      <c r="G8013" s="7">
        <v>341</v>
      </c>
      <c r="H8013" s="20">
        <v>15.8357771261</v>
      </c>
      <c r="I8013" s="2">
        <v>3.812316715543</v>
      </c>
      <c r="J8013" s="2">
        <v>58.064516129032</v>
      </c>
      <c r="K8013" s="2">
        <v>64.809384164223005</v>
      </c>
      <c r="L8013" s="2">
        <v>89.442815249266999</v>
      </c>
      <c r="M8013" s="2">
        <v>90.322580645160997</v>
      </c>
      <c r="N8013" s="2">
        <v>59.237536656891002</v>
      </c>
      <c r="O8013" s="2">
        <v>62.756598240469003</v>
      </c>
      <c r="P8013" s="2">
        <v>57.478005865103</v>
      </c>
      <c r="Q8013" s="2">
        <v>75.659824046921003</v>
      </c>
      <c r="R8013" s="2">
        <v>26.686217008798</v>
      </c>
      <c r="S8013" s="2">
        <v>81.524926686217</v>
      </c>
      <c r="T8013" s="2">
        <v>100</v>
      </c>
      <c r="U8013" s="2">
        <v>36.363636363635997</v>
      </c>
      <c r="V8013" s="2">
        <v>22.287390029326001</v>
      </c>
      <c r="W8013" s="2">
        <v>2.346041055718</v>
      </c>
      <c r="X8013" s="10" t="s">
        <v>168</v>
      </c>
      <c r="Y8013" s="34" t="s">
        <v>168</v>
      </c>
    </row>
    <row r="8014">
      <c r="D8014" s="19"/>
      <c r="E8014" s="18" t="s">
        <v>143</v>
      </c>
      <c r="F8014" s="17"/>
      <c r="G8014" s="7">
        <v>185</v>
      </c>
      <c r="H8014" s="20">
        <v>14.054054054053999</v>
      </c>
      <c r="I8014" s="2">
        <v>3.2432432432430001</v>
      </c>
      <c r="J8014" s="2">
        <v>52.972972972972997</v>
      </c>
      <c r="K8014" s="2">
        <v>64.324324324323996</v>
      </c>
      <c r="L8014" s="2">
        <v>90.810810810811006</v>
      </c>
      <c r="M8014" s="2">
        <v>92.972972972972997</v>
      </c>
      <c r="N8014" s="2">
        <v>70.810810810811006</v>
      </c>
      <c r="O8014" s="2">
        <v>66.486486486486001</v>
      </c>
      <c r="P8014" s="2">
        <v>69.729729729729996</v>
      </c>
      <c r="Q8014" s="2">
        <v>83.783783783784003</v>
      </c>
      <c r="R8014" s="2">
        <v>32.432432432432002</v>
      </c>
      <c r="S8014" s="2">
        <v>88.648648648649001</v>
      </c>
      <c r="T8014" s="2">
        <v>67.027027027027003</v>
      </c>
      <c r="U8014" s="2">
        <v>100</v>
      </c>
      <c r="V8014" s="2">
        <v>21.621621621622001</v>
      </c>
      <c r="W8014" s="2">
        <v>3.783783783784</v>
      </c>
      <c r="X8014" s="10" t="s">
        <v>168</v>
      </c>
      <c r="Y8014" s="34" t="s">
        <v>168</v>
      </c>
    </row>
    <row r="8015">
      <c r="D8015" s="19"/>
      <c r="E8015" s="18" t="s">
        <v>144</v>
      </c>
      <c r="F8015" s="17"/>
      <c r="G8015" s="7">
        <v>219</v>
      </c>
      <c r="H8015" s="20">
        <v>13.24200913242</v>
      </c>
      <c r="I8015" s="2">
        <v>3.6529680365299999</v>
      </c>
      <c r="J8015" s="2">
        <v>54.337899543379002</v>
      </c>
      <c r="K8015" s="2">
        <v>59.360730593607002</v>
      </c>
      <c r="L8015" s="2">
        <v>79.452054794521004</v>
      </c>
      <c r="M8015" s="2">
        <v>81.278538812785001</v>
      </c>
      <c r="N8015" s="2">
        <v>44.748858447488999</v>
      </c>
      <c r="O8015" s="2">
        <v>39.726027397259998</v>
      </c>
      <c r="P8015" s="2">
        <v>43.378995433790003</v>
      </c>
      <c r="Q8015" s="2">
        <v>63.926940639268999</v>
      </c>
      <c r="R8015" s="2">
        <v>20.091324200913</v>
      </c>
      <c r="S8015" s="2">
        <v>69.863013698629999</v>
      </c>
      <c r="T8015" s="2">
        <v>34.703196347031998</v>
      </c>
      <c r="U8015" s="2">
        <v>18.264840182648001</v>
      </c>
      <c r="V8015" s="2">
        <v>100</v>
      </c>
      <c r="W8015" s="2">
        <v>2.7397260273969999</v>
      </c>
      <c r="X8015" s="10" t="s">
        <v>168</v>
      </c>
      <c r="Y8015" s="34" t="s">
        <v>168</v>
      </c>
    </row>
    <row r="8016">
      <c r="D8016" s="19"/>
      <c r="E8016" s="18" t="s">
        <v>41</v>
      </c>
      <c r="F8016" s="17"/>
      <c r="G8016" s="11">
        <v>40</v>
      </c>
      <c r="H8016" s="27">
        <v>10</v>
      </c>
      <c r="I8016" s="4" t="s">
        <v>168</v>
      </c>
      <c r="J8016" s="5">
        <v>22.5</v>
      </c>
      <c r="K8016" s="5">
        <v>45</v>
      </c>
      <c r="L8016" s="5">
        <v>65</v>
      </c>
      <c r="M8016" s="5">
        <v>62.5</v>
      </c>
      <c r="N8016" s="5">
        <v>25</v>
      </c>
      <c r="O8016" s="5">
        <v>35</v>
      </c>
      <c r="P8016" s="5">
        <v>25</v>
      </c>
      <c r="Q8016" s="5">
        <v>42.5</v>
      </c>
      <c r="R8016" s="5">
        <v>15</v>
      </c>
      <c r="S8016" s="5">
        <v>45</v>
      </c>
      <c r="T8016" s="5">
        <v>20</v>
      </c>
      <c r="U8016" s="5">
        <v>17.5</v>
      </c>
      <c r="V8016" s="5">
        <v>15</v>
      </c>
      <c r="W8016" s="5">
        <v>100</v>
      </c>
      <c r="X8016" s="4" t="s">
        <v>168</v>
      </c>
      <c r="Y8016" s="31" t="s">
        <v>168</v>
      </c>
    </row>
    <row r="8017">
      <c r="D8017" s="19"/>
      <c r="E8017" s="18" t="s">
        <v>145</v>
      </c>
      <c r="F8017" s="17"/>
      <c r="G8017" s="11">
        <v>19</v>
      </c>
      <c r="H8017" s="32" t="s">
        <v>168</v>
      </c>
      <c r="I8017" s="4" t="s">
        <v>168</v>
      </c>
      <c r="J8017" s="4" t="s">
        <v>168</v>
      </c>
      <c r="K8017" s="4" t="s">
        <v>168</v>
      </c>
      <c r="L8017" s="4" t="s">
        <v>168</v>
      </c>
      <c r="M8017" s="4" t="s">
        <v>168</v>
      </c>
      <c r="N8017" s="4" t="s">
        <v>168</v>
      </c>
      <c r="O8017" s="4" t="s">
        <v>168</v>
      </c>
      <c r="P8017" s="4" t="s">
        <v>168</v>
      </c>
      <c r="Q8017" s="4" t="s">
        <v>168</v>
      </c>
      <c r="R8017" s="4" t="s">
        <v>168</v>
      </c>
      <c r="S8017" s="4" t="s">
        <v>168</v>
      </c>
      <c r="T8017" s="4" t="s">
        <v>168</v>
      </c>
      <c r="U8017" s="4" t="s">
        <v>168</v>
      </c>
      <c r="V8017" s="4" t="s">
        <v>168</v>
      </c>
      <c r="W8017" s="4" t="s">
        <v>168</v>
      </c>
      <c r="X8017" s="5">
        <v>100</v>
      </c>
      <c r="Y8017" s="31" t="s">
        <v>168</v>
      </c>
    </row>
    <row r="8018">
      <c r="D8018" s="19"/>
      <c r="E8018" s="18" t="s">
        <v>26</v>
      </c>
      <c r="F8018" s="17"/>
      <c r="G8018" s="11">
        <v>0</v>
      </c>
      <c r="H8018" s="32" t="s">
        <v>168</v>
      </c>
      <c r="I8018" s="4" t="s">
        <v>168</v>
      </c>
      <c r="J8018" s="4" t="s">
        <v>168</v>
      </c>
      <c r="K8018" s="4" t="s">
        <v>168</v>
      </c>
      <c r="L8018" s="4" t="s">
        <v>168</v>
      </c>
      <c r="M8018" s="4" t="s">
        <v>168</v>
      </c>
      <c r="N8018" s="4" t="s">
        <v>168</v>
      </c>
      <c r="O8018" s="4" t="s">
        <v>168</v>
      </c>
      <c r="P8018" s="4" t="s">
        <v>168</v>
      </c>
      <c r="Q8018" s="4" t="s">
        <v>168</v>
      </c>
      <c r="R8018" s="4" t="s">
        <v>168</v>
      </c>
      <c r="S8018" s="4" t="s">
        <v>168</v>
      </c>
      <c r="T8018" s="4" t="s">
        <v>168</v>
      </c>
      <c r="U8018" s="4" t="s">
        <v>168</v>
      </c>
      <c r="V8018" s="4" t="s">
        <v>168</v>
      </c>
      <c r="W8018" s="4" t="s">
        <v>168</v>
      </c>
      <c r="X8018" s="4" t="s">
        <v>168</v>
      </c>
      <c r="Y8018" s="31" t="s">
        <v>168</v>
      </c>
    </row>
    <row r="8019">
      <c r="D8019" s="15" t="s">
        <v>146</v>
      </c>
      <c r="E8019" s="14" t="s">
        <v>147</v>
      </c>
      <c r="F8019" s="16"/>
      <c r="G8019" s="26">
        <v>628</v>
      </c>
      <c r="H8019" s="40">
        <v>15.286624203822001</v>
      </c>
      <c r="I8019" s="8">
        <v>3.8216560509550002</v>
      </c>
      <c r="J8019" s="8">
        <v>50.955414012738999</v>
      </c>
      <c r="K8019" s="8">
        <v>65.286624203822001</v>
      </c>
      <c r="L8019" s="8">
        <v>85.191082802547996</v>
      </c>
      <c r="M8019" s="8">
        <v>81.847133757961998</v>
      </c>
      <c r="N8019" s="8">
        <v>47.929936305731999</v>
      </c>
      <c r="O8019" s="8">
        <v>49.363057324841002</v>
      </c>
      <c r="P8019" s="8">
        <v>52.866242038217003</v>
      </c>
      <c r="Q8019" s="8">
        <v>61.942675159236003</v>
      </c>
      <c r="R8019" s="8">
        <v>18.312101910828002</v>
      </c>
      <c r="S8019" s="8">
        <v>71.019108280254997</v>
      </c>
      <c r="T8019" s="8">
        <v>39.331210191083002</v>
      </c>
      <c r="U8019" s="8">
        <v>21.656050955413999</v>
      </c>
      <c r="V8019" s="8">
        <v>21.496815286623999</v>
      </c>
      <c r="W8019" s="8">
        <v>3.8216560509550002</v>
      </c>
      <c r="X8019" s="8">
        <v>0.31847133758000001</v>
      </c>
      <c r="Y8019" s="71" t="s">
        <v>168</v>
      </c>
    </row>
    <row r="8020">
      <c r="D8020" s="19"/>
      <c r="E8020" s="18" t="s">
        <v>148</v>
      </c>
      <c r="F8020" s="17"/>
      <c r="G8020" s="7">
        <v>423</v>
      </c>
      <c r="H8020" s="20">
        <v>7.0921985815599999</v>
      </c>
      <c r="I8020" s="2">
        <v>1.891252955083</v>
      </c>
      <c r="J8020" s="2">
        <v>37.825059101655</v>
      </c>
      <c r="K8020" s="2">
        <v>45.862884160756998</v>
      </c>
      <c r="L8020" s="2">
        <v>74.231678486998007</v>
      </c>
      <c r="M8020" s="2">
        <v>72.813238770685999</v>
      </c>
      <c r="N8020" s="2">
        <v>47.517730496454</v>
      </c>
      <c r="O8020" s="2">
        <v>39.479905437352002</v>
      </c>
      <c r="P8020" s="2">
        <v>33.806146572103998</v>
      </c>
      <c r="Q8020" s="2">
        <v>51.773049645390003</v>
      </c>
      <c r="R8020" s="2">
        <v>12.529550827423</v>
      </c>
      <c r="S8020" s="2">
        <v>52.482269503546</v>
      </c>
      <c r="T8020" s="2">
        <v>20.567375886524999</v>
      </c>
      <c r="U8020" s="2">
        <v>11.347517730496</v>
      </c>
      <c r="V8020" s="2">
        <v>18.439716312057001</v>
      </c>
      <c r="W8020" s="2">
        <v>3.3096926713950001</v>
      </c>
      <c r="X8020" s="2">
        <v>2.3640661938530001</v>
      </c>
      <c r="Y8020" s="34" t="s">
        <v>168</v>
      </c>
    </row>
    <row r="8021">
      <c r="D8021" s="19"/>
      <c r="E8021" s="18" t="s">
        <v>149</v>
      </c>
      <c r="F8021" s="17"/>
      <c r="G8021" s="11">
        <v>36</v>
      </c>
      <c r="H8021" s="27">
        <v>11.111111111111001</v>
      </c>
      <c r="I8021" s="4" t="s">
        <v>168</v>
      </c>
      <c r="J8021" s="5">
        <v>33.333333333333002</v>
      </c>
      <c r="K8021" s="5">
        <v>13.888888888888999</v>
      </c>
      <c r="L8021" s="5">
        <v>47.222222222222001</v>
      </c>
      <c r="M8021" s="5">
        <v>52.777777777777999</v>
      </c>
      <c r="N8021" s="5">
        <v>33.333333333333002</v>
      </c>
      <c r="O8021" s="5">
        <v>25</v>
      </c>
      <c r="P8021" s="5">
        <v>13.888888888888999</v>
      </c>
      <c r="Q8021" s="5">
        <v>38.888888888888999</v>
      </c>
      <c r="R8021" s="5">
        <v>11.111111111111001</v>
      </c>
      <c r="S8021" s="5">
        <v>38.888888888888999</v>
      </c>
      <c r="T8021" s="5">
        <v>19.444444444443999</v>
      </c>
      <c r="U8021" s="5">
        <v>2.7777777777780002</v>
      </c>
      <c r="V8021" s="5">
        <v>11.111111111111001</v>
      </c>
      <c r="W8021" s="5">
        <v>5.5555555555560003</v>
      </c>
      <c r="X8021" s="5">
        <v>16.666666666666998</v>
      </c>
      <c r="Y8021" s="31" t="s">
        <v>168</v>
      </c>
    </row>
    <row r="8022">
      <c r="D8022" s="19"/>
      <c r="E8022" s="18" t="s">
        <v>150</v>
      </c>
      <c r="F8022" s="17"/>
      <c r="G8022" s="11">
        <v>6</v>
      </c>
      <c r="H8022" s="32" t="s">
        <v>168</v>
      </c>
      <c r="I8022" s="4" t="s">
        <v>168</v>
      </c>
      <c r="J8022" s="4" t="s">
        <v>168</v>
      </c>
      <c r="K8022" s="5">
        <v>16.666666666666998</v>
      </c>
      <c r="L8022" s="5">
        <v>50</v>
      </c>
      <c r="M8022" s="5">
        <v>16.666666666666998</v>
      </c>
      <c r="N8022" s="4" t="s">
        <v>168</v>
      </c>
      <c r="O8022" s="5">
        <v>16.666666666666998</v>
      </c>
      <c r="P8022" s="4" t="s">
        <v>168</v>
      </c>
      <c r="Q8022" s="5">
        <v>33.333333333333002</v>
      </c>
      <c r="R8022" s="4" t="s">
        <v>168</v>
      </c>
      <c r="S8022" s="5">
        <v>16.666666666666998</v>
      </c>
      <c r="T8022" s="4" t="s">
        <v>168</v>
      </c>
      <c r="U8022" s="4" t="s">
        <v>168</v>
      </c>
      <c r="V8022" s="5">
        <v>33.333333333333002</v>
      </c>
      <c r="W8022" s="4" t="s">
        <v>168</v>
      </c>
      <c r="X8022" s="5">
        <v>16.666666666666998</v>
      </c>
      <c r="Y8022" s="31" t="s">
        <v>168</v>
      </c>
    </row>
    <row r="8023">
      <c r="D8023" s="19"/>
      <c r="E8023" s="18" t="s">
        <v>26</v>
      </c>
      <c r="F8023" s="17"/>
      <c r="G8023" s="11">
        <v>0</v>
      </c>
      <c r="H8023" s="32" t="s">
        <v>168</v>
      </c>
      <c r="I8023" s="4" t="s">
        <v>168</v>
      </c>
      <c r="J8023" s="4" t="s">
        <v>168</v>
      </c>
      <c r="K8023" s="4" t="s">
        <v>168</v>
      </c>
      <c r="L8023" s="4" t="s">
        <v>168</v>
      </c>
      <c r="M8023" s="4" t="s">
        <v>168</v>
      </c>
      <c r="N8023" s="4" t="s">
        <v>168</v>
      </c>
      <c r="O8023" s="4" t="s">
        <v>168</v>
      </c>
      <c r="P8023" s="4" t="s">
        <v>168</v>
      </c>
      <c r="Q8023" s="4" t="s">
        <v>168</v>
      </c>
      <c r="R8023" s="4" t="s">
        <v>168</v>
      </c>
      <c r="S8023" s="4" t="s">
        <v>168</v>
      </c>
      <c r="T8023" s="4" t="s">
        <v>168</v>
      </c>
      <c r="U8023" s="4" t="s">
        <v>168</v>
      </c>
      <c r="V8023" s="4" t="s">
        <v>168</v>
      </c>
      <c r="W8023" s="4" t="s">
        <v>168</v>
      </c>
      <c r="X8023" s="4" t="s">
        <v>168</v>
      </c>
      <c r="Y8023" s="31" t="s">
        <v>168</v>
      </c>
    </row>
    <row r="8024">
      <c r="D8024" s="19"/>
      <c r="E8024" s="18" t="s">
        <v>151</v>
      </c>
      <c r="F8024" s="17"/>
      <c r="G8024" s="7">
        <v>1051</v>
      </c>
      <c r="H8024" s="20">
        <v>11.988582302569</v>
      </c>
      <c r="I8024" s="2">
        <v>3.0447193149379999</v>
      </c>
      <c r="J8024" s="2">
        <v>45.670789724072002</v>
      </c>
      <c r="K8024" s="2">
        <v>57.469077069458002</v>
      </c>
      <c r="L8024" s="2">
        <v>80.780209324452997</v>
      </c>
      <c r="M8024" s="2">
        <v>78.211227402473995</v>
      </c>
      <c r="N8024" s="2">
        <v>47.764034253091999</v>
      </c>
      <c r="O8024" s="2">
        <v>45.385347288296998</v>
      </c>
      <c r="P8024" s="2">
        <v>45.195052331112997</v>
      </c>
      <c r="Q8024" s="2">
        <v>57.849666983825003</v>
      </c>
      <c r="R8024" s="2">
        <v>15.984776403425</v>
      </c>
      <c r="S8024" s="2">
        <v>63.558515699334002</v>
      </c>
      <c r="T8024" s="2">
        <v>31.779257849667001</v>
      </c>
      <c r="U8024" s="2">
        <v>17.507136060893998</v>
      </c>
      <c r="V8024" s="2">
        <v>20.266412940056998</v>
      </c>
      <c r="W8024" s="2">
        <v>3.6156041864890001</v>
      </c>
      <c r="X8024" s="2">
        <v>1.141769743102</v>
      </c>
      <c r="Y8024" s="34" t="s">
        <v>168</v>
      </c>
    </row>
    <row r="8025">
      <c r="D8025" s="19"/>
      <c r="E8025" s="18" t="s">
        <v>152</v>
      </c>
      <c r="F8025" s="17"/>
      <c r="G8025" s="11">
        <v>42</v>
      </c>
      <c r="H8025" s="27">
        <v>9.5238095238099998</v>
      </c>
      <c r="I8025" s="4" t="s">
        <v>168</v>
      </c>
      <c r="J8025" s="5">
        <v>28.571428571428999</v>
      </c>
      <c r="K8025" s="5">
        <v>14.285714285714</v>
      </c>
      <c r="L8025" s="5">
        <v>47.619047619047997</v>
      </c>
      <c r="M8025" s="5">
        <v>47.619047619047997</v>
      </c>
      <c r="N8025" s="5">
        <v>28.571428571428999</v>
      </c>
      <c r="O8025" s="5">
        <v>23.809523809523998</v>
      </c>
      <c r="P8025" s="5">
        <v>11.904761904761999</v>
      </c>
      <c r="Q8025" s="5">
        <v>38.095238095238003</v>
      </c>
      <c r="R8025" s="5">
        <v>9.5238095238099998</v>
      </c>
      <c r="S8025" s="5">
        <v>35.714285714286</v>
      </c>
      <c r="T8025" s="5">
        <v>16.666666666666998</v>
      </c>
      <c r="U8025" s="5">
        <v>2.3809523809519999</v>
      </c>
      <c r="V8025" s="5">
        <v>14.285714285714</v>
      </c>
      <c r="W8025" s="5">
        <v>4.7619047619049999</v>
      </c>
      <c r="X8025" s="5">
        <v>16.666666666666998</v>
      </c>
      <c r="Y8025" s="31" t="s">
        <v>168</v>
      </c>
    </row>
    <row r="8026">
      <c r="D8026" s="15" t="s">
        <v>153</v>
      </c>
      <c r="E8026" s="14" t="s">
        <v>154</v>
      </c>
      <c r="F8026" s="16"/>
      <c r="G8026" s="26">
        <v>596</v>
      </c>
      <c r="H8026" s="40">
        <v>17.281879194630999</v>
      </c>
      <c r="I8026" s="8">
        <v>3.6912751677850002</v>
      </c>
      <c r="J8026" s="8">
        <v>49.832214765101</v>
      </c>
      <c r="K8026" s="8">
        <v>57.382550335570002</v>
      </c>
      <c r="L8026" s="8">
        <v>82.382550335570002</v>
      </c>
      <c r="M8026" s="8">
        <v>81.375838926173998</v>
      </c>
      <c r="N8026" s="8">
        <v>47.818791946308998</v>
      </c>
      <c r="O8026" s="8">
        <v>47.651006711409003</v>
      </c>
      <c r="P8026" s="8">
        <v>49.161073825503003</v>
      </c>
      <c r="Q8026" s="8">
        <v>61.409395973153998</v>
      </c>
      <c r="R8026" s="8">
        <v>18.624161073825999</v>
      </c>
      <c r="S8026" s="8">
        <v>65.268456375838994</v>
      </c>
      <c r="T8026" s="8">
        <v>35.402684563758001</v>
      </c>
      <c r="U8026" s="8">
        <v>19.295302013423001</v>
      </c>
      <c r="V8026" s="8">
        <v>19.798657718121</v>
      </c>
      <c r="W8026" s="8">
        <v>4.3624161073829999</v>
      </c>
      <c r="X8026" s="8">
        <v>1.174496644295</v>
      </c>
      <c r="Y8026" s="71" t="s">
        <v>168</v>
      </c>
    </row>
    <row r="8027">
      <c r="D8027" s="19"/>
      <c r="E8027" s="18" t="s">
        <v>155</v>
      </c>
      <c r="F8027" s="17"/>
      <c r="G8027" s="7">
        <v>800</v>
      </c>
      <c r="H8027" s="20">
        <v>12.375</v>
      </c>
      <c r="I8027" s="2">
        <v>3.5</v>
      </c>
      <c r="J8027" s="2">
        <v>48.125</v>
      </c>
      <c r="K8027" s="2">
        <v>58.75</v>
      </c>
      <c r="L8027" s="2">
        <v>81.25</v>
      </c>
      <c r="M8027" s="2">
        <v>79.625</v>
      </c>
      <c r="N8027" s="2">
        <v>49.125</v>
      </c>
      <c r="O8027" s="2">
        <v>46.875</v>
      </c>
      <c r="P8027" s="2">
        <v>46.75</v>
      </c>
      <c r="Q8027" s="2">
        <v>62</v>
      </c>
      <c r="R8027" s="2">
        <v>18.125</v>
      </c>
      <c r="S8027" s="2">
        <v>65.125</v>
      </c>
      <c r="T8027" s="2">
        <v>33.25</v>
      </c>
      <c r="U8027" s="2">
        <v>17.25</v>
      </c>
      <c r="V8027" s="2">
        <v>20</v>
      </c>
      <c r="W8027" s="2">
        <v>3.875</v>
      </c>
      <c r="X8027" s="2">
        <v>1</v>
      </c>
      <c r="Y8027" s="34" t="s">
        <v>168</v>
      </c>
    </row>
    <row r="8028">
      <c r="D8028" s="19"/>
      <c r="E8028" s="18" t="s">
        <v>156</v>
      </c>
      <c r="F8028" s="17"/>
      <c r="G8028" s="7">
        <v>449</v>
      </c>
      <c r="H8028" s="20">
        <v>15.367483296214001</v>
      </c>
      <c r="I8028" s="2">
        <v>4.4543429844100002</v>
      </c>
      <c r="J8028" s="2">
        <v>52.115812917595001</v>
      </c>
      <c r="K8028" s="2">
        <v>63.251670378619004</v>
      </c>
      <c r="L8028" s="2">
        <v>83.518930957684006</v>
      </c>
      <c r="M8028" s="2">
        <v>82.405345211580993</v>
      </c>
      <c r="N8028" s="2">
        <v>48.997772828507998</v>
      </c>
      <c r="O8028" s="2">
        <v>49.220489977728</v>
      </c>
      <c r="P8028" s="2">
        <v>51.447661469933003</v>
      </c>
      <c r="Q8028" s="2">
        <v>62.806236080178003</v>
      </c>
      <c r="R8028" s="2">
        <v>22.271714922049</v>
      </c>
      <c r="S8028" s="2">
        <v>70.601336302895007</v>
      </c>
      <c r="T8028" s="2">
        <v>36.971046770600999</v>
      </c>
      <c r="U8028" s="2">
        <v>19.599109131403001</v>
      </c>
      <c r="V8028" s="2">
        <v>20.044543429844001</v>
      </c>
      <c r="W8028" s="2">
        <v>4.0089086859689997</v>
      </c>
      <c r="X8028" s="2">
        <v>0.66815144766099999</v>
      </c>
      <c r="Y8028" s="34" t="s">
        <v>168</v>
      </c>
    </row>
    <row r="8029">
      <c r="D8029" s="19"/>
      <c r="E8029" s="18" t="s">
        <v>157</v>
      </c>
      <c r="F8029" s="17"/>
      <c r="G8029" s="7">
        <v>867</v>
      </c>
      <c r="H8029" s="20">
        <v>11.995386389849999</v>
      </c>
      <c r="I8029" s="2">
        <v>2.8835063437140001</v>
      </c>
      <c r="J8029" s="2">
        <v>47.981545559399997</v>
      </c>
      <c r="K8029" s="2">
        <v>58.131487889272996</v>
      </c>
      <c r="L8029" s="2">
        <v>80.968858131488005</v>
      </c>
      <c r="M8029" s="2">
        <v>78.431372549019997</v>
      </c>
      <c r="N8029" s="2">
        <v>48.327566320646</v>
      </c>
      <c r="O8029" s="2">
        <v>45.905420991926</v>
      </c>
      <c r="P8029" s="2">
        <v>45.905420991926</v>
      </c>
      <c r="Q8029" s="2">
        <v>61.361014994233003</v>
      </c>
      <c r="R8029" s="2">
        <v>17.070357554787002</v>
      </c>
      <c r="S8029" s="2">
        <v>64.013840830449993</v>
      </c>
      <c r="T8029" s="2">
        <v>31.949250288350999</v>
      </c>
      <c r="U8029" s="2">
        <v>16.955017301038001</v>
      </c>
      <c r="V8029" s="2">
        <v>20.530565167243001</v>
      </c>
      <c r="W8029" s="2">
        <v>4.0369088811999996</v>
      </c>
      <c r="X8029" s="2">
        <v>1.2687427912339999</v>
      </c>
      <c r="Y8029" s="34" t="s">
        <v>168</v>
      </c>
    </row>
    <row r="8030">
      <c r="D8030" s="19"/>
      <c r="E8030" s="18" t="s">
        <v>158</v>
      </c>
      <c r="F8030" s="17"/>
      <c r="G8030" s="7">
        <v>818</v>
      </c>
      <c r="H8030" s="20">
        <v>12.591687041565001</v>
      </c>
      <c r="I8030" s="2">
        <v>3.056234718826</v>
      </c>
      <c r="J8030" s="2">
        <v>47.921760391197999</v>
      </c>
      <c r="K8030" s="2">
        <v>57.457212713936002</v>
      </c>
      <c r="L8030" s="2">
        <v>80.806845965769995</v>
      </c>
      <c r="M8030" s="2">
        <v>80.195599022004998</v>
      </c>
      <c r="N8030" s="2">
        <v>48.288508557457</v>
      </c>
      <c r="O8030" s="2">
        <v>48.288508557457</v>
      </c>
      <c r="P8030" s="2">
        <v>48.044009779950997</v>
      </c>
      <c r="Q8030" s="2">
        <v>63.325183374082997</v>
      </c>
      <c r="R8030" s="2">
        <v>17.603911980439999</v>
      </c>
      <c r="S8030" s="2">
        <v>66.014669926650001</v>
      </c>
      <c r="T8030" s="2">
        <v>33.618581907089997</v>
      </c>
      <c r="U8030" s="2">
        <v>17.970660146699</v>
      </c>
      <c r="V8030" s="2">
        <v>20.293398533007</v>
      </c>
      <c r="W8030" s="2">
        <v>3.789731051345</v>
      </c>
      <c r="X8030" s="2">
        <v>1.2224938875310001</v>
      </c>
      <c r="Y8030" s="34" t="s">
        <v>168</v>
      </c>
    </row>
    <row r="8031">
      <c r="D8031" s="19"/>
      <c r="E8031" s="18" t="s">
        <v>159</v>
      </c>
      <c r="F8031" s="17"/>
      <c r="G8031" s="7">
        <v>595</v>
      </c>
      <c r="H8031" s="20">
        <v>13.949579831933001</v>
      </c>
      <c r="I8031" s="2">
        <v>3.0252100840340002</v>
      </c>
      <c r="J8031" s="2">
        <v>53.109243697479002</v>
      </c>
      <c r="K8031" s="2">
        <v>60</v>
      </c>
      <c r="L8031" s="2">
        <v>84.033613445377995</v>
      </c>
      <c r="M8031" s="2">
        <v>83.361344537815</v>
      </c>
      <c r="N8031" s="2">
        <v>50.924369747899</v>
      </c>
      <c r="O8031" s="2">
        <v>56.806722689075997</v>
      </c>
      <c r="P8031" s="2">
        <v>50.924369747899</v>
      </c>
      <c r="Q8031" s="2">
        <v>67.731092436975004</v>
      </c>
      <c r="R8031" s="2">
        <v>18.319327731091999</v>
      </c>
      <c r="S8031" s="2">
        <v>67.394957983192995</v>
      </c>
      <c r="T8031" s="2">
        <v>37.983193277311003</v>
      </c>
      <c r="U8031" s="2">
        <v>20.672268907563002</v>
      </c>
      <c r="V8031" s="2">
        <v>20</v>
      </c>
      <c r="W8031" s="2">
        <v>3.8655462184870002</v>
      </c>
      <c r="X8031" s="2">
        <v>0.84033613445400002</v>
      </c>
      <c r="Y8031" s="34" t="s">
        <v>168</v>
      </c>
    </row>
    <row r="8032">
      <c r="D8032" s="19"/>
      <c r="E8032" s="18" t="s">
        <v>160</v>
      </c>
      <c r="F8032" s="17"/>
      <c r="G8032" s="7">
        <v>330</v>
      </c>
      <c r="H8032" s="20">
        <v>16.969696969697001</v>
      </c>
      <c r="I8032" s="2">
        <v>4.2424242424239997</v>
      </c>
      <c r="J8032" s="2">
        <v>56.060606060605998</v>
      </c>
      <c r="K8032" s="2">
        <v>60.606060606061</v>
      </c>
      <c r="L8032" s="2">
        <v>86.969696969696997</v>
      </c>
      <c r="M8032" s="2">
        <v>84.545454545455001</v>
      </c>
      <c r="N8032" s="2">
        <v>52.727272727272997</v>
      </c>
      <c r="O8032" s="2">
        <v>58.787878787879002</v>
      </c>
      <c r="P8032" s="2">
        <v>55.151515151515</v>
      </c>
      <c r="Q8032" s="2">
        <v>73.030303030303003</v>
      </c>
      <c r="R8032" s="2">
        <v>24.848484848485</v>
      </c>
      <c r="S8032" s="2">
        <v>71.212121212121005</v>
      </c>
      <c r="T8032" s="2">
        <v>45.151515151515</v>
      </c>
      <c r="U8032" s="2">
        <v>26.060606060605998</v>
      </c>
      <c r="V8032" s="2">
        <v>21.818181818182001</v>
      </c>
      <c r="W8032" s="2">
        <v>5.1515151515150004</v>
      </c>
      <c r="X8032" s="2">
        <v>0.30303030303</v>
      </c>
      <c r="Y8032" s="34" t="s">
        <v>168</v>
      </c>
    </row>
    <row r="8033">
      <c r="D8033" s="19"/>
      <c r="E8033" s="18" t="s">
        <v>161</v>
      </c>
      <c r="F8033" s="17"/>
      <c r="G8033" s="7">
        <v>744</v>
      </c>
      <c r="H8033" s="20">
        <v>12.365591397849</v>
      </c>
      <c r="I8033" s="2">
        <v>3.091397849462</v>
      </c>
      <c r="J8033" s="2">
        <v>47.446236559139997</v>
      </c>
      <c r="K8033" s="2">
        <v>56.720430107527001</v>
      </c>
      <c r="L8033" s="2">
        <v>81.586021505375996</v>
      </c>
      <c r="M8033" s="2">
        <v>81.048387096773993</v>
      </c>
      <c r="N8033" s="2">
        <v>49.462365591397997</v>
      </c>
      <c r="O8033" s="2">
        <v>49.462365591397997</v>
      </c>
      <c r="P8033" s="2">
        <v>48.790322580644997</v>
      </c>
      <c r="Q8033" s="2">
        <v>62.634408602150998</v>
      </c>
      <c r="R8033" s="2">
        <v>17.876344086022002</v>
      </c>
      <c r="S8033" s="2">
        <v>67.607526881720005</v>
      </c>
      <c r="T8033" s="2">
        <v>34.811827956988999</v>
      </c>
      <c r="U8033" s="2">
        <v>19.758064516129</v>
      </c>
      <c r="V8033" s="2">
        <v>20.564516129032</v>
      </c>
      <c r="W8033" s="2">
        <v>4.3010752688169998</v>
      </c>
      <c r="X8033" s="2">
        <v>1.4784946236559999</v>
      </c>
      <c r="Y8033" s="34" t="s">
        <v>168</v>
      </c>
    </row>
    <row r="8034">
      <c r="D8034" s="19"/>
      <c r="E8034" s="18" t="s">
        <v>162</v>
      </c>
      <c r="F8034" s="17"/>
      <c r="G8034" s="7">
        <v>519</v>
      </c>
      <c r="H8034" s="20">
        <v>13.487475915221999</v>
      </c>
      <c r="I8034" s="2">
        <v>3.660886319846</v>
      </c>
      <c r="J8034" s="2">
        <v>54.720616570327998</v>
      </c>
      <c r="K8034" s="2">
        <v>59.922928709056002</v>
      </c>
      <c r="L8034" s="2">
        <v>83.815028901733996</v>
      </c>
      <c r="M8034" s="2">
        <v>84.200385356455001</v>
      </c>
      <c r="N8034" s="2">
        <v>51.252408477842003</v>
      </c>
      <c r="O8034" s="2">
        <v>54.913294797688003</v>
      </c>
      <c r="P8034" s="2">
        <v>52.023121387282998</v>
      </c>
      <c r="Q8034" s="2">
        <v>69.942196531792007</v>
      </c>
      <c r="R8034" s="2">
        <v>19.653179190751001</v>
      </c>
      <c r="S8034" s="2">
        <v>68.978805394990005</v>
      </c>
      <c r="T8034" s="2">
        <v>41.425818882465997</v>
      </c>
      <c r="U8034" s="2">
        <v>20.231213872832001</v>
      </c>
      <c r="V8034" s="2">
        <v>21.579961464355002</v>
      </c>
      <c r="W8034" s="2">
        <v>4.2389210019270003</v>
      </c>
      <c r="X8034" s="2">
        <v>0.77071290944100002</v>
      </c>
      <c r="Y8034" s="34" t="s">
        <v>168</v>
      </c>
    </row>
    <row r="8035">
      <c r="D8035" s="19"/>
      <c r="E8035" s="18" t="s">
        <v>163</v>
      </c>
      <c r="F8035" s="17"/>
      <c r="G8035" s="7">
        <v>576</v>
      </c>
      <c r="H8035" s="20">
        <v>14.409722222221999</v>
      </c>
      <c r="I8035" s="2">
        <v>3.645833333333</v>
      </c>
      <c r="J8035" s="2">
        <v>51.041666666666998</v>
      </c>
      <c r="K8035" s="2">
        <v>58.506944444444002</v>
      </c>
      <c r="L8035" s="2">
        <v>84.201388888888999</v>
      </c>
      <c r="M8035" s="2">
        <v>83.680555555555998</v>
      </c>
      <c r="N8035" s="2">
        <v>51.5625</v>
      </c>
      <c r="O8035" s="2">
        <v>51.388888888888999</v>
      </c>
      <c r="P8035" s="2">
        <v>48.958333333333002</v>
      </c>
      <c r="Q8035" s="2">
        <v>67.361111111111001</v>
      </c>
      <c r="R8035" s="2">
        <v>21.180555555556001</v>
      </c>
      <c r="S8035" s="2">
        <v>68.923611111111001</v>
      </c>
      <c r="T8035" s="2">
        <v>37.5</v>
      </c>
      <c r="U8035" s="2">
        <v>20.138888888888999</v>
      </c>
      <c r="V8035" s="2">
        <v>20.659722222222001</v>
      </c>
      <c r="W8035" s="2">
        <v>4.166666666667</v>
      </c>
      <c r="X8035" s="2">
        <v>0.868055555556</v>
      </c>
      <c r="Y8035" s="34" t="s">
        <v>168</v>
      </c>
    </row>
    <row r="8036">
      <c r="D8036" s="19"/>
      <c r="E8036" s="18" t="s">
        <v>164</v>
      </c>
      <c r="F8036" s="17"/>
      <c r="G8036" s="7">
        <v>372</v>
      </c>
      <c r="H8036" s="20">
        <v>13.440860215054</v>
      </c>
      <c r="I8036" s="2">
        <v>3.4946236559139998</v>
      </c>
      <c r="J8036" s="2">
        <v>54.569892473118003</v>
      </c>
      <c r="K8036" s="2">
        <v>57.258064516128997</v>
      </c>
      <c r="L8036" s="2">
        <v>82.795698924730999</v>
      </c>
      <c r="M8036" s="2">
        <v>83.333333333333002</v>
      </c>
      <c r="N8036" s="2">
        <v>52.688172043011001</v>
      </c>
      <c r="O8036" s="2">
        <v>55.645161290323003</v>
      </c>
      <c r="P8036" s="2">
        <v>55.107526881719998</v>
      </c>
      <c r="Q8036" s="2">
        <v>70.161290322580996</v>
      </c>
      <c r="R8036" s="2">
        <v>23.387096774193999</v>
      </c>
      <c r="S8036" s="2">
        <v>69.623655913977998</v>
      </c>
      <c r="T8036" s="2">
        <v>42.473118279570002</v>
      </c>
      <c r="U8036" s="2">
        <v>21.774193548387</v>
      </c>
      <c r="V8036" s="2">
        <v>20.967741935484</v>
      </c>
      <c r="W8036" s="2">
        <v>4.3010752688169998</v>
      </c>
      <c r="X8036" s="2">
        <v>1.3440860215049999</v>
      </c>
      <c r="Y8036" s="34" t="s">
        <v>168</v>
      </c>
    </row>
    <row r="8037">
      <c r="D8037" s="19"/>
      <c r="E8037" s="18" t="s">
        <v>165</v>
      </c>
      <c r="F8037" s="17"/>
      <c r="G8037" s="7">
        <v>520</v>
      </c>
      <c r="H8037" s="20">
        <v>14.615384615385</v>
      </c>
      <c r="I8037" s="2">
        <v>3.4615384615379998</v>
      </c>
      <c r="J8037" s="2">
        <v>52.884615384615003</v>
      </c>
      <c r="K8037" s="2">
        <v>58.076923076923002</v>
      </c>
      <c r="L8037" s="2">
        <v>83.461538461537998</v>
      </c>
      <c r="M8037" s="2">
        <v>85.384615384615003</v>
      </c>
      <c r="N8037" s="2">
        <v>52.5</v>
      </c>
      <c r="O8037" s="2">
        <v>58.269230769231001</v>
      </c>
      <c r="P8037" s="2">
        <v>55.192307692307999</v>
      </c>
      <c r="Q8037" s="2">
        <v>70</v>
      </c>
      <c r="R8037" s="2">
        <v>19.423076923077002</v>
      </c>
      <c r="S8037" s="2">
        <v>67.692307692308006</v>
      </c>
      <c r="T8037" s="2">
        <v>40.192307692307999</v>
      </c>
      <c r="U8037" s="2">
        <v>21.153846153846001</v>
      </c>
      <c r="V8037" s="2">
        <v>21.153846153846001</v>
      </c>
      <c r="W8037" s="2">
        <v>4.8076923076920002</v>
      </c>
      <c r="X8037" s="2">
        <v>0.96153846153800004</v>
      </c>
      <c r="Y8037" s="34" t="s">
        <v>168</v>
      </c>
    </row>
    <row r="8038">
      <c r="D8038" s="19"/>
      <c r="E8038" s="18" t="s">
        <v>166</v>
      </c>
      <c r="F8038" s="17"/>
      <c r="G8038" s="7">
        <v>445</v>
      </c>
      <c r="H8038" s="20">
        <v>14.157303370787</v>
      </c>
      <c r="I8038" s="2">
        <v>3.5955056179780001</v>
      </c>
      <c r="J8038" s="2">
        <v>54.382022471909998</v>
      </c>
      <c r="K8038" s="2">
        <v>58.202247191010997</v>
      </c>
      <c r="L8038" s="2">
        <v>84.494382022471996</v>
      </c>
      <c r="M8038" s="2">
        <v>86.067415730337004</v>
      </c>
      <c r="N8038" s="2">
        <v>54.157303370786998</v>
      </c>
      <c r="O8038" s="2">
        <v>56.629213483146003</v>
      </c>
      <c r="P8038" s="2">
        <v>51.910112359551</v>
      </c>
      <c r="Q8038" s="2">
        <v>71.235955056180003</v>
      </c>
      <c r="R8038" s="2">
        <v>22.022471910111999</v>
      </c>
      <c r="S8038" s="2">
        <v>73.033707865169006</v>
      </c>
      <c r="T8038" s="2">
        <v>43.370786516853997</v>
      </c>
      <c r="U8038" s="2">
        <v>22.921348314606998</v>
      </c>
      <c r="V8038" s="2">
        <v>22.022471910111999</v>
      </c>
      <c r="W8038" s="2">
        <v>4.0449438202249999</v>
      </c>
      <c r="X8038" s="2">
        <v>0.44943820224699998</v>
      </c>
      <c r="Y8038" s="34" t="s">
        <v>168</v>
      </c>
    </row>
    <row r="8039">
      <c r="D8039" s="19"/>
      <c r="E8039" s="18" t="s">
        <v>167</v>
      </c>
      <c r="F8039" s="17"/>
      <c r="G8039" s="7">
        <v>294</v>
      </c>
      <c r="H8039" s="20">
        <v>13.945578231293</v>
      </c>
      <c r="I8039" s="2">
        <v>3.0612244897959999</v>
      </c>
      <c r="J8039" s="2">
        <v>54.421768707482997</v>
      </c>
      <c r="K8039" s="2">
        <v>58.163265306122</v>
      </c>
      <c r="L8039" s="2">
        <v>86.394557823129006</v>
      </c>
      <c r="M8039" s="2">
        <v>83.673469387755006</v>
      </c>
      <c r="N8039" s="2">
        <v>54.761904761905001</v>
      </c>
      <c r="O8039" s="2">
        <v>56.802721088435</v>
      </c>
      <c r="P8039" s="2">
        <v>53.061224489795997</v>
      </c>
      <c r="Q8039" s="2">
        <v>69.387755102040998</v>
      </c>
      <c r="R8039" s="2">
        <v>24.829931972789002</v>
      </c>
      <c r="S8039" s="2">
        <v>72.789115646259006</v>
      </c>
      <c r="T8039" s="2">
        <v>45.918367346939</v>
      </c>
      <c r="U8039" s="2">
        <v>23.469387755102002</v>
      </c>
      <c r="V8039" s="2">
        <v>19.387755102041002</v>
      </c>
      <c r="W8039" s="2">
        <v>3.7414965986389999</v>
      </c>
      <c r="X8039" s="2">
        <v>0.34013605442200001</v>
      </c>
      <c r="Y8039" s="34" t="s">
        <v>168</v>
      </c>
    </row>
    <row r="8040">
      <c r="D8040" s="19"/>
      <c r="E8040" s="18" t="s">
        <v>41</v>
      </c>
      <c r="F8040" s="17"/>
      <c r="G8040" s="7">
        <v>62</v>
      </c>
      <c r="H8040" s="20">
        <v>9.6774193548389995</v>
      </c>
      <c r="I8040" s="2">
        <v>1.6129032258060001</v>
      </c>
      <c r="J8040" s="2">
        <v>32.258064516128997</v>
      </c>
      <c r="K8040" s="2">
        <v>45.161290322581003</v>
      </c>
      <c r="L8040" s="2">
        <v>69.354838709676997</v>
      </c>
      <c r="M8040" s="2">
        <v>66.129032258064996</v>
      </c>
      <c r="N8040" s="2">
        <v>41.935483870968</v>
      </c>
      <c r="O8040" s="2">
        <v>37.096774193548001</v>
      </c>
      <c r="P8040" s="2">
        <v>30.645161290322999</v>
      </c>
      <c r="Q8040" s="2">
        <v>32.258064516128997</v>
      </c>
      <c r="R8040" s="2">
        <v>16.129032258064999</v>
      </c>
      <c r="S8040" s="2">
        <v>48.387096774193999</v>
      </c>
      <c r="T8040" s="2">
        <v>17.741935483871</v>
      </c>
      <c r="U8040" s="2">
        <v>16.129032258064999</v>
      </c>
      <c r="V8040" s="2">
        <v>20.967741935484</v>
      </c>
      <c r="W8040" s="2">
        <v>12.903225806451999</v>
      </c>
      <c r="X8040" s="2">
        <v>3.2258064516129998</v>
      </c>
      <c r="Y8040" s="34" t="s">
        <v>168</v>
      </c>
    </row>
    <row r="8041">
      <c r="D8041" s="57"/>
      <c r="E8041" s="54" t="s">
        <v>26</v>
      </c>
      <c r="F8041" s="62"/>
      <c r="G8041" s="59">
        <v>17</v>
      </c>
      <c r="H8041" s="78">
        <v>5.8823529411760003</v>
      </c>
      <c r="I8041" s="51" t="s">
        <v>168</v>
      </c>
      <c r="J8041" s="46">
        <v>35.294117647058997</v>
      </c>
      <c r="K8041" s="46">
        <v>47.058823529412003</v>
      </c>
      <c r="L8041" s="46">
        <v>64.705882352941003</v>
      </c>
      <c r="M8041" s="46">
        <v>58.823529411765001</v>
      </c>
      <c r="N8041" s="46">
        <v>41.176470588234999</v>
      </c>
      <c r="O8041" s="46">
        <v>29.411764705882</v>
      </c>
      <c r="P8041" s="46">
        <v>23.529411764706001</v>
      </c>
      <c r="Q8041" s="46">
        <v>47.058823529412003</v>
      </c>
      <c r="R8041" s="46">
        <v>5.8823529411760003</v>
      </c>
      <c r="S8041" s="46">
        <v>64.705882352941003</v>
      </c>
      <c r="T8041" s="46">
        <v>23.529411764706001</v>
      </c>
      <c r="U8041" s="46">
        <v>23.529411764706001</v>
      </c>
      <c r="V8041" s="46">
        <v>11.764705882353001</v>
      </c>
      <c r="W8041" s="51" t="s">
        <v>168</v>
      </c>
      <c r="X8041" s="46">
        <v>11.764705882353001</v>
      </c>
      <c r="Y8041" s="82" t="s">
        <v>168</v>
      </c>
    </row>
    <row r="8043">
      <c r="B8043" s="63" t="str">
        <f ca="1" xml:space="preserve"> HYPERLINK("#'目次'!B56", "[50]")</f>
        <v>[50]</v>
      </c>
      <c r="C8043" s="49" t="s">
        <v>639</v>
      </c>
    </row>
    <row r="8046">
      <c r="C8046" s="49" t="s">
        <v>14</v>
      </c>
    </row>
    <row r="8047">
      <c r="D8047" s="64"/>
      <c r="E8047" s="47"/>
      <c r="F8047" s="47"/>
      <c r="G8047" s="61" t="s">
        <v>15</v>
      </c>
      <c r="H8047" s="66" t="s">
        <v>147</v>
      </c>
      <c r="I8047" s="28" t="s">
        <v>148</v>
      </c>
      <c r="J8047" s="28" t="s">
        <v>149</v>
      </c>
      <c r="K8047" s="28" t="s">
        <v>150</v>
      </c>
      <c r="L8047" s="28" t="s">
        <v>26</v>
      </c>
      <c r="M8047" s="28" t="s">
        <v>151</v>
      </c>
      <c r="N8047" s="58" t="s">
        <v>152</v>
      </c>
    </row>
    <row r="8048">
      <c r="D8048" s="55"/>
      <c r="E8048" s="48"/>
      <c r="F8048" s="48"/>
      <c r="G8048" s="68"/>
      <c r="H8048" s="70"/>
      <c r="I8048" s="29"/>
      <c r="J8048" s="29"/>
      <c r="K8048" s="29"/>
      <c r="L8048" s="29"/>
      <c r="M8048" s="29"/>
      <c r="N8048" s="65"/>
    </row>
    <row r="8049">
      <c r="D8049" s="56"/>
      <c r="E8049" s="60" t="s">
        <v>15</v>
      </c>
      <c r="F8049" s="67"/>
      <c r="G8049" s="69">
        <v>1093</v>
      </c>
      <c r="H8049" s="36">
        <v>57.456541628544997</v>
      </c>
      <c r="I8049" s="36">
        <v>38.700823421774999</v>
      </c>
      <c r="J8049" s="36">
        <v>3.2936870997260002</v>
      </c>
      <c r="K8049" s="36">
        <v>0.54894784995400003</v>
      </c>
      <c r="L8049" s="80" t="s">
        <v>168</v>
      </c>
      <c r="M8049" s="36">
        <v>96.157365050319996</v>
      </c>
      <c r="N8049" s="76">
        <v>3.8426349496799999</v>
      </c>
    </row>
    <row r="8050">
      <c r="D8050" s="15" t="s">
        <v>20</v>
      </c>
      <c r="E8050" s="14" t="s">
        <v>21</v>
      </c>
      <c r="F8050" s="16"/>
      <c r="G8050" s="26">
        <v>211</v>
      </c>
      <c r="H8050" s="40">
        <v>86.255924170615998</v>
      </c>
      <c r="I8050" s="8">
        <v>13.270142180095</v>
      </c>
      <c r="J8050" s="8">
        <v>0.473933649289</v>
      </c>
      <c r="K8050" s="41" t="s">
        <v>168</v>
      </c>
      <c r="L8050" s="41" t="s">
        <v>168</v>
      </c>
      <c r="M8050" s="8">
        <v>99.526066350711005</v>
      </c>
      <c r="N8050" s="42">
        <v>0.473933649289</v>
      </c>
    </row>
    <row r="8051">
      <c r="D8051" s="19"/>
      <c r="E8051" s="18" t="s">
        <v>22</v>
      </c>
      <c r="F8051" s="17"/>
      <c r="G8051" s="7">
        <v>539</v>
      </c>
      <c r="H8051" s="20">
        <v>64.007421150278006</v>
      </c>
      <c r="I8051" s="2">
        <v>34.322820037105998</v>
      </c>
      <c r="J8051" s="2">
        <v>1.484230055659</v>
      </c>
      <c r="K8051" s="2">
        <v>0.185528756957</v>
      </c>
      <c r="L8051" s="10" t="s">
        <v>168</v>
      </c>
      <c r="M8051" s="2">
        <v>98.330241187384004</v>
      </c>
      <c r="N8051" s="22">
        <v>1.6697588126159999</v>
      </c>
    </row>
    <row r="8052">
      <c r="D8052" s="19"/>
      <c r="E8052" s="18" t="s">
        <v>23</v>
      </c>
      <c r="F8052" s="17"/>
      <c r="G8052" s="7">
        <v>263</v>
      </c>
      <c r="H8052" s="20">
        <v>34.980988593155999</v>
      </c>
      <c r="I8052" s="2">
        <v>61.216730038023002</v>
      </c>
      <c r="J8052" s="2">
        <v>3.8022813688210002</v>
      </c>
      <c r="K8052" s="10" t="s">
        <v>168</v>
      </c>
      <c r="L8052" s="10" t="s">
        <v>168</v>
      </c>
      <c r="M8052" s="2">
        <v>96.197718631179001</v>
      </c>
      <c r="N8052" s="22">
        <v>3.8022813688210002</v>
      </c>
    </row>
    <row r="8053">
      <c r="D8053" s="19"/>
      <c r="E8053" s="18" t="s">
        <v>24</v>
      </c>
      <c r="F8053" s="17"/>
      <c r="G8053" s="7">
        <v>74</v>
      </c>
      <c r="H8053" s="20">
        <v>12.162162162162</v>
      </c>
      <c r="I8053" s="2">
        <v>64.864864864864998</v>
      </c>
      <c r="J8053" s="2">
        <v>20.27027027027</v>
      </c>
      <c r="K8053" s="2">
        <v>2.7027027027030002</v>
      </c>
      <c r="L8053" s="10" t="s">
        <v>168</v>
      </c>
      <c r="M8053" s="2">
        <v>77.027027027027003</v>
      </c>
      <c r="N8053" s="22">
        <v>22.972972972973</v>
      </c>
    </row>
    <row r="8054">
      <c r="D8054" s="19"/>
      <c r="E8054" s="18" t="s">
        <v>25</v>
      </c>
      <c r="F8054" s="17"/>
      <c r="G8054" s="11">
        <v>6</v>
      </c>
      <c r="H8054" s="32" t="s">
        <v>168</v>
      </c>
      <c r="I8054" s="5">
        <v>16.666666666666998</v>
      </c>
      <c r="J8054" s="5">
        <v>33.333333333333002</v>
      </c>
      <c r="K8054" s="5">
        <v>50</v>
      </c>
      <c r="L8054" s="4" t="s">
        <v>168</v>
      </c>
      <c r="M8054" s="5">
        <v>16.666666666666998</v>
      </c>
      <c r="N8054" s="30">
        <v>83.333333333333002</v>
      </c>
    </row>
    <row r="8055">
      <c r="D8055" s="19"/>
      <c r="E8055" s="18" t="s">
        <v>26</v>
      </c>
      <c r="F8055" s="17"/>
      <c r="G8055" s="11">
        <v>0</v>
      </c>
      <c r="H8055" s="32" t="s">
        <v>168</v>
      </c>
      <c r="I8055" s="4" t="s">
        <v>168</v>
      </c>
      <c r="J8055" s="4" t="s">
        <v>168</v>
      </c>
      <c r="K8055" s="4" t="s">
        <v>168</v>
      </c>
      <c r="L8055" s="4" t="s">
        <v>168</v>
      </c>
      <c r="M8055" s="4" t="s">
        <v>168</v>
      </c>
      <c r="N8055" s="31" t="s">
        <v>168</v>
      </c>
    </row>
    <row r="8056">
      <c r="D8056" s="19"/>
      <c r="E8056" s="18" t="s">
        <v>27</v>
      </c>
      <c r="F8056" s="17"/>
      <c r="G8056" s="7">
        <v>750</v>
      </c>
      <c r="H8056" s="20">
        <v>70.266666666667007</v>
      </c>
      <c r="I8056" s="2">
        <v>28.399999999999999</v>
      </c>
      <c r="J8056" s="2">
        <v>1.2</v>
      </c>
      <c r="K8056" s="2">
        <v>0.13333333333299999</v>
      </c>
      <c r="L8056" s="10" t="s">
        <v>168</v>
      </c>
      <c r="M8056" s="2">
        <v>98.666666666666998</v>
      </c>
      <c r="N8056" s="22">
        <v>1.333333333333</v>
      </c>
    </row>
    <row r="8057">
      <c r="D8057" s="19"/>
      <c r="E8057" s="18" t="s">
        <v>28</v>
      </c>
      <c r="F8057" s="17"/>
      <c r="G8057" s="7">
        <v>80</v>
      </c>
      <c r="H8057" s="20">
        <v>11.25</v>
      </c>
      <c r="I8057" s="2">
        <v>61.25</v>
      </c>
      <c r="J8057" s="2">
        <v>21.25</v>
      </c>
      <c r="K8057" s="2">
        <v>6.25</v>
      </c>
      <c r="L8057" s="10" t="s">
        <v>168</v>
      </c>
      <c r="M8057" s="2">
        <v>72.5</v>
      </c>
      <c r="N8057" s="22">
        <v>27.5</v>
      </c>
    </row>
    <row r="8058">
      <c r="D8058" s="15" t="s">
        <v>29</v>
      </c>
      <c r="E8058" s="14" t="s">
        <v>30</v>
      </c>
      <c r="F8058" s="16"/>
      <c r="G8058" s="26">
        <v>823</v>
      </c>
      <c r="H8058" s="40">
        <v>58.687727825030002</v>
      </c>
      <c r="I8058" s="8">
        <v>37.424058323208001</v>
      </c>
      <c r="J8058" s="8">
        <v>3.402187120292</v>
      </c>
      <c r="K8058" s="8">
        <v>0.48602673146999997</v>
      </c>
      <c r="L8058" s="41" t="s">
        <v>168</v>
      </c>
      <c r="M8058" s="8">
        <v>96.111786148237996</v>
      </c>
      <c r="N8058" s="42">
        <v>3.888213851762</v>
      </c>
    </row>
    <row r="8059">
      <c r="D8059" s="19"/>
      <c r="E8059" s="18" t="s">
        <v>31</v>
      </c>
      <c r="F8059" s="17"/>
      <c r="G8059" s="7">
        <v>798</v>
      </c>
      <c r="H8059" s="20">
        <v>61.278195488721998</v>
      </c>
      <c r="I8059" s="2">
        <v>35.588972431077998</v>
      </c>
      <c r="J8059" s="2">
        <v>2.7568922305760002</v>
      </c>
      <c r="K8059" s="2">
        <v>0.37593984962400001</v>
      </c>
      <c r="L8059" s="10" t="s">
        <v>168</v>
      </c>
      <c r="M8059" s="2">
        <v>96.867167919799002</v>
      </c>
      <c r="N8059" s="22">
        <v>3.1328320802010001</v>
      </c>
    </row>
    <row r="8060">
      <c r="D8060" s="19"/>
      <c r="E8060" s="18" t="s">
        <v>32</v>
      </c>
      <c r="F8060" s="17"/>
      <c r="G8060" s="7">
        <v>808</v>
      </c>
      <c r="H8060" s="20">
        <v>62.376237623762002</v>
      </c>
      <c r="I8060" s="2">
        <v>34.653465346535</v>
      </c>
      <c r="J8060" s="2">
        <v>2.846534653465</v>
      </c>
      <c r="K8060" s="2">
        <v>0.123762376238</v>
      </c>
      <c r="L8060" s="10" t="s">
        <v>168</v>
      </c>
      <c r="M8060" s="2">
        <v>97.029702970296995</v>
      </c>
      <c r="N8060" s="22">
        <v>2.970297029703</v>
      </c>
    </row>
    <row r="8061">
      <c r="D8061" s="19"/>
      <c r="E8061" s="18" t="s">
        <v>33</v>
      </c>
      <c r="F8061" s="17"/>
      <c r="G8061" s="7">
        <v>206</v>
      </c>
      <c r="H8061" s="20">
        <v>54.854368932039002</v>
      </c>
      <c r="I8061" s="2">
        <v>39.320388349515</v>
      </c>
      <c r="J8061" s="2">
        <v>4.8543689320389998</v>
      </c>
      <c r="K8061" s="2">
        <v>0.97087378640800004</v>
      </c>
      <c r="L8061" s="10" t="s">
        <v>168</v>
      </c>
      <c r="M8061" s="2">
        <v>94.174757281552999</v>
      </c>
      <c r="N8061" s="22">
        <v>5.8252427184469999</v>
      </c>
    </row>
    <row r="8062">
      <c r="D8062" s="19"/>
      <c r="E8062" s="18" t="s">
        <v>34</v>
      </c>
      <c r="F8062" s="17"/>
      <c r="G8062" s="7">
        <v>488</v>
      </c>
      <c r="H8062" s="20">
        <v>57.377049180328001</v>
      </c>
      <c r="I8062" s="2">
        <v>38.114754098360997</v>
      </c>
      <c r="J8062" s="2">
        <v>4.5081967213110001</v>
      </c>
      <c r="K8062" s="10" t="s">
        <v>168</v>
      </c>
      <c r="L8062" s="10" t="s">
        <v>168</v>
      </c>
      <c r="M8062" s="2">
        <v>95.491803278689005</v>
      </c>
      <c r="N8062" s="22">
        <v>4.5081967213110001</v>
      </c>
    </row>
    <row r="8063">
      <c r="D8063" s="19"/>
      <c r="E8063" s="18" t="s">
        <v>35</v>
      </c>
      <c r="F8063" s="17"/>
      <c r="G8063" s="7">
        <v>154</v>
      </c>
      <c r="H8063" s="20">
        <v>53.246753246753002</v>
      </c>
      <c r="I8063" s="2">
        <v>41.558441558441999</v>
      </c>
      <c r="J8063" s="2">
        <v>4.5454545454549997</v>
      </c>
      <c r="K8063" s="2">
        <v>0.64935064935099995</v>
      </c>
      <c r="L8063" s="10" t="s">
        <v>168</v>
      </c>
      <c r="M8063" s="2">
        <v>94.805194805195001</v>
      </c>
      <c r="N8063" s="22">
        <v>5.1948051948050002</v>
      </c>
    </row>
    <row r="8064">
      <c r="D8064" s="19"/>
      <c r="E8064" s="18" t="s">
        <v>36</v>
      </c>
      <c r="F8064" s="17"/>
      <c r="G8064" s="7">
        <v>871</v>
      </c>
      <c r="H8064" s="20">
        <v>61.308840413318002</v>
      </c>
      <c r="I8064" s="2">
        <v>35.361653272101002</v>
      </c>
      <c r="J8064" s="2">
        <v>2.985074626866</v>
      </c>
      <c r="K8064" s="2">
        <v>0.34443168771499999</v>
      </c>
      <c r="L8064" s="10" t="s">
        <v>168</v>
      </c>
      <c r="M8064" s="2">
        <v>96.670493685419004</v>
      </c>
      <c r="N8064" s="22">
        <v>3.3295063145810002</v>
      </c>
    </row>
    <row r="8065">
      <c r="D8065" s="19"/>
      <c r="E8065" s="18" t="s">
        <v>37</v>
      </c>
      <c r="F8065" s="17"/>
      <c r="G8065" s="7">
        <v>366</v>
      </c>
      <c r="H8065" s="20">
        <v>67.213114754098001</v>
      </c>
      <c r="I8065" s="2">
        <v>31.147540983607001</v>
      </c>
      <c r="J8065" s="2">
        <v>1.6393442622950001</v>
      </c>
      <c r="K8065" s="10" t="s">
        <v>168</v>
      </c>
      <c r="L8065" s="10" t="s">
        <v>168</v>
      </c>
      <c r="M8065" s="2">
        <v>98.360655737705002</v>
      </c>
      <c r="N8065" s="22">
        <v>1.6393442622950001</v>
      </c>
    </row>
    <row r="8066">
      <c r="D8066" s="19"/>
      <c r="E8066" s="18" t="s">
        <v>38</v>
      </c>
      <c r="F8066" s="17"/>
      <c r="G8066" s="7">
        <v>552</v>
      </c>
      <c r="H8066" s="20">
        <v>60.507246376811999</v>
      </c>
      <c r="I8066" s="2">
        <v>36.956521739129997</v>
      </c>
      <c r="J8066" s="2">
        <v>2.1739130434780001</v>
      </c>
      <c r="K8066" s="2">
        <v>0.36231884058000002</v>
      </c>
      <c r="L8066" s="10" t="s">
        <v>168</v>
      </c>
      <c r="M8066" s="2">
        <v>97.463768115942003</v>
      </c>
      <c r="N8066" s="22">
        <v>2.536231884058</v>
      </c>
    </row>
    <row r="8067">
      <c r="D8067" s="19"/>
      <c r="E8067" s="18" t="s">
        <v>39</v>
      </c>
      <c r="F8067" s="17"/>
      <c r="G8067" s="7">
        <v>514</v>
      </c>
      <c r="H8067" s="20">
        <v>65.175097276265006</v>
      </c>
      <c r="I8067" s="2">
        <v>33.073929961089</v>
      </c>
      <c r="J8067" s="2">
        <v>1.7509727626460001</v>
      </c>
      <c r="K8067" s="10" t="s">
        <v>168</v>
      </c>
      <c r="L8067" s="10" t="s">
        <v>168</v>
      </c>
      <c r="M8067" s="2">
        <v>98.249027237353999</v>
      </c>
      <c r="N8067" s="22">
        <v>1.7509727626460001</v>
      </c>
    </row>
    <row r="8068">
      <c r="D8068" s="19"/>
      <c r="E8068" s="18" t="s">
        <v>40</v>
      </c>
      <c r="F8068" s="17"/>
      <c r="G8068" s="7">
        <v>559</v>
      </c>
      <c r="H8068" s="20">
        <v>63.148479427548999</v>
      </c>
      <c r="I8068" s="2">
        <v>34.883720930232997</v>
      </c>
      <c r="J8068" s="2">
        <v>1.6100178890879999</v>
      </c>
      <c r="K8068" s="2">
        <v>0.35778175313100002</v>
      </c>
      <c r="L8068" s="10" t="s">
        <v>168</v>
      </c>
      <c r="M8068" s="2">
        <v>98.032200357782003</v>
      </c>
      <c r="N8068" s="22">
        <v>1.967799642218</v>
      </c>
    </row>
    <row r="8069">
      <c r="D8069" s="19"/>
      <c r="E8069" s="18" t="s">
        <v>41</v>
      </c>
      <c r="F8069" s="17"/>
      <c r="G8069" s="7">
        <v>71</v>
      </c>
      <c r="H8069" s="20">
        <v>70.422535211267999</v>
      </c>
      <c r="I8069" s="2">
        <v>26.760563380282001</v>
      </c>
      <c r="J8069" s="2">
        <v>2.8169014084509998</v>
      </c>
      <c r="K8069" s="10" t="s">
        <v>168</v>
      </c>
      <c r="L8069" s="10" t="s">
        <v>168</v>
      </c>
      <c r="M8069" s="2">
        <v>97.183098591548998</v>
      </c>
      <c r="N8069" s="22">
        <v>2.8169014084509998</v>
      </c>
    </row>
    <row r="8070">
      <c r="D8070" s="19"/>
      <c r="E8070" s="18" t="s">
        <v>42</v>
      </c>
      <c r="F8070" s="17"/>
      <c r="G8070" s="11">
        <v>11</v>
      </c>
      <c r="H8070" s="27">
        <v>45.454545454544999</v>
      </c>
      <c r="I8070" s="5">
        <v>36.363636363635997</v>
      </c>
      <c r="J8070" s="5">
        <v>18.181818181817999</v>
      </c>
      <c r="K8070" s="4" t="s">
        <v>168</v>
      </c>
      <c r="L8070" s="4" t="s">
        <v>168</v>
      </c>
      <c r="M8070" s="5">
        <v>81.818181818181998</v>
      </c>
      <c r="N8070" s="30">
        <v>18.181818181817999</v>
      </c>
    </row>
    <row r="8071">
      <c r="D8071" s="19"/>
      <c r="E8071" s="18" t="s">
        <v>26</v>
      </c>
      <c r="F8071" s="17"/>
      <c r="G8071" s="11">
        <v>2</v>
      </c>
      <c r="H8071" s="27">
        <v>50</v>
      </c>
      <c r="I8071" s="5">
        <v>50</v>
      </c>
      <c r="J8071" s="4" t="s">
        <v>168</v>
      </c>
      <c r="K8071" s="4" t="s">
        <v>168</v>
      </c>
      <c r="L8071" s="4" t="s">
        <v>168</v>
      </c>
      <c r="M8071" s="5">
        <v>100</v>
      </c>
      <c r="N8071" s="31" t="s">
        <v>168</v>
      </c>
    </row>
    <row r="8072">
      <c r="D8072" s="19"/>
      <c r="E8072" s="18" t="s">
        <v>43</v>
      </c>
      <c r="F8072" s="17"/>
      <c r="G8072" s="7">
        <v>1080</v>
      </c>
      <c r="H8072" s="20">
        <v>57.592592592593</v>
      </c>
      <c r="I8072" s="2">
        <v>38.703703703704001</v>
      </c>
      <c r="J8072" s="2">
        <v>3.148148148148</v>
      </c>
      <c r="K8072" s="2">
        <v>0.555555555556</v>
      </c>
      <c r="L8072" s="10" t="s">
        <v>168</v>
      </c>
      <c r="M8072" s="2">
        <v>96.296296296296006</v>
      </c>
      <c r="N8072" s="22">
        <v>3.7037037037039999</v>
      </c>
    </row>
    <row r="8073">
      <c r="D8073" s="15" t="s">
        <v>44</v>
      </c>
      <c r="E8073" s="14" t="s">
        <v>45</v>
      </c>
      <c r="F8073" s="16"/>
      <c r="G8073" s="33">
        <v>3</v>
      </c>
      <c r="H8073" s="45">
        <v>66.666666666666998</v>
      </c>
      <c r="I8073" s="13">
        <v>33.333333333333002</v>
      </c>
      <c r="J8073" s="25" t="s">
        <v>168</v>
      </c>
      <c r="K8073" s="25" t="s">
        <v>168</v>
      </c>
      <c r="L8073" s="25" t="s">
        <v>168</v>
      </c>
      <c r="M8073" s="13">
        <v>100</v>
      </c>
      <c r="N8073" s="53" t="s">
        <v>168</v>
      </c>
    </row>
    <row r="8074">
      <c r="D8074" s="19"/>
      <c r="E8074" s="18" t="s">
        <v>46</v>
      </c>
      <c r="F8074" s="17"/>
      <c r="G8074" s="11">
        <v>11</v>
      </c>
      <c r="H8074" s="27">
        <v>54.545454545455001</v>
      </c>
      <c r="I8074" s="5">
        <v>45.454545454544999</v>
      </c>
      <c r="J8074" s="4" t="s">
        <v>168</v>
      </c>
      <c r="K8074" s="4" t="s">
        <v>168</v>
      </c>
      <c r="L8074" s="4" t="s">
        <v>168</v>
      </c>
      <c r="M8074" s="5">
        <v>100</v>
      </c>
      <c r="N8074" s="31" t="s">
        <v>168</v>
      </c>
    </row>
    <row r="8075">
      <c r="D8075" s="19"/>
      <c r="E8075" s="18" t="s">
        <v>47</v>
      </c>
      <c r="F8075" s="17"/>
      <c r="G8075" s="11">
        <v>25</v>
      </c>
      <c r="H8075" s="27">
        <v>40</v>
      </c>
      <c r="I8075" s="5">
        <v>44</v>
      </c>
      <c r="J8075" s="5">
        <v>16</v>
      </c>
      <c r="K8075" s="4" t="s">
        <v>168</v>
      </c>
      <c r="L8075" s="4" t="s">
        <v>168</v>
      </c>
      <c r="M8075" s="5">
        <v>84</v>
      </c>
      <c r="N8075" s="30">
        <v>16</v>
      </c>
    </row>
    <row r="8076">
      <c r="D8076" s="19"/>
      <c r="E8076" s="18" t="s">
        <v>48</v>
      </c>
      <c r="F8076" s="17"/>
      <c r="G8076" s="7">
        <v>160</v>
      </c>
      <c r="H8076" s="20">
        <v>49.375</v>
      </c>
      <c r="I8076" s="2">
        <v>44.375</v>
      </c>
      <c r="J8076" s="2">
        <v>5.625</v>
      </c>
      <c r="K8076" s="2">
        <v>0.625</v>
      </c>
      <c r="L8076" s="10" t="s">
        <v>168</v>
      </c>
      <c r="M8076" s="2">
        <v>93.75</v>
      </c>
      <c r="N8076" s="22">
        <v>6.25</v>
      </c>
    </row>
    <row r="8077">
      <c r="D8077" s="19"/>
      <c r="E8077" s="18" t="s">
        <v>49</v>
      </c>
      <c r="F8077" s="17"/>
      <c r="G8077" s="7">
        <v>166</v>
      </c>
      <c r="H8077" s="20">
        <v>49.397590361445999</v>
      </c>
      <c r="I8077" s="2">
        <v>45.180722891565999</v>
      </c>
      <c r="J8077" s="2">
        <v>4.2168674698800004</v>
      </c>
      <c r="K8077" s="2">
        <v>1.204819277108</v>
      </c>
      <c r="L8077" s="10" t="s">
        <v>168</v>
      </c>
      <c r="M8077" s="2">
        <v>94.578313253011999</v>
      </c>
      <c r="N8077" s="22">
        <v>5.4216867469879997</v>
      </c>
    </row>
    <row r="8078">
      <c r="D8078" s="19"/>
      <c r="E8078" s="18" t="s">
        <v>50</v>
      </c>
      <c r="F8078" s="17"/>
      <c r="G8078" s="7">
        <v>129</v>
      </c>
      <c r="H8078" s="20">
        <v>54.263565891473</v>
      </c>
      <c r="I8078" s="2">
        <v>41.085271317828997</v>
      </c>
      <c r="J8078" s="2">
        <v>4.6511627906979998</v>
      </c>
      <c r="K8078" s="10" t="s">
        <v>168</v>
      </c>
      <c r="L8078" s="10" t="s">
        <v>168</v>
      </c>
      <c r="M8078" s="2">
        <v>95.348837209302005</v>
      </c>
      <c r="N8078" s="22">
        <v>4.6511627906979998</v>
      </c>
    </row>
    <row r="8079">
      <c r="D8079" s="19"/>
      <c r="E8079" s="18" t="s">
        <v>51</v>
      </c>
      <c r="F8079" s="17"/>
      <c r="G8079" s="7">
        <v>124</v>
      </c>
      <c r="H8079" s="20">
        <v>59.677419354839003</v>
      </c>
      <c r="I8079" s="2">
        <v>37.096774193548001</v>
      </c>
      <c r="J8079" s="2">
        <v>1.6129032258060001</v>
      </c>
      <c r="K8079" s="2">
        <v>1.6129032258060001</v>
      </c>
      <c r="L8079" s="10" t="s">
        <v>168</v>
      </c>
      <c r="M8079" s="2">
        <v>96.774193548387004</v>
      </c>
      <c r="N8079" s="22">
        <v>3.2258064516129998</v>
      </c>
    </row>
    <row r="8080">
      <c r="D8080" s="19"/>
      <c r="E8080" s="18" t="s">
        <v>52</v>
      </c>
      <c r="F8080" s="17"/>
      <c r="G8080" s="7">
        <v>114</v>
      </c>
      <c r="H8080" s="20">
        <v>53.508771929825002</v>
      </c>
      <c r="I8080" s="2">
        <v>44.736842105263001</v>
      </c>
      <c r="J8080" s="2">
        <v>1.7543859649119999</v>
      </c>
      <c r="K8080" s="10" t="s">
        <v>168</v>
      </c>
      <c r="L8080" s="10" t="s">
        <v>168</v>
      </c>
      <c r="M8080" s="2">
        <v>98.245614035087996</v>
      </c>
      <c r="N8080" s="22">
        <v>1.7543859649119999</v>
      </c>
    </row>
    <row r="8081">
      <c r="D8081" s="19"/>
      <c r="E8081" s="18" t="s">
        <v>53</v>
      </c>
      <c r="F8081" s="17"/>
      <c r="G8081" s="7">
        <v>95</v>
      </c>
      <c r="H8081" s="20">
        <v>62.105263157895003</v>
      </c>
      <c r="I8081" s="2">
        <v>34.736842105263001</v>
      </c>
      <c r="J8081" s="2">
        <v>3.1578947368420001</v>
      </c>
      <c r="K8081" s="10" t="s">
        <v>168</v>
      </c>
      <c r="L8081" s="10" t="s">
        <v>168</v>
      </c>
      <c r="M8081" s="2">
        <v>96.842105263158004</v>
      </c>
      <c r="N8081" s="22">
        <v>3.1578947368420001</v>
      </c>
    </row>
    <row r="8082">
      <c r="D8082" s="19"/>
      <c r="E8082" s="18" t="s">
        <v>54</v>
      </c>
      <c r="F8082" s="17"/>
      <c r="G8082" s="7">
        <v>253</v>
      </c>
      <c r="H8082" s="20">
        <v>71.936758893280995</v>
      </c>
      <c r="I8082" s="2">
        <v>26.877470355730999</v>
      </c>
      <c r="J8082" s="2">
        <v>0.79051383399200004</v>
      </c>
      <c r="K8082" s="2">
        <v>0.39525691699600002</v>
      </c>
      <c r="L8082" s="10" t="s">
        <v>168</v>
      </c>
      <c r="M8082" s="2">
        <v>98.814229249012001</v>
      </c>
      <c r="N8082" s="22">
        <v>1.185770750988</v>
      </c>
    </row>
    <row r="8083">
      <c r="D8083" s="19"/>
      <c r="E8083" s="18" t="s">
        <v>55</v>
      </c>
      <c r="F8083" s="17"/>
      <c r="G8083" s="11">
        <v>1</v>
      </c>
      <c r="H8083" s="32" t="s">
        <v>168</v>
      </c>
      <c r="I8083" s="5">
        <v>100</v>
      </c>
      <c r="J8083" s="4" t="s">
        <v>168</v>
      </c>
      <c r="K8083" s="4" t="s">
        <v>168</v>
      </c>
      <c r="L8083" s="4" t="s">
        <v>168</v>
      </c>
      <c r="M8083" s="5">
        <v>100</v>
      </c>
      <c r="N8083" s="31" t="s">
        <v>168</v>
      </c>
    </row>
    <row r="8084">
      <c r="D8084" s="19"/>
      <c r="E8084" s="18" t="s">
        <v>26</v>
      </c>
      <c r="F8084" s="17"/>
      <c r="G8084" s="11">
        <v>12</v>
      </c>
      <c r="H8084" s="27">
        <v>25</v>
      </c>
      <c r="I8084" s="5">
        <v>66.666666666666998</v>
      </c>
      <c r="J8084" s="5">
        <v>8.333333333333</v>
      </c>
      <c r="K8084" s="4" t="s">
        <v>168</v>
      </c>
      <c r="L8084" s="4" t="s">
        <v>168</v>
      </c>
      <c r="M8084" s="5">
        <v>91.666666666666998</v>
      </c>
      <c r="N8084" s="30">
        <v>8.333333333333</v>
      </c>
    </row>
    <row r="8085">
      <c r="D8085" s="15" t="s">
        <v>56</v>
      </c>
      <c r="E8085" s="14" t="s">
        <v>57</v>
      </c>
      <c r="F8085" s="16"/>
      <c r="G8085" s="33">
        <v>15</v>
      </c>
      <c r="H8085" s="45">
        <v>33.333333333333002</v>
      </c>
      <c r="I8085" s="13">
        <v>60</v>
      </c>
      <c r="J8085" s="13">
        <v>6.666666666667</v>
      </c>
      <c r="K8085" s="25" t="s">
        <v>168</v>
      </c>
      <c r="L8085" s="25" t="s">
        <v>168</v>
      </c>
      <c r="M8085" s="13">
        <v>93.333333333333002</v>
      </c>
      <c r="N8085" s="50">
        <v>6.666666666667</v>
      </c>
    </row>
    <row r="8086">
      <c r="D8086" s="19"/>
      <c r="E8086" s="18" t="s">
        <v>58</v>
      </c>
      <c r="F8086" s="17"/>
      <c r="G8086" s="7">
        <v>111</v>
      </c>
      <c r="H8086" s="20">
        <v>36.936936936937002</v>
      </c>
      <c r="I8086" s="2">
        <v>54.954954954954999</v>
      </c>
      <c r="J8086" s="2">
        <v>5.4054054054050003</v>
      </c>
      <c r="K8086" s="2">
        <v>2.7027027027030002</v>
      </c>
      <c r="L8086" s="10" t="s">
        <v>168</v>
      </c>
      <c r="M8086" s="2">
        <v>91.891891891892001</v>
      </c>
      <c r="N8086" s="22">
        <v>8.1081081081080004</v>
      </c>
    </row>
    <row r="8087">
      <c r="D8087" s="19"/>
      <c r="E8087" s="18" t="s">
        <v>59</v>
      </c>
      <c r="F8087" s="17"/>
      <c r="G8087" s="7">
        <v>404</v>
      </c>
      <c r="H8087" s="20">
        <v>53.712871287128998</v>
      </c>
      <c r="I8087" s="2">
        <v>41.831683168316999</v>
      </c>
      <c r="J8087" s="2">
        <v>3.9603960396039999</v>
      </c>
      <c r="K8087" s="2">
        <v>0.49504950495</v>
      </c>
      <c r="L8087" s="10" t="s">
        <v>168</v>
      </c>
      <c r="M8087" s="2">
        <v>95.544554455446004</v>
      </c>
      <c r="N8087" s="22">
        <v>4.4554455445540002</v>
      </c>
    </row>
    <row r="8088">
      <c r="D8088" s="19"/>
      <c r="E8088" s="18" t="s">
        <v>60</v>
      </c>
      <c r="F8088" s="17"/>
      <c r="G8088" s="7">
        <v>562</v>
      </c>
      <c r="H8088" s="20">
        <v>64.768683274021001</v>
      </c>
      <c r="I8088" s="2">
        <v>32.740213523131999</v>
      </c>
      <c r="J8088" s="2">
        <v>2.3131672597859998</v>
      </c>
      <c r="K8088" s="2">
        <v>0.17793594305999999</v>
      </c>
      <c r="L8088" s="10" t="s">
        <v>168</v>
      </c>
      <c r="M8088" s="2">
        <v>97.508896797153</v>
      </c>
      <c r="N8088" s="22">
        <v>2.4911032028469999</v>
      </c>
    </row>
    <row r="8089">
      <c r="D8089" s="19"/>
      <c r="E8089" s="18" t="s">
        <v>26</v>
      </c>
      <c r="F8089" s="17"/>
      <c r="G8089" s="11">
        <v>1</v>
      </c>
      <c r="H8089" s="27">
        <v>100</v>
      </c>
      <c r="I8089" s="4" t="s">
        <v>168</v>
      </c>
      <c r="J8089" s="4" t="s">
        <v>168</v>
      </c>
      <c r="K8089" s="4" t="s">
        <v>168</v>
      </c>
      <c r="L8089" s="4" t="s">
        <v>168</v>
      </c>
      <c r="M8089" s="5">
        <v>100</v>
      </c>
      <c r="N8089" s="31" t="s">
        <v>168</v>
      </c>
    </row>
    <row r="8090">
      <c r="D8090" s="19"/>
      <c r="E8090" s="18" t="s">
        <v>61</v>
      </c>
      <c r="F8090" s="17"/>
      <c r="G8090" s="7">
        <v>126</v>
      </c>
      <c r="H8090" s="20">
        <v>36.507936507937004</v>
      </c>
      <c r="I8090" s="2">
        <v>55.555555555555998</v>
      </c>
      <c r="J8090" s="2">
        <v>5.5555555555560003</v>
      </c>
      <c r="K8090" s="2">
        <v>2.3809523809519999</v>
      </c>
      <c r="L8090" s="10" t="s">
        <v>168</v>
      </c>
      <c r="M8090" s="2">
        <v>92.063492063492006</v>
      </c>
      <c r="N8090" s="22">
        <v>7.9365079365079998</v>
      </c>
    </row>
    <row r="8091">
      <c r="D8091" s="19"/>
      <c r="E8091" s="18" t="s">
        <v>62</v>
      </c>
      <c r="F8091" s="17"/>
      <c r="G8091" s="7">
        <v>966</v>
      </c>
      <c r="H8091" s="20">
        <v>60.144927536231997</v>
      </c>
      <c r="I8091" s="2">
        <v>36.542443064182002</v>
      </c>
      <c r="J8091" s="2">
        <v>3.0020703933749999</v>
      </c>
      <c r="K8091" s="2">
        <v>0.31055900621100002</v>
      </c>
      <c r="L8091" s="10" t="s">
        <v>168</v>
      </c>
      <c r="M8091" s="2">
        <v>96.687370600413999</v>
      </c>
      <c r="N8091" s="22">
        <v>3.3126293995860001</v>
      </c>
    </row>
    <row r="8092">
      <c r="D8092" s="15" t="s">
        <v>63</v>
      </c>
      <c r="E8092" s="14" t="s">
        <v>64</v>
      </c>
      <c r="F8092" s="16"/>
      <c r="G8092" s="33">
        <v>17</v>
      </c>
      <c r="H8092" s="45">
        <v>76.470588235294002</v>
      </c>
      <c r="I8092" s="13">
        <v>17.647058823529001</v>
      </c>
      <c r="J8092" s="13">
        <v>5.8823529411760003</v>
      </c>
      <c r="K8092" s="25" t="s">
        <v>168</v>
      </c>
      <c r="L8092" s="25" t="s">
        <v>168</v>
      </c>
      <c r="M8092" s="13">
        <v>94.117647058824005</v>
      </c>
      <c r="N8092" s="50">
        <v>5.8823529411760003</v>
      </c>
    </row>
    <row r="8093">
      <c r="D8093" s="19"/>
      <c r="E8093" s="18" t="s">
        <v>65</v>
      </c>
      <c r="F8093" s="17"/>
      <c r="G8093" s="11">
        <v>38</v>
      </c>
      <c r="H8093" s="27">
        <v>71.052631578947</v>
      </c>
      <c r="I8093" s="5">
        <v>28.947368421053</v>
      </c>
      <c r="J8093" s="4" t="s">
        <v>168</v>
      </c>
      <c r="K8093" s="4" t="s">
        <v>168</v>
      </c>
      <c r="L8093" s="4" t="s">
        <v>168</v>
      </c>
      <c r="M8093" s="5">
        <v>100</v>
      </c>
      <c r="N8093" s="31" t="s">
        <v>168</v>
      </c>
    </row>
    <row r="8094">
      <c r="D8094" s="19"/>
      <c r="E8094" s="18" t="s">
        <v>66</v>
      </c>
      <c r="F8094" s="17"/>
      <c r="G8094" s="11">
        <v>14</v>
      </c>
      <c r="H8094" s="27">
        <v>85.714285714286007</v>
      </c>
      <c r="I8094" s="5">
        <v>14.285714285714</v>
      </c>
      <c r="J8094" s="4" t="s">
        <v>168</v>
      </c>
      <c r="K8094" s="4" t="s">
        <v>168</v>
      </c>
      <c r="L8094" s="4" t="s">
        <v>168</v>
      </c>
      <c r="M8094" s="5">
        <v>100</v>
      </c>
      <c r="N8094" s="31" t="s">
        <v>168</v>
      </c>
    </row>
    <row r="8095">
      <c r="D8095" s="19"/>
      <c r="E8095" s="18" t="s">
        <v>67</v>
      </c>
      <c r="F8095" s="17"/>
      <c r="G8095" s="7">
        <v>95</v>
      </c>
      <c r="H8095" s="20">
        <v>51.578947368420998</v>
      </c>
      <c r="I8095" s="2">
        <v>45.263157894736999</v>
      </c>
      <c r="J8095" s="2">
        <v>3.1578947368420001</v>
      </c>
      <c r="K8095" s="10" t="s">
        <v>168</v>
      </c>
      <c r="L8095" s="10" t="s">
        <v>168</v>
      </c>
      <c r="M8095" s="2">
        <v>96.842105263158004</v>
      </c>
      <c r="N8095" s="22">
        <v>3.1578947368420001</v>
      </c>
    </row>
    <row r="8096">
      <c r="D8096" s="19"/>
      <c r="E8096" s="18" t="s">
        <v>68</v>
      </c>
      <c r="F8096" s="17"/>
      <c r="G8096" s="7">
        <v>81</v>
      </c>
      <c r="H8096" s="20">
        <v>71.604938271604993</v>
      </c>
      <c r="I8096" s="2">
        <v>24.691358024690999</v>
      </c>
      <c r="J8096" s="2">
        <v>3.7037037037039999</v>
      </c>
      <c r="K8096" s="10" t="s">
        <v>168</v>
      </c>
      <c r="L8096" s="10" t="s">
        <v>168</v>
      </c>
      <c r="M8096" s="2">
        <v>96.296296296296006</v>
      </c>
      <c r="N8096" s="22">
        <v>3.7037037037039999</v>
      </c>
    </row>
    <row r="8097">
      <c r="D8097" s="19"/>
      <c r="E8097" s="18" t="s">
        <v>69</v>
      </c>
      <c r="F8097" s="17"/>
      <c r="G8097" s="7">
        <v>844</v>
      </c>
      <c r="H8097" s="20">
        <v>55.331753554502001</v>
      </c>
      <c r="I8097" s="2">
        <v>40.639810426540002</v>
      </c>
      <c r="J8097" s="2">
        <v>3.3175355450240001</v>
      </c>
      <c r="K8097" s="2">
        <v>0.71090047393400002</v>
      </c>
      <c r="L8097" s="10" t="s">
        <v>168</v>
      </c>
      <c r="M8097" s="2">
        <v>95.971563981043005</v>
      </c>
      <c r="N8097" s="22">
        <v>4.0284360189569997</v>
      </c>
    </row>
    <row r="8098">
      <c r="D8098" s="19"/>
      <c r="E8098" s="18" t="s">
        <v>26</v>
      </c>
      <c r="F8098" s="17"/>
      <c r="G8098" s="11">
        <v>4</v>
      </c>
      <c r="H8098" s="27">
        <v>50</v>
      </c>
      <c r="I8098" s="5">
        <v>25</v>
      </c>
      <c r="J8098" s="5">
        <v>25</v>
      </c>
      <c r="K8098" s="4" t="s">
        <v>168</v>
      </c>
      <c r="L8098" s="4" t="s">
        <v>168</v>
      </c>
      <c r="M8098" s="5">
        <v>75</v>
      </c>
      <c r="N8098" s="30">
        <v>25</v>
      </c>
    </row>
    <row r="8099">
      <c r="D8099" s="19"/>
      <c r="E8099" s="18" t="s">
        <v>70</v>
      </c>
      <c r="F8099" s="17"/>
      <c r="G8099" s="7">
        <v>245</v>
      </c>
      <c r="H8099" s="20">
        <v>64.897959183672995</v>
      </c>
      <c r="I8099" s="2">
        <v>32.244897959184001</v>
      </c>
      <c r="J8099" s="2">
        <v>2.8571428571430002</v>
      </c>
      <c r="K8099" s="10" t="s">
        <v>168</v>
      </c>
      <c r="L8099" s="10" t="s">
        <v>168</v>
      </c>
      <c r="M8099" s="2">
        <v>97.142857142856997</v>
      </c>
      <c r="N8099" s="22">
        <v>2.8571428571430002</v>
      </c>
    </row>
    <row r="8100">
      <c r="D8100" s="15" t="s">
        <v>71</v>
      </c>
      <c r="E8100" s="14" t="s">
        <v>64</v>
      </c>
      <c r="F8100" s="16"/>
      <c r="G8100" s="33">
        <v>15</v>
      </c>
      <c r="H8100" s="45">
        <v>60</v>
      </c>
      <c r="I8100" s="13">
        <v>33.333333333333002</v>
      </c>
      <c r="J8100" s="25" t="s">
        <v>168</v>
      </c>
      <c r="K8100" s="13">
        <v>6.666666666667</v>
      </c>
      <c r="L8100" s="25" t="s">
        <v>168</v>
      </c>
      <c r="M8100" s="13">
        <v>93.333333333333002</v>
      </c>
      <c r="N8100" s="50">
        <v>6.666666666667</v>
      </c>
    </row>
    <row r="8101">
      <c r="D8101" s="19"/>
      <c r="E8101" s="18" t="s">
        <v>65</v>
      </c>
      <c r="F8101" s="17"/>
      <c r="G8101" s="7">
        <v>58</v>
      </c>
      <c r="H8101" s="20">
        <v>58.620689655172001</v>
      </c>
      <c r="I8101" s="2">
        <v>37.931034482759003</v>
      </c>
      <c r="J8101" s="2">
        <v>3.4482758620689999</v>
      </c>
      <c r="K8101" s="10" t="s">
        <v>168</v>
      </c>
      <c r="L8101" s="10" t="s">
        <v>168</v>
      </c>
      <c r="M8101" s="2">
        <v>96.551724137931004</v>
      </c>
      <c r="N8101" s="22">
        <v>3.4482758620689999</v>
      </c>
    </row>
    <row r="8102">
      <c r="D8102" s="19"/>
      <c r="E8102" s="18" t="s">
        <v>66</v>
      </c>
      <c r="F8102" s="17"/>
      <c r="G8102" s="7">
        <v>113</v>
      </c>
      <c r="H8102" s="20">
        <v>69.026548672565994</v>
      </c>
      <c r="I8102" s="2">
        <v>28.318584070796</v>
      </c>
      <c r="J8102" s="2">
        <v>2.654867256637</v>
      </c>
      <c r="K8102" s="10" t="s">
        <v>168</v>
      </c>
      <c r="L8102" s="10" t="s">
        <v>168</v>
      </c>
      <c r="M8102" s="2">
        <v>97.345132743362996</v>
      </c>
      <c r="N8102" s="22">
        <v>2.654867256637</v>
      </c>
    </row>
    <row r="8103">
      <c r="D8103" s="19"/>
      <c r="E8103" s="18" t="s">
        <v>67</v>
      </c>
      <c r="F8103" s="17"/>
      <c r="G8103" s="7">
        <v>837</v>
      </c>
      <c r="H8103" s="20">
        <v>55.077658303465</v>
      </c>
      <c r="I8103" s="2">
        <v>40.979689366785998</v>
      </c>
      <c r="J8103" s="2">
        <v>3.4647550776579998</v>
      </c>
      <c r="K8103" s="2">
        <v>0.47789725209099998</v>
      </c>
      <c r="L8103" s="10" t="s">
        <v>168</v>
      </c>
      <c r="M8103" s="2">
        <v>96.057347670251005</v>
      </c>
      <c r="N8103" s="22">
        <v>3.9426523297489999</v>
      </c>
    </row>
    <row r="8104">
      <c r="D8104" s="19"/>
      <c r="E8104" s="18" t="s">
        <v>68</v>
      </c>
      <c r="F8104" s="17"/>
      <c r="G8104" s="7">
        <v>61</v>
      </c>
      <c r="H8104" s="20">
        <v>68.852459016392999</v>
      </c>
      <c r="I8104" s="2">
        <v>27.868852459016001</v>
      </c>
      <c r="J8104" s="2">
        <v>3.2786885245900002</v>
      </c>
      <c r="K8104" s="10" t="s">
        <v>168</v>
      </c>
      <c r="L8104" s="10" t="s">
        <v>168</v>
      </c>
      <c r="M8104" s="2">
        <v>96.721311475410005</v>
      </c>
      <c r="N8104" s="22">
        <v>3.2786885245900002</v>
      </c>
    </row>
    <row r="8105">
      <c r="D8105" s="19"/>
      <c r="E8105" s="18" t="s">
        <v>72</v>
      </c>
      <c r="F8105" s="17"/>
      <c r="G8105" s="11">
        <v>5</v>
      </c>
      <c r="H8105" s="27">
        <v>40</v>
      </c>
      <c r="I8105" s="5">
        <v>40</v>
      </c>
      <c r="J8105" s="4" t="s">
        <v>168</v>
      </c>
      <c r="K8105" s="5">
        <v>20</v>
      </c>
      <c r="L8105" s="4" t="s">
        <v>168</v>
      </c>
      <c r="M8105" s="5">
        <v>80</v>
      </c>
      <c r="N8105" s="30">
        <v>20</v>
      </c>
    </row>
    <row r="8106">
      <c r="D8106" s="19"/>
      <c r="E8106" s="18" t="s">
        <v>26</v>
      </c>
      <c r="F8106" s="17"/>
      <c r="G8106" s="11">
        <v>4</v>
      </c>
      <c r="H8106" s="27">
        <v>50</v>
      </c>
      <c r="I8106" s="5">
        <v>50</v>
      </c>
      <c r="J8106" s="4" t="s">
        <v>168</v>
      </c>
      <c r="K8106" s="4" t="s">
        <v>168</v>
      </c>
      <c r="L8106" s="4" t="s">
        <v>168</v>
      </c>
      <c r="M8106" s="5">
        <v>100</v>
      </c>
      <c r="N8106" s="31" t="s">
        <v>168</v>
      </c>
    </row>
    <row r="8107">
      <c r="D8107" s="19"/>
      <c r="E8107" s="18" t="s">
        <v>73</v>
      </c>
      <c r="F8107" s="17"/>
      <c r="G8107" s="7">
        <v>1084</v>
      </c>
      <c r="H8107" s="20">
        <v>57.564575645756001</v>
      </c>
      <c r="I8107" s="2">
        <v>38.653136531365</v>
      </c>
      <c r="J8107" s="2">
        <v>3.3210332103320002</v>
      </c>
      <c r="K8107" s="2">
        <v>0.46125461254599998</v>
      </c>
      <c r="L8107" s="10" t="s">
        <v>168</v>
      </c>
      <c r="M8107" s="2">
        <v>96.217712177121996</v>
      </c>
      <c r="N8107" s="22">
        <v>3.7822878228780001</v>
      </c>
    </row>
    <row r="8108">
      <c r="D8108" s="15" t="s">
        <v>74</v>
      </c>
      <c r="E8108" s="14" t="s">
        <v>75</v>
      </c>
      <c r="F8108" s="16"/>
      <c r="G8108" s="26">
        <v>315</v>
      </c>
      <c r="H8108" s="40">
        <v>65.714285714286007</v>
      </c>
      <c r="I8108" s="8">
        <v>33.968253968253997</v>
      </c>
      <c r="J8108" s="8">
        <v>0.31746031745999997</v>
      </c>
      <c r="K8108" s="41" t="s">
        <v>168</v>
      </c>
      <c r="L8108" s="41" t="s">
        <v>168</v>
      </c>
      <c r="M8108" s="8">
        <v>99.682539682539996</v>
      </c>
      <c r="N8108" s="42">
        <v>0.31746031745999997</v>
      </c>
    </row>
    <row r="8109">
      <c r="D8109" s="19"/>
      <c r="E8109" s="18" t="s">
        <v>76</v>
      </c>
      <c r="F8109" s="17"/>
      <c r="G8109" s="7">
        <v>78</v>
      </c>
      <c r="H8109" s="20">
        <v>65.384615384615003</v>
      </c>
      <c r="I8109" s="2">
        <v>34.615384615384997</v>
      </c>
      <c r="J8109" s="10" t="s">
        <v>168</v>
      </c>
      <c r="K8109" s="10" t="s">
        <v>168</v>
      </c>
      <c r="L8109" s="10" t="s">
        <v>168</v>
      </c>
      <c r="M8109" s="2">
        <v>100</v>
      </c>
      <c r="N8109" s="34" t="s">
        <v>168</v>
      </c>
    </row>
    <row r="8110">
      <c r="D8110" s="19"/>
      <c r="E8110" s="18" t="s">
        <v>77</v>
      </c>
      <c r="F8110" s="17"/>
      <c r="G8110" s="7">
        <v>297</v>
      </c>
      <c r="H8110" s="20">
        <v>63.299663299663003</v>
      </c>
      <c r="I8110" s="2">
        <v>35.016835016835003</v>
      </c>
      <c r="J8110" s="2">
        <v>1.683501683502</v>
      </c>
      <c r="K8110" s="10" t="s">
        <v>168</v>
      </c>
      <c r="L8110" s="10" t="s">
        <v>168</v>
      </c>
      <c r="M8110" s="2">
        <v>98.316498316497999</v>
      </c>
      <c r="N8110" s="22">
        <v>1.683501683502</v>
      </c>
    </row>
    <row r="8111">
      <c r="D8111" s="19"/>
      <c r="E8111" s="18" t="s">
        <v>78</v>
      </c>
      <c r="F8111" s="17"/>
      <c r="G8111" s="11">
        <v>12</v>
      </c>
      <c r="H8111" s="27">
        <v>83.333333333333002</v>
      </c>
      <c r="I8111" s="5">
        <v>16.666666666666998</v>
      </c>
      <c r="J8111" s="4" t="s">
        <v>168</v>
      </c>
      <c r="K8111" s="4" t="s">
        <v>168</v>
      </c>
      <c r="L8111" s="4" t="s">
        <v>168</v>
      </c>
      <c r="M8111" s="5">
        <v>100</v>
      </c>
      <c r="N8111" s="31" t="s">
        <v>168</v>
      </c>
    </row>
    <row r="8112">
      <c r="D8112" s="19"/>
      <c r="E8112" s="18" t="s">
        <v>79</v>
      </c>
      <c r="F8112" s="17"/>
      <c r="G8112" s="7">
        <v>116</v>
      </c>
      <c r="H8112" s="20">
        <v>55.172413793102997</v>
      </c>
      <c r="I8112" s="2">
        <v>43.103448275862</v>
      </c>
      <c r="J8112" s="2">
        <v>1.7241379310339999</v>
      </c>
      <c r="K8112" s="10" t="s">
        <v>168</v>
      </c>
      <c r="L8112" s="10" t="s">
        <v>168</v>
      </c>
      <c r="M8112" s="2">
        <v>98.275862068966006</v>
      </c>
      <c r="N8112" s="22">
        <v>1.7241379310339999</v>
      </c>
    </row>
    <row r="8113">
      <c r="D8113" s="19"/>
      <c r="E8113" s="18" t="s">
        <v>80</v>
      </c>
      <c r="F8113" s="17"/>
      <c r="G8113" s="7">
        <v>175</v>
      </c>
      <c r="H8113" s="20">
        <v>65.142857142856997</v>
      </c>
      <c r="I8113" s="2">
        <v>33.714285714286</v>
      </c>
      <c r="J8113" s="2">
        <v>1.142857142857</v>
      </c>
      <c r="K8113" s="10" t="s">
        <v>168</v>
      </c>
      <c r="L8113" s="10" t="s">
        <v>168</v>
      </c>
      <c r="M8113" s="2">
        <v>98.857142857143003</v>
      </c>
      <c r="N8113" s="22">
        <v>1.142857142857</v>
      </c>
    </row>
    <row r="8114">
      <c r="D8114" s="19"/>
      <c r="E8114" s="18" t="s">
        <v>81</v>
      </c>
      <c r="F8114" s="17"/>
      <c r="G8114" s="7">
        <v>908</v>
      </c>
      <c r="H8114" s="20">
        <v>59.691629955947</v>
      </c>
      <c r="I8114" s="2">
        <v>37.444933920704997</v>
      </c>
      <c r="J8114" s="2">
        <v>2.4229074889870001</v>
      </c>
      <c r="K8114" s="2">
        <v>0.44052863436099998</v>
      </c>
      <c r="L8114" s="10" t="s">
        <v>168</v>
      </c>
      <c r="M8114" s="2">
        <v>97.136563876652005</v>
      </c>
      <c r="N8114" s="22">
        <v>2.8634361233479999</v>
      </c>
    </row>
    <row r="8115">
      <c r="D8115" s="19"/>
      <c r="E8115" s="18" t="s">
        <v>41</v>
      </c>
      <c r="F8115" s="17"/>
      <c r="G8115" s="11">
        <v>26</v>
      </c>
      <c r="H8115" s="27">
        <v>50</v>
      </c>
      <c r="I8115" s="5">
        <v>42.307692307692001</v>
      </c>
      <c r="J8115" s="5">
        <v>7.6923076923079998</v>
      </c>
      <c r="K8115" s="4" t="s">
        <v>168</v>
      </c>
      <c r="L8115" s="4" t="s">
        <v>168</v>
      </c>
      <c r="M8115" s="5">
        <v>92.307692307691994</v>
      </c>
      <c r="N8115" s="30">
        <v>7.6923076923079998</v>
      </c>
    </row>
    <row r="8116">
      <c r="D8116" s="19"/>
      <c r="E8116" s="18" t="s">
        <v>82</v>
      </c>
      <c r="F8116" s="17"/>
      <c r="G8116" s="7">
        <v>96</v>
      </c>
      <c r="H8116" s="20">
        <v>41.666666666666998</v>
      </c>
      <c r="I8116" s="2">
        <v>46.875</v>
      </c>
      <c r="J8116" s="2">
        <v>9.375</v>
      </c>
      <c r="K8116" s="2">
        <v>2.083333333333</v>
      </c>
      <c r="L8116" s="10" t="s">
        <v>168</v>
      </c>
      <c r="M8116" s="2">
        <v>88.541666666666998</v>
      </c>
      <c r="N8116" s="22">
        <v>11.458333333333</v>
      </c>
    </row>
    <row r="8117">
      <c r="D8117" s="19"/>
      <c r="E8117" s="18" t="s">
        <v>26</v>
      </c>
      <c r="F8117" s="17"/>
      <c r="G8117" s="11">
        <v>0</v>
      </c>
      <c r="H8117" s="32" t="s">
        <v>168</v>
      </c>
      <c r="I8117" s="4" t="s">
        <v>168</v>
      </c>
      <c r="J8117" s="4" t="s">
        <v>168</v>
      </c>
      <c r="K8117" s="4" t="s">
        <v>168</v>
      </c>
      <c r="L8117" s="4" t="s">
        <v>168</v>
      </c>
      <c r="M8117" s="4" t="s">
        <v>168</v>
      </c>
      <c r="N8117" s="31" t="s">
        <v>168</v>
      </c>
    </row>
    <row r="8118">
      <c r="D8118" s="19"/>
      <c r="E8118" s="18" t="s">
        <v>83</v>
      </c>
      <c r="F8118" s="17"/>
      <c r="G8118" s="7">
        <v>997</v>
      </c>
      <c r="H8118" s="20">
        <v>58.976930792376997</v>
      </c>
      <c r="I8118" s="2">
        <v>37.913741223671003</v>
      </c>
      <c r="J8118" s="2">
        <v>2.7081243731189999</v>
      </c>
      <c r="K8118" s="2">
        <v>0.40120361083200001</v>
      </c>
      <c r="L8118" s="10" t="s">
        <v>168</v>
      </c>
      <c r="M8118" s="2">
        <v>96.890672016048001</v>
      </c>
      <c r="N8118" s="22">
        <v>3.1093279839519998</v>
      </c>
    </row>
    <row r="8119">
      <c r="D8119" s="15" t="s">
        <v>84</v>
      </c>
      <c r="E8119" s="14" t="s">
        <v>85</v>
      </c>
      <c r="F8119" s="16"/>
      <c r="G8119" s="26">
        <v>394</v>
      </c>
      <c r="H8119" s="40">
        <v>81.472081218273999</v>
      </c>
      <c r="I8119" s="8">
        <v>17.766497461928999</v>
      </c>
      <c r="J8119" s="8">
        <v>0.50761421319800004</v>
      </c>
      <c r="K8119" s="8">
        <v>0.25380710659900002</v>
      </c>
      <c r="L8119" s="41" t="s">
        <v>168</v>
      </c>
      <c r="M8119" s="8">
        <v>99.238578680203005</v>
      </c>
      <c r="N8119" s="42">
        <v>0.76142131979700001</v>
      </c>
    </row>
    <row r="8120">
      <c r="D8120" s="19"/>
      <c r="E8120" s="18" t="s">
        <v>86</v>
      </c>
      <c r="F8120" s="17"/>
      <c r="G8120" s="7">
        <v>401</v>
      </c>
      <c r="H8120" s="20">
        <v>54.114713216958002</v>
      </c>
      <c r="I8120" s="2">
        <v>45.137157107231999</v>
      </c>
      <c r="J8120" s="2">
        <v>0.498753117207</v>
      </c>
      <c r="K8120" s="2">
        <v>0.24937655860300001</v>
      </c>
      <c r="L8120" s="10" t="s">
        <v>168</v>
      </c>
      <c r="M8120" s="2">
        <v>99.251870324189994</v>
      </c>
      <c r="N8120" s="22">
        <v>0.74812967581000001</v>
      </c>
    </row>
    <row r="8121">
      <c r="D8121" s="19"/>
      <c r="E8121" s="18" t="s">
        <v>87</v>
      </c>
      <c r="F8121" s="17"/>
      <c r="G8121" s="7">
        <v>247</v>
      </c>
      <c r="H8121" s="20">
        <v>34.412955465586997</v>
      </c>
      <c r="I8121" s="2">
        <v>59.514170040486</v>
      </c>
      <c r="J8121" s="2">
        <v>6.0728744939270003</v>
      </c>
      <c r="K8121" s="10" t="s">
        <v>168</v>
      </c>
      <c r="L8121" s="10" t="s">
        <v>168</v>
      </c>
      <c r="M8121" s="2">
        <v>93.927125506072997</v>
      </c>
      <c r="N8121" s="22">
        <v>6.0728744939270003</v>
      </c>
    </row>
    <row r="8122">
      <c r="D8122" s="19"/>
      <c r="E8122" s="18" t="s">
        <v>88</v>
      </c>
      <c r="F8122" s="17"/>
      <c r="G8122" s="11">
        <v>46</v>
      </c>
      <c r="H8122" s="27">
        <v>10.869565217390999</v>
      </c>
      <c r="I8122" s="5">
        <v>54.347826086956999</v>
      </c>
      <c r="J8122" s="5">
        <v>30.434782608696</v>
      </c>
      <c r="K8122" s="5">
        <v>4.3478260869570002</v>
      </c>
      <c r="L8122" s="4" t="s">
        <v>168</v>
      </c>
      <c r="M8122" s="5">
        <v>65.217391304347998</v>
      </c>
      <c r="N8122" s="30">
        <v>34.782608695652002</v>
      </c>
    </row>
    <row r="8123">
      <c r="D8123" s="19"/>
      <c r="E8123" s="18" t="s">
        <v>89</v>
      </c>
      <c r="F8123" s="17"/>
      <c r="G8123" s="11">
        <v>5</v>
      </c>
      <c r="H8123" s="32" t="s">
        <v>168</v>
      </c>
      <c r="I8123" s="4" t="s">
        <v>168</v>
      </c>
      <c r="J8123" s="5">
        <v>60</v>
      </c>
      <c r="K8123" s="5">
        <v>40</v>
      </c>
      <c r="L8123" s="4" t="s">
        <v>168</v>
      </c>
      <c r="M8123" s="4" t="s">
        <v>168</v>
      </c>
      <c r="N8123" s="30">
        <v>100</v>
      </c>
    </row>
    <row r="8124">
      <c r="D8124" s="19"/>
      <c r="E8124" s="18" t="s">
        <v>26</v>
      </c>
      <c r="F8124" s="17"/>
      <c r="G8124" s="11">
        <v>0</v>
      </c>
      <c r="H8124" s="32" t="s">
        <v>168</v>
      </c>
      <c r="I8124" s="4" t="s">
        <v>168</v>
      </c>
      <c r="J8124" s="4" t="s">
        <v>168</v>
      </c>
      <c r="K8124" s="4" t="s">
        <v>168</v>
      </c>
      <c r="L8124" s="4" t="s">
        <v>168</v>
      </c>
      <c r="M8124" s="4" t="s">
        <v>168</v>
      </c>
      <c r="N8124" s="31" t="s">
        <v>168</v>
      </c>
    </row>
    <row r="8125">
      <c r="D8125" s="19"/>
      <c r="E8125" s="18" t="s">
        <v>90</v>
      </c>
      <c r="F8125" s="17"/>
      <c r="G8125" s="7">
        <v>795</v>
      </c>
      <c r="H8125" s="20">
        <v>67.672955974843006</v>
      </c>
      <c r="I8125" s="2">
        <v>31.572327044024998</v>
      </c>
      <c r="J8125" s="2">
        <v>0.50314465408800002</v>
      </c>
      <c r="K8125" s="2">
        <v>0.25157232704400001</v>
      </c>
      <c r="L8125" s="10" t="s">
        <v>168</v>
      </c>
      <c r="M8125" s="2">
        <v>99.245283018867994</v>
      </c>
      <c r="N8125" s="22">
        <v>0.75471698113200003</v>
      </c>
    </row>
    <row r="8126">
      <c r="D8126" s="19"/>
      <c r="E8126" s="18" t="s">
        <v>91</v>
      </c>
      <c r="F8126" s="17"/>
      <c r="G8126" s="7">
        <v>298</v>
      </c>
      <c r="H8126" s="20">
        <v>30.201342281879</v>
      </c>
      <c r="I8126" s="2">
        <v>57.718120805368997</v>
      </c>
      <c r="J8126" s="2">
        <v>10.738255033557</v>
      </c>
      <c r="K8126" s="2">
        <v>1.342281879195</v>
      </c>
      <c r="L8126" s="10" t="s">
        <v>168</v>
      </c>
      <c r="M8126" s="2">
        <v>87.919463087248005</v>
      </c>
      <c r="N8126" s="22">
        <v>12.080536912752001</v>
      </c>
    </row>
    <row r="8127">
      <c r="D8127" s="15" t="s">
        <v>92</v>
      </c>
      <c r="E8127" s="14" t="s">
        <v>93</v>
      </c>
      <c r="F8127" s="16"/>
      <c r="G8127" s="33">
        <v>46</v>
      </c>
      <c r="H8127" s="45">
        <v>67.391304347825994</v>
      </c>
      <c r="I8127" s="13">
        <v>32.608695652173999</v>
      </c>
      <c r="J8127" s="25" t="s">
        <v>168</v>
      </c>
      <c r="K8127" s="25" t="s">
        <v>168</v>
      </c>
      <c r="L8127" s="25" t="s">
        <v>168</v>
      </c>
      <c r="M8127" s="13">
        <v>100</v>
      </c>
      <c r="N8127" s="53" t="s">
        <v>168</v>
      </c>
    </row>
    <row r="8128">
      <c r="D8128" s="19"/>
      <c r="E8128" s="18" t="s">
        <v>94</v>
      </c>
      <c r="F8128" s="17"/>
      <c r="G8128" s="7">
        <v>189</v>
      </c>
      <c r="H8128" s="20">
        <v>65.079365079365004</v>
      </c>
      <c r="I8128" s="2">
        <v>33.862433862434003</v>
      </c>
      <c r="J8128" s="2">
        <v>1.058201058201</v>
      </c>
      <c r="K8128" s="10" t="s">
        <v>168</v>
      </c>
      <c r="L8128" s="10" t="s">
        <v>168</v>
      </c>
      <c r="M8128" s="2">
        <v>98.941798941798993</v>
      </c>
      <c r="N8128" s="22">
        <v>1.058201058201</v>
      </c>
    </row>
    <row r="8129">
      <c r="D8129" s="19"/>
      <c r="E8129" s="18" t="s">
        <v>95</v>
      </c>
      <c r="F8129" s="17"/>
      <c r="G8129" s="7">
        <v>69</v>
      </c>
      <c r="H8129" s="20">
        <v>65.217391304347998</v>
      </c>
      <c r="I8129" s="2">
        <v>33.333333333333002</v>
      </c>
      <c r="J8129" s="2">
        <v>1.449275362319</v>
      </c>
      <c r="K8129" s="10" t="s">
        <v>168</v>
      </c>
      <c r="L8129" s="10" t="s">
        <v>168</v>
      </c>
      <c r="M8129" s="2">
        <v>98.550724637681</v>
      </c>
      <c r="N8129" s="22">
        <v>1.449275362319</v>
      </c>
    </row>
    <row r="8130">
      <c r="D8130" s="19"/>
      <c r="E8130" s="18" t="s">
        <v>96</v>
      </c>
      <c r="F8130" s="17"/>
      <c r="G8130" s="11">
        <v>21</v>
      </c>
      <c r="H8130" s="27">
        <v>85.714285714286007</v>
      </c>
      <c r="I8130" s="5">
        <v>9.5238095238099998</v>
      </c>
      <c r="J8130" s="5">
        <v>4.7619047619049999</v>
      </c>
      <c r="K8130" s="4" t="s">
        <v>168</v>
      </c>
      <c r="L8130" s="4" t="s">
        <v>168</v>
      </c>
      <c r="M8130" s="5">
        <v>95.238095238094999</v>
      </c>
      <c r="N8130" s="30">
        <v>4.7619047619049999</v>
      </c>
    </row>
    <row r="8131">
      <c r="D8131" s="19"/>
      <c r="E8131" s="18" t="s">
        <v>97</v>
      </c>
      <c r="F8131" s="17"/>
      <c r="G8131" s="11">
        <v>40</v>
      </c>
      <c r="H8131" s="27">
        <v>80</v>
      </c>
      <c r="I8131" s="5">
        <v>20</v>
      </c>
      <c r="J8131" s="4" t="s">
        <v>168</v>
      </c>
      <c r="K8131" s="4" t="s">
        <v>168</v>
      </c>
      <c r="L8131" s="4" t="s">
        <v>168</v>
      </c>
      <c r="M8131" s="5">
        <v>100</v>
      </c>
      <c r="N8131" s="31" t="s">
        <v>168</v>
      </c>
    </row>
    <row r="8132">
      <c r="D8132" s="19"/>
      <c r="E8132" s="18" t="s">
        <v>98</v>
      </c>
      <c r="F8132" s="17"/>
      <c r="G8132" s="7">
        <v>62</v>
      </c>
      <c r="H8132" s="20">
        <v>66.129032258064996</v>
      </c>
      <c r="I8132" s="2">
        <v>33.870967741934997</v>
      </c>
      <c r="J8132" s="10" t="s">
        <v>168</v>
      </c>
      <c r="K8132" s="10" t="s">
        <v>168</v>
      </c>
      <c r="L8132" s="10" t="s">
        <v>168</v>
      </c>
      <c r="M8132" s="2">
        <v>100</v>
      </c>
      <c r="N8132" s="34" t="s">
        <v>168</v>
      </c>
    </row>
    <row r="8133">
      <c r="D8133" s="19"/>
      <c r="E8133" s="18" t="s">
        <v>99</v>
      </c>
      <c r="F8133" s="17"/>
      <c r="G8133" s="11">
        <v>20</v>
      </c>
      <c r="H8133" s="27">
        <v>65</v>
      </c>
      <c r="I8133" s="5">
        <v>35</v>
      </c>
      <c r="J8133" s="4" t="s">
        <v>168</v>
      </c>
      <c r="K8133" s="4" t="s">
        <v>168</v>
      </c>
      <c r="L8133" s="4" t="s">
        <v>168</v>
      </c>
      <c r="M8133" s="5">
        <v>100</v>
      </c>
      <c r="N8133" s="31" t="s">
        <v>168</v>
      </c>
    </row>
    <row r="8134">
      <c r="D8134" s="19"/>
      <c r="E8134" s="18" t="s">
        <v>100</v>
      </c>
      <c r="F8134" s="17"/>
      <c r="G8134" s="11">
        <v>39</v>
      </c>
      <c r="H8134" s="27">
        <v>79.487179487179006</v>
      </c>
      <c r="I8134" s="5">
        <v>15.384615384615</v>
      </c>
      <c r="J8134" s="5">
        <v>2.564102564103</v>
      </c>
      <c r="K8134" s="5">
        <v>2.564102564103</v>
      </c>
      <c r="L8134" s="4" t="s">
        <v>168</v>
      </c>
      <c r="M8134" s="5">
        <v>94.871794871795004</v>
      </c>
      <c r="N8134" s="30">
        <v>5.1282051282049999</v>
      </c>
    </row>
    <row r="8135">
      <c r="D8135" s="19"/>
      <c r="E8135" s="18" t="s">
        <v>101</v>
      </c>
      <c r="F8135" s="17"/>
      <c r="G8135" s="7">
        <v>148</v>
      </c>
      <c r="H8135" s="20">
        <v>66.216216216215997</v>
      </c>
      <c r="I8135" s="2">
        <v>30.405405405404998</v>
      </c>
      <c r="J8135" s="2">
        <v>3.3783783783780001</v>
      </c>
      <c r="K8135" s="10" t="s">
        <v>168</v>
      </c>
      <c r="L8135" s="10" t="s">
        <v>168</v>
      </c>
      <c r="M8135" s="2">
        <v>96.621621621621998</v>
      </c>
      <c r="N8135" s="22">
        <v>3.3783783783780001</v>
      </c>
    </row>
    <row r="8136">
      <c r="D8136" s="19"/>
      <c r="E8136" s="18" t="s">
        <v>102</v>
      </c>
      <c r="F8136" s="17"/>
      <c r="G8136" s="7">
        <v>82</v>
      </c>
      <c r="H8136" s="20">
        <v>63.414634146341001</v>
      </c>
      <c r="I8136" s="2">
        <v>35.365853658536999</v>
      </c>
      <c r="J8136" s="2">
        <v>1.219512195122</v>
      </c>
      <c r="K8136" s="10" t="s">
        <v>168</v>
      </c>
      <c r="L8136" s="10" t="s">
        <v>168</v>
      </c>
      <c r="M8136" s="2">
        <v>98.780487804878007</v>
      </c>
      <c r="N8136" s="22">
        <v>1.219512195122</v>
      </c>
    </row>
    <row r="8137">
      <c r="D8137" s="19"/>
      <c r="E8137" s="18" t="s">
        <v>41</v>
      </c>
      <c r="F8137" s="17"/>
      <c r="G8137" s="7">
        <v>161</v>
      </c>
      <c r="H8137" s="20">
        <v>60.869565217390999</v>
      </c>
      <c r="I8137" s="2">
        <v>37.267080745342</v>
      </c>
      <c r="J8137" s="2">
        <v>1.242236024845</v>
      </c>
      <c r="K8137" s="2">
        <v>0.62111801242200004</v>
      </c>
      <c r="L8137" s="10" t="s">
        <v>168</v>
      </c>
      <c r="M8137" s="2">
        <v>98.136645962732999</v>
      </c>
      <c r="N8137" s="22">
        <v>1.8633540372670001</v>
      </c>
    </row>
    <row r="8138">
      <c r="D8138" s="19"/>
      <c r="E8138" s="18" t="s">
        <v>103</v>
      </c>
      <c r="F8138" s="17"/>
      <c r="G8138" s="7">
        <v>211</v>
      </c>
      <c r="H8138" s="20">
        <v>50.236966824645002</v>
      </c>
      <c r="I8138" s="2">
        <v>44.075829383886003</v>
      </c>
      <c r="J8138" s="2">
        <v>4.2654028436019997</v>
      </c>
      <c r="K8138" s="2">
        <v>1.421800947867</v>
      </c>
      <c r="L8138" s="10" t="s">
        <v>168</v>
      </c>
      <c r="M8138" s="2">
        <v>94.312796208530997</v>
      </c>
      <c r="N8138" s="22">
        <v>5.6872037914689999</v>
      </c>
    </row>
    <row r="8139">
      <c r="D8139" s="19"/>
      <c r="E8139" s="18" t="s">
        <v>104</v>
      </c>
      <c r="F8139" s="17"/>
      <c r="G8139" s="7">
        <v>319</v>
      </c>
      <c r="H8139" s="20">
        <v>52.351097178682998</v>
      </c>
      <c r="I8139" s="2">
        <v>41.065830721003003</v>
      </c>
      <c r="J8139" s="2">
        <v>6.2695924764889996</v>
      </c>
      <c r="K8139" s="2">
        <v>0.31347962382400002</v>
      </c>
      <c r="L8139" s="10" t="s">
        <v>168</v>
      </c>
      <c r="M8139" s="2">
        <v>93.416927899686996</v>
      </c>
      <c r="N8139" s="22">
        <v>6.5830721003130002</v>
      </c>
    </row>
    <row r="8140">
      <c r="D8140" s="19"/>
      <c r="E8140" s="18" t="s">
        <v>26</v>
      </c>
      <c r="F8140" s="17"/>
      <c r="G8140" s="11">
        <v>5</v>
      </c>
      <c r="H8140" s="27">
        <v>80</v>
      </c>
      <c r="I8140" s="5">
        <v>20</v>
      </c>
      <c r="J8140" s="4" t="s">
        <v>168</v>
      </c>
      <c r="K8140" s="4" t="s">
        <v>168</v>
      </c>
      <c r="L8140" s="4" t="s">
        <v>168</v>
      </c>
      <c r="M8140" s="5">
        <v>100</v>
      </c>
      <c r="N8140" s="31" t="s">
        <v>168</v>
      </c>
    </row>
    <row r="8141">
      <c r="D8141" s="19"/>
      <c r="E8141" s="18" t="s">
        <v>105</v>
      </c>
      <c r="F8141" s="17"/>
      <c r="G8141" s="7">
        <v>558</v>
      </c>
      <c r="H8141" s="20">
        <v>62.903225806451999</v>
      </c>
      <c r="I8141" s="2">
        <v>35.483870967742</v>
      </c>
      <c r="J8141" s="2">
        <v>1.254480286738</v>
      </c>
      <c r="K8141" s="2">
        <v>0.35842293906799999</v>
      </c>
      <c r="L8141" s="10" t="s">
        <v>168</v>
      </c>
      <c r="M8141" s="2">
        <v>98.387096774194006</v>
      </c>
      <c r="N8141" s="22">
        <v>1.6129032258060001</v>
      </c>
    </row>
    <row r="8142">
      <c r="D8142" s="19"/>
      <c r="E8142" s="18" t="s">
        <v>106</v>
      </c>
      <c r="F8142" s="17"/>
      <c r="G8142" s="7">
        <v>530</v>
      </c>
      <c r="H8142" s="20">
        <v>51.509433962263998</v>
      </c>
      <c r="I8142" s="2">
        <v>42.264150943395997</v>
      </c>
      <c r="J8142" s="2">
        <v>5.4716981132080003</v>
      </c>
      <c r="K8142" s="2">
        <v>0.75471698113200003</v>
      </c>
      <c r="L8142" s="10" t="s">
        <v>168</v>
      </c>
      <c r="M8142" s="2">
        <v>93.773584905660002</v>
      </c>
      <c r="N8142" s="22">
        <v>6.2264150943400001</v>
      </c>
    </row>
    <row r="8143">
      <c r="D8143" s="15" t="s">
        <v>107</v>
      </c>
      <c r="E8143" s="14" t="s">
        <v>108</v>
      </c>
      <c r="F8143" s="16"/>
      <c r="G8143" s="33">
        <v>32</v>
      </c>
      <c r="H8143" s="45">
        <v>62.5</v>
      </c>
      <c r="I8143" s="13">
        <v>37.5</v>
      </c>
      <c r="J8143" s="25" t="s">
        <v>168</v>
      </c>
      <c r="K8143" s="25" t="s">
        <v>168</v>
      </c>
      <c r="L8143" s="25" t="s">
        <v>168</v>
      </c>
      <c r="M8143" s="13">
        <v>100</v>
      </c>
      <c r="N8143" s="53" t="s">
        <v>168</v>
      </c>
    </row>
    <row r="8144">
      <c r="D8144" s="19"/>
      <c r="E8144" s="18" t="s">
        <v>109</v>
      </c>
      <c r="F8144" s="17"/>
      <c r="G8144" s="7">
        <v>715</v>
      </c>
      <c r="H8144" s="20">
        <v>57.902097902097999</v>
      </c>
      <c r="I8144" s="2">
        <v>38.741258741259003</v>
      </c>
      <c r="J8144" s="2">
        <v>3.2167832167829999</v>
      </c>
      <c r="K8144" s="2">
        <v>0.13986013986000001</v>
      </c>
      <c r="L8144" s="10" t="s">
        <v>168</v>
      </c>
      <c r="M8144" s="2">
        <v>96.643356643356995</v>
      </c>
      <c r="N8144" s="22">
        <v>3.3566433566430001</v>
      </c>
    </row>
    <row r="8145">
      <c r="D8145" s="19"/>
      <c r="E8145" s="18" t="s">
        <v>110</v>
      </c>
      <c r="F8145" s="17"/>
      <c r="G8145" s="7">
        <v>1003</v>
      </c>
      <c r="H8145" s="20">
        <v>58.524426719840001</v>
      </c>
      <c r="I8145" s="2">
        <v>37.686939182453003</v>
      </c>
      <c r="J8145" s="2">
        <v>3.290129611167</v>
      </c>
      <c r="K8145" s="2">
        <v>0.49850448654000001</v>
      </c>
      <c r="L8145" s="10" t="s">
        <v>168</v>
      </c>
      <c r="M8145" s="2">
        <v>96.211365902292997</v>
      </c>
      <c r="N8145" s="22">
        <v>3.7886340977069999</v>
      </c>
    </row>
    <row r="8146">
      <c r="D8146" s="19"/>
      <c r="E8146" s="18" t="s">
        <v>111</v>
      </c>
      <c r="F8146" s="17"/>
      <c r="G8146" s="7">
        <v>921</v>
      </c>
      <c r="H8146" s="20">
        <v>58.849077090119003</v>
      </c>
      <c r="I8146" s="2">
        <v>37.567861020629998</v>
      </c>
      <c r="J8146" s="2">
        <v>3.1487513572200001</v>
      </c>
      <c r="K8146" s="2">
        <v>0.43431053202999997</v>
      </c>
      <c r="L8146" s="10" t="s">
        <v>168</v>
      </c>
      <c r="M8146" s="2">
        <v>96.416938110749001</v>
      </c>
      <c r="N8146" s="22">
        <v>3.5830618892510002</v>
      </c>
    </row>
    <row r="8147">
      <c r="D8147" s="19"/>
      <c r="E8147" s="18" t="s">
        <v>112</v>
      </c>
      <c r="F8147" s="17"/>
      <c r="G8147" s="7">
        <v>765</v>
      </c>
      <c r="H8147" s="20">
        <v>58.692810457516003</v>
      </c>
      <c r="I8147" s="2">
        <v>37.385620915033002</v>
      </c>
      <c r="J8147" s="2">
        <v>3.3986928104579999</v>
      </c>
      <c r="K8147" s="2">
        <v>0.52287581699300001</v>
      </c>
      <c r="L8147" s="10" t="s">
        <v>168</v>
      </c>
      <c r="M8147" s="2">
        <v>96.078431372549005</v>
      </c>
      <c r="N8147" s="22">
        <v>3.9215686274510002</v>
      </c>
    </row>
    <row r="8148">
      <c r="D8148" s="19"/>
      <c r="E8148" s="18" t="s">
        <v>113</v>
      </c>
      <c r="F8148" s="17"/>
      <c r="G8148" s="7">
        <v>197</v>
      </c>
      <c r="H8148" s="20">
        <v>67.005076142131998</v>
      </c>
      <c r="I8148" s="2">
        <v>29.949238578679999</v>
      </c>
      <c r="J8148" s="2">
        <v>2.5380710659900001</v>
      </c>
      <c r="K8148" s="2">
        <v>0.50761421319800004</v>
      </c>
      <c r="L8148" s="10" t="s">
        <v>168</v>
      </c>
      <c r="M8148" s="2">
        <v>96.954314720811993</v>
      </c>
      <c r="N8148" s="22">
        <v>3.045685279188</v>
      </c>
    </row>
    <row r="8149">
      <c r="D8149" s="19"/>
      <c r="E8149" s="18" t="s">
        <v>114</v>
      </c>
      <c r="F8149" s="17"/>
      <c r="G8149" s="7">
        <v>1029</v>
      </c>
      <c r="H8149" s="20">
        <v>57.142857142856997</v>
      </c>
      <c r="I8149" s="2">
        <v>39.261418853255996</v>
      </c>
      <c r="J8149" s="2">
        <v>3.206997084548</v>
      </c>
      <c r="K8149" s="2">
        <v>0.388726919339</v>
      </c>
      <c r="L8149" s="10" t="s">
        <v>168</v>
      </c>
      <c r="M8149" s="2">
        <v>96.404275996113</v>
      </c>
      <c r="N8149" s="22">
        <v>3.5957240038870002</v>
      </c>
    </row>
    <row r="8150">
      <c r="D8150" s="19"/>
      <c r="E8150" s="18" t="s">
        <v>115</v>
      </c>
      <c r="F8150" s="17"/>
      <c r="G8150" s="7">
        <v>793</v>
      </c>
      <c r="H8150" s="20">
        <v>58.638083228246998</v>
      </c>
      <c r="I8150" s="2">
        <v>38.209331651954997</v>
      </c>
      <c r="J8150" s="2">
        <v>3.0264817150060002</v>
      </c>
      <c r="K8150" s="2">
        <v>0.126103404792</v>
      </c>
      <c r="L8150" s="10" t="s">
        <v>168</v>
      </c>
      <c r="M8150" s="2">
        <v>96.847414880201995</v>
      </c>
      <c r="N8150" s="22">
        <v>3.1525851197980002</v>
      </c>
    </row>
    <row r="8151">
      <c r="D8151" s="19"/>
      <c r="E8151" s="18" t="s">
        <v>116</v>
      </c>
      <c r="F8151" s="17"/>
      <c r="G8151" s="7">
        <v>253</v>
      </c>
      <c r="H8151" s="20">
        <v>61.264822134387003</v>
      </c>
      <c r="I8151" s="2">
        <v>36.363636363635997</v>
      </c>
      <c r="J8151" s="2">
        <v>2.371541501976</v>
      </c>
      <c r="K8151" s="10" t="s">
        <v>168</v>
      </c>
      <c r="L8151" s="10" t="s">
        <v>168</v>
      </c>
      <c r="M8151" s="2">
        <v>97.628458498024003</v>
      </c>
      <c r="N8151" s="22">
        <v>2.371541501976</v>
      </c>
    </row>
    <row r="8152">
      <c r="D8152" s="19"/>
      <c r="E8152" s="18" t="s">
        <v>117</v>
      </c>
      <c r="F8152" s="17"/>
      <c r="G8152" s="7">
        <v>200</v>
      </c>
      <c r="H8152" s="20">
        <v>57.5</v>
      </c>
      <c r="I8152" s="2">
        <v>38</v>
      </c>
      <c r="J8152" s="2">
        <v>4</v>
      </c>
      <c r="K8152" s="2">
        <v>0.5</v>
      </c>
      <c r="L8152" s="10" t="s">
        <v>168</v>
      </c>
      <c r="M8152" s="2">
        <v>95.5</v>
      </c>
      <c r="N8152" s="22">
        <v>4.5</v>
      </c>
    </row>
    <row r="8153">
      <c r="D8153" s="19"/>
      <c r="E8153" s="18" t="s">
        <v>118</v>
      </c>
      <c r="F8153" s="17"/>
      <c r="G8153" s="11">
        <v>3</v>
      </c>
      <c r="H8153" s="27">
        <v>33.333333333333002</v>
      </c>
      <c r="I8153" s="5">
        <v>66.666666666666998</v>
      </c>
      <c r="J8153" s="4" t="s">
        <v>168</v>
      </c>
      <c r="K8153" s="4" t="s">
        <v>168</v>
      </c>
      <c r="L8153" s="4" t="s">
        <v>168</v>
      </c>
      <c r="M8153" s="5">
        <v>100</v>
      </c>
      <c r="N8153" s="31" t="s">
        <v>168</v>
      </c>
    </row>
    <row r="8154">
      <c r="D8154" s="19"/>
      <c r="E8154" s="18" t="s">
        <v>26</v>
      </c>
      <c r="F8154" s="17"/>
      <c r="G8154" s="11">
        <v>1</v>
      </c>
      <c r="H8154" s="27">
        <v>100</v>
      </c>
      <c r="I8154" s="4" t="s">
        <v>168</v>
      </c>
      <c r="J8154" s="4" t="s">
        <v>168</v>
      </c>
      <c r="K8154" s="4" t="s">
        <v>168</v>
      </c>
      <c r="L8154" s="4" t="s">
        <v>168</v>
      </c>
      <c r="M8154" s="5">
        <v>100</v>
      </c>
      <c r="N8154" s="31" t="s">
        <v>168</v>
      </c>
    </row>
    <row r="8155">
      <c r="D8155" s="19"/>
      <c r="E8155" s="18" t="s">
        <v>119</v>
      </c>
      <c r="F8155" s="17"/>
      <c r="G8155" s="7">
        <v>1080</v>
      </c>
      <c r="H8155" s="20">
        <v>57.592592592593</v>
      </c>
      <c r="I8155" s="2">
        <v>38.611111111111001</v>
      </c>
      <c r="J8155" s="2">
        <v>3.2407407407409998</v>
      </c>
      <c r="K8155" s="2">
        <v>0.555555555556</v>
      </c>
      <c r="L8155" s="10" t="s">
        <v>168</v>
      </c>
      <c r="M8155" s="2">
        <v>96.203703703703994</v>
      </c>
      <c r="N8155" s="22">
        <v>3.7962962962960001</v>
      </c>
    </row>
    <row r="8156">
      <c r="D8156" s="19"/>
      <c r="E8156" s="18" t="s">
        <v>120</v>
      </c>
      <c r="F8156" s="17"/>
      <c r="G8156" s="7">
        <v>1054</v>
      </c>
      <c r="H8156" s="20">
        <v>57.305502846300001</v>
      </c>
      <c r="I8156" s="2">
        <v>38.899430740038</v>
      </c>
      <c r="J8156" s="2">
        <v>3.3206831119540001</v>
      </c>
      <c r="K8156" s="2">
        <v>0.47438330170800003</v>
      </c>
      <c r="L8156" s="10" t="s">
        <v>168</v>
      </c>
      <c r="M8156" s="2">
        <v>96.204933586338001</v>
      </c>
      <c r="N8156" s="22">
        <v>3.795066413662</v>
      </c>
    </row>
    <row r="8157">
      <c r="D8157" s="15" t="s">
        <v>121</v>
      </c>
      <c r="E8157" s="14" t="s">
        <v>122</v>
      </c>
      <c r="F8157" s="16"/>
      <c r="G8157" s="26">
        <v>564</v>
      </c>
      <c r="H8157" s="40">
        <v>88.297872340425997</v>
      </c>
      <c r="I8157" s="8">
        <v>11.702127659574</v>
      </c>
      <c r="J8157" s="41" t="s">
        <v>168</v>
      </c>
      <c r="K8157" s="41" t="s">
        <v>168</v>
      </c>
      <c r="L8157" s="41" t="s">
        <v>168</v>
      </c>
      <c r="M8157" s="8">
        <v>100</v>
      </c>
      <c r="N8157" s="71" t="s">
        <v>168</v>
      </c>
    </row>
    <row r="8158">
      <c r="D8158" s="19"/>
      <c r="E8158" s="18" t="s">
        <v>123</v>
      </c>
      <c r="F8158" s="17"/>
      <c r="G8158" s="7">
        <v>396</v>
      </c>
      <c r="H8158" s="20">
        <v>31.313131313130999</v>
      </c>
      <c r="I8158" s="2">
        <v>67.676767676767994</v>
      </c>
      <c r="J8158" s="2">
        <v>1.010101010101</v>
      </c>
      <c r="K8158" s="10" t="s">
        <v>168</v>
      </c>
      <c r="L8158" s="10" t="s">
        <v>168</v>
      </c>
      <c r="M8158" s="2">
        <v>98.989898989899004</v>
      </c>
      <c r="N8158" s="22">
        <v>1.010101010101</v>
      </c>
    </row>
    <row r="8159">
      <c r="D8159" s="19"/>
      <c r="E8159" s="18" t="s">
        <v>124</v>
      </c>
      <c r="F8159" s="17"/>
      <c r="G8159" s="7">
        <v>69</v>
      </c>
      <c r="H8159" s="20">
        <v>7.2463768115939997</v>
      </c>
      <c r="I8159" s="2">
        <v>85.507246376812006</v>
      </c>
      <c r="J8159" s="2">
        <v>5.7971014492749999</v>
      </c>
      <c r="K8159" s="2">
        <v>1.449275362319</v>
      </c>
      <c r="L8159" s="10" t="s">
        <v>168</v>
      </c>
      <c r="M8159" s="2">
        <v>92.753623188405996</v>
      </c>
      <c r="N8159" s="22">
        <v>7.2463768115939997</v>
      </c>
    </row>
    <row r="8160">
      <c r="D8160" s="19"/>
      <c r="E8160" s="18" t="s">
        <v>125</v>
      </c>
      <c r="F8160" s="17"/>
      <c r="G8160" s="7">
        <v>50</v>
      </c>
      <c r="H8160" s="52" t="s">
        <v>168</v>
      </c>
      <c r="I8160" s="2">
        <v>56</v>
      </c>
      <c r="J8160" s="2">
        <v>42</v>
      </c>
      <c r="K8160" s="2">
        <v>2</v>
      </c>
      <c r="L8160" s="10" t="s">
        <v>168</v>
      </c>
      <c r="M8160" s="2">
        <v>56</v>
      </c>
      <c r="N8160" s="22">
        <v>44</v>
      </c>
    </row>
    <row r="8161">
      <c r="D8161" s="19"/>
      <c r="E8161" s="18" t="s">
        <v>126</v>
      </c>
      <c r="F8161" s="17"/>
      <c r="G8161" s="11">
        <v>14</v>
      </c>
      <c r="H8161" s="27">
        <v>7.1428571428570002</v>
      </c>
      <c r="I8161" s="5">
        <v>14.285714285714</v>
      </c>
      <c r="J8161" s="5">
        <v>50</v>
      </c>
      <c r="K8161" s="5">
        <v>28.571428571428999</v>
      </c>
      <c r="L8161" s="4" t="s">
        <v>168</v>
      </c>
      <c r="M8161" s="5">
        <v>21.428571428571001</v>
      </c>
      <c r="N8161" s="30">
        <v>78.571428571428996</v>
      </c>
    </row>
    <row r="8162">
      <c r="D8162" s="19"/>
      <c r="E8162" s="18" t="s">
        <v>26</v>
      </c>
      <c r="F8162" s="17"/>
      <c r="G8162" s="11">
        <v>0</v>
      </c>
      <c r="H8162" s="32" t="s">
        <v>168</v>
      </c>
      <c r="I8162" s="4" t="s">
        <v>168</v>
      </c>
      <c r="J8162" s="4" t="s">
        <v>168</v>
      </c>
      <c r="K8162" s="4" t="s">
        <v>168</v>
      </c>
      <c r="L8162" s="4" t="s">
        <v>168</v>
      </c>
      <c r="M8162" s="4" t="s">
        <v>168</v>
      </c>
      <c r="N8162" s="31" t="s">
        <v>168</v>
      </c>
    </row>
    <row r="8163">
      <c r="D8163" s="19"/>
      <c r="E8163" s="18" t="s">
        <v>127</v>
      </c>
      <c r="F8163" s="17"/>
      <c r="G8163" s="7">
        <v>960</v>
      </c>
      <c r="H8163" s="20">
        <v>64.791666666666998</v>
      </c>
      <c r="I8163" s="2">
        <v>34.791666666666998</v>
      </c>
      <c r="J8163" s="2">
        <v>0.41666666666699997</v>
      </c>
      <c r="K8163" s="10" t="s">
        <v>168</v>
      </c>
      <c r="L8163" s="10" t="s">
        <v>168</v>
      </c>
      <c r="M8163" s="2">
        <v>99.583333333333002</v>
      </c>
      <c r="N8163" s="22">
        <v>0.41666666666699997</v>
      </c>
    </row>
    <row r="8164">
      <c r="D8164" s="19"/>
      <c r="E8164" s="18" t="s">
        <v>128</v>
      </c>
      <c r="F8164" s="17"/>
      <c r="G8164" s="7">
        <v>64</v>
      </c>
      <c r="H8164" s="20">
        <v>1.5625</v>
      </c>
      <c r="I8164" s="2">
        <v>46.875</v>
      </c>
      <c r="J8164" s="2">
        <v>43.75</v>
      </c>
      <c r="K8164" s="2">
        <v>7.8125</v>
      </c>
      <c r="L8164" s="10" t="s">
        <v>168</v>
      </c>
      <c r="M8164" s="2">
        <v>48.4375</v>
      </c>
      <c r="N8164" s="22">
        <v>51.5625</v>
      </c>
    </row>
    <row r="8165">
      <c r="D8165" s="15" t="s">
        <v>129</v>
      </c>
      <c r="E8165" s="14" t="s">
        <v>130</v>
      </c>
      <c r="F8165" s="16"/>
      <c r="G8165" s="26">
        <v>130</v>
      </c>
      <c r="H8165" s="40">
        <v>73.846153846153996</v>
      </c>
      <c r="I8165" s="8">
        <v>23.076923076922998</v>
      </c>
      <c r="J8165" s="8">
        <v>3.0769230769229998</v>
      </c>
      <c r="K8165" s="41" t="s">
        <v>168</v>
      </c>
      <c r="L8165" s="41" t="s">
        <v>168</v>
      </c>
      <c r="M8165" s="8">
        <v>96.923076923077005</v>
      </c>
      <c r="N8165" s="42">
        <v>3.0769230769229998</v>
      </c>
    </row>
    <row r="8166">
      <c r="D8166" s="19"/>
      <c r="E8166" s="18" t="s">
        <v>131</v>
      </c>
      <c r="F8166" s="17"/>
      <c r="G8166" s="11">
        <v>32</v>
      </c>
      <c r="H8166" s="27">
        <v>75</v>
      </c>
      <c r="I8166" s="5">
        <v>25</v>
      </c>
      <c r="J8166" s="4" t="s">
        <v>168</v>
      </c>
      <c r="K8166" s="4" t="s">
        <v>168</v>
      </c>
      <c r="L8166" s="4" t="s">
        <v>168</v>
      </c>
      <c r="M8166" s="5">
        <v>100</v>
      </c>
      <c r="N8166" s="31" t="s">
        <v>168</v>
      </c>
    </row>
    <row r="8167">
      <c r="D8167" s="19"/>
      <c r="E8167" s="18" t="s">
        <v>132</v>
      </c>
      <c r="F8167" s="17"/>
      <c r="G8167" s="7">
        <v>492</v>
      </c>
      <c r="H8167" s="20">
        <v>65.040650406504</v>
      </c>
      <c r="I8167" s="2">
        <v>32.520325203252</v>
      </c>
      <c r="J8167" s="2">
        <v>2.4390243902440001</v>
      </c>
      <c r="K8167" s="10" t="s">
        <v>168</v>
      </c>
      <c r="L8167" s="10" t="s">
        <v>168</v>
      </c>
      <c r="M8167" s="2">
        <v>97.560975609755999</v>
      </c>
      <c r="N8167" s="22">
        <v>2.4390243902440001</v>
      </c>
    </row>
    <row r="8168">
      <c r="D8168" s="19"/>
      <c r="E8168" s="18" t="s">
        <v>133</v>
      </c>
      <c r="F8168" s="17"/>
      <c r="G8168" s="7">
        <v>610</v>
      </c>
      <c r="H8168" s="20">
        <v>67.213114754098001</v>
      </c>
      <c r="I8168" s="2">
        <v>31.803278688525001</v>
      </c>
      <c r="J8168" s="2">
        <v>0.81967213114799997</v>
      </c>
      <c r="K8168" s="2">
        <v>0.16393442623000001</v>
      </c>
      <c r="L8168" s="10" t="s">
        <v>168</v>
      </c>
      <c r="M8168" s="2">
        <v>99.016393442622999</v>
      </c>
      <c r="N8168" s="22">
        <v>0.98360655737699998</v>
      </c>
    </row>
    <row r="8169">
      <c r="D8169" s="19"/>
      <c r="E8169" s="18" t="s">
        <v>134</v>
      </c>
      <c r="F8169" s="17"/>
      <c r="G8169" s="7">
        <v>869</v>
      </c>
      <c r="H8169" s="20">
        <v>61.56501726122</v>
      </c>
      <c r="I8169" s="2">
        <v>36.133486766398001</v>
      </c>
      <c r="J8169" s="2">
        <v>1.9562715765250001</v>
      </c>
      <c r="K8169" s="2">
        <v>0.34522439585699999</v>
      </c>
      <c r="L8169" s="10" t="s">
        <v>168</v>
      </c>
      <c r="M8169" s="2">
        <v>97.698504027618</v>
      </c>
      <c r="N8169" s="22">
        <v>2.3014959723819999</v>
      </c>
    </row>
    <row r="8170">
      <c r="D8170" s="19"/>
      <c r="E8170" s="18" t="s">
        <v>135</v>
      </c>
      <c r="F8170" s="17"/>
      <c r="G8170" s="7">
        <v>842</v>
      </c>
      <c r="H8170" s="20">
        <v>61.045130641329997</v>
      </c>
      <c r="I8170" s="2">
        <v>36.579572446556</v>
      </c>
      <c r="J8170" s="2">
        <v>2.256532066508</v>
      </c>
      <c r="K8170" s="2">
        <v>0.11876484560599999</v>
      </c>
      <c r="L8170" s="10" t="s">
        <v>168</v>
      </c>
      <c r="M8170" s="2">
        <v>97.624703087886004</v>
      </c>
      <c r="N8170" s="22">
        <v>2.375296912114</v>
      </c>
    </row>
    <row r="8171">
      <c r="D8171" s="19"/>
      <c r="E8171" s="18" t="s">
        <v>136</v>
      </c>
      <c r="F8171" s="17"/>
      <c r="G8171" s="7">
        <v>514</v>
      </c>
      <c r="H8171" s="20">
        <v>58.560311284047003</v>
      </c>
      <c r="I8171" s="2">
        <v>39.105058365759</v>
      </c>
      <c r="J8171" s="2">
        <v>2.3346303501949999</v>
      </c>
      <c r="K8171" s="10" t="s">
        <v>168</v>
      </c>
      <c r="L8171" s="10" t="s">
        <v>168</v>
      </c>
      <c r="M8171" s="2">
        <v>97.665369649805001</v>
      </c>
      <c r="N8171" s="22">
        <v>2.3346303501949999</v>
      </c>
    </row>
    <row r="8172">
      <c r="D8172" s="19"/>
      <c r="E8172" s="18" t="s">
        <v>137</v>
      </c>
      <c r="F8172" s="17"/>
      <c r="G8172" s="7">
        <v>487</v>
      </c>
      <c r="H8172" s="20">
        <v>63.655030800821002</v>
      </c>
      <c r="I8172" s="2">
        <v>34.291581108830002</v>
      </c>
      <c r="J8172" s="2">
        <v>1.8480492813139999</v>
      </c>
      <c r="K8172" s="2">
        <v>0.20533880903499999</v>
      </c>
      <c r="L8172" s="10" t="s">
        <v>168</v>
      </c>
      <c r="M8172" s="2">
        <v>97.946611909650997</v>
      </c>
      <c r="N8172" s="22">
        <v>2.0533880903489998</v>
      </c>
    </row>
    <row r="8173">
      <c r="D8173" s="19"/>
      <c r="E8173" s="18" t="s">
        <v>138</v>
      </c>
      <c r="F8173" s="17"/>
      <c r="G8173" s="7">
        <v>480</v>
      </c>
      <c r="H8173" s="20">
        <v>69.166666666666998</v>
      </c>
      <c r="I8173" s="2">
        <v>29.791666666666998</v>
      </c>
      <c r="J8173" s="2">
        <v>1.041666666667</v>
      </c>
      <c r="K8173" s="10" t="s">
        <v>168</v>
      </c>
      <c r="L8173" s="10" t="s">
        <v>168</v>
      </c>
      <c r="M8173" s="2">
        <v>98.958333333333002</v>
      </c>
      <c r="N8173" s="22">
        <v>1.041666666667</v>
      </c>
    </row>
    <row r="8174">
      <c r="D8174" s="19"/>
      <c r="E8174" s="18" t="s">
        <v>139</v>
      </c>
      <c r="F8174" s="17"/>
      <c r="G8174" s="7">
        <v>624</v>
      </c>
      <c r="H8174" s="20">
        <v>62.339743589744003</v>
      </c>
      <c r="I8174" s="2">
        <v>35.096153846154003</v>
      </c>
      <c r="J8174" s="2">
        <v>2.2435897435899999</v>
      </c>
      <c r="K8174" s="2">
        <v>0.32051282051300001</v>
      </c>
      <c r="L8174" s="10" t="s">
        <v>168</v>
      </c>
      <c r="M8174" s="2">
        <v>97.435897435897004</v>
      </c>
      <c r="N8174" s="22">
        <v>2.564102564103</v>
      </c>
    </row>
    <row r="8175">
      <c r="D8175" s="19"/>
      <c r="E8175" s="18" t="s">
        <v>140</v>
      </c>
      <c r="F8175" s="17"/>
      <c r="G8175" s="7">
        <v>172</v>
      </c>
      <c r="H8175" s="20">
        <v>66.860465116279002</v>
      </c>
      <c r="I8175" s="2">
        <v>30.813953488372</v>
      </c>
      <c r="J8175" s="2">
        <v>2.3255813953489999</v>
      </c>
      <c r="K8175" s="10" t="s">
        <v>168</v>
      </c>
      <c r="L8175" s="10" t="s">
        <v>168</v>
      </c>
      <c r="M8175" s="2">
        <v>97.674418604650995</v>
      </c>
      <c r="N8175" s="22">
        <v>2.3255813953489999</v>
      </c>
    </row>
    <row r="8176">
      <c r="D8176" s="19"/>
      <c r="E8176" s="18" t="s">
        <v>141</v>
      </c>
      <c r="F8176" s="17"/>
      <c r="G8176" s="7">
        <v>683</v>
      </c>
      <c r="H8176" s="20">
        <v>65.300146412884004</v>
      </c>
      <c r="I8176" s="2">
        <v>32.503660322107997</v>
      </c>
      <c r="J8176" s="2">
        <v>2.0497803806729999</v>
      </c>
      <c r="K8176" s="2">
        <v>0.14641288433399999</v>
      </c>
      <c r="L8176" s="10" t="s">
        <v>168</v>
      </c>
      <c r="M8176" s="2">
        <v>97.803806734993003</v>
      </c>
      <c r="N8176" s="22">
        <v>2.196193265007</v>
      </c>
    </row>
    <row r="8177">
      <c r="D8177" s="19"/>
      <c r="E8177" s="18" t="s">
        <v>142</v>
      </c>
      <c r="F8177" s="17"/>
      <c r="G8177" s="7">
        <v>341</v>
      </c>
      <c r="H8177" s="20">
        <v>72.434017595308006</v>
      </c>
      <c r="I8177" s="2">
        <v>25.513196480937999</v>
      </c>
      <c r="J8177" s="2">
        <v>2.052785923754</v>
      </c>
      <c r="K8177" s="10" t="s">
        <v>168</v>
      </c>
      <c r="L8177" s="10" t="s">
        <v>168</v>
      </c>
      <c r="M8177" s="2">
        <v>97.947214076245999</v>
      </c>
      <c r="N8177" s="22">
        <v>2.052785923754</v>
      </c>
    </row>
    <row r="8178">
      <c r="D8178" s="19"/>
      <c r="E8178" s="18" t="s">
        <v>143</v>
      </c>
      <c r="F8178" s="17"/>
      <c r="G8178" s="7">
        <v>185</v>
      </c>
      <c r="H8178" s="20">
        <v>73.513513513513999</v>
      </c>
      <c r="I8178" s="2">
        <v>25.945945945946001</v>
      </c>
      <c r="J8178" s="2">
        <v>0.54054054054099998</v>
      </c>
      <c r="K8178" s="10" t="s">
        <v>168</v>
      </c>
      <c r="L8178" s="10" t="s">
        <v>168</v>
      </c>
      <c r="M8178" s="2">
        <v>99.459459459458998</v>
      </c>
      <c r="N8178" s="22">
        <v>0.54054054054099998</v>
      </c>
    </row>
    <row r="8179">
      <c r="D8179" s="19"/>
      <c r="E8179" s="18" t="s">
        <v>144</v>
      </c>
      <c r="F8179" s="17"/>
      <c r="G8179" s="7">
        <v>219</v>
      </c>
      <c r="H8179" s="20">
        <v>61.643835616437997</v>
      </c>
      <c r="I8179" s="2">
        <v>35.616438356163997</v>
      </c>
      <c r="J8179" s="2">
        <v>1.826484018265</v>
      </c>
      <c r="K8179" s="2">
        <v>0.91324200913200004</v>
      </c>
      <c r="L8179" s="10" t="s">
        <v>168</v>
      </c>
      <c r="M8179" s="2">
        <v>97.260273972603002</v>
      </c>
      <c r="N8179" s="22">
        <v>2.7397260273969999</v>
      </c>
    </row>
    <row r="8180">
      <c r="D8180" s="19"/>
      <c r="E8180" s="18" t="s">
        <v>41</v>
      </c>
      <c r="F8180" s="17"/>
      <c r="G8180" s="11">
        <v>40</v>
      </c>
      <c r="H8180" s="27">
        <v>60</v>
      </c>
      <c r="I8180" s="5">
        <v>35</v>
      </c>
      <c r="J8180" s="5">
        <v>5</v>
      </c>
      <c r="K8180" s="4" t="s">
        <v>168</v>
      </c>
      <c r="L8180" s="4" t="s">
        <v>168</v>
      </c>
      <c r="M8180" s="5">
        <v>95</v>
      </c>
      <c r="N8180" s="30">
        <v>5</v>
      </c>
    </row>
    <row r="8181">
      <c r="D8181" s="19"/>
      <c r="E8181" s="18" t="s">
        <v>145</v>
      </c>
      <c r="F8181" s="17"/>
      <c r="G8181" s="11">
        <v>19</v>
      </c>
      <c r="H8181" s="27">
        <v>10.526315789473999</v>
      </c>
      <c r="I8181" s="5">
        <v>52.631578947367998</v>
      </c>
      <c r="J8181" s="5">
        <v>31.578947368421002</v>
      </c>
      <c r="K8181" s="5">
        <v>5.2631578947369997</v>
      </c>
      <c r="L8181" s="4" t="s">
        <v>168</v>
      </c>
      <c r="M8181" s="5">
        <v>63.157894736842003</v>
      </c>
      <c r="N8181" s="30">
        <v>36.842105263157997</v>
      </c>
    </row>
    <row r="8182">
      <c r="D8182" s="19"/>
      <c r="E8182" s="18" t="s">
        <v>26</v>
      </c>
      <c r="F8182" s="17"/>
      <c r="G8182" s="11">
        <v>0</v>
      </c>
      <c r="H8182" s="32" t="s">
        <v>168</v>
      </c>
      <c r="I8182" s="4" t="s">
        <v>168</v>
      </c>
      <c r="J8182" s="4" t="s">
        <v>168</v>
      </c>
      <c r="K8182" s="4" t="s">
        <v>168</v>
      </c>
      <c r="L8182" s="4" t="s">
        <v>168</v>
      </c>
      <c r="M8182" s="4" t="s">
        <v>168</v>
      </c>
      <c r="N8182" s="31" t="s">
        <v>168</v>
      </c>
    </row>
    <row r="8183">
      <c r="D8183" s="15" t="s">
        <v>146</v>
      </c>
      <c r="E8183" s="14" t="s">
        <v>147</v>
      </c>
      <c r="F8183" s="16"/>
      <c r="G8183" s="26">
        <v>628</v>
      </c>
      <c r="H8183" s="40">
        <v>100</v>
      </c>
      <c r="I8183" s="41" t="s">
        <v>168</v>
      </c>
      <c r="J8183" s="41" t="s">
        <v>168</v>
      </c>
      <c r="K8183" s="41" t="s">
        <v>168</v>
      </c>
      <c r="L8183" s="41" t="s">
        <v>168</v>
      </c>
      <c r="M8183" s="8">
        <v>100</v>
      </c>
      <c r="N8183" s="71" t="s">
        <v>168</v>
      </c>
    </row>
    <row r="8184">
      <c r="D8184" s="19"/>
      <c r="E8184" s="18" t="s">
        <v>148</v>
      </c>
      <c r="F8184" s="17"/>
      <c r="G8184" s="7">
        <v>423</v>
      </c>
      <c r="H8184" s="52" t="s">
        <v>168</v>
      </c>
      <c r="I8184" s="2">
        <v>100</v>
      </c>
      <c r="J8184" s="10" t="s">
        <v>168</v>
      </c>
      <c r="K8184" s="10" t="s">
        <v>168</v>
      </c>
      <c r="L8184" s="10" t="s">
        <v>168</v>
      </c>
      <c r="M8184" s="2">
        <v>100</v>
      </c>
      <c r="N8184" s="34" t="s">
        <v>168</v>
      </c>
    </row>
    <row r="8185">
      <c r="D8185" s="19"/>
      <c r="E8185" s="18" t="s">
        <v>149</v>
      </c>
      <c r="F8185" s="17"/>
      <c r="G8185" s="11">
        <v>36</v>
      </c>
      <c r="H8185" s="32" t="s">
        <v>168</v>
      </c>
      <c r="I8185" s="4" t="s">
        <v>168</v>
      </c>
      <c r="J8185" s="5">
        <v>100</v>
      </c>
      <c r="K8185" s="4" t="s">
        <v>168</v>
      </c>
      <c r="L8185" s="4" t="s">
        <v>168</v>
      </c>
      <c r="M8185" s="4" t="s">
        <v>168</v>
      </c>
      <c r="N8185" s="30">
        <v>100</v>
      </c>
    </row>
    <row r="8186">
      <c r="D8186" s="19"/>
      <c r="E8186" s="18" t="s">
        <v>150</v>
      </c>
      <c r="F8186" s="17"/>
      <c r="G8186" s="11">
        <v>6</v>
      </c>
      <c r="H8186" s="32" t="s">
        <v>168</v>
      </c>
      <c r="I8186" s="4" t="s">
        <v>168</v>
      </c>
      <c r="J8186" s="4" t="s">
        <v>168</v>
      </c>
      <c r="K8186" s="5">
        <v>100</v>
      </c>
      <c r="L8186" s="4" t="s">
        <v>168</v>
      </c>
      <c r="M8186" s="4" t="s">
        <v>168</v>
      </c>
      <c r="N8186" s="30">
        <v>100</v>
      </c>
    </row>
    <row r="8187">
      <c r="D8187" s="19"/>
      <c r="E8187" s="18" t="s">
        <v>26</v>
      </c>
      <c r="F8187" s="17"/>
      <c r="G8187" s="11">
        <v>0</v>
      </c>
      <c r="H8187" s="32" t="s">
        <v>168</v>
      </c>
      <c r="I8187" s="4" t="s">
        <v>168</v>
      </c>
      <c r="J8187" s="4" t="s">
        <v>168</v>
      </c>
      <c r="K8187" s="4" t="s">
        <v>168</v>
      </c>
      <c r="L8187" s="4" t="s">
        <v>168</v>
      </c>
      <c r="M8187" s="4" t="s">
        <v>168</v>
      </c>
      <c r="N8187" s="31" t="s">
        <v>168</v>
      </c>
    </row>
    <row r="8188">
      <c r="D8188" s="19"/>
      <c r="E8188" s="18" t="s">
        <v>151</v>
      </c>
      <c r="F8188" s="17"/>
      <c r="G8188" s="7">
        <v>1051</v>
      </c>
      <c r="H8188" s="20">
        <v>59.752616555661</v>
      </c>
      <c r="I8188" s="2">
        <v>40.247383444339</v>
      </c>
      <c r="J8188" s="10" t="s">
        <v>168</v>
      </c>
      <c r="K8188" s="10" t="s">
        <v>168</v>
      </c>
      <c r="L8188" s="10" t="s">
        <v>168</v>
      </c>
      <c r="M8188" s="2">
        <v>100</v>
      </c>
      <c r="N8188" s="34" t="s">
        <v>168</v>
      </c>
    </row>
    <row r="8189">
      <c r="D8189" s="19"/>
      <c r="E8189" s="18" t="s">
        <v>152</v>
      </c>
      <c r="F8189" s="17"/>
      <c r="G8189" s="11">
        <v>42</v>
      </c>
      <c r="H8189" s="32" t="s">
        <v>168</v>
      </c>
      <c r="I8189" s="4" t="s">
        <v>168</v>
      </c>
      <c r="J8189" s="5">
        <v>85.714285714286007</v>
      </c>
      <c r="K8189" s="5">
        <v>14.285714285714</v>
      </c>
      <c r="L8189" s="4" t="s">
        <v>168</v>
      </c>
      <c r="M8189" s="4" t="s">
        <v>168</v>
      </c>
      <c r="N8189" s="30">
        <v>100</v>
      </c>
    </row>
    <row r="8190">
      <c r="D8190" s="15" t="s">
        <v>153</v>
      </c>
      <c r="E8190" s="14" t="s">
        <v>154</v>
      </c>
      <c r="F8190" s="16"/>
      <c r="G8190" s="26">
        <v>596</v>
      </c>
      <c r="H8190" s="40">
        <v>61.912751677852</v>
      </c>
      <c r="I8190" s="8">
        <v>35.067114093960001</v>
      </c>
      <c r="J8190" s="8">
        <v>2.6845637583889999</v>
      </c>
      <c r="K8190" s="8">
        <v>0.33557046979900002</v>
      </c>
      <c r="L8190" s="41" t="s">
        <v>168</v>
      </c>
      <c r="M8190" s="8">
        <v>96.979865771812001</v>
      </c>
      <c r="N8190" s="42">
        <v>3.0201342281880001</v>
      </c>
    </row>
    <row r="8191">
      <c r="D8191" s="19"/>
      <c r="E8191" s="18" t="s">
        <v>155</v>
      </c>
      <c r="F8191" s="17"/>
      <c r="G8191" s="7">
        <v>800</v>
      </c>
      <c r="H8191" s="20">
        <v>59.25</v>
      </c>
      <c r="I8191" s="2">
        <v>37.5</v>
      </c>
      <c r="J8191" s="2">
        <v>2.875</v>
      </c>
      <c r="K8191" s="2">
        <v>0.375</v>
      </c>
      <c r="L8191" s="10" t="s">
        <v>168</v>
      </c>
      <c r="M8191" s="2">
        <v>96.75</v>
      </c>
      <c r="N8191" s="22">
        <v>3.25</v>
      </c>
    </row>
    <row r="8192">
      <c r="D8192" s="19"/>
      <c r="E8192" s="18" t="s">
        <v>156</v>
      </c>
      <c r="F8192" s="17"/>
      <c r="G8192" s="7">
        <v>449</v>
      </c>
      <c r="H8192" s="20">
        <v>62.138084632517</v>
      </c>
      <c r="I8192" s="2">
        <v>35.412026726058002</v>
      </c>
      <c r="J8192" s="2">
        <v>2.0044543429839998</v>
      </c>
      <c r="K8192" s="2">
        <v>0.44543429844100002</v>
      </c>
      <c r="L8192" s="10" t="s">
        <v>168</v>
      </c>
      <c r="M8192" s="2">
        <v>97.550111358574995</v>
      </c>
      <c r="N8192" s="22">
        <v>2.4498886414249998</v>
      </c>
    </row>
    <row r="8193">
      <c r="D8193" s="19"/>
      <c r="E8193" s="18" t="s">
        <v>157</v>
      </c>
      <c r="F8193" s="17"/>
      <c r="G8193" s="7">
        <v>867</v>
      </c>
      <c r="H8193" s="20">
        <v>57.324106113032997</v>
      </c>
      <c r="I8193" s="2">
        <v>38.638985005766997</v>
      </c>
      <c r="J8193" s="2">
        <v>3.4602076124569998</v>
      </c>
      <c r="K8193" s="2">
        <v>0.57670126874299998</v>
      </c>
      <c r="L8193" s="10" t="s">
        <v>168</v>
      </c>
      <c r="M8193" s="2">
        <v>95.963091118799994</v>
      </c>
      <c r="N8193" s="22">
        <v>4.0369088811999996</v>
      </c>
    </row>
    <row r="8194">
      <c r="D8194" s="19"/>
      <c r="E8194" s="18" t="s">
        <v>158</v>
      </c>
      <c r="F8194" s="17"/>
      <c r="G8194" s="7">
        <v>818</v>
      </c>
      <c r="H8194" s="20">
        <v>59.290953545232</v>
      </c>
      <c r="I8194" s="2">
        <v>37.408312958434998</v>
      </c>
      <c r="J8194" s="2">
        <v>3.056234718826</v>
      </c>
      <c r="K8194" s="2">
        <v>0.24449877750599999</v>
      </c>
      <c r="L8194" s="10" t="s">
        <v>168</v>
      </c>
      <c r="M8194" s="2">
        <v>96.699266503667005</v>
      </c>
      <c r="N8194" s="22">
        <v>3.3007334963330002</v>
      </c>
    </row>
    <row r="8195">
      <c r="D8195" s="19"/>
      <c r="E8195" s="18" t="s">
        <v>159</v>
      </c>
      <c r="F8195" s="17"/>
      <c r="G8195" s="7">
        <v>595</v>
      </c>
      <c r="H8195" s="20">
        <v>62.016806722688997</v>
      </c>
      <c r="I8195" s="2">
        <v>34.789915966386999</v>
      </c>
      <c r="J8195" s="2">
        <v>3.0252100840340002</v>
      </c>
      <c r="K8195" s="2">
        <v>0.16806722689100001</v>
      </c>
      <c r="L8195" s="10" t="s">
        <v>168</v>
      </c>
      <c r="M8195" s="2">
        <v>96.806722689075997</v>
      </c>
      <c r="N8195" s="22">
        <v>3.193277310924</v>
      </c>
    </row>
    <row r="8196">
      <c r="D8196" s="19"/>
      <c r="E8196" s="18" t="s">
        <v>160</v>
      </c>
      <c r="F8196" s="17"/>
      <c r="G8196" s="7">
        <v>330</v>
      </c>
      <c r="H8196" s="20">
        <v>64.848484848485</v>
      </c>
      <c r="I8196" s="2">
        <v>32.424242424242003</v>
      </c>
      <c r="J8196" s="2">
        <v>2.4242424242420002</v>
      </c>
      <c r="K8196" s="2">
        <v>0.30303030303</v>
      </c>
      <c r="L8196" s="10" t="s">
        <v>168</v>
      </c>
      <c r="M8196" s="2">
        <v>97.272727272726996</v>
      </c>
      <c r="N8196" s="22">
        <v>2.7272727272730002</v>
      </c>
    </row>
    <row r="8197">
      <c r="D8197" s="19"/>
      <c r="E8197" s="18" t="s">
        <v>161</v>
      </c>
      <c r="F8197" s="17"/>
      <c r="G8197" s="7">
        <v>744</v>
      </c>
      <c r="H8197" s="20">
        <v>60.349462365591002</v>
      </c>
      <c r="I8197" s="2">
        <v>36.021505376344003</v>
      </c>
      <c r="J8197" s="2">
        <v>3.360215053763</v>
      </c>
      <c r="K8197" s="2">
        <v>0.26881720430099998</v>
      </c>
      <c r="L8197" s="10" t="s">
        <v>168</v>
      </c>
      <c r="M8197" s="2">
        <v>96.370967741935004</v>
      </c>
      <c r="N8197" s="22">
        <v>3.6290322580650001</v>
      </c>
    </row>
    <row r="8198">
      <c r="D8198" s="19"/>
      <c r="E8198" s="18" t="s">
        <v>162</v>
      </c>
      <c r="F8198" s="17"/>
      <c r="G8198" s="7">
        <v>519</v>
      </c>
      <c r="H8198" s="20">
        <v>63.583815028902002</v>
      </c>
      <c r="I8198" s="2">
        <v>33.140655105973003</v>
      </c>
      <c r="J8198" s="2">
        <v>3.0828516377650002</v>
      </c>
      <c r="K8198" s="2">
        <v>0.19267822736000001</v>
      </c>
      <c r="L8198" s="10" t="s">
        <v>168</v>
      </c>
      <c r="M8198" s="2">
        <v>96.724470134875006</v>
      </c>
      <c r="N8198" s="22">
        <v>3.2755298651250002</v>
      </c>
    </row>
    <row r="8199">
      <c r="D8199" s="19"/>
      <c r="E8199" s="18" t="s">
        <v>163</v>
      </c>
      <c r="F8199" s="17"/>
      <c r="G8199" s="7">
        <v>576</v>
      </c>
      <c r="H8199" s="20">
        <v>62.326388888888999</v>
      </c>
      <c r="I8199" s="2">
        <v>34.548611111111001</v>
      </c>
      <c r="J8199" s="2">
        <v>2.7777777777780002</v>
      </c>
      <c r="K8199" s="2">
        <v>0.347222222222</v>
      </c>
      <c r="L8199" s="10" t="s">
        <v>168</v>
      </c>
      <c r="M8199" s="2">
        <v>96.875</v>
      </c>
      <c r="N8199" s="22">
        <v>3.125</v>
      </c>
    </row>
    <row r="8200">
      <c r="D8200" s="19"/>
      <c r="E8200" s="18" t="s">
        <v>164</v>
      </c>
      <c r="F8200" s="17"/>
      <c r="G8200" s="7">
        <v>372</v>
      </c>
      <c r="H8200" s="20">
        <v>63.440860215054002</v>
      </c>
      <c r="I8200" s="2">
        <v>33.064516129032</v>
      </c>
      <c r="J8200" s="2">
        <v>3.2258064516129998</v>
      </c>
      <c r="K8200" s="2">
        <v>0.26881720430099998</v>
      </c>
      <c r="L8200" s="10" t="s">
        <v>168</v>
      </c>
      <c r="M8200" s="2">
        <v>96.505376344086002</v>
      </c>
      <c r="N8200" s="22">
        <v>3.4946236559139998</v>
      </c>
    </row>
    <row r="8201">
      <c r="D8201" s="19"/>
      <c r="E8201" s="18" t="s">
        <v>165</v>
      </c>
      <c r="F8201" s="17"/>
      <c r="G8201" s="7">
        <v>520</v>
      </c>
      <c r="H8201" s="20">
        <v>61.923076923076998</v>
      </c>
      <c r="I8201" s="2">
        <v>34.615384615384997</v>
      </c>
      <c r="J8201" s="2">
        <v>3.0769230769229998</v>
      </c>
      <c r="K8201" s="2">
        <v>0.384615384615</v>
      </c>
      <c r="L8201" s="10" t="s">
        <v>168</v>
      </c>
      <c r="M8201" s="2">
        <v>96.538461538462002</v>
      </c>
      <c r="N8201" s="22">
        <v>3.4615384615379998</v>
      </c>
    </row>
    <row r="8202">
      <c r="D8202" s="19"/>
      <c r="E8202" s="18" t="s">
        <v>166</v>
      </c>
      <c r="F8202" s="17"/>
      <c r="G8202" s="7">
        <v>445</v>
      </c>
      <c r="H8202" s="20">
        <v>62.022471910112003</v>
      </c>
      <c r="I8202" s="2">
        <v>34.157303370786998</v>
      </c>
      <c r="J8202" s="2">
        <v>3.1460674157300001</v>
      </c>
      <c r="K8202" s="2">
        <v>0.67415730337099999</v>
      </c>
      <c r="L8202" s="10" t="s">
        <v>168</v>
      </c>
      <c r="M8202" s="2">
        <v>96.179775280898994</v>
      </c>
      <c r="N8202" s="22">
        <v>3.8202247191010001</v>
      </c>
    </row>
    <row r="8203">
      <c r="D8203" s="19"/>
      <c r="E8203" s="18" t="s">
        <v>167</v>
      </c>
      <c r="F8203" s="17"/>
      <c r="G8203" s="7">
        <v>294</v>
      </c>
      <c r="H8203" s="20">
        <v>59.183673469387998</v>
      </c>
      <c r="I8203" s="2">
        <v>37.755102040815999</v>
      </c>
      <c r="J8203" s="2">
        <v>2.7210884353739999</v>
      </c>
      <c r="K8203" s="2">
        <v>0.34013605442200001</v>
      </c>
      <c r="L8203" s="10" t="s">
        <v>168</v>
      </c>
      <c r="M8203" s="2">
        <v>96.938775510203996</v>
      </c>
      <c r="N8203" s="22">
        <v>3.0612244897959999</v>
      </c>
    </row>
    <row r="8204">
      <c r="D8204" s="19"/>
      <c r="E8204" s="18" t="s">
        <v>41</v>
      </c>
      <c r="F8204" s="17"/>
      <c r="G8204" s="7">
        <v>62</v>
      </c>
      <c r="H8204" s="20">
        <v>54.838709677418997</v>
      </c>
      <c r="I8204" s="2">
        <v>41.935483870968</v>
      </c>
      <c r="J8204" s="2">
        <v>3.2258064516129998</v>
      </c>
      <c r="K8204" s="10" t="s">
        <v>168</v>
      </c>
      <c r="L8204" s="10" t="s">
        <v>168</v>
      </c>
      <c r="M8204" s="2">
        <v>96.774193548387004</v>
      </c>
      <c r="N8204" s="22">
        <v>3.2258064516129998</v>
      </c>
    </row>
    <row r="8205">
      <c r="D8205" s="57"/>
      <c r="E8205" s="54" t="s">
        <v>26</v>
      </c>
      <c r="F8205" s="62"/>
      <c r="G8205" s="59">
        <v>17</v>
      </c>
      <c r="H8205" s="78">
        <v>35.294117647058997</v>
      </c>
      <c r="I8205" s="46">
        <v>47.058823529412003</v>
      </c>
      <c r="J8205" s="46">
        <v>11.764705882353001</v>
      </c>
      <c r="K8205" s="46">
        <v>5.8823529411760003</v>
      </c>
      <c r="L8205" s="51" t="s">
        <v>168</v>
      </c>
      <c r="M8205" s="46">
        <v>82.352941176471006</v>
      </c>
      <c r="N8205" s="77">
        <v>17.647058823529001</v>
      </c>
    </row>
    <row r="8207">
      <c r="B8207" s="63" t="str">
        <f ca="1" xml:space="preserve"> HYPERLINK("#'目次'!B57", "[51]")</f>
        <v>[51]</v>
      </c>
      <c r="C8207" s="49" t="s">
        <v>641</v>
      </c>
    </row>
    <row r="8210">
      <c r="C8210" s="49" t="s">
        <v>14</v>
      </c>
    </row>
    <row r="8211">
      <c r="D8211" s="64"/>
      <c r="E8211" s="47"/>
      <c r="F8211" s="47"/>
      <c r="G8211" s="61" t="s">
        <v>15</v>
      </c>
      <c r="H8211" s="66" t="s">
        <v>154</v>
      </c>
      <c r="I8211" s="28" t="s">
        <v>155</v>
      </c>
      <c r="J8211" s="28" t="s">
        <v>156</v>
      </c>
      <c r="K8211" s="28" t="s">
        <v>157</v>
      </c>
      <c r="L8211" s="28" t="s">
        <v>158</v>
      </c>
      <c r="M8211" s="28" t="s">
        <v>159</v>
      </c>
      <c r="N8211" s="28" t="s">
        <v>160</v>
      </c>
      <c r="O8211" s="28" t="s">
        <v>161</v>
      </c>
      <c r="P8211" s="28" t="s">
        <v>162</v>
      </c>
      <c r="Q8211" s="28" t="s">
        <v>163</v>
      </c>
      <c r="R8211" s="28" t="s">
        <v>164</v>
      </c>
      <c r="S8211" s="28" t="s">
        <v>165</v>
      </c>
      <c r="T8211" s="28" t="s">
        <v>166</v>
      </c>
      <c r="U8211" s="28" t="s">
        <v>167</v>
      </c>
      <c r="V8211" s="28" t="s">
        <v>41</v>
      </c>
      <c r="W8211" s="58" t="s">
        <v>26</v>
      </c>
    </row>
    <row r="8212">
      <c r="D8212" s="55"/>
      <c r="E8212" s="48"/>
      <c r="F8212" s="48"/>
      <c r="G8212" s="68"/>
      <c r="H8212" s="70"/>
      <c r="I8212" s="29"/>
      <c r="J8212" s="29"/>
      <c r="K8212" s="29"/>
      <c r="L8212" s="29"/>
      <c r="M8212" s="29"/>
      <c r="N8212" s="29"/>
      <c r="O8212" s="29"/>
      <c r="P8212" s="29"/>
      <c r="Q8212" s="29"/>
      <c r="R8212" s="29"/>
      <c r="S8212" s="29"/>
      <c r="T8212" s="29"/>
      <c r="U8212" s="29"/>
      <c r="V8212" s="29"/>
      <c r="W8212" s="65"/>
    </row>
    <row r="8213">
      <c r="D8213" s="56"/>
      <c r="E8213" s="60" t="s">
        <v>15</v>
      </c>
      <c r="F8213" s="67"/>
      <c r="G8213" s="69">
        <v>1093</v>
      </c>
      <c r="H8213" s="36">
        <v>54.528819762123</v>
      </c>
      <c r="I8213" s="36">
        <v>73.193046660567006</v>
      </c>
      <c r="J8213" s="36">
        <v>41.079597438242999</v>
      </c>
      <c r="K8213" s="36">
        <v>79.322964318390007</v>
      </c>
      <c r="L8213" s="36">
        <v>74.839890210429999</v>
      </c>
      <c r="M8213" s="36">
        <v>54.437328453797001</v>
      </c>
      <c r="N8213" s="36">
        <v>30.192131747484002</v>
      </c>
      <c r="O8213" s="36">
        <v>68.069533394328005</v>
      </c>
      <c r="P8213" s="36">
        <v>47.483989021043001</v>
      </c>
      <c r="Q8213" s="36">
        <v>52.698993595608002</v>
      </c>
      <c r="R8213" s="36">
        <v>34.034766697164002</v>
      </c>
      <c r="S8213" s="36">
        <v>47.575480329369</v>
      </c>
      <c r="T8213" s="36">
        <v>40.713632204941</v>
      </c>
      <c r="U8213" s="36">
        <v>26.898444647758001</v>
      </c>
      <c r="V8213" s="36">
        <v>5.6724611161940004</v>
      </c>
      <c r="W8213" s="76">
        <v>1.555352241537</v>
      </c>
    </row>
    <row r="8214">
      <c r="D8214" s="15" t="s">
        <v>20</v>
      </c>
      <c r="E8214" s="14" t="s">
        <v>21</v>
      </c>
      <c r="F8214" s="16"/>
      <c r="G8214" s="26">
        <v>211</v>
      </c>
      <c r="H8214" s="40">
        <v>60.663507109005003</v>
      </c>
      <c r="I8214" s="8">
        <v>73.45971563981</v>
      </c>
      <c r="J8214" s="8">
        <v>45.497630331754003</v>
      </c>
      <c r="K8214" s="8">
        <v>76.777251184834</v>
      </c>
      <c r="L8214" s="8">
        <v>77.725118483412004</v>
      </c>
      <c r="M8214" s="8">
        <v>61.611374407583</v>
      </c>
      <c r="N8214" s="8">
        <v>36.492890995261</v>
      </c>
      <c r="O8214" s="8">
        <v>76.303317535545006</v>
      </c>
      <c r="P8214" s="8">
        <v>57.345971563981003</v>
      </c>
      <c r="Q8214" s="8">
        <v>55.450236966825003</v>
      </c>
      <c r="R8214" s="8">
        <v>34.123222748815003</v>
      </c>
      <c r="S8214" s="8">
        <v>55.924170616113997</v>
      </c>
      <c r="T8214" s="8">
        <v>45.971563981042998</v>
      </c>
      <c r="U8214" s="8">
        <v>27.488151658768</v>
      </c>
      <c r="V8214" s="8">
        <v>3.3175355450240001</v>
      </c>
      <c r="W8214" s="42">
        <v>0.473933649289</v>
      </c>
    </row>
    <row r="8215">
      <c r="D8215" s="19"/>
      <c r="E8215" s="18" t="s">
        <v>22</v>
      </c>
      <c r="F8215" s="17"/>
      <c r="G8215" s="7">
        <v>539</v>
      </c>
      <c r="H8215" s="20">
        <v>56.586270871985</v>
      </c>
      <c r="I8215" s="2">
        <v>74.025974025973994</v>
      </c>
      <c r="J8215" s="2">
        <v>42.486085343227998</v>
      </c>
      <c r="K8215" s="2">
        <v>79.035250463821995</v>
      </c>
      <c r="L8215" s="2">
        <v>73.840445269016996</v>
      </c>
      <c r="M8215" s="2">
        <v>55.287569573284003</v>
      </c>
      <c r="N8215" s="2">
        <v>30.426716141002</v>
      </c>
      <c r="O8215" s="2">
        <v>67.161410018552999</v>
      </c>
      <c r="P8215" s="2">
        <v>48.608534322819999</v>
      </c>
      <c r="Q8215" s="2">
        <v>53.988868274582998</v>
      </c>
      <c r="R8215" s="2">
        <v>35.435992578849998</v>
      </c>
      <c r="S8215" s="2">
        <v>48.051948051948003</v>
      </c>
      <c r="T8215" s="2">
        <v>40.259740259739999</v>
      </c>
      <c r="U8215" s="2">
        <v>28.014842300557</v>
      </c>
      <c r="V8215" s="2">
        <v>6.6790352504639996</v>
      </c>
      <c r="W8215" s="22">
        <v>1.1131725417439999</v>
      </c>
    </row>
    <row r="8216">
      <c r="D8216" s="19"/>
      <c r="E8216" s="18" t="s">
        <v>23</v>
      </c>
      <c r="F8216" s="17"/>
      <c r="G8216" s="7">
        <v>263</v>
      </c>
      <c r="H8216" s="20">
        <v>46.387832699619999</v>
      </c>
      <c r="I8216" s="2">
        <v>73.384030418251001</v>
      </c>
      <c r="J8216" s="2">
        <v>36.501901140683998</v>
      </c>
      <c r="K8216" s="2">
        <v>80.608365019011003</v>
      </c>
      <c r="L8216" s="2">
        <v>73.384030418251001</v>
      </c>
      <c r="M8216" s="2">
        <v>46.768060836502002</v>
      </c>
      <c r="N8216" s="2">
        <v>26.996197718630999</v>
      </c>
      <c r="O8216" s="2">
        <v>63.498098859316002</v>
      </c>
      <c r="P8216" s="2">
        <v>38.403041825095002</v>
      </c>
      <c r="Q8216" s="2">
        <v>49.049429657795002</v>
      </c>
      <c r="R8216" s="2">
        <v>32.319391634981002</v>
      </c>
      <c r="S8216" s="2">
        <v>39.923954372624003</v>
      </c>
      <c r="T8216" s="2">
        <v>36.501901140683998</v>
      </c>
      <c r="U8216" s="2">
        <v>26.235741444866999</v>
      </c>
      <c r="V8216" s="2">
        <v>5.3231939163500002</v>
      </c>
      <c r="W8216" s="22">
        <v>3.0418250950569998</v>
      </c>
    </row>
    <row r="8217">
      <c r="D8217" s="19"/>
      <c r="E8217" s="18" t="s">
        <v>24</v>
      </c>
      <c r="F8217" s="17"/>
      <c r="G8217" s="7">
        <v>74</v>
      </c>
      <c r="H8217" s="20">
        <v>51.351351351350999</v>
      </c>
      <c r="I8217" s="2">
        <v>67.567567567568005</v>
      </c>
      <c r="J8217" s="2">
        <v>35.135135135135002</v>
      </c>
      <c r="K8217" s="2">
        <v>85.135135135135002</v>
      </c>
      <c r="L8217" s="2">
        <v>81.081081081080995</v>
      </c>
      <c r="M8217" s="2">
        <v>56.756756756756999</v>
      </c>
      <c r="N8217" s="2">
        <v>21.621621621622001</v>
      </c>
      <c r="O8217" s="2">
        <v>67.567567567568005</v>
      </c>
      <c r="P8217" s="2">
        <v>44.594594594595002</v>
      </c>
      <c r="Q8217" s="2">
        <v>48.648648648649001</v>
      </c>
      <c r="R8217" s="2">
        <v>28.378378378377999</v>
      </c>
      <c r="S8217" s="2">
        <v>47.297297297297</v>
      </c>
      <c r="T8217" s="2">
        <v>43.243243243243001</v>
      </c>
      <c r="U8217" s="2">
        <v>18.918918918919001</v>
      </c>
      <c r="V8217" s="2">
        <v>6.7567567567570004</v>
      </c>
      <c r="W8217" s="22">
        <v>1.351351351351</v>
      </c>
    </row>
    <row r="8218">
      <c r="D8218" s="19"/>
      <c r="E8218" s="18" t="s">
        <v>25</v>
      </c>
      <c r="F8218" s="17"/>
      <c r="G8218" s="11">
        <v>6</v>
      </c>
      <c r="H8218" s="27">
        <v>50</v>
      </c>
      <c r="I8218" s="5">
        <v>50</v>
      </c>
      <c r="J8218" s="5">
        <v>33.333333333333002</v>
      </c>
      <c r="K8218" s="5">
        <v>66.666666666666998</v>
      </c>
      <c r="L8218" s="5">
        <v>50</v>
      </c>
      <c r="M8218" s="5">
        <v>33.333333333333002</v>
      </c>
      <c r="N8218" s="5">
        <v>33.333333333333002</v>
      </c>
      <c r="O8218" s="5">
        <v>66.666666666666998</v>
      </c>
      <c r="P8218" s="5">
        <v>33.333333333333002</v>
      </c>
      <c r="Q8218" s="5">
        <v>50</v>
      </c>
      <c r="R8218" s="5">
        <v>50</v>
      </c>
      <c r="S8218" s="5">
        <v>50</v>
      </c>
      <c r="T8218" s="5">
        <v>50</v>
      </c>
      <c r="U8218" s="5">
        <v>33.333333333333002</v>
      </c>
      <c r="V8218" s="4" t="s">
        <v>168</v>
      </c>
      <c r="W8218" s="30">
        <v>16.666666666666998</v>
      </c>
    </row>
    <row r="8219">
      <c r="D8219" s="19"/>
      <c r="E8219" s="18" t="s">
        <v>26</v>
      </c>
      <c r="F8219" s="17"/>
      <c r="G8219" s="11">
        <v>0</v>
      </c>
      <c r="H8219" s="32" t="s">
        <v>168</v>
      </c>
      <c r="I8219" s="4" t="s">
        <v>168</v>
      </c>
      <c r="J8219" s="4" t="s">
        <v>168</v>
      </c>
      <c r="K8219" s="4" t="s">
        <v>168</v>
      </c>
      <c r="L8219" s="4" t="s">
        <v>168</v>
      </c>
      <c r="M8219" s="4" t="s">
        <v>168</v>
      </c>
      <c r="N8219" s="4" t="s">
        <v>168</v>
      </c>
      <c r="O8219" s="4" t="s">
        <v>168</v>
      </c>
      <c r="P8219" s="4" t="s">
        <v>168</v>
      </c>
      <c r="Q8219" s="4" t="s">
        <v>168</v>
      </c>
      <c r="R8219" s="4" t="s">
        <v>168</v>
      </c>
      <c r="S8219" s="4" t="s">
        <v>168</v>
      </c>
      <c r="T8219" s="4" t="s">
        <v>168</v>
      </c>
      <c r="U8219" s="4" t="s">
        <v>168</v>
      </c>
      <c r="V8219" s="4" t="s">
        <v>168</v>
      </c>
      <c r="W8219" s="31" t="s">
        <v>168</v>
      </c>
    </row>
    <row r="8220">
      <c r="D8220" s="19"/>
      <c r="E8220" s="18" t="s">
        <v>27</v>
      </c>
      <c r="F8220" s="17"/>
      <c r="G8220" s="7">
        <v>750</v>
      </c>
      <c r="H8220" s="20">
        <v>57.733333333333</v>
      </c>
      <c r="I8220" s="2">
        <v>73.866666666667001</v>
      </c>
      <c r="J8220" s="2">
        <v>43.333333333333002</v>
      </c>
      <c r="K8220" s="2">
        <v>78.400000000000006</v>
      </c>
      <c r="L8220" s="2">
        <v>74.933333333332996</v>
      </c>
      <c r="M8220" s="2">
        <v>57.066666666666997</v>
      </c>
      <c r="N8220" s="2">
        <v>32.133333333332999</v>
      </c>
      <c r="O8220" s="2">
        <v>69.733333333332993</v>
      </c>
      <c r="P8220" s="2">
        <v>51.066666666666997</v>
      </c>
      <c r="Q8220" s="2">
        <v>54.399999999999999</v>
      </c>
      <c r="R8220" s="2">
        <v>35.066666666666997</v>
      </c>
      <c r="S8220" s="2">
        <v>50.266666666667</v>
      </c>
      <c r="T8220" s="2">
        <v>41.866666666667001</v>
      </c>
      <c r="U8220" s="2">
        <v>27.866666666667001</v>
      </c>
      <c r="V8220" s="2">
        <v>5.7333333333330003</v>
      </c>
      <c r="W8220" s="22">
        <v>0.93333333333299995</v>
      </c>
    </row>
    <row r="8221">
      <c r="D8221" s="19"/>
      <c r="E8221" s="18" t="s">
        <v>28</v>
      </c>
      <c r="F8221" s="17"/>
      <c r="G8221" s="7">
        <v>80</v>
      </c>
      <c r="H8221" s="20">
        <v>51.25</v>
      </c>
      <c r="I8221" s="2">
        <v>66.25</v>
      </c>
      <c r="J8221" s="2">
        <v>35</v>
      </c>
      <c r="K8221" s="2">
        <v>83.75</v>
      </c>
      <c r="L8221" s="2">
        <v>78.75</v>
      </c>
      <c r="M8221" s="2">
        <v>55</v>
      </c>
      <c r="N8221" s="2">
        <v>22.5</v>
      </c>
      <c r="O8221" s="2">
        <v>67.5</v>
      </c>
      <c r="P8221" s="2">
        <v>43.75</v>
      </c>
      <c r="Q8221" s="2">
        <v>48.75</v>
      </c>
      <c r="R8221" s="2">
        <v>30</v>
      </c>
      <c r="S8221" s="2">
        <v>47.5</v>
      </c>
      <c r="T8221" s="2">
        <v>43.75</v>
      </c>
      <c r="U8221" s="2">
        <v>20</v>
      </c>
      <c r="V8221" s="2">
        <v>6.25</v>
      </c>
      <c r="W8221" s="22">
        <v>2.5</v>
      </c>
    </row>
    <row r="8222">
      <c r="D8222" s="15" t="s">
        <v>29</v>
      </c>
      <c r="E8222" s="14" t="s">
        <v>30</v>
      </c>
      <c r="F8222" s="16"/>
      <c r="G8222" s="26">
        <v>823</v>
      </c>
      <c r="H8222" s="40">
        <v>56.622114216282</v>
      </c>
      <c r="I8222" s="8">
        <v>74.119076549210007</v>
      </c>
      <c r="J8222" s="8">
        <v>44.349939246658998</v>
      </c>
      <c r="K8222" s="8">
        <v>81.773997569865998</v>
      </c>
      <c r="L8222" s="8">
        <v>77.278250303766995</v>
      </c>
      <c r="M8222" s="8">
        <v>57.594167679221997</v>
      </c>
      <c r="N8222" s="8">
        <v>32.563791008505</v>
      </c>
      <c r="O8222" s="8">
        <v>70.716889428919004</v>
      </c>
      <c r="P8222" s="8">
        <v>51.397326852977002</v>
      </c>
      <c r="Q8222" s="8">
        <v>56.136087484812002</v>
      </c>
      <c r="R8222" s="8">
        <v>36.330498177400003</v>
      </c>
      <c r="S8222" s="8">
        <v>52.126366950182003</v>
      </c>
      <c r="T8222" s="8">
        <v>43.377885783718</v>
      </c>
      <c r="U8222" s="8">
        <v>29.526123936817001</v>
      </c>
      <c r="V8222" s="8">
        <v>5.4678007290400004</v>
      </c>
      <c r="W8222" s="42">
        <v>1.579586877278</v>
      </c>
    </row>
    <row r="8223">
      <c r="D8223" s="19"/>
      <c r="E8223" s="18" t="s">
        <v>31</v>
      </c>
      <c r="F8223" s="17"/>
      <c r="G8223" s="7">
        <v>798</v>
      </c>
      <c r="H8223" s="20">
        <v>57.393483709272999</v>
      </c>
      <c r="I8223" s="2">
        <v>74.686716791980004</v>
      </c>
      <c r="J8223" s="2">
        <v>44.360902255638997</v>
      </c>
      <c r="K8223" s="2">
        <v>81.328320802004995</v>
      </c>
      <c r="L8223" s="2">
        <v>77.067669172932</v>
      </c>
      <c r="M8223" s="2">
        <v>57.644110275689002</v>
      </c>
      <c r="N8223" s="2">
        <v>32.706766917293002</v>
      </c>
      <c r="O8223" s="2">
        <v>70.426065162906994</v>
      </c>
      <c r="P8223" s="2">
        <v>50.626566416039999</v>
      </c>
      <c r="Q8223" s="2">
        <v>55.137844611528998</v>
      </c>
      <c r="R8223" s="2">
        <v>37.593984962405997</v>
      </c>
      <c r="S8223" s="2">
        <v>50.125313283208001</v>
      </c>
      <c r="T8223" s="2">
        <v>44.235588972431003</v>
      </c>
      <c r="U8223" s="2">
        <v>28.446115288221002</v>
      </c>
      <c r="V8223" s="2">
        <v>5.0125313283209998</v>
      </c>
      <c r="W8223" s="22">
        <v>1.3784461152880001</v>
      </c>
    </row>
    <row r="8224">
      <c r="D8224" s="19"/>
      <c r="E8224" s="18" t="s">
        <v>32</v>
      </c>
      <c r="F8224" s="17"/>
      <c r="G8224" s="7">
        <v>808</v>
      </c>
      <c r="H8224" s="20">
        <v>56.806930693068999</v>
      </c>
      <c r="I8224" s="2">
        <v>74.876237623761995</v>
      </c>
      <c r="J8224" s="2">
        <v>42.326732673267003</v>
      </c>
      <c r="K8224" s="2">
        <v>79.702970297030006</v>
      </c>
      <c r="L8224" s="2">
        <v>76.485148514851005</v>
      </c>
      <c r="M8224" s="2">
        <v>56.930693069306997</v>
      </c>
      <c r="N8224" s="2">
        <v>30.569306930692999</v>
      </c>
      <c r="O8224" s="2">
        <v>68.935643564355999</v>
      </c>
      <c r="P8224" s="2">
        <v>50.247524752475002</v>
      </c>
      <c r="Q8224" s="2">
        <v>54.455445544554003</v>
      </c>
      <c r="R8224" s="2">
        <v>35.148514851484997</v>
      </c>
      <c r="S8224" s="2">
        <v>51.732673267327002</v>
      </c>
      <c r="T8224" s="2">
        <v>44.306930693068999</v>
      </c>
      <c r="U8224" s="2">
        <v>28.465346534653001</v>
      </c>
      <c r="V8224" s="2">
        <v>5.5693069306930001</v>
      </c>
      <c r="W8224" s="22">
        <v>1.237623762376</v>
      </c>
    </row>
    <row r="8225">
      <c r="D8225" s="19"/>
      <c r="E8225" s="18" t="s">
        <v>33</v>
      </c>
      <c r="F8225" s="17"/>
      <c r="G8225" s="7">
        <v>206</v>
      </c>
      <c r="H8225" s="20">
        <v>61.165048543688997</v>
      </c>
      <c r="I8225" s="2">
        <v>77.184466019417002</v>
      </c>
      <c r="J8225" s="2">
        <v>51.456310679612002</v>
      </c>
      <c r="K8225" s="2">
        <v>82.038834951455996</v>
      </c>
      <c r="L8225" s="2">
        <v>79.126213592233</v>
      </c>
      <c r="M8225" s="2">
        <v>59.708737864078003</v>
      </c>
      <c r="N8225" s="2">
        <v>40.291262135921997</v>
      </c>
      <c r="O8225" s="2">
        <v>74.271844660194006</v>
      </c>
      <c r="P8225" s="2">
        <v>57.281553398058001</v>
      </c>
      <c r="Q8225" s="2">
        <v>59.708737864078003</v>
      </c>
      <c r="R8225" s="2">
        <v>40.291262135921997</v>
      </c>
      <c r="S8225" s="2">
        <v>56.310679611650002</v>
      </c>
      <c r="T8225" s="2">
        <v>50.485436893204003</v>
      </c>
      <c r="U8225" s="2">
        <v>33.495145631067999</v>
      </c>
      <c r="V8225" s="2">
        <v>5.3398058252430003</v>
      </c>
      <c r="W8225" s="22">
        <v>1.456310679612</v>
      </c>
    </row>
    <row r="8226">
      <c r="D8226" s="19"/>
      <c r="E8226" s="18" t="s">
        <v>34</v>
      </c>
      <c r="F8226" s="17"/>
      <c r="G8226" s="7">
        <v>488</v>
      </c>
      <c r="H8226" s="20">
        <v>58.401639344262001</v>
      </c>
      <c r="I8226" s="2">
        <v>73.360655737705002</v>
      </c>
      <c r="J8226" s="2">
        <v>44.672131147541002</v>
      </c>
      <c r="K8226" s="2">
        <v>80.327868852459005</v>
      </c>
      <c r="L8226" s="2">
        <v>76.844262295082004</v>
      </c>
      <c r="M8226" s="2">
        <v>54.508196721311002</v>
      </c>
      <c r="N8226" s="2">
        <v>33.606557377049</v>
      </c>
      <c r="O8226" s="2">
        <v>70.081967213115007</v>
      </c>
      <c r="P8226" s="2">
        <v>50.409836065573998</v>
      </c>
      <c r="Q8226" s="2">
        <v>55.737704918033003</v>
      </c>
      <c r="R8226" s="2">
        <v>38.114754098360997</v>
      </c>
      <c r="S8226" s="2">
        <v>49.180327868851997</v>
      </c>
      <c r="T8226" s="2">
        <v>43.852459016392999</v>
      </c>
      <c r="U8226" s="2">
        <v>30.122950819671999</v>
      </c>
      <c r="V8226" s="2">
        <v>4.7131147540980001</v>
      </c>
      <c r="W8226" s="22">
        <v>1.024590163934</v>
      </c>
    </row>
    <row r="8227">
      <c r="D8227" s="19"/>
      <c r="E8227" s="18" t="s">
        <v>35</v>
      </c>
      <c r="F8227" s="17"/>
      <c r="G8227" s="7">
        <v>154</v>
      </c>
      <c r="H8227" s="20">
        <v>57.142857142856997</v>
      </c>
      <c r="I8227" s="2">
        <v>74.025974025973994</v>
      </c>
      <c r="J8227" s="2">
        <v>41.558441558441999</v>
      </c>
      <c r="K8227" s="2">
        <v>79.220779220778994</v>
      </c>
      <c r="L8227" s="2">
        <v>79.220779220778994</v>
      </c>
      <c r="M8227" s="2">
        <v>55.194805194804999</v>
      </c>
      <c r="N8227" s="2">
        <v>33.116883116883002</v>
      </c>
      <c r="O8227" s="2">
        <v>69.480519480519007</v>
      </c>
      <c r="P8227" s="2">
        <v>57.792207792208004</v>
      </c>
      <c r="Q8227" s="2">
        <v>56.493506493505997</v>
      </c>
      <c r="R8227" s="2">
        <v>38.311688311688002</v>
      </c>
      <c r="S8227" s="2">
        <v>54.545454545455001</v>
      </c>
      <c r="T8227" s="2">
        <v>48.701298701299002</v>
      </c>
      <c r="U8227" s="2">
        <v>35.714285714286</v>
      </c>
      <c r="V8227" s="2">
        <v>5.1948051948050002</v>
      </c>
      <c r="W8227" s="22">
        <v>1.298701298701</v>
      </c>
    </row>
    <row r="8228">
      <c r="D8228" s="19"/>
      <c r="E8228" s="18" t="s">
        <v>36</v>
      </c>
      <c r="F8228" s="17"/>
      <c r="G8228" s="7">
        <v>871</v>
      </c>
      <c r="H8228" s="20">
        <v>57.634902411021997</v>
      </c>
      <c r="I8228" s="2">
        <v>74.741676234213998</v>
      </c>
      <c r="J8228" s="2">
        <v>42.709529276692997</v>
      </c>
      <c r="K8228" s="2">
        <v>80.137772675085998</v>
      </c>
      <c r="L8228" s="2">
        <v>75.545350172216004</v>
      </c>
      <c r="M8228" s="2">
        <v>58.208955223880999</v>
      </c>
      <c r="N8228" s="2">
        <v>32.950631458094001</v>
      </c>
      <c r="O8228" s="2">
        <v>69.575200918484995</v>
      </c>
      <c r="P8228" s="2">
        <v>50.516647531573</v>
      </c>
      <c r="Q8228" s="2">
        <v>55.912743972445</v>
      </c>
      <c r="R8228" s="2">
        <v>34.672789896669997</v>
      </c>
      <c r="S8228" s="2">
        <v>50.057405281286002</v>
      </c>
      <c r="T8228" s="2">
        <v>43.513203214695999</v>
      </c>
      <c r="U8228" s="2">
        <v>28.128587830080001</v>
      </c>
      <c r="V8228" s="2">
        <v>4.7072330654419998</v>
      </c>
      <c r="W8228" s="22">
        <v>1.2629161882890001</v>
      </c>
    </row>
    <row r="8229">
      <c r="D8229" s="19"/>
      <c r="E8229" s="18" t="s">
        <v>37</v>
      </c>
      <c r="F8229" s="17"/>
      <c r="G8229" s="7">
        <v>366</v>
      </c>
      <c r="H8229" s="20">
        <v>54.918032786885</v>
      </c>
      <c r="I8229" s="2">
        <v>74.863387978142001</v>
      </c>
      <c r="J8229" s="2">
        <v>40.710382513661003</v>
      </c>
      <c r="K8229" s="2">
        <v>80.874316939891003</v>
      </c>
      <c r="L8229" s="2">
        <v>80.054644808743006</v>
      </c>
      <c r="M8229" s="2">
        <v>64.754098360656002</v>
      </c>
      <c r="N8229" s="2">
        <v>34.426229508196997</v>
      </c>
      <c r="O8229" s="2">
        <v>73.224043715847003</v>
      </c>
      <c r="P8229" s="2">
        <v>55.464480874316997</v>
      </c>
      <c r="Q8229" s="2">
        <v>59.289617486338997</v>
      </c>
      <c r="R8229" s="2">
        <v>41.256830601093</v>
      </c>
      <c r="S8229" s="2">
        <v>59.83606557377</v>
      </c>
      <c r="T8229" s="2">
        <v>48.360655737705002</v>
      </c>
      <c r="U8229" s="2">
        <v>31.420765027321998</v>
      </c>
      <c r="V8229" s="2">
        <v>6.2841530054639998</v>
      </c>
      <c r="W8229" s="22">
        <v>1.9125683060109999</v>
      </c>
    </row>
    <row r="8230">
      <c r="D8230" s="19"/>
      <c r="E8230" s="18" t="s">
        <v>38</v>
      </c>
      <c r="F8230" s="17"/>
      <c r="G8230" s="7">
        <v>552</v>
      </c>
      <c r="H8230" s="20">
        <v>57.789855072464</v>
      </c>
      <c r="I8230" s="2">
        <v>78.079710144928001</v>
      </c>
      <c r="J8230" s="2">
        <v>46.014492753623003</v>
      </c>
      <c r="K8230" s="2">
        <v>82.971014492753994</v>
      </c>
      <c r="L8230" s="2">
        <v>80.978260869565005</v>
      </c>
      <c r="M8230" s="2">
        <v>60.144927536231997</v>
      </c>
      <c r="N8230" s="2">
        <v>35.507246376811999</v>
      </c>
      <c r="O8230" s="2">
        <v>73.007246376812006</v>
      </c>
      <c r="P8230" s="2">
        <v>55.072463768116002</v>
      </c>
      <c r="Q8230" s="2">
        <v>60.144927536231997</v>
      </c>
      <c r="R8230" s="2">
        <v>40.579710144928001</v>
      </c>
      <c r="S8230" s="2">
        <v>53.260869565217</v>
      </c>
      <c r="T8230" s="2">
        <v>48.731884057971001</v>
      </c>
      <c r="U8230" s="2">
        <v>32.065217391304003</v>
      </c>
      <c r="V8230" s="2">
        <v>4.7101449275359997</v>
      </c>
      <c r="W8230" s="22">
        <v>1.268115942029</v>
      </c>
    </row>
    <row r="8231">
      <c r="D8231" s="19"/>
      <c r="E8231" s="18" t="s">
        <v>39</v>
      </c>
      <c r="F8231" s="17"/>
      <c r="G8231" s="7">
        <v>514</v>
      </c>
      <c r="H8231" s="20">
        <v>57.976653696497998</v>
      </c>
      <c r="I8231" s="2">
        <v>77.626459143969001</v>
      </c>
      <c r="J8231" s="2">
        <v>45.330739299610997</v>
      </c>
      <c r="K8231" s="2">
        <v>82.295719844358004</v>
      </c>
      <c r="L8231" s="2">
        <v>79.182879377432002</v>
      </c>
      <c r="M8231" s="2">
        <v>63.035019455253</v>
      </c>
      <c r="N8231" s="2">
        <v>36.575875486381001</v>
      </c>
      <c r="O8231" s="2">
        <v>71.789883268482001</v>
      </c>
      <c r="P8231" s="2">
        <v>57.003891050584002</v>
      </c>
      <c r="Q8231" s="2">
        <v>61.478599221789999</v>
      </c>
      <c r="R8231" s="2">
        <v>41.634241245136003</v>
      </c>
      <c r="S8231" s="2">
        <v>57.587548638131999</v>
      </c>
      <c r="T8231" s="2">
        <v>50.194552529182999</v>
      </c>
      <c r="U8231" s="2">
        <v>32.490272373541004</v>
      </c>
      <c r="V8231" s="2">
        <v>4.6692607003889997</v>
      </c>
      <c r="W8231" s="22">
        <v>1.556420233463</v>
      </c>
    </row>
    <row r="8232">
      <c r="D8232" s="19"/>
      <c r="E8232" s="18" t="s">
        <v>40</v>
      </c>
      <c r="F8232" s="17"/>
      <c r="G8232" s="7">
        <v>559</v>
      </c>
      <c r="H8232" s="20">
        <v>57.602862254024998</v>
      </c>
      <c r="I8232" s="2">
        <v>75.849731663685006</v>
      </c>
      <c r="J8232" s="2">
        <v>42.933810375671001</v>
      </c>
      <c r="K8232" s="2">
        <v>82.468694096600998</v>
      </c>
      <c r="L8232" s="2">
        <v>78.533094812165004</v>
      </c>
      <c r="M8232" s="2">
        <v>60.822898032200001</v>
      </c>
      <c r="N8232" s="2">
        <v>35.241502683363002</v>
      </c>
      <c r="O8232" s="2">
        <v>72.271914132378996</v>
      </c>
      <c r="P8232" s="2">
        <v>53.488372093023003</v>
      </c>
      <c r="Q8232" s="2">
        <v>56.708407871199</v>
      </c>
      <c r="R8232" s="2">
        <v>38.103756708408</v>
      </c>
      <c r="S8232" s="2">
        <v>54.203935599284002</v>
      </c>
      <c r="T8232" s="2">
        <v>46.869409660107003</v>
      </c>
      <c r="U8232" s="2">
        <v>32.379248658317998</v>
      </c>
      <c r="V8232" s="2">
        <v>5.1878354203940003</v>
      </c>
      <c r="W8232" s="22">
        <v>1.252236135957</v>
      </c>
    </row>
    <row r="8233">
      <c r="D8233" s="19"/>
      <c r="E8233" s="18" t="s">
        <v>41</v>
      </c>
      <c r="F8233" s="17"/>
      <c r="G8233" s="7">
        <v>71</v>
      </c>
      <c r="H8233" s="20">
        <v>64.788732394365994</v>
      </c>
      <c r="I8233" s="2">
        <v>71.830985915493002</v>
      </c>
      <c r="J8233" s="2">
        <v>47.887323943661997</v>
      </c>
      <c r="K8233" s="2">
        <v>74.647887323944005</v>
      </c>
      <c r="L8233" s="2">
        <v>77.464788732393998</v>
      </c>
      <c r="M8233" s="2">
        <v>52.112676056338003</v>
      </c>
      <c r="N8233" s="2">
        <v>39.436619718309998</v>
      </c>
      <c r="O8233" s="2">
        <v>71.830985915493002</v>
      </c>
      <c r="P8233" s="2">
        <v>47.887323943661997</v>
      </c>
      <c r="Q8233" s="2">
        <v>50.704225352112999</v>
      </c>
      <c r="R8233" s="2">
        <v>32.394366197182997</v>
      </c>
      <c r="S8233" s="2">
        <v>54.929577464788998</v>
      </c>
      <c r="T8233" s="2">
        <v>50.704225352112999</v>
      </c>
      <c r="U8233" s="2">
        <v>23.943661971830998</v>
      </c>
      <c r="V8233" s="2">
        <v>9.8591549295770005</v>
      </c>
      <c r="W8233" s="22">
        <v>2.8169014084509998</v>
      </c>
    </row>
    <row r="8234">
      <c r="D8234" s="19"/>
      <c r="E8234" s="18" t="s">
        <v>42</v>
      </c>
      <c r="F8234" s="17"/>
      <c r="G8234" s="11">
        <v>11</v>
      </c>
      <c r="H8234" s="27">
        <v>18.181818181817999</v>
      </c>
      <c r="I8234" s="5">
        <v>18.181818181817999</v>
      </c>
      <c r="J8234" s="4" t="s">
        <v>168</v>
      </c>
      <c r="K8234" s="5">
        <v>54.545454545455001</v>
      </c>
      <c r="L8234" s="5">
        <v>45.454545454544999</v>
      </c>
      <c r="M8234" s="5">
        <v>18.181818181817999</v>
      </c>
      <c r="N8234" s="5">
        <v>9.0909090909089993</v>
      </c>
      <c r="O8234" s="5">
        <v>45.454545454544999</v>
      </c>
      <c r="P8234" s="4" t="s">
        <v>168</v>
      </c>
      <c r="Q8234" s="5">
        <v>18.181818181817999</v>
      </c>
      <c r="R8234" s="5">
        <v>18.181818181817999</v>
      </c>
      <c r="S8234" s="5">
        <v>27.272727272727</v>
      </c>
      <c r="T8234" s="4" t="s">
        <v>168</v>
      </c>
      <c r="U8234" s="5">
        <v>9.0909090909089993</v>
      </c>
      <c r="V8234" s="5">
        <v>27.272727272727</v>
      </c>
      <c r="W8234" s="31" t="s">
        <v>168</v>
      </c>
    </row>
    <row r="8235">
      <c r="D8235" s="19"/>
      <c r="E8235" s="18" t="s">
        <v>26</v>
      </c>
      <c r="F8235" s="17"/>
      <c r="G8235" s="11">
        <v>2</v>
      </c>
      <c r="H8235" s="27">
        <v>50</v>
      </c>
      <c r="I8235" s="5">
        <v>50</v>
      </c>
      <c r="J8235" s="5">
        <v>50</v>
      </c>
      <c r="K8235" s="5">
        <v>50</v>
      </c>
      <c r="L8235" s="5">
        <v>50</v>
      </c>
      <c r="M8235" s="5">
        <v>50</v>
      </c>
      <c r="N8235" s="5">
        <v>50</v>
      </c>
      <c r="O8235" s="5">
        <v>50</v>
      </c>
      <c r="P8235" s="5">
        <v>50</v>
      </c>
      <c r="Q8235" s="5">
        <v>50</v>
      </c>
      <c r="R8235" s="5">
        <v>50</v>
      </c>
      <c r="S8235" s="5">
        <v>50</v>
      </c>
      <c r="T8235" s="4" t="s">
        <v>168</v>
      </c>
      <c r="U8235" s="4" t="s">
        <v>168</v>
      </c>
      <c r="V8235" s="4" t="s">
        <v>168</v>
      </c>
      <c r="W8235" s="30">
        <v>50</v>
      </c>
    </row>
    <row r="8236">
      <c r="D8236" s="19"/>
      <c r="E8236" s="18" t="s">
        <v>43</v>
      </c>
      <c r="F8236" s="17"/>
      <c r="G8236" s="7">
        <v>1080</v>
      </c>
      <c r="H8236" s="20">
        <v>54.907407407407</v>
      </c>
      <c r="I8236" s="2">
        <v>73.796296296296006</v>
      </c>
      <c r="J8236" s="2">
        <v>41.481481481480998</v>
      </c>
      <c r="K8236" s="2">
        <v>79.629629629630003</v>
      </c>
      <c r="L8236" s="2">
        <v>75.185185185185006</v>
      </c>
      <c r="M8236" s="2">
        <v>54.814814814815001</v>
      </c>
      <c r="N8236" s="2">
        <v>30.370370370370001</v>
      </c>
      <c r="O8236" s="2">
        <v>68.333333333333002</v>
      </c>
      <c r="P8236" s="2">
        <v>47.962962962962997</v>
      </c>
      <c r="Q8236" s="2">
        <v>53.055555555555998</v>
      </c>
      <c r="R8236" s="2">
        <v>34.166666666666998</v>
      </c>
      <c r="S8236" s="2">
        <v>47.777777777777999</v>
      </c>
      <c r="T8236" s="2">
        <v>41.203703703704001</v>
      </c>
      <c r="U8236" s="2">
        <v>27.129629629629999</v>
      </c>
      <c r="V8236" s="2">
        <v>5.4629629629630001</v>
      </c>
      <c r="W8236" s="22">
        <v>1.481481481481</v>
      </c>
    </row>
    <row r="8237">
      <c r="D8237" s="15" t="s">
        <v>44</v>
      </c>
      <c r="E8237" s="14" t="s">
        <v>45</v>
      </c>
      <c r="F8237" s="16"/>
      <c r="G8237" s="33">
        <v>3</v>
      </c>
      <c r="H8237" s="72" t="s">
        <v>168</v>
      </c>
      <c r="I8237" s="13">
        <v>33.333333333333002</v>
      </c>
      <c r="J8237" s="13">
        <v>33.333333333333002</v>
      </c>
      <c r="K8237" s="13">
        <v>33.333333333333002</v>
      </c>
      <c r="L8237" s="13">
        <v>33.333333333333002</v>
      </c>
      <c r="M8237" s="13">
        <v>33.333333333333002</v>
      </c>
      <c r="N8237" s="13">
        <v>33.333333333333002</v>
      </c>
      <c r="O8237" s="13">
        <v>66.666666666666998</v>
      </c>
      <c r="P8237" s="13">
        <v>33.333333333333002</v>
      </c>
      <c r="Q8237" s="25" t="s">
        <v>168</v>
      </c>
      <c r="R8237" s="25" t="s">
        <v>168</v>
      </c>
      <c r="S8237" s="13">
        <v>33.333333333333002</v>
      </c>
      <c r="T8237" s="13">
        <v>33.333333333333002</v>
      </c>
      <c r="U8237" s="13">
        <v>33.333333333333002</v>
      </c>
      <c r="V8237" s="13">
        <v>33.333333333333002</v>
      </c>
      <c r="W8237" s="53" t="s">
        <v>168</v>
      </c>
    </row>
    <row r="8238">
      <c r="D8238" s="19"/>
      <c r="E8238" s="18" t="s">
        <v>46</v>
      </c>
      <c r="F8238" s="17"/>
      <c r="G8238" s="11">
        <v>11</v>
      </c>
      <c r="H8238" s="27">
        <v>54.545454545455001</v>
      </c>
      <c r="I8238" s="5">
        <v>100</v>
      </c>
      <c r="J8238" s="5">
        <v>45.454545454544999</v>
      </c>
      <c r="K8238" s="5">
        <v>72.727272727273004</v>
      </c>
      <c r="L8238" s="5">
        <v>72.727272727273004</v>
      </c>
      <c r="M8238" s="5">
        <v>36.363636363635997</v>
      </c>
      <c r="N8238" s="5">
        <v>36.363636363635997</v>
      </c>
      <c r="O8238" s="5">
        <v>72.727272727273004</v>
      </c>
      <c r="P8238" s="5">
        <v>54.545454545455001</v>
      </c>
      <c r="Q8238" s="5">
        <v>72.727272727273004</v>
      </c>
      <c r="R8238" s="5">
        <v>27.272727272727</v>
      </c>
      <c r="S8238" s="5">
        <v>45.454545454544999</v>
      </c>
      <c r="T8238" s="5">
        <v>45.454545454544999</v>
      </c>
      <c r="U8238" s="5">
        <v>9.0909090909089993</v>
      </c>
      <c r="V8238" s="5">
        <v>9.0909090909089993</v>
      </c>
      <c r="W8238" s="31" t="s">
        <v>168</v>
      </c>
    </row>
    <row r="8239">
      <c r="D8239" s="19"/>
      <c r="E8239" s="18" t="s">
        <v>47</v>
      </c>
      <c r="F8239" s="17"/>
      <c r="G8239" s="11">
        <v>25</v>
      </c>
      <c r="H8239" s="27">
        <v>44</v>
      </c>
      <c r="I8239" s="5">
        <v>68</v>
      </c>
      <c r="J8239" s="5">
        <v>12</v>
      </c>
      <c r="K8239" s="5">
        <v>76</v>
      </c>
      <c r="L8239" s="5">
        <v>64</v>
      </c>
      <c r="M8239" s="5">
        <v>56</v>
      </c>
      <c r="N8239" s="5">
        <v>24</v>
      </c>
      <c r="O8239" s="5">
        <v>64</v>
      </c>
      <c r="P8239" s="5">
        <v>40</v>
      </c>
      <c r="Q8239" s="5">
        <v>52</v>
      </c>
      <c r="R8239" s="5">
        <v>44</v>
      </c>
      <c r="S8239" s="5">
        <v>44</v>
      </c>
      <c r="T8239" s="5">
        <v>44</v>
      </c>
      <c r="U8239" s="5">
        <v>16</v>
      </c>
      <c r="V8239" s="5">
        <v>4</v>
      </c>
      <c r="W8239" s="31" t="s">
        <v>168</v>
      </c>
    </row>
    <row r="8240">
      <c r="D8240" s="19"/>
      <c r="E8240" s="18" t="s">
        <v>48</v>
      </c>
      <c r="F8240" s="17"/>
      <c r="G8240" s="7">
        <v>160</v>
      </c>
      <c r="H8240" s="20">
        <v>44.375</v>
      </c>
      <c r="I8240" s="2">
        <v>71.25</v>
      </c>
      <c r="J8240" s="2">
        <v>25.625</v>
      </c>
      <c r="K8240" s="2">
        <v>78.125</v>
      </c>
      <c r="L8240" s="2">
        <v>71.875</v>
      </c>
      <c r="M8240" s="2">
        <v>53.75</v>
      </c>
      <c r="N8240" s="2">
        <v>26.25</v>
      </c>
      <c r="O8240" s="2">
        <v>65</v>
      </c>
      <c r="P8240" s="2">
        <v>41.875</v>
      </c>
      <c r="Q8240" s="2">
        <v>46.25</v>
      </c>
      <c r="R8240" s="2">
        <v>34.375</v>
      </c>
      <c r="S8240" s="2">
        <v>42.5</v>
      </c>
      <c r="T8240" s="2">
        <v>37.5</v>
      </c>
      <c r="U8240" s="2">
        <v>21.25</v>
      </c>
      <c r="V8240" s="2">
        <v>6.25</v>
      </c>
      <c r="W8240" s="22">
        <v>3.125</v>
      </c>
    </row>
    <row r="8241">
      <c r="D8241" s="19"/>
      <c r="E8241" s="18" t="s">
        <v>49</v>
      </c>
      <c r="F8241" s="17"/>
      <c r="G8241" s="7">
        <v>166</v>
      </c>
      <c r="H8241" s="20">
        <v>51.204819277108001</v>
      </c>
      <c r="I8241" s="2">
        <v>66.867469879517998</v>
      </c>
      <c r="J8241" s="2">
        <v>36.144578313253</v>
      </c>
      <c r="K8241" s="2">
        <v>75.903614457830997</v>
      </c>
      <c r="L8241" s="2">
        <v>71.686746987952006</v>
      </c>
      <c r="M8241" s="2">
        <v>54.21686746988</v>
      </c>
      <c r="N8241" s="2">
        <v>31.325301204818999</v>
      </c>
      <c r="O8241" s="2">
        <v>65.060240963854994</v>
      </c>
      <c r="P8241" s="2">
        <v>47.590361445783003</v>
      </c>
      <c r="Q8241" s="2">
        <v>50</v>
      </c>
      <c r="R8241" s="2">
        <v>38.554216867469997</v>
      </c>
      <c r="S8241" s="2">
        <v>47.590361445783003</v>
      </c>
      <c r="T8241" s="2">
        <v>43.975903614457998</v>
      </c>
      <c r="U8241" s="2">
        <v>30.722891566265002</v>
      </c>
      <c r="V8241" s="2">
        <v>6.0240963855420002</v>
      </c>
      <c r="W8241" s="22">
        <v>2.409638554217</v>
      </c>
    </row>
    <row r="8242">
      <c r="D8242" s="19"/>
      <c r="E8242" s="18" t="s">
        <v>50</v>
      </c>
      <c r="F8242" s="17"/>
      <c r="G8242" s="7">
        <v>129</v>
      </c>
      <c r="H8242" s="20">
        <v>51.937984496124002</v>
      </c>
      <c r="I8242" s="2">
        <v>74.418604651162994</v>
      </c>
      <c r="J8242" s="2">
        <v>36.434108527131997</v>
      </c>
      <c r="K8242" s="2">
        <v>79.069767441859995</v>
      </c>
      <c r="L8242" s="2">
        <v>75.193798449612004</v>
      </c>
      <c r="M8242" s="2">
        <v>52.713178294574</v>
      </c>
      <c r="N8242" s="2">
        <v>26.356589147287</v>
      </c>
      <c r="O8242" s="2">
        <v>65.891472868216994</v>
      </c>
      <c r="P8242" s="2">
        <v>46.511627906976997</v>
      </c>
      <c r="Q8242" s="2">
        <v>49.612403100774998</v>
      </c>
      <c r="R8242" s="2">
        <v>29.457364341085</v>
      </c>
      <c r="S8242" s="2">
        <v>43.410852713178002</v>
      </c>
      <c r="T8242" s="2">
        <v>41.860465116279002</v>
      </c>
      <c r="U8242" s="2">
        <v>27.906976744186</v>
      </c>
      <c r="V8242" s="2">
        <v>6.9767441860470001</v>
      </c>
      <c r="W8242" s="22">
        <v>3.1007751937979999</v>
      </c>
    </row>
    <row r="8243">
      <c r="D8243" s="19"/>
      <c r="E8243" s="18" t="s">
        <v>51</v>
      </c>
      <c r="F8243" s="17"/>
      <c r="G8243" s="7">
        <v>124</v>
      </c>
      <c r="H8243" s="20">
        <v>49.193548387097003</v>
      </c>
      <c r="I8243" s="2">
        <v>74.193548387096996</v>
      </c>
      <c r="J8243" s="2">
        <v>40.322580645160997</v>
      </c>
      <c r="K8243" s="2">
        <v>78.225806451612996</v>
      </c>
      <c r="L8243" s="2">
        <v>78.225806451612996</v>
      </c>
      <c r="M8243" s="2">
        <v>47.580645161290001</v>
      </c>
      <c r="N8243" s="2">
        <v>27.419354838709999</v>
      </c>
      <c r="O8243" s="2">
        <v>66.129032258064996</v>
      </c>
      <c r="P8243" s="2">
        <v>48.387096774193999</v>
      </c>
      <c r="Q8243" s="2">
        <v>56.451612903226</v>
      </c>
      <c r="R8243" s="2">
        <v>37.096774193548001</v>
      </c>
      <c r="S8243" s="2">
        <v>46.774193548386997</v>
      </c>
      <c r="T8243" s="2">
        <v>39.516129032258</v>
      </c>
      <c r="U8243" s="2">
        <v>29.032258064516</v>
      </c>
      <c r="V8243" s="2">
        <v>9.6774193548389995</v>
      </c>
      <c r="W8243" s="34" t="s">
        <v>168</v>
      </c>
    </row>
    <row r="8244">
      <c r="D8244" s="19"/>
      <c r="E8244" s="18" t="s">
        <v>52</v>
      </c>
      <c r="F8244" s="17"/>
      <c r="G8244" s="7">
        <v>114</v>
      </c>
      <c r="H8244" s="20">
        <v>54.385964912280997</v>
      </c>
      <c r="I8244" s="2">
        <v>77.192982456140001</v>
      </c>
      <c r="J8244" s="2">
        <v>43.859649122806999</v>
      </c>
      <c r="K8244" s="2">
        <v>83.333333333333002</v>
      </c>
      <c r="L8244" s="2">
        <v>78.070175438595996</v>
      </c>
      <c r="M8244" s="2">
        <v>52.631578947367998</v>
      </c>
      <c r="N8244" s="2">
        <v>22.807017543859999</v>
      </c>
      <c r="O8244" s="2">
        <v>66.666666666666998</v>
      </c>
      <c r="P8244" s="2">
        <v>45.614035087719003</v>
      </c>
      <c r="Q8244" s="2">
        <v>47.368421052632002</v>
      </c>
      <c r="R8244" s="2">
        <v>26.315789473683999</v>
      </c>
      <c r="S8244" s="2">
        <v>46.491228070174998</v>
      </c>
      <c r="T8244" s="2">
        <v>38.596491228070001</v>
      </c>
      <c r="U8244" s="2">
        <v>22.807017543859999</v>
      </c>
      <c r="V8244" s="2">
        <v>2.6315789473679998</v>
      </c>
      <c r="W8244" s="34" t="s">
        <v>168</v>
      </c>
    </row>
    <row r="8245">
      <c r="D8245" s="19"/>
      <c r="E8245" s="18" t="s">
        <v>53</v>
      </c>
      <c r="F8245" s="17"/>
      <c r="G8245" s="7">
        <v>95</v>
      </c>
      <c r="H8245" s="20">
        <v>61.052631578947</v>
      </c>
      <c r="I8245" s="2">
        <v>82.105263157894996</v>
      </c>
      <c r="J8245" s="2">
        <v>51.578947368420998</v>
      </c>
      <c r="K8245" s="2">
        <v>80</v>
      </c>
      <c r="L8245" s="2">
        <v>82.105263157894996</v>
      </c>
      <c r="M8245" s="2">
        <v>58.947368421053</v>
      </c>
      <c r="N8245" s="2">
        <v>34.736842105263001</v>
      </c>
      <c r="O8245" s="2">
        <v>80</v>
      </c>
      <c r="P8245" s="2">
        <v>54.736842105263001</v>
      </c>
      <c r="Q8245" s="2">
        <v>67.368421052632002</v>
      </c>
      <c r="R8245" s="2">
        <v>44.210526315788997</v>
      </c>
      <c r="S8245" s="2">
        <v>57.894736842104997</v>
      </c>
      <c r="T8245" s="2">
        <v>43.157894736842003</v>
      </c>
      <c r="U8245" s="2">
        <v>29.473684210525999</v>
      </c>
      <c r="V8245" s="2">
        <v>4.2105263157890001</v>
      </c>
      <c r="W8245" s="22">
        <v>1.052631578947</v>
      </c>
    </row>
    <row r="8246">
      <c r="D8246" s="19"/>
      <c r="E8246" s="18" t="s">
        <v>54</v>
      </c>
      <c r="F8246" s="17"/>
      <c r="G8246" s="7">
        <v>253</v>
      </c>
      <c r="H8246" s="20">
        <v>67.98418972332</v>
      </c>
      <c r="I8246" s="2">
        <v>74.703557312252997</v>
      </c>
      <c r="J8246" s="2">
        <v>55.731225296443</v>
      </c>
      <c r="K8246" s="2">
        <v>83.794466403162005</v>
      </c>
      <c r="L8246" s="2">
        <v>76.284584980237</v>
      </c>
      <c r="M8246" s="2">
        <v>60.474308300395002</v>
      </c>
      <c r="N8246" s="2">
        <v>37.944664031621002</v>
      </c>
      <c r="O8246" s="2">
        <v>72.332015810276999</v>
      </c>
      <c r="P8246" s="2">
        <v>50.988142292489997</v>
      </c>
      <c r="Q8246" s="2">
        <v>57.312252964427003</v>
      </c>
      <c r="R8246" s="2">
        <v>32.01581027668</v>
      </c>
      <c r="S8246" s="2">
        <v>52.569169960473999</v>
      </c>
      <c r="T8246" s="2">
        <v>41.897233201581003</v>
      </c>
      <c r="U8246" s="2">
        <v>30.434782608696</v>
      </c>
      <c r="V8246" s="2">
        <v>2.7667984189719999</v>
      </c>
      <c r="W8246" s="22">
        <v>0.39525691699600002</v>
      </c>
    </row>
    <row r="8247">
      <c r="D8247" s="19"/>
      <c r="E8247" s="18" t="s">
        <v>55</v>
      </c>
      <c r="F8247" s="17"/>
      <c r="G8247" s="11">
        <v>1</v>
      </c>
      <c r="H8247" s="32" t="s">
        <v>168</v>
      </c>
      <c r="I8247" s="4" t="s">
        <v>168</v>
      </c>
      <c r="J8247" s="4" t="s">
        <v>168</v>
      </c>
      <c r="K8247" s="4" t="s">
        <v>168</v>
      </c>
      <c r="L8247" s="4" t="s">
        <v>168</v>
      </c>
      <c r="M8247" s="4" t="s">
        <v>168</v>
      </c>
      <c r="N8247" s="4" t="s">
        <v>168</v>
      </c>
      <c r="O8247" s="4" t="s">
        <v>168</v>
      </c>
      <c r="P8247" s="4" t="s">
        <v>168</v>
      </c>
      <c r="Q8247" s="4" t="s">
        <v>168</v>
      </c>
      <c r="R8247" s="4" t="s">
        <v>168</v>
      </c>
      <c r="S8247" s="4" t="s">
        <v>168</v>
      </c>
      <c r="T8247" s="4" t="s">
        <v>168</v>
      </c>
      <c r="U8247" s="4" t="s">
        <v>168</v>
      </c>
      <c r="V8247" s="5">
        <v>100</v>
      </c>
      <c r="W8247" s="31" t="s">
        <v>168</v>
      </c>
    </row>
    <row r="8248">
      <c r="D8248" s="19"/>
      <c r="E8248" s="18" t="s">
        <v>26</v>
      </c>
      <c r="F8248" s="17"/>
      <c r="G8248" s="11">
        <v>12</v>
      </c>
      <c r="H8248" s="27">
        <v>25</v>
      </c>
      <c r="I8248" s="5">
        <v>25</v>
      </c>
      <c r="J8248" s="5">
        <v>16.666666666666998</v>
      </c>
      <c r="K8248" s="5">
        <v>50</v>
      </c>
      <c r="L8248" s="5">
        <v>41.666666666666998</v>
      </c>
      <c r="M8248" s="5">
        <v>33.333333333333002</v>
      </c>
      <c r="N8248" s="5">
        <v>16.666666666666998</v>
      </c>
      <c r="O8248" s="5">
        <v>33.333333333333002</v>
      </c>
      <c r="P8248" s="5">
        <v>25</v>
      </c>
      <c r="Q8248" s="5">
        <v>8.333333333333</v>
      </c>
      <c r="R8248" s="5">
        <v>16.666666666666998</v>
      </c>
      <c r="S8248" s="5">
        <v>8.333333333333</v>
      </c>
      <c r="T8248" s="5">
        <v>8.333333333333</v>
      </c>
      <c r="U8248" s="4" t="s">
        <v>168</v>
      </c>
      <c r="V8248" s="5">
        <v>25</v>
      </c>
      <c r="W8248" s="30">
        <v>16.666666666666998</v>
      </c>
    </row>
    <row r="8249">
      <c r="D8249" s="15" t="s">
        <v>56</v>
      </c>
      <c r="E8249" s="14" t="s">
        <v>57</v>
      </c>
      <c r="F8249" s="16"/>
      <c r="G8249" s="33">
        <v>15</v>
      </c>
      <c r="H8249" s="45">
        <v>53.333333333333002</v>
      </c>
      <c r="I8249" s="13">
        <v>93.333333333333002</v>
      </c>
      <c r="J8249" s="13">
        <v>40</v>
      </c>
      <c r="K8249" s="13">
        <v>100</v>
      </c>
      <c r="L8249" s="13">
        <v>86.666666666666998</v>
      </c>
      <c r="M8249" s="13">
        <v>66.666666666666998</v>
      </c>
      <c r="N8249" s="13">
        <v>53.333333333333002</v>
      </c>
      <c r="O8249" s="13">
        <v>73.333333333333002</v>
      </c>
      <c r="P8249" s="13">
        <v>53.333333333333002</v>
      </c>
      <c r="Q8249" s="13">
        <v>46.666666666666998</v>
      </c>
      <c r="R8249" s="13">
        <v>60</v>
      </c>
      <c r="S8249" s="13">
        <v>53.333333333333002</v>
      </c>
      <c r="T8249" s="13">
        <v>60</v>
      </c>
      <c r="U8249" s="13">
        <v>33.333333333333002</v>
      </c>
      <c r="V8249" s="25" t="s">
        <v>168</v>
      </c>
      <c r="W8249" s="53" t="s">
        <v>168</v>
      </c>
    </row>
    <row r="8250">
      <c r="D8250" s="19"/>
      <c r="E8250" s="18" t="s">
        <v>58</v>
      </c>
      <c r="F8250" s="17"/>
      <c r="G8250" s="7">
        <v>111</v>
      </c>
      <c r="H8250" s="20">
        <v>53.153153153152999</v>
      </c>
      <c r="I8250" s="2">
        <v>82.882882882882996</v>
      </c>
      <c r="J8250" s="2">
        <v>36.036036036036002</v>
      </c>
      <c r="K8250" s="2">
        <v>83.783783783784003</v>
      </c>
      <c r="L8250" s="2">
        <v>79.279279279278995</v>
      </c>
      <c r="M8250" s="2">
        <v>55.855855855855999</v>
      </c>
      <c r="N8250" s="2">
        <v>27.027027027027</v>
      </c>
      <c r="O8250" s="2">
        <v>68.468468468468004</v>
      </c>
      <c r="P8250" s="2">
        <v>45.045045045045001</v>
      </c>
      <c r="Q8250" s="2">
        <v>48.648648648649001</v>
      </c>
      <c r="R8250" s="2">
        <v>36.936936936937002</v>
      </c>
      <c r="S8250" s="2">
        <v>40.540540540541002</v>
      </c>
      <c r="T8250" s="2">
        <v>43.243243243243001</v>
      </c>
      <c r="U8250" s="2">
        <v>31.531531531532</v>
      </c>
      <c r="V8250" s="2">
        <v>4.5045045045050003</v>
      </c>
      <c r="W8250" s="22">
        <v>0.90090090090099995</v>
      </c>
    </row>
    <row r="8251">
      <c r="D8251" s="19"/>
      <c r="E8251" s="18" t="s">
        <v>59</v>
      </c>
      <c r="F8251" s="17"/>
      <c r="G8251" s="7">
        <v>404</v>
      </c>
      <c r="H8251" s="20">
        <v>51.732673267327002</v>
      </c>
      <c r="I8251" s="2">
        <v>72.029702970296995</v>
      </c>
      <c r="J8251" s="2">
        <v>35.891089108910997</v>
      </c>
      <c r="K8251" s="2">
        <v>76.732673267327002</v>
      </c>
      <c r="L8251" s="2">
        <v>73.019801980197997</v>
      </c>
      <c r="M8251" s="2">
        <v>50</v>
      </c>
      <c r="N8251" s="2">
        <v>29.207920792079001</v>
      </c>
      <c r="O8251" s="2">
        <v>63.861386138614002</v>
      </c>
      <c r="P8251" s="2">
        <v>46.534653465346999</v>
      </c>
      <c r="Q8251" s="2">
        <v>50.990099009901002</v>
      </c>
      <c r="R8251" s="2">
        <v>34.158415841584002</v>
      </c>
      <c r="S8251" s="2">
        <v>45.049504950494999</v>
      </c>
      <c r="T8251" s="2">
        <v>38.861386138614002</v>
      </c>
      <c r="U8251" s="2">
        <v>22.524752475248</v>
      </c>
      <c r="V8251" s="2">
        <v>6.9306930693069999</v>
      </c>
      <c r="W8251" s="22">
        <v>2.2277227722770001</v>
      </c>
    </row>
    <row r="8252">
      <c r="D8252" s="19"/>
      <c r="E8252" s="18" t="s">
        <v>60</v>
      </c>
      <c r="F8252" s="17"/>
      <c r="G8252" s="7">
        <v>562</v>
      </c>
      <c r="H8252" s="20">
        <v>56.939501779358999</v>
      </c>
      <c r="I8252" s="2">
        <v>71.708185053381001</v>
      </c>
      <c r="J8252" s="2">
        <v>45.907473309609003</v>
      </c>
      <c r="K8252" s="2">
        <v>79.893238434164005</v>
      </c>
      <c r="L8252" s="2">
        <v>75.088967971529996</v>
      </c>
      <c r="M8252" s="2">
        <v>57.11743772242</v>
      </c>
      <c r="N8252" s="2">
        <v>30.960854092527001</v>
      </c>
      <c r="O8252" s="2">
        <v>70.818505338077998</v>
      </c>
      <c r="P8252" s="2">
        <v>48.576512455516003</v>
      </c>
      <c r="Q8252" s="2">
        <v>54.982206405694001</v>
      </c>
      <c r="R8252" s="2">
        <v>32.740213523131999</v>
      </c>
      <c r="S8252" s="2">
        <v>50.711743772242002</v>
      </c>
      <c r="T8252" s="2">
        <v>41.103202846975002</v>
      </c>
      <c r="U8252" s="2">
        <v>29.003558718861001</v>
      </c>
      <c r="V8252" s="2">
        <v>5.1601423487540004</v>
      </c>
      <c r="W8252" s="22">
        <v>1.2455516014229999</v>
      </c>
    </row>
    <row r="8253">
      <c r="D8253" s="19"/>
      <c r="E8253" s="18" t="s">
        <v>26</v>
      </c>
      <c r="F8253" s="17"/>
      <c r="G8253" s="11">
        <v>1</v>
      </c>
      <c r="H8253" s="32" t="s">
        <v>168</v>
      </c>
      <c r="I8253" s="4" t="s">
        <v>168</v>
      </c>
      <c r="J8253" s="4" t="s">
        <v>168</v>
      </c>
      <c r="K8253" s="4" t="s">
        <v>168</v>
      </c>
      <c r="L8253" s="4" t="s">
        <v>168</v>
      </c>
      <c r="M8253" s="4" t="s">
        <v>168</v>
      </c>
      <c r="N8253" s="4" t="s">
        <v>168</v>
      </c>
      <c r="O8253" s="5">
        <v>100</v>
      </c>
      <c r="P8253" s="4" t="s">
        <v>168</v>
      </c>
      <c r="Q8253" s="4" t="s">
        <v>168</v>
      </c>
      <c r="R8253" s="4" t="s">
        <v>168</v>
      </c>
      <c r="S8253" s="4" t="s">
        <v>168</v>
      </c>
      <c r="T8253" s="4" t="s">
        <v>168</v>
      </c>
      <c r="U8253" s="4" t="s">
        <v>168</v>
      </c>
      <c r="V8253" s="4" t="s">
        <v>168</v>
      </c>
      <c r="W8253" s="31" t="s">
        <v>168</v>
      </c>
    </row>
    <row r="8254">
      <c r="D8254" s="19"/>
      <c r="E8254" s="18" t="s">
        <v>61</v>
      </c>
      <c r="F8254" s="17"/>
      <c r="G8254" s="7">
        <v>126</v>
      </c>
      <c r="H8254" s="20">
        <v>53.174603174603</v>
      </c>
      <c r="I8254" s="2">
        <v>84.126984126983999</v>
      </c>
      <c r="J8254" s="2">
        <v>36.507936507937004</v>
      </c>
      <c r="K8254" s="2">
        <v>85.714285714286007</v>
      </c>
      <c r="L8254" s="2">
        <v>80.158730158729995</v>
      </c>
      <c r="M8254" s="2">
        <v>57.142857142856997</v>
      </c>
      <c r="N8254" s="2">
        <v>30.158730158729998</v>
      </c>
      <c r="O8254" s="2">
        <v>69.047619047618994</v>
      </c>
      <c r="P8254" s="2">
        <v>46.031746031746003</v>
      </c>
      <c r="Q8254" s="2">
        <v>48.412698412697999</v>
      </c>
      <c r="R8254" s="2">
        <v>39.682539682540003</v>
      </c>
      <c r="S8254" s="2">
        <v>42.063492063491999</v>
      </c>
      <c r="T8254" s="2">
        <v>45.238095238094999</v>
      </c>
      <c r="U8254" s="2">
        <v>31.746031746031999</v>
      </c>
      <c r="V8254" s="2">
        <v>3.9682539682539999</v>
      </c>
      <c r="W8254" s="22">
        <v>0.793650793651</v>
      </c>
    </row>
    <row r="8255">
      <c r="D8255" s="19"/>
      <c r="E8255" s="18" t="s">
        <v>62</v>
      </c>
      <c r="F8255" s="17"/>
      <c r="G8255" s="7">
        <v>966</v>
      </c>
      <c r="H8255" s="20">
        <v>54.761904761905001</v>
      </c>
      <c r="I8255" s="2">
        <v>71.84265010352</v>
      </c>
      <c r="J8255" s="2">
        <v>41.718426501034998</v>
      </c>
      <c r="K8255" s="2">
        <v>78.571428571428996</v>
      </c>
      <c r="L8255" s="2">
        <v>74.223602484471996</v>
      </c>
      <c r="M8255" s="2">
        <v>54.140786749481997</v>
      </c>
      <c r="N8255" s="2">
        <v>30.227743271222</v>
      </c>
      <c r="O8255" s="2">
        <v>67.908902691511003</v>
      </c>
      <c r="P8255" s="2">
        <v>47.722567287784997</v>
      </c>
      <c r="Q8255" s="2">
        <v>53.312629399586001</v>
      </c>
      <c r="R8255" s="2">
        <v>33.333333333333002</v>
      </c>
      <c r="S8255" s="2">
        <v>48.343685300207</v>
      </c>
      <c r="T8255" s="2">
        <v>40.165631469978997</v>
      </c>
      <c r="U8255" s="2">
        <v>26.293995859212998</v>
      </c>
      <c r="V8255" s="2">
        <v>5.9006211180120003</v>
      </c>
      <c r="W8255" s="22">
        <v>1.6563146997930001</v>
      </c>
    </row>
    <row r="8256">
      <c r="D8256" s="15" t="s">
        <v>63</v>
      </c>
      <c r="E8256" s="14" t="s">
        <v>64</v>
      </c>
      <c r="F8256" s="16"/>
      <c r="G8256" s="33">
        <v>17</v>
      </c>
      <c r="H8256" s="45">
        <v>64.705882352941003</v>
      </c>
      <c r="I8256" s="13">
        <v>70.588235294117993</v>
      </c>
      <c r="J8256" s="13">
        <v>41.176470588234999</v>
      </c>
      <c r="K8256" s="13">
        <v>64.705882352941003</v>
      </c>
      <c r="L8256" s="13">
        <v>58.823529411765001</v>
      </c>
      <c r="M8256" s="13">
        <v>47.058823529412003</v>
      </c>
      <c r="N8256" s="13">
        <v>5.8823529411760003</v>
      </c>
      <c r="O8256" s="13">
        <v>41.176470588234999</v>
      </c>
      <c r="P8256" s="13">
        <v>35.294117647058997</v>
      </c>
      <c r="Q8256" s="13">
        <v>41.176470588234999</v>
      </c>
      <c r="R8256" s="13">
        <v>17.647058823529001</v>
      </c>
      <c r="S8256" s="13">
        <v>29.411764705882</v>
      </c>
      <c r="T8256" s="13">
        <v>17.647058823529001</v>
      </c>
      <c r="U8256" s="13">
        <v>23.529411764706001</v>
      </c>
      <c r="V8256" s="13">
        <v>23.529411764706001</v>
      </c>
      <c r="W8256" s="53" t="s">
        <v>168</v>
      </c>
    </row>
    <row r="8257">
      <c r="D8257" s="19"/>
      <c r="E8257" s="18" t="s">
        <v>65</v>
      </c>
      <c r="F8257" s="17"/>
      <c r="G8257" s="11">
        <v>38</v>
      </c>
      <c r="H8257" s="27">
        <v>76.315789473684006</v>
      </c>
      <c r="I8257" s="5">
        <v>84.210526315788997</v>
      </c>
      <c r="J8257" s="5">
        <v>55.263157894736999</v>
      </c>
      <c r="K8257" s="5">
        <v>81.578947368420998</v>
      </c>
      <c r="L8257" s="5">
        <v>68.421052631579002</v>
      </c>
      <c r="M8257" s="5">
        <v>47.368421052632002</v>
      </c>
      <c r="N8257" s="5">
        <v>39.473684210526002</v>
      </c>
      <c r="O8257" s="5">
        <v>63.157894736842003</v>
      </c>
      <c r="P8257" s="5">
        <v>52.631578947367998</v>
      </c>
      <c r="Q8257" s="5">
        <v>60.526315789473998</v>
      </c>
      <c r="R8257" s="5">
        <v>42.105263157895003</v>
      </c>
      <c r="S8257" s="5">
        <v>52.631578947367998</v>
      </c>
      <c r="T8257" s="5">
        <v>34.210526315788996</v>
      </c>
      <c r="U8257" s="5">
        <v>21.052631578947</v>
      </c>
      <c r="V8257" s="5">
        <v>7.8947368421049999</v>
      </c>
      <c r="W8257" s="31" t="s">
        <v>168</v>
      </c>
    </row>
    <row r="8258">
      <c r="D8258" s="19"/>
      <c r="E8258" s="18" t="s">
        <v>66</v>
      </c>
      <c r="F8258" s="17"/>
      <c r="G8258" s="11">
        <v>14</v>
      </c>
      <c r="H8258" s="27">
        <v>64.285714285713993</v>
      </c>
      <c r="I8258" s="5">
        <v>57.142857142856997</v>
      </c>
      <c r="J8258" s="5">
        <v>57.142857142856997</v>
      </c>
      <c r="K8258" s="5">
        <v>100</v>
      </c>
      <c r="L8258" s="5">
        <v>85.714285714286007</v>
      </c>
      <c r="M8258" s="5">
        <v>50</v>
      </c>
      <c r="N8258" s="5">
        <v>28.571428571428999</v>
      </c>
      <c r="O8258" s="5">
        <v>78.571428571428996</v>
      </c>
      <c r="P8258" s="5">
        <v>50</v>
      </c>
      <c r="Q8258" s="5">
        <v>42.857142857143003</v>
      </c>
      <c r="R8258" s="5">
        <v>35.714285714286</v>
      </c>
      <c r="S8258" s="5">
        <v>42.857142857143003</v>
      </c>
      <c r="T8258" s="5">
        <v>35.714285714286</v>
      </c>
      <c r="U8258" s="5">
        <v>35.714285714286</v>
      </c>
      <c r="V8258" s="4" t="s">
        <v>168</v>
      </c>
      <c r="W8258" s="31" t="s">
        <v>168</v>
      </c>
    </row>
    <row r="8259">
      <c r="D8259" s="19"/>
      <c r="E8259" s="18" t="s">
        <v>67</v>
      </c>
      <c r="F8259" s="17"/>
      <c r="G8259" s="7">
        <v>95</v>
      </c>
      <c r="H8259" s="20">
        <v>58.947368421053</v>
      </c>
      <c r="I8259" s="2">
        <v>71.578947368420998</v>
      </c>
      <c r="J8259" s="2">
        <v>43.157894736842003</v>
      </c>
      <c r="K8259" s="2">
        <v>81.052631578947</v>
      </c>
      <c r="L8259" s="2">
        <v>76.842105263158004</v>
      </c>
      <c r="M8259" s="2">
        <v>61.052631578947</v>
      </c>
      <c r="N8259" s="2">
        <v>35.789473684211004</v>
      </c>
      <c r="O8259" s="2">
        <v>72.631578947367998</v>
      </c>
      <c r="P8259" s="2">
        <v>50.526315789473998</v>
      </c>
      <c r="Q8259" s="2">
        <v>56.842105263157997</v>
      </c>
      <c r="R8259" s="2">
        <v>38.947368421053</v>
      </c>
      <c r="S8259" s="2">
        <v>58.947368421053</v>
      </c>
      <c r="T8259" s="2">
        <v>40</v>
      </c>
      <c r="U8259" s="2">
        <v>26.315789473683999</v>
      </c>
      <c r="V8259" s="2">
        <v>7.3684210526319998</v>
      </c>
      <c r="W8259" s="34" t="s">
        <v>168</v>
      </c>
    </row>
    <row r="8260">
      <c r="D8260" s="19"/>
      <c r="E8260" s="18" t="s">
        <v>68</v>
      </c>
      <c r="F8260" s="17"/>
      <c r="G8260" s="7">
        <v>81</v>
      </c>
      <c r="H8260" s="20">
        <v>66.666666666666998</v>
      </c>
      <c r="I8260" s="2">
        <v>79.012345679012</v>
      </c>
      <c r="J8260" s="2">
        <v>40.740740740741003</v>
      </c>
      <c r="K8260" s="2">
        <v>76.543209876543003</v>
      </c>
      <c r="L8260" s="2">
        <v>79.012345679012</v>
      </c>
      <c r="M8260" s="2">
        <v>56.790123456789999</v>
      </c>
      <c r="N8260" s="2">
        <v>33.333333333333002</v>
      </c>
      <c r="O8260" s="2">
        <v>65.432098765432002</v>
      </c>
      <c r="P8260" s="2">
        <v>48.148148148148003</v>
      </c>
      <c r="Q8260" s="2">
        <v>53.086419753085998</v>
      </c>
      <c r="R8260" s="2">
        <v>27.16049382716</v>
      </c>
      <c r="S8260" s="2">
        <v>46.913580246914002</v>
      </c>
      <c r="T8260" s="2">
        <v>44.444444444444002</v>
      </c>
      <c r="U8260" s="2">
        <v>24.691358024690999</v>
      </c>
      <c r="V8260" s="2">
        <v>4.9382716049380004</v>
      </c>
      <c r="W8260" s="34" t="s">
        <v>168</v>
      </c>
    </row>
    <row r="8261">
      <c r="D8261" s="19"/>
      <c r="E8261" s="18" t="s">
        <v>69</v>
      </c>
      <c r="F8261" s="17"/>
      <c r="G8261" s="7">
        <v>844</v>
      </c>
      <c r="H8261" s="20">
        <v>51.658767772512</v>
      </c>
      <c r="I8261" s="2">
        <v>72.748815165877005</v>
      </c>
      <c r="J8261" s="2">
        <v>39.928909952607</v>
      </c>
      <c r="K8261" s="2">
        <v>79.265402843602004</v>
      </c>
      <c r="L8261" s="2">
        <v>74.763033175355005</v>
      </c>
      <c r="M8261" s="2">
        <v>54.146919431279997</v>
      </c>
      <c r="N8261" s="2">
        <v>29.502369668246001</v>
      </c>
      <c r="O8261" s="2">
        <v>68.483412322275001</v>
      </c>
      <c r="P8261" s="2">
        <v>47.274881516588003</v>
      </c>
      <c r="Q8261" s="2">
        <v>52.488151658767997</v>
      </c>
      <c r="R8261" s="2">
        <v>34.123222748815003</v>
      </c>
      <c r="S8261" s="2">
        <v>46.682464454976</v>
      </c>
      <c r="T8261" s="2">
        <v>41.350710900473999</v>
      </c>
      <c r="U8261" s="2">
        <v>27.488151658768</v>
      </c>
      <c r="V8261" s="2">
        <v>5.2132701421799998</v>
      </c>
      <c r="W8261" s="22">
        <v>2.0142180094789999</v>
      </c>
    </row>
    <row r="8262">
      <c r="D8262" s="19"/>
      <c r="E8262" s="18" t="s">
        <v>26</v>
      </c>
      <c r="F8262" s="17"/>
      <c r="G8262" s="11">
        <v>4</v>
      </c>
      <c r="H8262" s="27">
        <v>25</v>
      </c>
      <c r="I8262" s="5">
        <v>50</v>
      </c>
      <c r="J8262" s="5">
        <v>50</v>
      </c>
      <c r="K8262" s="5">
        <v>75</v>
      </c>
      <c r="L8262" s="5">
        <v>50</v>
      </c>
      <c r="M8262" s="5">
        <v>25</v>
      </c>
      <c r="N8262" s="4" t="s">
        <v>168</v>
      </c>
      <c r="O8262" s="5">
        <v>50</v>
      </c>
      <c r="P8262" s="4" t="s">
        <v>168</v>
      </c>
      <c r="Q8262" s="4" t="s">
        <v>168</v>
      </c>
      <c r="R8262" s="5">
        <v>25</v>
      </c>
      <c r="S8262" s="5">
        <v>25</v>
      </c>
      <c r="T8262" s="5">
        <v>25</v>
      </c>
      <c r="U8262" s="4" t="s">
        <v>168</v>
      </c>
      <c r="V8262" s="4" t="s">
        <v>168</v>
      </c>
      <c r="W8262" s="31" t="s">
        <v>168</v>
      </c>
    </row>
    <row r="8263">
      <c r="D8263" s="19"/>
      <c r="E8263" s="18" t="s">
        <v>70</v>
      </c>
      <c r="F8263" s="17"/>
      <c r="G8263" s="7">
        <v>245</v>
      </c>
      <c r="H8263" s="20">
        <v>64.897959183672995</v>
      </c>
      <c r="I8263" s="2">
        <v>75.102040816327005</v>
      </c>
      <c r="J8263" s="2">
        <v>44.897959183673002</v>
      </c>
      <c r="K8263" s="2">
        <v>79.591836734693999</v>
      </c>
      <c r="L8263" s="2">
        <v>75.510204081633006</v>
      </c>
      <c r="M8263" s="2">
        <v>55.918367346939</v>
      </c>
      <c r="N8263" s="2">
        <v>33.061224489795997</v>
      </c>
      <c r="O8263" s="2">
        <v>66.938775510203996</v>
      </c>
      <c r="P8263" s="2">
        <v>48.979591836734997</v>
      </c>
      <c r="Q8263" s="2">
        <v>54.285714285714</v>
      </c>
      <c r="R8263" s="2">
        <v>33.877551020407999</v>
      </c>
      <c r="S8263" s="2">
        <v>51.020408163265003</v>
      </c>
      <c r="T8263" s="2">
        <v>38.775510204082003</v>
      </c>
      <c r="U8263" s="2">
        <v>25.306122448979998</v>
      </c>
      <c r="V8263" s="2">
        <v>7.34693877551</v>
      </c>
      <c r="W8263" s="34" t="s">
        <v>168</v>
      </c>
    </row>
    <row r="8264">
      <c r="D8264" s="15" t="s">
        <v>71</v>
      </c>
      <c r="E8264" s="14" t="s">
        <v>64</v>
      </c>
      <c r="F8264" s="16"/>
      <c r="G8264" s="33">
        <v>15</v>
      </c>
      <c r="H8264" s="45">
        <v>53.333333333333002</v>
      </c>
      <c r="I8264" s="13">
        <v>80</v>
      </c>
      <c r="J8264" s="13">
        <v>46.666666666666998</v>
      </c>
      <c r="K8264" s="13">
        <v>73.333333333333002</v>
      </c>
      <c r="L8264" s="13">
        <v>53.333333333333002</v>
      </c>
      <c r="M8264" s="13">
        <v>40</v>
      </c>
      <c r="N8264" s="25" t="s">
        <v>168</v>
      </c>
      <c r="O8264" s="13">
        <v>33.333333333333002</v>
      </c>
      <c r="P8264" s="13">
        <v>33.333333333333002</v>
      </c>
      <c r="Q8264" s="13">
        <v>46.666666666666998</v>
      </c>
      <c r="R8264" s="13">
        <v>20</v>
      </c>
      <c r="S8264" s="13">
        <v>33.333333333333002</v>
      </c>
      <c r="T8264" s="13">
        <v>26.666666666666998</v>
      </c>
      <c r="U8264" s="13">
        <v>40</v>
      </c>
      <c r="V8264" s="25" t="s">
        <v>168</v>
      </c>
      <c r="W8264" s="50">
        <v>6.666666666667</v>
      </c>
    </row>
    <row r="8265">
      <c r="D8265" s="19"/>
      <c r="E8265" s="18" t="s">
        <v>65</v>
      </c>
      <c r="F8265" s="17"/>
      <c r="G8265" s="7">
        <v>58</v>
      </c>
      <c r="H8265" s="20">
        <v>65.517241379309993</v>
      </c>
      <c r="I8265" s="2">
        <v>70.689655172414007</v>
      </c>
      <c r="J8265" s="2">
        <v>53.448275862069003</v>
      </c>
      <c r="K8265" s="2">
        <v>77.586206896552</v>
      </c>
      <c r="L8265" s="2">
        <v>75.862068965516997</v>
      </c>
      <c r="M8265" s="2">
        <v>50</v>
      </c>
      <c r="N8265" s="2">
        <v>34.482758620689999</v>
      </c>
      <c r="O8265" s="2">
        <v>67.241379310344996</v>
      </c>
      <c r="P8265" s="2">
        <v>53.448275862069003</v>
      </c>
      <c r="Q8265" s="2">
        <v>56.896551724138</v>
      </c>
      <c r="R8265" s="2">
        <v>36.206896551724</v>
      </c>
      <c r="S8265" s="2">
        <v>51.724137931034001</v>
      </c>
      <c r="T8265" s="2">
        <v>50</v>
      </c>
      <c r="U8265" s="2">
        <v>31.034482758620999</v>
      </c>
      <c r="V8265" s="2">
        <v>5.1724137931029999</v>
      </c>
      <c r="W8265" s="34" t="s">
        <v>168</v>
      </c>
    </row>
    <row r="8266">
      <c r="D8266" s="19"/>
      <c r="E8266" s="18" t="s">
        <v>66</v>
      </c>
      <c r="F8266" s="17"/>
      <c r="G8266" s="7">
        <v>113</v>
      </c>
      <c r="H8266" s="20">
        <v>53.982300884955997</v>
      </c>
      <c r="I8266" s="2">
        <v>69.911504424778997</v>
      </c>
      <c r="J8266" s="2">
        <v>55.752212389381</v>
      </c>
      <c r="K8266" s="2">
        <v>75.221238938053006</v>
      </c>
      <c r="L8266" s="2">
        <v>69.026548672565994</v>
      </c>
      <c r="M8266" s="2">
        <v>51.327433628319</v>
      </c>
      <c r="N8266" s="2">
        <v>31.858407079646</v>
      </c>
      <c r="O8266" s="2">
        <v>69.911504424778997</v>
      </c>
      <c r="P8266" s="2">
        <v>44.247787610619</v>
      </c>
      <c r="Q8266" s="2">
        <v>53.097345132743001</v>
      </c>
      <c r="R8266" s="2">
        <v>28.318584070796</v>
      </c>
      <c r="S8266" s="2">
        <v>41.592920353982002</v>
      </c>
      <c r="T8266" s="2">
        <v>36.283185840708001</v>
      </c>
      <c r="U8266" s="2">
        <v>25.663716814158999</v>
      </c>
      <c r="V8266" s="2">
        <v>6.194690265487</v>
      </c>
      <c r="W8266" s="34" t="s">
        <v>168</v>
      </c>
    </row>
    <row r="8267">
      <c r="D8267" s="19"/>
      <c r="E8267" s="18" t="s">
        <v>67</v>
      </c>
      <c r="F8267" s="17"/>
      <c r="G8267" s="7">
        <v>837</v>
      </c>
      <c r="H8267" s="20">
        <v>54.838709677418997</v>
      </c>
      <c r="I8267" s="2">
        <v>74.193548387096996</v>
      </c>
      <c r="J8267" s="2">
        <v>39.307048984467997</v>
      </c>
      <c r="K8267" s="2">
        <v>80.764635603344999</v>
      </c>
      <c r="L8267" s="2">
        <v>76.224611708482996</v>
      </c>
      <c r="M8267" s="2">
        <v>55.794504181600999</v>
      </c>
      <c r="N8267" s="2">
        <v>30.465949820789</v>
      </c>
      <c r="O8267" s="2">
        <v>68.697729988052998</v>
      </c>
      <c r="P8267" s="2">
        <v>48.506571087216003</v>
      </c>
      <c r="Q8267" s="2">
        <v>53.166069295101998</v>
      </c>
      <c r="R8267" s="2">
        <v>35.722819593787001</v>
      </c>
      <c r="S8267" s="2">
        <v>48.984468339307</v>
      </c>
      <c r="T8267" s="2">
        <v>41.099163679809003</v>
      </c>
      <c r="U8267" s="2">
        <v>27.240143369176</v>
      </c>
      <c r="V8267" s="2">
        <v>5.6152927120670002</v>
      </c>
      <c r="W8267" s="22">
        <v>1.7921146953410001</v>
      </c>
    </row>
    <row r="8268">
      <c r="D8268" s="19"/>
      <c r="E8268" s="18" t="s">
        <v>68</v>
      </c>
      <c r="F8268" s="17"/>
      <c r="G8268" s="7">
        <v>61</v>
      </c>
      <c r="H8268" s="20">
        <v>40.983606557377001</v>
      </c>
      <c r="I8268" s="2">
        <v>67.213114754098001</v>
      </c>
      <c r="J8268" s="2">
        <v>27.868852459016001</v>
      </c>
      <c r="K8268" s="2">
        <v>67.213114754098001</v>
      </c>
      <c r="L8268" s="2">
        <v>72.131147540984003</v>
      </c>
      <c r="M8268" s="2">
        <v>49.180327868851997</v>
      </c>
      <c r="N8268" s="2">
        <v>27.868852459016001</v>
      </c>
      <c r="O8268" s="2">
        <v>67.213114754098001</v>
      </c>
      <c r="P8268" s="2">
        <v>37.704918032786999</v>
      </c>
      <c r="Q8268" s="2">
        <v>40.983606557377001</v>
      </c>
      <c r="R8268" s="2">
        <v>21.311475409836</v>
      </c>
      <c r="S8268" s="2">
        <v>37.704918032786999</v>
      </c>
      <c r="T8268" s="2">
        <v>37.704918032786999</v>
      </c>
      <c r="U8268" s="2">
        <v>16.393442622951</v>
      </c>
      <c r="V8268" s="2">
        <v>8.1967213114750006</v>
      </c>
      <c r="W8268" s="22">
        <v>1.6393442622950001</v>
      </c>
    </row>
    <row r="8269">
      <c r="D8269" s="19"/>
      <c r="E8269" s="18" t="s">
        <v>72</v>
      </c>
      <c r="F8269" s="17"/>
      <c r="G8269" s="11">
        <v>5</v>
      </c>
      <c r="H8269" s="27">
        <v>20</v>
      </c>
      <c r="I8269" s="5">
        <v>60</v>
      </c>
      <c r="J8269" s="5">
        <v>40</v>
      </c>
      <c r="K8269" s="5">
        <v>100</v>
      </c>
      <c r="L8269" s="5">
        <v>60</v>
      </c>
      <c r="M8269" s="5">
        <v>60</v>
      </c>
      <c r="N8269" s="5">
        <v>40</v>
      </c>
      <c r="O8269" s="5">
        <v>60</v>
      </c>
      <c r="P8269" s="5">
        <v>40</v>
      </c>
      <c r="Q8269" s="5">
        <v>80</v>
      </c>
      <c r="R8269" s="5">
        <v>40</v>
      </c>
      <c r="S8269" s="5">
        <v>60</v>
      </c>
      <c r="T8269" s="5">
        <v>60</v>
      </c>
      <c r="U8269" s="5">
        <v>40</v>
      </c>
      <c r="V8269" s="4" t="s">
        <v>168</v>
      </c>
      <c r="W8269" s="31" t="s">
        <v>168</v>
      </c>
    </row>
    <row r="8270">
      <c r="D8270" s="19"/>
      <c r="E8270" s="18" t="s">
        <v>26</v>
      </c>
      <c r="F8270" s="17"/>
      <c r="G8270" s="11">
        <v>4</v>
      </c>
      <c r="H8270" s="27">
        <v>100</v>
      </c>
      <c r="I8270" s="5">
        <v>75</v>
      </c>
      <c r="J8270" s="4" t="s">
        <v>168</v>
      </c>
      <c r="K8270" s="5">
        <v>100</v>
      </c>
      <c r="L8270" s="5">
        <v>75</v>
      </c>
      <c r="M8270" s="5">
        <v>50</v>
      </c>
      <c r="N8270" s="4" t="s">
        <v>168</v>
      </c>
      <c r="O8270" s="5">
        <v>50</v>
      </c>
      <c r="P8270" s="5">
        <v>50</v>
      </c>
      <c r="Q8270" s="5">
        <v>50</v>
      </c>
      <c r="R8270" s="5">
        <v>50</v>
      </c>
      <c r="S8270" s="5">
        <v>50</v>
      </c>
      <c r="T8270" s="5">
        <v>25</v>
      </c>
      <c r="U8270" s="5">
        <v>25</v>
      </c>
      <c r="V8270" s="4" t="s">
        <v>168</v>
      </c>
      <c r="W8270" s="31" t="s">
        <v>168</v>
      </c>
    </row>
    <row r="8271">
      <c r="D8271" s="19"/>
      <c r="E8271" s="18" t="s">
        <v>73</v>
      </c>
      <c r="F8271" s="17"/>
      <c r="G8271" s="7">
        <v>1084</v>
      </c>
      <c r="H8271" s="20">
        <v>54.520295202951999</v>
      </c>
      <c r="I8271" s="2">
        <v>73.247232472324995</v>
      </c>
      <c r="J8271" s="2">
        <v>41.236162361623997</v>
      </c>
      <c r="K8271" s="2">
        <v>79.151291512914995</v>
      </c>
      <c r="L8271" s="2">
        <v>74.907749077491005</v>
      </c>
      <c r="M8271" s="2">
        <v>54.428044280442997</v>
      </c>
      <c r="N8271" s="2">
        <v>30.258302583026001</v>
      </c>
      <c r="O8271" s="2">
        <v>68.173431734317006</v>
      </c>
      <c r="P8271" s="2">
        <v>47.509225092251</v>
      </c>
      <c r="Q8271" s="2">
        <v>52.583025830258002</v>
      </c>
      <c r="R8271" s="2">
        <v>33.948339483395003</v>
      </c>
      <c r="S8271" s="2">
        <v>47.509225092251</v>
      </c>
      <c r="T8271" s="2">
        <v>40.682656826568</v>
      </c>
      <c r="U8271" s="2">
        <v>26.845018450185002</v>
      </c>
      <c r="V8271" s="2">
        <v>5.7195571955720004</v>
      </c>
      <c r="W8271" s="22">
        <v>1.5682656826570001</v>
      </c>
    </row>
    <row r="8272">
      <c r="D8272" s="15" t="s">
        <v>74</v>
      </c>
      <c r="E8272" s="14" t="s">
        <v>75</v>
      </c>
      <c r="F8272" s="16"/>
      <c r="G8272" s="26">
        <v>315</v>
      </c>
      <c r="H8272" s="40">
        <v>59.047619047619001</v>
      </c>
      <c r="I8272" s="8">
        <v>75.555555555555998</v>
      </c>
      <c r="J8272" s="8">
        <v>44.126984126983999</v>
      </c>
      <c r="K8272" s="8">
        <v>81.269841269840995</v>
      </c>
      <c r="L8272" s="8">
        <v>75.238095238094999</v>
      </c>
      <c r="M8272" s="8">
        <v>55.555555555555998</v>
      </c>
      <c r="N8272" s="8">
        <v>33.015873015872998</v>
      </c>
      <c r="O8272" s="8">
        <v>72.063492063492006</v>
      </c>
      <c r="P8272" s="8">
        <v>48.571428571429003</v>
      </c>
      <c r="Q8272" s="8">
        <v>53.015873015872998</v>
      </c>
      <c r="R8272" s="8">
        <v>36.507936507937004</v>
      </c>
      <c r="S8272" s="8">
        <v>49.523809523810002</v>
      </c>
      <c r="T8272" s="8">
        <v>44.761904761905001</v>
      </c>
      <c r="U8272" s="8">
        <v>26.984126984126998</v>
      </c>
      <c r="V8272" s="8">
        <v>4.4444444444439997</v>
      </c>
      <c r="W8272" s="42">
        <v>1.269841269841</v>
      </c>
    </row>
    <row r="8273">
      <c r="D8273" s="19"/>
      <c r="E8273" s="18" t="s">
        <v>76</v>
      </c>
      <c r="F8273" s="17"/>
      <c r="G8273" s="7">
        <v>78</v>
      </c>
      <c r="H8273" s="20">
        <v>55.128205128205003</v>
      </c>
      <c r="I8273" s="2">
        <v>79.487179487179006</v>
      </c>
      <c r="J8273" s="2">
        <v>50</v>
      </c>
      <c r="K8273" s="2">
        <v>88.461538461537998</v>
      </c>
      <c r="L8273" s="2">
        <v>83.333333333333002</v>
      </c>
      <c r="M8273" s="2">
        <v>73.076923076922995</v>
      </c>
      <c r="N8273" s="2">
        <v>46.153846153845997</v>
      </c>
      <c r="O8273" s="2">
        <v>78.205128205128005</v>
      </c>
      <c r="P8273" s="2">
        <v>55.128205128205003</v>
      </c>
      <c r="Q8273" s="2">
        <v>57.692307692307999</v>
      </c>
      <c r="R8273" s="2">
        <v>41.025641025641001</v>
      </c>
      <c r="S8273" s="2">
        <v>61.538461538462002</v>
      </c>
      <c r="T8273" s="2">
        <v>57.692307692307999</v>
      </c>
      <c r="U8273" s="2">
        <v>35.897435897435997</v>
      </c>
      <c r="V8273" s="2">
        <v>1.2820512820509999</v>
      </c>
      <c r="W8273" s="22">
        <v>1.2820512820509999</v>
      </c>
    </row>
    <row r="8274">
      <c r="D8274" s="19"/>
      <c r="E8274" s="18" t="s">
        <v>77</v>
      </c>
      <c r="F8274" s="17"/>
      <c r="G8274" s="7">
        <v>297</v>
      </c>
      <c r="H8274" s="20">
        <v>59.932659932660002</v>
      </c>
      <c r="I8274" s="2">
        <v>77.441077441076999</v>
      </c>
      <c r="J8274" s="2">
        <v>45.791245791245998</v>
      </c>
      <c r="K8274" s="2">
        <v>83.838383838384004</v>
      </c>
      <c r="L8274" s="2">
        <v>84.511784511784995</v>
      </c>
      <c r="M8274" s="2">
        <v>64.983164983164997</v>
      </c>
      <c r="N8274" s="2">
        <v>37.373737373737001</v>
      </c>
      <c r="O8274" s="2">
        <v>75.420875420875007</v>
      </c>
      <c r="P8274" s="2">
        <v>57.239057239056997</v>
      </c>
      <c r="Q8274" s="2">
        <v>66.329966329965998</v>
      </c>
      <c r="R8274" s="2">
        <v>43.434343434342999</v>
      </c>
      <c r="S8274" s="2">
        <v>57.575757575757997</v>
      </c>
      <c r="T8274" s="2">
        <v>53.535353535353998</v>
      </c>
      <c r="U8274" s="2">
        <v>34.006734006734</v>
      </c>
      <c r="V8274" s="2">
        <v>2.6936026936030002</v>
      </c>
      <c r="W8274" s="22">
        <v>1.010101010101</v>
      </c>
    </row>
    <row r="8275">
      <c r="D8275" s="19"/>
      <c r="E8275" s="18" t="s">
        <v>78</v>
      </c>
      <c r="F8275" s="17"/>
      <c r="G8275" s="11">
        <v>12</v>
      </c>
      <c r="H8275" s="27">
        <v>58.333333333333002</v>
      </c>
      <c r="I8275" s="5">
        <v>83.333333333333002</v>
      </c>
      <c r="J8275" s="5">
        <v>75</v>
      </c>
      <c r="K8275" s="5">
        <v>83.333333333333002</v>
      </c>
      <c r="L8275" s="5">
        <v>83.333333333333002</v>
      </c>
      <c r="M8275" s="5">
        <v>66.666666666666998</v>
      </c>
      <c r="N8275" s="5">
        <v>58.333333333333002</v>
      </c>
      <c r="O8275" s="5">
        <v>83.333333333333002</v>
      </c>
      <c r="P8275" s="5">
        <v>75</v>
      </c>
      <c r="Q8275" s="5">
        <v>66.666666666666998</v>
      </c>
      <c r="R8275" s="5">
        <v>58.333333333333002</v>
      </c>
      <c r="S8275" s="5">
        <v>83.333333333333002</v>
      </c>
      <c r="T8275" s="5">
        <v>75</v>
      </c>
      <c r="U8275" s="5">
        <v>41.666666666666998</v>
      </c>
      <c r="V8275" s="4" t="s">
        <v>168</v>
      </c>
      <c r="W8275" s="31" t="s">
        <v>168</v>
      </c>
    </row>
    <row r="8276">
      <c r="D8276" s="19"/>
      <c r="E8276" s="18" t="s">
        <v>79</v>
      </c>
      <c r="F8276" s="17"/>
      <c r="G8276" s="7">
        <v>116</v>
      </c>
      <c r="H8276" s="20">
        <v>56.034482758621003</v>
      </c>
      <c r="I8276" s="2">
        <v>75.862068965516997</v>
      </c>
      <c r="J8276" s="2">
        <v>43.103448275862</v>
      </c>
      <c r="K8276" s="2">
        <v>82.758620689655004</v>
      </c>
      <c r="L8276" s="2">
        <v>80.172413793103004</v>
      </c>
      <c r="M8276" s="2">
        <v>56.896551724138</v>
      </c>
      <c r="N8276" s="2">
        <v>37.068965517240997</v>
      </c>
      <c r="O8276" s="2">
        <v>74.137931034483003</v>
      </c>
      <c r="P8276" s="2">
        <v>52.586206896552</v>
      </c>
      <c r="Q8276" s="2">
        <v>56.034482758621003</v>
      </c>
      <c r="R8276" s="2">
        <v>38.793103448276</v>
      </c>
      <c r="S8276" s="2">
        <v>53.448275862069003</v>
      </c>
      <c r="T8276" s="2">
        <v>50.862068965516997</v>
      </c>
      <c r="U8276" s="2">
        <v>27.586206896552</v>
      </c>
      <c r="V8276" s="2">
        <v>5.1724137931029999</v>
      </c>
      <c r="W8276" s="22">
        <v>0.86206896551699996</v>
      </c>
    </row>
    <row r="8277">
      <c r="D8277" s="19"/>
      <c r="E8277" s="18" t="s">
        <v>80</v>
      </c>
      <c r="F8277" s="17"/>
      <c r="G8277" s="7">
        <v>175</v>
      </c>
      <c r="H8277" s="20">
        <v>60</v>
      </c>
      <c r="I8277" s="2">
        <v>75.428571428571004</v>
      </c>
      <c r="J8277" s="2">
        <v>43.428571428570997</v>
      </c>
      <c r="K8277" s="2">
        <v>80.571428571428996</v>
      </c>
      <c r="L8277" s="2">
        <v>84.571428571428996</v>
      </c>
      <c r="M8277" s="2">
        <v>61.714285714286</v>
      </c>
      <c r="N8277" s="2">
        <v>38.857142857143003</v>
      </c>
      <c r="O8277" s="2">
        <v>72</v>
      </c>
      <c r="P8277" s="2">
        <v>53.142857142856997</v>
      </c>
      <c r="Q8277" s="2">
        <v>57.142857142856997</v>
      </c>
      <c r="R8277" s="2">
        <v>40.571428571429003</v>
      </c>
      <c r="S8277" s="2">
        <v>54.857142857143003</v>
      </c>
      <c r="T8277" s="2">
        <v>45.714285714286</v>
      </c>
      <c r="U8277" s="2">
        <v>31.428571428571001</v>
      </c>
      <c r="V8277" s="2">
        <v>4.5714285714290002</v>
      </c>
      <c r="W8277" s="22">
        <v>1.142857142857</v>
      </c>
    </row>
    <row r="8278">
      <c r="D8278" s="19"/>
      <c r="E8278" s="18" t="s">
        <v>81</v>
      </c>
      <c r="F8278" s="17"/>
      <c r="G8278" s="7">
        <v>908</v>
      </c>
      <c r="H8278" s="20">
        <v>55.837004405286002</v>
      </c>
      <c r="I8278" s="2">
        <v>73.788546255507001</v>
      </c>
      <c r="J8278" s="2">
        <v>41.519823788545999</v>
      </c>
      <c r="K8278" s="2">
        <v>79.185022026431994</v>
      </c>
      <c r="L8278" s="2">
        <v>75.881057268722003</v>
      </c>
      <c r="M8278" s="2">
        <v>55.726872246695997</v>
      </c>
      <c r="N8278" s="2">
        <v>31.277533039647999</v>
      </c>
      <c r="O8278" s="2">
        <v>69.052863436123005</v>
      </c>
      <c r="P8278" s="2">
        <v>49.118942731277997</v>
      </c>
      <c r="Q8278" s="2">
        <v>54.295154185022</v>
      </c>
      <c r="R8278" s="2">
        <v>34.581497797357002</v>
      </c>
      <c r="S8278" s="2">
        <v>49.229074889868002</v>
      </c>
      <c r="T8278" s="2">
        <v>41.960352422907</v>
      </c>
      <c r="U8278" s="2">
        <v>27.863436123347999</v>
      </c>
      <c r="V8278" s="2">
        <v>5.2863436123350001</v>
      </c>
      <c r="W8278" s="22">
        <v>1.431718061674</v>
      </c>
    </row>
    <row r="8279">
      <c r="D8279" s="19"/>
      <c r="E8279" s="18" t="s">
        <v>41</v>
      </c>
      <c r="F8279" s="17"/>
      <c r="G8279" s="11">
        <v>26</v>
      </c>
      <c r="H8279" s="27">
        <v>53.846153846154003</v>
      </c>
      <c r="I8279" s="5">
        <v>69.230769230768999</v>
      </c>
      <c r="J8279" s="5">
        <v>46.153846153845997</v>
      </c>
      <c r="K8279" s="5">
        <v>84.615384615384997</v>
      </c>
      <c r="L8279" s="5">
        <v>76.923076923077005</v>
      </c>
      <c r="M8279" s="5">
        <v>57.692307692307999</v>
      </c>
      <c r="N8279" s="5">
        <v>30.769230769231001</v>
      </c>
      <c r="O8279" s="5">
        <v>65.384615384615003</v>
      </c>
      <c r="P8279" s="5">
        <v>42.307692307692001</v>
      </c>
      <c r="Q8279" s="5">
        <v>38.461538461537998</v>
      </c>
      <c r="R8279" s="5">
        <v>34.615384615384997</v>
      </c>
      <c r="S8279" s="5">
        <v>53.846153846154003</v>
      </c>
      <c r="T8279" s="5">
        <v>46.153846153845997</v>
      </c>
      <c r="U8279" s="5">
        <v>19.230769230768999</v>
      </c>
      <c r="V8279" s="5">
        <v>15.384615384615</v>
      </c>
      <c r="W8279" s="30">
        <v>3.8461538461539999</v>
      </c>
    </row>
    <row r="8280">
      <c r="D8280" s="19"/>
      <c r="E8280" s="18" t="s">
        <v>82</v>
      </c>
      <c r="F8280" s="17"/>
      <c r="G8280" s="7">
        <v>96</v>
      </c>
      <c r="H8280" s="20">
        <v>52.083333333333002</v>
      </c>
      <c r="I8280" s="2">
        <v>65.625</v>
      </c>
      <c r="J8280" s="2">
        <v>35.416666666666998</v>
      </c>
      <c r="K8280" s="2">
        <v>80.208333333333002</v>
      </c>
      <c r="L8280" s="2">
        <v>71.875</v>
      </c>
      <c r="M8280" s="2">
        <v>43.75</v>
      </c>
      <c r="N8280" s="2">
        <v>23.958333333333002</v>
      </c>
      <c r="O8280" s="2">
        <v>60.416666666666998</v>
      </c>
      <c r="P8280" s="2">
        <v>42.708333333333002</v>
      </c>
      <c r="Q8280" s="2">
        <v>45.833333333333002</v>
      </c>
      <c r="R8280" s="2">
        <v>33.333333333333002</v>
      </c>
      <c r="S8280" s="2">
        <v>44.791666666666998</v>
      </c>
      <c r="T8280" s="2">
        <v>40.625</v>
      </c>
      <c r="U8280" s="2">
        <v>27.083333333333002</v>
      </c>
      <c r="V8280" s="2">
        <v>10.416666666667</v>
      </c>
      <c r="W8280" s="22">
        <v>2.083333333333</v>
      </c>
    </row>
    <row r="8281">
      <c r="D8281" s="19"/>
      <c r="E8281" s="18" t="s">
        <v>26</v>
      </c>
      <c r="F8281" s="17"/>
      <c r="G8281" s="11">
        <v>0</v>
      </c>
      <c r="H8281" s="32" t="s">
        <v>168</v>
      </c>
      <c r="I8281" s="4" t="s">
        <v>168</v>
      </c>
      <c r="J8281" s="4" t="s">
        <v>168</v>
      </c>
      <c r="K8281" s="4" t="s">
        <v>168</v>
      </c>
      <c r="L8281" s="4" t="s">
        <v>168</v>
      </c>
      <c r="M8281" s="4" t="s">
        <v>168</v>
      </c>
      <c r="N8281" s="4" t="s">
        <v>168</v>
      </c>
      <c r="O8281" s="4" t="s">
        <v>168</v>
      </c>
      <c r="P8281" s="4" t="s">
        <v>168</v>
      </c>
      <c r="Q8281" s="4" t="s">
        <v>168</v>
      </c>
      <c r="R8281" s="4" t="s">
        <v>168</v>
      </c>
      <c r="S8281" s="4" t="s">
        <v>168</v>
      </c>
      <c r="T8281" s="4" t="s">
        <v>168</v>
      </c>
      <c r="U8281" s="4" t="s">
        <v>168</v>
      </c>
      <c r="V8281" s="4" t="s">
        <v>168</v>
      </c>
      <c r="W8281" s="31" t="s">
        <v>168</v>
      </c>
    </row>
    <row r="8282">
      <c r="D8282" s="19"/>
      <c r="E8282" s="18" t="s">
        <v>83</v>
      </c>
      <c r="F8282" s="17"/>
      <c r="G8282" s="7">
        <v>997</v>
      </c>
      <c r="H8282" s="20">
        <v>54.764292878635999</v>
      </c>
      <c r="I8282" s="2">
        <v>73.921765295887994</v>
      </c>
      <c r="J8282" s="2">
        <v>41.624874623872003</v>
      </c>
      <c r="K8282" s="2">
        <v>79.237713139418005</v>
      </c>
      <c r="L8282" s="2">
        <v>75.125376128385</v>
      </c>
      <c r="M8282" s="2">
        <v>55.466399197592999</v>
      </c>
      <c r="N8282" s="2">
        <v>30.792377131394002</v>
      </c>
      <c r="O8282" s="2">
        <v>68.806419257773001</v>
      </c>
      <c r="P8282" s="2">
        <v>47.943831494483</v>
      </c>
      <c r="Q8282" s="2">
        <v>53.360080240721999</v>
      </c>
      <c r="R8282" s="2">
        <v>34.102306920761997</v>
      </c>
      <c r="S8282" s="2">
        <v>47.843530591775</v>
      </c>
      <c r="T8282" s="2">
        <v>40.722166499498002</v>
      </c>
      <c r="U8282" s="2">
        <v>26.880641925776999</v>
      </c>
      <c r="V8282" s="2">
        <v>5.2156469408220003</v>
      </c>
      <c r="W8282" s="22">
        <v>1.504513540622</v>
      </c>
    </row>
    <row r="8283">
      <c r="D8283" s="15" t="s">
        <v>84</v>
      </c>
      <c r="E8283" s="14" t="s">
        <v>85</v>
      </c>
      <c r="F8283" s="16"/>
      <c r="G8283" s="26">
        <v>394</v>
      </c>
      <c r="H8283" s="40">
        <v>54.822335025381001</v>
      </c>
      <c r="I8283" s="8">
        <v>76.142131979694994</v>
      </c>
      <c r="J8283" s="8">
        <v>45.431472081217997</v>
      </c>
      <c r="K8283" s="8">
        <v>76.649746192893005</v>
      </c>
      <c r="L8283" s="8">
        <v>71.827411167513006</v>
      </c>
      <c r="M8283" s="8">
        <v>52.791878172589001</v>
      </c>
      <c r="N8283" s="8">
        <v>30.710659898477001</v>
      </c>
      <c r="O8283" s="8">
        <v>67.005076142131998</v>
      </c>
      <c r="P8283" s="8">
        <v>48.223350253806998</v>
      </c>
      <c r="Q8283" s="8">
        <v>54.314720812182998</v>
      </c>
      <c r="R8283" s="8">
        <v>34.517766497461999</v>
      </c>
      <c r="S8283" s="8">
        <v>43.908629441624001</v>
      </c>
      <c r="T8283" s="8">
        <v>39.086294416244002</v>
      </c>
      <c r="U8283" s="8">
        <v>27.157360406091001</v>
      </c>
      <c r="V8283" s="8">
        <v>6.852791878173</v>
      </c>
      <c r="W8283" s="42">
        <v>0.50761421319800004</v>
      </c>
    </row>
    <row r="8284">
      <c r="D8284" s="19"/>
      <c r="E8284" s="18" t="s">
        <v>86</v>
      </c>
      <c r="F8284" s="17"/>
      <c r="G8284" s="7">
        <v>401</v>
      </c>
      <c r="H8284" s="20">
        <v>56.857855361596002</v>
      </c>
      <c r="I8284" s="2">
        <v>73.067331670822995</v>
      </c>
      <c r="J8284" s="2">
        <v>41.147132169575997</v>
      </c>
      <c r="K8284" s="2">
        <v>80.548628428927998</v>
      </c>
      <c r="L8284" s="2">
        <v>77.306733167082001</v>
      </c>
      <c r="M8284" s="2">
        <v>58.603491271819998</v>
      </c>
      <c r="N8284" s="2">
        <v>32.668329177056997</v>
      </c>
      <c r="O8284" s="2">
        <v>69.825436408978007</v>
      </c>
      <c r="P8284" s="2">
        <v>50.623441396509001</v>
      </c>
      <c r="Q8284" s="2">
        <v>53.865336658354003</v>
      </c>
      <c r="R8284" s="2">
        <v>36.408977556110003</v>
      </c>
      <c r="S8284" s="2">
        <v>51.122194513716003</v>
      </c>
      <c r="T8284" s="2">
        <v>41.645885286782999</v>
      </c>
      <c r="U8284" s="2">
        <v>25.436408977555999</v>
      </c>
      <c r="V8284" s="2">
        <v>3.990024937656</v>
      </c>
      <c r="W8284" s="22">
        <v>1.995012468828</v>
      </c>
    </row>
    <row r="8285">
      <c r="D8285" s="19"/>
      <c r="E8285" s="18" t="s">
        <v>87</v>
      </c>
      <c r="F8285" s="17"/>
      <c r="G8285" s="7">
        <v>247</v>
      </c>
      <c r="H8285" s="20">
        <v>54.251012145749002</v>
      </c>
      <c r="I8285" s="2">
        <v>70.445344129554996</v>
      </c>
      <c r="J8285" s="2">
        <v>38.461538461537998</v>
      </c>
      <c r="K8285" s="2">
        <v>80.161943319838002</v>
      </c>
      <c r="L8285" s="2">
        <v>76.113360323886994</v>
      </c>
      <c r="M8285" s="2">
        <v>51.012145748987997</v>
      </c>
      <c r="N8285" s="2">
        <v>26.315789473683999</v>
      </c>
      <c r="O8285" s="2">
        <v>68.421052631579002</v>
      </c>
      <c r="P8285" s="2">
        <v>42.914979757085</v>
      </c>
      <c r="Q8285" s="2">
        <v>51.417004048583003</v>
      </c>
      <c r="R8285" s="2">
        <v>30.769230769231001</v>
      </c>
      <c r="S8285" s="2">
        <v>47.773279352227</v>
      </c>
      <c r="T8285" s="2">
        <v>40.890688259108998</v>
      </c>
      <c r="U8285" s="2">
        <v>28.744939271254999</v>
      </c>
      <c r="V8285" s="2">
        <v>6.0728744939270003</v>
      </c>
      <c r="W8285" s="22">
        <v>2.4291497975710001</v>
      </c>
    </row>
    <row r="8286">
      <c r="D8286" s="19"/>
      <c r="E8286" s="18" t="s">
        <v>88</v>
      </c>
      <c r="F8286" s="17"/>
      <c r="G8286" s="11">
        <v>46</v>
      </c>
      <c r="H8286" s="27">
        <v>39.130434782609001</v>
      </c>
      <c r="I8286" s="5">
        <v>71.739130434782993</v>
      </c>
      <c r="J8286" s="5">
        <v>21.739130434783</v>
      </c>
      <c r="K8286" s="5">
        <v>86.956521739129997</v>
      </c>
      <c r="L8286" s="5">
        <v>76.086956521738998</v>
      </c>
      <c r="M8286" s="5">
        <v>54.347826086956999</v>
      </c>
      <c r="N8286" s="5">
        <v>28.260869565217</v>
      </c>
      <c r="O8286" s="5">
        <v>60.869565217390999</v>
      </c>
      <c r="P8286" s="5">
        <v>41.304347826087003</v>
      </c>
      <c r="Q8286" s="5">
        <v>41.304347826087003</v>
      </c>
      <c r="R8286" s="5">
        <v>30.434782608696</v>
      </c>
      <c r="S8286" s="5">
        <v>50</v>
      </c>
      <c r="T8286" s="5">
        <v>45.652173913043001</v>
      </c>
      <c r="U8286" s="5">
        <v>26.086956521739001</v>
      </c>
      <c r="V8286" s="5">
        <v>8.6956521739130004</v>
      </c>
      <c r="W8286" s="30">
        <v>2.1739130434780001</v>
      </c>
    </row>
    <row r="8287">
      <c r="D8287" s="19"/>
      <c r="E8287" s="18" t="s">
        <v>89</v>
      </c>
      <c r="F8287" s="17"/>
      <c r="G8287" s="11">
        <v>5</v>
      </c>
      <c r="H8287" s="32" t="s">
        <v>168</v>
      </c>
      <c r="I8287" s="4" t="s">
        <v>168</v>
      </c>
      <c r="J8287" s="4" t="s">
        <v>168</v>
      </c>
      <c r="K8287" s="5">
        <v>80</v>
      </c>
      <c r="L8287" s="5">
        <v>40</v>
      </c>
      <c r="M8287" s="5">
        <v>20</v>
      </c>
      <c r="N8287" s="4" t="s">
        <v>168</v>
      </c>
      <c r="O8287" s="5">
        <v>60</v>
      </c>
      <c r="P8287" s="5">
        <v>20</v>
      </c>
      <c r="Q8287" s="4" t="s">
        <v>168</v>
      </c>
      <c r="R8287" s="4" t="s">
        <v>168</v>
      </c>
      <c r="S8287" s="5">
        <v>20</v>
      </c>
      <c r="T8287" s="5">
        <v>40</v>
      </c>
      <c r="U8287" s="5">
        <v>40</v>
      </c>
      <c r="V8287" s="4" t="s">
        <v>168</v>
      </c>
      <c r="W8287" s="31" t="s">
        <v>168</v>
      </c>
    </row>
    <row r="8288">
      <c r="D8288" s="19"/>
      <c r="E8288" s="18" t="s">
        <v>26</v>
      </c>
      <c r="F8288" s="17"/>
      <c r="G8288" s="11">
        <v>0</v>
      </c>
      <c r="H8288" s="32" t="s">
        <v>168</v>
      </c>
      <c r="I8288" s="4" t="s">
        <v>168</v>
      </c>
      <c r="J8288" s="4" t="s">
        <v>168</v>
      </c>
      <c r="K8288" s="4" t="s">
        <v>168</v>
      </c>
      <c r="L8288" s="4" t="s">
        <v>168</v>
      </c>
      <c r="M8288" s="4" t="s">
        <v>168</v>
      </c>
      <c r="N8288" s="4" t="s">
        <v>168</v>
      </c>
      <c r="O8288" s="4" t="s">
        <v>168</v>
      </c>
      <c r="P8288" s="4" t="s">
        <v>168</v>
      </c>
      <c r="Q8288" s="4" t="s">
        <v>168</v>
      </c>
      <c r="R8288" s="4" t="s">
        <v>168</v>
      </c>
      <c r="S8288" s="4" t="s">
        <v>168</v>
      </c>
      <c r="T8288" s="4" t="s">
        <v>168</v>
      </c>
      <c r="U8288" s="4" t="s">
        <v>168</v>
      </c>
      <c r="V8288" s="4" t="s">
        <v>168</v>
      </c>
      <c r="W8288" s="31" t="s">
        <v>168</v>
      </c>
    </row>
    <row r="8289">
      <c r="D8289" s="19"/>
      <c r="E8289" s="18" t="s">
        <v>90</v>
      </c>
      <c r="F8289" s="17"/>
      <c r="G8289" s="7">
        <v>795</v>
      </c>
      <c r="H8289" s="20">
        <v>55.849056603774002</v>
      </c>
      <c r="I8289" s="2">
        <v>74.591194968552998</v>
      </c>
      <c r="J8289" s="2">
        <v>43.270440251571998</v>
      </c>
      <c r="K8289" s="2">
        <v>78.616352201257996</v>
      </c>
      <c r="L8289" s="2">
        <v>74.591194968552998</v>
      </c>
      <c r="M8289" s="2">
        <v>55.723270440252001</v>
      </c>
      <c r="N8289" s="2">
        <v>31.698113207546999</v>
      </c>
      <c r="O8289" s="2">
        <v>68.427672955974998</v>
      </c>
      <c r="P8289" s="2">
        <v>49.433962264150999</v>
      </c>
      <c r="Q8289" s="2">
        <v>54.088050314465001</v>
      </c>
      <c r="R8289" s="2">
        <v>35.471698113207999</v>
      </c>
      <c r="S8289" s="2">
        <v>47.547169811320998</v>
      </c>
      <c r="T8289" s="2">
        <v>40.377358490566003</v>
      </c>
      <c r="U8289" s="2">
        <v>26.289308176100999</v>
      </c>
      <c r="V8289" s="2">
        <v>5.4088050314469998</v>
      </c>
      <c r="W8289" s="22">
        <v>1.2578616352200001</v>
      </c>
    </row>
    <row r="8290">
      <c r="D8290" s="19"/>
      <c r="E8290" s="18" t="s">
        <v>91</v>
      </c>
      <c r="F8290" s="17"/>
      <c r="G8290" s="7">
        <v>298</v>
      </c>
      <c r="H8290" s="20">
        <v>51.006711409395997</v>
      </c>
      <c r="I8290" s="2">
        <v>69.463087248321997</v>
      </c>
      <c r="J8290" s="2">
        <v>35.234899328859001</v>
      </c>
      <c r="K8290" s="2">
        <v>81.208053691274998</v>
      </c>
      <c r="L8290" s="2">
        <v>75.503355704697995</v>
      </c>
      <c r="M8290" s="2">
        <v>51.006711409395997</v>
      </c>
      <c r="N8290" s="2">
        <v>26.174496644295001</v>
      </c>
      <c r="O8290" s="2">
        <v>67.114093959732003</v>
      </c>
      <c r="P8290" s="2">
        <v>42.281879194631003</v>
      </c>
      <c r="Q8290" s="2">
        <v>48.993288590604003</v>
      </c>
      <c r="R8290" s="2">
        <v>30.201342281879</v>
      </c>
      <c r="S8290" s="2">
        <v>47.651006711409003</v>
      </c>
      <c r="T8290" s="2">
        <v>41.610738255034001</v>
      </c>
      <c r="U8290" s="2">
        <v>28.523489932886001</v>
      </c>
      <c r="V8290" s="2">
        <v>6.3758389261739996</v>
      </c>
      <c r="W8290" s="22">
        <v>2.3489932885910001</v>
      </c>
    </row>
    <row r="8291">
      <c r="D8291" s="15" t="s">
        <v>92</v>
      </c>
      <c r="E8291" s="14" t="s">
        <v>93</v>
      </c>
      <c r="F8291" s="16"/>
      <c r="G8291" s="33">
        <v>46</v>
      </c>
      <c r="H8291" s="45">
        <v>67.391304347825994</v>
      </c>
      <c r="I8291" s="13">
        <v>89.130434782609001</v>
      </c>
      <c r="J8291" s="13">
        <v>43.478260869564998</v>
      </c>
      <c r="K8291" s="13">
        <v>82.608695652174006</v>
      </c>
      <c r="L8291" s="13">
        <v>82.608695652174006</v>
      </c>
      <c r="M8291" s="13">
        <v>73.913043478261002</v>
      </c>
      <c r="N8291" s="13">
        <v>41.304347826087003</v>
      </c>
      <c r="O8291" s="13">
        <v>80.434782608695997</v>
      </c>
      <c r="P8291" s="13">
        <v>60.869565217390999</v>
      </c>
      <c r="Q8291" s="13">
        <v>67.391304347825994</v>
      </c>
      <c r="R8291" s="13">
        <v>30.434782608696</v>
      </c>
      <c r="S8291" s="13">
        <v>54.347826086956999</v>
      </c>
      <c r="T8291" s="13">
        <v>54.347826086956999</v>
      </c>
      <c r="U8291" s="13">
        <v>28.260869565217</v>
      </c>
      <c r="V8291" s="25" t="s">
        <v>168</v>
      </c>
      <c r="W8291" s="53" t="s">
        <v>168</v>
      </c>
    </row>
    <row r="8292">
      <c r="D8292" s="19"/>
      <c r="E8292" s="18" t="s">
        <v>94</v>
      </c>
      <c r="F8292" s="17"/>
      <c r="G8292" s="7">
        <v>189</v>
      </c>
      <c r="H8292" s="20">
        <v>56.613756613756998</v>
      </c>
      <c r="I8292" s="2">
        <v>77.248677248676998</v>
      </c>
      <c r="J8292" s="2">
        <v>43.915343915344003</v>
      </c>
      <c r="K8292" s="2">
        <v>82.010582010581999</v>
      </c>
      <c r="L8292" s="2">
        <v>77.777777777777999</v>
      </c>
      <c r="M8292" s="2">
        <v>66.666666666666998</v>
      </c>
      <c r="N8292" s="2">
        <v>35.978835978836003</v>
      </c>
      <c r="O8292" s="2">
        <v>74.603174603175006</v>
      </c>
      <c r="P8292" s="2">
        <v>59.259259259258997</v>
      </c>
      <c r="Q8292" s="2">
        <v>62.433862433861997</v>
      </c>
      <c r="R8292" s="2">
        <v>39.682539682540003</v>
      </c>
      <c r="S8292" s="2">
        <v>56.613756613756998</v>
      </c>
      <c r="T8292" s="2">
        <v>49.206349206349003</v>
      </c>
      <c r="U8292" s="2">
        <v>33.862433862434003</v>
      </c>
      <c r="V8292" s="2">
        <v>4.7619047619049999</v>
      </c>
      <c r="W8292" s="22">
        <v>0.52910052910100003</v>
      </c>
    </row>
    <row r="8293">
      <c r="D8293" s="19"/>
      <c r="E8293" s="18" t="s">
        <v>95</v>
      </c>
      <c r="F8293" s="17"/>
      <c r="G8293" s="7">
        <v>69</v>
      </c>
      <c r="H8293" s="20">
        <v>72.463768115942003</v>
      </c>
      <c r="I8293" s="2">
        <v>82.608695652174006</v>
      </c>
      <c r="J8293" s="2">
        <v>57.971014492754001</v>
      </c>
      <c r="K8293" s="2">
        <v>79.710144927536007</v>
      </c>
      <c r="L8293" s="2">
        <v>75.362318840580002</v>
      </c>
      <c r="M8293" s="2">
        <v>71.014492753623003</v>
      </c>
      <c r="N8293" s="2">
        <v>42.028985507245999</v>
      </c>
      <c r="O8293" s="2">
        <v>65.217391304347998</v>
      </c>
      <c r="P8293" s="2">
        <v>59.420289855071999</v>
      </c>
      <c r="Q8293" s="2">
        <v>66.666666666666998</v>
      </c>
      <c r="R8293" s="2">
        <v>37.681159420290001</v>
      </c>
      <c r="S8293" s="2">
        <v>57.971014492754001</v>
      </c>
      <c r="T8293" s="2">
        <v>57.971014492754001</v>
      </c>
      <c r="U8293" s="2">
        <v>37.681159420290001</v>
      </c>
      <c r="V8293" s="2">
        <v>4.3478260869570002</v>
      </c>
      <c r="W8293" s="34" t="s">
        <v>168</v>
      </c>
    </row>
    <row r="8294">
      <c r="D8294" s="19"/>
      <c r="E8294" s="18" t="s">
        <v>96</v>
      </c>
      <c r="F8294" s="17"/>
      <c r="G8294" s="11">
        <v>21</v>
      </c>
      <c r="H8294" s="27">
        <v>71.428571428571004</v>
      </c>
      <c r="I8294" s="5">
        <v>80.952380952381006</v>
      </c>
      <c r="J8294" s="5">
        <v>52.380952380952003</v>
      </c>
      <c r="K8294" s="5">
        <v>95.238095238094999</v>
      </c>
      <c r="L8294" s="5">
        <v>76.190476190476005</v>
      </c>
      <c r="M8294" s="5">
        <v>66.666666666666998</v>
      </c>
      <c r="N8294" s="5">
        <v>42.857142857143003</v>
      </c>
      <c r="O8294" s="5">
        <v>66.666666666666998</v>
      </c>
      <c r="P8294" s="5">
        <v>66.666666666666998</v>
      </c>
      <c r="Q8294" s="5">
        <v>76.190476190476005</v>
      </c>
      <c r="R8294" s="5">
        <v>33.333333333333002</v>
      </c>
      <c r="S8294" s="5">
        <v>52.380952380952003</v>
      </c>
      <c r="T8294" s="5">
        <v>47.619047619047997</v>
      </c>
      <c r="U8294" s="5">
        <v>38.095238095238003</v>
      </c>
      <c r="V8294" s="5">
        <v>4.7619047619049999</v>
      </c>
      <c r="W8294" s="31" t="s">
        <v>168</v>
      </c>
    </row>
    <row r="8295">
      <c r="D8295" s="19"/>
      <c r="E8295" s="18" t="s">
        <v>97</v>
      </c>
      <c r="F8295" s="17"/>
      <c r="G8295" s="11">
        <v>40</v>
      </c>
      <c r="H8295" s="27">
        <v>57.5</v>
      </c>
      <c r="I8295" s="5">
        <v>90</v>
      </c>
      <c r="J8295" s="5">
        <v>42.5</v>
      </c>
      <c r="K8295" s="5">
        <v>82.5</v>
      </c>
      <c r="L8295" s="5">
        <v>90</v>
      </c>
      <c r="M8295" s="5">
        <v>80</v>
      </c>
      <c r="N8295" s="5">
        <v>47.5</v>
      </c>
      <c r="O8295" s="5">
        <v>82.5</v>
      </c>
      <c r="P8295" s="5">
        <v>67.5</v>
      </c>
      <c r="Q8295" s="5">
        <v>62.5</v>
      </c>
      <c r="R8295" s="5">
        <v>42.5</v>
      </c>
      <c r="S8295" s="5">
        <v>65</v>
      </c>
      <c r="T8295" s="5">
        <v>55</v>
      </c>
      <c r="U8295" s="5">
        <v>37.5</v>
      </c>
      <c r="V8295" s="4" t="s">
        <v>168</v>
      </c>
      <c r="W8295" s="31" t="s">
        <v>168</v>
      </c>
    </row>
    <row r="8296">
      <c r="D8296" s="19"/>
      <c r="E8296" s="18" t="s">
        <v>98</v>
      </c>
      <c r="F8296" s="17"/>
      <c r="G8296" s="7">
        <v>62</v>
      </c>
      <c r="H8296" s="20">
        <v>58.064516129032</v>
      </c>
      <c r="I8296" s="2">
        <v>80.645161290323003</v>
      </c>
      <c r="J8296" s="2">
        <v>38.709677419355003</v>
      </c>
      <c r="K8296" s="2">
        <v>85.483870967742007</v>
      </c>
      <c r="L8296" s="2">
        <v>87.096774193548001</v>
      </c>
      <c r="M8296" s="2">
        <v>72.580645161289993</v>
      </c>
      <c r="N8296" s="2">
        <v>41.935483870968</v>
      </c>
      <c r="O8296" s="2">
        <v>79.032258064516</v>
      </c>
      <c r="P8296" s="2">
        <v>66.129032258064996</v>
      </c>
      <c r="Q8296" s="2">
        <v>69.354838709676997</v>
      </c>
      <c r="R8296" s="2">
        <v>53.225806451613003</v>
      </c>
      <c r="S8296" s="2">
        <v>62.903225806451999</v>
      </c>
      <c r="T8296" s="2">
        <v>64.516129032257993</v>
      </c>
      <c r="U8296" s="2">
        <v>38.709677419355003</v>
      </c>
      <c r="V8296" s="2">
        <v>4.8387096774189997</v>
      </c>
      <c r="W8296" s="34" t="s">
        <v>168</v>
      </c>
    </row>
    <row r="8297">
      <c r="D8297" s="19"/>
      <c r="E8297" s="18" t="s">
        <v>99</v>
      </c>
      <c r="F8297" s="17"/>
      <c r="G8297" s="11">
        <v>20</v>
      </c>
      <c r="H8297" s="27">
        <v>55</v>
      </c>
      <c r="I8297" s="5">
        <v>80</v>
      </c>
      <c r="J8297" s="5">
        <v>20</v>
      </c>
      <c r="K8297" s="5">
        <v>80</v>
      </c>
      <c r="L8297" s="5">
        <v>90</v>
      </c>
      <c r="M8297" s="5">
        <v>85</v>
      </c>
      <c r="N8297" s="5">
        <v>35</v>
      </c>
      <c r="O8297" s="5">
        <v>70</v>
      </c>
      <c r="P8297" s="5">
        <v>60</v>
      </c>
      <c r="Q8297" s="5">
        <v>45</v>
      </c>
      <c r="R8297" s="5">
        <v>30</v>
      </c>
      <c r="S8297" s="5">
        <v>60</v>
      </c>
      <c r="T8297" s="5">
        <v>65</v>
      </c>
      <c r="U8297" s="5">
        <v>25</v>
      </c>
      <c r="V8297" s="5">
        <v>5</v>
      </c>
      <c r="W8297" s="31" t="s">
        <v>168</v>
      </c>
    </row>
    <row r="8298">
      <c r="D8298" s="19"/>
      <c r="E8298" s="18" t="s">
        <v>100</v>
      </c>
      <c r="F8298" s="17"/>
      <c r="G8298" s="11">
        <v>39</v>
      </c>
      <c r="H8298" s="27">
        <v>71.794871794871995</v>
      </c>
      <c r="I8298" s="5">
        <v>87.179487179486998</v>
      </c>
      <c r="J8298" s="5">
        <v>53.846153846154003</v>
      </c>
      <c r="K8298" s="5">
        <v>84.615384615384997</v>
      </c>
      <c r="L8298" s="5">
        <v>82.051282051282001</v>
      </c>
      <c r="M8298" s="5">
        <v>66.666666666666998</v>
      </c>
      <c r="N8298" s="5">
        <v>46.153846153845997</v>
      </c>
      <c r="O8298" s="5">
        <v>79.487179487179006</v>
      </c>
      <c r="P8298" s="5">
        <v>69.230769230768999</v>
      </c>
      <c r="Q8298" s="5">
        <v>66.666666666666998</v>
      </c>
      <c r="R8298" s="5">
        <v>41.025641025641001</v>
      </c>
      <c r="S8298" s="5">
        <v>53.846153846154003</v>
      </c>
      <c r="T8298" s="5">
        <v>71.794871794871995</v>
      </c>
      <c r="U8298" s="5">
        <v>33.333333333333002</v>
      </c>
      <c r="V8298" s="5">
        <v>7.6923076923079998</v>
      </c>
      <c r="W8298" s="31" t="s">
        <v>168</v>
      </c>
    </row>
    <row r="8299">
      <c r="D8299" s="19"/>
      <c r="E8299" s="18" t="s">
        <v>101</v>
      </c>
      <c r="F8299" s="17"/>
      <c r="G8299" s="7">
        <v>148</v>
      </c>
      <c r="H8299" s="20">
        <v>61.486486486486001</v>
      </c>
      <c r="I8299" s="2">
        <v>75</v>
      </c>
      <c r="J8299" s="2">
        <v>45.270270270269997</v>
      </c>
      <c r="K8299" s="2">
        <v>79.054054054054006</v>
      </c>
      <c r="L8299" s="2">
        <v>77.027027027027003</v>
      </c>
      <c r="M8299" s="2">
        <v>61.486486486486001</v>
      </c>
      <c r="N8299" s="2">
        <v>37.837837837838002</v>
      </c>
      <c r="O8299" s="2">
        <v>66.216216216215997</v>
      </c>
      <c r="P8299" s="2">
        <v>61.486486486486001</v>
      </c>
      <c r="Q8299" s="2">
        <v>56.081081081081003</v>
      </c>
      <c r="R8299" s="2">
        <v>37.162162162161998</v>
      </c>
      <c r="S8299" s="2">
        <v>58.108108108107999</v>
      </c>
      <c r="T8299" s="2">
        <v>49.324324324324003</v>
      </c>
      <c r="U8299" s="2">
        <v>37.162162162161998</v>
      </c>
      <c r="V8299" s="2">
        <v>5.4054054054050003</v>
      </c>
      <c r="W8299" s="22">
        <v>2.0270270270270001</v>
      </c>
    </row>
    <row r="8300">
      <c r="D8300" s="19"/>
      <c r="E8300" s="18" t="s">
        <v>102</v>
      </c>
      <c r="F8300" s="17"/>
      <c r="G8300" s="7">
        <v>82</v>
      </c>
      <c r="H8300" s="20">
        <v>62.195121951220003</v>
      </c>
      <c r="I8300" s="2">
        <v>78.048780487805004</v>
      </c>
      <c r="J8300" s="2">
        <v>42.682926829267998</v>
      </c>
      <c r="K8300" s="2">
        <v>78.048780487805004</v>
      </c>
      <c r="L8300" s="2">
        <v>79.268292682926997</v>
      </c>
      <c r="M8300" s="2">
        <v>71.951219512194996</v>
      </c>
      <c r="N8300" s="2">
        <v>46.341463414633999</v>
      </c>
      <c r="O8300" s="2">
        <v>73.170731707317003</v>
      </c>
      <c r="P8300" s="2">
        <v>63.414634146341001</v>
      </c>
      <c r="Q8300" s="2">
        <v>67.073170731706995</v>
      </c>
      <c r="R8300" s="2">
        <v>46.341463414633999</v>
      </c>
      <c r="S8300" s="2">
        <v>57.317073170732002</v>
      </c>
      <c r="T8300" s="2">
        <v>57.317073170732002</v>
      </c>
      <c r="U8300" s="2">
        <v>36.585365853658999</v>
      </c>
      <c r="V8300" s="2">
        <v>4.8780487804880002</v>
      </c>
      <c r="W8300" s="22">
        <v>1.219512195122</v>
      </c>
    </row>
    <row r="8301">
      <c r="D8301" s="19"/>
      <c r="E8301" s="18" t="s">
        <v>41</v>
      </c>
      <c r="F8301" s="17"/>
      <c r="G8301" s="7">
        <v>161</v>
      </c>
      <c r="H8301" s="20">
        <v>50.310559006211001</v>
      </c>
      <c r="I8301" s="2">
        <v>73.291925465839</v>
      </c>
      <c r="J8301" s="2">
        <v>43.478260869564998</v>
      </c>
      <c r="K8301" s="2">
        <v>81.987577639752004</v>
      </c>
      <c r="L8301" s="2">
        <v>77.018633540373003</v>
      </c>
      <c r="M8301" s="2">
        <v>59.627329192547002</v>
      </c>
      <c r="N8301" s="2">
        <v>32.919254658385</v>
      </c>
      <c r="O8301" s="2">
        <v>71.428571428571004</v>
      </c>
      <c r="P8301" s="2">
        <v>52.795031055900999</v>
      </c>
      <c r="Q8301" s="2">
        <v>57.142857142856997</v>
      </c>
      <c r="R8301" s="2">
        <v>39.751552795031003</v>
      </c>
      <c r="S8301" s="2">
        <v>54.037267080745004</v>
      </c>
      <c r="T8301" s="2">
        <v>41.614906832297997</v>
      </c>
      <c r="U8301" s="2">
        <v>29.192546583851001</v>
      </c>
      <c r="V8301" s="2">
        <v>11.180124223602</v>
      </c>
      <c r="W8301" s="22">
        <v>0.62111801242200004</v>
      </c>
    </row>
    <row r="8302">
      <c r="D8302" s="19"/>
      <c r="E8302" s="18" t="s">
        <v>103</v>
      </c>
      <c r="F8302" s="17"/>
      <c r="G8302" s="7">
        <v>211</v>
      </c>
      <c r="H8302" s="20">
        <v>49.289099526066003</v>
      </c>
      <c r="I8302" s="2">
        <v>67.298578199052002</v>
      </c>
      <c r="J8302" s="2">
        <v>41.232227488151999</v>
      </c>
      <c r="K8302" s="2">
        <v>81.042654028436004</v>
      </c>
      <c r="L8302" s="2">
        <v>78.672985781991002</v>
      </c>
      <c r="M8302" s="2">
        <v>49.289099526066003</v>
      </c>
      <c r="N8302" s="2">
        <v>28.909952606634999</v>
      </c>
      <c r="O8302" s="2">
        <v>65.876777251185004</v>
      </c>
      <c r="P8302" s="2">
        <v>44.549763033174997</v>
      </c>
      <c r="Q8302" s="2">
        <v>48.815165876777002</v>
      </c>
      <c r="R8302" s="2">
        <v>33.175355450236999</v>
      </c>
      <c r="S8302" s="2">
        <v>42.654028436018997</v>
      </c>
      <c r="T8302" s="2">
        <v>40.284360189573</v>
      </c>
      <c r="U8302" s="2">
        <v>26.54028436019</v>
      </c>
      <c r="V8302" s="2">
        <v>4.7393364928909998</v>
      </c>
      <c r="W8302" s="22">
        <v>1.421800947867</v>
      </c>
    </row>
    <row r="8303">
      <c r="D8303" s="19"/>
      <c r="E8303" s="18" t="s">
        <v>104</v>
      </c>
      <c r="F8303" s="17"/>
      <c r="G8303" s="7">
        <v>319</v>
      </c>
      <c r="H8303" s="20">
        <v>54.858934169279003</v>
      </c>
      <c r="I8303" s="2">
        <v>73.040752351096998</v>
      </c>
      <c r="J8303" s="2">
        <v>39.498432601880999</v>
      </c>
      <c r="K8303" s="2">
        <v>78.369905956113001</v>
      </c>
      <c r="L8303" s="2">
        <v>69.592476489028002</v>
      </c>
      <c r="M8303" s="2">
        <v>45.141065830720997</v>
      </c>
      <c r="N8303" s="2">
        <v>23.197492163008999</v>
      </c>
      <c r="O8303" s="2">
        <v>67.084639498433006</v>
      </c>
      <c r="P8303" s="2">
        <v>38.871473354232002</v>
      </c>
      <c r="Q8303" s="2">
        <v>47.335423197491998</v>
      </c>
      <c r="R8303" s="2">
        <v>30.094043887146999</v>
      </c>
      <c r="S8303" s="2">
        <v>42.006269592476002</v>
      </c>
      <c r="T8303" s="2">
        <v>32.288401253918003</v>
      </c>
      <c r="U8303" s="2">
        <v>21.943573667711998</v>
      </c>
      <c r="V8303" s="2">
        <v>4.3887147335419998</v>
      </c>
      <c r="W8303" s="22">
        <v>2.1943573667709999</v>
      </c>
    </row>
    <row r="8304">
      <c r="D8304" s="19"/>
      <c r="E8304" s="18" t="s">
        <v>26</v>
      </c>
      <c r="F8304" s="17"/>
      <c r="G8304" s="11">
        <v>5</v>
      </c>
      <c r="H8304" s="27">
        <v>40</v>
      </c>
      <c r="I8304" s="5">
        <v>40</v>
      </c>
      <c r="J8304" s="4" t="s">
        <v>168</v>
      </c>
      <c r="K8304" s="5">
        <v>40</v>
      </c>
      <c r="L8304" s="5">
        <v>40</v>
      </c>
      <c r="M8304" s="5">
        <v>20</v>
      </c>
      <c r="N8304" s="5">
        <v>40</v>
      </c>
      <c r="O8304" s="5">
        <v>40</v>
      </c>
      <c r="P8304" s="5">
        <v>40</v>
      </c>
      <c r="Q8304" s="5">
        <v>20</v>
      </c>
      <c r="R8304" s="5">
        <v>20</v>
      </c>
      <c r="S8304" s="4" t="s">
        <v>168</v>
      </c>
      <c r="T8304" s="5">
        <v>20</v>
      </c>
      <c r="U8304" s="4" t="s">
        <v>168</v>
      </c>
      <c r="V8304" s="5">
        <v>20</v>
      </c>
      <c r="W8304" s="30">
        <v>20</v>
      </c>
    </row>
    <row r="8305">
      <c r="D8305" s="19"/>
      <c r="E8305" s="18" t="s">
        <v>105</v>
      </c>
      <c r="F8305" s="17"/>
      <c r="G8305" s="7">
        <v>558</v>
      </c>
      <c r="H8305" s="20">
        <v>56.451612903226</v>
      </c>
      <c r="I8305" s="2">
        <v>75.806451612903004</v>
      </c>
      <c r="J8305" s="2">
        <v>42.293906810035999</v>
      </c>
      <c r="K8305" s="2">
        <v>79.569892473118003</v>
      </c>
      <c r="L8305" s="2">
        <v>76.702508960572999</v>
      </c>
      <c r="M8305" s="2">
        <v>62.007168458781003</v>
      </c>
      <c r="N8305" s="2">
        <v>34.587813620071998</v>
      </c>
      <c r="O8305" s="2">
        <v>69.713261648745998</v>
      </c>
      <c r="P8305" s="2">
        <v>53.584229390681003</v>
      </c>
      <c r="Q8305" s="2">
        <v>57.526881720429998</v>
      </c>
      <c r="R8305" s="2">
        <v>36.738351254480001</v>
      </c>
      <c r="S8305" s="2">
        <v>53.046594982079</v>
      </c>
      <c r="T8305" s="2">
        <v>45.878136200717002</v>
      </c>
      <c r="U8305" s="2">
        <v>30.107526881719998</v>
      </c>
      <c r="V8305" s="2">
        <v>6.6308243727600003</v>
      </c>
      <c r="W8305" s="22">
        <v>1.0752688172039999</v>
      </c>
    </row>
    <row r="8306">
      <c r="D8306" s="19"/>
      <c r="E8306" s="18" t="s">
        <v>106</v>
      </c>
      <c r="F8306" s="17"/>
      <c r="G8306" s="7">
        <v>530</v>
      </c>
      <c r="H8306" s="20">
        <v>52.641509433962</v>
      </c>
      <c r="I8306" s="2">
        <v>70.754716981132006</v>
      </c>
      <c r="J8306" s="2">
        <v>40.188679245282998</v>
      </c>
      <c r="K8306" s="2">
        <v>79.433962264151006</v>
      </c>
      <c r="L8306" s="2">
        <v>73.207547169810994</v>
      </c>
      <c r="M8306" s="2">
        <v>46.792452830188999</v>
      </c>
      <c r="N8306" s="2">
        <v>25.471698113207999</v>
      </c>
      <c r="O8306" s="2">
        <v>66.603773584905994</v>
      </c>
      <c r="P8306" s="2">
        <v>41.132075471698002</v>
      </c>
      <c r="Q8306" s="2">
        <v>47.924528301887001</v>
      </c>
      <c r="R8306" s="2">
        <v>31.320754716981</v>
      </c>
      <c r="S8306" s="2">
        <v>42.264150943395997</v>
      </c>
      <c r="T8306" s="2">
        <v>35.471698113207999</v>
      </c>
      <c r="U8306" s="2">
        <v>23.773584905660002</v>
      </c>
      <c r="V8306" s="2">
        <v>4.5283018867919997</v>
      </c>
      <c r="W8306" s="22">
        <v>1.88679245283</v>
      </c>
    </row>
    <row r="8307">
      <c r="D8307" s="15" t="s">
        <v>107</v>
      </c>
      <c r="E8307" s="14" t="s">
        <v>108</v>
      </c>
      <c r="F8307" s="16"/>
      <c r="G8307" s="33">
        <v>32</v>
      </c>
      <c r="H8307" s="45">
        <v>56.25</v>
      </c>
      <c r="I8307" s="13">
        <v>68.75</v>
      </c>
      <c r="J8307" s="13">
        <v>43.75</v>
      </c>
      <c r="K8307" s="13">
        <v>71.875</v>
      </c>
      <c r="L8307" s="13">
        <v>71.875</v>
      </c>
      <c r="M8307" s="13">
        <v>56.25</v>
      </c>
      <c r="N8307" s="13">
        <v>34.375</v>
      </c>
      <c r="O8307" s="13">
        <v>68.75</v>
      </c>
      <c r="P8307" s="13">
        <v>50</v>
      </c>
      <c r="Q8307" s="13">
        <v>62.5</v>
      </c>
      <c r="R8307" s="13">
        <v>34.375</v>
      </c>
      <c r="S8307" s="13">
        <v>40.625</v>
      </c>
      <c r="T8307" s="13">
        <v>34.375</v>
      </c>
      <c r="U8307" s="13">
        <v>28.125</v>
      </c>
      <c r="V8307" s="13">
        <v>9.375</v>
      </c>
      <c r="W8307" s="53" t="s">
        <v>168</v>
      </c>
    </row>
    <row r="8308">
      <c r="D8308" s="19"/>
      <c r="E8308" s="18" t="s">
        <v>109</v>
      </c>
      <c r="F8308" s="17"/>
      <c r="G8308" s="7">
        <v>715</v>
      </c>
      <c r="H8308" s="20">
        <v>57.762237762238001</v>
      </c>
      <c r="I8308" s="2">
        <v>75.384615384615003</v>
      </c>
      <c r="J8308" s="2">
        <v>45.174825174825003</v>
      </c>
      <c r="K8308" s="2">
        <v>82.797202797202999</v>
      </c>
      <c r="L8308" s="2">
        <v>76.923076923077005</v>
      </c>
      <c r="M8308" s="2">
        <v>56.643356643357002</v>
      </c>
      <c r="N8308" s="2">
        <v>33.286713286713002</v>
      </c>
      <c r="O8308" s="2">
        <v>69.370629370629004</v>
      </c>
      <c r="P8308" s="2">
        <v>49.650349650350002</v>
      </c>
      <c r="Q8308" s="2">
        <v>55.944055944055997</v>
      </c>
      <c r="R8308" s="2">
        <v>37.202797202797001</v>
      </c>
      <c r="S8308" s="2">
        <v>50.769230769231001</v>
      </c>
      <c r="T8308" s="2">
        <v>43.776223776224001</v>
      </c>
      <c r="U8308" s="2">
        <v>30.20979020979</v>
      </c>
      <c r="V8308" s="2">
        <v>4.1958041958040004</v>
      </c>
      <c r="W8308" s="22">
        <v>1.2587412587410001</v>
      </c>
    </row>
    <row r="8309">
      <c r="D8309" s="19"/>
      <c r="E8309" s="18" t="s">
        <v>110</v>
      </c>
      <c r="F8309" s="17"/>
      <c r="G8309" s="7">
        <v>1003</v>
      </c>
      <c r="H8309" s="20">
        <v>56.331006979062998</v>
      </c>
      <c r="I8309" s="2">
        <v>74.675972083749002</v>
      </c>
      <c r="J8309" s="2">
        <v>42.671984047856</v>
      </c>
      <c r="K8309" s="2">
        <v>81.256231306082</v>
      </c>
      <c r="L8309" s="2">
        <v>77.367896311067</v>
      </c>
      <c r="M8309" s="2">
        <v>56.630109670986997</v>
      </c>
      <c r="N8309" s="2">
        <v>31.804586241275999</v>
      </c>
      <c r="O8309" s="2">
        <v>69.890329012961004</v>
      </c>
      <c r="P8309" s="2">
        <v>49.850448654037997</v>
      </c>
      <c r="Q8309" s="2">
        <v>54.436689930208999</v>
      </c>
      <c r="R8309" s="2">
        <v>34.995014955134998</v>
      </c>
      <c r="S8309" s="2">
        <v>49.850448654037997</v>
      </c>
      <c r="T8309" s="2">
        <v>42.771684945164999</v>
      </c>
      <c r="U8309" s="2">
        <v>28.015952143568999</v>
      </c>
      <c r="V8309" s="2">
        <v>4.68594217348</v>
      </c>
      <c r="W8309" s="22">
        <v>1.495513459621</v>
      </c>
    </row>
    <row r="8310">
      <c r="D8310" s="19"/>
      <c r="E8310" s="18" t="s">
        <v>111</v>
      </c>
      <c r="F8310" s="17"/>
      <c r="G8310" s="7">
        <v>921</v>
      </c>
      <c r="H8310" s="20">
        <v>57.871878393050999</v>
      </c>
      <c r="I8310" s="2">
        <v>75.352877307274994</v>
      </c>
      <c r="J8310" s="2">
        <v>44.516829533116002</v>
      </c>
      <c r="K8310" s="2">
        <v>81.867535287731002</v>
      </c>
      <c r="L8310" s="2">
        <v>78.501628664495001</v>
      </c>
      <c r="M8310" s="2">
        <v>58.197611292074001</v>
      </c>
      <c r="N8310" s="2">
        <v>33.767643865364001</v>
      </c>
      <c r="O8310" s="2">
        <v>70.901194353963007</v>
      </c>
      <c r="P8310" s="2">
        <v>51.465798045603002</v>
      </c>
      <c r="Q8310" s="2">
        <v>55.700325732899003</v>
      </c>
      <c r="R8310" s="2">
        <v>36.047774158522998</v>
      </c>
      <c r="S8310" s="2">
        <v>51.357220412594998</v>
      </c>
      <c r="T8310" s="2">
        <v>44.408251900109001</v>
      </c>
      <c r="U8310" s="2">
        <v>29.858849077089999</v>
      </c>
      <c r="V8310" s="2">
        <v>5.2117263843649999</v>
      </c>
      <c r="W8310" s="22">
        <v>1.1943539630840001</v>
      </c>
    </row>
    <row r="8311">
      <c r="D8311" s="19"/>
      <c r="E8311" s="18" t="s">
        <v>112</v>
      </c>
      <c r="F8311" s="17"/>
      <c r="G8311" s="7">
        <v>765</v>
      </c>
      <c r="H8311" s="20">
        <v>57.908496732026002</v>
      </c>
      <c r="I8311" s="2">
        <v>75.686274509803994</v>
      </c>
      <c r="J8311" s="2">
        <v>44.444444444444002</v>
      </c>
      <c r="K8311" s="2">
        <v>81.568627450980003</v>
      </c>
      <c r="L8311" s="2">
        <v>78.562091503267993</v>
      </c>
      <c r="M8311" s="2">
        <v>58.431372549019997</v>
      </c>
      <c r="N8311" s="2">
        <v>34.117647058823998</v>
      </c>
      <c r="O8311" s="2">
        <v>70.326797385621006</v>
      </c>
      <c r="P8311" s="2">
        <v>51.372549019608002</v>
      </c>
      <c r="Q8311" s="2">
        <v>57.385620915033002</v>
      </c>
      <c r="R8311" s="2">
        <v>37.908496732026002</v>
      </c>
      <c r="S8311" s="2">
        <v>52.156862745098003</v>
      </c>
      <c r="T8311" s="2">
        <v>44.052287581698998</v>
      </c>
      <c r="U8311" s="2">
        <v>28.888888888888999</v>
      </c>
      <c r="V8311" s="2">
        <v>4.8366013071899996</v>
      </c>
      <c r="W8311" s="22">
        <v>0.91503267973900004</v>
      </c>
    </row>
    <row r="8312">
      <c r="D8312" s="19"/>
      <c r="E8312" s="18" t="s">
        <v>113</v>
      </c>
      <c r="F8312" s="17"/>
      <c r="G8312" s="7">
        <v>197</v>
      </c>
      <c r="H8312" s="20">
        <v>59.390862944162002</v>
      </c>
      <c r="I8312" s="2">
        <v>79.187817258883001</v>
      </c>
      <c r="J8312" s="2">
        <v>52.284263959390998</v>
      </c>
      <c r="K8312" s="2">
        <v>84.263959390862993</v>
      </c>
      <c r="L8312" s="2">
        <v>79.187817258883001</v>
      </c>
      <c r="M8312" s="2">
        <v>57.868020304569001</v>
      </c>
      <c r="N8312" s="2">
        <v>41.116751269036001</v>
      </c>
      <c r="O8312" s="2">
        <v>69.543147208121994</v>
      </c>
      <c r="P8312" s="2">
        <v>56.345177664974997</v>
      </c>
      <c r="Q8312" s="2">
        <v>61.421319796954002</v>
      </c>
      <c r="R8312" s="2">
        <v>40.609137055837998</v>
      </c>
      <c r="S8312" s="2">
        <v>51.776649746193002</v>
      </c>
      <c r="T8312" s="2">
        <v>47.208121827410999</v>
      </c>
      <c r="U8312" s="2">
        <v>34.010152284264002</v>
      </c>
      <c r="V8312" s="2">
        <v>3.553299492386</v>
      </c>
      <c r="W8312" s="22">
        <v>1.0152284263960001</v>
      </c>
    </row>
    <row r="8313">
      <c r="D8313" s="19"/>
      <c r="E8313" s="18" t="s">
        <v>114</v>
      </c>
      <c r="F8313" s="17"/>
      <c r="G8313" s="7">
        <v>1029</v>
      </c>
      <c r="H8313" s="20">
        <v>55.782312925169997</v>
      </c>
      <c r="I8313" s="2">
        <v>74.149659863945999</v>
      </c>
      <c r="J8313" s="2">
        <v>42.176870748299002</v>
      </c>
      <c r="K8313" s="2">
        <v>80.660835762876999</v>
      </c>
      <c r="L8313" s="2">
        <v>76.482021379981006</v>
      </c>
      <c r="M8313" s="2">
        <v>56.365403304178997</v>
      </c>
      <c r="N8313" s="2">
        <v>31.195335276967999</v>
      </c>
      <c r="O8313" s="2">
        <v>69.193391642370997</v>
      </c>
      <c r="P8313" s="2">
        <v>49.076773566569003</v>
      </c>
      <c r="Q8313" s="2">
        <v>54.227405247813003</v>
      </c>
      <c r="R8313" s="2">
        <v>34.693877551020002</v>
      </c>
      <c r="S8313" s="2">
        <v>49.465500485908997</v>
      </c>
      <c r="T8313" s="2">
        <v>41.982507288630003</v>
      </c>
      <c r="U8313" s="2">
        <v>27.696793002915001</v>
      </c>
      <c r="V8313" s="2">
        <v>4.9562682215739997</v>
      </c>
      <c r="W8313" s="22">
        <v>1.360544217687</v>
      </c>
    </row>
    <row r="8314">
      <c r="D8314" s="19"/>
      <c r="E8314" s="18" t="s">
        <v>115</v>
      </c>
      <c r="F8314" s="17"/>
      <c r="G8314" s="7">
        <v>793</v>
      </c>
      <c r="H8314" s="20">
        <v>60.151324085749998</v>
      </c>
      <c r="I8314" s="2">
        <v>76.166456494325004</v>
      </c>
      <c r="J8314" s="2">
        <v>46.910466582597998</v>
      </c>
      <c r="K8314" s="2">
        <v>81.841109709961998</v>
      </c>
      <c r="L8314" s="2">
        <v>79.949558638083005</v>
      </c>
      <c r="M8314" s="2">
        <v>59.520807061790997</v>
      </c>
      <c r="N8314" s="2">
        <v>34.930643127364</v>
      </c>
      <c r="O8314" s="2">
        <v>72.635561160150999</v>
      </c>
      <c r="P8314" s="2">
        <v>52.963430012609997</v>
      </c>
      <c r="Q8314" s="2">
        <v>56.368221941991997</v>
      </c>
      <c r="R8314" s="2">
        <v>36.191677175283999</v>
      </c>
      <c r="S8314" s="2">
        <v>53.720050441361998</v>
      </c>
      <c r="T8314" s="2">
        <v>45.271122320303</v>
      </c>
      <c r="U8314" s="2">
        <v>30.138713745271001</v>
      </c>
      <c r="V8314" s="2">
        <v>4.0353089533419997</v>
      </c>
      <c r="W8314" s="22">
        <v>0.88272383354399997</v>
      </c>
    </row>
    <row r="8315">
      <c r="D8315" s="19"/>
      <c r="E8315" s="18" t="s">
        <v>116</v>
      </c>
      <c r="F8315" s="17"/>
      <c r="G8315" s="7">
        <v>253</v>
      </c>
      <c r="H8315" s="20">
        <v>60.869565217390999</v>
      </c>
      <c r="I8315" s="2">
        <v>83.003952569169996</v>
      </c>
      <c r="J8315" s="2">
        <v>52.964426877469997</v>
      </c>
      <c r="K8315" s="2">
        <v>84.980237154150004</v>
      </c>
      <c r="L8315" s="2">
        <v>82.213438735178002</v>
      </c>
      <c r="M8315" s="2">
        <v>60.474308300395002</v>
      </c>
      <c r="N8315" s="2">
        <v>42.292490118577</v>
      </c>
      <c r="O8315" s="2">
        <v>74.308300395257007</v>
      </c>
      <c r="P8315" s="2">
        <v>51.383399209486001</v>
      </c>
      <c r="Q8315" s="2">
        <v>60.474308300395002</v>
      </c>
      <c r="R8315" s="2">
        <v>39.525691699604998</v>
      </c>
      <c r="S8315" s="2">
        <v>58.498023715415002</v>
      </c>
      <c r="T8315" s="2">
        <v>52.569169960473999</v>
      </c>
      <c r="U8315" s="2">
        <v>37.154150197627999</v>
      </c>
      <c r="V8315" s="2">
        <v>4.3478260869570002</v>
      </c>
      <c r="W8315" s="22">
        <v>0.79051383399200004</v>
      </c>
    </row>
    <row r="8316">
      <c r="D8316" s="19"/>
      <c r="E8316" s="18" t="s">
        <v>117</v>
      </c>
      <c r="F8316" s="17"/>
      <c r="G8316" s="7">
        <v>200</v>
      </c>
      <c r="H8316" s="20">
        <v>61.5</v>
      </c>
      <c r="I8316" s="2">
        <v>78</v>
      </c>
      <c r="J8316" s="2">
        <v>39</v>
      </c>
      <c r="K8316" s="2">
        <v>84.5</v>
      </c>
      <c r="L8316" s="2">
        <v>83</v>
      </c>
      <c r="M8316" s="2">
        <v>61</v>
      </c>
      <c r="N8316" s="2">
        <v>30.5</v>
      </c>
      <c r="O8316" s="2">
        <v>71</v>
      </c>
      <c r="P8316" s="2">
        <v>50.5</v>
      </c>
      <c r="Q8316" s="2">
        <v>58</v>
      </c>
      <c r="R8316" s="2">
        <v>35</v>
      </c>
      <c r="S8316" s="2">
        <v>57.5</v>
      </c>
      <c r="T8316" s="2">
        <v>44.5</v>
      </c>
      <c r="U8316" s="2">
        <v>29</v>
      </c>
      <c r="V8316" s="2">
        <v>3</v>
      </c>
      <c r="W8316" s="22">
        <v>1.5</v>
      </c>
    </row>
    <row r="8317">
      <c r="D8317" s="19"/>
      <c r="E8317" s="18" t="s">
        <v>118</v>
      </c>
      <c r="F8317" s="17"/>
      <c r="G8317" s="11">
        <v>3</v>
      </c>
      <c r="H8317" s="27">
        <v>33.333333333333002</v>
      </c>
      <c r="I8317" s="5">
        <v>33.333333333333002</v>
      </c>
      <c r="J8317" s="5">
        <v>33.333333333333002</v>
      </c>
      <c r="K8317" s="5">
        <v>66.666666666666998</v>
      </c>
      <c r="L8317" s="5">
        <v>66.666666666666998</v>
      </c>
      <c r="M8317" s="5">
        <v>66.666666666666998</v>
      </c>
      <c r="N8317" s="5">
        <v>33.333333333333002</v>
      </c>
      <c r="O8317" s="5">
        <v>66.666666666666998</v>
      </c>
      <c r="P8317" s="5">
        <v>33.333333333333002</v>
      </c>
      <c r="Q8317" s="5">
        <v>66.666666666666998</v>
      </c>
      <c r="R8317" s="5">
        <v>66.666666666666998</v>
      </c>
      <c r="S8317" s="5">
        <v>66.666666666666998</v>
      </c>
      <c r="T8317" s="5">
        <v>33.333333333333002</v>
      </c>
      <c r="U8317" s="5">
        <v>33.333333333333002</v>
      </c>
      <c r="V8317" s="4" t="s">
        <v>168</v>
      </c>
      <c r="W8317" s="30">
        <v>33.333333333333002</v>
      </c>
    </row>
    <row r="8318">
      <c r="D8318" s="19"/>
      <c r="E8318" s="18" t="s">
        <v>26</v>
      </c>
      <c r="F8318" s="17"/>
      <c r="G8318" s="11">
        <v>1</v>
      </c>
      <c r="H8318" s="32" t="s">
        <v>168</v>
      </c>
      <c r="I8318" s="4" t="s">
        <v>168</v>
      </c>
      <c r="J8318" s="4" t="s">
        <v>168</v>
      </c>
      <c r="K8318" s="4" t="s">
        <v>168</v>
      </c>
      <c r="L8318" s="4" t="s">
        <v>168</v>
      </c>
      <c r="M8318" s="4" t="s">
        <v>168</v>
      </c>
      <c r="N8318" s="4" t="s">
        <v>168</v>
      </c>
      <c r="O8318" s="4" t="s">
        <v>168</v>
      </c>
      <c r="P8318" s="4" t="s">
        <v>168</v>
      </c>
      <c r="Q8318" s="4" t="s">
        <v>168</v>
      </c>
      <c r="R8318" s="4" t="s">
        <v>168</v>
      </c>
      <c r="S8318" s="4" t="s">
        <v>168</v>
      </c>
      <c r="T8318" s="4" t="s">
        <v>168</v>
      </c>
      <c r="U8318" s="4" t="s">
        <v>168</v>
      </c>
      <c r="V8318" s="5">
        <v>100</v>
      </c>
      <c r="W8318" s="31" t="s">
        <v>168</v>
      </c>
    </row>
    <row r="8319">
      <c r="D8319" s="19"/>
      <c r="E8319" s="18" t="s">
        <v>119</v>
      </c>
      <c r="F8319" s="17"/>
      <c r="G8319" s="7">
        <v>1080</v>
      </c>
      <c r="H8319" s="20">
        <v>54.907407407407</v>
      </c>
      <c r="I8319" s="2">
        <v>73.796296296296006</v>
      </c>
      <c r="J8319" s="2">
        <v>41.388888888888999</v>
      </c>
      <c r="K8319" s="2">
        <v>79.722222222222001</v>
      </c>
      <c r="L8319" s="2">
        <v>75.370370370369997</v>
      </c>
      <c r="M8319" s="2">
        <v>54.814814814815001</v>
      </c>
      <c r="N8319" s="2">
        <v>30.370370370370001</v>
      </c>
      <c r="O8319" s="2">
        <v>68.333333333333002</v>
      </c>
      <c r="P8319" s="2">
        <v>47.870370370369997</v>
      </c>
      <c r="Q8319" s="2">
        <v>52.962962962962997</v>
      </c>
      <c r="R8319" s="2">
        <v>34.074074074073998</v>
      </c>
      <c r="S8319" s="2">
        <v>47.870370370369997</v>
      </c>
      <c r="T8319" s="2">
        <v>41.111111111111001</v>
      </c>
      <c r="U8319" s="2">
        <v>27.129629629629999</v>
      </c>
      <c r="V8319" s="2">
        <v>5.5555555555560003</v>
      </c>
      <c r="W8319" s="22">
        <v>1.481481481481</v>
      </c>
    </row>
    <row r="8320">
      <c r="D8320" s="19"/>
      <c r="E8320" s="18" t="s">
        <v>120</v>
      </c>
      <c r="F8320" s="17"/>
      <c r="G8320" s="7">
        <v>1054</v>
      </c>
      <c r="H8320" s="20">
        <v>55.502846299810003</v>
      </c>
      <c r="I8320" s="2">
        <v>74.098671726755001</v>
      </c>
      <c r="J8320" s="2">
        <v>41.840607210625997</v>
      </c>
      <c r="K8320" s="2">
        <v>80.265654648956001</v>
      </c>
      <c r="L8320" s="2">
        <v>76.091081593927996</v>
      </c>
      <c r="M8320" s="2">
        <v>55.597722960151998</v>
      </c>
      <c r="N8320" s="2">
        <v>30.740037950664</v>
      </c>
      <c r="O8320" s="2">
        <v>68.785578747627994</v>
      </c>
      <c r="P8320" s="2">
        <v>48.481973434535</v>
      </c>
      <c r="Q8320" s="2">
        <v>53.795066413661999</v>
      </c>
      <c r="R8320" s="2">
        <v>34.440227703985002</v>
      </c>
      <c r="S8320" s="2">
        <v>48.576850094877003</v>
      </c>
      <c r="T8320" s="2">
        <v>41.555977229602</v>
      </c>
      <c r="U8320" s="2">
        <v>27.324478178368</v>
      </c>
      <c r="V8320" s="2">
        <v>5.2182163187860002</v>
      </c>
      <c r="W8320" s="22">
        <v>1.328273244782</v>
      </c>
    </row>
    <row r="8321">
      <c r="D8321" s="15" t="s">
        <v>121</v>
      </c>
      <c r="E8321" s="14" t="s">
        <v>122</v>
      </c>
      <c r="F8321" s="16"/>
      <c r="G8321" s="26">
        <v>564</v>
      </c>
      <c r="H8321" s="40">
        <v>57.624113475176998</v>
      </c>
      <c r="I8321" s="8">
        <v>77.304964539007003</v>
      </c>
      <c r="J8321" s="8">
        <v>44.680851063829998</v>
      </c>
      <c r="K8321" s="8">
        <v>79.787234042552996</v>
      </c>
      <c r="L8321" s="8">
        <v>76.950354609928993</v>
      </c>
      <c r="M8321" s="8">
        <v>59.574468085105998</v>
      </c>
      <c r="N8321" s="8">
        <v>35.460992907801</v>
      </c>
      <c r="O8321" s="8">
        <v>71.453900709219994</v>
      </c>
      <c r="P8321" s="8">
        <v>53.368794326241002</v>
      </c>
      <c r="Q8321" s="8">
        <v>56.382978723404001</v>
      </c>
      <c r="R8321" s="8">
        <v>39.184397163120998</v>
      </c>
      <c r="S8321" s="8">
        <v>51.241134751772996</v>
      </c>
      <c r="T8321" s="8">
        <v>44.680851063829998</v>
      </c>
      <c r="U8321" s="8">
        <v>28.900709219858001</v>
      </c>
      <c r="V8321" s="8">
        <v>4.787234042553</v>
      </c>
      <c r="W8321" s="42">
        <v>0.70921985815599997</v>
      </c>
    </row>
    <row r="8322">
      <c r="D8322" s="19"/>
      <c r="E8322" s="18" t="s">
        <v>123</v>
      </c>
      <c r="F8322" s="17"/>
      <c r="G8322" s="7">
        <v>396</v>
      </c>
      <c r="H8322" s="20">
        <v>53.030303030303003</v>
      </c>
      <c r="I8322" s="2">
        <v>71.464646464645995</v>
      </c>
      <c r="J8322" s="2">
        <v>41.666666666666998</v>
      </c>
      <c r="K8322" s="2">
        <v>78.535353535354005</v>
      </c>
      <c r="L8322" s="2">
        <v>74.747474747474996</v>
      </c>
      <c r="M8322" s="2">
        <v>51.010101010101003</v>
      </c>
      <c r="N8322" s="2">
        <v>27.272727272727</v>
      </c>
      <c r="O8322" s="2">
        <v>65.404040404040003</v>
      </c>
      <c r="P8322" s="2">
        <v>44.949494949494998</v>
      </c>
      <c r="Q8322" s="2">
        <v>52.020202020201999</v>
      </c>
      <c r="R8322" s="2">
        <v>28.535353535354002</v>
      </c>
      <c r="S8322" s="2">
        <v>45.959595959596001</v>
      </c>
      <c r="T8322" s="2">
        <v>37.626262626262999</v>
      </c>
      <c r="U8322" s="2">
        <v>26.010101010101</v>
      </c>
      <c r="V8322" s="2">
        <v>5.0505050505050004</v>
      </c>
      <c r="W8322" s="22">
        <v>2.2727272727269998</v>
      </c>
    </row>
    <row r="8323">
      <c r="D8323" s="19"/>
      <c r="E8323" s="18" t="s">
        <v>124</v>
      </c>
      <c r="F8323" s="17"/>
      <c r="G8323" s="7">
        <v>69</v>
      </c>
      <c r="H8323" s="20">
        <v>40.579710144928001</v>
      </c>
      <c r="I8323" s="2">
        <v>57.971014492754001</v>
      </c>
      <c r="J8323" s="2">
        <v>18.840579710145001</v>
      </c>
      <c r="K8323" s="2">
        <v>72.463768115942003</v>
      </c>
      <c r="L8323" s="2">
        <v>63.768115942028999</v>
      </c>
      <c r="M8323" s="2">
        <v>36.231884057971001</v>
      </c>
      <c r="N8323" s="2">
        <v>13.04347826087</v>
      </c>
      <c r="O8323" s="2">
        <v>50.724637681159003</v>
      </c>
      <c r="P8323" s="2">
        <v>23.188405797101002</v>
      </c>
      <c r="Q8323" s="2">
        <v>31.884057971013998</v>
      </c>
      <c r="R8323" s="2">
        <v>23.188405797101002</v>
      </c>
      <c r="S8323" s="2">
        <v>28.985507246377001</v>
      </c>
      <c r="T8323" s="2">
        <v>24.637681159420001</v>
      </c>
      <c r="U8323" s="2">
        <v>24.637681159420001</v>
      </c>
      <c r="V8323" s="2">
        <v>13.04347826087</v>
      </c>
      <c r="W8323" s="22">
        <v>4.3478260869570002</v>
      </c>
    </row>
    <row r="8324">
      <c r="D8324" s="19"/>
      <c r="E8324" s="18" t="s">
        <v>125</v>
      </c>
      <c r="F8324" s="17"/>
      <c r="G8324" s="7">
        <v>50</v>
      </c>
      <c r="H8324" s="20">
        <v>56</v>
      </c>
      <c r="I8324" s="2">
        <v>74</v>
      </c>
      <c r="J8324" s="2">
        <v>34</v>
      </c>
      <c r="K8324" s="2">
        <v>88</v>
      </c>
      <c r="L8324" s="2">
        <v>76</v>
      </c>
      <c r="M8324" s="2">
        <v>56</v>
      </c>
      <c r="N8324" s="2">
        <v>24</v>
      </c>
      <c r="O8324" s="2">
        <v>78</v>
      </c>
      <c r="P8324" s="2">
        <v>40</v>
      </c>
      <c r="Q8324" s="2">
        <v>48</v>
      </c>
      <c r="R8324" s="2">
        <v>40</v>
      </c>
      <c r="S8324" s="2">
        <v>46</v>
      </c>
      <c r="T8324" s="2">
        <v>46</v>
      </c>
      <c r="U8324" s="2">
        <v>18</v>
      </c>
      <c r="V8324" s="2">
        <v>10</v>
      </c>
      <c r="W8324" s="22">
        <v>2</v>
      </c>
    </row>
    <row r="8325">
      <c r="D8325" s="19"/>
      <c r="E8325" s="18" t="s">
        <v>126</v>
      </c>
      <c r="F8325" s="17"/>
      <c r="G8325" s="11">
        <v>14</v>
      </c>
      <c r="H8325" s="27">
        <v>35.714285714286</v>
      </c>
      <c r="I8325" s="5">
        <v>28.571428571428999</v>
      </c>
      <c r="J8325" s="5">
        <v>14.285714285714</v>
      </c>
      <c r="K8325" s="5">
        <v>85.714285714286007</v>
      </c>
      <c r="L8325" s="5">
        <v>42.857142857143003</v>
      </c>
      <c r="M8325" s="5">
        <v>28.571428571428999</v>
      </c>
      <c r="N8325" s="5">
        <v>7.1428571428570002</v>
      </c>
      <c r="O8325" s="5">
        <v>57.142857142856997</v>
      </c>
      <c r="P8325" s="5">
        <v>28.571428571428999</v>
      </c>
      <c r="Q8325" s="5">
        <v>42.857142857143003</v>
      </c>
      <c r="R8325" s="5">
        <v>14.285714285714</v>
      </c>
      <c r="S8325" s="5">
        <v>42.857142857143003</v>
      </c>
      <c r="T8325" s="5">
        <v>28.571428571428999</v>
      </c>
      <c r="U8325" s="5">
        <v>14.285714285714</v>
      </c>
      <c r="V8325" s="5">
        <v>7.1428571428570002</v>
      </c>
      <c r="W8325" s="31" t="s">
        <v>168</v>
      </c>
    </row>
    <row r="8326">
      <c r="D8326" s="19"/>
      <c r="E8326" s="18" t="s">
        <v>26</v>
      </c>
      <c r="F8326" s="17"/>
      <c r="G8326" s="11">
        <v>0</v>
      </c>
      <c r="H8326" s="32" t="s">
        <v>168</v>
      </c>
      <c r="I8326" s="4" t="s">
        <v>168</v>
      </c>
      <c r="J8326" s="4" t="s">
        <v>168</v>
      </c>
      <c r="K8326" s="4" t="s">
        <v>168</v>
      </c>
      <c r="L8326" s="4" t="s">
        <v>168</v>
      </c>
      <c r="M8326" s="4" t="s">
        <v>168</v>
      </c>
      <c r="N8326" s="4" t="s">
        <v>168</v>
      </c>
      <c r="O8326" s="4" t="s">
        <v>168</v>
      </c>
      <c r="P8326" s="4" t="s">
        <v>168</v>
      </c>
      <c r="Q8326" s="4" t="s">
        <v>168</v>
      </c>
      <c r="R8326" s="4" t="s">
        <v>168</v>
      </c>
      <c r="S8326" s="4" t="s">
        <v>168</v>
      </c>
      <c r="T8326" s="4" t="s">
        <v>168</v>
      </c>
      <c r="U8326" s="4" t="s">
        <v>168</v>
      </c>
      <c r="V8326" s="4" t="s">
        <v>168</v>
      </c>
      <c r="W8326" s="31" t="s">
        <v>168</v>
      </c>
    </row>
    <row r="8327">
      <c r="D8327" s="19"/>
      <c r="E8327" s="18" t="s">
        <v>127</v>
      </c>
      <c r="F8327" s="17"/>
      <c r="G8327" s="7">
        <v>960</v>
      </c>
      <c r="H8327" s="20">
        <v>55.729166666666998</v>
      </c>
      <c r="I8327" s="2">
        <v>74.895833333333002</v>
      </c>
      <c r="J8327" s="2">
        <v>43.4375</v>
      </c>
      <c r="K8327" s="2">
        <v>79.270833333333002</v>
      </c>
      <c r="L8327" s="2">
        <v>76.041666666666998</v>
      </c>
      <c r="M8327" s="2">
        <v>56.041666666666998</v>
      </c>
      <c r="N8327" s="2">
        <v>32.083333333333002</v>
      </c>
      <c r="O8327" s="2">
        <v>68.958333333333002</v>
      </c>
      <c r="P8327" s="2">
        <v>49.895833333333002</v>
      </c>
      <c r="Q8327" s="2">
        <v>54.583333333333002</v>
      </c>
      <c r="R8327" s="2">
        <v>34.791666666666998</v>
      </c>
      <c r="S8327" s="2">
        <v>49.0625</v>
      </c>
      <c r="T8327" s="2">
        <v>41.770833333333002</v>
      </c>
      <c r="U8327" s="2">
        <v>27.708333333333002</v>
      </c>
      <c r="V8327" s="2">
        <v>4.895833333333</v>
      </c>
      <c r="W8327" s="22">
        <v>1.354166666667</v>
      </c>
    </row>
    <row r="8328">
      <c r="D8328" s="19"/>
      <c r="E8328" s="18" t="s">
        <v>128</v>
      </c>
      <c r="F8328" s="17"/>
      <c r="G8328" s="7">
        <v>64</v>
      </c>
      <c r="H8328" s="20">
        <v>51.5625</v>
      </c>
      <c r="I8328" s="2">
        <v>64.0625</v>
      </c>
      <c r="J8328" s="2">
        <v>29.6875</v>
      </c>
      <c r="K8328" s="2">
        <v>87.5</v>
      </c>
      <c r="L8328" s="2">
        <v>68.75</v>
      </c>
      <c r="M8328" s="2">
        <v>50</v>
      </c>
      <c r="N8328" s="2">
        <v>20.3125</v>
      </c>
      <c r="O8328" s="2">
        <v>73.4375</v>
      </c>
      <c r="P8328" s="2">
        <v>37.5</v>
      </c>
      <c r="Q8328" s="2">
        <v>46.875</v>
      </c>
      <c r="R8328" s="2">
        <v>34.375</v>
      </c>
      <c r="S8328" s="2">
        <v>45.3125</v>
      </c>
      <c r="T8328" s="2">
        <v>42.1875</v>
      </c>
      <c r="U8328" s="2">
        <v>17.1875</v>
      </c>
      <c r="V8328" s="2">
        <v>9.375</v>
      </c>
      <c r="W8328" s="22">
        <v>1.5625</v>
      </c>
    </row>
    <row r="8329">
      <c r="D8329" s="15" t="s">
        <v>129</v>
      </c>
      <c r="E8329" s="14" t="s">
        <v>130</v>
      </c>
      <c r="F8329" s="16"/>
      <c r="G8329" s="26">
        <v>130</v>
      </c>
      <c r="H8329" s="40">
        <v>79.230769230768999</v>
      </c>
      <c r="I8329" s="8">
        <v>76.153846153846004</v>
      </c>
      <c r="J8329" s="8">
        <v>53.076923076923002</v>
      </c>
      <c r="K8329" s="8">
        <v>80</v>
      </c>
      <c r="L8329" s="8">
        <v>79.230769230768999</v>
      </c>
      <c r="M8329" s="8">
        <v>63.846153846154003</v>
      </c>
      <c r="N8329" s="8">
        <v>43.076923076923002</v>
      </c>
      <c r="O8329" s="8">
        <v>70.769230769231001</v>
      </c>
      <c r="P8329" s="8">
        <v>53.846153846154003</v>
      </c>
      <c r="Q8329" s="8">
        <v>63.846153846154003</v>
      </c>
      <c r="R8329" s="8">
        <v>38.461538461537998</v>
      </c>
      <c r="S8329" s="8">
        <v>58.461538461537998</v>
      </c>
      <c r="T8329" s="8">
        <v>48.461538461537998</v>
      </c>
      <c r="U8329" s="8">
        <v>31.538461538461998</v>
      </c>
      <c r="V8329" s="8">
        <v>4.6153846153850004</v>
      </c>
      <c r="W8329" s="42">
        <v>0.76923076923099998</v>
      </c>
    </row>
    <row r="8330">
      <c r="D8330" s="19"/>
      <c r="E8330" s="18" t="s">
        <v>131</v>
      </c>
      <c r="F8330" s="17"/>
      <c r="G8330" s="11">
        <v>32</v>
      </c>
      <c r="H8330" s="27">
        <v>68.75</v>
      </c>
      <c r="I8330" s="5">
        <v>87.5</v>
      </c>
      <c r="J8330" s="5">
        <v>62.5</v>
      </c>
      <c r="K8330" s="5">
        <v>78.125</v>
      </c>
      <c r="L8330" s="5">
        <v>78.125</v>
      </c>
      <c r="M8330" s="5">
        <v>56.25</v>
      </c>
      <c r="N8330" s="5">
        <v>43.75</v>
      </c>
      <c r="O8330" s="5">
        <v>71.875</v>
      </c>
      <c r="P8330" s="5">
        <v>59.375</v>
      </c>
      <c r="Q8330" s="5">
        <v>65.625</v>
      </c>
      <c r="R8330" s="5">
        <v>40.625</v>
      </c>
      <c r="S8330" s="5">
        <v>56.25</v>
      </c>
      <c r="T8330" s="5">
        <v>50</v>
      </c>
      <c r="U8330" s="5">
        <v>28.125</v>
      </c>
      <c r="V8330" s="5">
        <v>3.125</v>
      </c>
      <c r="W8330" s="31" t="s">
        <v>168</v>
      </c>
    </row>
    <row r="8331">
      <c r="D8331" s="19"/>
      <c r="E8331" s="18" t="s">
        <v>132</v>
      </c>
      <c r="F8331" s="17"/>
      <c r="G8331" s="7">
        <v>492</v>
      </c>
      <c r="H8331" s="20">
        <v>60.365853658536999</v>
      </c>
      <c r="I8331" s="2">
        <v>78.252032520325002</v>
      </c>
      <c r="J8331" s="2">
        <v>47.560975609755999</v>
      </c>
      <c r="K8331" s="2">
        <v>84.552845528454995</v>
      </c>
      <c r="L8331" s="2">
        <v>79.674796747966994</v>
      </c>
      <c r="M8331" s="2">
        <v>64.227642276422998</v>
      </c>
      <c r="N8331" s="2">
        <v>37.601626016259999</v>
      </c>
      <c r="O8331" s="2">
        <v>71.747967479674998</v>
      </c>
      <c r="P8331" s="2">
        <v>57.723577235771998</v>
      </c>
      <c r="Q8331" s="2">
        <v>59.756097560976002</v>
      </c>
      <c r="R8331" s="2">
        <v>41.260162601626</v>
      </c>
      <c r="S8331" s="2">
        <v>55.894308943089001</v>
      </c>
      <c r="T8331" s="2">
        <v>49.186991869918998</v>
      </c>
      <c r="U8331" s="2">
        <v>32.520325203252</v>
      </c>
      <c r="V8331" s="2">
        <v>4.065040650407</v>
      </c>
      <c r="W8331" s="22">
        <v>1.219512195122</v>
      </c>
    </row>
    <row r="8332">
      <c r="D8332" s="19"/>
      <c r="E8332" s="18" t="s">
        <v>133</v>
      </c>
      <c r="F8332" s="17"/>
      <c r="G8332" s="7">
        <v>610</v>
      </c>
      <c r="H8332" s="20">
        <v>56.065573770492001</v>
      </c>
      <c r="I8332" s="2">
        <v>77.049180327868996</v>
      </c>
      <c r="J8332" s="2">
        <v>46.557377049179998</v>
      </c>
      <c r="K8332" s="2">
        <v>82.622950819671999</v>
      </c>
      <c r="L8332" s="2">
        <v>77.049180327868996</v>
      </c>
      <c r="M8332" s="2">
        <v>58.524590163934</v>
      </c>
      <c r="N8332" s="2">
        <v>32.786885245901999</v>
      </c>
      <c r="O8332" s="2">
        <v>69.180327868852004</v>
      </c>
      <c r="P8332" s="2">
        <v>50.983606557377001</v>
      </c>
      <c r="Q8332" s="2">
        <v>55.245901639343998</v>
      </c>
      <c r="R8332" s="2">
        <v>34.918032786885</v>
      </c>
      <c r="S8332" s="2">
        <v>49.508196721311002</v>
      </c>
      <c r="T8332" s="2">
        <v>42.459016393443001</v>
      </c>
      <c r="U8332" s="2">
        <v>28.032786885246001</v>
      </c>
      <c r="V8332" s="2">
        <v>4.5901639344260001</v>
      </c>
      <c r="W8332" s="22">
        <v>1.311475409836</v>
      </c>
    </row>
    <row r="8333">
      <c r="D8333" s="19"/>
      <c r="E8333" s="18" t="s">
        <v>134</v>
      </c>
      <c r="F8333" s="17"/>
      <c r="G8333" s="7">
        <v>869</v>
      </c>
      <c r="H8333" s="20">
        <v>56.501726121978997</v>
      </c>
      <c r="I8333" s="2">
        <v>74.798619102417007</v>
      </c>
      <c r="J8333" s="2">
        <v>43.153049482162999</v>
      </c>
      <c r="K8333" s="2">
        <v>80.782508630609996</v>
      </c>
      <c r="L8333" s="2">
        <v>76.064441887227005</v>
      </c>
      <c r="M8333" s="2">
        <v>57.537399309550999</v>
      </c>
      <c r="N8333" s="2">
        <v>33.026467203682003</v>
      </c>
      <c r="O8333" s="2">
        <v>69.850402761794996</v>
      </c>
      <c r="P8333" s="2">
        <v>50.05753739931</v>
      </c>
      <c r="Q8333" s="2">
        <v>55.811277330265</v>
      </c>
      <c r="R8333" s="2">
        <v>35.443037974684003</v>
      </c>
      <c r="S8333" s="2">
        <v>49.94246260069</v>
      </c>
      <c r="T8333" s="2">
        <v>43.268124280782999</v>
      </c>
      <c r="U8333" s="2">
        <v>29.228998849252001</v>
      </c>
      <c r="V8333" s="2">
        <v>4.9482163406210002</v>
      </c>
      <c r="W8333" s="22">
        <v>1.2658227848100001</v>
      </c>
    </row>
    <row r="8334">
      <c r="D8334" s="19"/>
      <c r="E8334" s="18" t="s">
        <v>135</v>
      </c>
      <c r="F8334" s="17"/>
      <c r="G8334" s="7">
        <v>842</v>
      </c>
      <c r="H8334" s="20">
        <v>57.600950118764999</v>
      </c>
      <c r="I8334" s="2">
        <v>75.653206650830995</v>
      </c>
      <c r="J8334" s="2">
        <v>43.942992874109002</v>
      </c>
      <c r="K8334" s="2">
        <v>80.760095011876004</v>
      </c>
      <c r="L8334" s="2">
        <v>77.909738717340005</v>
      </c>
      <c r="M8334" s="2">
        <v>58.907363420427998</v>
      </c>
      <c r="N8334" s="2">
        <v>33.135391923989999</v>
      </c>
      <c r="O8334" s="2">
        <v>71.615201900238006</v>
      </c>
      <c r="P8334" s="2">
        <v>51.900237529690997</v>
      </c>
      <c r="Q8334" s="2">
        <v>57.244655581948003</v>
      </c>
      <c r="R8334" s="2">
        <v>36.817102137767002</v>
      </c>
      <c r="S8334" s="2">
        <v>52.731591448930999</v>
      </c>
      <c r="T8334" s="2">
        <v>45.486935866983004</v>
      </c>
      <c r="U8334" s="2">
        <v>29.216152019001999</v>
      </c>
      <c r="V8334" s="2">
        <v>4.8693586698339999</v>
      </c>
      <c r="W8334" s="22">
        <v>1.187648456057</v>
      </c>
    </row>
    <row r="8335">
      <c r="D8335" s="19"/>
      <c r="E8335" s="18" t="s">
        <v>136</v>
      </c>
      <c r="F8335" s="17"/>
      <c r="G8335" s="7">
        <v>514</v>
      </c>
      <c r="H8335" s="20">
        <v>55.447470817121001</v>
      </c>
      <c r="I8335" s="2">
        <v>76.459143968871999</v>
      </c>
      <c r="J8335" s="2">
        <v>42.801556420232998</v>
      </c>
      <c r="K8335" s="2">
        <v>81.517509727626006</v>
      </c>
      <c r="L8335" s="2">
        <v>76.848249027237003</v>
      </c>
      <c r="M8335" s="2">
        <v>58.949416342412</v>
      </c>
      <c r="N8335" s="2">
        <v>33.852140077820998</v>
      </c>
      <c r="O8335" s="2">
        <v>71.595330739299996</v>
      </c>
      <c r="P8335" s="2">
        <v>51.750972762646001</v>
      </c>
      <c r="Q8335" s="2">
        <v>57.782101167314998</v>
      </c>
      <c r="R8335" s="2">
        <v>38.132295719844002</v>
      </c>
      <c r="S8335" s="2">
        <v>53.112840466926002</v>
      </c>
      <c r="T8335" s="2">
        <v>46.887159533073998</v>
      </c>
      <c r="U8335" s="2">
        <v>31.322957198444001</v>
      </c>
      <c r="V8335" s="2">
        <v>5.0583657587550004</v>
      </c>
      <c r="W8335" s="22">
        <v>1.36186770428</v>
      </c>
    </row>
    <row r="8336">
      <c r="D8336" s="19"/>
      <c r="E8336" s="18" t="s">
        <v>137</v>
      </c>
      <c r="F8336" s="17"/>
      <c r="G8336" s="7">
        <v>487</v>
      </c>
      <c r="H8336" s="20">
        <v>58.316221765914001</v>
      </c>
      <c r="I8336" s="2">
        <v>77.002053388090005</v>
      </c>
      <c r="J8336" s="2">
        <v>45.379876796715003</v>
      </c>
      <c r="K8336" s="2">
        <v>81.724845995893006</v>
      </c>
      <c r="L8336" s="2">
        <v>81.108829568789005</v>
      </c>
      <c r="M8336" s="2">
        <v>69.404517453799002</v>
      </c>
      <c r="N8336" s="2">
        <v>39.835728952772001</v>
      </c>
      <c r="O8336" s="2">
        <v>75.564681724845997</v>
      </c>
      <c r="P8336" s="2">
        <v>58.521560574949</v>
      </c>
      <c r="Q8336" s="2">
        <v>60.780287474333001</v>
      </c>
      <c r="R8336" s="2">
        <v>42.505133470225999</v>
      </c>
      <c r="S8336" s="2">
        <v>62.217659137577002</v>
      </c>
      <c r="T8336" s="2">
        <v>51.745379876797003</v>
      </c>
      <c r="U8336" s="2">
        <v>34.291581108830002</v>
      </c>
      <c r="V8336" s="2">
        <v>4.722792607803</v>
      </c>
      <c r="W8336" s="22">
        <v>1.026694045175</v>
      </c>
    </row>
    <row r="8337">
      <c r="D8337" s="19"/>
      <c r="E8337" s="18" t="s">
        <v>138</v>
      </c>
      <c r="F8337" s="17"/>
      <c r="G8337" s="7">
        <v>480</v>
      </c>
      <c r="H8337" s="20">
        <v>61.041666666666998</v>
      </c>
      <c r="I8337" s="2">
        <v>77.916666666666998</v>
      </c>
      <c r="J8337" s="2">
        <v>48.125</v>
      </c>
      <c r="K8337" s="2">
        <v>82.916666666666998</v>
      </c>
      <c r="L8337" s="2">
        <v>81.875</v>
      </c>
      <c r="M8337" s="2">
        <v>63.125</v>
      </c>
      <c r="N8337" s="2">
        <v>37.916666666666998</v>
      </c>
      <c r="O8337" s="2">
        <v>75.625</v>
      </c>
      <c r="P8337" s="2">
        <v>56.25</v>
      </c>
      <c r="Q8337" s="2">
        <v>58.75</v>
      </c>
      <c r="R8337" s="2">
        <v>42.708333333333002</v>
      </c>
      <c r="S8337" s="2">
        <v>59.791666666666998</v>
      </c>
      <c r="T8337" s="2">
        <v>48.125</v>
      </c>
      <c r="U8337" s="2">
        <v>32.5</v>
      </c>
      <c r="V8337" s="2">
        <v>3.958333333333</v>
      </c>
      <c r="W8337" s="22">
        <v>0.83333333333299997</v>
      </c>
    </row>
    <row r="8338">
      <c r="D8338" s="19"/>
      <c r="E8338" s="18" t="s">
        <v>139</v>
      </c>
      <c r="F8338" s="17"/>
      <c r="G8338" s="7">
        <v>624</v>
      </c>
      <c r="H8338" s="20">
        <v>58.653846153845997</v>
      </c>
      <c r="I8338" s="2">
        <v>79.487179487179006</v>
      </c>
      <c r="J8338" s="2">
        <v>45.192307692307999</v>
      </c>
      <c r="K8338" s="2">
        <v>85.256410256410007</v>
      </c>
      <c r="L8338" s="2">
        <v>83.012820512820994</v>
      </c>
      <c r="M8338" s="2">
        <v>64.583333333333002</v>
      </c>
      <c r="N8338" s="2">
        <v>38.621794871794997</v>
      </c>
      <c r="O8338" s="2">
        <v>74.679487179486998</v>
      </c>
      <c r="P8338" s="2">
        <v>58.173076923076998</v>
      </c>
      <c r="Q8338" s="2">
        <v>62.179487179486998</v>
      </c>
      <c r="R8338" s="2">
        <v>41.826923076923002</v>
      </c>
      <c r="S8338" s="2">
        <v>58.333333333333002</v>
      </c>
      <c r="T8338" s="2">
        <v>50.801282051282001</v>
      </c>
      <c r="U8338" s="2">
        <v>32.692307692307999</v>
      </c>
      <c r="V8338" s="2">
        <v>3.2051282051280001</v>
      </c>
      <c r="W8338" s="22">
        <v>1.2820512820509999</v>
      </c>
    </row>
    <row r="8339">
      <c r="D8339" s="19"/>
      <c r="E8339" s="18" t="s">
        <v>140</v>
      </c>
      <c r="F8339" s="17"/>
      <c r="G8339" s="7">
        <v>172</v>
      </c>
      <c r="H8339" s="20">
        <v>64.534883720929997</v>
      </c>
      <c r="I8339" s="2">
        <v>84.302325581394996</v>
      </c>
      <c r="J8339" s="2">
        <v>58.139534883720998</v>
      </c>
      <c r="K8339" s="2">
        <v>86.046511627906995</v>
      </c>
      <c r="L8339" s="2">
        <v>83.720930232558004</v>
      </c>
      <c r="M8339" s="2">
        <v>63.372093023255999</v>
      </c>
      <c r="N8339" s="2">
        <v>47.674418604651002</v>
      </c>
      <c r="O8339" s="2">
        <v>77.325581395349005</v>
      </c>
      <c r="P8339" s="2">
        <v>59.302325581395003</v>
      </c>
      <c r="Q8339" s="2">
        <v>70.930232558140005</v>
      </c>
      <c r="R8339" s="2">
        <v>50.581395348836999</v>
      </c>
      <c r="S8339" s="2">
        <v>58.720930232557997</v>
      </c>
      <c r="T8339" s="2">
        <v>56.976744186047</v>
      </c>
      <c r="U8339" s="2">
        <v>42.441860465116001</v>
      </c>
      <c r="V8339" s="2">
        <v>5.8139534883720003</v>
      </c>
      <c r="W8339" s="22">
        <v>0.58139534883699995</v>
      </c>
    </row>
    <row r="8340">
      <c r="D8340" s="19"/>
      <c r="E8340" s="18" t="s">
        <v>141</v>
      </c>
      <c r="F8340" s="17"/>
      <c r="G8340" s="7">
        <v>683</v>
      </c>
      <c r="H8340" s="20">
        <v>56.954612005857001</v>
      </c>
      <c r="I8340" s="2">
        <v>76.281112737921006</v>
      </c>
      <c r="J8340" s="2">
        <v>46.412884333820998</v>
      </c>
      <c r="K8340" s="2">
        <v>81.259150805271005</v>
      </c>
      <c r="L8340" s="2">
        <v>79.062957540263994</v>
      </c>
      <c r="M8340" s="2">
        <v>58.711566617861997</v>
      </c>
      <c r="N8340" s="2">
        <v>34.407027818448</v>
      </c>
      <c r="O8340" s="2">
        <v>73.645680819912002</v>
      </c>
      <c r="P8340" s="2">
        <v>52.415812591508001</v>
      </c>
      <c r="Q8340" s="2">
        <v>58.125915080527001</v>
      </c>
      <c r="R8340" s="2">
        <v>37.920937042459997</v>
      </c>
      <c r="S8340" s="2">
        <v>51.537335285505002</v>
      </c>
      <c r="T8340" s="2">
        <v>47.584187408491999</v>
      </c>
      <c r="U8340" s="2">
        <v>31.332357247438001</v>
      </c>
      <c r="V8340" s="2">
        <v>4.392386530015</v>
      </c>
      <c r="W8340" s="22">
        <v>1.610541727672</v>
      </c>
    </row>
    <row r="8341">
      <c r="D8341" s="19"/>
      <c r="E8341" s="18" t="s">
        <v>142</v>
      </c>
      <c r="F8341" s="17"/>
      <c r="G8341" s="7">
        <v>341</v>
      </c>
      <c r="H8341" s="20">
        <v>61.876832844574999</v>
      </c>
      <c r="I8341" s="2">
        <v>78.005865102639007</v>
      </c>
      <c r="J8341" s="2">
        <v>48.680351906158002</v>
      </c>
      <c r="K8341" s="2">
        <v>81.231671554252003</v>
      </c>
      <c r="L8341" s="2">
        <v>80.645161290323003</v>
      </c>
      <c r="M8341" s="2">
        <v>66.275659824046997</v>
      </c>
      <c r="N8341" s="2">
        <v>43.695014662757004</v>
      </c>
      <c r="O8341" s="2">
        <v>75.953079178886</v>
      </c>
      <c r="P8341" s="2">
        <v>63.049853372434001</v>
      </c>
      <c r="Q8341" s="2">
        <v>63.343108504398998</v>
      </c>
      <c r="R8341" s="2">
        <v>46.334310850439998</v>
      </c>
      <c r="S8341" s="2">
        <v>61.290322580644997</v>
      </c>
      <c r="T8341" s="2">
        <v>56.598240469208001</v>
      </c>
      <c r="U8341" s="2">
        <v>39.589442815249001</v>
      </c>
      <c r="V8341" s="2">
        <v>3.2258064516129998</v>
      </c>
      <c r="W8341" s="22">
        <v>1.173020527859</v>
      </c>
    </row>
    <row r="8342">
      <c r="D8342" s="19"/>
      <c r="E8342" s="18" t="s">
        <v>143</v>
      </c>
      <c r="F8342" s="17"/>
      <c r="G8342" s="7">
        <v>185</v>
      </c>
      <c r="H8342" s="20">
        <v>62.162162162161998</v>
      </c>
      <c r="I8342" s="2">
        <v>74.594594594594994</v>
      </c>
      <c r="J8342" s="2">
        <v>47.567567567567998</v>
      </c>
      <c r="K8342" s="2">
        <v>79.459459459458998</v>
      </c>
      <c r="L8342" s="2">
        <v>79.459459459458998</v>
      </c>
      <c r="M8342" s="2">
        <v>66.486486486486001</v>
      </c>
      <c r="N8342" s="2">
        <v>46.486486486486001</v>
      </c>
      <c r="O8342" s="2">
        <v>79.459459459458998</v>
      </c>
      <c r="P8342" s="2">
        <v>56.756756756756999</v>
      </c>
      <c r="Q8342" s="2">
        <v>62.702702702703</v>
      </c>
      <c r="R8342" s="2">
        <v>43.783783783784003</v>
      </c>
      <c r="S8342" s="2">
        <v>59.459459459458998</v>
      </c>
      <c r="T8342" s="2">
        <v>55.135135135135002</v>
      </c>
      <c r="U8342" s="2">
        <v>37.297297297297</v>
      </c>
      <c r="V8342" s="2">
        <v>5.4054054054050003</v>
      </c>
      <c r="W8342" s="22">
        <v>2.1621621621620002</v>
      </c>
    </row>
    <row r="8343">
      <c r="D8343" s="19"/>
      <c r="E8343" s="18" t="s">
        <v>144</v>
      </c>
      <c r="F8343" s="17"/>
      <c r="G8343" s="7">
        <v>219</v>
      </c>
      <c r="H8343" s="20">
        <v>53.881278538813</v>
      </c>
      <c r="I8343" s="2">
        <v>73.059360730593994</v>
      </c>
      <c r="J8343" s="2">
        <v>41.095890410959001</v>
      </c>
      <c r="K8343" s="2">
        <v>81.278538812785001</v>
      </c>
      <c r="L8343" s="2">
        <v>75.799086757991006</v>
      </c>
      <c r="M8343" s="2">
        <v>54.337899543379002</v>
      </c>
      <c r="N8343" s="2">
        <v>32.876712328766999</v>
      </c>
      <c r="O8343" s="2">
        <v>69.863013698629999</v>
      </c>
      <c r="P8343" s="2">
        <v>51.141552511416002</v>
      </c>
      <c r="Q8343" s="2">
        <v>54.337899543379002</v>
      </c>
      <c r="R8343" s="2">
        <v>35.616438356163997</v>
      </c>
      <c r="S8343" s="2">
        <v>50.228310502283001</v>
      </c>
      <c r="T8343" s="2">
        <v>44.748858447488999</v>
      </c>
      <c r="U8343" s="2">
        <v>26.027397260274</v>
      </c>
      <c r="V8343" s="2">
        <v>5.936073059361</v>
      </c>
      <c r="W8343" s="22">
        <v>0.91324200913200004</v>
      </c>
    </row>
    <row r="8344">
      <c r="D8344" s="19"/>
      <c r="E8344" s="18" t="s">
        <v>41</v>
      </c>
      <c r="F8344" s="17"/>
      <c r="G8344" s="11">
        <v>40</v>
      </c>
      <c r="H8344" s="27">
        <v>65</v>
      </c>
      <c r="I8344" s="5">
        <v>77.5</v>
      </c>
      <c r="J8344" s="5">
        <v>45</v>
      </c>
      <c r="K8344" s="5">
        <v>87.5</v>
      </c>
      <c r="L8344" s="5">
        <v>77.5</v>
      </c>
      <c r="M8344" s="5">
        <v>57.5</v>
      </c>
      <c r="N8344" s="5">
        <v>42.5</v>
      </c>
      <c r="O8344" s="5">
        <v>80</v>
      </c>
      <c r="P8344" s="5">
        <v>55</v>
      </c>
      <c r="Q8344" s="5">
        <v>60</v>
      </c>
      <c r="R8344" s="5">
        <v>40</v>
      </c>
      <c r="S8344" s="5">
        <v>62.5</v>
      </c>
      <c r="T8344" s="5">
        <v>45</v>
      </c>
      <c r="U8344" s="5">
        <v>27.5</v>
      </c>
      <c r="V8344" s="5">
        <v>20</v>
      </c>
      <c r="W8344" s="31" t="s">
        <v>168</v>
      </c>
    </row>
    <row r="8345">
      <c r="D8345" s="19"/>
      <c r="E8345" s="18" t="s">
        <v>145</v>
      </c>
      <c r="F8345" s="17"/>
      <c r="G8345" s="11">
        <v>19</v>
      </c>
      <c r="H8345" s="27">
        <v>36.842105263157997</v>
      </c>
      <c r="I8345" s="5">
        <v>42.105263157895003</v>
      </c>
      <c r="J8345" s="5">
        <v>15.789473684211</v>
      </c>
      <c r="K8345" s="5">
        <v>57.894736842104997</v>
      </c>
      <c r="L8345" s="5">
        <v>52.631578947367998</v>
      </c>
      <c r="M8345" s="5">
        <v>26.315789473683999</v>
      </c>
      <c r="N8345" s="5">
        <v>5.2631578947369997</v>
      </c>
      <c r="O8345" s="5">
        <v>57.894736842104997</v>
      </c>
      <c r="P8345" s="5">
        <v>21.052631578947</v>
      </c>
      <c r="Q8345" s="5">
        <v>26.315789473683999</v>
      </c>
      <c r="R8345" s="5">
        <v>26.315789473683999</v>
      </c>
      <c r="S8345" s="5">
        <v>26.315789473683999</v>
      </c>
      <c r="T8345" s="5">
        <v>10.526315789473999</v>
      </c>
      <c r="U8345" s="5">
        <v>5.2631578947369997</v>
      </c>
      <c r="V8345" s="5">
        <v>10.526315789473999</v>
      </c>
      <c r="W8345" s="30">
        <v>10.526315789473999</v>
      </c>
    </row>
    <row r="8346">
      <c r="D8346" s="19"/>
      <c r="E8346" s="18" t="s">
        <v>26</v>
      </c>
      <c r="F8346" s="17"/>
      <c r="G8346" s="11">
        <v>0</v>
      </c>
      <c r="H8346" s="32" t="s">
        <v>168</v>
      </c>
      <c r="I8346" s="4" t="s">
        <v>168</v>
      </c>
      <c r="J8346" s="4" t="s">
        <v>168</v>
      </c>
      <c r="K8346" s="4" t="s">
        <v>168</v>
      </c>
      <c r="L8346" s="4" t="s">
        <v>168</v>
      </c>
      <c r="M8346" s="4" t="s">
        <v>168</v>
      </c>
      <c r="N8346" s="4" t="s">
        <v>168</v>
      </c>
      <c r="O8346" s="4" t="s">
        <v>168</v>
      </c>
      <c r="P8346" s="4" t="s">
        <v>168</v>
      </c>
      <c r="Q8346" s="4" t="s">
        <v>168</v>
      </c>
      <c r="R8346" s="4" t="s">
        <v>168</v>
      </c>
      <c r="S8346" s="4" t="s">
        <v>168</v>
      </c>
      <c r="T8346" s="4" t="s">
        <v>168</v>
      </c>
      <c r="U8346" s="4" t="s">
        <v>168</v>
      </c>
      <c r="V8346" s="4" t="s">
        <v>168</v>
      </c>
      <c r="W8346" s="31" t="s">
        <v>168</v>
      </c>
    </row>
    <row r="8347">
      <c r="D8347" s="15" t="s">
        <v>146</v>
      </c>
      <c r="E8347" s="14" t="s">
        <v>147</v>
      </c>
      <c r="F8347" s="16"/>
      <c r="G8347" s="26">
        <v>628</v>
      </c>
      <c r="H8347" s="40">
        <v>58.757961783439001</v>
      </c>
      <c r="I8347" s="8">
        <v>75.477707006369002</v>
      </c>
      <c r="J8347" s="8">
        <v>44.426751592357</v>
      </c>
      <c r="K8347" s="8">
        <v>79.140127388535007</v>
      </c>
      <c r="L8347" s="8">
        <v>77.229299363056995</v>
      </c>
      <c r="M8347" s="8">
        <v>58.757961783439001</v>
      </c>
      <c r="N8347" s="8">
        <v>34.076433121019001</v>
      </c>
      <c r="O8347" s="8">
        <v>71.496815286623999</v>
      </c>
      <c r="P8347" s="8">
        <v>52.547770700637003</v>
      </c>
      <c r="Q8347" s="8">
        <v>57.165605095540997</v>
      </c>
      <c r="R8347" s="8">
        <v>37.579617834395002</v>
      </c>
      <c r="S8347" s="8">
        <v>51.273885350317997</v>
      </c>
      <c r="T8347" s="8">
        <v>43.949044585986996</v>
      </c>
      <c r="U8347" s="8">
        <v>27.707006369426999</v>
      </c>
      <c r="V8347" s="8">
        <v>5.4140127388539998</v>
      </c>
      <c r="W8347" s="42">
        <v>0.95541401273899995</v>
      </c>
    </row>
    <row r="8348">
      <c r="D8348" s="19"/>
      <c r="E8348" s="18" t="s">
        <v>148</v>
      </c>
      <c r="F8348" s="17"/>
      <c r="G8348" s="7">
        <v>423</v>
      </c>
      <c r="H8348" s="20">
        <v>49.408983451536997</v>
      </c>
      <c r="I8348" s="2">
        <v>70.921985815602994</v>
      </c>
      <c r="J8348" s="2">
        <v>37.58865248227</v>
      </c>
      <c r="K8348" s="2">
        <v>79.196217494090007</v>
      </c>
      <c r="L8348" s="2">
        <v>72.340425531915002</v>
      </c>
      <c r="M8348" s="2">
        <v>48.936170212766001</v>
      </c>
      <c r="N8348" s="2">
        <v>25.295508274231999</v>
      </c>
      <c r="O8348" s="2">
        <v>63.356973995272</v>
      </c>
      <c r="P8348" s="2">
        <v>40.661938534279003</v>
      </c>
      <c r="Q8348" s="2">
        <v>47.044917257682997</v>
      </c>
      <c r="R8348" s="2">
        <v>29.078014184396999</v>
      </c>
      <c r="S8348" s="2">
        <v>42.553191489362</v>
      </c>
      <c r="T8348" s="2">
        <v>35.933806146572003</v>
      </c>
      <c r="U8348" s="2">
        <v>26.241134751773</v>
      </c>
      <c r="V8348" s="2">
        <v>6.1465721040189996</v>
      </c>
      <c r="W8348" s="22">
        <v>1.891252955083</v>
      </c>
    </row>
    <row r="8349">
      <c r="D8349" s="19"/>
      <c r="E8349" s="18" t="s">
        <v>149</v>
      </c>
      <c r="F8349" s="17"/>
      <c r="G8349" s="11">
        <v>36</v>
      </c>
      <c r="H8349" s="27">
        <v>44.444444444444002</v>
      </c>
      <c r="I8349" s="5">
        <v>63.888888888888999</v>
      </c>
      <c r="J8349" s="5">
        <v>25</v>
      </c>
      <c r="K8349" s="5">
        <v>83.333333333333002</v>
      </c>
      <c r="L8349" s="5">
        <v>69.444444444444002</v>
      </c>
      <c r="M8349" s="5">
        <v>50</v>
      </c>
      <c r="N8349" s="5">
        <v>22.222222222222001</v>
      </c>
      <c r="O8349" s="5">
        <v>69.444444444444002</v>
      </c>
      <c r="P8349" s="5">
        <v>44.444444444444002</v>
      </c>
      <c r="Q8349" s="5">
        <v>44.444444444444002</v>
      </c>
      <c r="R8349" s="5">
        <v>33.333333333333002</v>
      </c>
      <c r="S8349" s="5">
        <v>44.444444444444002</v>
      </c>
      <c r="T8349" s="5">
        <v>38.888888888888999</v>
      </c>
      <c r="U8349" s="5">
        <v>22.222222222222001</v>
      </c>
      <c r="V8349" s="5">
        <v>5.5555555555560003</v>
      </c>
      <c r="W8349" s="30">
        <v>5.5555555555560003</v>
      </c>
    </row>
    <row r="8350">
      <c r="D8350" s="19"/>
      <c r="E8350" s="18" t="s">
        <v>150</v>
      </c>
      <c r="F8350" s="17"/>
      <c r="G8350" s="11">
        <v>6</v>
      </c>
      <c r="H8350" s="27">
        <v>33.333333333333002</v>
      </c>
      <c r="I8350" s="5">
        <v>50</v>
      </c>
      <c r="J8350" s="5">
        <v>33.333333333333002</v>
      </c>
      <c r="K8350" s="5">
        <v>83.333333333333002</v>
      </c>
      <c r="L8350" s="5">
        <v>33.333333333333002</v>
      </c>
      <c r="M8350" s="5">
        <v>16.666666666666998</v>
      </c>
      <c r="N8350" s="5">
        <v>16.666666666666998</v>
      </c>
      <c r="O8350" s="5">
        <v>33.333333333333002</v>
      </c>
      <c r="P8350" s="5">
        <v>16.666666666666998</v>
      </c>
      <c r="Q8350" s="5">
        <v>33.333333333333002</v>
      </c>
      <c r="R8350" s="5">
        <v>16.666666666666998</v>
      </c>
      <c r="S8350" s="5">
        <v>33.333333333333002</v>
      </c>
      <c r="T8350" s="5">
        <v>50</v>
      </c>
      <c r="U8350" s="5">
        <v>16.666666666666998</v>
      </c>
      <c r="V8350" s="4" t="s">
        <v>168</v>
      </c>
      <c r="W8350" s="30">
        <v>16.666666666666998</v>
      </c>
    </row>
    <row r="8351">
      <c r="D8351" s="19"/>
      <c r="E8351" s="18" t="s">
        <v>26</v>
      </c>
      <c r="F8351" s="17"/>
      <c r="G8351" s="11">
        <v>0</v>
      </c>
      <c r="H8351" s="32" t="s">
        <v>168</v>
      </c>
      <c r="I8351" s="4" t="s">
        <v>168</v>
      </c>
      <c r="J8351" s="4" t="s">
        <v>168</v>
      </c>
      <c r="K8351" s="4" t="s">
        <v>168</v>
      </c>
      <c r="L8351" s="4" t="s">
        <v>168</v>
      </c>
      <c r="M8351" s="4" t="s">
        <v>168</v>
      </c>
      <c r="N8351" s="4" t="s">
        <v>168</v>
      </c>
      <c r="O8351" s="4" t="s">
        <v>168</v>
      </c>
      <c r="P8351" s="4" t="s">
        <v>168</v>
      </c>
      <c r="Q8351" s="4" t="s">
        <v>168</v>
      </c>
      <c r="R8351" s="4" t="s">
        <v>168</v>
      </c>
      <c r="S8351" s="4" t="s">
        <v>168</v>
      </c>
      <c r="T8351" s="4" t="s">
        <v>168</v>
      </c>
      <c r="U8351" s="4" t="s">
        <v>168</v>
      </c>
      <c r="V8351" s="4" t="s">
        <v>168</v>
      </c>
      <c r="W8351" s="31" t="s">
        <v>168</v>
      </c>
    </row>
    <row r="8352">
      <c r="D8352" s="19"/>
      <c r="E8352" s="18" t="s">
        <v>151</v>
      </c>
      <c r="F8352" s="17"/>
      <c r="G8352" s="7">
        <v>1051</v>
      </c>
      <c r="H8352" s="20">
        <v>54.995242626070002</v>
      </c>
      <c r="I8352" s="2">
        <v>73.644148430067006</v>
      </c>
      <c r="J8352" s="2">
        <v>41.674595623216</v>
      </c>
      <c r="K8352" s="2">
        <v>79.162702188392004</v>
      </c>
      <c r="L8352" s="2">
        <v>75.261655566127004</v>
      </c>
      <c r="M8352" s="2">
        <v>54.804947668887003</v>
      </c>
      <c r="N8352" s="2">
        <v>30.542340627973001</v>
      </c>
      <c r="O8352" s="2">
        <v>68.220742150332995</v>
      </c>
      <c r="P8352" s="2">
        <v>47.764034253091999</v>
      </c>
      <c r="Q8352" s="2">
        <v>53.092293054233998</v>
      </c>
      <c r="R8352" s="2">
        <v>34.157944814461999</v>
      </c>
      <c r="S8352" s="2">
        <v>47.764034253091999</v>
      </c>
      <c r="T8352" s="2">
        <v>40.723120837297998</v>
      </c>
      <c r="U8352" s="2">
        <v>27.117031398668001</v>
      </c>
      <c r="V8352" s="2">
        <v>5.7088487155090002</v>
      </c>
      <c r="W8352" s="22">
        <v>1.3320647002849999</v>
      </c>
    </row>
    <row r="8353">
      <c r="D8353" s="19"/>
      <c r="E8353" s="18" t="s">
        <v>152</v>
      </c>
      <c r="F8353" s="17"/>
      <c r="G8353" s="11">
        <v>42</v>
      </c>
      <c r="H8353" s="27">
        <v>42.857142857143003</v>
      </c>
      <c r="I8353" s="5">
        <v>61.904761904761997</v>
      </c>
      <c r="J8353" s="5">
        <v>26.190476190476002</v>
      </c>
      <c r="K8353" s="5">
        <v>83.333333333333002</v>
      </c>
      <c r="L8353" s="5">
        <v>64.285714285713993</v>
      </c>
      <c r="M8353" s="5">
        <v>45.238095238094999</v>
      </c>
      <c r="N8353" s="5">
        <v>21.428571428571001</v>
      </c>
      <c r="O8353" s="5">
        <v>64.285714285713993</v>
      </c>
      <c r="P8353" s="5">
        <v>40.476190476189998</v>
      </c>
      <c r="Q8353" s="5">
        <v>42.857142857143003</v>
      </c>
      <c r="R8353" s="5">
        <v>30.952380952380999</v>
      </c>
      <c r="S8353" s="5">
        <v>42.857142857143003</v>
      </c>
      <c r="T8353" s="5">
        <v>40.476190476189998</v>
      </c>
      <c r="U8353" s="5">
        <v>21.428571428571001</v>
      </c>
      <c r="V8353" s="5">
        <v>4.7619047619049999</v>
      </c>
      <c r="W8353" s="30">
        <v>7.1428571428570002</v>
      </c>
    </row>
    <row r="8354">
      <c r="D8354" s="15" t="s">
        <v>153</v>
      </c>
      <c r="E8354" s="14" t="s">
        <v>154</v>
      </c>
      <c r="F8354" s="16"/>
      <c r="G8354" s="26">
        <v>596</v>
      </c>
      <c r="H8354" s="40">
        <v>100</v>
      </c>
      <c r="I8354" s="8">
        <v>84.228187919462997</v>
      </c>
      <c r="J8354" s="8">
        <v>56.375838926173998</v>
      </c>
      <c r="K8354" s="8">
        <v>87.080536912751995</v>
      </c>
      <c r="L8354" s="8">
        <v>84.899328859060006</v>
      </c>
      <c r="M8354" s="8">
        <v>70.134228187919007</v>
      </c>
      <c r="N8354" s="8">
        <v>46.140939597314997</v>
      </c>
      <c r="O8354" s="8">
        <v>77.852348993288999</v>
      </c>
      <c r="P8354" s="8">
        <v>60.906040268456003</v>
      </c>
      <c r="Q8354" s="8">
        <v>67.449664429530003</v>
      </c>
      <c r="R8354" s="8">
        <v>45.973154362415997</v>
      </c>
      <c r="S8354" s="8">
        <v>63.590604026846002</v>
      </c>
      <c r="T8354" s="8">
        <v>54.362416107382998</v>
      </c>
      <c r="U8354" s="8">
        <v>37.416107382550003</v>
      </c>
      <c r="V8354" s="8">
        <v>1.5100671140940001</v>
      </c>
      <c r="W8354" s="71" t="s">
        <v>168</v>
      </c>
    </row>
    <row r="8355">
      <c r="D8355" s="19"/>
      <c r="E8355" s="18" t="s">
        <v>155</v>
      </c>
      <c r="F8355" s="17"/>
      <c r="G8355" s="7">
        <v>800</v>
      </c>
      <c r="H8355" s="20">
        <v>62.75</v>
      </c>
      <c r="I8355" s="2">
        <v>100</v>
      </c>
      <c r="J8355" s="2">
        <v>49.125</v>
      </c>
      <c r="K8355" s="2">
        <v>87.875</v>
      </c>
      <c r="L8355" s="2">
        <v>83.375</v>
      </c>
      <c r="M8355" s="2">
        <v>63</v>
      </c>
      <c r="N8355" s="2">
        <v>36.75</v>
      </c>
      <c r="O8355" s="2">
        <v>75.875</v>
      </c>
      <c r="P8355" s="2">
        <v>58.25</v>
      </c>
      <c r="Q8355" s="2">
        <v>62.875</v>
      </c>
      <c r="R8355" s="2">
        <v>40.75</v>
      </c>
      <c r="S8355" s="2">
        <v>55.875</v>
      </c>
      <c r="T8355" s="2">
        <v>49.5</v>
      </c>
      <c r="U8355" s="2">
        <v>32.375</v>
      </c>
      <c r="V8355" s="2">
        <v>1</v>
      </c>
      <c r="W8355" s="34" t="s">
        <v>168</v>
      </c>
    </row>
    <row r="8356">
      <c r="D8356" s="19"/>
      <c r="E8356" s="18" t="s">
        <v>156</v>
      </c>
      <c r="F8356" s="17"/>
      <c r="G8356" s="7">
        <v>449</v>
      </c>
      <c r="H8356" s="20">
        <v>74.832962138084994</v>
      </c>
      <c r="I8356" s="2">
        <v>87.527839643652996</v>
      </c>
      <c r="J8356" s="2">
        <v>100</v>
      </c>
      <c r="K8356" s="2">
        <v>88.418708240534997</v>
      </c>
      <c r="L8356" s="2">
        <v>85.746102449888994</v>
      </c>
      <c r="M8356" s="2">
        <v>70.824053452116004</v>
      </c>
      <c r="N8356" s="2">
        <v>50.779510022272</v>
      </c>
      <c r="O8356" s="2">
        <v>79.287305122494004</v>
      </c>
      <c r="P8356" s="2">
        <v>64.810690423162995</v>
      </c>
      <c r="Q8356" s="2">
        <v>69.933184855234003</v>
      </c>
      <c r="R8356" s="2">
        <v>50.556792873051002</v>
      </c>
      <c r="S8356" s="2">
        <v>63.697104677059997</v>
      </c>
      <c r="T8356" s="2">
        <v>56.124721603563003</v>
      </c>
      <c r="U8356" s="2">
        <v>39.866369710468</v>
      </c>
      <c r="V8356" s="2">
        <v>1.3363028953230001</v>
      </c>
      <c r="W8356" s="34" t="s">
        <v>168</v>
      </c>
    </row>
    <row r="8357">
      <c r="D8357" s="19"/>
      <c r="E8357" s="18" t="s">
        <v>157</v>
      </c>
      <c r="F8357" s="17"/>
      <c r="G8357" s="7">
        <v>867</v>
      </c>
      <c r="H8357" s="20">
        <v>59.861591695502</v>
      </c>
      <c r="I8357" s="2">
        <v>81.084198385235993</v>
      </c>
      <c r="J8357" s="2">
        <v>45.790080738177998</v>
      </c>
      <c r="K8357" s="2">
        <v>100</v>
      </c>
      <c r="L8357" s="2">
        <v>86.851211072664</v>
      </c>
      <c r="M8357" s="2">
        <v>62.860438292963998</v>
      </c>
      <c r="N8357" s="2">
        <v>34.948096885813001</v>
      </c>
      <c r="O8357" s="2">
        <v>79.008073817761996</v>
      </c>
      <c r="P8357" s="2">
        <v>55.594002306805002</v>
      </c>
      <c r="Q8357" s="2">
        <v>60.553633217993003</v>
      </c>
      <c r="R8357" s="2">
        <v>40.830449826989998</v>
      </c>
      <c r="S8357" s="2">
        <v>54.786620530565003</v>
      </c>
      <c r="T8357" s="2">
        <v>47.289504036909001</v>
      </c>
      <c r="U8357" s="2">
        <v>32.179930795848001</v>
      </c>
      <c r="V8357" s="2">
        <v>1.0380622837369999</v>
      </c>
      <c r="W8357" s="34" t="s">
        <v>168</v>
      </c>
    </row>
    <row r="8358">
      <c r="D8358" s="19"/>
      <c r="E8358" s="18" t="s">
        <v>158</v>
      </c>
      <c r="F8358" s="17"/>
      <c r="G8358" s="7">
        <v>818</v>
      </c>
      <c r="H8358" s="20">
        <v>61.858190709045999</v>
      </c>
      <c r="I8358" s="2">
        <v>81.540342298289005</v>
      </c>
      <c r="J8358" s="2">
        <v>47.066014669927</v>
      </c>
      <c r="K8358" s="2">
        <v>92.053789731050998</v>
      </c>
      <c r="L8358" s="2">
        <v>100</v>
      </c>
      <c r="M8358" s="2">
        <v>66.625916870416006</v>
      </c>
      <c r="N8358" s="2">
        <v>37.897310513447003</v>
      </c>
      <c r="O8358" s="2">
        <v>82.273838630807006</v>
      </c>
      <c r="P8358" s="2">
        <v>59.290953545232</v>
      </c>
      <c r="Q8358" s="2">
        <v>62.713936430318</v>
      </c>
      <c r="R8358" s="2">
        <v>42.909535452322999</v>
      </c>
      <c r="S8358" s="2">
        <v>59.046454767725997</v>
      </c>
      <c r="T8358" s="2">
        <v>50.366748166259001</v>
      </c>
      <c r="U8358" s="2">
        <v>33.985330073349999</v>
      </c>
      <c r="V8358" s="2">
        <v>1.466992665037</v>
      </c>
      <c r="W8358" s="34" t="s">
        <v>168</v>
      </c>
    </row>
    <row r="8359">
      <c r="D8359" s="19"/>
      <c r="E8359" s="18" t="s">
        <v>159</v>
      </c>
      <c r="F8359" s="17"/>
      <c r="G8359" s="7">
        <v>595</v>
      </c>
      <c r="H8359" s="20">
        <v>70.252100840335999</v>
      </c>
      <c r="I8359" s="2">
        <v>84.705882352941003</v>
      </c>
      <c r="J8359" s="2">
        <v>53.445378151261004</v>
      </c>
      <c r="K8359" s="2">
        <v>91.596638655462002</v>
      </c>
      <c r="L8359" s="2">
        <v>91.596638655462002</v>
      </c>
      <c r="M8359" s="2">
        <v>100</v>
      </c>
      <c r="N8359" s="2">
        <v>50.924369747899</v>
      </c>
      <c r="O8359" s="2">
        <v>82.857142857143003</v>
      </c>
      <c r="P8359" s="2">
        <v>68.235294117647001</v>
      </c>
      <c r="Q8359" s="2">
        <v>70.084033613445001</v>
      </c>
      <c r="R8359" s="2">
        <v>49.747899159664001</v>
      </c>
      <c r="S8359" s="2">
        <v>70.588235294117993</v>
      </c>
      <c r="T8359" s="2">
        <v>59.327731092436998</v>
      </c>
      <c r="U8359" s="2">
        <v>38.823529411765001</v>
      </c>
      <c r="V8359" s="2">
        <v>1.1764705882349999</v>
      </c>
      <c r="W8359" s="34" t="s">
        <v>168</v>
      </c>
    </row>
    <row r="8360">
      <c r="D8360" s="19"/>
      <c r="E8360" s="18" t="s">
        <v>160</v>
      </c>
      <c r="F8360" s="17"/>
      <c r="G8360" s="7">
        <v>330</v>
      </c>
      <c r="H8360" s="20">
        <v>83.333333333333002</v>
      </c>
      <c r="I8360" s="2">
        <v>89.090909090908994</v>
      </c>
      <c r="J8360" s="2">
        <v>69.090909090908994</v>
      </c>
      <c r="K8360" s="2">
        <v>91.818181818181998</v>
      </c>
      <c r="L8360" s="2">
        <v>93.939393939393995</v>
      </c>
      <c r="M8360" s="2">
        <v>91.818181818181998</v>
      </c>
      <c r="N8360" s="2">
        <v>100</v>
      </c>
      <c r="O8360" s="2">
        <v>87.272727272726996</v>
      </c>
      <c r="P8360" s="2">
        <v>80</v>
      </c>
      <c r="Q8360" s="2">
        <v>80.606060606061007</v>
      </c>
      <c r="R8360" s="2">
        <v>64.848484848485</v>
      </c>
      <c r="S8360" s="2">
        <v>79.696969696970001</v>
      </c>
      <c r="T8360" s="2">
        <v>75.757575757576006</v>
      </c>
      <c r="U8360" s="2">
        <v>53.030303030303003</v>
      </c>
      <c r="V8360" s="2">
        <v>1.5151515151520001</v>
      </c>
      <c r="W8360" s="34" t="s">
        <v>168</v>
      </c>
    </row>
    <row r="8361">
      <c r="D8361" s="19"/>
      <c r="E8361" s="18" t="s">
        <v>161</v>
      </c>
      <c r="F8361" s="17"/>
      <c r="G8361" s="7">
        <v>744</v>
      </c>
      <c r="H8361" s="20">
        <v>62.365591397849002</v>
      </c>
      <c r="I8361" s="2">
        <v>81.586021505375996</v>
      </c>
      <c r="J8361" s="2">
        <v>47.849462365591002</v>
      </c>
      <c r="K8361" s="2">
        <v>92.069892473118003</v>
      </c>
      <c r="L8361" s="2">
        <v>90.456989247311995</v>
      </c>
      <c r="M8361" s="2">
        <v>66.263440860214999</v>
      </c>
      <c r="N8361" s="2">
        <v>38.709677419355003</v>
      </c>
      <c r="O8361" s="2">
        <v>100</v>
      </c>
      <c r="P8361" s="2">
        <v>59.811827956988999</v>
      </c>
      <c r="Q8361" s="2">
        <v>64.112903225805994</v>
      </c>
      <c r="R8361" s="2">
        <v>44.892473118280002</v>
      </c>
      <c r="S8361" s="2">
        <v>60.618279569892003</v>
      </c>
      <c r="T8361" s="2">
        <v>50.672043010753001</v>
      </c>
      <c r="U8361" s="2">
        <v>35.080645161290001</v>
      </c>
      <c r="V8361" s="2">
        <v>1.3440860215049999</v>
      </c>
      <c r="W8361" s="34" t="s">
        <v>168</v>
      </c>
    </row>
    <row r="8362">
      <c r="D8362" s="19"/>
      <c r="E8362" s="18" t="s">
        <v>162</v>
      </c>
      <c r="F8362" s="17"/>
      <c r="G8362" s="7">
        <v>519</v>
      </c>
      <c r="H8362" s="20">
        <v>69.942196531792007</v>
      </c>
      <c r="I8362" s="2">
        <v>89.788053949903997</v>
      </c>
      <c r="J8362" s="2">
        <v>56.069364161849997</v>
      </c>
      <c r="K8362" s="2">
        <v>92.870905587669</v>
      </c>
      <c r="L8362" s="2">
        <v>93.448940269749997</v>
      </c>
      <c r="M8362" s="2">
        <v>78.227360308285</v>
      </c>
      <c r="N8362" s="2">
        <v>50.867052023120998</v>
      </c>
      <c r="O8362" s="2">
        <v>85.741811175337006</v>
      </c>
      <c r="P8362" s="2">
        <v>100</v>
      </c>
      <c r="Q8362" s="2">
        <v>78.805394990365997</v>
      </c>
      <c r="R8362" s="2">
        <v>58.188824662812998</v>
      </c>
      <c r="S8362" s="2">
        <v>74.7591522158</v>
      </c>
      <c r="T8362" s="2">
        <v>65.510597302505005</v>
      </c>
      <c r="U8362" s="2">
        <v>44.701348747592</v>
      </c>
      <c r="V8362" s="2">
        <v>1.541425818882</v>
      </c>
      <c r="W8362" s="34" t="s">
        <v>168</v>
      </c>
    </row>
    <row r="8363">
      <c r="D8363" s="19"/>
      <c r="E8363" s="18" t="s">
        <v>163</v>
      </c>
      <c r="F8363" s="17"/>
      <c r="G8363" s="7">
        <v>576</v>
      </c>
      <c r="H8363" s="20">
        <v>69.791666666666998</v>
      </c>
      <c r="I8363" s="2">
        <v>87.326388888888999</v>
      </c>
      <c r="J8363" s="2">
        <v>54.513888888888999</v>
      </c>
      <c r="K8363" s="2">
        <v>91.145833333333002</v>
      </c>
      <c r="L8363" s="2">
        <v>89.0625</v>
      </c>
      <c r="M8363" s="2">
        <v>72.395833333333002</v>
      </c>
      <c r="N8363" s="2">
        <v>46.180555555555998</v>
      </c>
      <c r="O8363" s="2">
        <v>82.8125</v>
      </c>
      <c r="P8363" s="2">
        <v>71.006944444444002</v>
      </c>
      <c r="Q8363" s="2">
        <v>100</v>
      </c>
      <c r="R8363" s="2">
        <v>53.819444444444002</v>
      </c>
      <c r="S8363" s="2">
        <v>67.534722222222001</v>
      </c>
      <c r="T8363" s="2">
        <v>60.069444444444002</v>
      </c>
      <c r="U8363" s="2">
        <v>42.013888888888999</v>
      </c>
      <c r="V8363" s="2">
        <v>1.7361111111109999</v>
      </c>
      <c r="W8363" s="34" t="s">
        <v>168</v>
      </c>
    </row>
    <row r="8364">
      <c r="D8364" s="19"/>
      <c r="E8364" s="18" t="s">
        <v>164</v>
      </c>
      <c r="F8364" s="17"/>
      <c r="G8364" s="7">
        <v>372</v>
      </c>
      <c r="H8364" s="20">
        <v>73.655913978494993</v>
      </c>
      <c r="I8364" s="2">
        <v>87.634408602150998</v>
      </c>
      <c r="J8364" s="2">
        <v>61.021505376344003</v>
      </c>
      <c r="K8364" s="2">
        <v>95.161290322580996</v>
      </c>
      <c r="L8364" s="2">
        <v>94.354838709676997</v>
      </c>
      <c r="M8364" s="2">
        <v>79.569892473118003</v>
      </c>
      <c r="N8364" s="2">
        <v>57.526881720429998</v>
      </c>
      <c r="O8364" s="2">
        <v>89.784946236558994</v>
      </c>
      <c r="P8364" s="2">
        <v>81.182795698925005</v>
      </c>
      <c r="Q8364" s="2">
        <v>83.333333333333002</v>
      </c>
      <c r="R8364" s="2">
        <v>100</v>
      </c>
      <c r="S8364" s="2">
        <v>75.806451612903004</v>
      </c>
      <c r="T8364" s="2">
        <v>70.430107526881997</v>
      </c>
      <c r="U8364" s="2">
        <v>48.924731182796002</v>
      </c>
      <c r="V8364" s="2">
        <v>1.6129032258060001</v>
      </c>
      <c r="W8364" s="34" t="s">
        <v>168</v>
      </c>
    </row>
    <row r="8365">
      <c r="D8365" s="19"/>
      <c r="E8365" s="18" t="s">
        <v>165</v>
      </c>
      <c r="F8365" s="17"/>
      <c r="G8365" s="7">
        <v>520</v>
      </c>
      <c r="H8365" s="20">
        <v>72.884615384615003</v>
      </c>
      <c r="I8365" s="2">
        <v>85.961538461537998</v>
      </c>
      <c r="J8365" s="2">
        <v>55</v>
      </c>
      <c r="K8365" s="2">
        <v>91.346153846153996</v>
      </c>
      <c r="L8365" s="2">
        <v>92.884615384615003</v>
      </c>
      <c r="M8365" s="2">
        <v>80.769230769231001</v>
      </c>
      <c r="N8365" s="2">
        <v>50.576923076923002</v>
      </c>
      <c r="O8365" s="2">
        <v>86.730769230768999</v>
      </c>
      <c r="P8365" s="2">
        <v>74.615384615384997</v>
      </c>
      <c r="Q8365" s="2">
        <v>74.807692307691994</v>
      </c>
      <c r="R8365" s="2">
        <v>54.230769230768999</v>
      </c>
      <c r="S8365" s="2">
        <v>100</v>
      </c>
      <c r="T8365" s="2">
        <v>67.692307692308006</v>
      </c>
      <c r="U8365" s="2">
        <v>45</v>
      </c>
      <c r="V8365" s="2">
        <v>1.3461538461539999</v>
      </c>
      <c r="W8365" s="34" t="s">
        <v>168</v>
      </c>
    </row>
    <row r="8366">
      <c r="D8366" s="19"/>
      <c r="E8366" s="18" t="s">
        <v>166</v>
      </c>
      <c r="F8366" s="17"/>
      <c r="G8366" s="7">
        <v>445</v>
      </c>
      <c r="H8366" s="20">
        <v>72.808988764044997</v>
      </c>
      <c r="I8366" s="2">
        <v>88.988764044944006</v>
      </c>
      <c r="J8366" s="2">
        <v>56.629213483146003</v>
      </c>
      <c r="K8366" s="2">
        <v>92.134831460673993</v>
      </c>
      <c r="L8366" s="2">
        <v>92.584269662921002</v>
      </c>
      <c r="M8366" s="2">
        <v>79.325842696628996</v>
      </c>
      <c r="N8366" s="2">
        <v>56.179775280899001</v>
      </c>
      <c r="O8366" s="2">
        <v>84.719101123596005</v>
      </c>
      <c r="P8366" s="2">
        <v>76.404494382021994</v>
      </c>
      <c r="Q8366" s="2">
        <v>77.752808988764002</v>
      </c>
      <c r="R8366" s="2">
        <v>58.876404494382001</v>
      </c>
      <c r="S8366" s="2">
        <v>79.101123595505996</v>
      </c>
      <c r="T8366" s="2">
        <v>100</v>
      </c>
      <c r="U8366" s="2">
        <v>51.011235955056002</v>
      </c>
      <c r="V8366" s="2">
        <v>2.0224719101119999</v>
      </c>
      <c r="W8366" s="34" t="s">
        <v>168</v>
      </c>
    </row>
    <row r="8367">
      <c r="D8367" s="19"/>
      <c r="E8367" s="18" t="s">
        <v>167</v>
      </c>
      <c r="F8367" s="17"/>
      <c r="G8367" s="7">
        <v>294</v>
      </c>
      <c r="H8367" s="20">
        <v>75.850340136054001</v>
      </c>
      <c r="I8367" s="2">
        <v>88.095238095238003</v>
      </c>
      <c r="J8367" s="2">
        <v>60.884353741497002</v>
      </c>
      <c r="K8367" s="2">
        <v>94.897959183672995</v>
      </c>
      <c r="L8367" s="2">
        <v>94.557823129252</v>
      </c>
      <c r="M8367" s="2">
        <v>78.571428571428996</v>
      </c>
      <c r="N8367" s="2">
        <v>59.523809523810002</v>
      </c>
      <c r="O8367" s="2">
        <v>88.775510204081996</v>
      </c>
      <c r="P8367" s="2">
        <v>78.911564625850005</v>
      </c>
      <c r="Q8367" s="2">
        <v>82.312925170067999</v>
      </c>
      <c r="R8367" s="2">
        <v>61.904761904761997</v>
      </c>
      <c r="S8367" s="2">
        <v>79.591836734693999</v>
      </c>
      <c r="T8367" s="2">
        <v>77.210884353740994</v>
      </c>
      <c r="U8367" s="2">
        <v>100</v>
      </c>
      <c r="V8367" s="2">
        <v>1.0204081632649999</v>
      </c>
      <c r="W8367" s="34" t="s">
        <v>168</v>
      </c>
    </row>
    <row r="8368">
      <c r="D8368" s="19"/>
      <c r="E8368" s="18" t="s">
        <v>41</v>
      </c>
      <c r="F8368" s="17"/>
      <c r="G8368" s="7">
        <v>62</v>
      </c>
      <c r="H8368" s="20">
        <v>14.516129032258</v>
      </c>
      <c r="I8368" s="2">
        <v>12.903225806451999</v>
      </c>
      <c r="J8368" s="2">
        <v>9.6774193548389995</v>
      </c>
      <c r="K8368" s="2">
        <v>14.516129032258</v>
      </c>
      <c r="L8368" s="2">
        <v>19.354838709677001</v>
      </c>
      <c r="M8368" s="2">
        <v>11.290322580645</v>
      </c>
      <c r="N8368" s="2">
        <v>8.0645161290320004</v>
      </c>
      <c r="O8368" s="2">
        <v>16.129032258064999</v>
      </c>
      <c r="P8368" s="2">
        <v>12.903225806451999</v>
      </c>
      <c r="Q8368" s="2">
        <v>16.129032258064999</v>
      </c>
      <c r="R8368" s="2">
        <v>9.6774193548389995</v>
      </c>
      <c r="S8368" s="2">
        <v>11.290322580645</v>
      </c>
      <c r="T8368" s="2">
        <v>14.516129032258</v>
      </c>
      <c r="U8368" s="2">
        <v>4.8387096774189997</v>
      </c>
      <c r="V8368" s="2">
        <v>100</v>
      </c>
      <c r="W8368" s="34" t="s">
        <v>168</v>
      </c>
    </row>
    <row r="8369">
      <c r="D8369" s="57"/>
      <c r="E8369" s="54" t="s">
        <v>26</v>
      </c>
      <c r="F8369" s="62"/>
      <c r="G8369" s="59">
        <v>17</v>
      </c>
      <c r="H8369" s="83" t="s">
        <v>168</v>
      </c>
      <c r="I8369" s="51" t="s">
        <v>168</v>
      </c>
      <c r="J8369" s="51" t="s">
        <v>168</v>
      </c>
      <c r="K8369" s="51" t="s">
        <v>168</v>
      </c>
      <c r="L8369" s="51" t="s">
        <v>168</v>
      </c>
      <c r="M8369" s="51" t="s">
        <v>168</v>
      </c>
      <c r="N8369" s="51" t="s">
        <v>168</v>
      </c>
      <c r="O8369" s="51" t="s">
        <v>168</v>
      </c>
      <c r="P8369" s="51" t="s">
        <v>168</v>
      </c>
      <c r="Q8369" s="51" t="s">
        <v>168</v>
      </c>
      <c r="R8369" s="51" t="s">
        <v>168</v>
      </c>
      <c r="S8369" s="51" t="s">
        <v>168</v>
      </c>
      <c r="T8369" s="51" t="s">
        <v>168</v>
      </c>
      <c r="U8369" s="51" t="s">
        <v>168</v>
      </c>
      <c r="V8369" s="51" t="s">
        <v>168</v>
      </c>
      <c r="W8369" s="77">
        <v>100</v>
      </c>
    </row>
    <row r="8371">
      <c r="B8371" s="63" t="str">
        <f ca="1" xml:space="preserve"> HYPERLINK("#'目次'!B58", "[52]")</f>
        <v>[52]</v>
      </c>
      <c r="C8371" s="49" t="s">
        <v>643</v>
      </c>
    </row>
    <row r="8374">
      <c r="C8374" s="49" t="s">
        <v>14</v>
      </c>
    </row>
    <row r="8375">
      <c r="D8375" s="64"/>
      <c r="E8375" s="47"/>
      <c r="F8375" s="47"/>
      <c r="G8375" s="61" t="s">
        <v>15</v>
      </c>
      <c r="H8375" s="66" t="s">
        <v>644</v>
      </c>
      <c r="I8375" s="28" t="s">
        <v>645</v>
      </c>
      <c r="J8375" s="28" t="s">
        <v>646</v>
      </c>
      <c r="K8375" s="28" t="s">
        <v>41</v>
      </c>
      <c r="L8375" s="58" t="s">
        <v>26</v>
      </c>
    </row>
    <row r="8376">
      <c r="D8376" s="55"/>
      <c r="E8376" s="48"/>
      <c r="F8376" s="48"/>
      <c r="G8376" s="68"/>
      <c r="H8376" s="70"/>
      <c r="I8376" s="29"/>
      <c r="J8376" s="29"/>
      <c r="K8376" s="29"/>
      <c r="L8376" s="65"/>
    </row>
    <row r="8377">
      <c r="D8377" s="56"/>
      <c r="E8377" s="60" t="s">
        <v>15</v>
      </c>
      <c r="F8377" s="67"/>
      <c r="G8377" s="69">
        <v>1093</v>
      </c>
      <c r="H8377" s="36">
        <v>35.315645013724001</v>
      </c>
      <c r="I8377" s="36">
        <v>0.45745654162900001</v>
      </c>
      <c r="J8377" s="36">
        <v>61.024702653247999</v>
      </c>
      <c r="K8377" s="36">
        <v>2.927721866423</v>
      </c>
      <c r="L8377" s="76">
        <v>0.27447392497700002</v>
      </c>
    </row>
    <row r="8378">
      <c r="D8378" s="15" t="s">
        <v>20</v>
      </c>
      <c r="E8378" s="14" t="s">
        <v>21</v>
      </c>
      <c r="F8378" s="16"/>
      <c r="G8378" s="26">
        <v>211</v>
      </c>
      <c r="H8378" s="40">
        <v>37.914691943127998</v>
      </c>
      <c r="I8378" s="41" t="s">
        <v>168</v>
      </c>
      <c r="J8378" s="8">
        <v>60.663507109005003</v>
      </c>
      <c r="K8378" s="8">
        <v>1.421800947867</v>
      </c>
      <c r="L8378" s="71" t="s">
        <v>168</v>
      </c>
    </row>
    <row r="8379">
      <c r="D8379" s="19"/>
      <c r="E8379" s="18" t="s">
        <v>22</v>
      </c>
      <c r="F8379" s="17"/>
      <c r="G8379" s="7">
        <v>539</v>
      </c>
      <c r="H8379" s="20">
        <v>37.291280148422999</v>
      </c>
      <c r="I8379" s="2">
        <v>0.37105751391500003</v>
      </c>
      <c r="J8379" s="2">
        <v>58.441558441558001</v>
      </c>
      <c r="K8379" s="2">
        <v>3.5250463821890001</v>
      </c>
      <c r="L8379" s="22">
        <v>0.37105751391500003</v>
      </c>
    </row>
    <row r="8380">
      <c r="D8380" s="19"/>
      <c r="E8380" s="18" t="s">
        <v>23</v>
      </c>
      <c r="F8380" s="17"/>
      <c r="G8380" s="7">
        <v>263</v>
      </c>
      <c r="H8380" s="20">
        <v>30.418250950569998</v>
      </c>
      <c r="I8380" s="2">
        <v>1.1406844106459999</v>
      </c>
      <c r="J8380" s="2">
        <v>65.399239543725997</v>
      </c>
      <c r="K8380" s="2">
        <v>3.0418250950569998</v>
      </c>
      <c r="L8380" s="34" t="s">
        <v>168</v>
      </c>
    </row>
    <row r="8381">
      <c r="D8381" s="19"/>
      <c r="E8381" s="18" t="s">
        <v>24</v>
      </c>
      <c r="F8381" s="17"/>
      <c r="G8381" s="7">
        <v>74</v>
      </c>
      <c r="H8381" s="20">
        <v>32.432432432432002</v>
      </c>
      <c r="I8381" s="10" t="s">
        <v>168</v>
      </c>
      <c r="J8381" s="2">
        <v>63.513513513513999</v>
      </c>
      <c r="K8381" s="2">
        <v>2.7027027027030002</v>
      </c>
      <c r="L8381" s="22">
        <v>1.351351351351</v>
      </c>
    </row>
    <row r="8382">
      <c r="D8382" s="19"/>
      <c r="E8382" s="18" t="s">
        <v>25</v>
      </c>
      <c r="F8382" s="17"/>
      <c r="G8382" s="11">
        <v>6</v>
      </c>
      <c r="H8382" s="27">
        <v>16.666666666666998</v>
      </c>
      <c r="I8382" s="4" t="s">
        <v>168</v>
      </c>
      <c r="J8382" s="5">
        <v>83.333333333333002</v>
      </c>
      <c r="K8382" s="4" t="s">
        <v>168</v>
      </c>
      <c r="L8382" s="31" t="s">
        <v>168</v>
      </c>
    </row>
    <row r="8383">
      <c r="D8383" s="19"/>
      <c r="E8383" s="18" t="s">
        <v>26</v>
      </c>
      <c r="F8383" s="17"/>
      <c r="G8383" s="11">
        <v>0</v>
      </c>
      <c r="H8383" s="32" t="s">
        <v>168</v>
      </c>
      <c r="I8383" s="4" t="s">
        <v>168</v>
      </c>
      <c r="J8383" s="4" t="s">
        <v>168</v>
      </c>
      <c r="K8383" s="4" t="s">
        <v>168</v>
      </c>
      <c r="L8383" s="31" t="s">
        <v>168</v>
      </c>
    </row>
    <row r="8384">
      <c r="D8384" s="19"/>
      <c r="E8384" s="18" t="s">
        <v>27</v>
      </c>
      <c r="F8384" s="17"/>
      <c r="G8384" s="7">
        <v>750</v>
      </c>
      <c r="H8384" s="20">
        <v>37.466666666667003</v>
      </c>
      <c r="I8384" s="2">
        <v>0.26666666666700001</v>
      </c>
      <c r="J8384" s="2">
        <v>59.066666666666997</v>
      </c>
      <c r="K8384" s="2">
        <v>2.9333333333330001</v>
      </c>
      <c r="L8384" s="22">
        <v>0.26666666666700001</v>
      </c>
    </row>
    <row r="8385">
      <c r="D8385" s="19"/>
      <c r="E8385" s="18" t="s">
        <v>28</v>
      </c>
      <c r="F8385" s="17"/>
      <c r="G8385" s="7">
        <v>80</v>
      </c>
      <c r="H8385" s="20">
        <v>31.25</v>
      </c>
      <c r="I8385" s="10" t="s">
        <v>168</v>
      </c>
      <c r="J8385" s="2">
        <v>65</v>
      </c>
      <c r="K8385" s="2">
        <v>2.5</v>
      </c>
      <c r="L8385" s="22">
        <v>1.25</v>
      </c>
    </row>
    <row r="8386">
      <c r="D8386" s="15" t="s">
        <v>29</v>
      </c>
      <c r="E8386" s="14" t="s">
        <v>30</v>
      </c>
      <c r="F8386" s="16"/>
      <c r="G8386" s="26">
        <v>823</v>
      </c>
      <c r="H8386" s="40">
        <v>34.993924665857001</v>
      </c>
      <c r="I8386" s="8">
        <v>0.36452004860300002</v>
      </c>
      <c r="J8386" s="8">
        <v>61.846901579586998</v>
      </c>
      <c r="K8386" s="8">
        <v>2.551640340219</v>
      </c>
      <c r="L8386" s="42">
        <v>0.24301336573499999</v>
      </c>
    </row>
    <row r="8387">
      <c r="D8387" s="19"/>
      <c r="E8387" s="18" t="s">
        <v>31</v>
      </c>
      <c r="F8387" s="17"/>
      <c r="G8387" s="7">
        <v>798</v>
      </c>
      <c r="H8387" s="20">
        <v>36.716791979950003</v>
      </c>
      <c r="I8387" s="2">
        <v>0.50125313283200001</v>
      </c>
      <c r="J8387" s="2">
        <v>60.401002506266003</v>
      </c>
      <c r="K8387" s="2">
        <v>2.130325814536</v>
      </c>
      <c r="L8387" s="22">
        <v>0.25062656641600001</v>
      </c>
    </row>
    <row r="8388">
      <c r="D8388" s="19"/>
      <c r="E8388" s="18" t="s">
        <v>32</v>
      </c>
      <c r="F8388" s="17"/>
      <c r="G8388" s="7">
        <v>808</v>
      </c>
      <c r="H8388" s="20">
        <v>36.757425742574</v>
      </c>
      <c r="I8388" s="2">
        <v>0.37128712871300001</v>
      </c>
      <c r="J8388" s="2">
        <v>60.148514851484997</v>
      </c>
      <c r="K8388" s="2">
        <v>2.4752475247520001</v>
      </c>
      <c r="L8388" s="22">
        <v>0.247524752475</v>
      </c>
    </row>
    <row r="8389">
      <c r="D8389" s="19"/>
      <c r="E8389" s="18" t="s">
        <v>33</v>
      </c>
      <c r="F8389" s="17"/>
      <c r="G8389" s="7">
        <v>206</v>
      </c>
      <c r="H8389" s="20">
        <v>34.951456310680001</v>
      </c>
      <c r="I8389" s="10" t="s">
        <v>168</v>
      </c>
      <c r="J8389" s="2">
        <v>63.106796116505002</v>
      </c>
      <c r="K8389" s="2">
        <v>1.456310679612</v>
      </c>
      <c r="L8389" s="22">
        <v>0.48543689320400002</v>
      </c>
    </row>
    <row r="8390">
      <c r="D8390" s="19"/>
      <c r="E8390" s="18" t="s">
        <v>34</v>
      </c>
      <c r="F8390" s="17"/>
      <c r="G8390" s="7">
        <v>488</v>
      </c>
      <c r="H8390" s="20">
        <v>38.729508196721</v>
      </c>
      <c r="I8390" s="2">
        <v>0.20491803278699999</v>
      </c>
      <c r="J8390" s="2">
        <v>58.811475409836</v>
      </c>
      <c r="K8390" s="2">
        <v>2.2540983606560001</v>
      </c>
      <c r="L8390" s="34" t="s">
        <v>168</v>
      </c>
    </row>
    <row r="8391">
      <c r="D8391" s="19"/>
      <c r="E8391" s="18" t="s">
        <v>35</v>
      </c>
      <c r="F8391" s="17"/>
      <c r="G8391" s="7">
        <v>154</v>
      </c>
      <c r="H8391" s="20">
        <v>36.363636363635997</v>
      </c>
      <c r="I8391" s="2">
        <v>0.64935064935099995</v>
      </c>
      <c r="J8391" s="2">
        <v>62.337662337662003</v>
      </c>
      <c r="K8391" s="2">
        <v>0.64935064935099995</v>
      </c>
      <c r="L8391" s="34" t="s">
        <v>168</v>
      </c>
    </row>
    <row r="8392">
      <c r="D8392" s="19"/>
      <c r="E8392" s="18" t="s">
        <v>36</v>
      </c>
      <c r="F8392" s="17"/>
      <c r="G8392" s="7">
        <v>871</v>
      </c>
      <c r="H8392" s="20">
        <v>36.624569460389999</v>
      </c>
      <c r="I8392" s="2">
        <v>0.22962112514399999</v>
      </c>
      <c r="J8392" s="2">
        <v>60.045924225028998</v>
      </c>
      <c r="K8392" s="2">
        <v>2.8702640642940001</v>
      </c>
      <c r="L8392" s="22">
        <v>0.22962112514399999</v>
      </c>
    </row>
    <row r="8393">
      <c r="D8393" s="19"/>
      <c r="E8393" s="18" t="s">
        <v>37</v>
      </c>
      <c r="F8393" s="17"/>
      <c r="G8393" s="7">
        <v>366</v>
      </c>
      <c r="H8393" s="20">
        <v>34.699453551913003</v>
      </c>
      <c r="I8393" s="2">
        <v>0.27322404371600001</v>
      </c>
      <c r="J8393" s="2">
        <v>62.295081967213001</v>
      </c>
      <c r="K8393" s="2">
        <v>2.459016393443</v>
      </c>
      <c r="L8393" s="22">
        <v>0.27322404371600001</v>
      </c>
    </row>
    <row r="8394">
      <c r="D8394" s="19"/>
      <c r="E8394" s="18" t="s">
        <v>38</v>
      </c>
      <c r="F8394" s="17"/>
      <c r="G8394" s="7">
        <v>552</v>
      </c>
      <c r="H8394" s="20">
        <v>34.601449275362</v>
      </c>
      <c r="I8394" s="2">
        <v>0.54347826086999995</v>
      </c>
      <c r="J8394" s="2">
        <v>62.137681159419998</v>
      </c>
      <c r="K8394" s="2">
        <v>2.3550724637679998</v>
      </c>
      <c r="L8394" s="22">
        <v>0.36231884058000002</v>
      </c>
    </row>
    <row r="8395">
      <c r="D8395" s="19"/>
      <c r="E8395" s="18" t="s">
        <v>39</v>
      </c>
      <c r="F8395" s="17"/>
      <c r="G8395" s="7">
        <v>514</v>
      </c>
      <c r="H8395" s="20">
        <v>36.186770428015997</v>
      </c>
      <c r="I8395" s="2">
        <v>0.38910505836600001</v>
      </c>
      <c r="J8395" s="2">
        <v>61.478599221789999</v>
      </c>
      <c r="K8395" s="2">
        <v>1.7509727626460001</v>
      </c>
      <c r="L8395" s="22">
        <v>0.19455252918300001</v>
      </c>
    </row>
    <row r="8396">
      <c r="D8396" s="19"/>
      <c r="E8396" s="18" t="s">
        <v>40</v>
      </c>
      <c r="F8396" s="17"/>
      <c r="G8396" s="7">
        <v>559</v>
      </c>
      <c r="H8396" s="20">
        <v>35.957066189624001</v>
      </c>
      <c r="I8396" s="2">
        <v>0.35778175313100002</v>
      </c>
      <c r="J8396" s="2">
        <v>60.107334525939002</v>
      </c>
      <c r="K8396" s="2">
        <v>3.2200357781750002</v>
      </c>
      <c r="L8396" s="22">
        <v>0.35778175313100002</v>
      </c>
    </row>
    <row r="8397">
      <c r="D8397" s="19"/>
      <c r="E8397" s="18" t="s">
        <v>41</v>
      </c>
      <c r="F8397" s="17"/>
      <c r="G8397" s="7">
        <v>71</v>
      </c>
      <c r="H8397" s="20">
        <v>35.211267605633999</v>
      </c>
      <c r="I8397" s="10" t="s">
        <v>168</v>
      </c>
      <c r="J8397" s="2">
        <v>57.746478873238999</v>
      </c>
      <c r="K8397" s="2">
        <v>7.0422535211269999</v>
      </c>
      <c r="L8397" s="34" t="s">
        <v>168</v>
      </c>
    </row>
    <row r="8398">
      <c r="D8398" s="19"/>
      <c r="E8398" s="18" t="s">
        <v>42</v>
      </c>
      <c r="F8398" s="17"/>
      <c r="G8398" s="11">
        <v>11</v>
      </c>
      <c r="H8398" s="27">
        <v>18.181818181817999</v>
      </c>
      <c r="I8398" s="5">
        <v>9.0909090909089993</v>
      </c>
      <c r="J8398" s="5">
        <v>54.545454545455001</v>
      </c>
      <c r="K8398" s="5">
        <v>18.181818181817999</v>
      </c>
      <c r="L8398" s="31" t="s">
        <v>168</v>
      </c>
    </row>
    <row r="8399">
      <c r="D8399" s="19"/>
      <c r="E8399" s="18" t="s">
        <v>26</v>
      </c>
      <c r="F8399" s="17"/>
      <c r="G8399" s="11">
        <v>2</v>
      </c>
      <c r="H8399" s="32" t="s">
        <v>168</v>
      </c>
      <c r="I8399" s="4" t="s">
        <v>168</v>
      </c>
      <c r="J8399" s="5">
        <v>100</v>
      </c>
      <c r="K8399" s="4" t="s">
        <v>168</v>
      </c>
      <c r="L8399" s="31" t="s">
        <v>168</v>
      </c>
    </row>
    <row r="8400">
      <c r="D8400" s="19"/>
      <c r="E8400" s="18" t="s">
        <v>43</v>
      </c>
      <c r="F8400" s="17"/>
      <c r="G8400" s="7">
        <v>1080</v>
      </c>
      <c r="H8400" s="20">
        <v>35.555555555555998</v>
      </c>
      <c r="I8400" s="2">
        <v>0.37037037036999998</v>
      </c>
      <c r="J8400" s="2">
        <v>61.018518518519002</v>
      </c>
      <c r="K8400" s="2">
        <v>2.7777777777780002</v>
      </c>
      <c r="L8400" s="22">
        <v>0.277777777778</v>
      </c>
    </row>
    <row r="8401">
      <c r="D8401" s="15" t="s">
        <v>44</v>
      </c>
      <c r="E8401" s="14" t="s">
        <v>45</v>
      </c>
      <c r="F8401" s="16"/>
      <c r="G8401" s="33">
        <v>3</v>
      </c>
      <c r="H8401" s="45">
        <v>33.333333333333002</v>
      </c>
      <c r="I8401" s="25" t="s">
        <v>168</v>
      </c>
      <c r="J8401" s="13">
        <v>66.666666666666998</v>
      </c>
      <c r="K8401" s="25" t="s">
        <v>168</v>
      </c>
      <c r="L8401" s="53" t="s">
        <v>168</v>
      </c>
    </row>
    <row r="8402">
      <c r="D8402" s="19"/>
      <c r="E8402" s="18" t="s">
        <v>46</v>
      </c>
      <c r="F8402" s="17"/>
      <c r="G8402" s="11">
        <v>11</v>
      </c>
      <c r="H8402" s="27">
        <v>54.545454545455001</v>
      </c>
      <c r="I8402" s="4" t="s">
        <v>168</v>
      </c>
      <c r="J8402" s="5">
        <v>36.363636363635997</v>
      </c>
      <c r="K8402" s="5">
        <v>9.0909090909089993</v>
      </c>
      <c r="L8402" s="31" t="s">
        <v>168</v>
      </c>
    </row>
    <row r="8403">
      <c r="D8403" s="19"/>
      <c r="E8403" s="18" t="s">
        <v>47</v>
      </c>
      <c r="F8403" s="17"/>
      <c r="G8403" s="11">
        <v>25</v>
      </c>
      <c r="H8403" s="27">
        <v>16</v>
      </c>
      <c r="I8403" s="5">
        <v>4</v>
      </c>
      <c r="J8403" s="5">
        <v>76</v>
      </c>
      <c r="K8403" s="5">
        <v>4</v>
      </c>
      <c r="L8403" s="31" t="s">
        <v>168</v>
      </c>
    </row>
    <row r="8404">
      <c r="D8404" s="19"/>
      <c r="E8404" s="18" t="s">
        <v>48</v>
      </c>
      <c r="F8404" s="17"/>
      <c r="G8404" s="7">
        <v>160</v>
      </c>
      <c r="H8404" s="20">
        <v>25.625</v>
      </c>
      <c r="I8404" s="2">
        <v>1.25</v>
      </c>
      <c r="J8404" s="2">
        <v>69.375</v>
      </c>
      <c r="K8404" s="2">
        <v>3.75</v>
      </c>
      <c r="L8404" s="34" t="s">
        <v>168</v>
      </c>
    </row>
    <row r="8405">
      <c r="D8405" s="19"/>
      <c r="E8405" s="18" t="s">
        <v>49</v>
      </c>
      <c r="F8405" s="17"/>
      <c r="G8405" s="7">
        <v>166</v>
      </c>
      <c r="H8405" s="20">
        <v>34.337349397590003</v>
      </c>
      <c r="I8405" s="10" t="s">
        <v>168</v>
      </c>
      <c r="J8405" s="2">
        <v>59.638554216867</v>
      </c>
      <c r="K8405" s="2">
        <v>5.4216867469879997</v>
      </c>
      <c r="L8405" s="22">
        <v>0.60240963855399998</v>
      </c>
    </row>
    <row r="8406">
      <c r="D8406" s="19"/>
      <c r="E8406" s="18" t="s">
        <v>50</v>
      </c>
      <c r="F8406" s="17"/>
      <c r="G8406" s="7">
        <v>129</v>
      </c>
      <c r="H8406" s="20">
        <v>34.883720930232997</v>
      </c>
      <c r="I8406" s="2">
        <v>0.77519379845000003</v>
      </c>
      <c r="J8406" s="2">
        <v>62.790697674419</v>
      </c>
      <c r="K8406" s="2">
        <v>1.550387596899</v>
      </c>
      <c r="L8406" s="34" t="s">
        <v>168</v>
      </c>
    </row>
    <row r="8407">
      <c r="D8407" s="19"/>
      <c r="E8407" s="18" t="s">
        <v>51</v>
      </c>
      <c r="F8407" s="17"/>
      <c r="G8407" s="7">
        <v>124</v>
      </c>
      <c r="H8407" s="20">
        <v>29.032258064516</v>
      </c>
      <c r="I8407" s="10" t="s">
        <v>168</v>
      </c>
      <c r="J8407" s="2">
        <v>69.354838709676997</v>
      </c>
      <c r="K8407" s="2">
        <v>0.80645161290300005</v>
      </c>
      <c r="L8407" s="22">
        <v>0.80645161290300005</v>
      </c>
    </row>
    <row r="8408">
      <c r="D8408" s="19"/>
      <c r="E8408" s="18" t="s">
        <v>52</v>
      </c>
      <c r="F8408" s="17"/>
      <c r="G8408" s="7">
        <v>114</v>
      </c>
      <c r="H8408" s="20">
        <v>35.087719298246</v>
      </c>
      <c r="I8408" s="10" t="s">
        <v>168</v>
      </c>
      <c r="J8408" s="2">
        <v>63.157894736842003</v>
      </c>
      <c r="K8408" s="2">
        <v>1.7543859649119999</v>
      </c>
      <c r="L8408" s="34" t="s">
        <v>168</v>
      </c>
    </row>
    <row r="8409">
      <c r="D8409" s="19"/>
      <c r="E8409" s="18" t="s">
        <v>53</v>
      </c>
      <c r="F8409" s="17"/>
      <c r="G8409" s="7">
        <v>95</v>
      </c>
      <c r="H8409" s="20">
        <v>42.105263157895003</v>
      </c>
      <c r="I8409" s="10" t="s">
        <v>168</v>
      </c>
      <c r="J8409" s="2">
        <v>55.789473684211004</v>
      </c>
      <c r="K8409" s="2">
        <v>2.1052631578950001</v>
      </c>
      <c r="L8409" s="34" t="s">
        <v>168</v>
      </c>
    </row>
    <row r="8410">
      <c r="D8410" s="19"/>
      <c r="E8410" s="18" t="s">
        <v>54</v>
      </c>
      <c r="F8410" s="17"/>
      <c r="G8410" s="7">
        <v>253</v>
      </c>
      <c r="H8410" s="20">
        <v>45.059288537549001</v>
      </c>
      <c r="I8410" s="2">
        <v>0.39525691699600002</v>
      </c>
      <c r="J8410" s="2">
        <v>51.778656126481998</v>
      </c>
      <c r="K8410" s="2">
        <v>2.7667984189719999</v>
      </c>
      <c r="L8410" s="34" t="s">
        <v>168</v>
      </c>
    </row>
    <row r="8411">
      <c r="D8411" s="19"/>
      <c r="E8411" s="18" t="s">
        <v>55</v>
      </c>
      <c r="F8411" s="17"/>
      <c r="G8411" s="11">
        <v>1</v>
      </c>
      <c r="H8411" s="32" t="s">
        <v>168</v>
      </c>
      <c r="I8411" s="4" t="s">
        <v>168</v>
      </c>
      <c r="J8411" s="5">
        <v>100</v>
      </c>
      <c r="K8411" s="4" t="s">
        <v>168</v>
      </c>
      <c r="L8411" s="31" t="s">
        <v>168</v>
      </c>
    </row>
    <row r="8412">
      <c r="D8412" s="19"/>
      <c r="E8412" s="18" t="s">
        <v>26</v>
      </c>
      <c r="F8412" s="17"/>
      <c r="G8412" s="11">
        <v>12</v>
      </c>
      <c r="H8412" s="27">
        <v>16.666666666666998</v>
      </c>
      <c r="I8412" s="4" t="s">
        <v>168</v>
      </c>
      <c r="J8412" s="5">
        <v>66.666666666666998</v>
      </c>
      <c r="K8412" s="5">
        <v>8.333333333333</v>
      </c>
      <c r="L8412" s="30">
        <v>8.333333333333</v>
      </c>
    </row>
    <row r="8413">
      <c r="D8413" s="15" t="s">
        <v>56</v>
      </c>
      <c r="E8413" s="14" t="s">
        <v>57</v>
      </c>
      <c r="F8413" s="16"/>
      <c r="G8413" s="33">
        <v>15</v>
      </c>
      <c r="H8413" s="45">
        <v>13.333333333333</v>
      </c>
      <c r="I8413" s="25" t="s">
        <v>168</v>
      </c>
      <c r="J8413" s="13">
        <v>86.666666666666998</v>
      </c>
      <c r="K8413" s="25" t="s">
        <v>168</v>
      </c>
      <c r="L8413" s="53" t="s">
        <v>168</v>
      </c>
    </row>
    <row r="8414">
      <c r="D8414" s="19"/>
      <c r="E8414" s="18" t="s">
        <v>58</v>
      </c>
      <c r="F8414" s="17"/>
      <c r="G8414" s="7">
        <v>111</v>
      </c>
      <c r="H8414" s="20">
        <v>15.315315315315001</v>
      </c>
      <c r="I8414" s="2">
        <v>0.90090090090099995</v>
      </c>
      <c r="J8414" s="2">
        <v>77.477477477476995</v>
      </c>
      <c r="K8414" s="2">
        <v>6.3063063063060003</v>
      </c>
      <c r="L8414" s="34" t="s">
        <v>168</v>
      </c>
    </row>
    <row r="8415">
      <c r="D8415" s="19"/>
      <c r="E8415" s="18" t="s">
        <v>59</v>
      </c>
      <c r="F8415" s="17"/>
      <c r="G8415" s="7">
        <v>404</v>
      </c>
      <c r="H8415" s="20">
        <v>30.940594059405999</v>
      </c>
      <c r="I8415" s="2">
        <v>0.49504950495</v>
      </c>
      <c r="J8415" s="2">
        <v>65.841584158415998</v>
      </c>
      <c r="K8415" s="2">
        <v>2.4752475247520001</v>
      </c>
      <c r="L8415" s="22">
        <v>0.247524752475</v>
      </c>
    </row>
    <row r="8416">
      <c r="D8416" s="19"/>
      <c r="E8416" s="18" t="s">
        <v>60</v>
      </c>
      <c r="F8416" s="17"/>
      <c r="G8416" s="7">
        <v>562</v>
      </c>
      <c r="H8416" s="20">
        <v>43.060498220641001</v>
      </c>
      <c r="I8416" s="2">
        <v>0.35587188612100001</v>
      </c>
      <c r="J8416" s="2">
        <v>53.558718861209996</v>
      </c>
      <c r="K8416" s="2">
        <v>2.669039145907</v>
      </c>
      <c r="L8416" s="22">
        <v>0.35587188612100001</v>
      </c>
    </row>
    <row r="8417">
      <c r="D8417" s="19"/>
      <c r="E8417" s="18" t="s">
        <v>26</v>
      </c>
      <c r="F8417" s="17"/>
      <c r="G8417" s="11">
        <v>1</v>
      </c>
      <c r="H8417" s="32" t="s">
        <v>168</v>
      </c>
      <c r="I8417" s="4" t="s">
        <v>168</v>
      </c>
      <c r="J8417" s="5">
        <v>100</v>
      </c>
      <c r="K8417" s="4" t="s">
        <v>168</v>
      </c>
      <c r="L8417" s="31" t="s">
        <v>168</v>
      </c>
    </row>
    <row r="8418">
      <c r="D8418" s="19"/>
      <c r="E8418" s="18" t="s">
        <v>61</v>
      </c>
      <c r="F8418" s="17"/>
      <c r="G8418" s="7">
        <v>126</v>
      </c>
      <c r="H8418" s="20">
        <v>15.079365079364999</v>
      </c>
      <c r="I8418" s="2">
        <v>0.793650793651</v>
      </c>
      <c r="J8418" s="2">
        <v>78.571428571428996</v>
      </c>
      <c r="K8418" s="2">
        <v>5.5555555555560003</v>
      </c>
      <c r="L8418" s="34" t="s">
        <v>168</v>
      </c>
    </row>
    <row r="8419">
      <c r="D8419" s="19"/>
      <c r="E8419" s="18" t="s">
        <v>62</v>
      </c>
      <c r="F8419" s="17"/>
      <c r="G8419" s="7">
        <v>966</v>
      </c>
      <c r="H8419" s="20">
        <v>37.991718426501002</v>
      </c>
      <c r="I8419" s="2">
        <v>0.41407867494799999</v>
      </c>
      <c r="J8419" s="2">
        <v>58.695652173912997</v>
      </c>
      <c r="K8419" s="2">
        <v>2.5879917184269998</v>
      </c>
      <c r="L8419" s="22">
        <v>0.31055900621100002</v>
      </c>
    </row>
    <row r="8420">
      <c r="D8420" s="15" t="s">
        <v>63</v>
      </c>
      <c r="E8420" s="14" t="s">
        <v>64</v>
      </c>
      <c r="F8420" s="16"/>
      <c r="G8420" s="33">
        <v>17</v>
      </c>
      <c r="H8420" s="45">
        <v>11.764705882353001</v>
      </c>
      <c r="I8420" s="25" t="s">
        <v>168</v>
      </c>
      <c r="J8420" s="13">
        <v>82.352941176471006</v>
      </c>
      <c r="K8420" s="13">
        <v>5.8823529411760003</v>
      </c>
      <c r="L8420" s="53" t="s">
        <v>168</v>
      </c>
    </row>
    <row r="8421">
      <c r="D8421" s="19"/>
      <c r="E8421" s="18" t="s">
        <v>65</v>
      </c>
      <c r="F8421" s="17"/>
      <c r="G8421" s="11">
        <v>38</v>
      </c>
      <c r="H8421" s="27">
        <v>44.736842105263001</v>
      </c>
      <c r="I8421" s="4" t="s">
        <v>168</v>
      </c>
      <c r="J8421" s="5">
        <v>55.263157894736999</v>
      </c>
      <c r="K8421" s="4" t="s">
        <v>168</v>
      </c>
      <c r="L8421" s="31" t="s">
        <v>168</v>
      </c>
    </row>
    <row r="8422">
      <c r="D8422" s="19"/>
      <c r="E8422" s="18" t="s">
        <v>66</v>
      </c>
      <c r="F8422" s="17"/>
      <c r="G8422" s="11">
        <v>14</v>
      </c>
      <c r="H8422" s="27">
        <v>42.857142857143003</v>
      </c>
      <c r="I8422" s="4" t="s">
        <v>168</v>
      </c>
      <c r="J8422" s="5">
        <v>57.142857142856997</v>
      </c>
      <c r="K8422" s="4" t="s">
        <v>168</v>
      </c>
      <c r="L8422" s="31" t="s">
        <v>168</v>
      </c>
    </row>
    <row r="8423">
      <c r="D8423" s="19"/>
      <c r="E8423" s="18" t="s">
        <v>67</v>
      </c>
      <c r="F8423" s="17"/>
      <c r="G8423" s="7">
        <v>95</v>
      </c>
      <c r="H8423" s="20">
        <v>35.789473684211004</v>
      </c>
      <c r="I8423" s="10" t="s">
        <v>168</v>
      </c>
      <c r="J8423" s="2">
        <v>57.894736842104997</v>
      </c>
      <c r="K8423" s="2">
        <v>6.3157894736840001</v>
      </c>
      <c r="L8423" s="34" t="s">
        <v>168</v>
      </c>
    </row>
    <row r="8424">
      <c r="D8424" s="19"/>
      <c r="E8424" s="18" t="s">
        <v>68</v>
      </c>
      <c r="F8424" s="17"/>
      <c r="G8424" s="7">
        <v>81</v>
      </c>
      <c r="H8424" s="20">
        <v>38.271604938271999</v>
      </c>
      <c r="I8424" s="10" t="s">
        <v>168</v>
      </c>
      <c r="J8424" s="2">
        <v>56.790123456789999</v>
      </c>
      <c r="K8424" s="2">
        <v>3.7037037037039999</v>
      </c>
      <c r="L8424" s="22">
        <v>1.2345679012349999</v>
      </c>
    </row>
    <row r="8425">
      <c r="D8425" s="19"/>
      <c r="E8425" s="18" t="s">
        <v>69</v>
      </c>
      <c r="F8425" s="17"/>
      <c r="G8425" s="7">
        <v>844</v>
      </c>
      <c r="H8425" s="20">
        <v>34.834123222749</v>
      </c>
      <c r="I8425" s="2">
        <v>0.59241706161100005</v>
      </c>
      <c r="J8425" s="2">
        <v>61.729857819905</v>
      </c>
      <c r="K8425" s="2">
        <v>2.6066350710899999</v>
      </c>
      <c r="L8425" s="22">
        <v>0.23696682464499999</v>
      </c>
    </row>
    <row r="8426">
      <c r="D8426" s="19"/>
      <c r="E8426" s="18" t="s">
        <v>26</v>
      </c>
      <c r="F8426" s="17"/>
      <c r="G8426" s="11">
        <v>4</v>
      </c>
      <c r="H8426" s="27">
        <v>50</v>
      </c>
      <c r="I8426" s="4" t="s">
        <v>168</v>
      </c>
      <c r="J8426" s="5">
        <v>50</v>
      </c>
      <c r="K8426" s="4" t="s">
        <v>168</v>
      </c>
      <c r="L8426" s="31" t="s">
        <v>168</v>
      </c>
    </row>
    <row r="8427">
      <c r="D8427" s="19"/>
      <c r="E8427" s="18" t="s">
        <v>70</v>
      </c>
      <c r="F8427" s="17"/>
      <c r="G8427" s="7">
        <v>245</v>
      </c>
      <c r="H8427" s="20">
        <v>36.734693877551003</v>
      </c>
      <c r="I8427" s="10" t="s">
        <v>168</v>
      </c>
      <c r="J8427" s="2">
        <v>58.775510204082003</v>
      </c>
      <c r="K8427" s="2">
        <v>4.0816326530609999</v>
      </c>
      <c r="L8427" s="22">
        <v>0.408163265306</v>
      </c>
    </row>
    <row r="8428">
      <c r="D8428" s="15" t="s">
        <v>71</v>
      </c>
      <c r="E8428" s="14" t="s">
        <v>64</v>
      </c>
      <c r="F8428" s="16"/>
      <c r="G8428" s="33">
        <v>15</v>
      </c>
      <c r="H8428" s="45">
        <v>20</v>
      </c>
      <c r="I8428" s="25" t="s">
        <v>168</v>
      </c>
      <c r="J8428" s="13">
        <v>73.333333333333002</v>
      </c>
      <c r="K8428" s="13">
        <v>6.666666666667</v>
      </c>
      <c r="L8428" s="53" t="s">
        <v>168</v>
      </c>
    </row>
    <row r="8429">
      <c r="D8429" s="19"/>
      <c r="E8429" s="18" t="s">
        <v>65</v>
      </c>
      <c r="F8429" s="17"/>
      <c r="G8429" s="7">
        <v>58</v>
      </c>
      <c r="H8429" s="20">
        <v>44.827586206897003</v>
      </c>
      <c r="I8429" s="10" t="s">
        <v>168</v>
      </c>
      <c r="J8429" s="2">
        <v>51.724137931034001</v>
      </c>
      <c r="K8429" s="2">
        <v>1.7241379310339999</v>
      </c>
      <c r="L8429" s="22">
        <v>1.7241379310339999</v>
      </c>
    </row>
    <row r="8430">
      <c r="D8430" s="19"/>
      <c r="E8430" s="18" t="s">
        <v>66</v>
      </c>
      <c r="F8430" s="17"/>
      <c r="G8430" s="7">
        <v>113</v>
      </c>
      <c r="H8430" s="20">
        <v>53.982300884955997</v>
      </c>
      <c r="I8430" s="2">
        <v>0.88495575221199996</v>
      </c>
      <c r="J8430" s="2">
        <v>44.247787610619</v>
      </c>
      <c r="K8430" s="2">
        <v>0.88495575221199996</v>
      </c>
      <c r="L8430" s="34" t="s">
        <v>168</v>
      </c>
    </row>
    <row r="8431">
      <c r="D8431" s="19"/>
      <c r="E8431" s="18" t="s">
        <v>67</v>
      </c>
      <c r="F8431" s="17"/>
      <c r="G8431" s="7">
        <v>837</v>
      </c>
      <c r="H8431" s="20">
        <v>33.930704898446997</v>
      </c>
      <c r="I8431" s="2">
        <v>0.35842293906799999</v>
      </c>
      <c r="J8431" s="2">
        <v>62.604540023894998</v>
      </c>
      <c r="K8431" s="2">
        <v>2.867383512545</v>
      </c>
      <c r="L8431" s="22">
        <v>0.238948626045</v>
      </c>
    </row>
    <row r="8432">
      <c r="D8432" s="19"/>
      <c r="E8432" s="18" t="s">
        <v>68</v>
      </c>
      <c r="F8432" s="17"/>
      <c r="G8432" s="7">
        <v>61</v>
      </c>
      <c r="H8432" s="20">
        <v>16.393442622951</v>
      </c>
      <c r="I8432" s="2">
        <v>1.6393442622950001</v>
      </c>
      <c r="J8432" s="2">
        <v>73.770491803279</v>
      </c>
      <c r="K8432" s="2">
        <v>8.1967213114750006</v>
      </c>
      <c r="L8432" s="34" t="s">
        <v>168</v>
      </c>
    </row>
    <row r="8433">
      <c r="D8433" s="19"/>
      <c r="E8433" s="18" t="s">
        <v>72</v>
      </c>
      <c r="F8433" s="17"/>
      <c r="G8433" s="11">
        <v>5</v>
      </c>
      <c r="H8433" s="27">
        <v>20</v>
      </c>
      <c r="I8433" s="4" t="s">
        <v>168</v>
      </c>
      <c r="J8433" s="5">
        <v>80</v>
      </c>
      <c r="K8433" s="4" t="s">
        <v>168</v>
      </c>
      <c r="L8433" s="31" t="s">
        <v>168</v>
      </c>
    </row>
    <row r="8434">
      <c r="D8434" s="19"/>
      <c r="E8434" s="18" t="s">
        <v>26</v>
      </c>
      <c r="F8434" s="17"/>
      <c r="G8434" s="11">
        <v>4</v>
      </c>
      <c r="H8434" s="27">
        <v>25</v>
      </c>
      <c r="I8434" s="4" t="s">
        <v>168</v>
      </c>
      <c r="J8434" s="5">
        <v>75</v>
      </c>
      <c r="K8434" s="4" t="s">
        <v>168</v>
      </c>
      <c r="L8434" s="31" t="s">
        <v>168</v>
      </c>
    </row>
    <row r="8435">
      <c r="D8435" s="19"/>
      <c r="E8435" s="18" t="s">
        <v>73</v>
      </c>
      <c r="F8435" s="17"/>
      <c r="G8435" s="7">
        <v>1084</v>
      </c>
      <c r="H8435" s="20">
        <v>35.424354243541998</v>
      </c>
      <c r="I8435" s="2">
        <v>0.46125461254599998</v>
      </c>
      <c r="J8435" s="2">
        <v>60.885608856089</v>
      </c>
      <c r="K8435" s="2">
        <v>2.952029520295</v>
      </c>
      <c r="L8435" s="22">
        <v>0.27675276752799999</v>
      </c>
    </row>
    <row r="8436">
      <c r="D8436" s="15" t="s">
        <v>74</v>
      </c>
      <c r="E8436" s="14" t="s">
        <v>75</v>
      </c>
      <c r="F8436" s="16"/>
      <c r="G8436" s="26">
        <v>315</v>
      </c>
      <c r="H8436" s="40">
        <v>40.317460317459997</v>
      </c>
      <c r="I8436" s="8">
        <v>0.31746031745999997</v>
      </c>
      <c r="J8436" s="8">
        <v>58.095238095238003</v>
      </c>
      <c r="K8436" s="8">
        <v>0.95238095238099996</v>
      </c>
      <c r="L8436" s="42">
        <v>0.31746031745999997</v>
      </c>
    </row>
    <row r="8437">
      <c r="D8437" s="19"/>
      <c r="E8437" s="18" t="s">
        <v>76</v>
      </c>
      <c r="F8437" s="17"/>
      <c r="G8437" s="7">
        <v>78</v>
      </c>
      <c r="H8437" s="20">
        <v>42.307692307692001</v>
      </c>
      <c r="I8437" s="10" t="s">
        <v>168</v>
      </c>
      <c r="J8437" s="2">
        <v>57.692307692307999</v>
      </c>
      <c r="K8437" s="10" t="s">
        <v>168</v>
      </c>
      <c r="L8437" s="34" t="s">
        <v>168</v>
      </c>
    </row>
    <row r="8438">
      <c r="D8438" s="19"/>
      <c r="E8438" s="18" t="s">
        <v>77</v>
      </c>
      <c r="F8438" s="17"/>
      <c r="G8438" s="7">
        <v>297</v>
      </c>
      <c r="H8438" s="20">
        <v>36.700336700336997</v>
      </c>
      <c r="I8438" s="2">
        <v>0.33670033669999999</v>
      </c>
      <c r="J8438" s="2">
        <v>61.952861952862001</v>
      </c>
      <c r="K8438" s="2">
        <v>1.010101010101</v>
      </c>
      <c r="L8438" s="34" t="s">
        <v>168</v>
      </c>
    </row>
    <row r="8439">
      <c r="D8439" s="19"/>
      <c r="E8439" s="18" t="s">
        <v>78</v>
      </c>
      <c r="F8439" s="17"/>
      <c r="G8439" s="11">
        <v>12</v>
      </c>
      <c r="H8439" s="27">
        <v>16.666666666666998</v>
      </c>
      <c r="I8439" s="4" t="s">
        <v>168</v>
      </c>
      <c r="J8439" s="5">
        <v>83.333333333333002</v>
      </c>
      <c r="K8439" s="4" t="s">
        <v>168</v>
      </c>
      <c r="L8439" s="31" t="s">
        <v>168</v>
      </c>
    </row>
    <row r="8440">
      <c r="D8440" s="19"/>
      <c r="E8440" s="18" t="s">
        <v>79</v>
      </c>
      <c r="F8440" s="17"/>
      <c r="G8440" s="7">
        <v>116</v>
      </c>
      <c r="H8440" s="20">
        <v>25.862068965517</v>
      </c>
      <c r="I8440" s="2">
        <v>0.86206896551699996</v>
      </c>
      <c r="J8440" s="2">
        <v>73.275862068966006</v>
      </c>
      <c r="K8440" s="10" t="s">
        <v>168</v>
      </c>
      <c r="L8440" s="34" t="s">
        <v>168</v>
      </c>
    </row>
    <row r="8441">
      <c r="D8441" s="19"/>
      <c r="E8441" s="18" t="s">
        <v>80</v>
      </c>
      <c r="F8441" s="17"/>
      <c r="G8441" s="7">
        <v>175</v>
      </c>
      <c r="H8441" s="20">
        <v>32.571428571429003</v>
      </c>
      <c r="I8441" s="2">
        <v>1.142857142857</v>
      </c>
      <c r="J8441" s="2">
        <v>61.714285714286</v>
      </c>
      <c r="K8441" s="2">
        <v>4</v>
      </c>
      <c r="L8441" s="22">
        <v>0.57142857142900005</v>
      </c>
    </row>
    <row r="8442">
      <c r="D8442" s="19"/>
      <c r="E8442" s="18" t="s">
        <v>81</v>
      </c>
      <c r="F8442" s="17"/>
      <c r="G8442" s="7">
        <v>908</v>
      </c>
      <c r="H8442" s="20">
        <v>36.343612334802003</v>
      </c>
      <c r="I8442" s="2">
        <v>0.44052863436099998</v>
      </c>
      <c r="J8442" s="2">
        <v>60.022026431717997</v>
      </c>
      <c r="K8442" s="2">
        <v>3.0837004405289998</v>
      </c>
      <c r="L8442" s="22">
        <v>0.11013215859</v>
      </c>
    </row>
    <row r="8443">
      <c r="D8443" s="19"/>
      <c r="E8443" s="18" t="s">
        <v>41</v>
      </c>
      <c r="F8443" s="17"/>
      <c r="G8443" s="11">
        <v>26</v>
      </c>
      <c r="H8443" s="27">
        <v>23.076923076922998</v>
      </c>
      <c r="I8443" s="5">
        <v>3.8461538461539999</v>
      </c>
      <c r="J8443" s="5">
        <v>69.230769230768999</v>
      </c>
      <c r="K8443" s="5">
        <v>3.8461538461539999</v>
      </c>
      <c r="L8443" s="31" t="s">
        <v>168</v>
      </c>
    </row>
    <row r="8444">
      <c r="D8444" s="19"/>
      <c r="E8444" s="18" t="s">
        <v>82</v>
      </c>
      <c r="F8444" s="17"/>
      <c r="G8444" s="7">
        <v>96</v>
      </c>
      <c r="H8444" s="20">
        <v>31.25</v>
      </c>
      <c r="I8444" s="10" t="s">
        <v>168</v>
      </c>
      <c r="J8444" s="2">
        <v>64.583333333333002</v>
      </c>
      <c r="K8444" s="2">
        <v>2.083333333333</v>
      </c>
      <c r="L8444" s="22">
        <v>2.083333333333</v>
      </c>
    </row>
    <row r="8445">
      <c r="D8445" s="19"/>
      <c r="E8445" s="18" t="s">
        <v>26</v>
      </c>
      <c r="F8445" s="17"/>
      <c r="G8445" s="11">
        <v>0</v>
      </c>
      <c r="H8445" s="32" t="s">
        <v>168</v>
      </c>
      <c r="I8445" s="4" t="s">
        <v>168</v>
      </c>
      <c r="J8445" s="4" t="s">
        <v>168</v>
      </c>
      <c r="K8445" s="4" t="s">
        <v>168</v>
      </c>
      <c r="L8445" s="31" t="s">
        <v>168</v>
      </c>
    </row>
    <row r="8446">
      <c r="D8446" s="19"/>
      <c r="E8446" s="18" t="s">
        <v>83</v>
      </c>
      <c r="F8446" s="17"/>
      <c r="G8446" s="7">
        <v>997</v>
      </c>
      <c r="H8446" s="20">
        <v>35.707121364092004</v>
      </c>
      <c r="I8446" s="2">
        <v>0.50150451354100001</v>
      </c>
      <c r="J8446" s="2">
        <v>60.682046138414997</v>
      </c>
      <c r="K8446" s="2">
        <v>3.0090270812440001</v>
      </c>
      <c r="L8446" s="22">
        <v>0.100300902708</v>
      </c>
    </row>
    <row r="8447">
      <c r="D8447" s="15" t="s">
        <v>84</v>
      </c>
      <c r="E8447" s="14" t="s">
        <v>85</v>
      </c>
      <c r="F8447" s="16"/>
      <c r="G8447" s="26">
        <v>394</v>
      </c>
      <c r="H8447" s="40">
        <v>39.593908629441998</v>
      </c>
      <c r="I8447" s="8">
        <v>0.25380710659900002</v>
      </c>
      <c r="J8447" s="8">
        <v>57.868020304569001</v>
      </c>
      <c r="K8447" s="8">
        <v>2.2842639593910001</v>
      </c>
      <c r="L8447" s="71" t="s">
        <v>168</v>
      </c>
    </row>
    <row r="8448">
      <c r="D8448" s="19"/>
      <c r="E8448" s="18" t="s">
        <v>86</v>
      </c>
      <c r="F8448" s="17"/>
      <c r="G8448" s="7">
        <v>401</v>
      </c>
      <c r="H8448" s="20">
        <v>34.912718204489003</v>
      </c>
      <c r="I8448" s="2">
        <v>0.24937655860300001</v>
      </c>
      <c r="J8448" s="2">
        <v>62.094763092268998</v>
      </c>
      <c r="K8448" s="2">
        <v>2.743142144638</v>
      </c>
      <c r="L8448" s="34" t="s">
        <v>168</v>
      </c>
    </row>
    <row r="8449">
      <c r="D8449" s="19"/>
      <c r="E8449" s="18" t="s">
        <v>87</v>
      </c>
      <c r="F8449" s="17"/>
      <c r="G8449" s="7">
        <v>247</v>
      </c>
      <c r="H8449" s="20">
        <v>28.340080971660001</v>
      </c>
      <c r="I8449" s="2">
        <v>1.214574898785</v>
      </c>
      <c r="J8449" s="2">
        <v>65.182186234818005</v>
      </c>
      <c r="K8449" s="2">
        <v>4.0485829959509996</v>
      </c>
      <c r="L8449" s="22">
        <v>1.214574898785</v>
      </c>
    </row>
    <row r="8450">
      <c r="D8450" s="19"/>
      <c r="E8450" s="18" t="s">
        <v>88</v>
      </c>
      <c r="F8450" s="17"/>
      <c r="G8450" s="11">
        <v>46</v>
      </c>
      <c r="H8450" s="27">
        <v>39.130434782609001</v>
      </c>
      <c r="I8450" s="4" t="s">
        <v>168</v>
      </c>
      <c r="J8450" s="5">
        <v>58.695652173912997</v>
      </c>
      <c r="K8450" s="5">
        <v>2.1739130434780001</v>
      </c>
      <c r="L8450" s="31" t="s">
        <v>168</v>
      </c>
    </row>
    <row r="8451">
      <c r="D8451" s="19"/>
      <c r="E8451" s="18" t="s">
        <v>89</v>
      </c>
      <c r="F8451" s="17"/>
      <c r="G8451" s="11">
        <v>5</v>
      </c>
      <c r="H8451" s="27">
        <v>40</v>
      </c>
      <c r="I8451" s="4" t="s">
        <v>168</v>
      </c>
      <c r="J8451" s="5">
        <v>40</v>
      </c>
      <c r="K8451" s="5">
        <v>20</v>
      </c>
      <c r="L8451" s="31" t="s">
        <v>168</v>
      </c>
    </row>
    <row r="8452">
      <c r="D8452" s="19"/>
      <c r="E8452" s="18" t="s">
        <v>26</v>
      </c>
      <c r="F8452" s="17"/>
      <c r="G8452" s="11">
        <v>0</v>
      </c>
      <c r="H8452" s="32" t="s">
        <v>168</v>
      </c>
      <c r="I8452" s="4" t="s">
        <v>168</v>
      </c>
      <c r="J8452" s="4" t="s">
        <v>168</v>
      </c>
      <c r="K8452" s="4" t="s">
        <v>168</v>
      </c>
      <c r="L8452" s="31" t="s">
        <v>168</v>
      </c>
    </row>
    <row r="8453">
      <c r="D8453" s="19"/>
      <c r="E8453" s="18" t="s">
        <v>90</v>
      </c>
      <c r="F8453" s="17"/>
      <c r="G8453" s="7">
        <v>795</v>
      </c>
      <c r="H8453" s="20">
        <v>37.232704402515999</v>
      </c>
      <c r="I8453" s="2">
        <v>0.25157232704400001</v>
      </c>
      <c r="J8453" s="2">
        <v>60</v>
      </c>
      <c r="K8453" s="2">
        <v>2.5157232704400001</v>
      </c>
      <c r="L8453" s="34" t="s">
        <v>168</v>
      </c>
    </row>
    <row r="8454">
      <c r="D8454" s="19"/>
      <c r="E8454" s="18" t="s">
        <v>91</v>
      </c>
      <c r="F8454" s="17"/>
      <c r="G8454" s="7">
        <v>298</v>
      </c>
      <c r="H8454" s="20">
        <v>30.201342281879</v>
      </c>
      <c r="I8454" s="2">
        <v>1.0067114093959999</v>
      </c>
      <c r="J8454" s="2">
        <v>63.758389261745002</v>
      </c>
      <c r="K8454" s="2">
        <v>4.0268456375839996</v>
      </c>
      <c r="L8454" s="22">
        <v>1.0067114093959999</v>
      </c>
    </row>
    <row r="8455">
      <c r="D8455" s="15" t="s">
        <v>92</v>
      </c>
      <c r="E8455" s="14" t="s">
        <v>93</v>
      </c>
      <c r="F8455" s="16"/>
      <c r="G8455" s="33">
        <v>46</v>
      </c>
      <c r="H8455" s="45">
        <v>34.782608695652002</v>
      </c>
      <c r="I8455" s="25" t="s">
        <v>168</v>
      </c>
      <c r="J8455" s="13">
        <v>65.217391304347998</v>
      </c>
      <c r="K8455" s="25" t="s">
        <v>168</v>
      </c>
      <c r="L8455" s="53" t="s">
        <v>168</v>
      </c>
    </row>
    <row r="8456">
      <c r="D8456" s="19"/>
      <c r="E8456" s="18" t="s">
        <v>94</v>
      </c>
      <c r="F8456" s="17"/>
      <c r="G8456" s="7">
        <v>189</v>
      </c>
      <c r="H8456" s="20">
        <v>39.153439153439002</v>
      </c>
      <c r="I8456" s="2">
        <v>1.058201058201</v>
      </c>
      <c r="J8456" s="2">
        <v>58.201058201057997</v>
      </c>
      <c r="K8456" s="2">
        <v>1.058201058201</v>
      </c>
      <c r="L8456" s="22">
        <v>0.52910052910100003</v>
      </c>
    </row>
    <row r="8457">
      <c r="D8457" s="19"/>
      <c r="E8457" s="18" t="s">
        <v>95</v>
      </c>
      <c r="F8457" s="17"/>
      <c r="G8457" s="7">
        <v>69</v>
      </c>
      <c r="H8457" s="20">
        <v>36.231884057971001</v>
      </c>
      <c r="I8457" s="2">
        <v>1.449275362319</v>
      </c>
      <c r="J8457" s="2">
        <v>60.869565217390999</v>
      </c>
      <c r="K8457" s="2">
        <v>1.449275362319</v>
      </c>
      <c r="L8457" s="34" t="s">
        <v>168</v>
      </c>
    </row>
    <row r="8458">
      <c r="D8458" s="19"/>
      <c r="E8458" s="18" t="s">
        <v>96</v>
      </c>
      <c r="F8458" s="17"/>
      <c r="G8458" s="11">
        <v>21</v>
      </c>
      <c r="H8458" s="27">
        <v>52.380952380952003</v>
      </c>
      <c r="I8458" s="4" t="s">
        <v>168</v>
      </c>
      <c r="J8458" s="5">
        <v>47.619047619047997</v>
      </c>
      <c r="K8458" s="4" t="s">
        <v>168</v>
      </c>
      <c r="L8458" s="31" t="s">
        <v>168</v>
      </c>
    </row>
    <row r="8459">
      <c r="D8459" s="19"/>
      <c r="E8459" s="18" t="s">
        <v>97</v>
      </c>
      <c r="F8459" s="17"/>
      <c r="G8459" s="11">
        <v>40</v>
      </c>
      <c r="H8459" s="27">
        <v>40</v>
      </c>
      <c r="I8459" s="4" t="s">
        <v>168</v>
      </c>
      <c r="J8459" s="5">
        <v>60</v>
      </c>
      <c r="K8459" s="4" t="s">
        <v>168</v>
      </c>
      <c r="L8459" s="31" t="s">
        <v>168</v>
      </c>
    </row>
    <row r="8460">
      <c r="D8460" s="19"/>
      <c r="E8460" s="18" t="s">
        <v>98</v>
      </c>
      <c r="F8460" s="17"/>
      <c r="G8460" s="7">
        <v>62</v>
      </c>
      <c r="H8460" s="20">
        <v>30.645161290322999</v>
      </c>
      <c r="I8460" s="2">
        <v>1.6129032258060001</v>
      </c>
      <c r="J8460" s="2">
        <v>64.516129032257993</v>
      </c>
      <c r="K8460" s="2">
        <v>1.6129032258060001</v>
      </c>
      <c r="L8460" s="22">
        <v>1.6129032258060001</v>
      </c>
    </row>
    <row r="8461">
      <c r="D8461" s="19"/>
      <c r="E8461" s="18" t="s">
        <v>99</v>
      </c>
      <c r="F8461" s="17"/>
      <c r="G8461" s="11">
        <v>20</v>
      </c>
      <c r="H8461" s="27">
        <v>20</v>
      </c>
      <c r="I8461" s="4" t="s">
        <v>168</v>
      </c>
      <c r="J8461" s="5">
        <v>75</v>
      </c>
      <c r="K8461" s="4" t="s">
        <v>168</v>
      </c>
      <c r="L8461" s="30">
        <v>5</v>
      </c>
    </row>
    <row r="8462">
      <c r="D8462" s="19"/>
      <c r="E8462" s="18" t="s">
        <v>100</v>
      </c>
      <c r="F8462" s="17"/>
      <c r="G8462" s="11">
        <v>39</v>
      </c>
      <c r="H8462" s="27">
        <v>33.333333333333002</v>
      </c>
      <c r="I8462" s="5">
        <v>5.1282051282049999</v>
      </c>
      <c r="J8462" s="5">
        <v>61.538461538462002</v>
      </c>
      <c r="K8462" s="4" t="s">
        <v>168</v>
      </c>
      <c r="L8462" s="31" t="s">
        <v>168</v>
      </c>
    </row>
    <row r="8463">
      <c r="D8463" s="19"/>
      <c r="E8463" s="18" t="s">
        <v>101</v>
      </c>
      <c r="F8463" s="17"/>
      <c r="G8463" s="7">
        <v>148</v>
      </c>
      <c r="H8463" s="20">
        <v>28.378378378377999</v>
      </c>
      <c r="I8463" s="2">
        <v>1.351351351351</v>
      </c>
      <c r="J8463" s="2">
        <v>66.216216216215997</v>
      </c>
      <c r="K8463" s="2">
        <v>3.3783783783780001</v>
      </c>
      <c r="L8463" s="22">
        <v>0.67567567567599995</v>
      </c>
    </row>
    <row r="8464">
      <c r="D8464" s="19"/>
      <c r="E8464" s="18" t="s">
        <v>102</v>
      </c>
      <c r="F8464" s="17"/>
      <c r="G8464" s="7">
        <v>82</v>
      </c>
      <c r="H8464" s="20">
        <v>34.146341463414998</v>
      </c>
      <c r="I8464" s="10" t="s">
        <v>168</v>
      </c>
      <c r="J8464" s="2">
        <v>60.975609756098002</v>
      </c>
      <c r="K8464" s="2">
        <v>3.6585365853659999</v>
      </c>
      <c r="L8464" s="22">
        <v>1.219512195122</v>
      </c>
    </row>
    <row r="8465">
      <c r="D8465" s="19"/>
      <c r="E8465" s="18" t="s">
        <v>41</v>
      </c>
      <c r="F8465" s="17"/>
      <c r="G8465" s="7">
        <v>161</v>
      </c>
      <c r="H8465" s="20">
        <v>30.434782608696</v>
      </c>
      <c r="I8465" s="10" t="s">
        <v>168</v>
      </c>
      <c r="J8465" s="2">
        <v>65.217391304347998</v>
      </c>
      <c r="K8465" s="2">
        <v>4.3478260869570002</v>
      </c>
      <c r="L8465" s="34" t="s">
        <v>168</v>
      </c>
    </row>
    <row r="8466">
      <c r="D8466" s="19"/>
      <c r="E8466" s="18" t="s">
        <v>103</v>
      </c>
      <c r="F8466" s="17"/>
      <c r="G8466" s="7">
        <v>211</v>
      </c>
      <c r="H8466" s="20">
        <v>34.597156398103998</v>
      </c>
      <c r="I8466" s="2">
        <v>1.421800947867</v>
      </c>
      <c r="J8466" s="2">
        <v>62.085308056872002</v>
      </c>
      <c r="K8466" s="2">
        <v>1.895734597156</v>
      </c>
      <c r="L8466" s="34" t="s">
        <v>168</v>
      </c>
    </row>
    <row r="8467">
      <c r="D8467" s="19"/>
      <c r="E8467" s="18" t="s">
        <v>104</v>
      </c>
      <c r="F8467" s="17"/>
      <c r="G8467" s="7">
        <v>319</v>
      </c>
      <c r="H8467" s="20">
        <v>35.423197492162998</v>
      </c>
      <c r="I8467" s="10" t="s">
        <v>168</v>
      </c>
      <c r="J8467" s="2">
        <v>59.561128526646002</v>
      </c>
      <c r="K8467" s="2">
        <v>4.3887147335419998</v>
      </c>
      <c r="L8467" s="22">
        <v>0.62695924764900002</v>
      </c>
    </row>
    <row r="8468">
      <c r="D8468" s="19"/>
      <c r="E8468" s="18" t="s">
        <v>26</v>
      </c>
      <c r="F8468" s="17"/>
      <c r="G8468" s="11">
        <v>5</v>
      </c>
      <c r="H8468" s="27">
        <v>60</v>
      </c>
      <c r="I8468" s="4" t="s">
        <v>168</v>
      </c>
      <c r="J8468" s="5">
        <v>40</v>
      </c>
      <c r="K8468" s="4" t="s">
        <v>168</v>
      </c>
      <c r="L8468" s="31" t="s">
        <v>168</v>
      </c>
    </row>
    <row r="8469">
      <c r="D8469" s="19"/>
      <c r="E8469" s="18" t="s">
        <v>105</v>
      </c>
      <c r="F8469" s="17"/>
      <c r="G8469" s="7">
        <v>558</v>
      </c>
      <c r="H8469" s="20">
        <v>35.304659498207997</v>
      </c>
      <c r="I8469" s="2">
        <v>0.35842293906799999</v>
      </c>
      <c r="J8469" s="2">
        <v>61.648745519713003</v>
      </c>
      <c r="K8469" s="2">
        <v>2.5089605734770002</v>
      </c>
      <c r="L8469" s="22">
        <v>0.179211469534</v>
      </c>
    </row>
    <row r="8470">
      <c r="D8470" s="19"/>
      <c r="E8470" s="18" t="s">
        <v>106</v>
      </c>
      <c r="F8470" s="17"/>
      <c r="G8470" s="7">
        <v>530</v>
      </c>
      <c r="H8470" s="20">
        <v>35.094339622642003</v>
      </c>
      <c r="I8470" s="2">
        <v>0.56603773584899997</v>
      </c>
      <c r="J8470" s="2">
        <v>60.566037735849001</v>
      </c>
      <c r="K8470" s="2">
        <v>3.396226415094</v>
      </c>
      <c r="L8470" s="22">
        <v>0.37735849056600002</v>
      </c>
    </row>
    <row r="8471">
      <c r="D8471" s="15" t="s">
        <v>107</v>
      </c>
      <c r="E8471" s="14" t="s">
        <v>108</v>
      </c>
      <c r="F8471" s="16"/>
      <c r="G8471" s="33">
        <v>32</v>
      </c>
      <c r="H8471" s="45">
        <v>43.75</v>
      </c>
      <c r="I8471" s="13">
        <v>3.125</v>
      </c>
      <c r="J8471" s="13">
        <v>43.75</v>
      </c>
      <c r="K8471" s="13">
        <v>9.375</v>
      </c>
      <c r="L8471" s="53" t="s">
        <v>168</v>
      </c>
    </row>
    <row r="8472">
      <c r="D8472" s="19"/>
      <c r="E8472" s="18" t="s">
        <v>109</v>
      </c>
      <c r="F8472" s="17"/>
      <c r="G8472" s="7">
        <v>715</v>
      </c>
      <c r="H8472" s="20">
        <v>36.783216783217</v>
      </c>
      <c r="I8472" s="2">
        <v>0.69930069930100003</v>
      </c>
      <c r="J8472" s="2">
        <v>59.440559440558999</v>
      </c>
      <c r="K8472" s="2">
        <v>2.6573426573429999</v>
      </c>
      <c r="L8472" s="22">
        <v>0.41958041957999997</v>
      </c>
    </row>
    <row r="8473">
      <c r="D8473" s="19"/>
      <c r="E8473" s="18" t="s">
        <v>110</v>
      </c>
      <c r="F8473" s="17"/>
      <c r="G8473" s="7">
        <v>1003</v>
      </c>
      <c r="H8473" s="20">
        <v>35.294117647058997</v>
      </c>
      <c r="I8473" s="2">
        <v>0.39880358923199999</v>
      </c>
      <c r="J8473" s="2">
        <v>61.515453639082999</v>
      </c>
      <c r="K8473" s="2">
        <v>2.6919242273180002</v>
      </c>
      <c r="L8473" s="22">
        <v>0.099700897307999997</v>
      </c>
    </row>
    <row r="8474">
      <c r="D8474" s="19"/>
      <c r="E8474" s="18" t="s">
        <v>111</v>
      </c>
      <c r="F8474" s="17"/>
      <c r="G8474" s="7">
        <v>921</v>
      </c>
      <c r="H8474" s="20">
        <v>35.070575461455</v>
      </c>
      <c r="I8474" s="2">
        <v>0.32573289902300001</v>
      </c>
      <c r="J8474" s="2">
        <v>62.214983713354997</v>
      </c>
      <c r="K8474" s="2">
        <v>2.3887079261670001</v>
      </c>
      <c r="L8474" s="34" t="s">
        <v>168</v>
      </c>
    </row>
    <row r="8475">
      <c r="D8475" s="19"/>
      <c r="E8475" s="18" t="s">
        <v>112</v>
      </c>
      <c r="F8475" s="17"/>
      <c r="G8475" s="7">
        <v>765</v>
      </c>
      <c r="H8475" s="20">
        <v>34.379084967319997</v>
      </c>
      <c r="I8475" s="2">
        <v>0.52287581699300001</v>
      </c>
      <c r="J8475" s="2">
        <v>62.614379084966998</v>
      </c>
      <c r="K8475" s="2">
        <v>2.2222222222219998</v>
      </c>
      <c r="L8475" s="22">
        <v>0.26143790849699999</v>
      </c>
    </row>
    <row r="8476">
      <c r="D8476" s="19"/>
      <c r="E8476" s="18" t="s">
        <v>113</v>
      </c>
      <c r="F8476" s="17"/>
      <c r="G8476" s="7">
        <v>197</v>
      </c>
      <c r="H8476" s="20">
        <v>33.502538071065999</v>
      </c>
      <c r="I8476" s="10" t="s">
        <v>168</v>
      </c>
      <c r="J8476" s="2">
        <v>63.959390862943998</v>
      </c>
      <c r="K8476" s="2">
        <v>2.5380710659900001</v>
      </c>
      <c r="L8476" s="34" t="s">
        <v>168</v>
      </c>
    </row>
    <row r="8477">
      <c r="D8477" s="19"/>
      <c r="E8477" s="18" t="s">
        <v>114</v>
      </c>
      <c r="F8477" s="17"/>
      <c r="G8477" s="7">
        <v>1029</v>
      </c>
      <c r="H8477" s="20">
        <v>35.374149659864003</v>
      </c>
      <c r="I8477" s="2">
        <v>0.48590864917400001</v>
      </c>
      <c r="J8477" s="2">
        <v>61.418853255587997</v>
      </c>
      <c r="K8477" s="2">
        <v>2.5267249757050001</v>
      </c>
      <c r="L8477" s="22">
        <v>0.19436345966999999</v>
      </c>
    </row>
    <row r="8478">
      <c r="D8478" s="19"/>
      <c r="E8478" s="18" t="s">
        <v>115</v>
      </c>
      <c r="F8478" s="17"/>
      <c r="G8478" s="7">
        <v>793</v>
      </c>
      <c r="H8478" s="20">
        <v>36.191677175283999</v>
      </c>
      <c r="I8478" s="2">
        <v>0.37831021437599999</v>
      </c>
      <c r="J8478" s="2">
        <v>60.655737704918003</v>
      </c>
      <c r="K8478" s="2">
        <v>2.6481715006309998</v>
      </c>
      <c r="L8478" s="22">
        <v>0.126103404792</v>
      </c>
    </row>
    <row r="8479">
      <c r="D8479" s="19"/>
      <c r="E8479" s="18" t="s">
        <v>116</v>
      </c>
      <c r="F8479" s="17"/>
      <c r="G8479" s="7">
        <v>253</v>
      </c>
      <c r="H8479" s="20">
        <v>38.735177865612997</v>
      </c>
      <c r="I8479" s="2">
        <v>0.39525691699600002</v>
      </c>
      <c r="J8479" s="2">
        <v>57.707509881423</v>
      </c>
      <c r="K8479" s="2">
        <v>3.1620553359680001</v>
      </c>
      <c r="L8479" s="34" t="s">
        <v>168</v>
      </c>
    </row>
    <row r="8480">
      <c r="D8480" s="19"/>
      <c r="E8480" s="18" t="s">
        <v>117</v>
      </c>
      <c r="F8480" s="17"/>
      <c r="G8480" s="7">
        <v>200</v>
      </c>
      <c r="H8480" s="20">
        <v>32</v>
      </c>
      <c r="I8480" s="2">
        <v>0.5</v>
      </c>
      <c r="J8480" s="2">
        <v>65.5</v>
      </c>
      <c r="K8480" s="2">
        <v>2</v>
      </c>
      <c r="L8480" s="34" t="s">
        <v>168</v>
      </c>
    </row>
    <row r="8481">
      <c r="D8481" s="19"/>
      <c r="E8481" s="18" t="s">
        <v>118</v>
      </c>
      <c r="F8481" s="17"/>
      <c r="G8481" s="11">
        <v>3</v>
      </c>
      <c r="H8481" s="27">
        <v>33.333333333333002</v>
      </c>
      <c r="I8481" s="4" t="s">
        <v>168</v>
      </c>
      <c r="J8481" s="5">
        <v>66.666666666666998</v>
      </c>
      <c r="K8481" s="4" t="s">
        <v>168</v>
      </c>
      <c r="L8481" s="31" t="s">
        <v>168</v>
      </c>
    </row>
    <row r="8482">
      <c r="D8482" s="19"/>
      <c r="E8482" s="18" t="s">
        <v>26</v>
      </c>
      <c r="F8482" s="17"/>
      <c r="G8482" s="11">
        <v>1</v>
      </c>
      <c r="H8482" s="32" t="s">
        <v>168</v>
      </c>
      <c r="I8482" s="4" t="s">
        <v>168</v>
      </c>
      <c r="J8482" s="4" t="s">
        <v>168</v>
      </c>
      <c r="K8482" s="5">
        <v>100</v>
      </c>
      <c r="L8482" s="31" t="s">
        <v>168</v>
      </c>
    </row>
    <row r="8483">
      <c r="D8483" s="19"/>
      <c r="E8483" s="18" t="s">
        <v>119</v>
      </c>
      <c r="F8483" s="17"/>
      <c r="G8483" s="7">
        <v>1080</v>
      </c>
      <c r="H8483" s="20">
        <v>35.185185185184999</v>
      </c>
      <c r="I8483" s="2">
        <v>0.46296296296299999</v>
      </c>
      <c r="J8483" s="2">
        <v>61.296296296295999</v>
      </c>
      <c r="K8483" s="2">
        <v>2.7777777777780002</v>
      </c>
      <c r="L8483" s="22">
        <v>0.277777777778</v>
      </c>
    </row>
    <row r="8484">
      <c r="D8484" s="19"/>
      <c r="E8484" s="18" t="s">
        <v>120</v>
      </c>
      <c r="F8484" s="17"/>
      <c r="G8484" s="7">
        <v>1054</v>
      </c>
      <c r="H8484" s="20">
        <v>35.199240986717001</v>
      </c>
      <c r="I8484" s="2">
        <v>0.47438330170800003</v>
      </c>
      <c r="J8484" s="2">
        <v>61.574952561670003</v>
      </c>
      <c r="K8484" s="2">
        <v>2.5616698292220001</v>
      </c>
      <c r="L8484" s="22">
        <v>0.18975332068299999</v>
      </c>
    </row>
    <row r="8485">
      <c r="D8485" s="15" t="s">
        <v>121</v>
      </c>
      <c r="E8485" s="14" t="s">
        <v>122</v>
      </c>
      <c r="F8485" s="16"/>
      <c r="G8485" s="26">
        <v>564</v>
      </c>
      <c r="H8485" s="40">
        <v>36.524822695034999</v>
      </c>
      <c r="I8485" s="8">
        <v>0.35460992907799999</v>
      </c>
      <c r="J8485" s="8">
        <v>60.283687943262002</v>
      </c>
      <c r="K8485" s="8">
        <v>2.6595744680850002</v>
      </c>
      <c r="L8485" s="42">
        <v>0.17730496453899999</v>
      </c>
    </row>
    <row r="8486">
      <c r="D8486" s="19"/>
      <c r="E8486" s="18" t="s">
        <v>123</v>
      </c>
      <c r="F8486" s="17"/>
      <c r="G8486" s="7">
        <v>396</v>
      </c>
      <c r="H8486" s="20">
        <v>35.606060606061</v>
      </c>
      <c r="I8486" s="2">
        <v>0.50505050505100002</v>
      </c>
      <c r="J8486" s="2">
        <v>61.363636363635997</v>
      </c>
      <c r="K8486" s="2">
        <v>2.2727272727269998</v>
      </c>
      <c r="L8486" s="22">
        <v>0.25252525252500002</v>
      </c>
    </row>
    <row r="8487">
      <c r="D8487" s="19"/>
      <c r="E8487" s="18" t="s">
        <v>124</v>
      </c>
      <c r="F8487" s="17"/>
      <c r="G8487" s="7">
        <v>69</v>
      </c>
      <c r="H8487" s="20">
        <v>31.884057971013998</v>
      </c>
      <c r="I8487" s="2">
        <v>1.449275362319</v>
      </c>
      <c r="J8487" s="2">
        <v>60.869565217390999</v>
      </c>
      <c r="K8487" s="2">
        <v>4.3478260869570002</v>
      </c>
      <c r="L8487" s="22">
        <v>1.449275362319</v>
      </c>
    </row>
    <row r="8488">
      <c r="D8488" s="19"/>
      <c r="E8488" s="18" t="s">
        <v>125</v>
      </c>
      <c r="F8488" s="17"/>
      <c r="G8488" s="7">
        <v>50</v>
      </c>
      <c r="H8488" s="20">
        <v>26</v>
      </c>
      <c r="I8488" s="10" t="s">
        <v>168</v>
      </c>
      <c r="J8488" s="2">
        <v>70</v>
      </c>
      <c r="K8488" s="2">
        <v>4</v>
      </c>
      <c r="L8488" s="34" t="s">
        <v>168</v>
      </c>
    </row>
    <row r="8489">
      <c r="D8489" s="19"/>
      <c r="E8489" s="18" t="s">
        <v>126</v>
      </c>
      <c r="F8489" s="17"/>
      <c r="G8489" s="11">
        <v>14</v>
      </c>
      <c r="H8489" s="27">
        <v>28.571428571428999</v>
      </c>
      <c r="I8489" s="4" t="s">
        <v>168</v>
      </c>
      <c r="J8489" s="5">
        <v>50</v>
      </c>
      <c r="K8489" s="5">
        <v>21.428571428571001</v>
      </c>
      <c r="L8489" s="31" t="s">
        <v>168</v>
      </c>
    </row>
    <row r="8490">
      <c r="D8490" s="19"/>
      <c r="E8490" s="18" t="s">
        <v>26</v>
      </c>
      <c r="F8490" s="17"/>
      <c r="G8490" s="11">
        <v>0</v>
      </c>
      <c r="H8490" s="32" t="s">
        <v>168</v>
      </c>
      <c r="I8490" s="4" t="s">
        <v>168</v>
      </c>
      <c r="J8490" s="4" t="s">
        <v>168</v>
      </c>
      <c r="K8490" s="4" t="s">
        <v>168</v>
      </c>
      <c r="L8490" s="31" t="s">
        <v>168</v>
      </c>
    </row>
    <row r="8491">
      <c r="D8491" s="19"/>
      <c r="E8491" s="18" t="s">
        <v>127</v>
      </c>
      <c r="F8491" s="17"/>
      <c r="G8491" s="7">
        <v>960</v>
      </c>
      <c r="H8491" s="20">
        <v>36.145833333333002</v>
      </c>
      <c r="I8491" s="2">
        <v>0.41666666666699997</v>
      </c>
      <c r="J8491" s="2">
        <v>60.729166666666998</v>
      </c>
      <c r="K8491" s="2">
        <v>2.5</v>
      </c>
      <c r="L8491" s="22">
        <v>0.208333333333</v>
      </c>
    </row>
    <row r="8492">
      <c r="D8492" s="19"/>
      <c r="E8492" s="18" t="s">
        <v>128</v>
      </c>
      <c r="F8492" s="17"/>
      <c r="G8492" s="7">
        <v>64</v>
      </c>
      <c r="H8492" s="20">
        <v>26.5625</v>
      </c>
      <c r="I8492" s="10" t="s">
        <v>168</v>
      </c>
      <c r="J8492" s="2">
        <v>65.625</v>
      </c>
      <c r="K8492" s="2">
        <v>7.8125</v>
      </c>
      <c r="L8492" s="34" t="s">
        <v>168</v>
      </c>
    </row>
    <row r="8493">
      <c r="D8493" s="15" t="s">
        <v>129</v>
      </c>
      <c r="E8493" s="14" t="s">
        <v>130</v>
      </c>
      <c r="F8493" s="16"/>
      <c r="G8493" s="26">
        <v>130</v>
      </c>
      <c r="H8493" s="40">
        <v>35.384615384615003</v>
      </c>
      <c r="I8493" s="41" t="s">
        <v>168</v>
      </c>
      <c r="J8493" s="8">
        <v>61.538461538462002</v>
      </c>
      <c r="K8493" s="8">
        <v>3.0769230769229998</v>
      </c>
      <c r="L8493" s="71" t="s">
        <v>168</v>
      </c>
    </row>
    <row r="8494">
      <c r="D8494" s="19"/>
      <c r="E8494" s="18" t="s">
        <v>131</v>
      </c>
      <c r="F8494" s="17"/>
      <c r="G8494" s="11">
        <v>32</v>
      </c>
      <c r="H8494" s="27">
        <v>34.375</v>
      </c>
      <c r="I8494" s="5">
        <v>3.125</v>
      </c>
      <c r="J8494" s="5">
        <v>62.5</v>
      </c>
      <c r="K8494" s="4" t="s">
        <v>168</v>
      </c>
      <c r="L8494" s="31" t="s">
        <v>168</v>
      </c>
    </row>
    <row r="8495">
      <c r="D8495" s="19"/>
      <c r="E8495" s="18" t="s">
        <v>132</v>
      </c>
      <c r="F8495" s="17"/>
      <c r="G8495" s="7">
        <v>492</v>
      </c>
      <c r="H8495" s="20">
        <v>37.398373983740001</v>
      </c>
      <c r="I8495" s="2">
        <v>0.20325203251999999</v>
      </c>
      <c r="J8495" s="2">
        <v>60.162601626015999</v>
      </c>
      <c r="K8495" s="2">
        <v>2.032520325203</v>
      </c>
      <c r="L8495" s="22">
        <v>0.20325203251999999</v>
      </c>
    </row>
    <row r="8496">
      <c r="D8496" s="19"/>
      <c r="E8496" s="18" t="s">
        <v>133</v>
      </c>
      <c r="F8496" s="17"/>
      <c r="G8496" s="7">
        <v>610</v>
      </c>
      <c r="H8496" s="20">
        <v>39.672131147541002</v>
      </c>
      <c r="I8496" s="2">
        <v>0.32786885245899999</v>
      </c>
      <c r="J8496" s="2">
        <v>57.540983606556999</v>
      </c>
      <c r="K8496" s="2">
        <v>2.2950819672130001</v>
      </c>
      <c r="L8496" s="22">
        <v>0.16393442623000001</v>
      </c>
    </row>
    <row r="8497">
      <c r="D8497" s="19"/>
      <c r="E8497" s="18" t="s">
        <v>134</v>
      </c>
      <c r="F8497" s="17"/>
      <c r="G8497" s="7">
        <v>869</v>
      </c>
      <c r="H8497" s="20">
        <v>34.637514384349998</v>
      </c>
      <c r="I8497" s="2">
        <v>0.23014959723799999</v>
      </c>
      <c r="J8497" s="2">
        <v>62.485615650173003</v>
      </c>
      <c r="K8497" s="2">
        <v>2.5316455696200002</v>
      </c>
      <c r="L8497" s="22">
        <v>0.115074798619</v>
      </c>
    </row>
    <row r="8498">
      <c r="D8498" s="19"/>
      <c r="E8498" s="18" t="s">
        <v>135</v>
      </c>
      <c r="F8498" s="17"/>
      <c r="G8498" s="7">
        <v>842</v>
      </c>
      <c r="H8498" s="20">
        <v>36.104513064133002</v>
      </c>
      <c r="I8498" s="2">
        <v>0.475059382423</v>
      </c>
      <c r="J8498" s="2">
        <v>61.045130641329997</v>
      </c>
      <c r="K8498" s="2">
        <v>2.1377672209030001</v>
      </c>
      <c r="L8498" s="22">
        <v>0.23752969121100001</v>
      </c>
    </row>
    <row r="8499">
      <c r="D8499" s="19"/>
      <c r="E8499" s="18" t="s">
        <v>136</v>
      </c>
      <c r="F8499" s="17"/>
      <c r="G8499" s="7">
        <v>514</v>
      </c>
      <c r="H8499" s="20">
        <v>36.575875486381001</v>
      </c>
      <c r="I8499" s="2">
        <v>0.38910505836600001</v>
      </c>
      <c r="J8499" s="2">
        <v>60.505836575875001</v>
      </c>
      <c r="K8499" s="2">
        <v>2.1400778210119999</v>
      </c>
      <c r="L8499" s="22">
        <v>0.38910505836600001</v>
      </c>
    </row>
    <row r="8500">
      <c r="D8500" s="19"/>
      <c r="E8500" s="18" t="s">
        <v>137</v>
      </c>
      <c r="F8500" s="17"/>
      <c r="G8500" s="7">
        <v>487</v>
      </c>
      <c r="H8500" s="20">
        <v>33.880903490759998</v>
      </c>
      <c r="I8500" s="2">
        <v>0.20533880903499999</v>
      </c>
      <c r="J8500" s="2">
        <v>63.655030800821002</v>
      </c>
      <c r="K8500" s="2">
        <v>2.0533880903489998</v>
      </c>
      <c r="L8500" s="22">
        <v>0.20533880903499999</v>
      </c>
    </row>
    <row r="8501">
      <c r="D8501" s="19"/>
      <c r="E8501" s="18" t="s">
        <v>138</v>
      </c>
      <c r="F8501" s="17"/>
      <c r="G8501" s="7">
        <v>480</v>
      </c>
      <c r="H8501" s="20">
        <v>36.458333333333002</v>
      </c>
      <c r="I8501" s="2">
        <v>0.208333333333</v>
      </c>
      <c r="J8501" s="2">
        <v>60.833333333333002</v>
      </c>
      <c r="K8501" s="2">
        <v>2.5</v>
      </c>
      <c r="L8501" s="34" t="s">
        <v>168</v>
      </c>
    </row>
    <row r="8502">
      <c r="D8502" s="19"/>
      <c r="E8502" s="18" t="s">
        <v>139</v>
      </c>
      <c r="F8502" s="17"/>
      <c r="G8502" s="7">
        <v>624</v>
      </c>
      <c r="H8502" s="20">
        <v>33.814102564103003</v>
      </c>
      <c r="I8502" s="2">
        <v>0.32051282051300001</v>
      </c>
      <c r="J8502" s="2">
        <v>63.461538461537998</v>
      </c>
      <c r="K8502" s="2">
        <v>2.083333333333</v>
      </c>
      <c r="L8502" s="22">
        <v>0.32051282051300001</v>
      </c>
    </row>
    <row r="8503">
      <c r="D8503" s="19"/>
      <c r="E8503" s="18" t="s">
        <v>140</v>
      </c>
      <c r="F8503" s="17"/>
      <c r="G8503" s="7">
        <v>172</v>
      </c>
      <c r="H8503" s="20">
        <v>41.279069767442003</v>
      </c>
      <c r="I8503" s="10" t="s">
        <v>168</v>
      </c>
      <c r="J8503" s="2">
        <v>57.558139534883999</v>
      </c>
      <c r="K8503" s="2">
        <v>1.1627906976739999</v>
      </c>
      <c r="L8503" s="34" t="s">
        <v>168</v>
      </c>
    </row>
    <row r="8504">
      <c r="D8504" s="19"/>
      <c r="E8504" s="18" t="s">
        <v>141</v>
      </c>
      <c r="F8504" s="17"/>
      <c r="G8504" s="7">
        <v>683</v>
      </c>
      <c r="H8504" s="20">
        <v>38.213762811126998</v>
      </c>
      <c r="I8504" s="2">
        <v>0.29282576866799997</v>
      </c>
      <c r="J8504" s="2">
        <v>59.590043923864997</v>
      </c>
      <c r="K8504" s="2">
        <v>1.90336749634</v>
      </c>
      <c r="L8504" s="34" t="s">
        <v>168</v>
      </c>
    </row>
    <row r="8505">
      <c r="D8505" s="19"/>
      <c r="E8505" s="18" t="s">
        <v>142</v>
      </c>
      <c r="F8505" s="17"/>
      <c r="G8505" s="7">
        <v>341</v>
      </c>
      <c r="H8505" s="20">
        <v>37.243401759530997</v>
      </c>
      <c r="I8505" s="2">
        <v>0.58651026393000005</v>
      </c>
      <c r="J8505" s="2">
        <v>60.117302052786002</v>
      </c>
      <c r="K8505" s="2">
        <v>2.052785923754</v>
      </c>
      <c r="L8505" s="34" t="s">
        <v>168</v>
      </c>
    </row>
    <row r="8506">
      <c r="D8506" s="19"/>
      <c r="E8506" s="18" t="s">
        <v>143</v>
      </c>
      <c r="F8506" s="17"/>
      <c r="G8506" s="7">
        <v>185</v>
      </c>
      <c r="H8506" s="20">
        <v>38.918918918918997</v>
      </c>
      <c r="I8506" s="2">
        <v>0.54054054054099998</v>
      </c>
      <c r="J8506" s="2">
        <v>58.918918918918997</v>
      </c>
      <c r="K8506" s="2">
        <v>1.6216216216220001</v>
      </c>
      <c r="L8506" s="34" t="s">
        <v>168</v>
      </c>
    </row>
    <row r="8507">
      <c r="D8507" s="19"/>
      <c r="E8507" s="18" t="s">
        <v>144</v>
      </c>
      <c r="F8507" s="17"/>
      <c r="G8507" s="7">
        <v>219</v>
      </c>
      <c r="H8507" s="20">
        <v>31.963470319635</v>
      </c>
      <c r="I8507" s="10" t="s">
        <v>168</v>
      </c>
      <c r="J8507" s="2">
        <v>64.383561643836003</v>
      </c>
      <c r="K8507" s="2">
        <v>3.6529680365299999</v>
      </c>
      <c r="L8507" s="34" t="s">
        <v>168</v>
      </c>
    </row>
    <row r="8508">
      <c r="D8508" s="19"/>
      <c r="E8508" s="18" t="s">
        <v>41</v>
      </c>
      <c r="F8508" s="17"/>
      <c r="G8508" s="11">
        <v>40</v>
      </c>
      <c r="H8508" s="27">
        <v>30</v>
      </c>
      <c r="I8508" s="4" t="s">
        <v>168</v>
      </c>
      <c r="J8508" s="5">
        <v>60</v>
      </c>
      <c r="K8508" s="5">
        <v>10</v>
      </c>
      <c r="L8508" s="31" t="s">
        <v>168</v>
      </c>
    </row>
    <row r="8509">
      <c r="D8509" s="19"/>
      <c r="E8509" s="18" t="s">
        <v>145</v>
      </c>
      <c r="F8509" s="17"/>
      <c r="G8509" s="11">
        <v>19</v>
      </c>
      <c r="H8509" s="27">
        <v>21.052631578947</v>
      </c>
      <c r="I8509" s="4" t="s">
        <v>168</v>
      </c>
      <c r="J8509" s="5">
        <v>57.894736842104997</v>
      </c>
      <c r="K8509" s="5">
        <v>15.789473684211</v>
      </c>
      <c r="L8509" s="30">
        <v>5.2631578947369997</v>
      </c>
    </row>
    <row r="8510">
      <c r="D8510" s="19"/>
      <c r="E8510" s="18" t="s">
        <v>26</v>
      </c>
      <c r="F8510" s="17"/>
      <c r="G8510" s="11">
        <v>0</v>
      </c>
      <c r="H8510" s="32" t="s">
        <v>168</v>
      </c>
      <c r="I8510" s="4" t="s">
        <v>168</v>
      </c>
      <c r="J8510" s="4" t="s">
        <v>168</v>
      </c>
      <c r="K8510" s="4" t="s">
        <v>168</v>
      </c>
      <c r="L8510" s="31" t="s">
        <v>168</v>
      </c>
    </row>
    <row r="8511">
      <c r="D8511" s="15" t="s">
        <v>146</v>
      </c>
      <c r="E8511" s="14" t="s">
        <v>147</v>
      </c>
      <c r="F8511" s="16"/>
      <c r="G8511" s="26">
        <v>628</v>
      </c>
      <c r="H8511" s="40">
        <v>37.420382165604998</v>
      </c>
      <c r="I8511" s="8">
        <v>0.63694267515900005</v>
      </c>
      <c r="J8511" s="8">
        <v>59.076433121019001</v>
      </c>
      <c r="K8511" s="8">
        <v>2.7070063694269999</v>
      </c>
      <c r="L8511" s="42">
        <v>0.15923566879000001</v>
      </c>
    </row>
    <row r="8512">
      <c r="D8512" s="19"/>
      <c r="E8512" s="18" t="s">
        <v>148</v>
      </c>
      <c r="F8512" s="17"/>
      <c r="G8512" s="7">
        <v>423</v>
      </c>
      <c r="H8512" s="20">
        <v>33.096926713948001</v>
      </c>
      <c r="I8512" s="2">
        <v>0.23640661938499999</v>
      </c>
      <c r="J8512" s="2">
        <v>63.356973995272</v>
      </c>
      <c r="K8512" s="2">
        <v>2.8368794326239999</v>
      </c>
      <c r="L8512" s="22">
        <v>0.47281323877100001</v>
      </c>
    </row>
    <row r="8513">
      <c r="D8513" s="19"/>
      <c r="E8513" s="18" t="s">
        <v>149</v>
      </c>
      <c r="F8513" s="17"/>
      <c r="G8513" s="11">
        <v>36</v>
      </c>
      <c r="H8513" s="27">
        <v>27.777777777777999</v>
      </c>
      <c r="I8513" s="4" t="s">
        <v>168</v>
      </c>
      <c r="J8513" s="5">
        <v>63.888888888888999</v>
      </c>
      <c r="K8513" s="5">
        <v>8.333333333333</v>
      </c>
      <c r="L8513" s="31" t="s">
        <v>168</v>
      </c>
    </row>
    <row r="8514">
      <c r="D8514" s="19"/>
      <c r="E8514" s="18" t="s">
        <v>150</v>
      </c>
      <c r="F8514" s="17"/>
      <c r="G8514" s="11">
        <v>6</v>
      </c>
      <c r="H8514" s="27">
        <v>16.666666666666998</v>
      </c>
      <c r="I8514" s="4" t="s">
        <v>168</v>
      </c>
      <c r="J8514" s="5">
        <v>83.333333333333002</v>
      </c>
      <c r="K8514" s="4" t="s">
        <v>168</v>
      </c>
      <c r="L8514" s="31" t="s">
        <v>168</v>
      </c>
    </row>
    <row r="8515">
      <c r="D8515" s="19"/>
      <c r="E8515" s="18" t="s">
        <v>26</v>
      </c>
      <c r="F8515" s="17"/>
      <c r="G8515" s="11">
        <v>0</v>
      </c>
      <c r="H8515" s="32" t="s">
        <v>168</v>
      </c>
      <c r="I8515" s="4" t="s">
        <v>168</v>
      </c>
      <c r="J8515" s="4" t="s">
        <v>168</v>
      </c>
      <c r="K8515" s="4" t="s">
        <v>168</v>
      </c>
      <c r="L8515" s="31" t="s">
        <v>168</v>
      </c>
    </row>
    <row r="8516">
      <c r="D8516" s="19"/>
      <c r="E8516" s="18" t="s">
        <v>151</v>
      </c>
      <c r="F8516" s="17"/>
      <c r="G8516" s="7">
        <v>1051</v>
      </c>
      <c r="H8516" s="20">
        <v>35.680304471931002</v>
      </c>
      <c r="I8516" s="2">
        <v>0.47573739295900003</v>
      </c>
      <c r="J8516" s="2">
        <v>60.799238820170999</v>
      </c>
      <c r="K8516" s="2">
        <v>2.759276879163</v>
      </c>
      <c r="L8516" s="22">
        <v>0.285442435775</v>
      </c>
    </row>
    <row r="8517">
      <c r="D8517" s="19"/>
      <c r="E8517" s="18" t="s">
        <v>152</v>
      </c>
      <c r="F8517" s="17"/>
      <c r="G8517" s="11">
        <v>42</v>
      </c>
      <c r="H8517" s="27">
        <v>26.190476190476002</v>
      </c>
      <c r="I8517" s="4" t="s">
        <v>168</v>
      </c>
      <c r="J8517" s="5">
        <v>66.666666666666998</v>
      </c>
      <c r="K8517" s="5">
        <v>7.1428571428570002</v>
      </c>
      <c r="L8517" s="31" t="s">
        <v>168</v>
      </c>
    </row>
    <row r="8518">
      <c r="D8518" s="15" t="s">
        <v>153</v>
      </c>
      <c r="E8518" s="14" t="s">
        <v>154</v>
      </c>
      <c r="F8518" s="16"/>
      <c r="G8518" s="26">
        <v>596</v>
      </c>
      <c r="H8518" s="40">
        <v>34.395973154361997</v>
      </c>
      <c r="I8518" s="8">
        <v>0.33557046979900002</v>
      </c>
      <c r="J8518" s="8">
        <v>62.583892617449997</v>
      </c>
      <c r="K8518" s="8">
        <v>2.5167785234900002</v>
      </c>
      <c r="L8518" s="42">
        <v>0.16778523489899999</v>
      </c>
    </row>
    <row r="8519">
      <c r="D8519" s="19"/>
      <c r="E8519" s="18" t="s">
        <v>155</v>
      </c>
      <c r="F8519" s="17"/>
      <c r="G8519" s="7">
        <v>800</v>
      </c>
      <c r="H8519" s="20">
        <v>30.875</v>
      </c>
      <c r="I8519" s="2">
        <v>0.375</v>
      </c>
      <c r="J8519" s="2">
        <v>67.125</v>
      </c>
      <c r="K8519" s="2">
        <v>1.375</v>
      </c>
      <c r="L8519" s="22">
        <v>0.25</v>
      </c>
    </row>
    <row r="8520">
      <c r="D8520" s="19"/>
      <c r="E8520" s="18" t="s">
        <v>156</v>
      </c>
      <c r="F8520" s="17"/>
      <c r="G8520" s="7">
        <v>449</v>
      </c>
      <c r="H8520" s="20">
        <v>40.979955456570003</v>
      </c>
      <c r="I8520" s="10" t="s">
        <v>168</v>
      </c>
      <c r="J8520" s="2">
        <v>57.238307349666002</v>
      </c>
      <c r="K8520" s="2">
        <v>1.559020044543</v>
      </c>
      <c r="L8520" s="22">
        <v>0.22271714921999999</v>
      </c>
    </row>
    <row r="8521">
      <c r="D8521" s="19"/>
      <c r="E8521" s="18" t="s">
        <v>157</v>
      </c>
      <c r="F8521" s="17"/>
      <c r="G8521" s="7">
        <v>867</v>
      </c>
      <c r="H8521" s="20">
        <v>33.333333333333002</v>
      </c>
      <c r="I8521" s="2">
        <v>0.57670126874299998</v>
      </c>
      <c r="J8521" s="2">
        <v>63.552479815456003</v>
      </c>
      <c r="K8521" s="2">
        <v>2.3068050749709998</v>
      </c>
      <c r="L8521" s="22">
        <v>0.230680507497</v>
      </c>
    </row>
    <row r="8522">
      <c r="D8522" s="19"/>
      <c r="E8522" s="18" t="s">
        <v>158</v>
      </c>
      <c r="F8522" s="17"/>
      <c r="G8522" s="7">
        <v>818</v>
      </c>
      <c r="H8522" s="20">
        <v>31.907090464547998</v>
      </c>
      <c r="I8522" s="2">
        <v>0.36674816625899997</v>
      </c>
      <c r="J8522" s="2">
        <v>65.158924205378995</v>
      </c>
      <c r="K8522" s="2">
        <v>2.322738386308</v>
      </c>
      <c r="L8522" s="22">
        <v>0.24449877750599999</v>
      </c>
    </row>
    <row r="8523">
      <c r="D8523" s="19"/>
      <c r="E8523" s="18" t="s">
        <v>159</v>
      </c>
      <c r="F8523" s="17"/>
      <c r="G8523" s="7">
        <v>595</v>
      </c>
      <c r="H8523" s="20">
        <v>32.436974789916</v>
      </c>
      <c r="I8523" s="2">
        <v>0.16806722689100001</v>
      </c>
      <c r="J8523" s="2">
        <v>65.882352941175995</v>
      </c>
      <c r="K8523" s="2">
        <v>1.3445378151259999</v>
      </c>
      <c r="L8523" s="22">
        <v>0.16806722689100001</v>
      </c>
    </row>
    <row r="8524">
      <c r="D8524" s="19"/>
      <c r="E8524" s="18" t="s">
        <v>160</v>
      </c>
      <c r="F8524" s="17"/>
      <c r="G8524" s="7">
        <v>330</v>
      </c>
      <c r="H8524" s="20">
        <v>30.909090909090999</v>
      </c>
      <c r="I8524" s="2">
        <v>0.30303030303</v>
      </c>
      <c r="J8524" s="2">
        <v>66.666666666666998</v>
      </c>
      <c r="K8524" s="2">
        <v>2.1212121212119999</v>
      </c>
      <c r="L8524" s="34" t="s">
        <v>168</v>
      </c>
    </row>
    <row r="8525">
      <c r="D8525" s="19"/>
      <c r="E8525" s="18" t="s">
        <v>161</v>
      </c>
      <c r="F8525" s="17"/>
      <c r="G8525" s="7">
        <v>744</v>
      </c>
      <c r="H8525" s="20">
        <v>33.064516129032</v>
      </c>
      <c r="I8525" s="2">
        <v>0.26881720430099998</v>
      </c>
      <c r="J8525" s="2">
        <v>63.978494623655997</v>
      </c>
      <c r="K8525" s="2">
        <v>2.5537634408600001</v>
      </c>
      <c r="L8525" s="22">
        <v>0.13440860215100001</v>
      </c>
    </row>
    <row r="8526">
      <c r="D8526" s="19"/>
      <c r="E8526" s="18" t="s">
        <v>162</v>
      </c>
      <c r="F8526" s="17"/>
      <c r="G8526" s="7">
        <v>519</v>
      </c>
      <c r="H8526" s="20">
        <v>28.516377649326</v>
      </c>
      <c r="I8526" s="2">
        <v>0.19267822736000001</v>
      </c>
      <c r="J8526" s="2">
        <v>69.942196531792007</v>
      </c>
      <c r="K8526" s="2">
        <v>1.1560693641619999</v>
      </c>
      <c r="L8526" s="22">
        <v>0.19267822736000001</v>
      </c>
    </row>
    <row r="8527">
      <c r="D8527" s="19"/>
      <c r="E8527" s="18" t="s">
        <v>163</v>
      </c>
      <c r="F8527" s="17"/>
      <c r="G8527" s="7">
        <v>576</v>
      </c>
      <c r="H8527" s="20">
        <v>32.986111111111001</v>
      </c>
      <c r="I8527" s="2">
        <v>0.173611111111</v>
      </c>
      <c r="J8527" s="2">
        <v>64.930555555555998</v>
      </c>
      <c r="K8527" s="2">
        <v>1.7361111111109999</v>
      </c>
      <c r="L8527" s="22">
        <v>0.173611111111</v>
      </c>
    </row>
    <row r="8528">
      <c r="D8528" s="19"/>
      <c r="E8528" s="18" t="s">
        <v>164</v>
      </c>
      <c r="F8528" s="17"/>
      <c r="G8528" s="7">
        <v>372</v>
      </c>
      <c r="H8528" s="20">
        <v>30.913978494624001</v>
      </c>
      <c r="I8528" s="2">
        <v>0.53763440860199996</v>
      </c>
      <c r="J8528" s="2">
        <v>66.666666666666998</v>
      </c>
      <c r="K8528" s="2">
        <v>1.6129032258060001</v>
      </c>
      <c r="L8528" s="22">
        <v>0.26881720430099998</v>
      </c>
    </row>
    <row r="8529">
      <c r="D8529" s="19"/>
      <c r="E8529" s="18" t="s">
        <v>165</v>
      </c>
      <c r="F8529" s="17"/>
      <c r="G8529" s="7">
        <v>520</v>
      </c>
      <c r="H8529" s="20">
        <v>30</v>
      </c>
      <c r="I8529" s="2">
        <v>0.19230769230799999</v>
      </c>
      <c r="J8529" s="2">
        <v>67.5</v>
      </c>
      <c r="K8529" s="2">
        <v>2.115384615385</v>
      </c>
      <c r="L8529" s="22">
        <v>0.19230769230799999</v>
      </c>
    </row>
    <row r="8530">
      <c r="D8530" s="19"/>
      <c r="E8530" s="18" t="s">
        <v>166</v>
      </c>
      <c r="F8530" s="17"/>
      <c r="G8530" s="7">
        <v>445</v>
      </c>
      <c r="H8530" s="20">
        <v>30.337078651685001</v>
      </c>
      <c r="I8530" s="2">
        <v>0.22471910112400001</v>
      </c>
      <c r="J8530" s="2">
        <v>67.640449438201998</v>
      </c>
      <c r="K8530" s="2">
        <v>1.797752808989</v>
      </c>
      <c r="L8530" s="34" t="s">
        <v>168</v>
      </c>
    </row>
    <row r="8531">
      <c r="D8531" s="19"/>
      <c r="E8531" s="18" t="s">
        <v>167</v>
      </c>
      <c r="F8531" s="17"/>
      <c r="G8531" s="7">
        <v>294</v>
      </c>
      <c r="H8531" s="20">
        <v>32.312925170067999</v>
      </c>
      <c r="I8531" s="2">
        <v>0.34013605442200001</v>
      </c>
      <c r="J8531" s="2">
        <v>66.326530612244994</v>
      </c>
      <c r="K8531" s="2">
        <v>1.0204081632649999</v>
      </c>
      <c r="L8531" s="34" t="s">
        <v>168</v>
      </c>
    </row>
    <row r="8532">
      <c r="D8532" s="19"/>
      <c r="E8532" s="18" t="s">
        <v>41</v>
      </c>
      <c r="F8532" s="17"/>
      <c r="G8532" s="7">
        <v>62</v>
      </c>
      <c r="H8532" s="20">
        <v>32.258064516128997</v>
      </c>
      <c r="I8532" s="10" t="s">
        <v>168</v>
      </c>
      <c r="J8532" s="2">
        <v>54.838709677418997</v>
      </c>
      <c r="K8532" s="2">
        <v>11.290322580645</v>
      </c>
      <c r="L8532" s="22">
        <v>1.6129032258060001</v>
      </c>
    </row>
    <row r="8533">
      <c r="D8533" s="57"/>
      <c r="E8533" s="54" t="s">
        <v>26</v>
      </c>
      <c r="F8533" s="62"/>
      <c r="G8533" s="59">
        <v>17</v>
      </c>
      <c r="H8533" s="78">
        <v>47.058823529412003</v>
      </c>
      <c r="I8533" s="51" t="s">
        <v>168</v>
      </c>
      <c r="J8533" s="46">
        <v>52.941176470587997</v>
      </c>
      <c r="K8533" s="51" t="s">
        <v>168</v>
      </c>
      <c r="L8533" s="82" t="s">
        <v>168</v>
      </c>
    </row>
    <row r="8535">
      <c r="B8535" s="63" t="str">
        <f ca="1" xml:space="preserve"> HYPERLINK("#'目次'!B59", "[53]")</f>
        <v>[53]</v>
      </c>
      <c r="C8535" s="49" t="s">
        <v>649</v>
      </c>
    </row>
    <row r="8538">
      <c r="C8538" s="49" t="s">
        <v>14</v>
      </c>
    </row>
    <row r="8539">
      <c r="D8539" s="64"/>
      <c r="E8539" s="47"/>
      <c r="F8539" s="47"/>
      <c r="G8539" s="61" t="s">
        <v>15</v>
      </c>
      <c r="H8539" s="66" t="s">
        <v>650</v>
      </c>
      <c r="I8539" s="28" t="s">
        <v>651</v>
      </c>
      <c r="J8539" s="28" t="s">
        <v>652</v>
      </c>
      <c r="K8539" s="28" t="s">
        <v>653</v>
      </c>
      <c r="L8539" s="28" t="s">
        <v>654</v>
      </c>
      <c r="M8539" s="28" t="s">
        <v>655</v>
      </c>
      <c r="N8539" s="28" t="s">
        <v>656</v>
      </c>
      <c r="O8539" s="28" t="s">
        <v>657</v>
      </c>
      <c r="P8539" s="28" t="s">
        <v>658</v>
      </c>
      <c r="Q8539" s="28" t="s">
        <v>41</v>
      </c>
      <c r="R8539" s="28" t="s">
        <v>335</v>
      </c>
      <c r="S8539" s="28" t="s">
        <v>26</v>
      </c>
      <c r="T8539" s="58" t="s">
        <v>659</v>
      </c>
    </row>
    <row r="8540">
      <c r="D8540" s="55"/>
      <c r="E8540" s="48"/>
      <c r="F8540" s="48"/>
      <c r="G8540" s="68"/>
      <c r="H8540" s="70"/>
      <c r="I8540" s="29"/>
      <c r="J8540" s="29"/>
      <c r="K8540" s="29"/>
      <c r="L8540" s="29"/>
      <c r="M8540" s="29"/>
      <c r="N8540" s="29"/>
      <c r="O8540" s="29"/>
      <c r="P8540" s="29"/>
      <c r="Q8540" s="29"/>
      <c r="R8540" s="29"/>
      <c r="S8540" s="29"/>
      <c r="T8540" s="65"/>
    </row>
    <row r="8541">
      <c r="D8541" s="56"/>
      <c r="E8541" s="60" t="s">
        <v>15</v>
      </c>
      <c r="F8541" s="67"/>
      <c r="G8541" s="69">
        <v>1093</v>
      </c>
      <c r="H8541" s="36">
        <v>66.880146386093003</v>
      </c>
      <c r="I8541" s="36">
        <v>57.731015553521999</v>
      </c>
      <c r="J8541" s="36">
        <v>36.139066788655001</v>
      </c>
      <c r="K8541" s="36">
        <v>35.498627630374997</v>
      </c>
      <c r="L8541" s="36">
        <v>16.285452881975999</v>
      </c>
      <c r="M8541" s="36">
        <v>54.803293687100002</v>
      </c>
      <c r="N8541" s="36">
        <v>56.175663311984998</v>
      </c>
      <c r="O8541" s="36">
        <v>36.230558096980999</v>
      </c>
      <c r="P8541" s="36">
        <v>75.022872827081002</v>
      </c>
      <c r="Q8541" s="36">
        <v>7.8682525160110002</v>
      </c>
      <c r="R8541" s="36">
        <v>2.6532479414460002</v>
      </c>
      <c r="S8541" s="36">
        <v>0.27447392497700002</v>
      </c>
      <c r="T8541" s="76">
        <v>97.072278133577001</v>
      </c>
    </row>
    <row r="8542">
      <c r="D8542" s="15" t="s">
        <v>20</v>
      </c>
      <c r="E8542" s="14" t="s">
        <v>21</v>
      </c>
      <c r="F8542" s="16"/>
      <c r="G8542" s="26">
        <v>211</v>
      </c>
      <c r="H8542" s="40">
        <v>78.672985781991002</v>
      </c>
      <c r="I8542" s="8">
        <v>64.928909952607</v>
      </c>
      <c r="J8542" s="8">
        <v>44.549763033174997</v>
      </c>
      <c r="K8542" s="8">
        <v>53.080568720378999</v>
      </c>
      <c r="L8542" s="8">
        <v>19.431279620853001</v>
      </c>
      <c r="M8542" s="8">
        <v>69.194312796209005</v>
      </c>
      <c r="N8542" s="8">
        <v>68.720379146919001</v>
      </c>
      <c r="O8542" s="8">
        <v>50.236966824645002</v>
      </c>
      <c r="P8542" s="8">
        <v>90.521327014218002</v>
      </c>
      <c r="Q8542" s="8">
        <v>3.3175355450240001</v>
      </c>
      <c r="R8542" s="8">
        <v>0.94786729857800001</v>
      </c>
      <c r="S8542" s="41" t="s">
        <v>168</v>
      </c>
      <c r="T8542" s="42">
        <v>99.052132701421996</v>
      </c>
    </row>
    <row r="8543">
      <c r="D8543" s="19"/>
      <c r="E8543" s="18" t="s">
        <v>22</v>
      </c>
      <c r="F8543" s="17"/>
      <c r="G8543" s="7">
        <v>539</v>
      </c>
      <c r="H8543" s="20">
        <v>68.089053803339993</v>
      </c>
      <c r="I8543" s="2">
        <v>58.998144712429998</v>
      </c>
      <c r="J8543" s="2">
        <v>38.404452690166998</v>
      </c>
      <c r="K8543" s="2">
        <v>36.920222634508001</v>
      </c>
      <c r="L8543" s="2">
        <v>18.181818181817999</v>
      </c>
      <c r="M8543" s="2">
        <v>55.844155844155999</v>
      </c>
      <c r="N8543" s="2">
        <v>56.586270871985</v>
      </c>
      <c r="O8543" s="2">
        <v>36.178107606678999</v>
      </c>
      <c r="P8543" s="2">
        <v>75.695732838590004</v>
      </c>
      <c r="Q8543" s="2">
        <v>8.1632653061219997</v>
      </c>
      <c r="R8543" s="2">
        <v>1.6697588126159999</v>
      </c>
      <c r="S8543" s="2">
        <v>0.37105751391500003</v>
      </c>
      <c r="T8543" s="22">
        <v>97.959183673468999</v>
      </c>
    </row>
    <row r="8544">
      <c r="D8544" s="19"/>
      <c r="E8544" s="18" t="s">
        <v>23</v>
      </c>
      <c r="F8544" s="17"/>
      <c r="G8544" s="7">
        <v>263</v>
      </c>
      <c r="H8544" s="20">
        <v>57.034220532318997</v>
      </c>
      <c r="I8544" s="2">
        <v>50.950570342204998</v>
      </c>
      <c r="J8544" s="2">
        <v>30.798479087452002</v>
      </c>
      <c r="K8544" s="2">
        <v>23.574144486691999</v>
      </c>
      <c r="L8544" s="2">
        <v>12.167300380227999</v>
      </c>
      <c r="M8544" s="2">
        <v>46.387832699619999</v>
      </c>
      <c r="N8544" s="2">
        <v>46.768060836502002</v>
      </c>
      <c r="O8544" s="2">
        <v>30.418250950569998</v>
      </c>
      <c r="P8544" s="2">
        <v>64.258555133079994</v>
      </c>
      <c r="Q8544" s="2">
        <v>11.026615969582</v>
      </c>
      <c r="R8544" s="2">
        <v>3.8022813688210002</v>
      </c>
      <c r="S8544" s="2">
        <v>0.38022813688200002</v>
      </c>
      <c r="T8544" s="22">
        <v>95.817490494297004</v>
      </c>
    </row>
    <row r="8545">
      <c r="D8545" s="19"/>
      <c r="E8545" s="18" t="s">
        <v>24</v>
      </c>
      <c r="F8545" s="17"/>
      <c r="G8545" s="7">
        <v>74</v>
      </c>
      <c r="H8545" s="20">
        <v>62.162162162161998</v>
      </c>
      <c r="I8545" s="2">
        <v>55.405405405404998</v>
      </c>
      <c r="J8545" s="2">
        <v>17.567567567567998</v>
      </c>
      <c r="K8545" s="2">
        <v>20.27027027027</v>
      </c>
      <c r="L8545" s="2">
        <v>9.4594594594589996</v>
      </c>
      <c r="M8545" s="2">
        <v>39.189189189189001</v>
      </c>
      <c r="N8545" s="2">
        <v>51.351351351350999</v>
      </c>
      <c r="O8545" s="2">
        <v>20.27027027027</v>
      </c>
      <c r="P8545" s="2">
        <v>66.216216216215997</v>
      </c>
      <c r="Q8545" s="2">
        <v>8.1081081081080004</v>
      </c>
      <c r="R8545" s="2">
        <v>8.1081081081080004</v>
      </c>
      <c r="S8545" s="10" t="s">
        <v>168</v>
      </c>
      <c r="T8545" s="22">
        <v>91.891891891892001</v>
      </c>
    </row>
    <row r="8546">
      <c r="D8546" s="19"/>
      <c r="E8546" s="18" t="s">
        <v>25</v>
      </c>
      <c r="F8546" s="17"/>
      <c r="G8546" s="11">
        <v>6</v>
      </c>
      <c r="H8546" s="27">
        <v>33.333333333333002</v>
      </c>
      <c r="I8546" s="5">
        <v>16.666666666666998</v>
      </c>
      <c r="J8546" s="4" t="s">
        <v>168</v>
      </c>
      <c r="K8546" s="4" t="s">
        <v>168</v>
      </c>
      <c r="L8546" s="4" t="s">
        <v>168</v>
      </c>
      <c r="M8546" s="5">
        <v>16.666666666666998</v>
      </c>
      <c r="N8546" s="5">
        <v>50</v>
      </c>
      <c r="O8546" s="4" t="s">
        <v>168</v>
      </c>
      <c r="P8546" s="5">
        <v>50</v>
      </c>
      <c r="Q8546" s="4" t="s">
        <v>168</v>
      </c>
      <c r="R8546" s="5">
        <v>33.333333333333002</v>
      </c>
      <c r="S8546" s="4" t="s">
        <v>168</v>
      </c>
      <c r="T8546" s="30">
        <v>66.666666666666998</v>
      </c>
    </row>
    <row r="8547">
      <c r="D8547" s="19"/>
      <c r="E8547" s="18" t="s">
        <v>26</v>
      </c>
      <c r="F8547" s="17"/>
      <c r="G8547" s="11">
        <v>0</v>
      </c>
      <c r="H8547" s="32" t="s">
        <v>168</v>
      </c>
      <c r="I8547" s="4" t="s">
        <v>168</v>
      </c>
      <c r="J8547" s="4" t="s">
        <v>168</v>
      </c>
      <c r="K8547" s="4" t="s">
        <v>168</v>
      </c>
      <c r="L8547" s="4" t="s">
        <v>168</v>
      </c>
      <c r="M8547" s="4" t="s">
        <v>168</v>
      </c>
      <c r="N8547" s="4" t="s">
        <v>168</v>
      </c>
      <c r="O8547" s="4" t="s">
        <v>168</v>
      </c>
      <c r="P8547" s="4" t="s">
        <v>168</v>
      </c>
      <c r="Q8547" s="4" t="s">
        <v>168</v>
      </c>
      <c r="R8547" s="4" t="s">
        <v>168</v>
      </c>
      <c r="S8547" s="4" t="s">
        <v>168</v>
      </c>
      <c r="T8547" s="31" t="s">
        <v>168</v>
      </c>
    </row>
    <row r="8548">
      <c r="D8548" s="19"/>
      <c r="E8548" s="18" t="s">
        <v>27</v>
      </c>
      <c r="F8548" s="17"/>
      <c r="G8548" s="7">
        <v>750</v>
      </c>
      <c r="H8548" s="20">
        <v>71.066666666667004</v>
      </c>
      <c r="I8548" s="2">
        <v>60.666666666666998</v>
      </c>
      <c r="J8548" s="2">
        <v>40.133333333332999</v>
      </c>
      <c r="K8548" s="2">
        <v>41.466666666667003</v>
      </c>
      <c r="L8548" s="2">
        <v>18.533333333333001</v>
      </c>
      <c r="M8548" s="2">
        <v>59.600000000000001</v>
      </c>
      <c r="N8548" s="2">
        <v>60</v>
      </c>
      <c r="O8548" s="2">
        <v>40.133333333332999</v>
      </c>
      <c r="P8548" s="2">
        <v>79.866666666667001</v>
      </c>
      <c r="Q8548" s="2">
        <v>6.7999999999999998</v>
      </c>
      <c r="R8548" s="2">
        <v>1.4666666666670001</v>
      </c>
      <c r="S8548" s="2">
        <v>0.26666666666700001</v>
      </c>
      <c r="T8548" s="22">
        <v>98.266666666667007</v>
      </c>
    </row>
    <row r="8549">
      <c r="D8549" s="19"/>
      <c r="E8549" s="18" t="s">
        <v>28</v>
      </c>
      <c r="F8549" s="17"/>
      <c r="G8549" s="7">
        <v>80</v>
      </c>
      <c r="H8549" s="20">
        <v>60</v>
      </c>
      <c r="I8549" s="2">
        <v>52.5</v>
      </c>
      <c r="J8549" s="2">
        <v>16.25</v>
      </c>
      <c r="K8549" s="2">
        <v>18.75</v>
      </c>
      <c r="L8549" s="2">
        <v>8.75</v>
      </c>
      <c r="M8549" s="2">
        <v>37.5</v>
      </c>
      <c r="N8549" s="2">
        <v>51.25</v>
      </c>
      <c r="O8549" s="2">
        <v>18.75</v>
      </c>
      <c r="P8549" s="2">
        <v>65</v>
      </c>
      <c r="Q8549" s="2">
        <v>7.5</v>
      </c>
      <c r="R8549" s="2">
        <v>10</v>
      </c>
      <c r="S8549" s="10" t="s">
        <v>168</v>
      </c>
      <c r="T8549" s="22">
        <v>90</v>
      </c>
    </row>
    <row r="8550">
      <c r="D8550" s="15" t="s">
        <v>29</v>
      </c>
      <c r="E8550" s="14" t="s">
        <v>30</v>
      </c>
      <c r="F8550" s="16"/>
      <c r="G8550" s="26">
        <v>823</v>
      </c>
      <c r="H8550" s="40">
        <v>69.744835965977998</v>
      </c>
      <c r="I8550" s="8">
        <v>59.902794653706003</v>
      </c>
      <c r="J8550" s="8">
        <v>38.153098420413002</v>
      </c>
      <c r="K8550" s="8">
        <v>37.059538274605003</v>
      </c>
      <c r="L8550" s="8">
        <v>16.767922235722999</v>
      </c>
      <c r="M8550" s="8">
        <v>58.080194410692997</v>
      </c>
      <c r="N8550" s="8">
        <v>59.295261239368003</v>
      </c>
      <c r="O8550" s="8">
        <v>37.788578371809997</v>
      </c>
      <c r="P8550" s="8">
        <v>77.035236938032</v>
      </c>
      <c r="Q8550" s="8">
        <v>7.5334143377889999</v>
      </c>
      <c r="R8550" s="8">
        <v>2.187120291616</v>
      </c>
      <c r="S8550" s="8">
        <v>0.36452004860300002</v>
      </c>
      <c r="T8550" s="42">
        <v>97.448359659781005</v>
      </c>
    </row>
    <row r="8551">
      <c r="D8551" s="19"/>
      <c r="E8551" s="18" t="s">
        <v>31</v>
      </c>
      <c r="F8551" s="17"/>
      <c r="G8551" s="7">
        <v>798</v>
      </c>
      <c r="H8551" s="20">
        <v>69.047619047618994</v>
      </c>
      <c r="I8551" s="2">
        <v>60.401002506266003</v>
      </c>
      <c r="J8551" s="2">
        <v>37.343358395990002</v>
      </c>
      <c r="K8551" s="2">
        <v>37.844611528822</v>
      </c>
      <c r="L8551" s="2">
        <v>17.167919799499</v>
      </c>
      <c r="M8551" s="2">
        <v>56.766917293233</v>
      </c>
      <c r="N8551" s="2">
        <v>58.521303258144997</v>
      </c>
      <c r="O8551" s="2">
        <v>38.596491228070001</v>
      </c>
      <c r="P8551" s="2">
        <v>76.817042606515997</v>
      </c>
      <c r="Q8551" s="2">
        <v>6.8922305764410003</v>
      </c>
      <c r="R8551" s="2">
        <v>2.0050125313280001</v>
      </c>
      <c r="S8551" s="2">
        <v>0.25062656641600001</v>
      </c>
      <c r="T8551" s="22">
        <v>97.744360902256005</v>
      </c>
    </row>
    <row r="8552">
      <c r="D8552" s="19"/>
      <c r="E8552" s="18" t="s">
        <v>32</v>
      </c>
      <c r="F8552" s="17"/>
      <c r="G8552" s="7">
        <v>808</v>
      </c>
      <c r="H8552" s="20">
        <v>69.554455445545003</v>
      </c>
      <c r="I8552" s="2">
        <v>58.787128712871002</v>
      </c>
      <c r="J8552" s="2">
        <v>37.623762376237998</v>
      </c>
      <c r="K8552" s="2">
        <v>39.356435643563998</v>
      </c>
      <c r="L8552" s="2">
        <v>16.707920792079001</v>
      </c>
      <c r="M8552" s="2">
        <v>58.415841584158002</v>
      </c>
      <c r="N8552" s="2">
        <v>60.272277227723002</v>
      </c>
      <c r="O8552" s="2">
        <v>38.490099009901002</v>
      </c>
      <c r="P8552" s="2">
        <v>77.722772277228003</v>
      </c>
      <c r="Q8552" s="2">
        <v>6.559405940594</v>
      </c>
      <c r="R8552" s="2">
        <v>1.732673267327</v>
      </c>
      <c r="S8552" s="2">
        <v>0.37128712871300001</v>
      </c>
      <c r="T8552" s="22">
        <v>97.896039603960006</v>
      </c>
    </row>
    <row r="8553">
      <c r="D8553" s="19"/>
      <c r="E8553" s="18" t="s">
        <v>33</v>
      </c>
      <c r="F8553" s="17"/>
      <c r="G8553" s="7">
        <v>206</v>
      </c>
      <c r="H8553" s="20">
        <v>67.475728155339993</v>
      </c>
      <c r="I8553" s="2">
        <v>59.223300970874</v>
      </c>
      <c r="J8553" s="2">
        <v>38.349514563107</v>
      </c>
      <c r="K8553" s="2">
        <v>39.805825242718001</v>
      </c>
      <c r="L8553" s="2">
        <v>19.417475728155001</v>
      </c>
      <c r="M8553" s="2">
        <v>57.766990291261997</v>
      </c>
      <c r="N8553" s="2">
        <v>61.165048543688997</v>
      </c>
      <c r="O8553" s="2">
        <v>38.349514563107</v>
      </c>
      <c r="P8553" s="2">
        <v>79.611650485436996</v>
      </c>
      <c r="Q8553" s="2">
        <v>5.8252427184469999</v>
      </c>
      <c r="R8553" s="2">
        <v>2.4271844660189998</v>
      </c>
      <c r="S8553" s="2">
        <v>0.48543689320400002</v>
      </c>
      <c r="T8553" s="22">
        <v>97.087378640777004</v>
      </c>
    </row>
    <row r="8554">
      <c r="D8554" s="19"/>
      <c r="E8554" s="18" t="s">
        <v>34</v>
      </c>
      <c r="F8554" s="17"/>
      <c r="G8554" s="7">
        <v>488</v>
      </c>
      <c r="H8554" s="20">
        <v>72.540983606557006</v>
      </c>
      <c r="I8554" s="2">
        <v>61.065573770492001</v>
      </c>
      <c r="J8554" s="2">
        <v>37.704918032786999</v>
      </c>
      <c r="K8554" s="2">
        <v>34.221311475409998</v>
      </c>
      <c r="L8554" s="2">
        <v>17.008196721310998</v>
      </c>
      <c r="M8554" s="2">
        <v>57.172131147541002</v>
      </c>
      <c r="N8554" s="2">
        <v>57.786885245901999</v>
      </c>
      <c r="O8554" s="2">
        <v>36.475409836066</v>
      </c>
      <c r="P8554" s="2">
        <v>74.180327868852004</v>
      </c>
      <c r="Q8554" s="2">
        <v>7.3770491803280001</v>
      </c>
      <c r="R8554" s="2">
        <v>1.6393442622950001</v>
      </c>
      <c r="S8554" s="2">
        <v>0.20491803278699999</v>
      </c>
      <c r="T8554" s="22">
        <v>98.155737704917996</v>
      </c>
    </row>
    <row r="8555">
      <c r="D8555" s="19"/>
      <c r="E8555" s="18" t="s">
        <v>35</v>
      </c>
      <c r="F8555" s="17"/>
      <c r="G8555" s="7">
        <v>154</v>
      </c>
      <c r="H8555" s="20">
        <v>68.831168831168995</v>
      </c>
      <c r="I8555" s="2">
        <v>59.740259740260001</v>
      </c>
      <c r="J8555" s="2">
        <v>35.714285714286</v>
      </c>
      <c r="K8555" s="2">
        <v>38.311688311688002</v>
      </c>
      <c r="L8555" s="2">
        <v>16.233766233766001</v>
      </c>
      <c r="M8555" s="2">
        <v>57.142857142856997</v>
      </c>
      <c r="N8555" s="2">
        <v>61.688311688311998</v>
      </c>
      <c r="O8555" s="2">
        <v>36.363636363635997</v>
      </c>
      <c r="P8555" s="2">
        <v>76.623376623376998</v>
      </c>
      <c r="Q8555" s="2">
        <v>4.5454545454549997</v>
      </c>
      <c r="R8555" s="2">
        <v>1.948051948052</v>
      </c>
      <c r="S8555" s="10" t="s">
        <v>168</v>
      </c>
      <c r="T8555" s="22">
        <v>98.051948051948003</v>
      </c>
    </row>
    <row r="8556">
      <c r="D8556" s="19"/>
      <c r="E8556" s="18" t="s">
        <v>36</v>
      </c>
      <c r="F8556" s="17"/>
      <c r="G8556" s="7">
        <v>871</v>
      </c>
      <c r="H8556" s="20">
        <v>69.575200918484995</v>
      </c>
      <c r="I8556" s="2">
        <v>60.505166475316003</v>
      </c>
      <c r="J8556" s="2">
        <v>39.954075774971002</v>
      </c>
      <c r="K8556" s="2">
        <v>42.365097588978003</v>
      </c>
      <c r="L8556" s="2">
        <v>18.254879448909001</v>
      </c>
      <c r="M8556" s="2">
        <v>59.012629161882998</v>
      </c>
      <c r="N8556" s="2">
        <v>61.423650975889998</v>
      </c>
      <c r="O8556" s="2">
        <v>39.954075774971002</v>
      </c>
      <c r="P8556" s="2">
        <v>80.022962112513994</v>
      </c>
      <c r="Q8556" s="2">
        <v>7.0034443168770002</v>
      </c>
      <c r="R8556" s="2">
        <v>1.492537313433</v>
      </c>
      <c r="S8556" s="2">
        <v>0.22962112514399999</v>
      </c>
      <c r="T8556" s="22">
        <v>98.277841561423998</v>
      </c>
    </row>
    <row r="8557">
      <c r="D8557" s="19"/>
      <c r="E8557" s="18" t="s">
        <v>37</v>
      </c>
      <c r="F8557" s="17"/>
      <c r="G8557" s="7">
        <v>366</v>
      </c>
      <c r="H8557" s="20">
        <v>71.857923497268004</v>
      </c>
      <c r="I8557" s="2">
        <v>62.295081967213001</v>
      </c>
      <c r="J8557" s="2">
        <v>48.087431693988997</v>
      </c>
      <c r="K8557" s="2">
        <v>47.267759562842002</v>
      </c>
      <c r="L8557" s="2">
        <v>20.218579234972999</v>
      </c>
      <c r="M8557" s="2">
        <v>65.573770491803003</v>
      </c>
      <c r="N8557" s="2">
        <v>70.218579234973006</v>
      </c>
      <c r="O8557" s="2">
        <v>59.016393442622999</v>
      </c>
      <c r="P8557" s="2">
        <v>79.508196721310995</v>
      </c>
      <c r="Q8557" s="2">
        <v>5.7377049180329998</v>
      </c>
      <c r="R8557" s="2">
        <v>1.0928961748629999</v>
      </c>
      <c r="S8557" s="2">
        <v>0.27322404371600001</v>
      </c>
      <c r="T8557" s="22">
        <v>98.633879781421001</v>
      </c>
    </row>
    <row r="8558">
      <c r="D8558" s="19"/>
      <c r="E8558" s="18" t="s">
        <v>38</v>
      </c>
      <c r="F8558" s="17"/>
      <c r="G8558" s="7">
        <v>552</v>
      </c>
      <c r="H8558" s="20">
        <v>69.202898550724996</v>
      </c>
      <c r="I8558" s="2">
        <v>60.144927536231997</v>
      </c>
      <c r="J8558" s="2">
        <v>40.760869565217</v>
      </c>
      <c r="K8558" s="2">
        <v>35.869565217390999</v>
      </c>
      <c r="L8558" s="2">
        <v>18.659420289854999</v>
      </c>
      <c r="M8558" s="2">
        <v>58.695652173912997</v>
      </c>
      <c r="N8558" s="2">
        <v>59.239130434783</v>
      </c>
      <c r="O8558" s="2">
        <v>39.673913043478002</v>
      </c>
      <c r="P8558" s="2">
        <v>76.449275362319</v>
      </c>
      <c r="Q8558" s="2">
        <v>7.4275362318839999</v>
      </c>
      <c r="R8558" s="2">
        <v>2.7173913043479998</v>
      </c>
      <c r="S8558" s="2">
        <v>0.18115942029000001</v>
      </c>
      <c r="T8558" s="22">
        <v>97.101449275362</v>
      </c>
    </row>
    <row r="8559">
      <c r="D8559" s="19"/>
      <c r="E8559" s="18" t="s">
        <v>39</v>
      </c>
      <c r="F8559" s="17"/>
      <c r="G8559" s="7">
        <v>514</v>
      </c>
      <c r="H8559" s="20">
        <v>71.206225680933997</v>
      </c>
      <c r="I8559" s="2">
        <v>59.727626459143998</v>
      </c>
      <c r="J8559" s="2">
        <v>44.163424124514002</v>
      </c>
      <c r="K8559" s="2">
        <v>41.828793774319003</v>
      </c>
      <c r="L8559" s="2">
        <v>20.622568093384999</v>
      </c>
      <c r="M8559" s="2">
        <v>64.396887159532994</v>
      </c>
      <c r="N8559" s="2">
        <v>64.396887159532994</v>
      </c>
      <c r="O8559" s="2">
        <v>48.054474708171</v>
      </c>
      <c r="P8559" s="2">
        <v>81.712062256809006</v>
      </c>
      <c r="Q8559" s="2">
        <v>5.836575875486</v>
      </c>
      <c r="R8559" s="2">
        <v>1.7509727626460001</v>
      </c>
      <c r="S8559" s="2">
        <v>0.38910505836600001</v>
      </c>
      <c r="T8559" s="22">
        <v>97.859922178988001</v>
      </c>
    </row>
    <row r="8560">
      <c r="D8560" s="19"/>
      <c r="E8560" s="18" t="s">
        <v>40</v>
      </c>
      <c r="F8560" s="17"/>
      <c r="G8560" s="7">
        <v>559</v>
      </c>
      <c r="H8560" s="20">
        <v>69.588550983900006</v>
      </c>
      <c r="I8560" s="2">
        <v>62.969588550984</v>
      </c>
      <c r="J8560" s="2">
        <v>41.144901610018003</v>
      </c>
      <c r="K8560" s="2">
        <v>42.576028622540001</v>
      </c>
      <c r="L8560" s="2">
        <v>20.035778175312998</v>
      </c>
      <c r="M8560" s="2">
        <v>61.717352415027001</v>
      </c>
      <c r="N8560" s="2">
        <v>61.717352415027001</v>
      </c>
      <c r="O8560" s="2">
        <v>42.576028622540001</v>
      </c>
      <c r="P8560" s="2">
        <v>81.932021466904999</v>
      </c>
      <c r="Q8560" s="2">
        <v>6.2611806797850003</v>
      </c>
      <c r="R8560" s="2">
        <v>1.4311270125219999</v>
      </c>
      <c r="S8560" s="2">
        <v>0.35778175313100002</v>
      </c>
      <c r="T8560" s="22">
        <v>98.211091234346995</v>
      </c>
    </row>
    <row r="8561">
      <c r="D8561" s="19"/>
      <c r="E8561" s="18" t="s">
        <v>41</v>
      </c>
      <c r="F8561" s="17"/>
      <c r="G8561" s="7">
        <v>71</v>
      </c>
      <c r="H8561" s="20">
        <v>71.830985915493002</v>
      </c>
      <c r="I8561" s="2">
        <v>59.154929577464998</v>
      </c>
      <c r="J8561" s="2">
        <v>38.028169014085002</v>
      </c>
      <c r="K8561" s="2">
        <v>46.478873239437</v>
      </c>
      <c r="L8561" s="2">
        <v>19.718309859154999</v>
      </c>
      <c r="M8561" s="2">
        <v>60.563380281690002</v>
      </c>
      <c r="N8561" s="2">
        <v>67.605633802816996</v>
      </c>
      <c r="O8561" s="2">
        <v>39.436619718309998</v>
      </c>
      <c r="P8561" s="2">
        <v>77.464788732393998</v>
      </c>
      <c r="Q8561" s="2">
        <v>23.943661971830998</v>
      </c>
      <c r="R8561" s="2">
        <v>4.2253521126760001</v>
      </c>
      <c r="S8561" s="10" t="s">
        <v>168</v>
      </c>
      <c r="T8561" s="22">
        <v>95.774647887323994</v>
      </c>
    </row>
    <row r="8562">
      <c r="D8562" s="19"/>
      <c r="E8562" s="18" t="s">
        <v>42</v>
      </c>
      <c r="F8562" s="17"/>
      <c r="G8562" s="11">
        <v>11</v>
      </c>
      <c r="H8562" s="27">
        <v>54.545454545455001</v>
      </c>
      <c r="I8562" s="5">
        <v>27.272727272727</v>
      </c>
      <c r="J8562" s="5">
        <v>18.181818181817999</v>
      </c>
      <c r="K8562" s="4" t="s">
        <v>168</v>
      </c>
      <c r="L8562" s="5">
        <v>9.0909090909089993</v>
      </c>
      <c r="M8562" s="5">
        <v>27.272727272727</v>
      </c>
      <c r="N8562" s="5">
        <v>27.272727272727</v>
      </c>
      <c r="O8562" s="4" t="s">
        <v>168</v>
      </c>
      <c r="P8562" s="5">
        <v>36.363636363635997</v>
      </c>
      <c r="Q8562" s="5">
        <v>27.272727272727</v>
      </c>
      <c r="R8562" s="5">
        <v>27.272727272727</v>
      </c>
      <c r="S8562" s="4" t="s">
        <v>168</v>
      </c>
      <c r="T8562" s="30">
        <v>72.727272727273004</v>
      </c>
    </row>
    <row r="8563">
      <c r="D8563" s="19"/>
      <c r="E8563" s="18" t="s">
        <v>26</v>
      </c>
      <c r="F8563" s="17"/>
      <c r="G8563" s="11">
        <v>2</v>
      </c>
      <c r="H8563" s="32" t="s">
        <v>168</v>
      </c>
      <c r="I8563" s="5">
        <v>100</v>
      </c>
      <c r="J8563" s="5">
        <v>50</v>
      </c>
      <c r="K8563" s="4" t="s">
        <v>168</v>
      </c>
      <c r="L8563" s="4" t="s">
        <v>168</v>
      </c>
      <c r="M8563" s="5">
        <v>100</v>
      </c>
      <c r="N8563" s="5">
        <v>50</v>
      </c>
      <c r="O8563" s="4" t="s">
        <v>168</v>
      </c>
      <c r="P8563" s="5">
        <v>50</v>
      </c>
      <c r="Q8563" s="4" t="s">
        <v>168</v>
      </c>
      <c r="R8563" s="4" t="s">
        <v>168</v>
      </c>
      <c r="S8563" s="4" t="s">
        <v>168</v>
      </c>
      <c r="T8563" s="30">
        <v>100</v>
      </c>
    </row>
    <row r="8564">
      <c r="D8564" s="19"/>
      <c r="E8564" s="18" t="s">
        <v>43</v>
      </c>
      <c r="F8564" s="17"/>
      <c r="G8564" s="7">
        <v>1080</v>
      </c>
      <c r="H8564" s="20">
        <v>67.129629629630003</v>
      </c>
      <c r="I8564" s="2">
        <v>57.962962962962997</v>
      </c>
      <c r="J8564" s="2">
        <v>36.296296296295999</v>
      </c>
      <c r="K8564" s="2">
        <v>35.925925925926002</v>
      </c>
      <c r="L8564" s="2">
        <v>16.388888888888999</v>
      </c>
      <c r="M8564" s="2">
        <v>55</v>
      </c>
      <c r="N8564" s="2">
        <v>56.481481481480998</v>
      </c>
      <c r="O8564" s="2">
        <v>36.666666666666998</v>
      </c>
      <c r="P8564" s="2">
        <v>75.462962962963005</v>
      </c>
      <c r="Q8564" s="2">
        <v>7.6851851851850004</v>
      </c>
      <c r="R8564" s="2">
        <v>2.4074074074070002</v>
      </c>
      <c r="S8564" s="2">
        <v>0.277777777778</v>
      </c>
      <c r="T8564" s="22">
        <v>97.314814814814994</v>
      </c>
    </row>
    <row r="8565">
      <c r="D8565" s="15" t="s">
        <v>44</v>
      </c>
      <c r="E8565" s="14" t="s">
        <v>45</v>
      </c>
      <c r="F8565" s="16"/>
      <c r="G8565" s="33">
        <v>3</v>
      </c>
      <c r="H8565" s="45">
        <v>33.333333333333002</v>
      </c>
      <c r="I8565" s="13">
        <v>33.333333333333002</v>
      </c>
      <c r="J8565" s="13">
        <v>33.333333333333002</v>
      </c>
      <c r="K8565" s="25" t="s">
        <v>168</v>
      </c>
      <c r="L8565" s="25" t="s">
        <v>168</v>
      </c>
      <c r="M8565" s="13">
        <v>33.333333333333002</v>
      </c>
      <c r="N8565" s="13">
        <v>33.333333333333002</v>
      </c>
      <c r="O8565" s="13">
        <v>100</v>
      </c>
      <c r="P8565" s="13">
        <v>66.666666666666998</v>
      </c>
      <c r="Q8565" s="25" t="s">
        <v>168</v>
      </c>
      <c r="R8565" s="25" t="s">
        <v>168</v>
      </c>
      <c r="S8565" s="25" t="s">
        <v>168</v>
      </c>
      <c r="T8565" s="50">
        <v>100</v>
      </c>
    </row>
    <row r="8566">
      <c r="D8566" s="19"/>
      <c r="E8566" s="18" t="s">
        <v>46</v>
      </c>
      <c r="F8566" s="17"/>
      <c r="G8566" s="11">
        <v>11</v>
      </c>
      <c r="H8566" s="27">
        <v>81.818181818181998</v>
      </c>
      <c r="I8566" s="5">
        <v>81.818181818181998</v>
      </c>
      <c r="J8566" s="5">
        <v>36.363636363635997</v>
      </c>
      <c r="K8566" s="5">
        <v>45.454545454544999</v>
      </c>
      <c r="L8566" s="5">
        <v>27.272727272727</v>
      </c>
      <c r="M8566" s="5">
        <v>63.636363636364003</v>
      </c>
      <c r="N8566" s="5">
        <v>81.818181818181998</v>
      </c>
      <c r="O8566" s="5">
        <v>54.545454545455001</v>
      </c>
      <c r="P8566" s="5">
        <v>63.636363636364003</v>
      </c>
      <c r="Q8566" s="5">
        <v>18.181818181817999</v>
      </c>
      <c r="R8566" s="4" t="s">
        <v>168</v>
      </c>
      <c r="S8566" s="4" t="s">
        <v>168</v>
      </c>
      <c r="T8566" s="30">
        <v>100</v>
      </c>
    </row>
    <row r="8567">
      <c r="D8567" s="19"/>
      <c r="E8567" s="18" t="s">
        <v>47</v>
      </c>
      <c r="F8567" s="17"/>
      <c r="G8567" s="11">
        <v>25</v>
      </c>
      <c r="H8567" s="27">
        <v>44</v>
      </c>
      <c r="I8567" s="5">
        <v>40</v>
      </c>
      <c r="J8567" s="5">
        <v>24</v>
      </c>
      <c r="K8567" s="5">
        <v>28</v>
      </c>
      <c r="L8567" s="5">
        <v>12</v>
      </c>
      <c r="M8567" s="5">
        <v>56</v>
      </c>
      <c r="N8567" s="5">
        <v>48</v>
      </c>
      <c r="O8567" s="5">
        <v>40</v>
      </c>
      <c r="P8567" s="5">
        <v>48</v>
      </c>
      <c r="Q8567" s="5">
        <v>20</v>
      </c>
      <c r="R8567" s="5">
        <v>4</v>
      </c>
      <c r="S8567" s="4" t="s">
        <v>168</v>
      </c>
      <c r="T8567" s="30">
        <v>96</v>
      </c>
    </row>
    <row r="8568">
      <c r="D8568" s="19"/>
      <c r="E8568" s="18" t="s">
        <v>48</v>
      </c>
      <c r="F8568" s="17"/>
      <c r="G8568" s="7">
        <v>160</v>
      </c>
      <c r="H8568" s="20">
        <v>46.25</v>
      </c>
      <c r="I8568" s="2">
        <v>43.75</v>
      </c>
      <c r="J8568" s="2">
        <v>28.75</v>
      </c>
      <c r="K8568" s="2">
        <v>25.625</v>
      </c>
      <c r="L8568" s="2">
        <v>10</v>
      </c>
      <c r="M8568" s="2">
        <v>38.125</v>
      </c>
      <c r="N8568" s="2">
        <v>48.125</v>
      </c>
      <c r="O8568" s="2">
        <v>37.5</v>
      </c>
      <c r="P8568" s="2">
        <v>70</v>
      </c>
      <c r="Q8568" s="2">
        <v>10</v>
      </c>
      <c r="R8568" s="2">
        <v>4.375</v>
      </c>
      <c r="S8568" s="10" t="s">
        <v>168</v>
      </c>
      <c r="T8568" s="22">
        <v>95.625</v>
      </c>
    </row>
    <row r="8569">
      <c r="D8569" s="19"/>
      <c r="E8569" s="18" t="s">
        <v>49</v>
      </c>
      <c r="F8569" s="17"/>
      <c r="G8569" s="7">
        <v>166</v>
      </c>
      <c r="H8569" s="20">
        <v>65.060240963854994</v>
      </c>
      <c r="I8569" s="2">
        <v>57.831325301204998</v>
      </c>
      <c r="J8569" s="2">
        <v>31.325301204818999</v>
      </c>
      <c r="K8569" s="2">
        <v>28.313253012048001</v>
      </c>
      <c r="L8569" s="2">
        <v>13.253012048193</v>
      </c>
      <c r="M8569" s="2">
        <v>54.819277108434001</v>
      </c>
      <c r="N8569" s="2">
        <v>54.21686746988</v>
      </c>
      <c r="O8569" s="2">
        <v>34.939759036144999</v>
      </c>
      <c r="P8569" s="2">
        <v>73.493975903614</v>
      </c>
      <c r="Q8569" s="2">
        <v>7.8313253012050001</v>
      </c>
      <c r="R8569" s="2">
        <v>3.0120481927710001</v>
      </c>
      <c r="S8569" s="2">
        <v>0.60240963855399998</v>
      </c>
      <c r="T8569" s="22">
        <v>96.385542168675002</v>
      </c>
    </row>
    <row r="8570">
      <c r="D8570" s="19"/>
      <c r="E8570" s="18" t="s">
        <v>50</v>
      </c>
      <c r="F8570" s="17"/>
      <c r="G8570" s="7">
        <v>129</v>
      </c>
      <c r="H8570" s="20">
        <v>67.441860465115994</v>
      </c>
      <c r="I8570" s="2">
        <v>60.465116279070003</v>
      </c>
      <c r="J8570" s="2">
        <v>29.457364341085</v>
      </c>
      <c r="K8570" s="2">
        <v>33.333333333333002</v>
      </c>
      <c r="L8570" s="2">
        <v>13.953488372093</v>
      </c>
      <c r="M8570" s="2">
        <v>57.364341085271001</v>
      </c>
      <c r="N8570" s="2">
        <v>57.364341085271001</v>
      </c>
      <c r="O8570" s="2">
        <v>34.883720930232997</v>
      </c>
      <c r="P8570" s="2">
        <v>72.093023255814003</v>
      </c>
      <c r="Q8570" s="2">
        <v>5.4263565891469998</v>
      </c>
      <c r="R8570" s="2">
        <v>3.8759689922480001</v>
      </c>
      <c r="S8570" s="10" t="s">
        <v>168</v>
      </c>
      <c r="T8570" s="22">
        <v>96.124031007751995</v>
      </c>
    </row>
    <row r="8571">
      <c r="D8571" s="19"/>
      <c r="E8571" s="18" t="s">
        <v>51</v>
      </c>
      <c r="F8571" s="17"/>
      <c r="G8571" s="7">
        <v>124</v>
      </c>
      <c r="H8571" s="20">
        <v>58.870967741934997</v>
      </c>
      <c r="I8571" s="2">
        <v>54.838709677418997</v>
      </c>
      <c r="J8571" s="2">
        <v>37.096774193548001</v>
      </c>
      <c r="K8571" s="2">
        <v>32.258064516128997</v>
      </c>
      <c r="L8571" s="2">
        <v>13.709677419355</v>
      </c>
      <c r="M8571" s="2">
        <v>42.741935483871004</v>
      </c>
      <c r="N8571" s="2">
        <v>47.580645161290001</v>
      </c>
      <c r="O8571" s="2">
        <v>29.838709677419001</v>
      </c>
      <c r="P8571" s="2">
        <v>70.967741935484</v>
      </c>
      <c r="Q8571" s="2">
        <v>8.0645161290320004</v>
      </c>
      <c r="R8571" s="2">
        <v>2.4193548387099999</v>
      </c>
      <c r="S8571" s="10" t="s">
        <v>168</v>
      </c>
      <c r="T8571" s="22">
        <v>97.580645161289993</v>
      </c>
    </row>
    <row r="8572">
      <c r="D8572" s="19"/>
      <c r="E8572" s="18" t="s">
        <v>52</v>
      </c>
      <c r="F8572" s="17"/>
      <c r="G8572" s="7">
        <v>114</v>
      </c>
      <c r="H8572" s="20">
        <v>70.175438596491006</v>
      </c>
      <c r="I8572" s="2">
        <v>59.649122807018003</v>
      </c>
      <c r="J8572" s="2">
        <v>39.473684210526002</v>
      </c>
      <c r="K8572" s="2">
        <v>36.842105263157997</v>
      </c>
      <c r="L8572" s="2">
        <v>12.280701754386</v>
      </c>
      <c r="M8572" s="2">
        <v>59.649122807018003</v>
      </c>
      <c r="N8572" s="2">
        <v>57.017543859649003</v>
      </c>
      <c r="O8572" s="2">
        <v>32.456140350877</v>
      </c>
      <c r="P8572" s="2">
        <v>71.929824561404004</v>
      </c>
      <c r="Q8572" s="2">
        <v>9.6491228070179993</v>
      </c>
      <c r="R8572" s="2">
        <v>2.6315789473679998</v>
      </c>
      <c r="S8572" s="10" t="s">
        <v>168</v>
      </c>
      <c r="T8572" s="22">
        <v>97.368421052632002</v>
      </c>
    </row>
    <row r="8573">
      <c r="D8573" s="19"/>
      <c r="E8573" s="18" t="s">
        <v>53</v>
      </c>
      <c r="F8573" s="17"/>
      <c r="G8573" s="7">
        <v>95</v>
      </c>
      <c r="H8573" s="20">
        <v>71.578947368420998</v>
      </c>
      <c r="I8573" s="2">
        <v>65.263157894737006</v>
      </c>
      <c r="J8573" s="2">
        <v>40</v>
      </c>
      <c r="K8573" s="2">
        <v>46.315789473683999</v>
      </c>
      <c r="L8573" s="2">
        <v>16.842105263158</v>
      </c>
      <c r="M8573" s="2">
        <v>54.736842105263001</v>
      </c>
      <c r="N8573" s="2">
        <v>62.105263157895003</v>
      </c>
      <c r="O8573" s="2">
        <v>38.947368421053</v>
      </c>
      <c r="P8573" s="2">
        <v>83.157894736841996</v>
      </c>
      <c r="Q8573" s="2">
        <v>6.3157894736840001</v>
      </c>
      <c r="R8573" s="2">
        <v>1.052631578947</v>
      </c>
      <c r="S8573" s="10" t="s">
        <v>168</v>
      </c>
      <c r="T8573" s="22">
        <v>98.947368421053</v>
      </c>
    </row>
    <row r="8574">
      <c r="D8574" s="19"/>
      <c r="E8574" s="18" t="s">
        <v>54</v>
      </c>
      <c r="F8574" s="17"/>
      <c r="G8574" s="7">
        <v>253</v>
      </c>
      <c r="H8574" s="20">
        <v>85.770750988141998</v>
      </c>
      <c r="I8574" s="2">
        <v>65.217391304347998</v>
      </c>
      <c r="J8574" s="2">
        <v>46.245059288538002</v>
      </c>
      <c r="K8574" s="2">
        <v>45.059288537549001</v>
      </c>
      <c r="L8574" s="2">
        <v>26.877470355730999</v>
      </c>
      <c r="M8574" s="2">
        <v>69.565217391304003</v>
      </c>
      <c r="N8574" s="2">
        <v>64.822134387351994</v>
      </c>
      <c r="O8574" s="2">
        <v>39.920948616601002</v>
      </c>
      <c r="P8574" s="2">
        <v>84.980237154150004</v>
      </c>
      <c r="Q8574" s="2">
        <v>5.1383399209489999</v>
      </c>
      <c r="R8574" s="2">
        <v>1.5810276679840001</v>
      </c>
      <c r="S8574" s="10" t="s">
        <v>168</v>
      </c>
      <c r="T8574" s="22">
        <v>98.418972332015997</v>
      </c>
    </row>
    <row r="8575">
      <c r="D8575" s="19"/>
      <c r="E8575" s="18" t="s">
        <v>55</v>
      </c>
      <c r="F8575" s="17"/>
      <c r="G8575" s="11">
        <v>1</v>
      </c>
      <c r="H8575" s="27">
        <v>100</v>
      </c>
      <c r="I8575" s="5">
        <v>100</v>
      </c>
      <c r="J8575" s="4" t="s">
        <v>168</v>
      </c>
      <c r="K8575" s="4" t="s">
        <v>168</v>
      </c>
      <c r="L8575" s="4" t="s">
        <v>168</v>
      </c>
      <c r="M8575" s="4" t="s">
        <v>168</v>
      </c>
      <c r="N8575" s="4" t="s">
        <v>168</v>
      </c>
      <c r="O8575" s="4" t="s">
        <v>168</v>
      </c>
      <c r="P8575" s="4" t="s">
        <v>168</v>
      </c>
      <c r="Q8575" s="5">
        <v>100</v>
      </c>
      <c r="R8575" s="4" t="s">
        <v>168</v>
      </c>
      <c r="S8575" s="4" t="s">
        <v>168</v>
      </c>
      <c r="T8575" s="30">
        <v>100</v>
      </c>
    </row>
    <row r="8576">
      <c r="D8576" s="19"/>
      <c r="E8576" s="18" t="s">
        <v>26</v>
      </c>
      <c r="F8576" s="17"/>
      <c r="G8576" s="11">
        <v>12</v>
      </c>
      <c r="H8576" s="27">
        <v>16.666666666666998</v>
      </c>
      <c r="I8576" s="5">
        <v>25</v>
      </c>
      <c r="J8576" s="5">
        <v>16.666666666666998</v>
      </c>
      <c r="K8576" s="5">
        <v>41.666666666666998</v>
      </c>
      <c r="L8576" s="5">
        <v>8.333333333333</v>
      </c>
      <c r="M8576" s="5">
        <v>16.666666666666998</v>
      </c>
      <c r="N8576" s="5">
        <v>33.333333333333002</v>
      </c>
      <c r="O8576" s="5">
        <v>16.666666666666998</v>
      </c>
      <c r="P8576" s="5">
        <v>66.666666666666998</v>
      </c>
      <c r="Q8576" s="5">
        <v>16.666666666666998</v>
      </c>
      <c r="R8576" s="4" t="s">
        <v>168</v>
      </c>
      <c r="S8576" s="5">
        <v>16.666666666666998</v>
      </c>
      <c r="T8576" s="30">
        <v>83.333333333333002</v>
      </c>
    </row>
    <row r="8577">
      <c r="D8577" s="15" t="s">
        <v>56</v>
      </c>
      <c r="E8577" s="14" t="s">
        <v>57</v>
      </c>
      <c r="F8577" s="16"/>
      <c r="G8577" s="33">
        <v>15</v>
      </c>
      <c r="H8577" s="45">
        <v>53.333333333333002</v>
      </c>
      <c r="I8577" s="13">
        <v>60</v>
      </c>
      <c r="J8577" s="13">
        <v>40</v>
      </c>
      <c r="K8577" s="13">
        <v>26.666666666666998</v>
      </c>
      <c r="L8577" s="13">
        <v>13.333333333333</v>
      </c>
      <c r="M8577" s="13">
        <v>60</v>
      </c>
      <c r="N8577" s="13">
        <v>73.333333333333002</v>
      </c>
      <c r="O8577" s="13">
        <v>46.666666666666998</v>
      </c>
      <c r="P8577" s="13">
        <v>60</v>
      </c>
      <c r="Q8577" s="13">
        <v>6.666666666667</v>
      </c>
      <c r="R8577" s="13">
        <v>6.666666666667</v>
      </c>
      <c r="S8577" s="25" t="s">
        <v>168</v>
      </c>
      <c r="T8577" s="50">
        <v>93.333333333333002</v>
      </c>
    </row>
    <row r="8578">
      <c r="D8578" s="19"/>
      <c r="E8578" s="18" t="s">
        <v>58</v>
      </c>
      <c r="F8578" s="17"/>
      <c r="G8578" s="7">
        <v>111</v>
      </c>
      <c r="H8578" s="20">
        <v>47.747747747748001</v>
      </c>
      <c r="I8578" s="2">
        <v>47.747747747748001</v>
      </c>
      <c r="J8578" s="2">
        <v>23.423423423422999</v>
      </c>
      <c r="K8578" s="2">
        <v>24.324324324323999</v>
      </c>
      <c r="L8578" s="2">
        <v>12.612612612613001</v>
      </c>
      <c r="M8578" s="2">
        <v>38.738738738739002</v>
      </c>
      <c r="N8578" s="2">
        <v>44.144144144144001</v>
      </c>
      <c r="O8578" s="2">
        <v>32.432432432432002</v>
      </c>
      <c r="P8578" s="2">
        <v>65.765765765766005</v>
      </c>
      <c r="Q8578" s="2">
        <v>10.810810810811001</v>
      </c>
      <c r="R8578" s="2">
        <v>4.5045045045050003</v>
      </c>
      <c r="S8578" s="10" t="s">
        <v>168</v>
      </c>
      <c r="T8578" s="22">
        <v>95.495495495495007</v>
      </c>
    </row>
    <row r="8579">
      <c r="D8579" s="19"/>
      <c r="E8579" s="18" t="s">
        <v>59</v>
      </c>
      <c r="F8579" s="17"/>
      <c r="G8579" s="7">
        <v>404</v>
      </c>
      <c r="H8579" s="20">
        <v>61.881188118811998</v>
      </c>
      <c r="I8579" s="2">
        <v>53.217821782178</v>
      </c>
      <c r="J8579" s="2">
        <v>35.891089108910997</v>
      </c>
      <c r="K8579" s="2">
        <v>36.633663366336997</v>
      </c>
      <c r="L8579" s="2">
        <v>14.851485148515</v>
      </c>
      <c r="M8579" s="2">
        <v>52.722772277228003</v>
      </c>
      <c r="N8579" s="2">
        <v>53.217821782178</v>
      </c>
      <c r="O8579" s="2">
        <v>35.148514851484997</v>
      </c>
      <c r="P8579" s="2">
        <v>72.029702970296995</v>
      </c>
      <c r="Q8579" s="2">
        <v>10.148514851485</v>
      </c>
      <c r="R8579" s="2">
        <v>3.7128712871289999</v>
      </c>
      <c r="S8579" s="2">
        <v>0.247524752475</v>
      </c>
      <c r="T8579" s="22">
        <v>96.039603960395993</v>
      </c>
    </row>
    <row r="8580">
      <c r="D8580" s="19"/>
      <c r="E8580" s="18" t="s">
        <v>60</v>
      </c>
      <c r="F8580" s="17"/>
      <c r="G8580" s="7">
        <v>562</v>
      </c>
      <c r="H8580" s="20">
        <v>74.555160142348996</v>
      </c>
      <c r="I8580" s="2">
        <v>62.989323843416003</v>
      </c>
      <c r="J8580" s="2">
        <v>38.790035587189003</v>
      </c>
      <c r="K8580" s="2">
        <v>37.188612099643997</v>
      </c>
      <c r="L8580" s="2">
        <v>18.149466192171001</v>
      </c>
      <c r="M8580" s="2">
        <v>59.430604982205999</v>
      </c>
      <c r="N8580" s="2">
        <v>60.142348754448001</v>
      </c>
      <c r="O8580" s="2">
        <v>37.544483985764998</v>
      </c>
      <c r="P8580" s="2">
        <v>79.537366548042996</v>
      </c>
      <c r="Q8580" s="2">
        <v>5.5160142348749996</v>
      </c>
      <c r="R8580" s="2">
        <v>1.4234875444840001</v>
      </c>
      <c r="S8580" s="2">
        <v>0.35587188612100001</v>
      </c>
      <c r="T8580" s="22">
        <v>98.220640569395002</v>
      </c>
    </row>
    <row r="8581">
      <c r="D8581" s="19"/>
      <c r="E8581" s="18" t="s">
        <v>26</v>
      </c>
      <c r="F8581" s="17"/>
      <c r="G8581" s="11">
        <v>1</v>
      </c>
      <c r="H8581" s="27">
        <v>100</v>
      </c>
      <c r="I8581" s="4" t="s">
        <v>168</v>
      </c>
      <c r="J8581" s="4" t="s">
        <v>168</v>
      </c>
      <c r="K8581" s="4" t="s">
        <v>168</v>
      </c>
      <c r="L8581" s="4" t="s">
        <v>168</v>
      </c>
      <c r="M8581" s="4" t="s">
        <v>168</v>
      </c>
      <c r="N8581" s="5">
        <v>100</v>
      </c>
      <c r="O8581" s="4" t="s">
        <v>168</v>
      </c>
      <c r="P8581" s="4" t="s">
        <v>168</v>
      </c>
      <c r="Q8581" s="5">
        <v>100</v>
      </c>
      <c r="R8581" s="4" t="s">
        <v>168</v>
      </c>
      <c r="S8581" s="4" t="s">
        <v>168</v>
      </c>
      <c r="T8581" s="30">
        <v>100</v>
      </c>
    </row>
    <row r="8582">
      <c r="D8582" s="19"/>
      <c r="E8582" s="18" t="s">
        <v>61</v>
      </c>
      <c r="F8582" s="17"/>
      <c r="G8582" s="7">
        <v>126</v>
      </c>
      <c r="H8582" s="20">
        <v>48.412698412697999</v>
      </c>
      <c r="I8582" s="2">
        <v>49.206349206349003</v>
      </c>
      <c r="J8582" s="2">
        <v>25.396825396825001</v>
      </c>
      <c r="K8582" s="2">
        <v>24.603174603174999</v>
      </c>
      <c r="L8582" s="2">
        <v>12.698412698413</v>
      </c>
      <c r="M8582" s="2">
        <v>41.269841269841002</v>
      </c>
      <c r="N8582" s="2">
        <v>47.619047619047997</v>
      </c>
      <c r="O8582" s="2">
        <v>34.126984126983999</v>
      </c>
      <c r="P8582" s="2">
        <v>65.079365079365004</v>
      </c>
      <c r="Q8582" s="2">
        <v>10.31746031746</v>
      </c>
      <c r="R8582" s="2">
        <v>4.7619047619049999</v>
      </c>
      <c r="S8582" s="10" t="s">
        <v>168</v>
      </c>
      <c r="T8582" s="22">
        <v>95.238095238094999</v>
      </c>
    </row>
    <row r="8583">
      <c r="D8583" s="19"/>
      <c r="E8583" s="18" t="s">
        <v>62</v>
      </c>
      <c r="F8583" s="17"/>
      <c r="G8583" s="7">
        <v>966</v>
      </c>
      <c r="H8583" s="20">
        <v>69.254658385092995</v>
      </c>
      <c r="I8583" s="2">
        <v>58.902691511386998</v>
      </c>
      <c r="J8583" s="2">
        <v>37.577639751553001</v>
      </c>
      <c r="K8583" s="2">
        <v>36.956521739129997</v>
      </c>
      <c r="L8583" s="2">
        <v>16.770186335403999</v>
      </c>
      <c r="M8583" s="2">
        <v>56.625258799172002</v>
      </c>
      <c r="N8583" s="2">
        <v>57.246376811593997</v>
      </c>
      <c r="O8583" s="2">
        <v>36.542443064182002</v>
      </c>
      <c r="P8583" s="2">
        <v>76.397515527950006</v>
      </c>
      <c r="Q8583" s="2">
        <v>7.4534161490680004</v>
      </c>
      <c r="R8583" s="2">
        <v>2.3809523809519999</v>
      </c>
      <c r="S8583" s="2">
        <v>0.31055900621100002</v>
      </c>
      <c r="T8583" s="22">
        <v>97.308488612836001</v>
      </c>
    </row>
    <row r="8584">
      <c r="D8584" s="15" t="s">
        <v>63</v>
      </c>
      <c r="E8584" s="14" t="s">
        <v>64</v>
      </c>
      <c r="F8584" s="16"/>
      <c r="G8584" s="33">
        <v>17</v>
      </c>
      <c r="H8584" s="45">
        <v>64.705882352941003</v>
      </c>
      <c r="I8584" s="13">
        <v>58.823529411765001</v>
      </c>
      <c r="J8584" s="13">
        <v>41.176470588234999</v>
      </c>
      <c r="K8584" s="13">
        <v>23.529411764706001</v>
      </c>
      <c r="L8584" s="13">
        <v>11.764705882353001</v>
      </c>
      <c r="M8584" s="13">
        <v>41.176470588234999</v>
      </c>
      <c r="N8584" s="13">
        <v>35.294117647058997</v>
      </c>
      <c r="O8584" s="13">
        <v>35.294117647058997</v>
      </c>
      <c r="P8584" s="13">
        <v>70.588235294117993</v>
      </c>
      <c r="Q8584" s="13">
        <v>5.8823529411760003</v>
      </c>
      <c r="R8584" s="13">
        <v>5.8823529411760003</v>
      </c>
      <c r="S8584" s="25" t="s">
        <v>168</v>
      </c>
      <c r="T8584" s="50">
        <v>94.117647058824005</v>
      </c>
    </row>
    <row r="8585">
      <c r="D8585" s="19"/>
      <c r="E8585" s="18" t="s">
        <v>65</v>
      </c>
      <c r="F8585" s="17"/>
      <c r="G8585" s="11">
        <v>38</v>
      </c>
      <c r="H8585" s="27">
        <v>84.210526315788997</v>
      </c>
      <c r="I8585" s="5">
        <v>65.789473684211004</v>
      </c>
      <c r="J8585" s="5">
        <v>50</v>
      </c>
      <c r="K8585" s="5">
        <v>39.473684210526002</v>
      </c>
      <c r="L8585" s="5">
        <v>26.315789473683999</v>
      </c>
      <c r="M8585" s="5">
        <v>63.157894736842003</v>
      </c>
      <c r="N8585" s="5">
        <v>57.894736842104997</v>
      </c>
      <c r="O8585" s="5">
        <v>42.105263157895003</v>
      </c>
      <c r="P8585" s="5">
        <v>84.210526315788997</v>
      </c>
      <c r="Q8585" s="5">
        <v>13.157894736842</v>
      </c>
      <c r="R8585" s="4" t="s">
        <v>168</v>
      </c>
      <c r="S8585" s="4" t="s">
        <v>168</v>
      </c>
      <c r="T8585" s="30">
        <v>100</v>
      </c>
    </row>
    <row r="8586">
      <c r="D8586" s="19"/>
      <c r="E8586" s="18" t="s">
        <v>66</v>
      </c>
      <c r="F8586" s="17"/>
      <c r="G8586" s="11">
        <v>14</v>
      </c>
      <c r="H8586" s="27">
        <v>78.571428571428996</v>
      </c>
      <c r="I8586" s="5">
        <v>57.142857142856997</v>
      </c>
      <c r="J8586" s="5">
        <v>35.714285714286</v>
      </c>
      <c r="K8586" s="5">
        <v>50</v>
      </c>
      <c r="L8586" s="5">
        <v>14.285714285714</v>
      </c>
      <c r="M8586" s="5">
        <v>64.285714285713993</v>
      </c>
      <c r="N8586" s="5">
        <v>42.857142857143003</v>
      </c>
      <c r="O8586" s="5">
        <v>7.1428571428570002</v>
      </c>
      <c r="P8586" s="5">
        <v>71.428571428571004</v>
      </c>
      <c r="Q8586" s="5">
        <v>7.1428571428570002</v>
      </c>
      <c r="R8586" s="5">
        <v>7.1428571428570002</v>
      </c>
      <c r="S8586" s="4" t="s">
        <v>168</v>
      </c>
      <c r="T8586" s="30">
        <v>92.857142857143003</v>
      </c>
    </row>
    <row r="8587">
      <c r="D8587" s="19"/>
      <c r="E8587" s="18" t="s">
        <v>67</v>
      </c>
      <c r="F8587" s="17"/>
      <c r="G8587" s="7">
        <v>95</v>
      </c>
      <c r="H8587" s="20">
        <v>72.631578947367998</v>
      </c>
      <c r="I8587" s="2">
        <v>58.947368421053</v>
      </c>
      <c r="J8587" s="2">
        <v>40</v>
      </c>
      <c r="K8587" s="2">
        <v>41.052631578947</v>
      </c>
      <c r="L8587" s="2">
        <v>21.052631578947</v>
      </c>
      <c r="M8587" s="2">
        <v>56.842105263157997</v>
      </c>
      <c r="N8587" s="2">
        <v>52.631578947367998</v>
      </c>
      <c r="O8587" s="2">
        <v>26.315789473683999</v>
      </c>
      <c r="P8587" s="2">
        <v>77.894736842105004</v>
      </c>
      <c r="Q8587" s="2">
        <v>4.2105263157890001</v>
      </c>
      <c r="R8587" s="2">
        <v>3.1578947368420001</v>
      </c>
      <c r="S8587" s="10" t="s">
        <v>168</v>
      </c>
      <c r="T8587" s="22">
        <v>96.842105263158004</v>
      </c>
    </row>
    <row r="8588">
      <c r="D8588" s="19"/>
      <c r="E8588" s="18" t="s">
        <v>68</v>
      </c>
      <c r="F8588" s="17"/>
      <c r="G8588" s="7">
        <v>81</v>
      </c>
      <c r="H8588" s="20">
        <v>77.777777777777999</v>
      </c>
      <c r="I8588" s="2">
        <v>60.493827160494</v>
      </c>
      <c r="J8588" s="2">
        <v>49.382716049382999</v>
      </c>
      <c r="K8588" s="2">
        <v>38.271604938271999</v>
      </c>
      <c r="L8588" s="2">
        <v>19.753086419753</v>
      </c>
      <c r="M8588" s="2">
        <v>56.790123456789999</v>
      </c>
      <c r="N8588" s="2">
        <v>54.320987654321002</v>
      </c>
      <c r="O8588" s="2">
        <v>37.037037037037003</v>
      </c>
      <c r="P8588" s="2">
        <v>74.074074074074005</v>
      </c>
      <c r="Q8588" s="2">
        <v>9.8765432098769992</v>
      </c>
      <c r="R8588" s="2">
        <v>2.4691358024690002</v>
      </c>
      <c r="S8588" s="10" t="s">
        <v>168</v>
      </c>
      <c r="T8588" s="22">
        <v>97.530864197531002</v>
      </c>
    </row>
    <row r="8589">
      <c r="D8589" s="19"/>
      <c r="E8589" s="18" t="s">
        <v>69</v>
      </c>
      <c r="F8589" s="17"/>
      <c r="G8589" s="7">
        <v>844</v>
      </c>
      <c r="H8589" s="20">
        <v>64.336492890995004</v>
      </c>
      <c r="I8589" s="2">
        <v>56.872037914692001</v>
      </c>
      <c r="J8589" s="2">
        <v>33.767772511848001</v>
      </c>
      <c r="K8589" s="2">
        <v>34.597156398103998</v>
      </c>
      <c r="L8589" s="2">
        <v>15.047393364929</v>
      </c>
      <c r="M8589" s="2">
        <v>54.146919431279997</v>
      </c>
      <c r="N8589" s="2">
        <v>57.345971563981003</v>
      </c>
      <c r="O8589" s="2">
        <v>37.440758293838996</v>
      </c>
      <c r="P8589" s="2">
        <v>74.526066350711005</v>
      </c>
      <c r="Q8589" s="2">
        <v>7.9383886255920002</v>
      </c>
      <c r="R8589" s="2">
        <v>2.6066350710899999</v>
      </c>
      <c r="S8589" s="2">
        <v>0.35545023696700001</v>
      </c>
      <c r="T8589" s="22">
        <v>97.037914691943001</v>
      </c>
    </row>
    <row r="8590">
      <c r="D8590" s="19"/>
      <c r="E8590" s="18" t="s">
        <v>26</v>
      </c>
      <c r="F8590" s="17"/>
      <c r="G8590" s="11">
        <v>4</v>
      </c>
      <c r="H8590" s="27">
        <v>50</v>
      </c>
      <c r="I8590" s="5">
        <v>75</v>
      </c>
      <c r="J8590" s="5">
        <v>25</v>
      </c>
      <c r="K8590" s="4" t="s">
        <v>168</v>
      </c>
      <c r="L8590" s="5">
        <v>25</v>
      </c>
      <c r="M8590" s="5">
        <v>50</v>
      </c>
      <c r="N8590" s="5">
        <v>50</v>
      </c>
      <c r="O8590" s="5">
        <v>50</v>
      </c>
      <c r="P8590" s="5">
        <v>75</v>
      </c>
      <c r="Q8590" s="4" t="s">
        <v>168</v>
      </c>
      <c r="R8590" s="4" t="s">
        <v>168</v>
      </c>
      <c r="S8590" s="4" t="s">
        <v>168</v>
      </c>
      <c r="T8590" s="30">
        <v>100</v>
      </c>
    </row>
    <row r="8591">
      <c r="D8591" s="19"/>
      <c r="E8591" s="18" t="s">
        <v>70</v>
      </c>
      <c r="F8591" s="17"/>
      <c r="G8591" s="7">
        <v>245</v>
      </c>
      <c r="H8591" s="20">
        <v>75.918367346938993</v>
      </c>
      <c r="I8591" s="2">
        <v>60.408163265306001</v>
      </c>
      <c r="J8591" s="2">
        <v>44.489795918367001</v>
      </c>
      <c r="K8591" s="2">
        <v>39.183673469387998</v>
      </c>
      <c r="L8591" s="2">
        <v>20.408163265306001</v>
      </c>
      <c r="M8591" s="2">
        <v>57.142857142856997</v>
      </c>
      <c r="N8591" s="2">
        <v>52.244897959184001</v>
      </c>
      <c r="O8591" s="2">
        <v>31.836734693878</v>
      </c>
      <c r="P8591" s="2">
        <v>76.734693877550995</v>
      </c>
      <c r="Q8591" s="2">
        <v>7.7551020408160003</v>
      </c>
      <c r="R8591" s="2">
        <v>2.8571428571430002</v>
      </c>
      <c r="S8591" s="10" t="s">
        <v>168</v>
      </c>
      <c r="T8591" s="22">
        <v>97.142857142856997</v>
      </c>
    </row>
    <row r="8592">
      <c r="D8592" s="15" t="s">
        <v>71</v>
      </c>
      <c r="E8592" s="14" t="s">
        <v>64</v>
      </c>
      <c r="F8592" s="16"/>
      <c r="G8592" s="33">
        <v>15</v>
      </c>
      <c r="H8592" s="45">
        <v>60</v>
      </c>
      <c r="I8592" s="13">
        <v>60</v>
      </c>
      <c r="J8592" s="13">
        <v>40</v>
      </c>
      <c r="K8592" s="13">
        <v>20</v>
      </c>
      <c r="L8592" s="13">
        <v>13.333333333333</v>
      </c>
      <c r="M8592" s="13">
        <v>40</v>
      </c>
      <c r="N8592" s="13">
        <v>40</v>
      </c>
      <c r="O8592" s="13">
        <v>26.666666666666998</v>
      </c>
      <c r="P8592" s="13">
        <v>66.666666666666998</v>
      </c>
      <c r="Q8592" s="13">
        <v>13.333333333333</v>
      </c>
      <c r="R8592" s="13">
        <v>6.666666666667</v>
      </c>
      <c r="S8592" s="25" t="s">
        <v>168</v>
      </c>
      <c r="T8592" s="50">
        <v>93.333333333333002</v>
      </c>
    </row>
    <row r="8593">
      <c r="D8593" s="19"/>
      <c r="E8593" s="18" t="s">
        <v>65</v>
      </c>
      <c r="F8593" s="17"/>
      <c r="G8593" s="7">
        <v>58</v>
      </c>
      <c r="H8593" s="20">
        <v>75.862068965516997</v>
      </c>
      <c r="I8593" s="2">
        <v>63.793103448276</v>
      </c>
      <c r="J8593" s="2">
        <v>37.931034482759003</v>
      </c>
      <c r="K8593" s="2">
        <v>37.931034482759003</v>
      </c>
      <c r="L8593" s="2">
        <v>20.689655172414</v>
      </c>
      <c r="M8593" s="2">
        <v>50</v>
      </c>
      <c r="N8593" s="2">
        <v>48.275862068965999</v>
      </c>
      <c r="O8593" s="2">
        <v>22.413793103448</v>
      </c>
      <c r="P8593" s="2">
        <v>79.310344827585993</v>
      </c>
      <c r="Q8593" s="2">
        <v>3.4482758620689999</v>
      </c>
      <c r="R8593" s="2">
        <v>1.7241379310339999</v>
      </c>
      <c r="S8593" s="10" t="s">
        <v>168</v>
      </c>
      <c r="T8593" s="22">
        <v>98.275862068966006</v>
      </c>
    </row>
    <row r="8594">
      <c r="D8594" s="19"/>
      <c r="E8594" s="18" t="s">
        <v>66</v>
      </c>
      <c r="F8594" s="17"/>
      <c r="G8594" s="7">
        <v>113</v>
      </c>
      <c r="H8594" s="20">
        <v>76.991150442478002</v>
      </c>
      <c r="I8594" s="2">
        <v>60.176991150441999</v>
      </c>
      <c r="J8594" s="2">
        <v>38.053097345132997</v>
      </c>
      <c r="K8594" s="2">
        <v>43.362831858406999</v>
      </c>
      <c r="L8594" s="2">
        <v>16.814159292035001</v>
      </c>
      <c r="M8594" s="2">
        <v>51.327433628319</v>
      </c>
      <c r="N8594" s="2">
        <v>53.097345132743001</v>
      </c>
      <c r="O8594" s="2">
        <v>43.362831858406999</v>
      </c>
      <c r="P8594" s="2">
        <v>80.530973451327</v>
      </c>
      <c r="Q8594" s="2">
        <v>7.0796460176989999</v>
      </c>
      <c r="R8594" s="2">
        <v>1.769911504425</v>
      </c>
      <c r="S8594" s="10" t="s">
        <v>168</v>
      </c>
      <c r="T8594" s="22">
        <v>98.230088495575004</v>
      </c>
    </row>
    <row r="8595">
      <c r="D8595" s="19"/>
      <c r="E8595" s="18" t="s">
        <v>67</v>
      </c>
      <c r="F8595" s="17"/>
      <c r="G8595" s="7">
        <v>837</v>
      </c>
      <c r="H8595" s="20">
        <v>66.308243727599006</v>
      </c>
      <c r="I8595" s="2">
        <v>57.586618876941003</v>
      </c>
      <c r="J8595" s="2">
        <v>35.961768219832997</v>
      </c>
      <c r="K8595" s="2">
        <v>35.244922341696999</v>
      </c>
      <c r="L8595" s="2">
        <v>16.487455197132999</v>
      </c>
      <c r="M8595" s="2">
        <v>56.989247311828002</v>
      </c>
      <c r="N8595" s="2">
        <v>57.467144563919</v>
      </c>
      <c r="O8595" s="2">
        <v>36.320191158900997</v>
      </c>
      <c r="P8595" s="2">
        <v>74.313022700119006</v>
      </c>
      <c r="Q8595" s="2">
        <v>7.5268817204299996</v>
      </c>
      <c r="R8595" s="2">
        <v>2.867383512545</v>
      </c>
      <c r="S8595" s="2">
        <v>0.35842293906799999</v>
      </c>
      <c r="T8595" s="22">
        <v>96.774193548387004</v>
      </c>
    </row>
    <row r="8596">
      <c r="D8596" s="19"/>
      <c r="E8596" s="18" t="s">
        <v>68</v>
      </c>
      <c r="F8596" s="17"/>
      <c r="G8596" s="7">
        <v>61</v>
      </c>
      <c r="H8596" s="20">
        <v>54.098360655737999</v>
      </c>
      <c r="I8596" s="2">
        <v>52.459016393443001</v>
      </c>
      <c r="J8596" s="2">
        <v>34.426229508196997</v>
      </c>
      <c r="K8596" s="2">
        <v>29.508196721310998</v>
      </c>
      <c r="L8596" s="2">
        <v>9.83606557377</v>
      </c>
      <c r="M8596" s="2">
        <v>40.983606557377001</v>
      </c>
      <c r="N8596" s="2">
        <v>55.737704918033003</v>
      </c>
      <c r="O8596" s="2">
        <v>37.704918032786999</v>
      </c>
      <c r="P8596" s="2">
        <v>77.049180327868996</v>
      </c>
      <c r="Q8596" s="2">
        <v>13.114754098361001</v>
      </c>
      <c r="R8596" s="2">
        <v>1.6393442622950001</v>
      </c>
      <c r="S8596" s="10" t="s">
        <v>168</v>
      </c>
      <c r="T8596" s="22">
        <v>98.360655737705002</v>
      </c>
    </row>
    <row r="8597">
      <c r="D8597" s="19"/>
      <c r="E8597" s="18" t="s">
        <v>72</v>
      </c>
      <c r="F8597" s="17"/>
      <c r="G8597" s="11">
        <v>5</v>
      </c>
      <c r="H8597" s="27">
        <v>40</v>
      </c>
      <c r="I8597" s="5">
        <v>40</v>
      </c>
      <c r="J8597" s="5">
        <v>40</v>
      </c>
      <c r="K8597" s="5">
        <v>20</v>
      </c>
      <c r="L8597" s="5">
        <v>20</v>
      </c>
      <c r="M8597" s="5">
        <v>60</v>
      </c>
      <c r="N8597" s="5">
        <v>60</v>
      </c>
      <c r="O8597" s="5">
        <v>20</v>
      </c>
      <c r="P8597" s="5">
        <v>80</v>
      </c>
      <c r="Q8597" s="5">
        <v>20</v>
      </c>
      <c r="R8597" s="4" t="s">
        <v>168</v>
      </c>
      <c r="S8597" s="4" t="s">
        <v>168</v>
      </c>
      <c r="T8597" s="30">
        <v>100</v>
      </c>
    </row>
    <row r="8598">
      <c r="D8598" s="19"/>
      <c r="E8598" s="18" t="s">
        <v>26</v>
      </c>
      <c r="F8598" s="17"/>
      <c r="G8598" s="11">
        <v>4</v>
      </c>
      <c r="H8598" s="27">
        <v>25</v>
      </c>
      <c r="I8598" s="5">
        <v>25</v>
      </c>
      <c r="J8598" s="4" t="s">
        <v>168</v>
      </c>
      <c r="K8598" s="4" t="s">
        <v>168</v>
      </c>
      <c r="L8598" s="4" t="s">
        <v>168</v>
      </c>
      <c r="M8598" s="5">
        <v>25</v>
      </c>
      <c r="N8598" s="5">
        <v>50</v>
      </c>
      <c r="O8598" s="5">
        <v>50</v>
      </c>
      <c r="P8598" s="4" t="s">
        <v>168</v>
      </c>
      <c r="Q8598" s="5">
        <v>50</v>
      </c>
      <c r="R8598" s="4" t="s">
        <v>168</v>
      </c>
      <c r="S8598" s="4" t="s">
        <v>168</v>
      </c>
      <c r="T8598" s="30">
        <v>100</v>
      </c>
    </row>
    <row r="8599">
      <c r="D8599" s="19"/>
      <c r="E8599" s="18" t="s">
        <v>73</v>
      </c>
      <c r="F8599" s="17"/>
      <c r="G8599" s="7">
        <v>1084</v>
      </c>
      <c r="H8599" s="20">
        <v>67.158671586715997</v>
      </c>
      <c r="I8599" s="2">
        <v>57.933579335792999</v>
      </c>
      <c r="J8599" s="2">
        <v>36.254612546125003</v>
      </c>
      <c r="K8599" s="2">
        <v>35.70110701107</v>
      </c>
      <c r="L8599" s="2">
        <v>16.328413284132999</v>
      </c>
      <c r="M8599" s="2">
        <v>54.889298892988997</v>
      </c>
      <c r="N8599" s="2">
        <v>56.180811808118001</v>
      </c>
      <c r="O8599" s="2">
        <v>36.254612546125003</v>
      </c>
      <c r="P8599" s="2">
        <v>75.276752767527995</v>
      </c>
      <c r="Q8599" s="2">
        <v>7.6568265682660002</v>
      </c>
      <c r="R8599" s="2">
        <v>2.6752767527680001</v>
      </c>
      <c r="S8599" s="2">
        <v>0.27675276752799999</v>
      </c>
      <c r="T8599" s="22">
        <v>97.047970479705</v>
      </c>
    </row>
    <row r="8600">
      <c r="D8600" s="15" t="s">
        <v>74</v>
      </c>
      <c r="E8600" s="14" t="s">
        <v>75</v>
      </c>
      <c r="F8600" s="16"/>
      <c r="G8600" s="26">
        <v>315</v>
      </c>
      <c r="H8600" s="40">
        <v>72.063492063492006</v>
      </c>
      <c r="I8600" s="8">
        <v>63.492063492062996</v>
      </c>
      <c r="J8600" s="8">
        <v>44.126984126983999</v>
      </c>
      <c r="K8600" s="8">
        <v>40.952380952380999</v>
      </c>
      <c r="L8600" s="8">
        <v>20</v>
      </c>
      <c r="M8600" s="8">
        <v>58.095238095238003</v>
      </c>
      <c r="N8600" s="8">
        <v>60</v>
      </c>
      <c r="O8600" s="8">
        <v>47.619047619047997</v>
      </c>
      <c r="P8600" s="8">
        <v>83.174603174603007</v>
      </c>
      <c r="Q8600" s="8">
        <v>4.7619047619049999</v>
      </c>
      <c r="R8600" s="8">
        <v>2.5396825396830001</v>
      </c>
      <c r="S8600" s="8">
        <v>0.31746031745999997</v>
      </c>
      <c r="T8600" s="42">
        <v>97.142857142856997</v>
      </c>
    </row>
    <row r="8601">
      <c r="D8601" s="19"/>
      <c r="E8601" s="18" t="s">
        <v>76</v>
      </c>
      <c r="F8601" s="17"/>
      <c r="G8601" s="7">
        <v>78</v>
      </c>
      <c r="H8601" s="20">
        <v>75.641025641026005</v>
      </c>
      <c r="I8601" s="2">
        <v>64.102564102564003</v>
      </c>
      <c r="J8601" s="2">
        <v>50</v>
      </c>
      <c r="K8601" s="2">
        <v>50</v>
      </c>
      <c r="L8601" s="2">
        <v>26.923076923077002</v>
      </c>
      <c r="M8601" s="2">
        <v>66.666666666666998</v>
      </c>
      <c r="N8601" s="2">
        <v>64.102564102564003</v>
      </c>
      <c r="O8601" s="2">
        <v>57.692307692307999</v>
      </c>
      <c r="P8601" s="2">
        <v>85.897435897435997</v>
      </c>
      <c r="Q8601" s="10" t="s">
        <v>168</v>
      </c>
      <c r="R8601" s="2">
        <v>2.564102564103</v>
      </c>
      <c r="S8601" s="10" t="s">
        <v>168</v>
      </c>
      <c r="T8601" s="22">
        <v>97.435897435897004</v>
      </c>
    </row>
    <row r="8602">
      <c r="D8602" s="19"/>
      <c r="E8602" s="18" t="s">
        <v>77</v>
      </c>
      <c r="F8602" s="17"/>
      <c r="G8602" s="7">
        <v>297</v>
      </c>
      <c r="H8602" s="20">
        <v>72.727272727273004</v>
      </c>
      <c r="I8602" s="2">
        <v>64.646464646465006</v>
      </c>
      <c r="J8602" s="2">
        <v>44.444444444444002</v>
      </c>
      <c r="K8602" s="2">
        <v>40.740740740741003</v>
      </c>
      <c r="L8602" s="2">
        <v>19.528619528619998</v>
      </c>
      <c r="M8602" s="2">
        <v>62.289562289561999</v>
      </c>
      <c r="N8602" s="2">
        <v>65.319865319865002</v>
      </c>
      <c r="O8602" s="2">
        <v>46.801346801347002</v>
      </c>
      <c r="P8602" s="2">
        <v>79.797979797980005</v>
      </c>
      <c r="Q8602" s="2">
        <v>6.397306397306</v>
      </c>
      <c r="R8602" s="2">
        <v>1.683501683502</v>
      </c>
      <c r="S8602" s="10" t="s">
        <v>168</v>
      </c>
      <c r="T8602" s="22">
        <v>98.316498316497999</v>
      </c>
    </row>
    <row r="8603">
      <c r="D8603" s="19"/>
      <c r="E8603" s="18" t="s">
        <v>78</v>
      </c>
      <c r="F8603" s="17"/>
      <c r="G8603" s="11">
        <v>12</v>
      </c>
      <c r="H8603" s="27">
        <v>75</v>
      </c>
      <c r="I8603" s="5">
        <v>50</v>
      </c>
      <c r="J8603" s="5">
        <v>41.666666666666998</v>
      </c>
      <c r="K8603" s="5">
        <v>25</v>
      </c>
      <c r="L8603" s="5">
        <v>25</v>
      </c>
      <c r="M8603" s="5">
        <v>41.666666666666998</v>
      </c>
      <c r="N8603" s="5">
        <v>41.666666666666998</v>
      </c>
      <c r="O8603" s="5">
        <v>50</v>
      </c>
      <c r="P8603" s="5">
        <v>75</v>
      </c>
      <c r="Q8603" s="4" t="s">
        <v>168</v>
      </c>
      <c r="R8603" s="5">
        <v>8.333333333333</v>
      </c>
      <c r="S8603" s="4" t="s">
        <v>168</v>
      </c>
      <c r="T8603" s="30">
        <v>91.666666666666998</v>
      </c>
    </row>
    <row r="8604">
      <c r="D8604" s="19"/>
      <c r="E8604" s="18" t="s">
        <v>79</v>
      </c>
      <c r="F8604" s="17"/>
      <c r="G8604" s="7">
        <v>116</v>
      </c>
      <c r="H8604" s="20">
        <v>66.379310344827999</v>
      </c>
      <c r="I8604" s="2">
        <v>54.310344827586</v>
      </c>
      <c r="J8604" s="2">
        <v>43.103448275862</v>
      </c>
      <c r="K8604" s="2">
        <v>37.931034482759003</v>
      </c>
      <c r="L8604" s="2">
        <v>15.517241379310001</v>
      </c>
      <c r="M8604" s="2">
        <v>52.586206896552</v>
      </c>
      <c r="N8604" s="2">
        <v>56.034482758621003</v>
      </c>
      <c r="O8604" s="2">
        <v>40.517241379310001</v>
      </c>
      <c r="P8604" s="2">
        <v>81.034482758620996</v>
      </c>
      <c r="Q8604" s="2">
        <v>1.7241379310339999</v>
      </c>
      <c r="R8604" s="2">
        <v>4.3103448275860003</v>
      </c>
      <c r="S8604" s="10" t="s">
        <v>168</v>
      </c>
      <c r="T8604" s="22">
        <v>95.689655172414007</v>
      </c>
    </row>
    <row r="8605">
      <c r="D8605" s="19"/>
      <c r="E8605" s="18" t="s">
        <v>80</v>
      </c>
      <c r="F8605" s="17"/>
      <c r="G8605" s="7">
        <v>175</v>
      </c>
      <c r="H8605" s="20">
        <v>72.571428571428996</v>
      </c>
      <c r="I8605" s="2">
        <v>61.142857142856997</v>
      </c>
      <c r="J8605" s="2">
        <v>44.571428571429003</v>
      </c>
      <c r="K8605" s="2">
        <v>40</v>
      </c>
      <c r="L8605" s="2">
        <v>18.857142857143</v>
      </c>
      <c r="M8605" s="2">
        <v>65.714285714286007</v>
      </c>
      <c r="N8605" s="2">
        <v>64</v>
      </c>
      <c r="O8605" s="2">
        <v>45.714285714286</v>
      </c>
      <c r="P8605" s="2">
        <v>79.428571428571004</v>
      </c>
      <c r="Q8605" s="2">
        <v>4.5714285714290002</v>
      </c>
      <c r="R8605" s="2">
        <v>2.285714285714</v>
      </c>
      <c r="S8605" s="2">
        <v>0.57142857142900005</v>
      </c>
      <c r="T8605" s="22">
        <v>97.142857142856997</v>
      </c>
    </row>
    <row r="8606">
      <c r="D8606" s="19"/>
      <c r="E8606" s="18" t="s">
        <v>81</v>
      </c>
      <c r="F8606" s="17"/>
      <c r="G8606" s="7">
        <v>908</v>
      </c>
      <c r="H8606" s="20">
        <v>69.162995594714005</v>
      </c>
      <c r="I8606" s="2">
        <v>59.030837004405001</v>
      </c>
      <c r="J8606" s="2">
        <v>37.334801762114999</v>
      </c>
      <c r="K8606" s="2">
        <v>36.674008810573</v>
      </c>
      <c r="L8606" s="2">
        <v>17.400881057269</v>
      </c>
      <c r="M8606" s="2">
        <v>56.497797356828002</v>
      </c>
      <c r="N8606" s="2">
        <v>57.929515418502</v>
      </c>
      <c r="O8606" s="2">
        <v>36.784140969162998</v>
      </c>
      <c r="P8606" s="2">
        <v>76.651982378854996</v>
      </c>
      <c r="Q8606" s="2">
        <v>7.7092511013219998</v>
      </c>
      <c r="R8606" s="2">
        <v>1.9823788546259999</v>
      </c>
      <c r="S8606" s="2">
        <v>0.22026431718100001</v>
      </c>
      <c r="T8606" s="22">
        <v>97.797356828193998</v>
      </c>
    </row>
    <row r="8607">
      <c r="D8607" s="19"/>
      <c r="E8607" s="18" t="s">
        <v>41</v>
      </c>
      <c r="F8607" s="17"/>
      <c r="G8607" s="11">
        <v>26</v>
      </c>
      <c r="H8607" s="27">
        <v>65.384615384615003</v>
      </c>
      <c r="I8607" s="5">
        <v>69.230769230768999</v>
      </c>
      <c r="J8607" s="5">
        <v>38.461538461537998</v>
      </c>
      <c r="K8607" s="5">
        <v>42.307692307692001</v>
      </c>
      <c r="L8607" s="5">
        <v>23.076923076922998</v>
      </c>
      <c r="M8607" s="5">
        <v>65.384615384615003</v>
      </c>
      <c r="N8607" s="5">
        <v>61.538461538462002</v>
      </c>
      <c r="O8607" s="5">
        <v>50</v>
      </c>
      <c r="P8607" s="5">
        <v>65.384615384615003</v>
      </c>
      <c r="Q8607" s="5">
        <v>15.384615384615</v>
      </c>
      <c r="R8607" s="5">
        <v>7.6923076923079998</v>
      </c>
      <c r="S8607" s="4" t="s">
        <v>168</v>
      </c>
      <c r="T8607" s="30">
        <v>92.307692307691994</v>
      </c>
    </row>
    <row r="8608">
      <c r="D8608" s="19"/>
      <c r="E8608" s="18" t="s">
        <v>82</v>
      </c>
      <c r="F8608" s="17"/>
      <c r="G8608" s="7">
        <v>96</v>
      </c>
      <c r="H8608" s="20">
        <v>48.958333333333002</v>
      </c>
      <c r="I8608" s="2">
        <v>45.833333333333002</v>
      </c>
      <c r="J8608" s="2">
        <v>25</v>
      </c>
      <c r="K8608" s="2">
        <v>21.875</v>
      </c>
      <c r="L8608" s="2">
        <v>8.333333333333</v>
      </c>
      <c r="M8608" s="2">
        <v>42.708333333333002</v>
      </c>
      <c r="N8608" s="2">
        <v>44.791666666666998</v>
      </c>
      <c r="O8608" s="2">
        <v>21.875</v>
      </c>
      <c r="P8608" s="2">
        <v>63.541666666666998</v>
      </c>
      <c r="Q8608" s="2">
        <v>11.458333333333</v>
      </c>
      <c r="R8608" s="2">
        <v>6.25</v>
      </c>
      <c r="S8608" s="2">
        <v>1.041666666667</v>
      </c>
      <c r="T8608" s="22">
        <v>92.708333333333002</v>
      </c>
    </row>
    <row r="8609">
      <c r="D8609" s="19"/>
      <c r="E8609" s="18" t="s">
        <v>26</v>
      </c>
      <c r="F8609" s="17"/>
      <c r="G8609" s="11">
        <v>0</v>
      </c>
      <c r="H8609" s="32" t="s">
        <v>168</v>
      </c>
      <c r="I8609" s="4" t="s">
        <v>168</v>
      </c>
      <c r="J8609" s="4" t="s">
        <v>168</v>
      </c>
      <c r="K8609" s="4" t="s">
        <v>168</v>
      </c>
      <c r="L8609" s="4" t="s">
        <v>168</v>
      </c>
      <c r="M8609" s="4" t="s">
        <v>168</v>
      </c>
      <c r="N8609" s="4" t="s">
        <v>168</v>
      </c>
      <c r="O8609" s="4" t="s">
        <v>168</v>
      </c>
      <c r="P8609" s="4" t="s">
        <v>168</v>
      </c>
      <c r="Q8609" s="4" t="s">
        <v>168</v>
      </c>
      <c r="R8609" s="4" t="s">
        <v>168</v>
      </c>
      <c r="S8609" s="4" t="s">
        <v>168</v>
      </c>
      <c r="T8609" s="31" t="s">
        <v>168</v>
      </c>
    </row>
    <row r="8610">
      <c r="D8610" s="19"/>
      <c r="E8610" s="18" t="s">
        <v>83</v>
      </c>
      <c r="F8610" s="17"/>
      <c r="G8610" s="7">
        <v>997</v>
      </c>
      <c r="H8610" s="20">
        <v>68.605817452357002</v>
      </c>
      <c r="I8610" s="2">
        <v>58.876629889668997</v>
      </c>
      <c r="J8610" s="2">
        <v>37.211634904714003</v>
      </c>
      <c r="K8610" s="2">
        <v>36.810431293881997</v>
      </c>
      <c r="L8610" s="2">
        <v>17.051153460380998</v>
      </c>
      <c r="M8610" s="2">
        <v>55.967903711132998</v>
      </c>
      <c r="N8610" s="2">
        <v>57.271815446338998</v>
      </c>
      <c r="O8610" s="2">
        <v>37.612838515546997</v>
      </c>
      <c r="P8610" s="2">
        <v>76.128385155466006</v>
      </c>
      <c r="Q8610" s="2">
        <v>7.5225677031089999</v>
      </c>
      <c r="R8610" s="2">
        <v>2.306920762287</v>
      </c>
      <c r="S8610" s="2">
        <v>0.20060180541600001</v>
      </c>
      <c r="T8610" s="22">
        <v>97.492477432296994</v>
      </c>
    </row>
    <row r="8611">
      <c r="D8611" s="15" t="s">
        <v>84</v>
      </c>
      <c r="E8611" s="14" t="s">
        <v>85</v>
      </c>
      <c r="F8611" s="16"/>
      <c r="G8611" s="26">
        <v>394</v>
      </c>
      <c r="H8611" s="40">
        <v>74.365482233503002</v>
      </c>
      <c r="I8611" s="8">
        <v>63.451776649746002</v>
      </c>
      <c r="J8611" s="8">
        <v>42.893401015228001</v>
      </c>
      <c r="K8611" s="8">
        <v>41.370558375634999</v>
      </c>
      <c r="L8611" s="8">
        <v>18.527918781726001</v>
      </c>
      <c r="M8611" s="8">
        <v>58.375634517766002</v>
      </c>
      <c r="N8611" s="8">
        <v>59.644670050761</v>
      </c>
      <c r="O8611" s="8">
        <v>39.086294416244002</v>
      </c>
      <c r="P8611" s="8">
        <v>78.426395939086007</v>
      </c>
      <c r="Q8611" s="8">
        <v>8.8832487309640005</v>
      </c>
      <c r="R8611" s="8">
        <v>1.776649746193</v>
      </c>
      <c r="S8611" s="41" t="s">
        <v>168</v>
      </c>
      <c r="T8611" s="42">
        <v>98.223350253806998</v>
      </c>
    </row>
    <row r="8612">
      <c r="D8612" s="19"/>
      <c r="E8612" s="18" t="s">
        <v>86</v>
      </c>
      <c r="F8612" s="17"/>
      <c r="G8612" s="7">
        <v>401</v>
      </c>
      <c r="H8612" s="20">
        <v>65.586034912718006</v>
      </c>
      <c r="I8612" s="2">
        <v>55.860349127181998</v>
      </c>
      <c r="J8612" s="2">
        <v>35.411471321695998</v>
      </c>
      <c r="K8612" s="2">
        <v>33.915211970074999</v>
      </c>
      <c r="L8612" s="2">
        <v>16.45885286783</v>
      </c>
      <c r="M8612" s="2">
        <v>55.361596009975003</v>
      </c>
      <c r="N8612" s="2">
        <v>55.860349127181998</v>
      </c>
      <c r="O8612" s="2">
        <v>36.658354114712999</v>
      </c>
      <c r="P8612" s="2">
        <v>74.563591022444001</v>
      </c>
      <c r="Q8612" s="2">
        <v>5.4862842892770001</v>
      </c>
      <c r="R8612" s="2">
        <v>2.4937655860349999</v>
      </c>
      <c r="S8612" s="10" t="s">
        <v>168</v>
      </c>
      <c r="T8612" s="22">
        <v>97.506234413965004</v>
      </c>
    </row>
    <row r="8613">
      <c r="D8613" s="19"/>
      <c r="E8613" s="18" t="s">
        <v>87</v>
      </c>
      <c r="F8613" s="17"/>
      <c r="G8613" s="7">
        <v>247</v>
      </c>
      <c r="H8613" s="20">
        <v>63.157894736842003</v>
      </c>
      <c r="I8613" s="2">
        <v>56.680161943320002</v>
      </c>
      <c r="J8613" s="2">
        <v>31.174089068826</v>
      </c>
      <c r="K8613" s="2">
        <v>29.554655870445</v>
      </c>
      <c r="L8613" s="2">
        <v>13.36032388664</v>
      </c>
      <c r="M8613" s="2">
        <v>50.202429149798</v>
      </c>
      <c r="N8613" s="2">
        <v>52.226720647773</v>
      </c>
      <c r="O8613" s="2">
        <v>32.793522267206001</v>
      </c>
      <c r="P8613" s="2">
        <v>72.469635627529996</v>
      </c>
      <c r="Q8613" s="2">
        <v>8.9068825910929998</v>
      </c>
      <c r="R8613" s="2">
        <v>3.2388663967609999</v>
      </c>
      <c r="S8613" s="2">
        <v>1.214574898785</v>
      </c>
      <c r="T8613" s="22">
        <v>95.546558704453005</v>
      </c>
    </row>
    <row r="8614">
      <c r="D8614" s="19"/>
      <c r="E8614" s="18" t="s">
        <v>88</v>
      </c>
      <c r="F8614" s="17"/>
      <c r="G8614" s="11">
        <v>46</v>
      </c>
      <c r="H8614" s="27">
        <v>39.130434782609001</v>
      </c>
      <c r="I8614" s="5">
        <v>36.956521739129997</v>
      </c>
      <c r="J8614" s="5">
        <v>15.217391304348</v>
      </c>
      <c r="K8614" s="5">
        <v>34.782608695652002</v>
      </c>
      <c r="L8614" s="5">
        <v>13.04347826087</v>
      </c>
      <c r="M8614" s="5">
        <v>50</v>
      </c>
      <c r="N8614" s="5">
        <v>50</v>
      </c>
      <c r="O8614" s="5">
        <v>30.434782608696</v>
      </c>
      <c r="P8614" s="5">
        <v>63.043478260870003</v>
      </c>
      <c r="Q8614" s="5">
        <v>15.217391304348</v>
      </c>
      <c r="R8614" s="5">
        <v>6.5217391304349999</v>
      </c>
      <c r="S8614" s="4" t="s">
        <v>168</v>
      </c>
      <c r="T8614" s="30">
        <v>93.478260869565005</v>
      </c>
    </row>
    <row r="8615">
      <c r="D8615" s="19"/>
      <c r="E8615" s="18" t="s">
        <v>89</v>
      </c>
      <c r="F8615" s="17"/>
      <c r="G8615" s="11">
        <v>5</v>
      </c>
      <c r="H8615" s="27">
        <v>20</v>
      </c>
      <c r="I8615" s="4" t="s">
        <v>168</v>
      </c>
      <c r="J8615" s="4" t="s">
        <v>168</v>
      </c>
      <c r="K8615" s="4" t="s">
        <v>168</v>
      </c>
      <c r="L8615" s="4" t="s">
        <v>168</v>
      </c>
      <c r="M8615" s="4" t="s">
        <v>168</v>
      </c>
      <c r="N8615" s="5">
        <v>60</v>
      </c>
      <c r="O8615" s="4" t="s">
        <v>168</v>
      </c>
      <c r="P8615" s="5">
        <v>80</v>
      </c>
      <c r="Q8615" s="4" t="s">
        <v>168</v>
      </c>
      <c r="R8615" s="5">
        <v>20</v>
      </c>
      <c r="S8615" s="4" t="s">
        <v>168</v>
      </c>
      <c r="T8615" s="30">
        <v>80</v>
      </c>
    </row>
    <row r="8616">
      <c r="D8616" s="19"/>
      <c r="E8616" s="18" t="s">
        <v>26</v>
      </c>
      <c r="F8616" s="17"/>
      <c r="G8616" s="11">
        <v>0</v>
      </c>
      <c r="H8616" s="32" t="s">
        <v>168</v>
      </c>
      <c r="I8616" s="4" t="s">
        <v>168</v>
      </c>
      <c r="J8616" s="4" t="s">
        <v>168</v>
      </c>
      <c r="K8616" s="4" t="s">
        <v>168</v>
      </c>
      <c r="L8616" s="4" t="s">
        <v>168</v>
      </c>
      <c r="M8616" s="4" t="s">
        <v>168</v>
      </c>
      <c r="N8616" s="4" t="s">
        <v>168</v>
      </c>
      <c r="O8616" s="4" t="s">
        <v>168</v>
      </c>
      <c r="P8616" s="4" t="s">
        <v>168</v>
      </c>
      <c r="Q8616" s="4" t="s">
        <v>168</v>
      </c>
      <c r="R8616" s="4" t="s">
        <v>168</v>
      </c>
      <c r="S8616" s="4" t="s">
        <v>168</v>
      </c>
      <c r="T8616" s="31" t="s">
        <v>168</v>
      </c>
    </row>
    <row r="8617">
      <c r="D8617" s="19"/>
      <c r="E8617" s="18" t="s">
        <v>90</v>
      </c>
      <c r="F8617" s="17"/>
      <c r="G8617" s="7">
        <v>795</v>
      </c>
      <c r="H8617" s="20">
        <v>69.937106918238996</v>
      </c>
      <c r="I8617" s="2">
        <v>59.622641509433997</v>
      </c>
      <c r="J8617" s="2">
        <v>39.119496855346</v>
      </c>
      <c r="K8617" s="2">
        <v>37.610062893082002</v>
      </c>
      <c r="L8617" s="2">
        <v>17.484276729560001</v>
      </c>
      <c r="M8617" s="2">
        <v>56.855345911950003</v>
      </c>
      <c r="N8617" s="2">
        <v>57.735849056604003</v>
      </c>
      <c r="O8617" s="2">
        <v>37.861635220125997</v>
      </c>
      <c r="P8617" s="2">
        <v>76.477987421384</v>
      </c>
      <c r="Q8617" s="2">
        <v>7.1698113207549996</v>
      </c>
      <c r="R8617" s="2">
        <v>2.1383647798740002</v>
      </c>
      <c r="S8617" s="10" t="s">
        <v>168</v>
      </c>
      <c r="T8617" s="22">
        <v>97.861635220126004</v>
      </c>
    </row>
    <row r="8618">
      <c r="D8618" s="19"/>
      <c r="E8618" s="18" t="s">
        <v>91</v>
      </c>
      <c r="F8618" s="17"/>
      <c r="G8618" s="7">
        <v>298</v>
      </c>
      <c r="H8618" s="20">
        <v>58.724832214765001</v>
      </c>
      <c r="I8618" s="2">
        <v>52.684563758388997</v>
      </c>
      <c r="J8618" s="2">
        <v>28.187919463086999</v>
      </c>
      <c r="K8618" s="2">
        <v>29.865771812081</v>
      </c>
      <c r="L8618" s="2">
        <v>13.087248322148</v>
      </c>
      <c r="M8618" s="2">
        <v>49.328859060402998</v>
      </c>
      <c r="N8618" s="2">
        <v>52.013422818792002</v>
      </c>
      <c r="O8618" s="2">
        <v>31.879194630872</v>
      </c>
      <c r="P8618" s="2">
        <v>71.140939597314997</v>
      </c>
      <c r="Q8618" s="2">
        <v>9.7315436241610005</v>
      </c>
      <c r="R8618" s="2">
        <v>4.0268456375839996</v>
      </c>
      <c r="S8618" s="2">
        <v>1.0067114093959999</v>
      </c>
      <c r="T8618" s="22">
        <v>94.966442953020007</v>
      </c>
    </row>
    <row r="8619">
      <c r="D8619" s="15" t="s">
        <v>92</v>
      </c>
      <c r="E8619" s="14" t="s">
        <v>93</v>
      </c>
      <c r="F8619" s="16"/>
      <c r="G8619" s="33">
        <v>46</v>
      </c>
      <c r="H8619" s="45">
        <v>82.608695652174006</v>
      </c>
      <c r="I8619" s="13">
        <v>76.086956521738998</v>
      </c>
      <c r="J8619" s="13">
        <v>63.043478260870003</v>
      </c>
      <c r="K8619" s="13">
        <v>56.521739130435002</v>
      </c>
      <c r="L8619" s="13">
        <v>26.086956521739001</v>
      </c>
      <c r="M8619" s="13">
        <v>73.913043478261002</v>
      </c>
      <c r="N8619" s="13">
        <v>76.086956521738998</v>
      </c>
      <c r="O8619" s="13">
        <v>58.695652173912997</v>
      </c>
      <c r="P8619" s="13">
        <v>93.478260869565005</v>
      </c>
      <c r="Q8619" s="13">
        <v>6.5217391304349999</v>
      </c>
      <c r="R8619" s="25" t="s">
        <v>168</v>
      </c>
      <c r="S8619" s="25" t="s">
        <v>168</v>
      </c>
      <c r="T8619" s="50">
        <v>100</v>
      </c>
    </row>
    <row r="8620">
      <c r="D8620" s="19"/>
      <c r="E8620" s="18" t="s">
        <v>94</v>
      </c>
      <c r="F8620" s="17"/>
      <c r="G8620" s="7">
        <v>189</v>
      </c>
      <c r="H8620" s="20">
        <v>76.719576719577006</v>
      </c>
      <c r="I8620" s="2">
        <v>64.550264550264998</v>
      </c>
      <c r="J8620" s="2">
        <v>51.851851851851997</v>
      </c>
      <c r="K8620" s="2">
        <v>52.910052910052997</v>
      </c>
      <c r="L8620" s="2">
        <v>24.867724867724998</v>
      </c>
      <c r="M8620" s="2">
        <v>64.021164021163997</v>
      </c>
      <c r="N8620" s="2">
        <v>66.666666666666998</v>
      </c>
      <c r="O8620" s="2">
        <v>59.259259259258997</v>
      </c>
      <c r="P8620" s="2">
        <v>78.306878306878005</v>
      </c>
      <c r="Q8620" s="2">
        <v>4.2328042328039999</v>
      </c>
      <c r="R8620" s="2">
        <v>1.058201058201</v>
      </c>
      <c r="S8620" s="2">
        <v>0.52910052910100003</v>
      </c>
      <c r="T8620" s="22">
        <v>98.412698412698006</v>
      </c>
    </row>
    <row r="8621">
      <c r="D8621" s="19"/>
      <c r="E8621" s="18" t="s">
        <v>95</v>
      </c>
      <c r="F8621" s="17"/>
      <c r="G8621" s="7">
        <v>69</v>
      </c>
      <c r="H8621" s="20">
        <v>71.014492753623003</v>
      </c>
      <c r="I8621" s="2">
        <v>62.318840579709999</v>
      </c>
      <c r="J8621" s="2">
        <v>46.376811594202998</v>
      </c>
      <c r="K8621" s="2">
        <v>39.130434782609001</v>
      </c>
      <c r="L8621" s="2">
        <v>23.188405797101002</v>
      </c>
      <c r="M8621" s="2">
        <v>63.768115942028999</v>
      </c>
      <c r="N8621" s="2">
        <v>69.565217391304003</v>
      </c>
      <c r="O8621" s="2">
        <v>56.521739130435002</v>
      </c>
      <c r="P8621" s="2">
        <v>91.304347826086996</v>
      </c>
      <c r="Q8621" s="2">
        <v>2.898550724638</v>
      </c>
      <c r="R8621" s="2">
        <v>2.898550724638</v>
      </c>
      <c r="S8621" s="10" t="s">
        <v>168</v>
      </c>
      <c r="T8621" s="22">
        <v>97.101449275362</v>
      </c>
    </row>
    <row r="8622">
      <c r="D8622" s="19"/>
      <c r="E8622" s="18" t="s">
        <v>96</v>
      </c>
      <c r="F8622" s="17"/>
      <c r="G8622" s="11">
        <v>21</v>
      </c>
      <c r="H8622" s="27">
        <v>90.476190476189998</v>
      </c>
      <c r="I8622" s="5">
        <v>85.714285714286007</v>
      </c>
      <c r="J8622" s="5">
        <v>71.428571428571004</v>
      </c>
      <c r="K8622" s="5">
        <v>57.142857142856997</v>
      </c>
      <c r="L8622" s="5">
        <v>28.571428571428999</v>
      </c>
      <c r="M8622" s="5">
        <v>71.428571428571004</v>
      </c>
      <c r="N8622" s="5">
        <v>66.666666666666998</v>
      </c>
      <c r="O8622" s="5">
        <v>71.428571428571004</v>
      </c>
      <c r="P8622" s="5">
        <v>85.714285714286007</v>
      </c>
      <c r="Q8622" s="5">
        <v>23.809523809523998</v>
      </c>
      <c r="R8622" s="5">
        <v>4.7619047619049999</v>
      </c>
      <c r="S8622" s="4" t="s">
        <v>168</v>
      </c>
      <c r="T8622" s="30">
        <v>95.238095238094999</v>
      </c>
    </row>
    <row r="8623">
      <c r="D8623" s="19"/>
      <c r="E8623" s="18" t="s">
        <v>97</v>
      </c>
      <c r="F8623" s="17"/>
      <c r="G8623" s="11">
        <v>40</v>
      </c>
      <c r="H8623" s="27">
        <v>85</v>
      </c>
      <c r="I8623" s="5">
        <v>67.5</v>
      </c>
      <c r="J8623" s="5">
        <v>62.5</v>
      </c>
      <c r="K8623" s="5">
        <v>62.5</v>
      </c>
      <c r="L8623" s="5">
        <v>27.5</v>
      </c>
      <c r="M8623" s="5">
        <v>75</v>
      </c>
      <c r="N8623" s="5">
        <v>72.5</v>
      </c>
      <c r="O8623" s="5">
        <v>77.5</v>
      </c>
      <c r="P8623" s="5">
        <v>87.5</v>
      </c>
      <c r="Q8623" s="5">
        <v>10</v>
      </c>
      <c r="R8623" s="4" t="s">
        <v>168</v>
      </c>
      <c r="S8623" s="4" t="s">
        <v>168</v>
      </c>
      <c r="T8623" s="30">
        <v>100</v>
      </c>
    </row>
    <row r="8624">
      <c r="D8624" s="19"/>
      <c r="E8624" s="18" t="s">
        <v>98</v>
      </c>
      <c r="F8624" s="17"/>
      <c r="G8624" s="7">
        <v>62</v>
      </c>
      <c r="H8624" s="20">
        <v>69.354838709676997</v>
      </c>
      <c r="I8624" s="2">
        <v>62.903225806451999</v>
      </c>
      <c r="J8624" s="2">
        <v>40.322580645160997</v>
      </c>
      <c r="K8624" s="2">
        <v>41.935483870968</v>
      </c>
      <c r="L8624" s="2">
        <v>16.129032258064999</v>
      </c>
      <c r="M8624" s="2">
        <v>53.225806451613003</v>
      </c>
      <c r="N8624" s="2">
        <v>64.516129032257993</v>
      </c>
      <c r="O8624" s="2">
        <v>51.612903225806001</v>
      </c>
      <c r="P8624" s="2">
        <v>82.258064516128997</v>
      </c>
      <c r="Q8624" s="2">
        <v>11.290322580645</v>
      </c>
      <c r="R8624" s="10" t="s">
        <v>168</v>
      </c>
      <c r="S8624" s="2">
        <v>1.6129032258060001</v>
      </c>
      <c r="T8624" s="22">
        <v>98.387096774194006</v>
      </c>
    </row>
    <row r="8625">
      <c r="D8625" s="19"/>
      <c r="E8625" s="18" t="s">
        <v>99</v>
      </c>
      <c r="F8625" s="17"/>
      <c r="G8625" s="11">
        <v>20</v>
      </c>
      <c r="H8625" s="27">
        <v>70</v>
      </c>
      <c r="I8625" s="5">
        <v>65</v>
      </c>
      <c r="J8625" s="5">
        <v>50</v>
      </c>
      <c r="K8625" s="5">
        <v>35</v>
      </c>
      <c r="L8625" s="5">
        <v>20</v>
      </c>
      <c r="M8625" s="5">
        <v>75</v>
      </c>
      <c r="N8625" s="5">
        <v>80</v>
      </c>
      <c r="O8625" s="5">
        <v>60</v>
      </c>
      <c r="P8625" s="5">
        <v>90</v>
      </c>
      <c r="Q8625" s="5">
        <v>5</v>
      </c>
      <c r="R8625" s="5">
        <v>5</v>
      </c>
      <c r="S8625" s="5">
        <v>5</v>
      </c>
      <c r="T8625" s="30">
        <v>90</v>
      </c>
    </row>
    <row r="8626">
      <c r="D8626" s="19"/>
      <c r="E8626" s="18" t="s">
        <v>100</v>
      </c>
      <c r="F8626" s="17"/>
      <c r="G8626" s="11">
        <v>39</v>
      </c>
      <c r="H8626" s="27">
        <v>79.487179487179006</v>
      </c>
      <c r="I8626" s="5">
        <v>69.230769230768999</v>
      </c>
      <c r="J8626" s="5">
        <v>58.974358974358999</v>
      </c>
      <c r="K8626" s="5">
        <v>48.717948717949</v>
      </c>
      <c r="L8626" s="5">
        <v>25.641025641026001</v>
      </c>
      <c r="M8626" s="5">
        <v>69.230769230768999</v>
      </c>
      <c r="N8626" s="5">
        <v>82.051282051282001</v>
      </c>
      <c r="O8626" s="5">
        <v>64.102564102564003</v>
      </c>
      <c r="P8626" s="5">
        <v>82.051282051282001</v>
      </c>
      <c r="Q8626" s="5">
        <v>10.25641025641</v>
      </c>
      <c r="R8626" s="5">
        <v>2.564102564103</v>
      </c>
      <c r="S8626" s="4" t="s">
        <v>168</v>
      </c>
      <c r="T8626" s="30">
        <v>97.435897435897004</v>
      </c>
    </row>
    <row r="8627">
      <c r="D8627" s="19"/>
      <c r="E8627" s="18" t="s">
        <v>101</v>
      </c>
      <c r="F8627" s="17"/>
      <c r="G8627" s="7">
        <v>148</v>
      </c>
      <c r="H8627" s="20">
        <v>71.621621621621998</v>
      </c>
      <c r="I8627" s="2">
        <v>60.810810810810999</v>
      </c>
      <c r="J8627" s="2">
        <v>41.891891891892001</v>
      </c>
      <c r="K8627" s="2">
        <v>36.486486486486001</v>
      </c>
      <c r="L8627" s="2">
        <v>18.918918918919001</v>
      </c>
      <c r="M8627" s="2">
        <v>69.594594594594994</v>
      </c>
      <c r="N8627" s="2">
        <v>72.297297297297007</v>
      </c>
      <c r="O8627" s="2">
        <v>58.108108108107999</v>
      </c>
      <c r="P8627" s="2">
        <v>75.675675675676004</v>
      </c>
      <c r="Q8627" s="2">
        <v>9.4594594594589996</v>
      </c>
      <c r="R8627" s="10" t="s">
        <v>168</v>
      </c>
      <c r="S8627" s="2">
        <v>0.67567567567599995</v>
      </c>
      <c r="T8627" s="22">
        <v>99.324324324323996</v>
      </c>
    </row>
    <row r="8628">
      <c r="D8628" s="19"/>
      <c r="E8628" s="18" t="s">
        <v>102</v>
      </c>
      <c r="F8628" s="17"/>
      <c r="G8628" s="7">
        <v>82</v>
      </c>
      <c r="H8628" s="20">
        <v>68.292682926829002</v>
      </c>
      <c r="I8628" s="2">
        <v>53.658536585366001</v>
      </c>
      <c r="J8628" s="2">
        <v>51.219512195122</v>
      </c>
      <c r="K8628" s="2">
        <v>41.463414634145998</v>
      </c>
      <c r="L8628" s="2">
        <v>14.634146341463</v>
      </c>
      <c r="M8628" s="2">
        <v>63.414634146341001</v>
      </c>
      <c r="N8628" s="2">
        <v>67.073170731706995</v>
      </c>
      <c r="O8628" s="2">
        <v>64.634146341462994</v>
      </c>
      <c r="P8628" s="2">
        <v>85.365853658537006</v>
      </c>
      <c r="Q8628" s="2">
        <v>3.6585365853659999</v>
      </c>
      <c r="R8628" s="10" t="s">
        <v>168</v>
      </c>
      <c r="S8628" s="2">
        <v>1.219512195122</v>
      </c>
      <c r="T8628" s="22">
        <v>98.780487804878007</v>
      </c>
    </row>
    <row r="8629">
      <c r="D8629" s="19"/>
      <c r="E8629" s="18" t="s">
        <v>41</v>
      </c>
      <c r="F8629" s="17"/>
      <c r="G8629" s="7">
        <v>161</v>
      </c>
      <c r="H8629" s="20">
        <v>62.111801242235998</v>
      </c>
      <c r="I8629" s="2">
        <v>54.037267080745004</v>
      </c>
      <c r="J8629" s="2">
        <v>39.130434782609001</v>
      </c>
      <c r="K8629" s="2">
        <v>37.888198757764002</v>
      </c>
      <c r="L8629" s="2">
        <v>16.149068322981002</v>
      </c>
      <c r="M8629" s="2">
        <v>57.763975155280001</v>
      </c>
      <c r="N8629" s="2">
        <v>56.521739130435002</v>
      </c>
      <c r="O8629" s="2">
        <v>42.236024844719999</v>
      </c>
      <c r="P8629" s="2">
        <v>70.807453416149002</v>
      </c>
      <c r="Q8629" s="2">
        <v>13.04347826087</v>
      </c>
      <c r="R8629" s="2">
        <v>2.4844720496889998</v>
      </c>
      <c r="S8629" s="10" t="s">
        <v>168</v>
      </c>
      <c r="T8629" s="22">
        <v>97.515527950310997</v>
      </c>
    </row>
    <row r="8630">
      <c r="D8630" s="19"/>
      <c r="E8630" s="18" t="s">
        <v>103</v>
      </c>
      <c r="F8630" s="17"/>
      <c r="G8630" s="7">
        <v>211</v>
      </c>
      <c r="H8630" s="20">
        <v>66.824644549762994</v>
      </c>
      <c r="I8630" s="2">
        <v>54.502369668245997</v>
      </c>
      <c r="J8630" s="2">
        <v>28.436018957346</v>
      </c>
      <c r="K8630" s="2">
        <v>28.909952606634999</v>
      </c>
      <c r="L8630" s="2">
        <v>15.63981042654</v>
      </c>
      <c r="M8630" s="2">
        <v>49.289099526066003</v>
      </c>
      <c r="N8630" s="2">
        <v>53.080568720378999</v>
      </c>
      <c r="O8630" s="2">
        <v>29.857819905212999</v>
      </c>
      <c r="P8630" s="2">
        <v>74.407582938388998</v>
      </c>
      <c r="Q8630" s="2">
        <v>6.635071090047</v>
      </c>
      <c r="R8630" s="2">
        <v>3.7914691943130001</v>
      </c>
      <c r="S8630" s="2">
        <v>0.473933649289</v>
      </c>
      <c r="T8630" s="22">
        <v>95.734597156397996</v>
      </c>
    </row>
    <row r="8631">
      <c r="D8631" s="19"/>
      <c r="E8631" s="18" t="s">
        <v>104</v>
      </c>
      <c r="F8631" s="17"/>
      <c r="G8631" s="7">
        <v>319</v>
      </c>
      <c r="H8631" s="20">
        <v>62.068965517240997</v>
      </c>
      <c r="I8631" s="2">
        <v>54.231974921629998</v>
      </c>
      <c r="J8631" s="2">
        <v>30.094043887146999</v>
      </c>
      <c r="K8631" s="2">
        <v>29.153605015674</v>
      </c>
      <c r="L8631" s="2">
        <v>14.106583072099999</v>
      </c>
      <c r="M8631" s="2">
        <v>47.335423197491998</v>
      </c>
      <c r="N8631" s="2">
        <v>48.589341692790001</v>
      </c>
      <c r="O8631" s="2">
        <v>17.241379310345</v>
      </c>
      <c r="P8631" s="2">
        <v>72.100313479624006</v>
      </c>
      <c r="Q8631" s="2">
        <v>8.7774294670849997</v>
      </c>
      <c r="R8631" s="2">
        <v>3.761755485893</v>
      </c>
      <c r="S8631" s="2">
        <v>0.31347962382400002</v>
      </c>
      <c r="T8631" s="22">
        <v>95.924764890282006</v>
      </c>
    </row>
    <row r="8632">
      <c r="D8632" s="19"/>
      <c r="E8632" s="18" t="s">
        <v>26</v>
      </c>
      <c r="F8632" s="17"/>
      <c r="G8632" s="11">
        <v>5</v>
      </c>
      <c r="H8632" s="27">
        <v>80</v>
      </c>
      <c r="I8632" s="5">
        <v>80</v>
      </c>
      <c r="J8632" s="4" t="s">
        <v>168</v>
      </c>
      <c r="K8632" s="5">
        <v>40</v>
      </c>
      <c r="L8632" s="4" t="s">
        <v>168</v>
      </c>
      <c r="M8632" s="5">
        <v>40</v>
      </c>
      <c r="N8632" s="5">
        <v>20</v>
      </c>
      <c r="O8632" s="4" t="s">
        <v>168</v>
      </c>
      <c r="P8632" s="5">
        <v>60</v>
      </c>
      <c r="Q8632" s="5">
        <v>20</v>
      </c>
      <c r="R8632" s="4" t="s">
        <v>168</v>
      </c>
      <c r="S8632" s="4" t="s">
        <v>168</v>
      </c>
      <c r="T8632" s="30">
        <v>100</v>
      </c>
    </row>
    <row r="8633">
      <c r="D8633" s="19"/>
      <c r="E8633" s="18" t="s">
        <v>105</v>
      </c>
      <c r="F8633" s="17"/>
      <c r="G8633" s="7">
        <v>558</v>
      </c>
      <c r="H8633" s="20">
        <v>69.534050179210993</v>
      </c>
      <c r="I8633" s="2">
        <v>60.752688172043001</v>
      </c>
      <c r="J8633" s="2">
        <v>42.831541218638002</v>
      </c>
      <c r="K8633" s="2">
        <v>41.5770609319</v>
      </c>
      <c r="L8633" s="2">
        <v>17.921146953405</v>
      </c>
      <c r="M8633" s="2">
        <v>61.290322580644997</v>
      </c>
      <c r="N8633" s="2">
        <v>62.007168458781003</v>
      </c>
      <c r="O8633" s="2">
        <v>49.820788530465997</v>
      </c>
      <c r="P8633" s="2">
        <v>77.060931899642</v>
      </c>
      <c r="Q8633" s="2">
        <v>7.7060931899640002</v>
      </c>
      <c r="R8633" s="2">
        <v>1.6129032258060001</v>
      </c>
      <c r="S8633" s="2">
        <v>0.179211469534</v>
      </c>
      <c r="T8633" s="22">
        <v>98.207885304659001</v>
      </c>
    </row>
    <row r="8634">
      <c r="D8634" s="19"/>
      <c r="E8634" s="18" t="s">
        <v>106</v>
      </c>
      <c r="F8634" s="17"/>
      <c r="G8634" s="7">
        <v>530</v>
      </c>
      <c r="H8634" s="20">
        <v>63.962264150943</v>
      </c>
      <c r="I8634" s="2">
        <v>54.339622641509003</v>
      </c>
      <c r="J8634" s="2">
        <v>29.433962264150999</v>
      </c>
      <c r="K8634" s="2">
        <v>29.056603773585</v>
      </c>
      <c r="L8634" s="2">
        <v>14.716981132075</v>
      </c>
      <c r="M8634" s="2">
        <v>48.113207547169999</v>
      </c>
      <c r="N8634" s="2">
        <v>50.377358490566003</v>
      </c>
      <c r="O8634" s="2">
        <v>22.264150943396</v>
      </c>
      <c r="P8634" s="2">
        <v>73.018867924527996</v>
      </c>
      <c r="Q8634" s="2">
        <v>7.9245283018870003</v>
      </c>
      <c r="R8634" s="2">
        <v>3.7735849056599999</v>
      </c>
      <c r="S8634" s="2">
        <v>0.37735849056600002</v>
      </c>
      <c r="T8634" s="22">
        <v>95.849056603774002</v>
      </c>
    </row>
    <row r="8635">
      <c r="D8635" s="15" t="s">
        <v>107</v>
      </c>
      <c r="E8635" s="14" t="s">
        <v>108</v>
      </c>
      <c r="F8635" s="16"/>
      <c r="G8635" s="33">
        <v>32</v>
      </c>
      <c r="H8635" s="45">
        <v>75</v>
      </c>
      <c r="I8635" s="13">
        <v>62.5</v>
      </c>
      <c r="J8635" s="13">
        <v>46.875</v>
      </c>
      <c r="K8635" s="13">
        <v>40.625</v>
      </c>
      <c r="L8635" s="13">
        <v>15.625</v>
      </c>
      <c r="M8635" s="13">
        <v>56.25</v>
      </c>
      <c r="N8635" s="13">
        <v>56.25</v>
      </c>
      <c r="O8635" s="13">
        <v>37.5</v>
      </c>
      <c r="P8635" s="13">
        <v>65.625</v>
      </c>
      <c r="Q8635" s="13">
        <v>12.5</v>
      </c>
      <c r="R8635" s="25" t="s">
        <v>168</v>
      </c>
      <c r="S8635" s="25" t="s">
        <v>168</v>
      </c>
      <c r="T8635" s="50">
        <v>100</v>
      </c>
    </row>
    <row r="8636">
      <c r="D8636" s="19"/>
      <c r="E8636" s="18" t="s">
        <v>109</v>
      </c>
      <c r="F8636" s="17"/>
      <c r="G8636" s="7">
        <v>715</v>
      </c>
      <c r="H8636" s="20">
        <v>71.048951048950997</v>
      </c>
      <c r="I8636" s="2">
        <v>60.839160839161003</v>
      </c>
      <c r="J8636" s="2">
        <v>37.622377622378004</v>
      </c>
      <c r="K8636" s="2">
        <v>35.524475524476003</v>
      </c>
      <c r="L8636" s="2">
        <v>17.902097902097999</v>
      </c>
      <c r="M8636" s="2">
        <v>60</v>
      </c>
      <c r="N8636" s="2">
        <v>59.720279720279997</v>
      </c>
      <c r="O8636" s="2">
        <v>40</v>
      </c>
      <c r="P8636" s="2">
        <v>76.083916083915994</v>
      </c>
      <c r="Q8636" s="2">
        <v>6.5734265734269997</v>
      </c>
      <c r="R8636" s="2">
        <v>1.818181818182</v>
      </c>
      <c r="S8636" s="2">
        <v>0.41958041957999997</v>
      </c>
      <c r="T8636" s="22">
        <v>97.762237762238001</v>
      </c>
    </row>
    <row r="8637">
      <c r="D8637" s="19"/>
      <c r="E8637" s="18" t="s">
        <v>110</v>
      </c>
      <c r="F8637" s="17"/>
      <c r="G8637" s="7">
        <v>1003</v>
      </c>
      <c r="H8637" s="20">
        <v>68.594217347956004</v>
      </c>
      <c r="I8637" s="2">
        <v>59.222333000996997</v>
      </c>
      <c r="J8637" s="2">
        <v>37.587238285144998</v>
      </c>
      <c r="K8637" s="2">
        <v>36.789631106679998</v>
      </c>
      <c r="L8637" s="2">
        <v>17.447657028913</v>
      </c>
      <c r="M8637" s="2">
        <v>56.829511465602998</v>
      </c>
      <c r="N8637" s="2">
        <v>58.325024925224</v>
      </c>
      <c r="O8637" s="2">
        <v>37.986041874377001</v>
      </c>
      <c r="P8637" s="2">
        <v>76.969092721834002</v>
      </c>
      <c r="Q8637" s="2">
        <v>7.0787637088729998</v>
      </c>
      <c r="R8637" s="2">
        <v>2.1934197407779998</v>
      </c>
      <c r="S8637" s="2">
        <v>0.19940179461599999</v>
      </c>
      <c r="T8637" s="22">
        <v>97.607178464605994</v>
      </c>
    </row>
    <row r="8638">
      <c r="D8638" s="19"/>
      <c r="E8638" s="18" t="s">
        <v>111</v>
      </c>
      <c r="F8638" s="17"/>
      <c r="G8638" s="7">
        <v>921</v>
      </c>
      <c r="H8638" s="20">
        <v>68.512486427796006</v>
      </c>
      <c r="I8638" s="2">
        <v>59.826275787188003</v>
      </c>
      <c r="J8638" s="2">
        <v>37.785016286645003</v>
      </c>
      <c r="K8638" s="2">
        <v>36.373507057546</v>
      </c>
      <c r="L8638" s="2">
        <v>18.132464712269002</v>
      </c>
      <c r="M8638" s="2">
        <v>58.089033659065997</v>
      </c>
      <c r="N8638" s="2">
        <v>59.174809989141998</v>
      </c>
      <c r="O8638" s="2">
        <v>38.653637350705999</v>
      </c>
      <c r="P8638" s="2">
        <v>77.850162866450006</v>
      </c>
      <c r="Q8638" s="2">
        <v>7.2747014115089996</v>
      </c>
      <c r="R8638" s="2">
        <v>2.6058631921819999</v>
      </c>
      <c r="S8638" s="2">
        <v>0.108577633008</v>
      </c>
      <c r="T8638" s="22">
        <v>97.285559174810004</v>
      </c>
    </row>
    <row r="8639">
      <c r="D8639" s="19"/>
      <c r="E8639" s="18" t="s">
        <v>112</v>
      </c>
      <c r="F8639" s="17"/>
      <c r="G8639" s="7">
        <v>765</v>
      </c>
      <c r="H8639" s="20">
        <v>69.542483660130998</v>
      </c>
      <c r="I8639" s="2">
        <v>60.261437908497001</v>
      </c>
      <c r="J8639" s="2">
        <v>40</v>
      </c>
      <c r="K8639" s="2">
        <v>38.823529411765001</v>
      </c>
      <c r="L8639" s="2">
        <v>18.692810457516</v>
      </c>
      <c r="M8639" s="2">
        <v>57.385620915033002</v>
      </c>
      <c r="N8639" s="2">
        <v>58.823529411765001</v>
      </c>
      <c r="O8639" s="2">
        <v>40.392156862744997</v>
      </c>
      <c r="P8639" s="2">
        <v>77.777777777777999</v>
      </c>
      <c r="Q8639" s="2">
        <v>7.4509803921569997</v>
      </c>
      <c r="R8639" s="2">
        <v>2.0915032679740002</v>
      </c>
      <c r="S8639" s="2">
        <v>0.26143790849699999</v>
      </c>
      <c r="T8639" s="22">
        <v>97.647058823528994</v>
      </c>
    </row>
    <row r="8640">
      <c r="D8640" s="19"/>
      <c r="E8640" s="18" t="s">
        <v>113</v>
      </c>
      <c r="F8640" s="17"/>
      <c r="G8640" s="7">
        <v>197</v>
      </c>
      <c r="H8640" s="20">
        <v>72.081218274112004</v>
      </c>
      <c r="I8640" s="2">
        <v>57.868020304569001</v>
      </c>
      <c r="J8640" s="2">
        <v>46.700507614213002</v>
      </c>
      <c r="K8640" s="2">
        <v>42.639593908629003</v>
      </c>
      <c r="L8640" s="2">
        <v>22.335025380710999</v>
      </c>
      <c r="M8640" s="2">
        <v>65.989847715736005</v>
      </c>
      <c r="N8640" s="2">
        <v>63.451776649746002</v>
      </c>
      <c r="O8640" s="2">
        <v>47.715736040609002</v>
      </c>
      <c r="P8640" s="2">
        <v>79.187817258883001</v>
      </c>
      <c r="Q8640" s="2">
        <v>8.1218274111680007</v>
      </c>
      <c r="R8640" s="2">
        <v>3.045685279188</v>
      </c>
      <c r="S8640" s="10" t="s">
        <v>168</v>
      </c>
      <c r="T8640" s="22">
        <v>96.954314720811993</v>
      </c>
    </row>
    <row r="8641">
      <c r="D8641" s="19"/>
      <c r="E8641" s="18" t="s">
        <v>114</v>
      </c>
      <c r="F8641" s="17"/>
      <c r="G8641" s="7">
        <v>1029</v>
      </c>
      <c r="H8641" s="20">
        <v>68.124392614189006</v>
      </c>
      <c r="I8641" s="2">
        <v>58.989310009717997</v>
      </c>
      <c r="J8641" s="2">
        <v>37.026239067055002</v>
      </c>
      <c r="K8641" s="2">
        <v>36.345966958212003</v>
      </c>
      <c r="L8641" s="2">
        <v>16.618075801749001</v>
      </c>
      <c r="M8641" s="2">
        <v>56.365403304178997</v>
      </c>
      <c r="N8641" s="2">
        <v>58.017492711369997</v>
      </c>
      <c r="O8641" s="2">
        <v>36.929057337221003</v>
      </c>
      <c r="P8641" s="2">
        <v>77.065111758989005</v>
      </c>
      <c r="Q8641" s="2">
        <v>7.3858114674440003</v>
      </c>
      <c r="R8641" s="2">
        <v>2.2351797861999998</v>
      </c>
      <c r="S8641" s="2">
        <v>0.19436345966999999</v>
      </c>
      <c r="T8641" s="22">
        <v>97.570456754130007</v>
      </c>
    </row>
    <row r="8642">
      <c r="D8642" s="19"/>
      <c r="E8642" s="18" t="s">
        <v>115</v>
      </c>
      <c r="F8642" s="17"/>
      <c r="G8642" s="7">
        <v>793</v>
      </c>
      <c r="H8642" s="20">
        <v>72.509457755358994</v>
      </c>
      <c r="I8642" s="2">
        <v>61.790668348045003</v>
      </c>
      <c r="J8642" s="2">
        <v>40.100882723833998</v>
      </c>
      <c r="K8642" s="2">
        <v>37.831021437578997</v>
      </c>
      <c r="L8642" s="2">
        <v>18.915510718789001</v>
      </c>
      <c r="M8642" s="2">
        <v>60.277427490542003</v>
      </c>
      <c r="N8642" s="2">
        <v>60.655737704918003</v>
      </c>
      <c r="O8642" s="2">
        <v>39.218158890289999</v>
      </c>
      <c r="P8642" s="2">
        <v>79.571248423707004</v>
      </c>
      <c r="Q8642" s="2">
        <v>6.9356872635559998</v>
      </c>
      <c r="R8642" s="2">
        <v>2.0176544766709998</v>
      </c>
      <c r="S8642" s="10" t="s">
        <v>168</v>
      </c>
      <c r="T8642" s="22">
        <v>97.982345523329002</v>
      </c>
    </row>
    <row r="8643">
      <c r="D8643" s="19"/>
      <c r="E8643" s="18" t="s">
        <v>116</v>
      </c>
      <c r="F8643" s="17"/>
      <c r="G8643" s="7">
        <v>253</v>
      </c>
      <c r="H8643" s="20">
        <v>77.075098814228994</v>
      </c>
      <c r="I8643" s="2">
        <v>66.403162055335997</v>
      </c>
      <c r="J8643" s="2">
        <v>48.221343873518002</v>
      </c>
      <c r="K8643" s="2">
        <v>43.478260869564998</v>
      </c>
      <c r="L8643" s="2">
        <v>24.505928853755002</v>
      </c>
      <c r="M8643" s="2">
        <v>67.193675889328006</v>
      </c>
      <c r="N8643" s="2">
        <v>64.426877470356004</v>
      </c>
      <c r="O8643" s="2">
        <v>44.664031620552997</v>
      </c>
      <c r="P8643" s="2">
        <v>83.399209486166001</v>
      </c>
      <c r="Q8643" s="2">
        <v>7.5098814229249999</v>
      </c>
      <c r="R8643" s="2">
        <v>1.9762845849799999</v>
      </c>
      <c r="S8643" s="10" t="s">
        <v>168</v>
      </c>
      <c r="T8643" s="22">
        <v>98.023715415020007</v>
      </c>
    </row>
    <row r="8644">
      <c r="D8644" s="19"/>
      <c r="E8644" s="18" t="s">
        <v>117</v>
      </c>
      <c r="F8644" s="17"/>
      <c r="G8644" s="7">
        <v>200</v>
      </c>
      <c r="H8644" s="20">
        <v>72.5</v>
      </c>
      <c r="I8644" s="2">
        <v>61.5</v>
      </c>
      <c r="J8644" s="2">
        <v>41.5</v>
      </c>
      <c r="K8644" s="2">
        <v>37.5</v>
      </c>
      <c r="L8644" s="2">
        <v>23.5</v>
      </c>
      <c r="M8644" s="2">
        <v>63.5</v>
      </c>
      <c r="N8644" s="2">
        <v>59.5</v>
      </c>
      <c r="O8644" s="2">
        <v>41.5</v>
      </c>
      <c r="P8644" s="2">
        <v>81.5</v>
      </c>
      <c r="Q8644" s="2">
        <v>6.5</v>
      </c>
      <c r="R8644" s="2">
        <v>1.5</v>
      </c>
      <c r="S8644" s="10" t="s">
        <v>168</v>
      </c>
      <c r="T8644" s="22">
        <v>98.5</v>
      </c>
    </row>
    <row r="8645">
      <c r="D8645" s="19"/>
      <c r="E8645" s="18" t="s">
        <v>118</v>
      </c>
      <c r="F8645" s="17"/>
      <c r="G8645" s="11">
        <v>3</v>
      </c>
      <c r="H8645" s="27">
        <v>33.333333333333002</v>
      </c>
      <c r="I8645" s="5">
        <v>33.333333333333002</v>
      </c>
      <c r="J8645" s="5">
        <v>33.333333333333002</v>
      </c>
      <c r="K8645" s="4" t="s">
        <v>168</v>
      </c>
      <c r="L8645" s="4" t="s">
        <v>168</v>
      </c>
      <c r="M8645" s="4" t="s">
        <v>168</v>
      </c>
      <c r="N8645" s="4" t="s">
        <v>168</v>
      </c>
      <c r="O8645" s="4" t="s">
        <v>168</v>
      </c>
      <c r="P8645" s="5">
        <v>33.333333333333002</v>
      </c>
      <c r="Q8645" s="4" t="s">
        <v>168</v>
      </c>
      <c r="R8645" s="5">
        <v>66.666666666666998</v>
      </c>
      <c r="S8645" s="4" t="s">
        <v>168</v>
      </c>
      <c r="T8645" s="30">
        <v>33.333333333333002</v>
      </c>
    </row>
    <row r="8646">
      <c r="D8646" s="19"/>
      <c r="E8646" s="18" t="s">
        <v>26</v>
      </c>
      <c r="F8646" s="17"/>
      <c r="G8646" s="11">
        <v>1</v>
      </c>
      <c r="H8646" s="27">
        <v>100</v>
      </c>
      <c r="I8646" s="5">
        <v>100</v>
      </c>
      <c r="J8646" s="5">
        <v>100</v>
      </c>
      <c r="K8646" s="4" t="s">
        <v>168</v>
      </c>
      <c r="L8646" s="4" t="s">
        <v>168</v>
      </c>
      <c r="M8646" s="4" t="s">
        <v>168</v>
      </c>
      <c r="N8646" s="4" t="s">
        <v>168</v>
      </c>
      <c r="O8646" s="4" t="s">
        <v>168</v>
      </c>
      <c r="P8646" s="4" t="s">
        <v>168</v>
      </c>
      <c r="Q8646" s="4" t="s">
        <v>168</v>
      </c>
      <c r="R8646" s="4" t="s">
        <v>168</v>
      </c>
      <c r="S8646" s="4" t="s">
        <v>168</v>
      </c>
      <c r="T8646" s="30">
        <v>100</v>
      </c>
    </row>
    <row r="8647">
      <c r="D8647" s="19"/>
      <c r="E8647" s="18" t="s">
        <v>119</v>
      </c>
      <c r="F8647" s="17"/>
      <c r="G8647" s="7">
        <v>1080</v>
      </c>
      <c r="H8647" s="20">
        <v>67.222222222222001</v>
      </c>
      <c r="I8647" s="2">
        <v>57.962962962962997</v>
      </c>
      <c r="J8647" s="2">
        <v>36.296296296295999</v>
      </c>
      <c r="K8647" s="2">
        <v>35.833333333333002</v>
      </c>
      <c r="L8647" s="2">
        <v>16.481481481481001</v>
      </c>
      <c r="M8647" s="2">
        <v>55.277777777777999</v>
      </c>
      <c r="N8647" s="2">
        <v>56.388888888888999</v>
      </c>
      <c r="O8647" s="2">
        <v>36.481481481480998</v>
      </c>
      <c r="P8647" s="2">
        <v>75.462962962963005</v>
      </c>
      <c r="Q8647" s="2">
        <v>7.7777777777779997</v>
      </c>
      <c r="R8647" s="2">
        <v>2.5</v>
      </c>
      <c r="S8647" s="2">
        <v>0.277777777778</v>
      </c>
      <c r="T8647" s="22">
        <v>97.222222222222001</v>
      </c>
    </row>
    <row r="8648">
      <c r="D8648" s="19"/>
      <c r="E8648" s="18" t="s">
        <v>120</v>
      </c>
      <c r="F8648" s="17"/>
      <c r="G8648" s="7">
        <v>1054</v>
      </c>
      <c r="H8648" s="20">
        <v>67.931688804554</v>
      </c>
      <c r="I8648" s="2">
        <v>58.918406072106002</v>
      </c>
      <c r="J8648" s="2">
        <v>36.812144212523997</v>
      </c>
      <c r="K8648" s="2">
        <v>35.958254269450002</v>
      </c>
      <c r="L8648" s="2">
        <v>16.698292220113998</v>
      </c>
      <c r="M8648" s="2">
        <v>56.07210626186</v>
      </c>
      <c r="N8648" s="2">
        <v>57.590132827323998</v>
      </c>
      <c r="O8648" s="2">
        <v>36.717267552182001</v>
      </c>
      <c r="P8648" s="2">
        <v>76.470588235294002</v>
      </c>
      <c r="Q8648" s="2">
        <v>7.5901328273240001</v>
      </c>
      <c r="R8648" s="2">
        <v>2.3719165085389999</v>
      </c>
      <c r="S8648" s="2">
        <v>0.18975332068299999</v>
      </c>
      <c r="T8648" s="22">
        <v>97.438330170778002</v>
      </c>
    </row>
    <row r="8649">
      <c r="D8649" s="15" t="s">
        <v>121</v>
      </c>
      <c r="E8649" s="14" t="s">
        <v>122</v>
      </c>
      <c r="F8649" s="16"/>
      <c r="G8649" s="26">
        <v>564</v>
      </c>
      <c r="H8649" s="40">
        <v>74.113475177305006</v>
      </c>
      <c r="I8649" s="8">
        <v>61.702127659574003</v>
      </c>
      <c r="J8649" s="8">
        <v>44.680851063829998</v>
      </c>
      <c r="K8649" s="8">
        <v>43.262411347517997</v>
      </c>
      <c r="L8649" s="8">
        <v>21.099290780141999</v>
      </c>
      <c r="M8649" s="8">
        <v>60.992907801417999</v>
      </c>
      <c r="N8649" s="8">
        <v>62.58865248227</v>
      </c>
      <c r="O8649" s="8">
        <v>45.035460992908</v>
      </c>
      <c r="P8649" s="8">
        <v>80.141843971631005</v>
      </c>
      <c r="Q8649" s="8">
        <v>6.7375886524819997</v>
      </c>
      <c r="R8649" s="8">
        <v>1.77304964539</v>
      </c>
      <c r="S8649" s="8">
        <v>0.17730496453899999</v>
      </c>
      <c r="T8649" s="42">
        <v>98.049645390071007</v>
      </c>
    </row>
    <row r="8650">
      <c r="D8650" s="19"/>
      <c r="E8650" s="18" t="s">
        <v>123</v>
      </c>
      <c r="F8650" s="17"/>
      <c r="G8650" s="7">
        <v>396</v>
      </c>
      <c r="H8650" s="20">
        <v>66.161616161615996</v>
      </c>
      <c r="I8650" s="2">
        <v>59.090909090909001</v>
      </c>
      <c r="J8650" s="2">
        <v>30.808080808081002</v>
      </c>
      <c r="K8650" s="2">
        <v>30.555555555556001</v>
      </c>
      <c r="L8650" s="2">
        <v>12.878787878788</v>
      </c>
      <c r="M8650" s="2">
        <v>53.282828282828</v>
      </c>
      <c r="N8650" s="2">
        <v>53.282828282828</v>
      </c>
      <c r="O8650" s="2">
        <v>30.050505050504999</v>
      </c>
      <c r="P8650" s="2">
        <v>72.979797979797993</v>
      </c>
      <c r="Q8650" s="2">
        <v>7.5757575757579998</v>
      </c>
      <c r="R8650" s="2">
        <v>1.5151515151520001</v>
      </c>
      <c r="S8650" s="2">
        <v>0.25252525252500002</v>
      </c>
      <c r="T8650" s="22">
        <v>98.232323232322997</v>
      </c>
    </row>
    <row r="8651">
      <c r="D8651" s="19"/>
      <c r="E8651" s="18" t="s">
        <v>124</v>
      </c>
      <c r="F8651" s="17"/>
      <c r="G8651" s="7">
        <v>69</v>
      </c>
      <c r="H8651" s="20">
        <v>42.028985507245999</v>
      </c>
      <c r="I8651" s="2">
        <v>42.028985507245999</v>
      </c>
      <c r="J8651" s="2">
        <v>17.391304347826001</v>
      </c>
      <c r="K8651" s="2">
        <v>13.04347826087</v>
      </c>
      <c r="L8651" s="2">
        <v>1.449275362319</v>
      </c>
      <c r="M8651" s="2">
        <v>31.884057971013998</v>
      </c>
      <c r="N8651" s="2">
        <v>30.434782608696</v>
      </c>
      <c r="O8651" s="2">
        <v>21.739130434783</v>
      </c>
      <c r="P8651" s="2">
        <v>55.072463768116002</v>
      </c>
      <c r="Q8651" s="2">
        <v>13.04347826087</v>
      </c>
      <c r="R8651" s="2">
        <v>7.2463768115939997</v>
      </c>
      <c r="S8651" s="2">
        <v>1.449275362319</v>
      </c>
      <c r="T8651" s="22">
        <v>91.304347826086996</v>
      </c>
    </row>
    <row r="8652">
      <c r="D8652" s="19"/>
      <c r="E8652" s="18" t="s">
        <v>125</v>
      </c>
      <c r="F8652" s="17"/>
      <c r="G8652" s="7">
        <v>50</v>
      </c>
      <c r="H8652" s="20">
        <v>40</v>
      </c>
      <c r="I8652" s="2">
        <v>32</v>
      </c>
      <c r="J8652" s="2">
        <v>18</v>
      </c>
      <c r="K8652" s="2">
        <v>24</v>
      </c>
      <c r="L8652" s="2">
        <v>10</v>
      </c>
      <c r="M8652" s="2">
        <v>36</v>
      </c>
      <c r="N8652" s="2">
        <v>46</v>
      </c>
      <c r="O8652" s="2">
        <v>16</v>
      </c>
      <c r="P8652" s="2">
        <v>62</v>
      </c>
      <c r="Q8652" s="2">
        <v>16</v>
      </c>
      <c r="R8652" s="2">
        <v>12</v>
      </c>
      <c r="S8652" s="10" t="s">
        <v>168</v>
      </c>
      <c r="T8652" s="22">
        <v>88</v>
      </c>
    </row>
    <row r="8653">
      <c r="D8653" s="19"/>
      <c r="E8653" s="18" t="s">
        <v>126</v>
      </c>
      <c r="F8653" s="17"/>
      <c r="G8653" s="11">
        <v>14</v>
      </c>
      <c r="H8653" s="27">
        <v>14.285714285714</v>
      </c>
      <c r="I8653" s="5">
        <v>28.571428571428999</v>
      </c>
      <c r="J8653" s="4" t="s">
        <v>168</v>
      </c>
      <c r="K8653" s="5">
        <v>14.285714285714</v>
      </c>
      <c r="L8653" s="5">
        <v>14.285714285714</v>
      </c>
      <c r="M8653" s="5">
        <v>28.571428571428999</v>
      </c>
      <c r="N8653" s="5">
        <v>42.857142857143003</v>
      </c>
      <c r="O8653" s="4" t="s">
        <v>168</v>
      </c>
      <c r="P8653" s="5">
        <v>71.428571428571004</v>
      </c>
      <c r="Q8653" s="5">
        <v>7.1428571428570002</v>
      </c>
      <c r="R8653" s="5">
        <v>14.285714285714</v>
      </c>
      <c r="S8653" s="4" t="s">
        <v>168</v>
      </c>
      <c r="T8653" s="30">
        <v>85.714285714286007</v>
      </c>
    </row>
    <row r="8654">
      <c r="D8654" s="19"/>
      <c r="E8654" s="18" t="s">
        <v>26</v>
      </c>
      <c r="F8654" s="17"/>
      <c r="G8654" s="11">
        <v>0</v>
      </c>
      <c r="H8654" s="32" t="s">
        <v>168</v>
      </c>
      <c r="I8654" s="4" t="s">
        <v>168</v>
      </c>
      <c r="J8654" s="4" t="s">
        <v>168</v>
      </c>
      <c r="K8654" s="4" t="s">
        <v>168</v>
      </c>
      <c r="L8654" s="4" t="s">
        <v>168</v>
      </c>
      <c r="M8654" s="4" t="s">
        <v>168</v>
      </c>
      <c r="N8654" s="4" t="s">
        <v>168</v>
      </c>
      <c r="O8654" s="4" t="s">
        <v>168</v>
      </c>
      <c r="P8654" s="4" t="s">
        <v>168</v>
      </c>
      <c r="Q8654" s="4" t="s">
        <v>168</v>
      </c>
      <c r="R8654" s="4" t="s">
        <v>168</v>
      </c>
      <c r="S8654" s="4" t="s">
        <v>168</v>
      </c>
      <c r="T8654" s="31" t="s">
        <v>168</v>
      </c>
    </row>
    <row r="8655">
      <c r="D8655" s="19"/>
      <c r="E8655" s="18" t="s">
        <v>127</v>
      </c>
      <c r="F8655" s="17"/>
      <c r="G8655" s="7">
        <v>960</v>
      </c>
      <c r="H8655" s="20">
        <v>70.833333333333002</v>
      </c>
      <c r="I8655" s="2">
        <v>60.625</v>
      </c>
      <c r="J8655" s="2">
        <v>38.958333333333002</v>
      </c>
      <c r="K8655" s="2">
        <v>38.020833333333002</v>
      </c>
      <c r="L8655" s="2">
        <v>17.708333333333002</v>
      </c>
      <c r="M8655" s="2">
        <v>57.8125</v>
      </c>
      <c r="N8655" s="2">
        <v>58.75</v>
      </c>
      <c r="O8655" s="2">
        <v>38.854166666666998</v>
      </c>
      <c r="P8655" s="2">
        <v>77.1875</v>
      </c>
      <c r="Q8655" s="2">
        <v>7.083333333333</v>
      </c>
      <c r="R8655" s="2">
        <v>1.666666666667</v>
      </c>
      <c r="S8655" s="2">
        <v>0.208333333333</v>
      </c>
      <c r="T8655" s="22">
        <v>98.125</v>
      </c>
    </row>
    <row r="8656">
      <c r="D8656" s="19"/>
      <c r="E8656" s="18" t="s">
        <v>128</v>
      </c>
      <c r="F8656" s="17"/>
      <c r="G8656" s="7">
        <v>64</v>
      </c>
      <c r="H8656" s="20">
        <v>34.375</v>
      </c>
      <c r="I8656" s="2">
        <v>31.25</v>
      </c>
      <c r="J8656" s="2">
        <v>14.0625</v>
      </c>
      <c r="K8656" s="2">
        <v>21.875</v>
      </c>
      <c r="L8656" s="2">
        <v>10.9375</v>
      </c>
      <c r="M8656" s="2">
        <v>34.375</v>
      </c>
      <c r="N8656" s="2">
        <v>45.3125</v>
      </c>
      <c r="O8656" s="2">
        <v>12.5</v>
      </c>
      <c r="P8656" s="2">
        <v>64.0625</v>
      </c>
      <c r="Q8656" s="2">
        <v>14.0625</v>
      </c>
      <c r="R8656" s="2">
        <v>12.5</v>
      </c>
      <c r="S8656" s="10" t="s">
        <v>168</v>
      </c>
      <c r="T8656" s="22">
        <v>87.5</v>
      </c>
    </row>
    <row r="8657">
      <c r="D8657" s="15" t="s">
        <v>129</v>
      </c>
      <c r="E8657" s="14" t="s">
        <v>130</v>
      </c>
      <c r="F8657" s="16"/>
      <c r="G8657" s="26">
        <v>130</v>
      </c>
      <c r="H8657" s="40">
        <v>82.307692307691994</v>
      </c>
      <c r="I8657" s="8">
        <v>70</v>
      </c>
      <c r="J8657" s="8">
        <v>52.307692307692001</v>
      </c>
      <c r="K8657" s="8">
        <v>50.769230769231001</v>
      </c>
      <c r="L8657" s="8">
        <v>28.461538461538002</v>
      </c>
      <c r="M8657" s="8">
        <v>70.769230769231001</v>
      </c>
      <c r="N8657" s="8">
        <v>69.230769230768999</v>
      </c>
      <c r="O8657" s="8">
        <v>46.923076923076998</v>
      </c>
      <c r="P8657" s="8">
        <v>89.230769230768999</v>
      </c>
      <c r="Q8657" s="8">
        <v>6.1538461538459996</v>
      </c>
      <c r="R8657" s="41" t="s">
        <v>168</v>
      </c>
      <c r="S8657" s="41" t="s">
        <v>168</v>
      </c>
      <c r="T8657" s="42">
        <v>100</v>
      </c>
    </row>
    <row r="8658">
      <c r="D8658" s="19"/>
      <c r="E8658" s="18" t="s">
        <v>131</v>
      </c>
      <c r="F8658" s="17"/>
      <c r="G8658" s="11">
        <v>32</v>
      </c>
      <c r="H8658" s="27">
        <v>84.375</v>
      </c>
      <c r="I8658" s="5">
        <v>65.625</v>
      </c>
      <c r="J8658" s="5">
        <v>56.25</v>
      </c>
      <c r="K8658" s="5">
        <v>53.125</v>
      </c>
      <c r="L8658" s="5">
        <v>31.25</v>
      </c>
      <c r="M8658" s="5">
        <v>87.5</v>
      </c>
      <c r="N8658" s="5">
        <v>84.375</v>
      </c>
      <c r="O8658" s="5">
        <v>65.625</v>
      </c>
      <c r="P8658" s="5">
        <v>90.625</v>
      </c>
      <c r="Q8658" s="4" t="s">
        <v>168</v>
      </c>
      <c r="R8658" s="4" t="s">
        <v>168</v>
      </c>
      <c r="S8658" s="4" t="s">
        <v>168</v>
      </c>
      <c r="T8658" s="30">
        <v>100</v>
      </c>
    </row>
    <row r="8659">
      <c r="D8659" s="19"/>
      <c r="E8659" s="18" t="s">
        <v>132</v>
      </c>
      <c r="F8659" s="17"/>
      <c r="G8659" s="7">
        <v>492</v>
      </c>
      <c r="H8659" s="20">
        <v>71.951219512194996</v>
      </c>
      <c r="I8659" s="2">
        <v>59.756097560976002</v>
      </c>
      <c r="J8659" s="2">
        <v>43.69918699187</v>
      </c>
      <c r="K8659" s="2">
        <v>45.934959349593001</v>
      </c>
      <c r="L8659" s="2">
        <v>19.512195121950999</v>
      </c>
      <c r="M8659" s="2">
        <v>62.804878048779997</v>
      </c>
      <c r="N8659" s="2">
        <v>66.869918699186996</v>
      </c>
      <c r="O8659" s="2">
        <v>48.373983739837001</v>
      </c>
      <c r="P8659" s="2">
        <v>82.926829268293005</v>
      </c>
      <c r="Q8659" s="2">
        <v>4.268292682927</v>
      </c>
      <c r="R8659" s="2">
        <v>1.6260162601629999</v>
      </c>
      <c r="S8659" s="2">
        <v>0.40650406504100001</v>
      </c>
      <c r="T8659" s="22">
        <v>97.967479674797005</v>
      </c>
    </row>
    <row r="8660">
      <c r="D8660" s="19"/>
      <c r="E8660" s="18" t="s">
        <v>133</v>
      </c>
      <c r="F8660" s="17"/>
      <c r="G8660" s="7">
        <v>610</v>
      </c>
      <c r="H8660" s="20">
        <v>72.786885245901999</v>
      </c>
      <c r="I8660" s="2">
        <v>61.639344262294998</v>
      </c>
      <c r="J8660" s="2">
        <v>41.639344262294998</v>
      </c>
      <c r="K8660" s="2">
        <v>39.016393442622999</v>
      </c>
      <c r="L8660" s="2">
        <v>18.688524590164</v>
      </c>
      <c r="M8660" s="2">
        <v>57.377049180328001</v>
      </c>
      <c r="N8660" s="2">
        <v>56.393442622951</v>
      </c>
      <c r="O8660" s="2">
        <v>36.721311475409998</v>
      </c>
      <c r="P8660" s="2">
        <v>78.196721311475002</v>
      </c>
      <c r="Q8660" s="2">
        <v>6.7213114754100003</v>
      </c>
      <c r="R8660" s="2">
        <v>2.7868852459019999</v>
      </c>
      <c r="S8660" s="2">
        <v>0.32786885245899999</v>
      </c>
      <c r="T8660" s="22">
        <v>96.885245901638996</v>
      </c>
    </row>
    <row r="8661">
      <c r="D8661" s="19"/>
      <c r="E8661" s="18" t="s">
        <v>134</v>
      </c>
      <c r="F8661" s="17"/>
      <c r="G8661" s="7">
        <v>869</v>
      </c>
      <c r="H8661" s="20">
        <v>69.965477560414001</v>
      </c>
      <c r="I8661" s="2">
        <v>60.989643268123999</v>
      </c>
      <c r="J8661" s="2">
        <v>38.665132336017997</v>
      </c>
      <c r="K8661" s="2">
        <v>37.054085155350997</v>
      </c>
      <c r="L8661" s="2">
        <v>17.721518987342002</v>
      </c>
      <c r="M8661" s="2">
        <v>57.192174913693997</v>
      </c>
      <c r="N8661" s="2">
        <v>57.767548906789003</v>
      </c>
      <c r="O8661" s="2">
        <v>38.895281933257003</v>
      </c>
      <c r="P8661" s="2">
        <v>77.330264672037003</v>
      </c>
      <c r="Q8661" s="2">
        <v>7.3647871116230004</v>
      </c>
      <c r="R8661" s="2">
        <v>1.726121979287</v>
      </c>
      <c r="S8661" s="2">
        <v>0.115074798619</v>
      </c>
      <c r="T8661" s="22">
        <v>98.158803222093994</v>
      </c>
    </row>
    <row r="8662">
      <c r="D8662" s="19"/>
      <c r="E8662" s="18" t="s">
        <v>135</v>
      </c>
      <c r="F8662" s="17"/>
      <c r="G8662" s="7">
        <v>842</v>
      </c>
      <c r="H8662" s="20">
        <v>71.140142517814994</v>
      </c>
      <c r="I8662" s="2">
        <v>61.757719714963997</v>
      </c>
      <c r="J8662" s="2">
        <v>38.954869358670003</v>
      </c>
      <c r="K8662" s="2">
        <v>38.479809976246997</v>
      </c>
      <c r="L8662" s="2">
        <v>18.527315914489002</v>
      </c>
      <c r="M8662" s="2">
        <v>59.382422802850002</v>
      </c>
      <c r="N8662" s="2">
        <v>60.332541567695998</v>
      </c>
      <c r="O8662" s="2">
        <v>40.261282660333002</v>
      </c>
      <c r="P8662" s="2">
        <v>78.266033254156994</v>
      </c>
      <c r="Q8662" s="2">
        <v>6.5320665083140002</v>
      </c>
      <c r="R8662" s="2">
        <v>1.5439429928740001</v>
      </c>
      <c r="S8662" s="2">
        <v>0.23752969121100001</v>
      </c>
      <c r="T8662" s="22">
        <v>98.218527315914002</v>
      </c>
    </row>
    <row r="8663">
      <c r="D8663" s="19"/>
      <c r="E8663" s="18" t="s">
        <v>136</v>
      </c>
      <c r="F8663" s="17"/>
      <c r="G8663" s="7">
        <v>514</v>
      </c>
      <c r="H8663" s="20">
        <v>71.206225680933997</v>
      </c>
      <c r="I8663" s="2">
        <v>64.591439688715994</v>
      </c>
      <c r="J8663" s="2">
        <v>39.883268482490003</v>
      </c>
      <c r="K8663" s="2">
        <v>36.186770428015997</v>
      </c>
      <c r="L8663" s="2">
        <v>16.926070038911</v>
      </c>
      <c r="M8663" s="2">
        <v>57.782101167314998</v>
      </c>
      <c r="N8663" s="2">
        <v>57.782101167314998</v>
      </c>
      <c r="O8663" s="2">
        <v>38.521400778210001</v>
      </c>
      <c r="P8663" s="2">
        <v>73.929961089494</v>
      </c>
      <c r="Q8663" s="2">
        <v>5.836575875486</v>
      </c>
      <c r="R8663" s="2">
        <v>1.7509727626460001</v>
      </c>
      <c r="S8663" s="2">
        <v>0.38910505836600001</v>
      </c>
      <c r="T8663" s="22">
        <v>97.859922178988001</v>
      </c>
    </row>
    <row r="8664">
      <c r="D8664" s="19"/>
      <c r="E8664" s="18" t="s">
        <v>137</v>
      </c>
      <c r="F8664" s="17"/>
      <c r="G8664" s="7">
        <v>487</v>
      </c>
      <c r="H8664" s="20">
        <v>72.895277207391999</v>
      </c>
      <c r="I8664" s="2">
        <v>63.244353182752</v>
      </c>
      <c r="J8664" s="2">
        <v>48.665297741273001</v>
      </c>
      <c r="K8664" s="2">
        <v>45.174537987679997</v>
      </c>
      <c r="L8664" s="2">
        <v>20.533880903490999</v>
      </c>
      <c r="M8664" s="2">
        <v>64.065708418891006</v>
      </c>
      <c r="N8664" s="2">
        <v>67.351129363449999</v>
      </c>
      <c r="O8664" s="2">
        <v>57.289527720739002</v>
      </c>
      <c r="P8664" s="2">
        <v>79.876796714579001</v>
      </c>
      <c r="Q8664" s="2">
        <v>6.5708418891170002</v>
      </c>
      <c r="R8664" s="2">
        <v>0.82135523613999994</v>
      </c>
      <c r="S8664" s="2">
        <v>0.20533880903499999</v>
      </c>
      <c r="T8664" s="22">
        <v>98.973305954824994</v>
      </c>
    </row>
    <row r="8665">
      <c r="D8665" s="19"/>
      <c r="E8665" s="18" t="s">
        <v>138</v>
      </c>
      <c r="F8665" s="17"/>
      <c r="G8665" s="7">
        <v>480</v>
      </c>
      <c r="H8665" s="20">
        <v>78.125</v>
      </c>
      <c r="I8665" s="2">
        <v>63.958333333333002</v>
      </c>
      <c r="J8665" s="2">
        <v>47.708333333333002</v>
      </c>
      <c r="K8665" s="2">
        <v>46.875</v>
      </c>
      <c r="L8665" s="2">
        <v>20.833333333333002</v>
      </c>
      <c r="M8665" s="2">
        <v>60.625</v>
      </c>
      <c r="N8665" s="2">
        <v>61.25</v>
      </c>
      <c r="O8665" s="2">
        <v>41.041666666666998</v>
      </c>
      <c r="P8665" s="2">
        <v>81.25</v>
      </c>
      <c r="Q8665" s="2">
        <v>6.041666666667</v>
      </c>
      <c r="R8665" s="2">
        <v>1.25</v>
      </c>
      <c r="S8665" s="10" t="s">
        <v>168</v>
      </c>
      <c r="T8665" s="22">
        <v>98.75</v>
      </c>
    </row>
    <row r="8666">
      <c r="D8666" s="19"/>
      <c r="E8666" s="18" t="s">
        <v>139</v>
      </c>
      <c r="F8666" s="17"/>
      <c r="G8666" s="7">
        <v>624</v>
      </c>
      <c r="H8666" s="20">
        <v>72.756410256410007</v>
      </c>
      <c r="I8666" s="2">
        <v>64.583333333333002</v>
      </c>
      <c r="J8666" s="2">
        <v>43.429487179486998</v>
      </c>
      <c r="K8666" s="2">
        <v>41.826923076923002</v>
      </c>
      <c r="L8666" s="2">
        <v>19.551282051282001</v>
      </c>
      <c r="M8666" s="2">
        <v>62.660256410255997</v>
      </c>
      <c r="N8666" s="2">
        <v>62.179487179486998</v>
      </c>
      <c r="O8666" s="2">
        <v>45.032051282051</v>
      </c>
      <c r="P8666" s="2">
        <v>82.211538461537998</v>
      </c>
      <c r="Q8666" s="2">
        <v>6.25</v>
      </c>
      <c r="R8666" s="2">
        <v>1.6025641025640001</v>
      </c>
      <c r="S8666" s="2">
        <v>0.16025641025599999</v>
      </c>
      <c r="T8666" s="22">
        <v>98.237179487179006</v>
      </c>
    </row>
    <row r="8667">
      <c r="D8667" s="19"/>
      <c r="E8667" s="18" t="s">
        <v>140</v>
      </c>
      <c r="F8667" s="17"/>
      <c r="G8667" s="7">
        <v>172</v>
      </c>
      <c r="H8667" s="20">
        <v>75.581395348837006</v>
      </c>
      <c r="I8667" s="2">
        <v>68.604651162791001</v>
      </c>
      <c r="J8667" s="2">
        <v>51.162790697673998</v>
      </c>
      <c r="K8667" s="2">
        <v>48.837209302326002</v>
      </c>
      <c r="L8667" s="2">
        <v>27.906976744186</v>
      </c>
      <c r="M8667" s="2">
        <v>60.465116279070003</v>
      </c>
      <c r="N8667" s="2">
        <v>53.488372093023003</v>
      </c>
      <c r="O8667" s="2">
        <v>40.697674418604997</v>
      </c>
      <c r="P8667" s="2">
        <v>77.906976744185997</v>
      </c>
      <c r="Q8667" s="2">
        <v>7.5581395348839999</v>
      </c>
      <c r="R8667" s="2">
        <v>1.744186046512</v>
      </c>
      <c r="S8667" s="10" t="s">
        <v>168</v>
      </c>
      <c r="T8667" s="22">
        <v>98.255813953488001</v>
      </c>
    </row>
    <row r="8668">
      <c r="D8668" s="19"/>
      <c r="E8668" s="18" t="s">
        <v>141</v>
      </c>
      <c r="F8668" s="17"/>
      <c r="G8668" s="7">
        <v>683</v>
      </c>
      <c r="H8668" s="20">
        <v>75.549048316251998</v>
      </c>
      <c r="I8668" s="2">
        <v>62.079062957540003</v>
      </c>
      <c r="J8668" s="2">
        <v>43.045387994142999</v>
      </c>
      <c r="K8668" s="2">
        <v>39.238653001464002</v>
      </c>
      <c r="L8668" s="2">
        <v>18.887262079062999</v>
      </c>
      <c r="M8668" s="2">
        <v>59.297218155198003</v>
      </c>
      <c r="N8668" s="2">
        <v>57.247437774524002</v>
      </c>
      <c r="O8668" s="2">
        <v>39.531478770131997</v>
      </c>
      <c r="P8668" s="2">
        <v>77.891654465593007</v>
      </c>
      <c r="Q8668" s="2">
        <v>6.442166910688</v>
      </c>
      <c r="R8668" s="2">
        <v>1.90336749634</v>
      </c>
      <c r="S8668" s="2">
        <v>0.14641288433399999</v>
      </c>
      <c r="T8668" s="22">
        <v>97.950219619327001</v>
      </c>
    </row>
    <row r="8669">
      <c r="D8669" s="19"/>
      <c r="E8669" s="18" t="s">
        <v>142</v>
      </c>
      <c r="F8669" s="17"/>
      <c r="G8669" s="7">
        <v>341</v>
      </c>
      <c r="H8669" s="20">
        <v>79.472140762462999</v>
      </c>
      <c r="I8669" s="2">
        <v>67.448680351906006</v>
      </c>
      <c r="J8669" s="2">
        <v>48.973607038122999</v>
      </c>
      <c r="K8669" s="2">
        <v>50.733137829912003</v>
      </c>
      <c r="L8669" s="2">
        <v>24.046920821114</v>
      </c>
      <c r="M8669" s="2">
        <v>68.621700879765001</v>
      </c>
      <c r="N8669" s="2">
        <v>66.275659824046997</v>
      </c>
      <c r="O8669" s="2">
        <v>55.131964809384002</v>
      </c>
      <c r="P8669" s="2">
        <v>81.231671554252003</v>
      </c>
      <c r="Q8669" s="2">
        <v>6.1583577712609996</v>
      </c>
      <c r="R8669" s="2">
        <v>1.4662756598240001</v>
      </c>
      <c r="S8669" s="10" t="s">
        <v>168</v>
      </c>
      <c r="T8669" s="22">
        <v>98.533724340175993</v>
      </c>
    </row>
    <row r="8670">
      <c r="D8670" s="19"/>
      <c r="E8670" s="18" t="s">
        <v>143</v>
      </c>
      <c r="F8670" s="17"/>
      <c r="G8670" s="7">
        <v>185</v>
      </c>
      <c r="H8670" s="20">
        <v>82.162162162162005</v>
      </c>
      <c r="I8670" s="2">
        <v>70.270270270270004</v>
      </c>
      <c r="J8670" s="2">
        <v>54.594594594595002</v>
      </c>
      <c r="K8670" s="2">
        <v>54.594594594595002</v>
      </c>
      <c r="L8670" s="2">
        <v>23.243243243243001</v>
      </c>
      <c r="M8670" s="2">
        <v>65.945945945945994</v>
      </c>
      <c r="N8670" s="2">
        <v>68.108108108107999</v>
      </c>
      <c r="O8670" s="2">
        <v>52.972972972972997</v>
      </c>
      <c r="P8670" s="2">
        <v>82.162162162162005</v>
      </c>
      <c r="Q8670" s="2">
        <v>5.9459459459459998</v>
      </c>
      <c r="R8670" s="2">
        <v>1.0810810810810001</v>
      </c>
      <c r="S8670" s="10" t="s">
        <v>168</v>
      </c>
      <c r="T8670" s="22">
        <v>98.918918918919005</v>
      </c>
    </row>
    <row r="8671">
      <c r="D8671" s="19"/>
      <c r="E8671" s="18" t="s">
        <v>144</v>
      </c>
      <c r="F8671" s="17"/>
      <c r="G8671" s="7">
        <v>219</v>
      </c>
      <c r="H8671" s="20">
        <v>67.579908675799004</v>
      </c>
      <c r="I8671" s="2">
        <v>57.990867579909001</v>
      </c>
      <c r="J8671" s="2">
        <v>38.812785388127999</v>
      </c>
      <c r="K8671" s="2">
        <v>36.073059360731001</v>
      </c>
      <c r="L8671" s="2">
        <v>22.831050228311</v>
      </c>
      <c r="M8671" s="2">
        <v>52.054794520548</v>
      </c>
      <c r="N8671" s="2">
        <v>60.273972602740002</v>
      </c>
      <c r="O8671" s="2">
        <v>36.529680365296997</v>
      </c>
      <c r="P8671" s="2">
        <v>81.278538812785001</v>
      </c>
      <c r="Q8671" s="2">
        <v>8.2191780821920002</v>
      </c>
      <c r="R8671" s="2">
        <v>2.7397260273969999</v>
      </c>
      <c r="S8671" s="10" t="s">
        <v>168</v>
      </c>
      <c r="T8671" s="22">
        <v>97.260273972603002</v>
      </c>
    </row>
    <row r="8672">
      <c r="D8672" s="19"/>
      <c r="E8672" s="18" t="s">
        <v>41</v>
      </c>
      <c r="F8672" s="17"/>
      <c r="G8672" s="11">
        <v>40</v>
      </c>
      <c r="H8672" s="27">
        <v>55</v>
      </c>
      <c r="I8672" s="5">
        <v>45</v>
      </c>
      <c r="J8672" s="5">
        <v>22.5</v>
      </c>
      <c r="K8672" s="5">
        <v>35</v>
      </c>
      <c r="L8672" s="5">
        <v>15</v>
      </c>
      <c r="M8672" s="5">
        <v>52.5</v>
      </c>
      <c r="N8672" s="5">
        <v>65</v>
      </c>
      <c r="O8672" s="5">
        <v>30</v>
      </c>
      <c r="P8672" s="5">
        <v>77.5</v>
      </c>
      <c r="Q8672" s="5">
        <v>42.5</v>
      </c>
      <c r="R8672" s="5">
        <v>2.5</v>
      </c>
      <c r="S8672" s="4" t="s">
        <v>168</v>
      </c>
      <c r="T8672" s="30">
        <v>97.5</v>
      </c>
    </row>
    <row r="8673">
      <c r="D8673" s="19"/>
      <c r="E8673" s="18" t="s">
        <v>145</v>
      </c>
      <c r="F8673" s="17"/>
      <c r="G8673" s="11">
        <v>19</v>
      </c>
      <c r="H8673" s="27">
        <v>31.578947368421002</v>
      </c>
      <c r="I8673" s="5">
        <v>26.315789473683999</v>
      </c>
      <c r="J8673" s="5">
        <v>21.052631578947</v>
      </c>
      <c r="K8673" s="5">
        <v>15.789473684211</v>
      </c>
      <c r="L8673" s="5">
        <v>15.789473684211</v>
      </c>
      <c r="M8673" s="5">
        <v>26.315789473683999</v>
      </c>
      <c r="N8673" s="5">
        <v>31.578947368421002</v>
      </c>
      <c r="O8673" s="5">
        <v>15.789473684211</v>
      </c>
      <c r="P8673" s="5">
        <v>42.105263157895003</v>
      </c>
      <c r="Q8673" s="5">
        <v>31.578947368421002</v>
      </c>
      <c r="R8673" s="5">
        <v>21.052631578947</v>
      </c>
      <c r="S8673" s="5">
        <v>5.2631578947369997</v>
      </c>
      <c r="T8673" s="30">
        <v>73.684210526315994</v>
      </c>
    </row>
    <row r="8674">
      <c r="D8674" s="19"/>
      <c r="E8674" s="18" t="s">
        <v>26</v>
      </c>
      <c r="F8674" s="17"/>
      <c r="G8674" s="11">
        <v>0</v>
      </c>
      <c r="H8674" s="32" t="s">
        <v>168</v>
      </c>
      <c r="I8674" s="4" t="s">
        <v>168</v>
      </c>
      <c r="J8674" s="4" t="s">
        <v>168</v>
      </c>
      <c r="K8674" s="4" t="s">
        <v>168</v>
      </c>
      <c r="L8674" s="4" t="s">
        <v>168</v>
      </c>
      <c r="M8674" s="4" t="s">
        <v>168</v>
      </c>
      <c r="N8674" s="4" t="s">
        <v>168</v>
      </c>
      <c r="O8674" s="4" t="s">
        <v>168</v>
      </c>
      <c r="P8674" s="4" t="s">
        <v>168</v>
      </c>
      <c r="Q8674" s="4" t="s">
        <v>168</v>
      </c>
      <c r="R8674" s="4" t="s">
        <v>168</v>
      </c>
      <c r="S8674" s="4" t="s">
        <v>168</v>
      </c>
      <c r="T8674" s="31" t="s">
        <v>168</v>
      </c>
    </row>
    <row r="8675">
      <c r="D8675" s="15" t="s">
        <v>146</v>
      </c>
      <c r="E8675" s="14" t="s">
        <v>147</v>
      </c>
      <c r="F8675" s="16"/>
      <c r="G8675" s="26">
        <v>628</v>
      </c>
      <c r="H8675" s="40">
        <v>73.726114649682003</v>
      </c>
      <c r="I8675" s="8">
        <v>61.464968152866</v>
      </c>
      <c r="J8675" s="8">
        <v>42.675159235669</v>
      </c>
      <c r="K8675" s="8">
        <v>41.719745222930001</v>
      </c>
      <c r="L8675" s="8">
        <v>19.745222929935998</v>
      </c>
      <c r="M8675" s="8">
        <v>61.942675159236003</v>
      </c>
      <c r="N8675" s="8">
        <v>63.216560509554</v>
      </c>
      <c r="O8675" s="8">
        <v>43.471337579618002</v>
      </c>
      <c r="P8675" s="8">
        <v>80.414012738853998</v>
      </c>
      <c r="Q8675" s="8">
        <v>7.1656050955410002</v>
      </c>
      <c r="R8675" s="8">
        <v>1.7515923566880001</v>
      </c>
      <c r="S8675" s="8">
        <v>0.15923566879000001</v>
      </c>
      <c r="T8675" s="42">
        <v>98.089171974522003</v>
      </c>
    </row>
    <row r="8676">
      <c r="D8676" s="19"/>
      <c r="E8676" s="18" t="s">
        <v>148</v>
      </c>
      <c r="F8676" s="17"/>
      <c r="G8676" s="7">
        <v>423</v>
      </c>
      <c r="H8676" s="20">
        <v>60.047281323877002</v>
      </c>
      <c r="I8676" s="2">
        <v>54.137115839243002</v>
      </c>
      <c r="J8676" s="2">
        <v>28.841607565012001</v>
      </c>
      <c r="K8676" s="2">
        <v>27.4231678487</v>
      </c>
      <c r="L8676" s="2">
        <v>11.583924349882</v>
      </c>
      <c r="M8676" s="2">
        <v>47.281323877068999</v>
      </c>
      <c r="N8676" s="2">
        <v>46.808510638298003</v>
      </c>
      <c r="O8676" s="2">
        <v>28.132387706856001</v>
      </c>
      <c r="P8676" s="2">
        <v>68.557919621748994</v>
      </c>
      <c r="Q8676" s="2">
        <v>8.9834515366430008</v>
      </c>
      <c r="R8676" s="2">
        <v>2.600472813239</v>
      </c>
      <c r="S8676" s="2">
        <v>0.47281323877100001</v>
      </c>
      <c r="T8676" s="22">
        <v>96.926713947991004</v>
      </c>
    </row>
    <row r="8677">
      <c r="D8677" s="19"/>
      <c r="E8677" s="18" t="s">
        <v>149</v>
      </c>
      <c r="F8677" s="17"/>
      <c r="G8677" s="11">
        <v>36</v>
      </c>
      <c r="H8677" s="27">
        <v>38.888888888888999</v>
      </c>
      <c r="I8677" s="5">
        <v>41.666666666666998</v>
      </c>
      <c r="J8677" s="5">
        <v>13.888888888888999</v>
      </c>
      <c r="K8677" s="5">
        <v>27.777777777777999</v>
      </c>
      <c r="L8677" s="5">
        <v>11.111111111111001</v>
      </c>
      <c r="M8677" s="5">
        <v>22.222222222222001</v>
      </c>
      <c r="N8677" s="5">
        <v>44.444444444444002</v>
      </c>
      <c r="O8677" s="5">
        <v>11.111111111111001</v>
      </c>
      <c r="P8677" s="5">
        <v>58.333333333333002</v>
      </c>
      <c r="Q8677" s="5">
        <v>8.333333333333</v>
      </c>
      <c r="R8677" s="5">
        <v>13.888888888888999</v>
      </c>
      <c r="S8677" s="4" t="s">
        <v>168</v>
      </c>
      <c r="T8677" s="30">
        <v>86.111111111111001</v>
      </c>
    </row>
    <row r="8678">
      <c r="D8678" s="19"/>
      <c r="E8678" s="18" t="s">
        <v>150</v>
      </c>
      <c r="F8678" s="17"/>
      <c r="G8678" s="11">
        <v>6</v>
      </c>
      <c r="H8678" s="32" t="s">
        <v>168</v>
      </c>
      <c r="I8678" s="5">
        <v>16.666666666666998</v>
      </c>
      <c r="J8678" s="4" t="s">
        <v>168</v>
      </c>
      <c r="K8678" s="4" t="s">
        <v>168</v>
      </c>
      <c r="L8678" s="5">
        <v>16.666666666666998</v>
      </c>
      <c r="M8678" s="5">
        <v>33.333333333333002</v>
      </c>
      <c r="N8678" s="5">
        <v>50</v>
      </c>
      <c r="O8678" s="4" t="s">
        <v>168</v>
      </c>
      <c r="P8678" s="5">
        <v>66.666666666666998</v>
      </c>
      <c r="Q8678" s="4" t="s">
        <v>168</v>
      </c>
      <c r="R8678" s="5">
        <v>33.333333333333002</v>
      </c>
      <c r="S8678" s="4" t="s">
        <v>168</v>
      </c>
      <c r="T8678" s="30">
        <v>66.666666666666998</v>
      </c>
    </row>
    <row r="8679">
      <c r="D8679" s="19"/>
      <c r="E8679" s="18" t="s">
        <v>26</v>
      </c>
      <c r="F8679" s="17"/>
      <c r="G8679" s="11">
        <v>0</v>
      </c>
      <c r="H8679" s="32" t="s">
        <v>168</v>
      </c>
      <c r="I8679" s="4" t="s">
        <v>168</v>
      </c>
      <c r="J8679" s="4" t="s">
        <v>168</v>
      </c>
      <c r="K8679" s="4" t="s">
        <v>168</v>
      </c>
      <c r="L8679" s="4" t="s">
        <v>168</v>
      </c>
      <c r="M8679" s="4" t="s">
        <v>168</v>
      </c>
      <c r="N8679" s="4" t="s">
        <v>168</v>
      </c>
      <c r="O8679" s="4" t="s">
        <v>168</v>
      </c>
      <c r="P8679" s="4" t="s">
        <v>168</v>
      </c>
      <c r="Q8679" s="4" t="s">
        <v>168</v>
      </c>
      <c r="R8679" s="4" t="s">
        <v>168</v>
      </c>
      <c r="S8679" s="4" t="s">
        <v>168</v>
      </c>
      <c r="T8679" s="31" t="s">
        <v>168</v>
      </c>
    </row>
    <row r="8680">
      <c r="D8680" s="19"/>
      <c r="E8680" s="18" t="s">
        <v>151</v>
      </c>
      <c r="F8680" s="17"/>
      <c r="G8680" s="7">
        <v>1051</v>
      </c>
      <c r="H8680" s="20">
        <v>68.220742150332995</v>
      </c>
      <c r="I8680" s="2">
        <v>58.515699333968001</v>
      </c>
      <c r="J8680" s="2">
        <v>37.107516650809004</v>
      </c>
      <c r="K8680" s="2">
        <v>35.965746907707</v>
      </c>
      <c r="L8680" s="2">
        <v>16.460513796383999</v>
      </c>
      <c r="M8680" s="2">
        <v>56.041864890580001</v>
      </c>
      <c r="N8680" s="2">
        <v>56.612749762131003</v>
      </c>
      <c r="O8680" s="2">
        <v>37.297811607992003</v>
      </c>
      <c r="P8680" s="2">
        <v>75.642245480495006</v>
      </c>
      <c r="Q8680" s="2">
        <v>7.8972407231209996</v>
      </c>
      <c r="R8680" s="2">
        <v>2.0932445290200001</v>
      </c>
      <c r="S8680" s="2">
        <v>0.285442435775</v>
      </c>
      <c r="T8680" s="22">
        <v>97.621313035205006</v>
      </c>
    </row>
    <row r="8681">
      <c r="D8681" s="19"/>
      <c r="E8681" s="18" t="s">
        <v>152</v>
      </c>
      <c r="F8681" s="17"/>
      <c r="G8681" s="11">
        <v>42</v>
      </c>
      <c r="H8681" s="27">
        <v>33.333333333333002</v>
      </c>
      <c r="I8681" s="5">
        <v>38.095238095238003</v>
      </c>
      <c r="J8681" s="5">
        <v>11.904761904761999</v>
      </c>
      <c r="K8681" s="5">
        <v>23.809523809523998</v>
      </c>
      <c r="L8681" s="5">
        <v>11.904761904761999</v>
      </c>
      <c r="M8681" s="5">
        <v>23.809523809523998</v>
      </c>
      <c r="N8681" s="5">
        <v>45.238095238094999</v>
      </c>
      <c r="O8681" s="5">
        <v>9.5238095238099998</v>
      </c>
      <c r="P8681" s="5">
        <v>59.523809523810002</v>
      </c>
      <c r="Q8681" s="5">
        <v>7.1428571428570002</v>
      </c>
      <c r="R8681" s="5">
        <v>16.666666666666998</v>
      </c>
      <c r="S8681" s="4" t="s">
        <v>168</v>
      </c>
      <c r="T8681" s="30">
        <v>83.333333333333002</v>
      </c>
    </row>
    <row r="8682">
      <c r="D8682" s="15" t="s">
        <v>153</v>
      </c>
      <c r="E8682" s="14" t="s">
        <v>154</v>
      </c>
      <c r="F8682" s="16"/>
      <c r="G8682" s="26">
        <v>596</v>
      </c>
      <c r="H8682" s="40">
        <v>74.161073825502996</v>
      </c>
      <c r="I8682" s="8">
        <v>63.926174496644002</v>
      </c>
      <c r="J8682" s="8">
        <v>43.456375838926</v>
      </c>
      <c r="K8682" s="8">
        <v>42.617449664429998</v>
      </c>
      <c r="L8682" s="8">
        <v>22.147651006711001</v>
      </c>
      <c r="M8682" s="8">
        <v>64.261744966443004</v>
      </c>
      <c r="N8682" s="8">
        <v>62.751677852348998</v>
      </c>
      <c r="O8682" s="8">
        <v>42.114093959732003</v>
      </c>
      <c r="P8682" s="8">
        <v>79.530201342281998</v>
      </c>
      <c r="Q8682" s="8">
        <v>7.0469798657720002</v>
      </c>
      <c r="R8682" s="8">
        <v>2.0134228187919998</v>
      </c>
      <c r="S8682" s="41" t="s">
        <v>168</v>
      </c>
      <c r="T8682" s="42">
        <v>97.986577181208006</v>
      </c>
    </row>
    <row r="8683">
      <c r="D8683" s="19"/>
      <c r="E8683" s="18" t="s">
        <v>155</v>
      </c>
      <c r="F8683" s="17"/>
      <c r="G8683" s="7">
        <v>800</v>
      </c>
      <c r="H8683" s="20">
        <v>69.75</v>
      </c>
      <c r="I8683" s="2">
        <v>59.375</v>
      </c>
      <c r="J8683" s="2">
        <v>40.625</v>
      </c>
      <c r="K8683" s="2">
        <v>36.625</v>
      </c>
      <c r="L8683" s="2">
        <v>18.375</v>
      </c>
      <c r="M8683" s="2">
        <v>58</v>
      </c>
      <c r="N8683" s="2">
        <v>58.375</v>
      </c>
      <c r="O8683" s="2">
        <v>40</v>
      </c>
      <c r="P8683" s="2">
        <v>77.125</v>
      </c>
      <c r="Q8683" s="2">
        <v>7.125</v>
      </c>
      <c r="R8683" s="2">
        <v>2.375</v>
      </c>
      <c r="S8683" s="2">
        <v>0.125</v>
      </c>
      <c r="T8683" s="22">
        <v>97.5</v>
      </c>
    </row>
    <row r="8684">
      <c r="D8684" s="19"/>
      <c r="E8684" s="18" t="s">
        <v>156</v>
      </c>
      <c r="F8684" s="17"/>
      <c r="G8684" s="7">
        <v>449</v>
      </c>
      <c r="H8684" s="20">
        <v>75.055679287304997</v>
      </c>
      <c r="I8684" s="2">
        <v>63.919821826281002</v>
      </c>
      <c r="J8684" s="2">
        <v>44.543429844098</v>
      </c>
      <c r="K8684" s="2">
        <v>41.648106904232002</v>
      </c>
      <c r="L8684" s="2">
        <v>24.498886414253999</v>
      </c>
      <c r="M8684" s="2">
        <v>63.028953229399001</v>
      </c>
      <c r="N8684" s="2">
        <v>62.138084632517</v>
      </c>
      <c r="O8684" s="2">
        <v>41.425389755010997</v>
      </c>
      <c r="P8684" s="2">
        <v>79.732739420935005</v>
      </c>
      <c r="Q8684" s="2">
        <v>6.2360801781740003</v>
      </c>
      <c r="R8684" s="2">
        <v>2.4498886414249998</v>
      </c>
      <c r="S8684" s="10" t="s">
        <v>168</v>
      </c>
      <c r="T8684" s="22">
        <v>97.550111358574995</v>
      </c>
    </row>
    <row r="8685">
      <c r="D8685" s="19"/>
      <c r="E8685" s="18" t="s">
        <v>157</v>
      </c>
      <c r="F8685" s="17"/>
      <c r="G8685" s="7">
        <v>867</v>
      </c>
      <c r="H8685" s="20">
        <v>67.935409457901002</v>
      </c>
      <c r="I8685" s="2">
        <v>58.708189158015998</v>
      </c>
      <c r="J8685" s="2">
        <v>38.754325259516001</v>
      </c>
      <c r="K8685" s="2">
        <v>38.062283737024003</v>
      </c>
      <c r="L8685" s="2">
        <v>17.993079584775</v>
      </c>
      <c r="M8685" s="2">
        <v>57.900807381775998</v>
      </c>
      <c r="N8685" s="2">
        <v>58.938869665513003</v>
      </c>
      <c r="O8685" s="2">
        <v>37.946943483276002</v>
      </c>
      <c r="P8685" s="2">
        <v>76.470588235294002</v>
      </c>
      <c r="Q8685" s="2">
        <v>7.1510957324110001</v>
      </c>
      <c r="R8685" s="2">
        <v>2.1914648212230001</v>
      </c>
      <c r="S8685" s="2">
        <v>0.115340253749</v>
      </c>
      <c r="T8685" s="22">
        <v>97.693194925029005</v>
      </c>
    </row>
    <row r="8686">
      <c r="D8686" s="19"/>
      <c r="E8686" s="18" t="s">
        <v>158</v>
      </c>
      <c r="F8686" s="17"/>
      <c r="G8686" s="7">
        <v>818</v>
      </c>
      <c r="H8686" s="20">
        <v>70.293398533006993</v>
      </c>
      <c r="I8686" s="2">
        <v>60.880195599022002</v>
      </c>
      <c r="J8686" s="2">
        <v>40.709046454768</v>
      </c>
      <c r="K8686" s="2">
        <v>38.386308068460004</v>
      </c>
      <c r="L8686" s="2">
        <v>19.315403422983</v>
      </c>
      <c r="M8686" s="2">
        <v>59.779951100243998</v>
      </c>
      <c r="N8686" s="2">
        <v>60.880195599022002</v>
      </c>
      <c r="O8686" s="2">
        <v>40.953545232274003</v>
      </c>
      <c r="P8686" s="2">
        <v>77.261613691931998</v>
      </c>
      <c r="Q8686" s="2">
        <v>6.7237163814179999</v>
      </c>
      <c r="R8686" s="2">
        <v>2.2004889975549999</v>
      </c>
      <c r="S8686" s="2">
        <v>0.122249388753</v>
      </c>
      <c r="T8686" s="22">
        <v>97.677261613691996</v>
      </c>
    </row>
    <row r="8687">
      <c r="D8687" s="19"/>
      <c r="E8687" s="18" t="s">
        <v>159</v>
      </c>
      <c r="F8687" s="17"/>
      <c r="G8687" s="7">
        <v>595</v>
      </c>
      <c r="H8687" s="20">
        <v>72.605042016807005</v>
      </c>
      <c r="I8687" s="2">
        <v>62.521008403361002</v>
      </c>
      <c r="J8687" s="2">
        <v>45.714285714286</v>
      </c>
      <c r="K8687" s="2">
        <v>43.361344537815</v>
      </c>
      <c r="L8687" s="2">
        <v>21.848739495798</v>
      </c>
      <c r="M8687" s="2">
        <v>62.857142857143003</v>
      </c>
      <c r="N8687" s="2">
        <v>63.697478991597002</v>
      </c>
      <c r="O8687" s="2">
        <v>47.394957983193002</v>
      </c>
      <c r="P8687" s="2">
        <v>80.504201680671997</v>
      </c>
      <c r="Q8687" s="2">
        <v>6.2184873949580002</v>
      </c>
      <c r="R8687" s="2">
        <v>2.18487394958</v>
      </c>
      <c r="S8687" s="2">
        <v>0.16806722689100001</v>
      </c>
      <c r="T8687" s="22">
        <v>97.647058823528994</v>
      </c>
    </row>
    <row r="8688">
      <c r="D8688" s="19"/>
      <c r="E8688" s="18" t="s">
        <v>160</v>
      </c>
      <c r="F8688" s="17"/>
      <c r="G8688" s="7">
        <v>330</v>
      </c>
      <c r="H8688" s="20">
        <v>73.030303030303003</v>
      </c>
      <c r="I8688" s="2">
        <v>65.151515151515</v>
      </c>
      <c r="J8688" s="2">
        <v>51.212121212120998</v>
      </c>
      <c r="K8688" s="2">
        <v>48.484848484848001</v>
      </c>
      <c r="L8688" s="2">
        <v>26.363636363636001</v>
      </c>
      <c r="M8688" s="2">
        <v>66.363636363636004</v>
      </c>
      <c r="N8688" s="2">
        <v>65.454545454544999</v>
      </c>
      <c r="O8688" s="2">
        <v>51.818181818181998</v>
      </c>
      <c r="P8688" s="2">
        <v>80.606060606061007</v>
      </c>
      <c r="Q8688" s="2">
        <v>7.2727272727269998</v>
      </c>
      <c r="R8688" s="2">
        <v>3.333333333333</v>
      </c>
      <c r="S8688" s="10" t="s">
        <v>168</v>
      </c>
      <c r="T8688" s="22">
        <v>96.666666666666998</v>
      </c>
    </row>
    <row r="8689">
      <c r="D8689" s="19"/>
      <c r="E8689" s="18" t="s">
        <v>161</v>
      </c>
      <c r="F8689" s="17"/>
      <c r="G8689" s="7">
        <v>744</v>
      </c>
      <c r="H8689" s="20">
        <v>70.833333333333002</v>
      </c>
      <c r="I8689" s="2">
        <v>61.155913978495001</v>
      </c>
      <c r="J8689" s="2">
        <v>40.725806451613003</v>
      </c>
      <c r="K8689" s="2">
        <v>39.650537634408998</v>
      </c>
      <c r="L8689" s="2">
        <v>19.220430107527001</v>
      </c>
      <c r="M8689" s="2">
        <v>59.946236559139997</v>
      </c>
      <c r="N8689" s="2">
        <v>61.155913978495001</v>
      </c>
      <c r="O8689" s="2">
        <v>41.666666666666998</v>
      </c>
      <c r="P8689" s="2">
        <v>77.553763440859996</v>
      </c>
      <c r="Q8689" s="2">
        <v>7.3924731182799999</v>
      </c>
      <c r="R8689" s="2">
        <v>2.2849462365590001</v>
      </c>
      <c r="S8689" s="2">
        <v>0.13440860215100001</v>
      </c>
      <c r="T8689" s="22">
        <v>97.580645161289993</v>
      </c>
    </row>
    <row r="8690">
      <c r="D8690" s="19"/>
      <c r="E8690" s="18" t="s">
        <v>162</v>
      </c>
      <c r="F8690" s="17"/>
      <c r="G8690" s="7">
        <v>519</v>
      </c>
      <c r="H8690" s="20">
        <v>74.373795761078995</v>
      </c>
      <c r="I8690" s="2">
        <v>63.005780346820998</v>
      </c>
      <c r="J8690" s="2">
        <v>45.664739884393001</v>
      </c>
      <c r="K8690" s="2">
        <v>41.233140655105998</v>
      </c>
      <c r="L8690" s="2">
        <v>22.350674373796</v>
      </c>
      <c r="M8690" s="2">
        <v>64.739884393064003</v>
      </c>
      <c r="N8690" s="2">
        <v>65.317919075144999</v>
      </c>
      <c r="O8690" s="2">
        <v>46.435452793834003</v>
      </c>
      <c r="P8690" s="2">
        <v>80.539499036609001</v>
      </c>
      <c r="Q8690" s="2">
        <v>6.3583815028900004</v>
      </c>
      <c r="R8690" s="2">
        <v>1.541425818882</v>
      </c>
      <c r="S8690" s="2">
        <v>0.19267822736000001</v>
      </c>
      <c r="T8690" s="22">
        <v>98.265895953756996</v>
      </c>
    </row>
    <row r="8691">
      <c r="D8691" s="19"/>
      <c r="E8691" s="18" t="s">
        <v>163</v>
      </c>
      <c r="F8691" s="17"/>
      <c r="G8691" s="7">
        <v>576</v>
      </c>
      <c r="H8691" s="20">
        <v>72.569444444444002</v>
      </c>
      <c r="I8691" s="2">
        <v>62.847222222222001</v>
      </c>
      <c r="J8691" s="2">
        <v>44.791666666666998</v>
      </c>
      <c r="K8691" s="2">
        <v>40.625</v>
      </c>
      <c r="L8691" s="2">
        <v>22.222222222222001</v>
      </c>
      <c r="M8691" s="2">
        <v>62.847222222222001</v>
      </c>
      <c r="N8691" s="2">
        <v>61.805555555555998</v>
      </c>
      <c r="O8691" s="2">
        <v>42.881944444444002</v>
      </c>
      <c r="P8691" s="2">
        <v>80.381944444444002</v>
      </c>
      <c r="Q8691" s="2">
        <v>7.291666666667</v>
      </c>
      <c r="R8691" s="2">
        <v>1.7361111111109999</v>
      </c>
      <c r="S8691" s="2">
        <v>0.173611111111</v>
      </c>
      <c r="T8691" s="22">
        <v>98.090277777777999</v>
      </c>
    </row>
    <row r="8692">
      <c r="D8692" s="19"/>
      <c r="E8692" s="18" t="s">
        <v>164</v>
      </c>
      <c r="F8692" s="17"/>
      <c r="G8692" s="7">
        <v>372</v>
      </c>
      <c r="H8692" s="20">
        <v>69.623655913977998</v>
      </c>
      <c r="I8692" s="2">
        <v>61.021505376344003</v>
      </c>
      <c r="J8692" s="2">
        <v>46.774193548386997</v>
      </c>
      <c r="K8692" s="2">
        <v>43.010752688171998</v>
      </c>
      <c r="L8692" s="2">
        <v>23.655913978495001</v>
      </c>
      <c r="M8692" s="2">
        <v>64.247311827957006</v>
      </c>
      <c r="N8692" s="2">
        <v>64.247311827957006</v>
      </c>
      <c r="O8692" s="2">
        <v>48.924731182796002</v>
      </c>
      <c r="P8692" s="2">
        <v>77.150537634409005</v>
      </c>
      <c r="Q8692" s="2">
        <v>6.9892473118279996</v>
      </c>
      <c r="R8692" s="2">
        <v>2.9569892473119999</v>
      </c>
      <c r="S8692" s="2">
        <v>0.26881720430099998</v>
      </c>
      <c r="T8692" s="22">
        <v>96.774193548387004</v>
      </c>
    </row>
    <row r="8693">
      <c r="D8693" s="19"/>
      <c r="E8693" s="18" t="s">
        <v>165</v>
      </c>
      <c r="F8693" s="17"/>
      <c r="G8693" s="7">
        <v>520</v>
      </c>
      <c r="H8693" s="20">
        <v>75.576923076922995</v>
      </c>
      <c r="I8693" s="2">
        <v>64.230769230768999</v>
      </c>
      <c r="J8693" s="2">
        <v>47.692307692307999</v>
      </c>
      <c r="K8693" s="2">
        <v>42.5</v>
      </c>
      <c r="L8693" s="2">
        <v>23.653846153846001</v>
      </c>
      <c r="M8693" s="2">
        <v>68.076923076922995</v>
      </c>
      <c r="N8693" s="2">
        <v>69.038461538462002</v>
      </c>
      <c r="O8693" s="2">
        <v>49.038461538462002</v>
      </c>
      <c r="P8693" s="2">
        <v>82.692307692308006</v>
      </c>
      <c r="Q8693" s="2">
        <v>5.7692307692310001</v>
      </c>
      <c r="R8693" s="2">
        <v>1.538461538462</v>
      </c>
      <c r="S8693" s="2">
        <v>0.19230769230799999</v>
      </c>
      <c r="T8693" s="22">
        <v>98.269230769231001</v>
      </c>
    </row>
    <row r="8694">
      <c r="D8694" s="19"/>
      <c r="E8694" s="18" t="s">
        <v>166</v>
      </c>
      <c r="F8694" s="17"/>
      <c r="G8694" s="7">
        <v>445</v>
      </c>
      <c r="H8694" s="20">
        <v>73.707865168539001</v>
      </c>
      <c r="I8694" s="2">
        <v>64.269662921348001</v>
      </c>
      <c r="J8694" s="2">
        <v>47.640449438201998</v>
      </c>
      <c r="K8694" s="2">
        <v>42.022471910112003</v>
      </c>
      <c r="L8694" s="2">
        <v>24.719101123596001</v>
      </c>
      <c r="M8694" s="2">
        <v>66.516853932583999</v>
      </c>
      <c r="N8694" s="2">
        <v>68.089887640449007</v>
      </c>
      <c r="O8694" s="2">
        <v>49.213483146066999</v>
      </c>
      <c r="P8694" s="2">
        <v>80.898876404494004</v>
      </c>
      <c r="Q8694" s="2">
        <v>6.7415730337079998</v>
      </c>
      <c r="R8694" s="2">
        <v>1.797752808989</v>
      </c>
      <c r="S8694" s="10" t="s">
        <v>168</v>
      </c>
      <c r="T8694" s="22">
        <v>98.202247191010997</v>
      </c>
    </row>
    <row r="8695">
      <c r="D8695" s="19"/>
      <c r="E8695" s="18" t="s">
        <v>167</v>
      </c>
      <c r="F8695" s="17"/>
      <c r="G8695" s="7">
        <v>294</v>
      </c>
      <c r="H8695" s="20">
        <v>74.829931972788998</v>
      </c>
      <c r="I8695" s="2">
        <v>62.244897959184001</v>
      </c>
      <c r="J8695" s="2">
        <v>48.979591836734997</v>
      </c>
      <c r="K8695" s="2">
        <v>42.517006802720999</v>
      </c>
      <c r="L8695" s="2">
        <v>24.149659863945999</v>
      </c>
      <c r="M8695" s="2">
        <v>64.285714285713993</v>
      </c>
      <c r="N8695" s="2">
        <v>63.265306122448997</v>
      </c>
      <c r="O8695" s="2">
        <v>48.299319727891003</v>
      </c>
      <c r="P8695" s="2">
        <v>81.292517006802996</v>
      </c>
      <c r="Q8695" s="2">
        <v>6.1224489795919999</v>
      </c>
      <c r="R8695" s="2">
        <v>2.3809523809519999</v>
      </c>
      <c r="S8695" s="10" t="s">
        <v>168</v>
      </c>
      <c r="T8695" s="22">
        <v>97.619047619048004</v>
      </c>
    </row>
    <row r="8696">
      <c r="D8696" s="19"/>
      <c r="E8696" s="18" t="s">
        <v>41</v>
      </c>
      <c r="F8696" s="17"/>
      <c r="G8696" s="7">
        <v>62</v>
      </c>
      <c r="H8696" s="20">
        <v>43.548387096774</v>
      </c>
      <c r="I8696" s="2">
        <v>53.225806451613003</v>
      </c>
      <c r="J8696" s="2">
        <v>22.580645161290001</v>
      </c>
      <c r="K8696" s="2">
        <v>25.806451612903</v>
      </c>
      <c r="L8696" s="2">
        <v>9.6774193548389995</v>
      </c>
      <c r="M8696" s="2">
        <v>24.193548387097</v>
      </c>
      <c r="N8696" s="2">
        <v>32.258064516128997</v>
      </c>
      <c r="O8696" s="2">
        <v>22.580645161290001</v>
      </c>
      <c r="P8696" s="2">
        <v>64.516129032257993</v>
      </c>
      <c r="Q8696" s="2">
        <v>29.032258064516</v>
      </c>
      <c r="R8696" s="2">
        <v>3.2258064516129998</v>
      </c>
      <c r="S8696" s="2">
        <v>1.6129032258060001</v>
      </c>
      <c r="T8696" s="22">
        <v>95.161290322580996</v>
      </c>
    </row>
    <row r="8697">
      <c r="D8697" s="57"/>
      <c r="E8697" s="54" t="s">
        <v>26</v>
      </c>
      <c r="F8697" s="62"/>
      <c r="G8697" s="59">
        <v>17</v>
      </c>
      <c r="H8697" s="78">
        <v>29.411764705882</v>
      </c>
      <c r="I8697" s="46">
        <v>29.411764705882</v>
      </c>
      <c r="J8697" s="51" t="s">
        <v>168</v>
      </c>
      <c r="K8697" s="46">
        <v>11.764705882353001</v>
      </c>
      <c r="L8697" s="51" t="s">
        <v>168</v>
      </c>
      <c r="M8697" s="46">
        <v>41.176470588234999</v>
      </c>
      <c r="N8697" s="46">
        <v>52.941176470587997</v>
      </c>
      <c r="O8697" s="46">
        <v>17.647058823529001</v>
      </c>
      <c r="P8697" s="46">
        <v>58.823529411765001</v>
      </c>
      <c r="Q8697" s="46">
        <v>5.8823529411760003</v>
      </c>
      <c r="R8697" s="46">
        <v>17.647058823529001</v>
      </c>
      <c r="S8697" s="46">
        <v>5.8823529411760003</v>
      </c>
      <c r="T8697" s="77">
        <v>76.470588235294002</v>
      </c>
    </row>
    <row r="8699">
      <c r="B8699" s="63" t="str">
        <f ca="1" xml:space="preserve"> HYPERLINK("#'目次'!B60", "[54]")</f>
        <v>[54]</v>
      </c>
      <c r="C8699" s="49" t="s">
        <v>662</v>
      </c>
    </row>
    <row r="8702">
      <c r="C8702" s="49" t="s">
        <v>14</v>
      </c>
    </row>
    <row r="8703">
      <c r="D8703" s="64"/>
      <c r="E8703" s="47"/>
      <c r="F8703" s="47"/>
      <c r="G8703" s="61" t="s">
        <v>15</v>
      </c>
      <c r="H8703" s="66" t="s">
        <v>663</v>
      </c>
      <c r="I8703" s="28" t="s">
        <v>664</v>
      </c>
      <c r="J8703" s="28" t="s">
        <v>665</v>
      </c>
      <c r="K8703" s="28" t="s">
        <v>666</v>
      </c>
      <c r="L8703" s="28" t="s">
        <v>667</v>
      </c>
      <c r="M8703" s="28" t="s">
        <v>668</v>
      </c>
      <c r="N8703" s="28" t="s">
        <v>669</v>
      </c>
      <c r="O8703" s="28" t="s">
        <v>670</v>
      </c>
      <c r="P8703" s="28" t="s">
        <v>41</v>
      </c>
      <c r="Q8703" s="28" t="s">
        <v>671</v>
      </c>
      <c r="R8703" s="28" t="s">
        <v>26</v>
      </c>
      <c r="S8703" s="58" t="s">
        <v>672</v>
      </c>
    </row>
    <row r="8704">
      <c r="D8704" s="55"/>
      <c r="E8704" s="48"/>
      <c r="F8704" s="48"/>
      <c r="G8704" s="68"/>
      <c r="H8704" s="70"/>
      <c r="I8704" s="29"/>
      <c r="J8704" s="29"/>
      <c r="K8704" s="29"/>
      <c r="L8704" s="29"/>
      <c r="M8704" s="29"/>
      <c r="N8704" s="29"/>
      <c r="O8704" s="29"/>
      <c r="P8704" s="29"/>
      <c r="Q8704" s="29"/>
      <c r="R8704" s="29"/>
      <c r="S8704" s="65"/>
    </row>
    <row r="8705">
      <c r="D8705" s="56"/>
      <c r="E8705" s="60" t="s">
        <v>15</v>
      </c>
      <c r="F8705" s="67"/>
      <c r="G8705" s="69">
        <v>1093</v>
      </c>
      <c r="H8705" s="36">
        <v>10.430009149130999</v>
      </c>
      <c r="I8705" s="36">
        <v>25.983531564501</v>
      </c>
      <c r="J8705" s="36">
        <v>1.6468435498630001</v>
      </c>
      <c r="K8705" s="36">
        <v>21.31747483989</v>
      </c>
      <c r="L8705" s="36">
        <v>12.625800548948</v>
      </c>
      <c r="M8705" s="36">
        <v>17.017383348582001</v>
      </c>
      <c r="N8705" s="36">
        <v>33.668801463861001</v>
      </c>
      <c r="O8705" s="36">
        <v>29.734675205855002</v>
      </c>
      <c r="P8705" s="36">
        <v>6.7703568161019998</v>
      </c>
      <c r="Q8705" s="36">
        <v>26.715462031106998</v>
      </c>
      <c r="R8705" s="36">
        <v>1.8298261665140001</v>
      </c>
      <c r="S8705" s="76">
        <v>71.454711802378995</v>
      </c>
    </row>
    <row r="8706">
      <c r="D8706" s="15" t="s">
        <v>20</v>
      </c>
      <c r="E8706" s="14" t="s">
        <v>21</v>
      </c>
      <c r="F8706" s="16"/>
      <c r="G8706" s="26">
        <v>211</v>
      </c>
      <c r="H8706" s="40">
        <v>15.63981042654</v>
      </c>
      <c r="I8706" s="8">
        <v>26.0663507109</v>
      </c>
      <c r="J8706" s="8">
        <v>1.895734597156</v>
      </c>
      <c r="K8706" s="8">
        <v>27.962085308056999</v>
      </c>
      <c r="L8706" s="8">
        <v>13.270142180095</v>
      </c>
      <c r="M8706" s="8">
        <v>20.853080568719999</v>
      </c>
      <c r="N8706" s="8">
        <v>27.962085308056999</v>
      </c>
      <c r="O8706" s="8">
        <v>31.753554502370001</v>
      </c>
      <c r="P8706" s="8">
        <v>7.5829383886260002</v>
      </c>
      <c r="Q8706" s="8">
        <v>24.644549763033002</v>
      </c>
      <c r="R8706" s="41" t="s">
        <v>168</v>
      </c>
      <c r="S8706" s="42">
        <v>75.355450236967002</v>
      </c>
    </row>
    <row r="8707">
      <c r="D8707" s="19"/>
      <c r="E8707" s="18" t="s">
        <v>22</v>
      </c>
      <c r="F8707" s="17"/>
      <c r="G8707" s="7">
        <v>539</v>
      </c>
      <c r="H8707" s="20">
        <v>10.575139146568</v>
      </c>
      <c r="I8707" s="2">
        <v>26.901669758813</v>
      </c>
      <c r="J8707" s="2">
        <v>1.6697588126159999</v>
      </c>
      <c r="K8707" s="2">
        <v>21.892393320964999</v>
      </c>
      <c r="L8707" s="2">
        <v>12.987012987012999</v>
      </c>
      <c r="M8707" s="2">
        <v>17.439703153989001</v>
      </c>
      <c r="N8707" s="2">
        <v>33.024118738403999</v>
      </c>
      <c r="O8707" s="2">
        <v>30.983302411874</v>
      </c>
      <c r="P8707" s="2">
        <v>7.2356215213360002</v>
      </c>
      <c r="Q8707" s="2">
        <v>25.788497217069001</v>
      </c>
      <c r="R8707" s="2">
        <v>1.855287569573</v>
      </c>
      <c r="S8707" s="22">
        <v>72.356215213357999</v>
      </c>
    </row>
    <row r="8708">
      <c r="D8708" s="19"/>
      <c r="E8708" s="18" t="s">
        <v>23</v>
      </c>
      <c r="F8708" s="17"/>
      <c r="G8708" s="7">
        <v>263</v>
      </c>
      <c r="H8708" s="20">
        <v>8.7452471482889997</v>
      </c>
      <c r="I8708" s="2">
        <v>25.475285171103</v>
      </c>
      <c r="J8708" s="2">
        <v>1.520912547529</v>
      </c>
      <c r="K8708" s="2">
        <v>18.631178707223999</v>
      </c>
      <c r="L8708" s="2">
        <v>11.787072243346</v>
      </c>
      <c r="M8708" s="2">
        <v>13.688212927757</v>
      </c>
      <c r="N8708" s="2">
        <v>37.262357414448999</v>
      </c>
      <c r="O8708" s="2">
        <v>26.996197718630999</v>
      </c>
      <c r="P8708" s="2">
        <v>6.0836501901139997</v>
      </c>
      <c r="Q8708" s="2">
        <v>27.756653992395002</v>
      </c>
      <c r="R8708" s="2">
        <v>3.422053231939</v>
      </c>
      <c r="S8708" s="22">
        <v>68.821292775665</v>
      </c>
    </row>
    <row r="8709">
      <c r="D8709" s="19"/>
      <c r="E8709" s="18" t="s">
        <v>24</v>
      </c>
      <c r="F8709" s="17"/>
      <c r="G8709" s="7">
        <v>74</v>
      </c>
      <c r="H8709" s="20">
        <v>1.351351351351</v>
      </c>
      <c r="I8709" s="2">
        <v>21.621621621622001</v>
      </c>
      <c r="J8709" s="2">
        <v>1.351351351351</v>
      </c>
      <c r="K8709" s="2">
        <v>9.4594594594589996</v>
      </c>
      <c r="L8709" s="2">
        <v>12.162162162162</v>
      </c>
      <c r="M8709" s="2">
        <v>13.513513513514001</v>
      </c>
      <c r="N8709" s="2">
        <v>40.540540540541002</v>
      </c>
      <c r="O8709" s="2">
        <v>27.027027027027</v>
      </c>
      <c r="P8709" s="2">
        <v>4.0540540540540002</v>
      </c>
      <c r="Q8709" s="2">
        <v>35.135135135135002</v>
      </c>
      <c r="R8709" s="2">
        <v>1.351351351351</v>
      </c>
      <c r="S8709" s="22">
        <v>63.513513513513999</v>
      </c>
    </row>
    <row r="8710">
      <c r="D8710" s="19"/>
      <c r="E8710" s="18" t="s">
        <v>25</v>
      </c>
      <c r="F8710" s="17"/>
      <c r="G8710" s="11">
        <v>6</v>
      </c>
      <c r="H8710" s="32" t="s">
        <v>168</v>
      </c>
      <c r="I8710" s="5">
        <v>16.666666666666998</v>
      </c>
      <c r="J8710" s="4" t="s">
        <v>168</v>
      </c>
      <c r="K8710" s="4" t="s">
        <v>168</v>
      </c>
      <c r="L8710" s="4" t="s">
        <v>168</v>
      </c>
      <c r="M8710" s="5">
        <v>33.333333333333002</v>
      </c>
      <c r="N8710" s="5">
        <v>50</v>
      </c>
      <c r="O8710" s="4" t="s">
        <v>168</v>
      </c>
      <c r="P8710" s="4" t="s">
        <v>168</v>
      </c>
      <c r="Q8710" s="5">
        <v>33.333333333333002</v>
      </c>
      <c r="R8710" s="4" t="s">
        <v>168</v>
      </c>
      <c r="S8710" s="30">
        <v>66.666666666666998</v>
      </c>
    </row>
    <row r="8711">
      <c r="D8711" s="19"/>
      <c r="E8711" s="18" t="s">
        <v>26</v>
      </c>
      <c r="F8711" s="17"/>
      <c r="G8711" s="11">
        <v>0</v>
      </c>
      <c r="H8711" s="32" t="s">
        <v>168</v>
      </c>
      <c r="I8711" s="4" t="s">
        <v>168</v>
      </c>
      <c r="J8711" s="4" t="s">
        <v>168</v>
      </c>
      <c r="K8711" s="4" t="s">
        <v>168</v>
      </c>
      <c r="L8711" s="4" t="s">
        <v>168</v>
      </c>
      <c r="M8711" s="4" t="s">
        <v>168</v>
      </c>
      <c r="N8711" s="4" t="s">
        <v>168</v>
      </c>
      <c r="O8711" s="4" t="s">
        <v>168</v>
      </c>
      <c r="P8711" s="4" t="s">
        <v>168</v>
      </c>
      <c r="Q8711" s="4" t="s">
        <v>168</v>
      </c>
      <c r="R8711" s="4" t="s">
        <v>168</v>
      </c>
      <c r="S8711" s="31" t="s">
        <v>168</v>
      </c>
    </row>
    <row r="8712">
      <c r="D8712" s="19"/>
      <c r="E8712" s="18" t="s">
        <v>27</v>
      </c>
      <c r="F8712" s="17"/>
      <c r="G8712" s="7">
        <v>750</v>
      </c>
      <c r="H8712" s="20">
        <v>12</v>
      </c>
      <c r="I8712" s="2">
        <v>26.666666666666998</v>
      </c>
      <c r="J8712" s="2">
        <v>1.7333333333330001</v>
      </c>
      <c r="K8712" s="2">
        <v>23.600000000000001</v>
      </c>
      <c r="L8712" s="2">
        <v>13.066666666667</v>
      </c>
      <c r="M8712" s="2">
        <v>18.399999999999999</v>
      </c>
      <c r="N8712" s="2">
        <v>31.600000000000001</v>
      </c>
      <c r="O8712" s="2">
        <v>31.199999999999999</v>
      </c>
      <c r="P8712" s="2">
        <v>7.333333333333</v>
      </c>
      <c r="Q8712" s="2">
        <v>25.466666666666999</v>
      </c>
      <c r="R8712" s="2">
        <v>1.333333333333</v>
      </c>
      <c r="S8712" s="22">
        <v>73.200000000000003</v>
      </c>
    </row>
    <row r="8713">
      <c r="D8713" s="19"/>
      <c r="E8713" s="18" t="s">
        <v>28</v>
      </c>
      <c r="F8713" s="17"/>
      <c r="G8713" s="7">
        <v>80</v>
      </c>
      <c r="H8713" s="20">
        <v>1.25</v>
      </c>
      <c r="I8713" s="2">
        <v>21.25</v>
      </c>
      <c r="J8713" s="2">
        <v>1.25</v>
      </c>
      <c r="K8713" s="2">
        <v>8.75</v>
      </c>
      <c r="L8713" s="2">
        <v>11.25</v>
      </c>
      <c r="M8713" s="2">
        <v>15</v>
      </c>
      <c r="N8713" s="2">
        <v>41.25</v>
      </c>
      <c r="O8713" s="2">
        <v>25</v>
      </c>
      <c r="P8713" s="2">
        <v>3.75</v>
      </c>
      <c r="Q8713" s="2">
        <v>35</v>
      </c>
      <c r="R8713" s="2">
        <v>1.25</v>
      </c>
      <c r="S8713" s="22">
        <v>63.75</v>
      </c>
    </row>
    <row r="8714">
      <c r="D8714" s="15" t="s">
        <v>29</v>
      </c>
      <c r="E8714" s="14" t="s">
        <v>30</v>
      </c>
      <c r="F8714" s="16"/>
      <c r="G8714" s="26">
        <v>823</v>
      </c>
      <c r="H8714" s="40">
        <v>11.543134872417999</v>
      </c>
      <c r="I8714" s="8">
        <v>26.488456865128001</v>
      </c>
      <c r="J8714" s="8">
        <v>1.336573511543</v>
      </c>
      <c r="K8714" s="8">
        <v>23.207776427704001</v>
      </c>
      <c r="L8714" s="8">
        <v>12.393681652491001</v>
      </c>
      <c r="M8714" s="8">
        <v>17.132442284326</v>
      </c>
      <c r="N8714" s="8">
        <v>33.414337788578003</v>
      </c>
      <c r="O8714" s="8">
        <v>30.741190765492</v>
      </c>
      <c r="P8714" s="8">
        <v>6.9258809234510004</v>
      </c>
      <c r="Q8714" s="8">
        <v>26.123936816524999</v>
      </c>
      <c r="R8714" s="8">
        <v>1.8226002430129999</v>
      </c>
      <c r="S8714" s="42">
        <v>72.053462940461998</v>
      </c>
    </row>
    <row r="8715">
      <c r="D8715" s="19"/>
      <c r="E8715" s="18" t="s">
        <v>31</v>
      </c>
      <c r="F8715" s="17"/>
      <c r="G8715" s="7">
        <v>798</v>
      </c>
      <c r="H8715" s="20">
        <v>10.526315789473999</v>
      </c>
      <c r="I8715" s="2">
        <v>25.563909774435999</v>
      </c>
      <c r="J8715" s="2">
        <v>1.503759398496</v>
      </c>
      <c r="K8715" s="2">
        <v>21.553884711778998</v>
      </c>
      <c r="L8715" s="2">
        <v>13.157894736842</v>
      </c>
      <c r="M8715" s="2">
        <v>17.543859649123</v>
      </c>
      <c r="N8715" s="2">
        <v>34.837092731829998</v>
      </c>
      <c r="O8715" s="2">
        <v>31.077694235589</v>
      </c>
      <c r="P8715" s="2">
        <v>6.6416040100249996</v>
      </c>
      <c r="Q8715" s="2">
        <v>26.566416040099998</v>
      </c>
      <c r="R8715" s="2">
        <v>1.7543859649119999</v>
      </c>
      <c r="S8715" s="22">
        <v>71.679197994987007</v>
      </c>
    </row>
    <row r="8716">
      <c r="D8716" s="19"/>
      <c r="E8716" s="18" t="s">
        <v>32</v>
      </c>
      <c r="F8716" s="17"/>
      <c r="G8716" s="7">
        <v>808</v>
      </c>
      <c r="H8716" s="20">
        <v>11.757425742574</v>
      </c>
      <c r="I8716" s="2">
        <v>27.846534653465</v>
      </c>
      <c r="J8716" s="2">
        <v>1.8564356435639999</v>
      </c>
      <c r="K8716" s="2">
        <v>22.648514851485</v>
      </c>
      <c r="L8716" s="2">
        <v>13.118811881188</v>
      </c>
      <c r="M8716" s="2">
        <v>18.440594059405999</v>
      </c>
      <c r="N8716" s="2">
        <v>35.148514851484997</v>
      </c>
      <c r="O8716" s="2">
        <v>31.311881188118999</v>
      </c>
      <c r="P8716" s="2">
        <v>7.1782178217819999</v>
      </c>
      <c r="Q8716" s="2">
        <v>24.257425742574</v>
      </c>
      <c r="R8716" s="2">
        <v>1.9801980198019999</v>
      </c>
      <c r="S8716" s="22">
        <v>73.762376237623997</v>
      </c>
    </row>
    <row r="8717">
      <c r="D8717" s="19"/>
      <c r="E8717" s="18" t="s">
        <v>33</v>
      </c>
      <c r="F8717" s="17"/>
      <c r="G8717" s="7">
        <v>206</v>
      </c>
      <c r="H8717" s="20">
        <v>11.650485436893</v>
      </c>
      <c r="I8717" s="2">
        <v>33.009708737864003</v>
      </c>
      <c r="J8717" s="2">
        <v>2.4271844660189998</v>
      </c>
      <c r="K8717" s="2">
        <v>25.242718446602002</v>
      </c>
      <c r="L8717" s="2">
        <v>16.504854368932001</v>
      </c>
      <c r="M8717" s="2">
        <v>17.475728155340001</v>
      </c>
      <c r="N8717" s="2">
        <v>34.466019417475998</v>
      </c>
      <c r="O8717" s="2">
        <v>39.805825242718001</v>
      </c>
      <c r="P8717" s="2">
        <v>8.7378640776700003</v>
      </c>
      <c r="Q8717" s="2">
        <v>21.844660194174999</v>
      </c>
      <c r="R8717" s="2">
        <v>1.9417475728160001</v>
      </c>
      <c r="S8717" s="22">
        <v>76.213592233010004</v>
      </c>
    </row>
    <row r="8718">
      <c r="D8718" s="19"/>
      <c r="E8718" s="18" t="s">
        <v>34</v>
      </c>
      <c r="F8718" s="17"/>
      <c r="G8718" s="7">
        <v>488</v>
      </c>
      <c r="H8718" s="20">
        <v>9.0163934426230004</v>
      </c>
      <c r="I8718" s="2">
        <v>27.66393442623</v>
      </c>
      <c r="J8718" s="2">
        <v>1.4344262295079999</v>
      </c>
      <c r="K8718" s="2">
        <v>20.491803278689002</v>
      </c>
      <c r="L8718" s="2">
        <v>15.16393442623</v>
      </c>
      <c r="M8718" s="2">
        <v>19.057377049180001</v>
      </c>
      <c r="N8718" s="2">
        <v>38.114754098360997</v>
      </c>
      <c r="O8718" s="2">
        <v>31.147540983607001</v>
      </c>
      <c r="P8718" s="2">
        <v>5.9426229508199997</v>
      </c>
      <c r="Q8718" s="2">
        <v>26.844262295082</v>
      </c>
      <c r="R8718" s="2">
        <v>2.459016393443</v>
      </c>
      <c r="S8718" s="22">
        <v>70.696721311475002</v>
      </c>
    </row>
    <row r="8719">
      <c r="D8719" s="19"/>
      <c r="E8719" s="18" t="s">
        <v>35</v>
      </c>
      <c r="F8719" s="17"/>
      <c r="G8719" s="7">
        <v>154</v>
      </c>
      <c r="H8719" s="20">
        <v>11.038961038961</v>
      </c>
      <c r="I8719" s="2">
        <v>32.467532467532003</v>
      </c>
      <c r="J8719" s="2">
        <v>2.5974025974030002</v>
      </c>
      <c r="K8719" s="2">
        <v>31.818181818182001</v>
      </c>
      <c r="L8719" s="2">
        <v>19.480519480519</v>
      </c>
      <c r="M8719" s="2">
        <v>23.376623376623002</v>
      </c>
      <c r="N8719" s="2">
        <v>38.311688311688002</v>
      </c>
      <c r="O8719" s="2">
        <v>27.272727272727</v>
      </c>
      <c r="P8719" s="2">
        <v>8.4415584415579996</v>
      </c>
      <c r="Q8719" s="2">
        <v>16.883116883117001</v>
      </c>
      <c r="R8719" s="2">
        <v>1.948051948052</v>
      </c>
      <c r="S8719" s="22">
        <v>81.168831168831005</v>
      </c>
    </row>
    <row r="8720">
      <c r="D8720" s="19"/>
      <c r="E8720" s="18" t="s">
        <v>36</v>
      </c>
      <c r="F8720" s="17"/>
      <c r="G8720" s="7">
        <v>871</v>
      </c>
      <c r="H8720" s="20">
        <v>11.13662456946</v>
      </c>
      <c r="I8720" s="2">
        <v>28.358208955224001</v>
      </c>
      <c r="J8720" s="2">
        <v>1.836969001148</v>
      </c>
      <c r="K8720" s="2">
        <v>23.53616532721</v>
      </c>
      <c r="L8720" s="2">
        <v>13.318025258324001</v>
      </c>
      <c r="M8720" s="2">
        <v>17.566016073478998</v>
      </c>
      <c r="N8720" s="2">
        <v>33.639494833524999</v>
      </c>
      <c r="O8720" s="2">
        <v>31.343283582089999</v>
      </c>
      <c r="P8720" s="2">
        <v>6.8886337543050002</v>
      </c>
      <c r="Q8720" s="2">
        <v>24.913892078071001</v>
      </c>
      <c r="R8720" s="2">
        <v>1.722158438576</v>
      </c>
      <c r="S8720" s="22">
        <v>73.363949483352002</v>
      </c>
    </row>
    <row r="8721">
      <c r="D8721" s="19"/>
      <c r="E8721" s="18" t="s">
        <v>37</v>
      </c>
      <c r="F8721" s="17"/>
      <c r="G8721" s="7">
        <v>366</v>
      </c>
      <c r="H8721" s="20">
        <v>15.573770491803</v>
      </c>
      <c r="I8721" s="2">
        <v>33.606557377049</v>
      </c>
      <c r="J8721" s="2">
        <v>2.185792349727</v>
      </c>
      <c r="K8721" s="2">
        <v>30.054644808742999</v>
      </c>
      <c r="L8721" s="2">
        <v>15.846994535519</v>
      </c>
      <c r="M8721" s="2">
        <v>17.213114754098001</v>
      </c>
      <c r="N8721" s="2">
        <v>42.076502732240002</v>
      </c>
      <c r="O8721" s="2">
        <v>35.245901639343998</v>
      </c>
      <c r="P8721" s="2">
        <v>7.3770491803280001</v>
      </c>
      <c r="Q8721" s="2">
        <v>18.579234972678002</v>
      </c>
      <c r="R8721" s="2">
        <v>1.9125683060109999</v>
      </c>
      <c r="S8721" s="22">
        <v>79.508196721310995</v>
      </c>
    </row>
    <row r="8722">
      <c r="D8722" s="19"/>
      <c r="E8722" s="18" t="s">
        <v>38</v>
      </c>
      <c r="F8722" s="17"/>
      <c r="G8722" s="7">
        <v>552</v>
      </c>
      <c r="H8722" s="20">
        <v>12.13768115942</v>
      </c>
      <c r="I8722" s="2">
        <v>27.898550724638</v>
      </c>
      <c r="J8722" s="2">
        <v>2.3550724637679998</v>
      </c>
      <c r="K8722" s="2">
        <v>23.188405797101002</v>
      </c>
      <c r="L8722" s="2">
        <v>13.949275362319</v>
      </c>
      <c r="M8722" s="2">
        <v>19.384057971013998</v>
      </c>
      <c r="N8722" s="2">
        <v>37.681159420290001</v>
      </c>
      <c r="O8722" s="2">
        <v>31.521739130435002</v>
      </c>
      <c r="P8722" s="2">
        <v>5.7971014492749999</v>
      </c>
      <c r="Q8722" s="2">
        <v>25</v>
      </c>
      <c r="R8722" s="2">
        <v>1.449275362319</v>
      </c>
      <c r="S8722" s="22">
        <v>73.550724637681</v>
      </c>
    </row>
    <row r="8723">
      <c r="D8723" s="19"/>
      <c r="E8723" s="18" t="s">
        <v>39</v>
      </c>
      <c r="F8723" s="17"/>
      <c r="G8723" s="7">
        <v>514</v>
      </c>
      <c r="H8723" s="20">
        <v>12.451361867704</v>
      </c>
      <c r="I8723" s="2">
        <v>28.210116731517999</v>
      </c>
      <c r="J8723" s="2">
        <v>2.1400778210119999</v>
      </c>
      <c r="K8723" s="2">
        <v>29.766536964981</v>
      </c>
      <c r="L8723" s="2">
        <v>14.980544747082</v>
      </c>
      <c r="M8723" s="2">
        <v>18.677042801555999</v>
      </c>
      <c r="N8723" s="2">
        <v>34.435797665370004</v>
      </c>
      <c r="O8723" s="2">
        <v>34.435797665370004</v>
      </c>
      <c r="P8723" s="2">
        <v>6.6147859922179997</v>
      </c>
      <c r="Q8723" s="2">
        <v>21.984435797665</v>
      </c>
      <c r="R8723" s="2">
        <v>1.7509727626460001</v>
      </c>
      <c r="S8723" s="22">
        <v>76.264591439688999</v>
      </c>
    </row>
    <row r="8724">
      <c r="D8724" s="19"/>
      <c r="E8724" s="18" t="s">
        <v>40</v>
      </c>
      <c r="F8724" s="17"/>
      <c r="G8724" s="7">
        <v>559</v>
      </c>
      <c r="H8724" s="20">
        <v>13.595706618962</v>
      </c>
      <c r="I8724" s="2">
        <v>30.948121645796</v>
      </c>
      <c r="J8724" s="2">
        <v>2.504472271914</v>
      </c>
      <c r="K8724" s="2">
        <v>25.044722719140999</v>
      </c>
      <c r="L8724" s="2">
        <v>13.416815742397</v>
      </c>
      <c r="M8724" s="2">
        <v>18.425760286225</v>
      </c>
      <c r="N8724" s="2">
        <v>35.599284436494003</v>
      </c>
      <c r="O8724" s="2">
        <v>33.631484794275003</v>
      </c>
      <c r="P8724" s="2">
        <v>6.9767441860470001</v>
      </c>
      <c r="Q8724" s="2">
        <v>25.402504472272</v>
      </c>
      <c r="R8724" s="2">
        <v>1.4311270125219999</v>
      </c>
      <c r="S8724" s="22">
        <v>73.166368515206003</v>
      </c>
    </row>
    <row r="8725">
      <c r="D8725" s="19"/>
      <c r="E8725" s="18" t="s">
        <v>41</v>
      </c>
      <c r="F8725" s="17"/>
      <c r="G8725" s="7">
        <v>71</v>
      </c>
      <c r="H8725" s="20">
        <v>5.6338028169010004</v>
      </c>
      <c r="I8725" s="2">
        <v>22.535211267606002</v>
      </c>
      <c r="J8725" s="2">
        <v>1.4084507042250001</v>
      </c>
      <c r="K8725" s="2">
        <v>22.535211267606002</v>
      </c>
      <c r="L8725" s="2">
        <v>9.8591549295770005</v>
      </c>
      <c r="M8725" s="2">
        <v>19.718309859154999</v>
      </c>
      <c r="N8725" s="2">
        <v>28.169014084507001</v>
      </c>
      <c r="O8725" s="2">
        <v>36.619718309859003</v>
      </c>
      <c r="P8725" s="2">
        <v>15.492957746479</v>
      </c>
      <c r="Q8725" s="2">
        <v>23.943661971830998</v>
      </c>
      <c r="R8725" s="2">
        <v>1.4084507042250001</v>
      </c>
      <c r="S8725" s="22">
        <v>74.647887323944005</v>
      </c>
    </row>
    <row r="8726">
      <c r="D8726" s="19"/>
      <c r="E8726" s="18" t="s">
        <v>42</v>
      </c>
      <c r="F8726" s="17"/>
      <c r="G8726" s="11">
        <v>11</v>
      </c>
      <c r="H8726" s="32" t="s">
        <v>168</v>
      </c>
      <c r="I8726" s="5">
        <v>27.272727272727</v>
      </c>
      <c r="J8726" s="4" t="s">
        <v>168</v>
      </c>
      <c r="K8726" s="4" t="s">
        <v>168</v>
      </c>
      <c r="L8726" s="5">
        <v>18.181818181817999</v>
      </c>
      <c r="M8726" s="4" t="s">
        <v>168</v>
      </c>
      <c r="N8726" s="5">
        <v>18.181818181817999</v>
      </c>
      <c r="O8726" s="5">
        <v>9.0909090909089993</v>
      </c>
      <c r="P8726" s="4" t="s">
        <v>168</v>
      </c>
      <c r="Q8726" s="5">
        <v>54.545454545455001</v>
      </c>
      <c r="R8726" s="4" t="s">
        <v>168</v>
      </c>
      <c r="S8726" s="30">
        <v>45.454545454544999</v>
      </c>
    </row>
    <row r="8727">
      <c r="D8727" s="19"/>
      <c r="E8727" s="18" t="s">
        <v>26</v>
      </c>
      <c r="F8727" s="17"/>
      <c r="G8727" s="11">
        <v>2</v>
      </c>
      <c r="H8727" s="32" t="s">
        <v>168</v>
      </c>
      <c r="I8727" s="4" t="s">
        <v>168</v>
      </c>
      <c r="J8727" s="4" t="s">
        <v>168</v>
      </c>
      <c r="K8727" s="4" t="s">
        <v>168</v>
      </c>
      <c r="L8727" s="4" t="s">
        <v>168</v>
      </c>
      <c r="M8727" s="4" t="s">
        <v>168</v>
      </c>
      <c r="N8727" s="4" t="s">
        <v>168</v>
      </c>
      <c r="O8727" s="4" t="s">
        <v>168</v>
      </c>
      <c r="P8727" s="4" t="s">
        <v>168</v>
      </c>
      <c r="Q8727" s="5">
        <v>50</v>
      </c>
      <c r="R8727" s="5">
        <v>50</v>
      </c>
      <c r="S8727" s="31" t="s">
        <v>168</v>
      </c>
    </row>
    <row r="8728">
      <c r="D8728" s="19"/>
      <c r="E8728" s="18" t="s">
        <v>43</v>
      </c>
      <c r="F8728" s="17"/>
      <c r="G8728" s="7">
        <v>1080</v>
      </c>
      <c r="H8728" s="20">
        <v>10.555555555555999</v>
      </c>
      <c r="I8728" s="2">
        <v>26.018518518518999</v>
      </c>
      <c r="J8728" s="2">
        <v>1.666666666667</v>
      </c>
      <c r="K8728" s="2">
        <v>21.574074074074002</v>
      </c>
      <c r="L8728" s="2">
        <v>12.592592592593</v>
      </c>
      <c r="M8728" s="2">
        <v>17.222222222222001</v>
      </c>
      <c r="N8728" s="2">
        <v>33.888888888888999</v>
      </c>
      <c r="O8728" s="2">
        <v>30</v>
      </c>
      <c r="P8728" s="2">
        <v>6.8518518518520004</v>
      </c>
      <c r="Q8728" s="2">
        <v>26.388888888888999</v>
      </c>
      <c r="R8728" s="2">
        <v>1.759259259259</v>
      </c>
      <c r="S8728" s="22">
        <v>71.851851851852004</v>
      </c>
    </row>
    <row r="8729">
      <c r="D8729" s="15" t="s">
        <v>44</v>
      </c>
      <c r="E8729" s="14" t="s">
        <v>45</v>
      </c>
      <c r="F8729" s="16"/>
      <c r="G8729" s="33">
        <v>3</v>
      </c>
      <c r="H8729" s="72" t="s">
        <v>168</v>
      </c>
      <c r="I8729" s="13">
        <v>66.666666666666998</v>
      </c>
      <c r="J8729" s="25" t="s">
        <v>168</v>
      </c>
      <c r="K8729" s="13">
        <v>33.333333333333002</v>
      </c>
      <c r="L8729" s="25" t="s">
        <v>168</v>
      </c>
      <c r="M8729" s="13">
        <v>33.333333333333002</v>
      </c>
      <c r="N8729" s="13">
        <v>33.333333333333002</v>
      </c>
      <c r="O8729" s="25" t="s">
        <v>168</v>
      </c>
      <c r="P8729" s="25" t="s">
        <v>168</v>
      </c>
      <c r="Q8729" s="13">
        <v>33.333333333333002</v>
      </c>
      <c r="R8729" s="25" t="s">
        <v>168</v>
      </c>
      <c r="S8729" s="50">
        <v>66.666666666666998</v>
      </c>
    </row>
    <row r="8730">
      <c r="D8730" s="19"/>
      <c r="E8730" s="18" t="s">
        <v>46</v>
      </c>
      <c r="F8730" s="17"/>
      <c r="G8730" s="11">
        <v>11</v>
      </c>
      <c r="H8730" s="27">
        <v>9.0909090909089993</v>
      </c>
      <c r="I8730" s="5">
        <v>27.272727272727</v>
      </c>
      <c r="J8730" s="4" t="s">
        <v>168</v>
      </c>
      <c r="K8730" s="5">
        <v>18.181818181817999</v>
      </c>
      <c r="L8730" s="5">
        <v>18.181818181817999</v>
      </c>
      <c r="M8730" s="5">
        <v>18.181818181817999</v>
      </c>
      <c r="N8730" s="5">
        <v>63.636363636364003</v>
      </c>
      <c r="O8730" s="5">
        <v>27.272727272727</v>
      </c>
      <c r="P8730" s="5">
        <v>9.0909090909089993</v>
      </c>
      <c r="Q8730" s="5">
        <v>18.181818181817999</v>
      </c>
      <c r="R8730" s="4" t="s">
        <v>168</v>
      </c>
      <c r="S8730" s="30">
        <v>81.818181818181998</v>
      </c>
    </row>
    <row r="8731">
      <c r="D8731" s="19"/>
      <c r="E8731" s="18" t="s">
        <v>47</v>
      </c>
      <c r="F8731" s="17"/>
      <c r="G8731" s="11">
        <v>25</v>
      </c>
      <c r="H8731" s="27">
        <v>12</v>
      </c>
      <c r="I8731" s="5">
        <v>32</v>
      </c>
      <c r="J8731" s="5">
        <v>4</v>
      </c>
      <c r="K8731" s="5">
        <v>28</v>
      </c>
      <c r="L8731" s="5">
        <v>8</v>
      </c>
      <c r="M8731" s="5">
        <v>16</v>
      </c>
      <c r="N8731" s="5">
        <v>36</v>
      </c>
      <c r="O8731" s="5">
        <v>52</v>
      </c>
      <c r="P8731" s="5">
        <v>8</v>
      </c>
      <c r="Q8731" s="5">
        <v>20</v>
      </c>
      <c r="R8731" s="4" t="s">
        <v>168</v>
      </c>
      <c r="S8731" s="30">
        <v>80</v>
      </c>
    </row>
    <row r="8732">
      <c r="D8732" s="19"/>
      <c r="E8732" s="18" t="s">
        <v>48</v>
      </c>
      <c r="F8732" s="17"/>
      <c r="G8732" s="7">
        <v>160</v>
      </c>
      <c r="H8732" s="20">
        <v>10.625</v>
      </c>
      <c r="I8732" s="2">
        <v>26.875</v>
      </c>
      <c r="J8732" s="2">
        <v>1.875</v>
      </c>
      <c r="K8732" s="2">
        <v>21.875</v>
      </c>
      <c r="L8732" s="2">
        <v>10</v>
      </c>
      <c r="M8732" s="2">
        <v>12.5</v>
      </c>
      <c r="N8732" s="2">
        <v>36.875</v>
      </c>
      <c r="O8732" s="2">
        <v>28.75</v>
      </c>
      <c r="P8732" s="2">
        <v>6.875</v>
      </c>
      <c r="Q8732" s="2">
        <v>26.875</v>
      </c>
      <c r="R8732" s="2">
        <v>1.875</v>
      </c>
      <c r="S8732" s="22">
        <v>71.25</v>
      </c>
    </row>
    <row r="8733">
      <c r="D8733" s="19"/>
      <c r="E8733" s="18" t="s">
        <v>49</v>
      </c>
      <c r="F8733" s="17"/>
      <c r="G8733" s="7">
        <v>166</v>
      </c>
      <c r="H8733" s="20">
        <v>12.048192771084</v>
      </c>
      <c r="I8733" s="2">
        <v>27.10843373494</v>
      </c>
      <c r="J8733" s="2">
        <v>3.0120481927710001</v>
      </c>
      <c r="K8733" s="2">
        <v>18.072289156627001</v>
      </c>
      <c r="L8733" s="2">
        <v>12.650602409638999</v>
      </c>
      <c r="M8733" s="2">
        <v>11.44578313253</v>
      </c>
      <c r="N8733" s="2">
        <v>36.144578313253</v>
      </c>
      <c r="O8733" s="2">
        <v>29.518072289157001</v>
      </c>
      <c r="P8733" s="2">
        <v>8.4337349397590007</v>
      </c>
      <c r="Q8733" s="2">
        <v>27.10843373494</v>
      </c>
      <c r="R8733" s="2">
        <v>1.204819277108</v>
      </c>
      <c r="S8733" s="22">
        <v>71.686746987952006</v>
      </c>
    </row>
    <row r="8734">
      <c r="D8734" s="19"/>
      <c r="E8734" s="18" t="s">
        <v>50</v>
      </c>
      <c r="F8734" s="17"/>
      <c r="G8734" s="7">
        <v>129</v>
      </c>
      <c r="H8734" s="20">
        <v>14.728682170542999</v>
      </c>
      <c r="I8734" s="2">
        <v>24.806201550388</v>
      </c>
      <c r="J8734" s="10" t="s">
        <v>168</v>
      </c>
      <c r="K8734" s="2">
        <v>21.705426356589001</v>
      </c>
      <c r="L8734" s="2">
        <v>12.403100775194</v>
      </c>
      <c r="M8734" s="2">
        <v>11.627906976744001</v>
      </c>
      <c r="N8734" s="2">
        <v>34.883720930232997</v>
      </c>
      <c r="O8734" s="2">
        <v>31.782945736434002</v>
      </c>
      <c r="P8734" s="2">
        <v>6.9767441860470001</v>
      </c>
      <c r="Q8734" s="2">
        <v>22.480620155038999</v>
      </c>
      <c r="R8734" s="2">
        <v>3.8759689922480001</v>
      </c>
      <c r="S8734" s="22">
        <v>73.643410852713004</v>
      </c>
    </row>
    <row r="8735">
      <c r="D8735" s="19"/>
      <c r="E8735" s="18" t="s">
        <v>51</v>
      </c>
      <c r="F8735" s="17"/>
      <c r="G8735" s="7">
        <v>124</v>
      </c>
      <c r="H8735" s="20">
        <v>6.4516129032259997</v>
      </c>
      <c r="I8735" s="2">
        <v>27.419354838709999</v>
      </c>
      <c r="J8735" s="10" t="s">
        <v>168</v>
      </c>
      <c r="K8735" s="2">
        <v>21.774193548387</v>
      </c>
      <c r="L8735" s="2">
        <v>12.903225806451999</v>
      </c>
      <c r="M8735" s="2">
        <v>21.774193548387</v>
      </c>
      <c r="N8735" s="2">
        <v>32.258064516128997</v>
      </c>
      <c r="O8735" s="2">
        <v>25.806451612903</v>
      </c>
      <c r="P8735" s="2">
        <v>5.6451612903230002</v>
      </c>
      <c r="Q8735" s="2">
        <v>24.193548387097</v>
      </c>
      <c r="R8735" s="2">
        <v>0.80645161290300005</v>
      </c>
      <c r="S8735" s="22">
        <v>75</v>
      </c>
    </row>
    <row r="8736">
      <c r="D8736" s="19"/>
      <c r="E8736" s="18" t="s">
        <v>52</v>
      </c>
      <c r="F8736" s="17"/>
      <c r="G8736" s="7">
        <v>114</v>
      </c>
      <c r="H8736" s="20">
        <v>11.403508771929999</v>
      </c>
      <c r="I8736" s="2">
        <v>28.070175438595999</v>
      </c>
      <c r="J8736" s="2">
        <v>1.7543859649119999</v>
      </c>
      <c r="K8736" s="2">
        <v>20.175438596490999</v>
      </c>
      <c r="L8736" s="2">
        <v>15.789473684211</v>
      </c>
      <c r="M8736" s="2">
        <v>22.807017543859999</v>
      </c>
      <c r="N8736" s="2">
        <v>41.228070175439001</v>
      </c>
      <c r="O8736" s="2">
        <v>30.701754385965</v>
      </c>
      <c r="P8736" s="2">
        <v>4.3859649122809996</v>
      </c>
      <c r="Q8736" s="2">
        <v>23.684210526316001</v>
      </c>
      <c r="R8736" s="2">
        <v>0.87719298245599997</v>
      </c>
      <c r="S8736" s="22">
        <v>75.438596491227997</v>
      </c>
    </row>
    <row r="8737">
      <c r="D8737" s="19"/>
      <c r="E8737" s="18" t="s">
        <v>53</v>
      </c>
      <c r="F8737" s="17"/>
      <c r="G8737" s="7">
        <v>95</v>
      </c>
      <c r="H8737" s="20">
        <v>12.631578947368</v>
      </c>
      <c r="I8737" s="2">
        <v>25.263157894736999</v>
      </c>
      <c r="J8737" s="2">
        <v>3.1578947368420001</v>
      </c>
      <c r="K8737" s="2">
        <v>17.894736842105001</v>
      </c>
      <c r="L8737" s="2">
        <v>14.736842105262999</v>
      </c>
      <c r="M8737" s="2">
        <v>18.947368421053</v>
      </c>
      <c r="N8737" s="2">
        <v>31.578947368421002</v>
      </c>
      <c r="O8737" s="2">
        <v>31.578947368421002</v>
      </c>
      <c r="P8737" s="2">
        <v>8.4210526315790002</v>
      </c>
      <c r="Q8737" s="2">
        <v>22.105263157894999</v>
      </c>
      <c r="R8737" s="2">
        <v>4.2105263157890001</v>
      </c>
      <c r="S8737" s="22">
        <v>73.684210526315994</v>
      </c>
    </row>
    <row r="8738">
      <c r="D8738" s="19"/>
      <c r="E8738" s="18" t="s">
        <v>54</v>
      </c>
      <c r="F8738" s="17"/>
      <c r="G8738" s="7">
        <v>253</v>
      </c>
      <c r="H8738" s="20">
        <v>8.3003952569169996</v>
      </c>
      <c r="I8738" s="2">
        <v>23.715415019763</v>
      </c>
      <c r="J8738" s="2">
        <v>1.5810276679840001</v>
      </c>
      <c r="K8738" s="2">
        <v>24.505928853755002</v>
      </c>
      <c r="L8738" s="2">
        <v>12.252964426877</v>
      </c>
      <c r="M8738" s="2">
        <v>20.948616600790999</v>
      </c>
      <c r="N8738" s="2">
        <v>27.272727272727</v>
      </c>
      <c r="O8738" s="2">
        <v>29.644268774703999</v>
      </c>
      <c r="P8738" s="2">
        <v>5.9288537549409996</v>
      </c>
      <c r="Q8738" s="2">
        <v>33.596837944664003</v>
      </c>
      <c r="R8738" s="2">
        <v>0.79051383399200004</v>
      </c>
      <c r="S8738" s="22">
        <v>65.612648221344003</v>
      </c>
    </row>
    <row r="8739">
      <c r="D8739" s="19"/>
      <c r="E8739" s="18" t="s">
        <v>55</v>
      </c>
      <c r="F8739" s="17"/>
      <c r="G8739" s="11">
        <v>1</v>
      </c>
      <c r="H8739" s="32" t="s">
        <v>168</v>
      </c>
      <c r="I8739" s="4" t="s">
        <v>168</v>
      </c>
      <c r="J8739" s="4" t="s">
        <v>168</v>
      </c>
      <c r="K8739" s="4" t="s">
        <v>168</v>
      </c>
      <c r="L8739" s="4" t="s">
        <v>168</v>
      </c>
      <c r="M8739" s="4" t="s">
        <v>168</v>
      </c>
      <c r="N8739" s="4" t="s">
        <v>168</v>
      </c>
      <c r="O8739" s="4" t="s">
        <v>168</v>
      </c>
      <c r="P8739" s="4" t="s">
        <v>168</v>
      </c>
      <c r="Q8739" s="5">
        <v>100</v>
      </c>
      <c r="R8739" s="4" t="s">
        <v>168</v>
      </c>
      <c r="S8739" s="31" t="s">
        <v>168</v>
      </c>
    </row>
    <row r="8740">
      <c r="D8740" s="19"/>
      <c r="E8740" s="18" t="s">
        <v>26</v>
      </c>
      <c r="F8740" s="17"/>
      <c r="G8740" s="11">
        <v>12</v>
      </c>
      <c r="H8740" s="32" t="s">
        <v>168</v>
      </c>
      <c r="I8740" s="5">
        <v>8.333333333333</v>
      </c>
      <c r="J8740" s="4" t="s">
        <v>168</v>
      </c>
      <c r="K8740" s="5">
        <v>8.333333333333</v>
      </c>
      <c r="L8740" s="5">
        <v>16.666666666666998</v>
      </c>
      <c r="M8740" s="5">
        <v>8.333333333333</v>
      </c>
      <c r="N8740" s="5">
        <v>8.333333333333</v>
      </c>
      <c r="O8740" s="5">
        <v>8.333333333333</v>
      </c>
      <c r="P8740" s="5">
        <v>16.666666666666998</v>
      </c>
      <c r="Q8740" s="5">
        <v>25</v>
      </c>
      <c r="R8740" s="5">
        <v>16.666666666666998</v>
      </c>
      <c r="S8740" s="30">
        <v>58.333333333333002</v>
      </c>
    </row>
    <row r="8741">
      <c r="D8741" s="15" t="s">
        <v>56</v>
      </c>
      <c r="E8741" s="14" t="s">
        <v>57</v>
      </c>
      <c r="F8741" s="16"/>
      <c r="G8741" s="33">
        <v>15</v>
      </c>
      <c r="H8741" s="45">
        <v>20</v>
      </c>
      <c r="I8741" s="13">
        <v>60</v>
      </c>
      <c r="J8741" s="25" t="s">
        <v>168</v>
      </c>
      <c r="K8741" s="13">
        <v>40</v>
      </c>
      <c r="L8741" s="13">
        <v>26.666666666666998</v>
      </c>
      <c r="M8741" s="13">
        <v>40</v>
      </c>
      <c r="N8741" s="13">
        <v>60</v>
      </c>
      <c r="O8741" s="13">
        <v>66.666666666666998</v>
      </c>
      <c r="P8741" s="25" t="s">
        <v>168</v>
      </c>
      <c r="Q8741" s="13">
        <v>6.666666666667</v>
      </c>
      <c r="R8741" s="25" t="s">
        <v>168</v>
      </c>
      <c r="S8741" s="50">
        <v>93.333333333333002</v>
      </c>
    </row>
    <row r="8742">
      <c r="D8742" s="19"/>
      <c r="E8742" s="18" t="s">
        <v>58</v>
      </c>
      <c r="F8742" s="17"/>
      <c r="G8742" s="7">
        <v>111</v>
      </c>
      <c r="H8742" s="20">
        <v>9.9099099099100005</v>
      </c>
      <c r="I8742" s="2">
        <v>25.225225225225</v>
      </c>
      <c r="J8742" s="2">
        <v>2.7027027027030002</v>
      </c>
      <c r="K8742" s="2">
        <v>16.216216216216001</v>
      </c>
      <c r="L8742" s="2">
        <v>10.810810810811001</v>
      </c>
      <c r="M8742" s="2">
        <v>21.621621621622001</v>
      </c>
      <c r="N8742" s="2">
        <v>35.135135135135002</v>
      </c>
      <c r="O8742" s="2">
        <v>29.72972972973</v>
      </c>
      <c r="P8742" s="2">
        <v>5.4054054054050003</v>
      </c>
      <c r="Q8742" s="2">
        <v>19.819819819820001</v>
      </c>
      <c r="R8742" s="2">
        <v>1.8018018018019999</v>
      </c>
      <c r="S8742" s="22">
        <v>78.378378378378002</v>
      </c>
    </row>
    <row r="8743">
      <c r="D8743" s="19"/>
      <c r="E8743" s="18" t="s">
        <v>59</v>
      </c>
      <c r="F8743" s="17"/>
      <c r="G8743" s="7">
        <v>404</v>
      </c>
      <c r="H8743" s="20">
        <v>11.386138613861</v>
      </c>
      <c r="I8743" s="2">
        <v>25.247524752475002</v>
      </c>
      <c r="J8743" s="2">
        <v>1.732673267327</v>
      </c>
      <c r="K8743" s="2">
        <v>21.287128712870999</v>
      </c>
      <c r="L8743" s="2">
        <v>10.891089108911</v>
      </c>
      <c r="M8743" s="2">
        <v>16.831683168316999</v>
      </c>
      <c r="N8743" s="2">
        <v>35.148514851484997</v>
      </c>
      <c r="O8743" s="2">
        <v>31.683168316831999</v>
      </c>
      <c r="P8743" s="2">
        <v>8.1683168316830006</v>
      </c>
      <c r="Q8743" s="2">
        <v>25.742574257426</v>
      </c>
      <c r="R8743" s="2">
        <v>2.4752475247520001</v>
      </c>
      <c r="S8743" s="22">
        <v>71.782178217821993</v>
      </c>
    </row>
    <row r="8744">
      <c r="D8744" s="19"/>
      <c r="E8744" s="18" t="s">
        <v>60</v>
      </c>
      <c r="F8744" s="17"/>
      <c r="G8744" s="7">
        <v>562</v>
      </c>
      <c r="H8744" s="20">
        <v>9.6085409252670004</v>
      </c>
      <c r="I8744" s="2">
        <v>25.800711743771998</v>
      </c>
      <c r="J8744" s="2">
        <v>1.4234875444840001</v>
      </c>
      <c r="K8744" s="2">
        <v>21.886120996441001</v>
      </c>
      <c r="L8744" s="2">
        <v>13.879003558719001</v>
      </c>
      <c r="M8744" s="2">
        <v>15.658362989324001</v>
      </c>
      <c r="N8744" s="2">
        <v>31.672597864768999</v>
      </c>
      <c r="O8744" s="2">
        <v>27.402135231317001</v>
      </c>
      <c r="P8744" s="2">
        <v>6.227758007117</v>
      </c>
      <c r="Q8744" s="2">
        <v>29.181494661921999</v>
      </c>
      <c r="R8744" s="2">
        <v>1.4234875444840001</v>
      </c>
      <c r="S8744" s="22">
        <v>69.395017793593993</v>
      </c>
    </row>
    <row r="8745">
      <c r="D8745" s="19"/>
      <c r="E8745" s="18" t="s">
        <v>26</v>
      </c>
      <c r="F8745" s="17"/>
      <c r="G8745" s="11">
        <v>1</v>
      </c>
      <c r="H8745" s="32" t="s">
        <v>168</v>
      </c>
      <c r="I8745" s="4" t="s">
        <v>168</v>
      </c>
      <c r="J8745" s="4" t="s">
        <v>168</v>
      </c>
      <c r="K8745" s="4" t="s">
        <v>168</v>
      </c>
      <c r="L8745" s="4" t="s">
        <v>168</v>
      </c>
      <c r="M8745" s="4" t="s">
        <v>168</v>
      </c>
      <c r="N8745" s="4" t="s">
        <v>168</v>
      </c>
      <c r="O8745" s="4" t="s">
        <v>168</v>
      </c>
      <c r="P8745" s="4" t="s">
        <v>168</v>
      </c>
      <c r="Q8745" s="5">
        <v>100</v>
      </c>
      <c r="R8745" s="4" t="s">
        <v>168</v>
      </c>
      <c r="S8745" s="31" t="s">
        <v>168</v>
      </c>
    </row>
    <row r="8746">
      <c r="D8746" s="19"/>
      <c r="E8746" s="18" t="s">
        <v>61</v>
      </c>
      <c r="F8746" s="17"/>
      <c r="G8746" s="7">
        <v>126</v>
      </c>
      <c r="H8746" s="20">
        <v>11.111111111111001</v>
      </c>
      <c r="I8746" s="2">
        <v>29.365079365079001</v>
      </c>
      <c r="J8746" s="2">
        <v>2.3809523809519999</v>
      </c>
      <c r="K8746" s="2">
        <v>19.047619047619001</v>
      </c>
      <c r="L8746" s="2">
        <v>12.698412698413</v>
      </c>
      <c r="M8746" s="2">
        <v>23.809523809523998</v>
      </c>
      <c r="N8746" s="2">
        <v>38.095238095238003</v>
      </c>
      <c r="O8746" s="2">
        <v>34.126984126983999</v>
      </c>
      <c r="P8746" s="2">
        <v>4.7619047619049999</v>
      </c>
      <c r="Q8746" s="2">
        <v>18.253968253968001</v>
      </c>
      <c r="R8746" s="2">
        <v>1.587301587302</v>
      </c>
      <c r="S8746" s="22">
        <v>80.158730158729995</v>
      </c>
    </row>
    <row r="8747">
      <c r="D8747" s="19"/>
      <c r="E8747" s="18" t="s">
        <v>62</v>
      </c>
      <c r="F8747" s="17"/>
      <c r="G8747" s="7">
        <v>966</v>
      </c>
      <c r="H8747" s="20">
        <v>10.351966873706001</v>
      </c>
      <c r="I8747" s="2">
        <v>25.569358178053999</v>
      </c>
      <c r="J8747" s="2">
        <v>1.5527950310559999</v>
      </c>
      <c r="K8747" s="2">
        <v>21.635610766046</v>
      </c>
      <c r="L8747" s="2">
        <v>12.629399585921</v>
      </c>
      <c r="M8747" s="2">
        <v>16.149068322981002</v>
      </c>
      <c r="N8747" s="2">
        <v>33.126293995859001</v>
      </c>
      <c r="O8747" s="2">
        <v>29.192546583851001</v>
      </c>
      <c r="P8747" s="2">
        <v>7.0393374741199999</v>
      </c>
      <c r="Q8747" s="2">
        <v>27.743271221532002</v>
      </c>
      <c r="R8747" s="2">
        <v>1.8633540372670001</v>
      </c>
      <c r="S8747" s="22">
        <v>70.393374741201001</v>
      </c>
    </row>
    <row r="8748">
      <c r="D8748" s="15" t="s">
        <v>63</v>
      </c>
      <c r="E8748" s="14" t="s">
        <v>64</v>
      </c>
      <c r="F8748" s="16"/>
      <c r="G8748" s="33">
        <v>17</v>
      </c>
      <c r="H8748" s="45">
        <v>23.529411764706001</v>
      </c>
      <c r="I8748" s="13">
        <v>23.529411764706001</v>
      </c>
      <c r="J8748" s="25" t="s">
        <v>168</v>
      </c>
      <c r="K8748" s="13">
        <v>11.764705882353001</v>
      </c>
      <c r="L8748" s="13">
        <v>11.764705882353001</v>
      </c>
      <c r="M8748" s="13">
        <v>35.294117647058997</v>
      </c>
      <c r="N8748" s="13">
        <v>35.294117647058997</v>
      </c>
      <c r="O8748" s="13">
        <v>41.176470588234999</v>
      </c>
      <c r="P8748" s="13">
        <v>5.8823529411760003</v>
      </c>
      <c r="Q8748" s="13">
        <v>17.647058823529001</v>
      </c>
      <c r="R8748" s="13">
        <v>5.8823529411760003</v>
      </c>
      <c r="S8748" s="50">
        <v>76.470588235294002</v>
      </c>
    </row>
    <row r="8749">
      <c r="D8749" s="19"/>
      <c r="E8749" s="18" t="s">
        <v>65</v>
      </c>
      <c r="F8749" s="17"/>
      <c r="G8749" s="11">
        <v>38</v>
      </c>
      <c r="H8749" s="27">
        <v>15.789473684211</v>
      </c>
      <c r="I8749" s="5">
        <v>26.315789473683999</v>
      </c>
      <c r="J8749" s="5">
        <v>2.6315789473679998</v>
      </c>
      <c r="K8749" s="5">
        <v>18.421052631578998</v>
      </c>
      <c r="L8749" s="5">
        <v>31.578947368421002</v>
      </c>
      <c r="M8749" s="5">
        <v>31.578947368421002</v>
      </c>
      <c r="N8749" s="5">
        <v>26.315789473683999</v>
      </c>
      <c r="O8749" s="5">
        <v>28.947368421053</v>
      </c>
      <c r="P8749" s="5">
        <v>10.526315789473999</v>
      </c>
      <c r="Q8749" s="5">
        <v>18.421052631578998</v>
      </c>
      <c r="R8749" s="5">
        <v>2.6315789473679998</v>
      </c>
      <c r="S8749" s="30">
        <v>78.947368421053</v>
      </c>
    </row>
    <row r="8750">
      <c r="D8750" s="19"/>
      <c r="E8750" s="18" t="s">
        <v>66</v>
      </c>
      <c r="F8750" s="17"/>
      <c r="G8750" s="11">
        <v>14</v>
      </c>
      <c r="H8750" s="32" t="s">
        <v>168</v>
      </c>
      <c r="I8750" s="5">
        <v>7.1428571428570002</v>
      </c>
      <c r="J8750" s="4" t="s">
        <v>168</v>
      </c>
      <c r="K8750" s="5">
        <v>14.285714285714</v>
      </c>
      <c r="L8750" s="4" t="s">
        <v>168</v>
      </c>
      <c r="M8750" s="5">
        <v>35.714285714286</v>
      </c>
      <c r="N8750" s="5">
        <v>14.285714285714</v>
      </c>
      <c r="O8750" s="5">
        <v>28.571428571428999</v>
      </c>
      <c r="P8750" s="4" t="s">
        <v>168</v>
      </c>
      <c r="Q8750" s="5">
        <v>42.857142857143003</v>
      </c>
      <c r="R8750" s="4" t="s">
        <v>168</v>
      </c>
      <c r="S8750" s="30">
        <v>57.142857142856997</v>
      </c>
    </row>
    <row r="8751">
      <c r="D8751" s="19"/>
      <c r="E8751" s="18" t="s">
        <v>67</v>
      </c>
      <c r="F8751" s="17"/>
      <c r="G8751" s="7">
        <v>95</v>
      </c>
      <c r="H8751" s="20">
        <v>8.4210526315790002</v>
      </c>
      <c r="I8751" s="2">
        <v>28.421052631578998</v>
      </c>
      <c r="J8751" s="2">
        <v>1.052631578947</v>
      </c>
      <c r="K8751" s="2">
        <v>24.210526315789</v>
      </c>
      <c r="L8751" s="2">
        <v>8.4210526315790002</v>
      </c>
      <c r="M8751" s="2">
        <v>29.473684210525999</v>
      </c>
      <c r="N8751" s="2">
        <v>26.315789473683999</v>
      </c>
      <c r="O8751" s="2">
        <v>26.315789473683999</v>
      </c>
      <c r="P8751" s="2">
        <v>6.3157894736840001</v>
      </c>
      <c r="Q8751" s="2">
        <v>27.368421052632002</v>
      </c>
      <c r="R8751" s="2">
        <v>3.1578947368420001</v>
      </c>
      <c r="S8751" s="22">
        <v>69.473684210526002</v>
      </c>
    </row>
    <row r="8752">
      <c r="D8752" s="19"/>
      <c r="E8752" s="18" t="s">
        <v>68</v>
      </c>
      <c r="F8752" s="17"/>
      <c r="G8752" s="7">
        <v>81</v>
      </c>
      <c r="H8752" s="20">
        <v>11.111111111111001</v>
      </c>
      <c r="I8752" s="2">
        <v>14.814814814815</v>
      </c>
      <c r="J8752" s="10" t="s">
        <v>168</v>
      </c>
      <c r="K8752" s="2">
        <v>23.456790123457001</v>
      </c>
      <c r="L8752" s="2">
        <v>12.345679012346</v>
      </c>
      <c r="M8752" s="2">
        <v>13.58024691358</v>
      </c>
      <c r="N8752" s="2">
        <v>32.098765432099</v>
      </c>
      <c r="O8752" s="2">
        <v>24.691358024690999</v>
      </c>
      <c r="P8752" s="2">
        <v>9.8765432098769992</v>
      </c>
      <c r="Q8752" s="2">
        <v>25.925925925925998</v>
      </c>
      <c r="R8752" s="10" t="s">
        <v>168</v>
      </c>
      <c r="S8752" s="22">
        <v>74.074074074074005</v>
      </c>
    </row>
    <row r="8753">
      <c r="D8753" s="19"/>
      <c r="E8753" s="18" t="s">
        <v>69</v>
      </c>
      <c r="F8753" s="17"/>
      <c r="G8753" s="7">
        <v>844</v>
      </c>
      <c r="H8753" s="20">
        <v>10.308056872038</v>
      </c>
      <c r="I8753" s="2">
        <v>27.251184834122999</v>
      </c>
      <c r="J8753" s="2">
        <v>1.895734597156</v>
      </c>
      <c r="K8753" s="2">
        <v>21.208530805687001</v>
      </c>
      <c r="L8753" s="2">
        <v>12.440758293839</v>
      </c>
      <c r="M8753" s="2">
        <v>14.57345971564</v>
      </c>
      <c r="N8753" s="2">
        <v>35.426540284360001</v>
      </c>
      <c r="O8753" s="2">
        <v>30.450236966824999</v>
      </c>
      <c r="P8753" s="2">
        <v>6.516587677725</v>
      </c>
      <c r="Q8753" s="2">
        <v>26.777251184834</v>
      </c>
      <c r="R8753" s="2">
        <v>1.777251184834</v>
      </c>
      <c r="S8753" s="22">
        <v>71.445497630332</v>
      </c>
    </row>
    <row r="8754">
      <c r="D8754" s="19"/>
      <c r="E8754" s="18" t="s">
        <v>26</v>
      </c>
      <c r="F8754" s="17"/>
      <c r="G8754" s="11">
        <v>4</v>
      </c>
      <c r="H8754" s="32" t="s">
        <v>168</v>
      </c>
      <c r="I8754" s="4" t="s">
        <v>168</v>
      </c>
      <c r="J8754" s="4" t="s">
        <v>168</v>
      </c>
      <c r="K8754" s="5">
        <v>25</v>
      </c>
      <c r="L8754" s="5">
        <v>25</v>
      </c>
      <c r="M8754" s="5">
        <v>25</v>
      </c>
      <c r="N8754" s="4" t="s">
        <v>168</v>
      </c>
      <c r="O8754" s="5">
        <v>25</v>
      </c>
      <c r="P8754" s="4" t="s">
        <v>168</v>
      </c>
      <c r="Q8754" s="5">
        <v>75</v>
      </c>
      <c r="R8754" s="4" t="s">
        <v>168</v>
      </c>
      <c r="S8754" s="30">
        <v>25</v>
      </c>
    </row>
    <row r="8755">
      <c r="D8755" s="19"/>
      <c r="E8755" s="18" t="s">
        <v>70</v>
      </c>
      <c r="F8755" s="17"/>
      <c r="G8755" s="7">
        <v>245</v>
      </c>
      <c r="H8755" s="20">
        <v>11.020408163265</v>
      </c>
      <c r="I8755" s="2">
        <v>22.040816326531001</v>
      </c>
      <c r="J8755" s="2">
        <v>0.816326530612</v>
      </c>
      <c r="K8755" s="2">
        <v>21.632653061224001</v>
      </c>
      <c r="L8755" s="2">
        <v>13.061224489796</v>
      </c>
      <c r="M8755" s="2">
        <v>25.306122448979998</v>
      </c>
      <c r="N8755" s="2">
        <v>28.163265306122</v>
      </c>
      <c r="O8755" s="2">
        <v>27.346938775510001</v>
      </c>
      <c r="P8755" s="2">
        <v>7.7551020408160003</v>
      </c>
      <c r="Q8755" s="2">
        <v>25.714285714286</v>
      </c>
      <c r="R8755" s="2">
        <v>2.040816326531</v>
      </c>
      <c r="S8755" s="22">
        <v>72.244897959184001</v>
      </c>
    </row>
    <row r="8756">
      <c r="D8756" s="15" t="s">
        <v>71</v>
      </c>
      <c r="E8756" s="14" t="s">
        <v>64</v>
      </c>
      <c r="F8756" s="16"/>
      <c r="G8756" s="33">
        <v>15</v>
      </c>
      <c r="H8756" s="45">
        <v>26.666666666666998</v>
      </c>
      <c r="I8756" s="13">
        <v>20</v>
      </c>
      <c r="J8756" s="25" t="s">
        <v>168</v>
      </c>
      <c r="K8756" s="13">
        <v>6.666666666667</v>
      </c>
      <c r="L8756" s="13">
        <v>6.666666666667</v>
      </c>
      <c r="M8756" s="13">
        <v>40</v>
      </c>
      <c r="N8756" s="13">
        <v>40</v>
      </c>
      <c r="O8756" s="13">
        <v>33.333333333333002</v>
      </c>
      <c r="P8756" s="25" t="s">
        <v>168</v>
      </c>
      <c r="Q8756" s="13">
        <v>33.333333333333002</v>
      </c>
      <c r="R8756" s="25" t="s">
        <v>168</v>
      </c>
      <c r="S8756" s="50">
        <v>66.666666666666998</v>
      </c>
    </row>
    <row r="8757">
      <c r="D8757" s="19"/>
      <c r="E8757" s="18" t="s">
        <v>65</v>
      </c>
      <c r="F8757" s="17"/>
      <c r="G8757" s="7">
        <v>58</v>
      </c>
      <c r="H8757" s="20">
        <v>8.6206896551720007</v>
      </c>
      <c r="I8757" s="2">
        <v>24.137931034483</v>
      </c>
      <c r="J8757" s="2">
        <v>3.4482758620689999</v>
      </c>
      <c r="K8757" s="2">
        <v>18.965517241379001</v>
      </c>
      <c r="L8757" s="2">
        <v>20.689655172414</v>
      </c>
      <c r="M8757" s="2">
        <v>20.689655172414</v>
      </c>
      <c r="N8757" s="2">
        <v>36.206896551724</v>
      </c>
      <c r="O8757" s="2">
        <v>34.482758620689999</v>
      </c>
      <c r="P8757" s="2">
        <v>10.344827586207</v>
      </c>
      <c r="Q8757" s="2">
        <v>17.241379310345</v>
      </c>
      <c r="R8757" s="2">
        <v>3.4482758620689999</v>
      </c>
      <c r="S8757" s="22">
        <v>79.310344827585993</v>
      </c>
    </row>
    <row r="8758">
      <c r="D8758" s="19"/>
      <c r="E8758" s="18" t="s">
        <v>66</v>
      </c>
      <c r="F8758" s="17"/>
      <c r="G8758" s="7">
        <v>113</v>
      </c>
      <c r="H8758" s="20">
        <v>9.7345132743360008</v>
      </c>
      <c r="I8758" s="2">
        <v>30.088495575221</v>
      </c>
      <c r="J8758" s="2">
        <v>0.88495575221199996</v>
      </c>
      <c r="K8758" s="2">
        <v>23.008849557522002</v>
      </c>
      <c r="L8758" s="2">
        <v>15.044247787611001</v>
      </c>
      <c r="M8758" s="2">
        <v>16.814159292035001</v>
      </c>
      <c r="N8758" s="2">
        <v>34.513274336282997</v>
      </c>
      <c r="O8758" s="2">
        <v>32.743362831858001</v>
      </c>
      <c r="P8758" s="2">
        <v>6.194690265487</v>
      </c>
      <c r="Q8758" s="2">
        <v>25.663716814158999</v>
      </c>
      <c r="R8758" s="2">
        <v>1.769911504425</v>
      </c>
      <c r="S8758" s="22">
        <v>72.566371681416001</v>
      </c>
    </row>
    <row r="8759">
      <c r="D8759" s="19"/>
      <c r="E8759" s="18" t="s">
        <v>67</v>
      </c>
      <c r="F8759" s="17"/>
      <c r="G8759" s="7">
        <v>837</v>
      </c>
      <c r="H8759" s="20">
        <v>9.7968936678609992</v>
      </c>
      <c r="I8759" s="2">
        <v>26.045400238949</v>
      </c>
      <c r="J8759" s="2">
        <v>1.6726403823180001</v>
      </c>
      <c r="K8759" s="2">
        <v>21.744324970131</v>
      </c>
      <c r="L8759" s="2">
        <v>12.544802867384</v>
      </c>
      <c r="M8759" s="2">
        <v>17.204301075269001</v>
      </c>
      <c r="N8759" s="2">
        <v>33.811230585423999</v>
      </c>
      <c r="O8759" s="2">
        <v>29.151732377538998</v>
      </c>
      <c r="P8759" s="2">
        <v>6.4516129032259997</v>
      </c>
      <c r="Q8759" s="2">
        <v>27.120669056153002</v>
      </c>
      <c r="R8759" s="2">
        <v>1.7921146953410001</v>
      </c>
      <c r="S8759" s="22">
        <v>71.087216248507005</v>
      </c>
    </row>
    <row r="8760">
      <c r="D8760" s="19"/>
      <c r="E8760" s="18" t="s">
        <v>68</v>
      </c>
      <c r="F8760" s="17"/>
      <c r="G8760" s="7">
        <v>61</v>
      </c>
      <c r="H8760" s="20">
        <v>19.672131147540998</v>
      </c>
      <c r="I8760" s="2">
        <v>21.311475409836</v>
      </c>
      <c r="J8760" s="2">
        <v>1.6393442622950001</v>
      </c>
      <c r="K8760" s="2">
        <v>19.672131147540998</v>
      </c>
      <c r="L8760" s="2">
        <v>4.918032786885</v>
      </c>
      <c r="M8760" s="2">
        <v>8.1967213114750006</v>
      </c>
      <c r="N8760" s="2">
        <v>24.590163934425998</v>
      </c>
      <c r="O8760" s="2">
        <v>26.229508196721</v>
      </c>
      <c r="P8760" s="2">
        <v>9.83606557377</v>
      </c>
      <c r="Q8760" s="2">
        <v>31.147540983607001</v>
      </c>
      <c r="R8760" s="10" t="s">
        <v>168</v>
      </c>
      <c r="S8760" s="22">
        <v>68.852459016392999</v>
      </c>
    </row>
    <row r="8761">
      <c r="D8761" s="19"/>
      <c r="E8761" s="18" t="s">
        <v>72</v>
      </c>
      <c r="F8761" s="17"/>
      <c r="G8761" s="11">
        <v>5</v>
      </c>
      <c r="H8761" s="32" t="s">
        <v>168</v>
      </c>
      <c r="I8761" s="5">
        <v>20</v>
      </c>
      <c r="J8761" s="4" t="s">
        <v>168</v>
      </c>
      <c r="K8761" s="5">
        <v>20</v>
      </c>
      <c r="L8761" s="4" t="s">
        <v>168</v>
      </c>
      <c r="M8761" s="4" t="s">
        <v>168</v>
      </c>
      <c r="N8761" s="5">
        <v>40</v>
      </c>
      <c r="O8761" s="5">
        <v>20</v>
      </c>
      <c r="P8761" s="5">
        <v>20</v>
      </c>
      <c r="Q8761" s="5">
        <v>40</v>
      </c>
      <c r="R8761" s="4" t="s">
        <v>168</v>
      </c>
      <c r="S8761" s="30">
        <v>60</v>
      </c>
    </row>
    <row r="8762">
      <c r="D8762" s="19"/>
      <c r="E8762" s="18" t="s">
        <v>26</v>
      </c>
      <c r="F8762" s="17"/>
      <c r="G8762" s="11">
        <v>4</v>
      </c>
      <c r="H8762" s="32" t="s">
        <v>168</v>
      </c>
      <c r="I8762" s="5">
        <v>25</v>
      </c>
      <c r="J8762" s="4" t="s">
        <v>168</v>
      </c>
      <c r="K8762" s="4" t="s">
        <v>168</v>
      </c>
      <c r="L8762" s="4" t="s">
        <v>168</v>
      </c>
      <c r="M8762" s="4" t="s">
        <v>168</v>
      </c>
      <c r="N8762" s="5">
        <v>50</v>
      </c>
      <c r="O8762" s="5">
        <v>50</v>
      </c>
      <c r="P8762" s="4" t="s">
        <v>168</v>
      </c>
      <c r="Q8762" s="4" t="s">
        <v>168</v>
      </c>
      <c r="R8762" s="5">
        <v>25</v>
      </c>
      <c r="S8762" s="30">
        <v>75</v>
      </c>
    </row>
    <row r="8763">
      <c r="D8763" s="19"/>
      <c r="E8763" s="18" t="s">
        <v>73</v>
      </c>
      <c r="F8763" s="17"/>
      <c r="G8763" s="7">
        <v>1084</v>
      </c>
      <c r="H8763" s="20">
        <v>10.516605166052001</v>
      </c>
      <c r="I8763" s="2">
        <v>26.014760147600999</v>
      </c>
      <c r="J8763" s="2">
        <v>1.6605166051660001</v>
      </c>
      <c r="K8763" s="2">
        <v>21.402214022140001</v>
      </c>
      <c r="L8763" s="2">
        <v>12.730627306273</v>
      </c>
      <c r="M8763" s="2">
        <v>17.158671586716</v>
      </c>
      <c r="N8763" s="2">
        <v>33.579335793357998</v>
      </c>
      <c r="O8763" s="2">
        <v>29.704797047970001</v>
      </c>
      <c r="P8763" s="2">
        <v>6.7343173431730001</v>
      </c>
      <c r="Q8763" s="2">
        <v>26.752767527675001</v>
      </c>
      <c r="R8763" s="2">
        <v>1.7527675276750001</v>
      </c>
      <c r="S8763" s="22">
        <v>71.494464944648996</v>
      </c>
    </row>
    <row r="8764">
      <c r="D8764" s="15" t="s">
        <v>74</v>
      </c>
      <c r="E8764" s="14" t="s">
        <v>75</v>
      </c>
      <c r="F8764" s="16"/>
      <c r="G8764" s="26">
        <v>315</v>
      </c>
      <c r="H8764" s="40">
        <v>11.428571428571001</v>
      </c>
      <c r="I8764" s="8">
        <v>29.206349206349</v>
      </c>
      <c r="J8764" s="8">
        <v>1.587301587302</v>
      </c>
      <c r="K8764" s="8">
        <v>21.269841269840999</v>
      </c>
      <c r="L8764" s="8">
        <v>15.555555555555999</v>
      </c>
      <c r="M8764" s="8">
        <v>20</v>
      </c>
      <c r="N8764" s="8">
        <v>38.412698412697999</v>
      </c>
      <c r="O8764" s="8">
        <v>35.238095238094999</v>
      </c>
      <c r="P8764" s="8">
        <v>6.0317460317459997</v>
      </c>
      <c r="Q8764" s="8">
        <v>21.587301587302001</v>
      </c>
      <c r="R8764" s="8">
        <v>0.95238095238099996</v>
      </c>
      <c r="S8764" s="42">
        <v>77.460317460317</v>
      </c>
    </row>
    <row r="8765">
      <c r="D8765" s="19"/>
      <c r="E8765" s="18" t="s">
        <v>76</v>
      </c>
      <c r="F8765" s="17"/>
      <c r="G8765" s="7">
        <v>78</v>
      </c>
      <c r="H8765" s="20">
        <v>12.820512820513001</v>
      </c>
      <c r="I8765" s="2">
        <v>21.794871794872002</v>
      </c>
      <c r="J8765" s="2">
        <v>3.8461538461539999</v>
      </c>
      <c r="K8765" s="2">
        <v>30.769230769231001</v>
      </c>
      <c r="L8765" s="2">
        <v>19.230769230768999</v>
      </c>
      <c r="M8765" s="2">
        <v>24.358974358973999</v>
      </c>
      <c r="N8765" s="2">
        <v>42.307692307692001</v>
      </c>
      <c r="O8765" s="2">
        <v>35.897435897435997</v>
      </c>
      <c r="P8765" s="2">
        <v>3.8461538461539999</v>
      </c>
      <c r="Q8765" s="2">
        <v>17.948717948717999</v>
      </c>
      <c r="R8765" s="2">
        <v>1.2820512820509999</v>
      </c>
      <c r="S8765" s="22">
        <v>80.769230769231001</v>
      </c>
    </row>
    <row r="8766">
      <c r="D8766" s="19"/>
      <c r="E8766" s="18" t="s">
        <v>77</v>
      </c>
      <c r="F8766" s="17"/>
      <c r="G8766" s="7">
        <v>297</v>
      </c>
      <c r="H8766" s="20">
        <v>14.141414141414</v>
      </c>
      <c r="I8766" s="2">
        <v>33.670033670034002</v>
      </c>
      <c r="J8766" s="2">
        <v>3.7037037037039999</v>
      </c>
      <c r="K8766" s="2">
        <v>24.915824915824999</v>
      </c>
      <c r="L8766" s="2">
        <v>15.488215488214999</v>
      </c>
      <c r="M8766" s="2">
        <v>22.222222222222001</v>
      </c>
      <c r="N8766" s="2">
        <v>37.710437710438001</v>
      </c>
      <c r="O8766" s="2">
        <v>36.026936026935999</v>
      </c>
      <c r="P8766" s="2">
        <v>7.0707070707069999</v>
      </c>
      <c r="Q8766" s="2">
        <v>21.548821548822001</v>
      </c>
      <c r="R8766" s="2">
        <v>1.010101010101</v>
      </c>
      <c r="S8766" s="22">
        <v>77.441077441076999</v>
      </c>
    </row>
    <row r="8767">
      <c r="D8767" s="19"/>
      <c r="E8767" s="18" t="s">
        <v>78</v>
      </c>
      <c r="F8767" s="17"/>
      <c r="G8767" s="11">
        <v>12</v>
      </c>
      <c r="H8767" s="27">
        <v>8.333333333333</v>
      </c>
      <c r="I8767" s="5">
        <v>16.666666666666998</v>
      </c>
      <c r="J8767" s="5">
        <v>8.333333333333</v>
      </c>
      <c r="K8767" s="5">
        <v>16.666666666666998</v>
      </c>
      <c r="L8767" s="5">
        <v>33.333333333333002</v>
      </c>
      <c r="M8767" s="5">
        <v>41.666666666666998</v>
      </c>
      <c r="N8767" s="5">
        <v>41.666666666666998</v>
      </c>
      <c r="O8767" s="5">
        <v>58.333333333333002</v>
      </c>
      <c r="P8767" s="4" t="s">
        <v>168</v>
      </c>
      <c r="Q8767" s="5">
        <v>16.666666666666998</v>
      </c>
      <c r="R8767" s="4" t="s">
        <v>168</v>
      </c>
      <c r="S8767" s="30">
        <v>83.333333333333002</v>
      </c>
    </row>
    <row r="8768">
      <c r="D8768" s="19"/>
      <c r="E8768" s="18" t="s">
        <v>79</v>
      </c>
      <c r="F8768" s="17"/>
      <c r="G8768" s="7">
        <v>116</v>
      </c>
      <c r="H8768" s="20">
        <v>9.4827586206899994</v>
      </c>
      <c r="I8768" s="2">
        <v>30.172413793103001</v>
      </c>
      <c r="J8768" s="2">
        <v>4.3103448275860003</v>
      </c>
      <c r="K8768" s="2">
        <v>28.448275862069</v>
      </c>
      <c r="L8768" s="2">
        <v>14.655172413793</v>
      </c>
      <c r="M8768" s="2">
        <v>17.241379310345</v>
      </c>
      <c r="N8768" s="2">
        <v>41.379310344827999</v>
      </c>
      <c r="O8768" s="2">
        <v>34.482758620689999</v>
      </c>
      <c r="P8768" s="2">
        <v>6.0344827586210004</v>
      </c>
      <c r="Q8768" s="2">
        <v>24.137931034483</v>
      </c>
      <c r="R8768" s="2">
        <v>2.586206896552</v>
      </c>
      <c r="S8768" s="22">
        <v>73.275862068966006</v>
      </c>
    </row>
    <row r="8769">
      <c r="D8769" s="19"/>
      <c r="E8769" s="18" t="s">
        <v>80</v>
      </c>
      <c r="F8769" s="17"/>
      <c r="G8769" s="7">
        <v>175</v>
      </c>
      <c r="H8769" s="20">
        <v>11.428571428571001</v>
      </c>
      <c r="I8769" s="2">
        <v>28</v>
      </c>
      <c r="J8769" s="2">
        <v>3.4285714285709998</v>
      </c>
      <c r="K8769" s="2">
        <v>22.857142857143</v>
      </c>
      <c r="L8769" s="2">
        <v>13.714285714286</v>
      </c>
      <c r="M8769" s="2">
        <v>16</v>
      </c>
      <c r="N8769" s="2">
        <v>40</v>
      </c>
      <c r="O8769" s="2">
        <v>38.285714285714</v>
      </c>
      <c r="P8769" s="2">
        <v>7.4285714285709998</v>
      </c>
      <c r="Q8769" s="2">
        <v>21.142857142857</v>
      </c>
      <c r="R8769" s="2">
        <v>1.714285714286</v>
      </c>
      <c r="S8769" s="22">
        <v>77.142857142856997</v>
      </c>
    </row>
    <row r="8770">
      <c r="D8770" s="19"/>
      <c r="E8770" s="18" t="s">
        <v>81</v>
      </c>
      <c r="F8770" s="17"/>
      <c r="G8770" s="7">
        <v>908</v>
      </c>
      <c r="H8770" s="20">
        <v>10.462555066079</v>
      </c>
      <c r="I8770" s="2">
        <v>26.541850220263999</v>
      </c>
      <c r="J8770" s="2">
        <v>1.9823788546259999</v>
      </c>
      <c r="K8770" s="2">
        <v>22.687224669603999</v>
      </c>
      <c r="L8770" s="2">
        <v>13.546255506608</v>
      </c>
      <c r="M8770" s="2">
        <v>16.960352422907</v>
      </c>
      <c r="N8770" s="2">
        <v>33.810572687224997</v>
      </c>
      <c r="O8770" s="2">
        <v>30.726872246696001</v>
      </c>
      <c r="P8770" s="2">
        <v>7.0484581497800001</v>
      </c>
      <c r="Q8770" s="2">
        <v>26.431718061674001</v>
      </c>
      <c r="R8770" s="2">
        <v>1.762114537445</v>
      </c>
      <c r="S8770" s="22">
        <v>71.806167400880994</v>
      </c>
    </row>
    <row r="8771">
      <c r="D8771" s="19"/>
      <c r="E8771" s="18" t="s">
        <v>41</v>
      </c>
      <c r="F8771" s="17"/>
      <c r="G8771" s="11">
        <v>26</v>
      </c>
      <c r="H8771" s="27">
        <v>15.384615384615</v>
      </c>
      <c r="I8771" s="5">
        <v>15.384615384615</v>
      </c>
      <c r="J8771" s="4" t="s">
        <v>168</v>
      </c>
      <c r="K8771" s="5">
        <v>23.076923076922998</v>
      </c>
      <c r="L8771" s="5">
        <v>11.538461538462</v>
      </c>
      <c r="M8771" s="5">
        <v>19.230769230768999</v>
      </c>
      <c r="N8771" s="5">
        <v>46.153846153845997</v>
      </c>
      <c r="O8771" s="5">
        <v>23.076923076922998</v>
      </c>
      <c r="P8771" s="5">
        <v>23.076923076922998</v>
      </c>
      <c r="Q8771" s="5">
        <v>15.384615384615</v>
      </c>
      <c r="R8771" s="4" t="s">
        <v>168</v>
      </c>
      <c r="S8771" s="30">
        <v>84.615384615384997</v>
      </c>
    </row>
    <row r="8772">
      <c r="D8772" s="19"/>
      <c r="E8772" s="18" t="s">
        <v>82</v>
      </c>
      <c r="F8772" s="17"/>
      <c r="G8772" s="7">
        <v>96</v>
      </c>
      <c r="H8772" s="20">
        <v>7.291666666667</v>
      </c>
      <c r="I8772" s="2">
        <v>21.875</v>
      </c>
      <c r="J8772" s="10" t="s">
        <v>168</v>
      </c>
      <c r="K8772" s="2">
        <v>12.5</v>
      </c>
      <c r="L8772" s="2">
        <v>7.291666666667</v>
      </c>
      <c r="M8772" s="2">
        <v>11.458333333333</v>
      </c>
      <c r="N8772" s="2">
        <v>27.083333333333002</v>
      </c>
      <c r="O8772" s="2">
        <v>20.833333333333002</v>
      </c>
      <c r="P8772" s="2">
        <v>6.25</v>
      </c>
      <c r="Q8772" s="2">
        <v>35.416666666666998</v>
      </c>
      <c r="R8772" s="2">
        <v>4.166666666667</v>
      </c>
      <c r="S8772" s="22">
        <v>60.416666666666998</v>
      </c>
    </row>
    <row r="8773">
      <c r="D8773" s="19"/>
      <c r="E8773" s="18" t="s">
        <v>26</v>
      </c>
      <c r="F8773" s="17"/>
      <c r="G8773" s="11">
        <v>0</v>
      </c>
      <c r="H8773" s="32" t="s">
        <v>168</v>
      </c>
      <c r="I8773" s="4" t="s">
        <v>168</v>
      </c>
      <c r="J8773" s="4" t="s">
        <v>168</v>
      </c>
      <c r="K8773" s="4" t="s">
        <v>168</v>
      </c>
      <c r="L8773" s="4" t="s">
        <v>168</v>
      </c>
      <c r="M8773" s="4" t="s">
        <v>168</v>
      </c>
      <c r="N8773" s="4" t="s">
        <v>168</v>
      </c>
      <c r="O8773" s="4" t="s">
        <v>168</v>
      </c>
      <c r="P8773" s="4" t="s">
        <v>168</v>
      </c>
      <c r="Q8773" s="4" t="s">
        <v>168</v>
      </c>
      <c r="R8773" s="4" t="s">
        <v>168</v>
      </c>
      <c r="S8773" s="31" t="s">
        <v>168</v>
      </c>
    </row>
    <row r="8774">
      <c r="D8774" s="19"/>
      <c r="E8774" s="18" t="s">
        <v>83</v>
      </c>
      <c r="F8774" s="17"/>
      <c r="G8774" s="7">
        <v>997</v>
      </c>
      <c r="H8774" s="20">
        <v>10.732196589769</v>
      </c>
      <c r="I8774" s="2">
        <v>26.379137412237</v>
      </c>
      <c r="J8774" s="2">
        <v>1.8054162487459999</v>
      </c>
      <c r="K8774" s="2">
        <v>22.166499498495</v>
      </c>
      <c r="L8774" s="2">
        <v>13.139418254763999</v>
      </c>
      <c r="M8774" s="2">
        <v>17.552657973921999</v>
      </c>
      <c r="N8774" s="2">
        <v>34.302908726178998</v>
      </c>
      <c r="O8774" s="2">
        <v>30.591775325977999</v>
      </c>
      <c r="P8774" s="2">
        <v>6.8204613841519999</v>
      </c>
      <c r="Q8774" s="2">
        <v>25.877632898696</v>
      </c>
      <c r="R8774" s="2">
        <v>1.60481444333</v>
      </c>
      <c r="S8774" s="22">
        <v>72.517552657973994</v>
      </c>
    </row>
    <row r="8775">
      <c r="D8775" s="15" t="s">
        <v>84</v>
      </c>
      <c r="E8775" s="14" t="s">
        <v>85</v>
      </c>
      <c r="F8775" s="16"/>
      <c r="G8775" s="26">
        <v>394</v>
      </c>
      <c r="H8775" s="40">
        <v>10.152284263959</v>
      </c>
      <c r="I8775" s="8">
        <v>24.365482233502998</v>
      </c>
      <c r="J8775" s="8">
        <v>1.269035532995</v>
      </c>
      <c r="K8775" s="8">
        <v>19.035532994924001</v>
      </c>
      <c r="L8775" s="8">
        <v>11.928934010152</v>
      </c>
      <c r="M8775" s="8">
        <v>19.796954314720999</v>
      </c>
      <c r="N8775" s="8">
        <v>30.710659898477001</v>
      </c>
      <c r="O8775" s="8">
        <v>27.918781725888</v>
      </c>
      <c r="P8775" s="8">
        <v>6.598984771574</v>
      </c>
      <c r="Q8775" s="8">
        <v>30.964467005075999</v>
      </c>
      <c r="R8775" s="8">
        <v>1.522842639594</v>
      </c>
      <c r="S8775" s="42">
        <v>67.512690355329994</v>
      </c>
    </row>
    <row r="8776">
      <c r="D8776" s="19"/>
      <c r="E8776" s="18" t="s">
        <v>86</v>
      </c>
      <c r="F8776" s="17"/>
      <c r="G8776" s="7">
        <v>401</v>
      </c>
      <c r="H8776" s="20">
        <v>9.7256857855359993</v>
      </c>
      <c r="I8776" s="2">
        <v>27.182044887781</v>
      </c>
      <c r="J8776" s="2">
        <v>1.745635910224</v>
      </c>
      <c r="K8776" s="2">
        <v>24.688279301746</v>
      </c>
      <c r="L8776" s="2">
        <v>10.72319201995</v>
      </c>
      <c r="M8776" s="2">
        <v>16.708229426433999</v>
      </c>
      <c r="N8776" s="2">
        <v>35.411471321695998</v>
      </c>
      <c r="O8776" s="2">
        <v>31.670822942642999</v>
      </c>
      <c r="P8776" s="2">
        <v>6.9825436408980002</v>
      </c>
      <c r="Q8776" s="2">
        <v>26.184538653366999</v>
      </c>
      <c r="R8776" s="2">
        <v>1.4962593516210001</v>
      </c>
      <c r="S8776" s="22">
        <v>72.319201995011994</v>
      </c>
    </row>
    <row r="8777">
      <c r="D8777" s="19"/>
      <c r="E8777" s="18" t="s">
        <v>87</v>
      </c>
      <c r="F8777" s="17"/>
      <c r="G8777" s="7">
        <v>247</v>
      </c>
      <c r="H8777" s="20">
        <v>12.145748987854001</v>
      </c>
      <c r="I8777" s="2">
        <v>27.935222672064999</v>
      </c>
      <c r="J8777" s="2">
        <v>2.4291497975710001</v>
      </c>
      <c r="K8777" s="2">
        <v>19.838056680162001</v>
      </c>
      <c r="L8777" s="2">
        <v>17.408906882591001</v>
      </c>
      <c r="M8777" s="2">
        <v>13.765182186235</v>
      </c>
      <c r="N8777" s="2">
        <v>36.032388663968</v>
      </c>
      <c r="O8777" s="2">
        <v>32.793522267206001</v>
      </c>
      <c r="P8777" s="2">
        <v>6.882591093117</v>
      </c>
      <c r="Q8777" s="2">
        <v>20.242914979757</v>
      </c>
      <c r="R8777" s="2">
        <v>2.834008097166</v>
      </c>
      <c r="S8777" s="22">
        <v>76.923076923077005</v>
      </c>
    </row>
    <row r="8778">
      <c r="D8778" s="19"/>
      <c r="E8778" s="18" t="s">
        <v>88</v>
      </c>
      <c r="F8778" s="17"/>
      <c r="G8778" s="11">
        <v>46</v>
      </c>
      <c r="H8778" s="27">
        <v>10.869565217390999</v>
      </c>
      <c r="I8778" s="5">
        <v>19.565217391304</v>
      </c>
      <c r="J8778" s="4" t="s">
        <v>168</v>
      </c>
      <c r="K8778" s="5">
        <v>21.739130434783</v>
      </c>
      <c r="L8778" s="5">
        <v>8.6956521739130004</v>
      </c>
      <c r="M8778" s="5">
        <v>15.217391304348</v>
      </c>
      <c r="N8778" s="5">
        <v>32.608695652173999</v>
      </c>
      <c r="O8778" s="5">
        <v>15.217391304348</v>
      </c>
      <c r="P8778" s="5">
        <v>4.3478260869570002</v>
      </c>
      <c r="Q8778" s="5">
        <v>30.434782608696</v>
      </c>
      <c r="R8778" s="5">
        <v>2.1739130434780001</v>
      </c>
      <c r="S8778" s="30">
        <v>67.391304347825994</v>
      </c>
    </row>
    <row r="8779">
      <c r="D8779" s="19"/>
      <c r="E8779" s="18" t="s">
        <v>89</v>
      </c>
      <c r="F8779" s="17"/>
      <c r="G8779" s="11">
        <v>5</v>
      </c>
      <c r="H8779" s="32" t="s">
        <v>168</v>
      </c>
      <c r="I8779" s="5">
        <v>20</v>
      </c>
      <c r="J8779" s="4" t="s">
        <v>168</v>
      </c>
      <c r="K8779" s="4" t="s">
        <v>168</v>
      </c>
      <c r="L8779" s="5">
        <v>20</v>
      </c>
      <c r="M8779" s="4" t="s">
        <v>168</v>
      </c>
      <c r="N8779" s="5">
        <v>20</v>
      </c>
      <c r="O8779" s="4" t="s">
        <v>168</v>
      </c>
      <c r="P8779" s="5">
        <v>20</v>
      </c>
      <c r="Q8779" s="5">
        <v>20</v>
      </c>
      <c r="R8779" s="4" t="s">
        <v>168</v>
      </c>
      <c r="S8779" s="30">
        <v>80</v>
      </c>
    </row>
    <row r="8780">
      <c r="D8780" s="19"/>
      <c r="E8780" s="18" t="s">
        <v>26</v>
      </c>
      <c r="F8780" s="17"/>
      <c r="G8780" s="11">
        <v>0</v>
      </c>
      <c r="H8780" s="32" t="s">
        <v>168</v>
      </c>
      <c r="I8780" s="4" t="s">
        <v>168</v>
      </c>
      <c r="J8780" s="4" t="s">
        <v>168</v>
      </c>
      <c r="K8780" s="4" t="s">
        <v>168</v>
      </c>
      <c r="L8780" s="4" t="s">
        <v>168</v>
      </c>
      <c r="M8780" s="4" t="s">
        <v>168</v>
      </c>
      <c r="N8780" s="4" t="s">
        <v>168</v>
      </c>
      <c r="O8780" s="4" t="s">
        <v>168</v>
      </c>
      <c r="P8780" s="4" t="s">
        <v>168</v>
      </c>
      <c r="Q8780" s="4" t="s">
        <v>168</v>
      </c>
      <c r="R8780" s="4" t="s">
        <v>168</v>
      </c>
      <c r="S8780" s="31" t="s">
        <v>168</v>
      </c>
    </row>
    <row r="8781">
      <c r="D8781" s="19"/>
      <c r="E8781" s="18" t="s">
        <v>90</v>
      </c>
      <c r="F8781" s="17"/>
      <c r="G8781" s="7">
        <v>795</v>
      </c>
      <c r="H8781" s="20">
        <v>9.9371069182389995</v>
      </c>
      <c r="I8781" s="2">
        <v>25.786163522012998</v>
      </c>
      <c r="J8781" s="2">
        <v>1.5094339622640001</v>
      </c>
      <c r="K8781" s="2">
        <v>21.886792452830001</v>
      </c>
      <c r="L8781" s="2">
        <v>11.320754716981</v>
      </c>
      <c r="M8781" s="2">
        <v>18.238993710692</v>
      </c>
      <c r="N8781" s="2">
        <v>33.081761006289</v>
      </c>
      <c r="O8781" s="2">
        <v>29.811320754716998</v>
      </c>
      <c r="P8781" s="2">
        <v>6.7924528301890001</v>
      </c>
      <c r="Q8781" s="2">
        <v>28.553459119496999</v>
      </c>
      <c r="R8781" s="2">
        <v>1.5094339622640001</v>
      </c>
      <c r="S8781" s="22">
        <v>69.937106918238996</v>
      </c>
    </row>
    <row r="8782">
      <c r="D8782" s="19"/>
      <c r="E8782" s="18" t="s">
        <v>91</v>
      </c>
      <c r="F8782" s="17"/>
      <c r="G8782" s="7">
        <v>298</v>
      </c>
      <c r="H8782" s="20">
        <v>11.744966442953</v>
      </c>
      <c r="I8782" s="2">
        <v>26.510067114093999</v>
      </c>
      <c r="J8782" s="2">
        <v>2.0134228187919998</v>
      </c>
      <c r="K8782" s="2">
        <v>19.798657718121</v>
      </c>
      <c r="L8782" s="2">
        <v>16.107382550335998</v>
      </c>
      <c r="M8782" s="2">
        <v>13.758389261745</v>
      </c>
      <c r="N8782" s="2">
        <v>35.234899328859001</v>
      </c>
      <c r="O8782" s="2">
        <v>29.530201342282002</v>
      </c>
      <c r="P8782" s="2">
        <v>6.7114093959729999</v>
      </c>
      <c r="Q8782" s="2">
        <v>21.812080536913001</v>
      </c>
      <c r="R8782" s="2">
        <v>2.6845637583889999</v>
      </c>
      <c r="S8782" s="22">
        <v>75.503355704697995</v>
      </c>
    </row>
    <row r="8783">
      <c r="D8783" s="15" t="s">
        <v>92</v>
      </c>
      <c r="E8783" s="14" t="s">
        <v>93</v>
      </c>
      <c r="F8783" s="16"/>
      <c r="G8783" s="33">
        <v>46</v>
      </c>
      <c r="H8783" s="45">
        <v>15.217391304348</v>
      </c>
      <c r="I8783" s="13">
        <v>28.260869565217</v>
      </c>
      <c r="J8783" s="13">
        <v>2.1739130434780001</v>
      </c>
      <c r="K8783" s="13">
        <v>34.782608695652002</v>
      </c>
      <c r="L8783" s="13">
        <v>19.565217391304</v>
      </c>
      <c r="M8783" s="13">
        <v>15.217391304348</v>
      </c>
      <c r="N8783" s="13">
        <v>39.130434782609001</v>
      </c>
      <c r="O8783" s="13">
        <v>36.956521739129997</v>
      </c>
      <c r="P8783" s="13">
        <v>13.04347826087</v>
      </c>
      <c r="Q8783" s="13">
        <v>28.260869565217</v>
      </c>
      <c r="R8783" s="13">
        <v>2.1739130434780001</v>
      </c>
      <c r="S8783" s="50">
        <v>69.565217391304003</v>
      </c>
    </row>
    <row r="8784">
      <c r="D8784" s="19"/>
      <c r="E8784" s="18" t="s">
        <v>94</v>
      </c>
      <c r="F8784" s="17"/>
      <c r="G8784" s="7">
        <v>189</v>
      </c>
      <c r="H8784" s="20">
        <v>10.582010582011</v>
      </c>
      <c r="I8784" s="2">
        <v>30.687830687830999</v>
      </c>
      <c r="J8784" s="2">
        <v>1.587301587302</v>
      </c>
      <c r="K8784" s="2">
        <v>31.746031746031999</v>
      </c>
      <c r="L8784" s="2">
        <v>17.460317460317</v>
      </c>
      <c r="M8784" s="2">
        <v>20.105820105820001</v>
      </c>
      <c r="N8784" s="2">
        <v>39.153439153439002</v>
      </c>
      <c r="O8784" s="2">
        <v>32.804232804233003</v>
      </c>
      <c r="P8784" s="2">
        <v>7.4074074074069998</v>
      </c>
      <c r="Q8784" s="2">
        <v>19.576719576719999</v>
      </c>
      <c r="R8784" s="2">
        <v>1.058201058201</v>
      </c>
      <c r="S8784" s="22">
        <v>79.365079365078998</v>
      </c>
    </row>
    <row r="8785">
      <c r="D8785" s="19"/>
      <c r="E8785" s="18" t="s">
        <v>95</v>
      </c>
      <c r="F8785" s="17"/>
      <c r="G8785" s="7">
        <v>69</v>
      </c>
      <c r="H8785" s="20">
        <v>11.594202898551</v>
      </c>
      <c r="I8785" s="2">
        <v>33.333333333333002</v>
      </c>
      <c r="J8785" s="10" t="s">
        <v>168</v>
      </c>
      <c r="K8785" s="2">
        <v>37.681159420290001</v>
      </c>
      <c r="L8785" s="2">
        <v>21.739130434783</v>
      </c>
      <c r="M8785" s="2">
        <v>23.188405797101002</v>
      </c>
      <c r="N8785" s="2">
        <v>34.782608695652002</v>
      </c>
      <c r="O8785" s="2">
        <v>40.579710144928001</v>
      </c>
      <c r="P8785" s="2">
        <v>2.898550724638</v>
      </c>
      <c r="Q8785" s="2">
        <v>21.739130434783</v>
      </c>
      <c r="R8785" s="2">
        <v>2.898550724638</v>
      </c>
      <c r="S8785" s="22">
        <v>75.362318840580002</v>
      </c>
    </row>
    <row r="8786">
      <c r="D8786" s="19"/>
      <c r="E8786" s="18" t="s">
        <v>96</v>
      </c>
      <c r="F8786" s="17"/>
      <c r="G8786" s="11">
        <v>21</v>
      </c>
      <c r="H8786" s="27">
        <v>14.285714285714</v>
      </c>
      <c r="I8786" s="5">
        <v>19.047619047619001</v>
      </c>
      <c r="J8786" s="5">
        <v>4.7619047619049999</v>
      </c>
      <c r="K8786" s="5">
        <v>23.809523809523998</v>
      </c>
      <c r="L8786" s="5">
        <v>23.809523809523998</v>
      </c>
      <c r="M8786" s="5">
        <v>19.047619047619001</v>
      </c>
      <c r="N8786" s="5">
        <v>42.857142857143003</v>
      </c>
      <c r="O8786" s="5">
        <v>52.380952380952003</v>
      </c>
      <c r="P8786" s="5">
        <v>14.285714285714</v>
      </c>
      <c r="Q8786" s="5">
        <v>23.809523809523998</v>
      </c>
      <c r="R8786" s="4" t="s">
        <v>168</v>
      </c>
      <c r="S8786" s="30">
        <v>76.190476190476005</v>
      </c>
    </row>
    <row r="8787">
      <c r="D8787" s="19"/>
      <c r="E8787" s="18" t="s">
        <v>97</v>
      </c>
      <c r="F8787" s="17"/>
      <c r="G8787" s="11">
        <v>40</v>
      </c>
      <c r="H8787" s="27">
        <v>22.5</v>
      </c>
      <c r="I8787" s="5">
        <v>20</v>
      </c>
      <c r="J8787" s="5">
        <v>2.5</v>
      </c>
      <c r="K8787" s="5">
        <v>27.5</v>
      </c>
      <c r="L8787" s="5">
        <v>17.5</v>
      </c>
      <c r="M8787" s="5">
        <v>10</v>
      </c>
      <c r="N8787" s="5">
        <v>37.5</v>
      </c>
      <c r="O8787" s="5">
        <v>47.5</v>
      </c>
      <c r="P8787" s="5">
        <v>10</v>
      </c>
      <c r="Q8787" s="5">
        <v>12.5</v>
      </c>
      <c r="R8787" s="5">
        <v>5</v>
      </c>
      <c r="S8787" s="30">
        <v>82.5</v>
      </c>
    </row>
    <row r="8788">
      <c r="D8788" s="19"/>
      <c r="E8788" s="18" t="s">
        <v>98</v>
      </c>
      <c r="F8788" s="17"/>
      <c r="G8788" s="7">
        <v>62</v>
      </c>
      <c r="H8788" s="20">
        <v>17.741935483871</v>
      </c>
      <c r="I8788" s="2">
        <v>32.258064516128997</v>
      </c>
      <c r="J8788" s="2">
        <v>3.2258064516129998</v>
      </c>
      <c r="K8788" s="2">
        <v>20.967741935484</v>
      </c>
      <c r="L8788" s="2">
        <v>11.290322580645</v>
      </c>
      <c r="M8788" s="2">
        <v>22.580645161290001</v>
      </c>
      <c r="N8788" s="2">
        <v>51.612903225806001</v>
      </c>
      <c r="O8788" s="2">
        <v>27.419354838709999</v>
      </c>
      <c r="P8788" s="2">
        <v>8.0645161290320004</v>
      </c>
      <c r="Q8788" s="2">
        <v>17.741935483871</v>
      </c>
      <c r="R8788" s="2">
        <v>4.8387096774189997</v>
      </c>
      <c r="S8788" s="22">
        <v>77.419354838710007</v>
      </c>
    </row>
    <row r="8789">
      <c r="D8789" s="19"/>
      <c r="E8789" s="18" t="s">
        <v>99</v>
      </c>
      <c r="F8789" s="17"/>
      <c r="G8789" s="11">
        <v>20</v>
      </c>
      <c r="H8789" s="27">
        <v>25</v>
      </c>
      <c r="I8789" s="5">
        <v>35</v>
      </c>
      <c r="J8789" s="4" t="s">
        <v>168</v>
      </c>
      <c r="K8789" s="5">
        <v>45</v>
      </c>
      <c r="L8789" s="5">
        <v>10</v>
      </c>
      <c r="M8789" s="5">
        <v>10</v>
      </c>
      <c r="N8789" s="5">
        <v>55</v>
      </c>
      <c r="O8789" s="5">
        <v>50</v>
      </c>
      <c r="P8789" s="5">
        <v>15</v>
      </c>
      <c r="Q8789" s="5">
        <v>5</v>
      </c>
      <c r="R8789" s="5">
        <v>5</v>
      </c>
      <c r="S8789" s="30">
        <v>90</v>
      </c>
    </row>
    <row r="8790">
      <c r="D8790" s="19"/>
      <c r="E8790" s="18" t="s">
        <v>100</v>
      </c>
      <c r="F8790" s="17"/>
      <c r="G8790" s="11">
        <v>39</v>
      </c>
      <c r="H8790" s="27">
        <v>15.384615384615</v>
      </c>
      <c r="I8790" s="5">
        <v>25.641025641026001</v>
      </c>
      <c r="J8790" s="5">
        <v>7.6923076923079998</v>
      </c>
      <c r="K8790" s="5">
        <v>28.205128205127998</v>
      </c>
      <c r="L8790" s="5">
        <v>20.512820512821001</v>
      </c>
      <c r="M8790" s="5">
        <v>23.076923076922998</v>
      </c>
      <c r="N8790" s="5">
        <v>51.282051282051</v>
      </c>
      <c r="O8790" s="5">
        <v>23.076923076922998</v>
      </c>
      <c r="P8790" s="5">
        <v>15.384615384615</v>
      </c>
      <c r="Q8790" s="5">
        <v>17.948717948717999</v>
      </c>
      <c r="R8790" s="5">
        <v>2.564102564103</v>
      </c>
      <c r="S8790" s="30">
        <v>79.487179487179006</v>
      </c>
    </row>
    <row r="8791">
      <c r="D8791" s="19"/>
      <c r="E8791" s="18" t="s">
        <v>101</v>
      </c>
      <c r="F8791" s="17"/>
      <c r="G8791" s="7">
        <v>148</v>
      </c>
      <c r="H8791" s="20">
        <v>11.486486486485999</v>
      </c>
      <c r="I8791" s="2">
        <v>22.297297297297</v>
      </c>
      <c r="J8791" s="2">
        <v>2.0270270270270001</v>
      </c>
      <c r="K8791" s="2">
        <v>29.054054054053999</v>
      </c>
      <c r="L8791" s="2">
        <v>14.864864864865</v>
      </c>
      <c r="M8791" s="2">
        <v>17.567567567567998</v>
      </c>
      <c r="N8791" s="2">
        <v>41.891891891892001</v>
      </c>
      <c r="O8791" s="2">
        <v>35.135135135135002</v>
      </c>
      <c r="P8791" s="2">
        <v>11.486486486485999</v>
      </c>
      <c r="Q8791" s="2">
        <v>17.567567567567998</v>
      </c>
      <c r="R8791" s="2">
        <v>2.7027027027030002</v>
      </c>
      <c r="S8791" s="22">
        <v>79.729729729729996</v>
      </c>
    </row>
    <row r="8792">
      <c r="D8792" s="19"/>
      <c r="E8792" s="18" t="s">
        <v>102</v>
      </c>
      <c r="F8792" s="17"/>
      <c r="G8792" s="7">
        <v>82</v>
      </c>
      <c r="H8792" s="20">
        <v>15.853658536585</v>
      </c>
      <c r="I8792" s="2">
        <v>32.926829268292998</v>
      </c>
      <c r="J8792" s="2">
        <v>3.6585365853659999</v>
      </c>
      <c r="K8792" s="2">
        <v>39.024390243901998</v>
      </c>
      <c r="L8792" s="2">
        <v>17.073170731706998</v>
      </c>
      <c r="M8792" s="2">
        <v>15.853658536585</v>
      </c>
      <c r="N8792" s="2">
        <v>39.024390243901998</v>
      </c>
      <c r="O8792" s="2">
        <v>36.585365853658999</v>
      </c>
      <c r="P8792" s="2">
        <v>8.5365853658540001</v>
      </c>
      <c r="Q8792" s="2">
        <v>14.634146341463</v>
      </c>
      <c r="R8792" s="2">
        <v>2.4390243902440001</v>
      </c>
      <c r="S8792" s="22">
        <v>82.926829268293005</v>
      </c>
    </row>
    <row r="8793">
      <c r="D8793" s="19"/>
      <c r="E8793" s="18" t="s">
        <v>41</v>
      </c>
      <c r="F8793" s="17"/>
      <c r="G8793" s="7">
        <v>161</v>
      </c>
      <c r="H8793" s="20">
        <v>10.55900621118</v>
      </c>
      <c r="I8793" s="2">
        <v>27.329192546584</v>
      </c>
      <c r="J8793" s="2">
        <v>1.242236024845</v>
      </c>
      <c r="K8793" s="2">
        <v>24.223602484472</v>
      </c>
      <c r="L8793" s="2">
        <v>11.801242236025001</v>
      </c>
      <c r="M8793" s="2">
        <v>18.012422360247999</v>
      </c>
      <c r="N8793" s="2">
        <v>35.403726708074998</v>
      </c>
      <c r="O8793" s="2">
        <v>34.782608695652002</v>
      </c>
      <c r="P8793" s="2">
        <v>13.04347826087</v>
      </c>
      <c r="Q8793" s="2">
        <v>21.11801242236</v>
      </c>
      <c r="R8793" s="2">
        <v>1.8633540372670001</v>
      </c>
      <c r="S8793" s="22">
        <v>77.018633540373003</v>
      </c>
    </row>
    <row r="8794">
      <c r="D8794" s="19"/>
      <c r="E8794" s="18" t="s">
        <v>103</v>
      </c>
      <c r="F8794" s="17"/>
      <c r="G8794" s="7">
        <v>211</v>
      </c>
      <c r="H8794" s="20">
        <v>8.0568720379149994</v>
      </c>
      <c r="I8794" s="2">
        <v>28.436018957346</v>
      </c>
      <c r="J8794" s="2">
        <v>2.843601895735</v>
      </c>
      <c r="K8794" s="2">
        <v>17.061611374407999</v>
      </c>
      <c r="L8794" s="2">
        <v>11.848341232227</v>
      </c>
      <c r="M8794" s="2">
        <v>17.535545023697001</v>
      </c>
      <c r="N8794" s="2">
        <v>35.071090047393</v>
      </c>
      <c r="O8794" s="2">
        <v>28.436018957346</v>
      </c>
      <c r="P8794" s="2">
        <v>2.3696682464449998</v>
      </c>
      <c r="Q8794" s="2">
        <v>31.753554502370001</v>
      </c>
      <c r="R8794" s="2">
        <v>1.895734597156</v>
      </c>
      <c r="S8794" s="22">
        <v>66.350710900473999</v>
      </c>
    </row>
    <row r="8795">
      <c r="D8795" s="19"/>
      <c r="E8795" s="18" t="s">
        <v>104</v>
      </c>
      <c r="F8795" s="17"/>
      <c r="G8795" s="7">
        <v>319</v>
      </c>
      <c r="H8795" s="20">
        <v>8.7774294670849997</v>
      </c>
      <c r="I8795" s="2">
        <v>21.003134796238001</v>
      </c>
      <c r="J8795" s="2">
        <v>0.31347962382400002</v>
      </c>
      <c r="K8795" s="2">
        <v>14.733542319749001</v>
      </c>
      <c r="L8795" s="2">
        <v>10.344827586207</v>
      </c>
      <c r="M8795" s="2">
        <v>13.166144200627</v>
      </c>
      <c r="N8795" s="2">
        <v>25.078369905955999</v>
      </c>
      <c r="O8795" s="2">
        <v>21.630094043886999</v>
      </c>
      <c r="P8795" s="2">
        <v>6.2695924764889996</v>
      </c>
      <c r="Q8795" s="2">
        <v>35.109717868338997</v>
      </c>
      <c r="R8795" s="2">
        <v>1.253918495298</v>
      </c>
      <c r="S8795" s="22">
        <v>63.636363636364003</v>
      </c>
    </row>
    <row r="8796">
      <c r="D8796" s="19"/>
      <c r="E8796" s="18" t="s">
        <v>26</v>
      </c>
      <c r="F8796" s="17"/>
      <c r="G8796" s="11">
        <v>5</v>
      </c>
      <c r="H8796" s="32" t="s">
        <v>168</v>
      </c>
      <c r="I8796" s="5">
        <v>20</v>
      </c>
      <c r="J8796" s="4" t="s">
        <v>168</v>
      </c>
      <c r="K8796" s="4" t="s">
        <v>168</v>
      </c>
      <c r="L8796" s="4" t="s">
        <v>168</v>
      </c>
      <c r="M8796" s="4" t="s">
        <v>168</v>
      </c>
      <c r="N8796" s="5">
        <v>40</v>
      </c>
      <c r="O8796" s="5">
        <v>60</v>
      </c>
      <c r="P8796" s="4" t="s">
        <v>168</v>
      </c>
      <c r="Q8796" s="5">
        <v>40</v>
      </c>
      <c r="R8796" s="4" t="s">
        <v>168</v>
      </c>
      <c r="S8796" s="30">
        <v>60</v>
      </c>
    </row>
    <row r="8797">
      <c r="D8797" s="19"/>
      <c r="E8797" s="18" t="s">
        <v>105</v>
      </c>
      <c r="F8797" s="17"/>
      <c r="G8797" s="7">
        <v>558</v>
      </c>
      <c r="H8797" s="20">
        <v>12.365591397849</v>
      </c>
      <c r="I8797" s="2">
        <v>27.956989247311999</v>
      </c>
      <c r="J8797" s="2">
        <v>1.971326164875</v>
      </c>
      <c r="K8797" s="2">
        <v>26.881720430108</v>
      </c>
      <c r="L8797" s="2">
        <v>14.336917562724</v>
      </c>
      <c r="M8797" s="2">
        <v>19.175627240143001</v>
      </c>
      <c r="N8797" s="2">
        <v>37.992831541218997</v>
      </c>
      <c r="O8797" s="2">
        <v>34.587813620071998</v>
      </c>
      <c r="P8797" s="2">
        <v>8.7813620071679992</v>
      </c>
      <c r="Q8797" s="2">
        <v>19.892473118280002</v>
      </c>
      <c r="R8797" s="2">
        <v>2.1505376344089999</v>
      </c>
      <c r="S8797" s="22">
        <v>77.956989247311995</v>
      </c>
    </row>
    <row r="8798">
      <c r="D8798" s="19"/>
      <c r="E8798" s="18" t="s">
        <v>106</v>
      </c>
      <c r="F8798" s="17"/>
      <c r="G8798" s="7">
        <v>530</v>
      </c>
      <c r="H8798" s="20">
        <v>8.4905660377360004</v>
      </c>
      <c r="I8798" s="2">
        <v>23.962264150943</v>
      </c>
      <c r="J8798" s="2">
        <v>1.3207547169810001</v>
      </c>
      <c r="K8798" s="2">
        <v>15.660377358491001</v>
      </c>
      <c r="L8798" s="2">
        <v>10.943396226415</v>
      </c>
      <c r="M8798" s="2">
        <v>14.905660377358</v>
      </c>
      <c r="N8798" s="2">
        <v>29.056603773585</v>
      </c>
      <c r="O8798" s="2">
        <v>24.339622641508999</v>
      </c>
      <c r="P8798" s="2">
        <v>4.7169811320750004</v>
      </c>
      <c r="Q8798" s="2">
        <v>33.773584905660002</v>
      </c>
      <c r="R8798" s="2">
        <v>1.5094339622640001</v>
      </c>
      <c r="S8798" s="22">
        <v>64.716981132075006</v>
      </c>
    </row>
    <row r="8799">
      <c r="D8799" s="15" t="s">
        <v>107</v>
      </c>
      <c r="E8799" s="14" t="s">
        <v>108</v>
      </c>
      <c r="F8799" s="16"/>
      <c r="G8799" s="33">
        <v>32</v>
      </c>
      <c r="H8799" s="45">
        <v>12.5</v>
      </c>
      <c r="I8799" s="13">
        <v>28.125</v>
      </c>
      <c r="J8799" s="25" t="s">
        <v>168</v>
      </c>
      <c r="K8799" s="13">
        <v>31.25</v>
      </c>
      <c r="L8799" s="13">
        <v>6.25</v>
      </c>
      <c r="M8799" s="13">
        <v>21.875</v>
      </c>
      <c r="N8799" s="13">
        <v>25</v>
      </c>
      <c r="O8799" s="13">
        <v>25</v>
      </c>
      <c r="P8799" s="13">
        <v>12.5</v>
      </c>
      <c r="Q8799" s="13">
        <v>25</v>
      </c>
      <c r="R8799" s="13">
        <v>3.125</v>
      </c>
      <c r="S8799" s="50">
        <v>71.875</v>
      </c>
    </row>
    <row r="8800">
      <c r="D8800" s="19"/>
      <c r="E8800" s="18" t="s">
        <v>109</v>
      </c>
      <c r="F8800" s="17"/>
      <c r="G8800" s="7">
        <v>715</v>
      </c>
      <c r="H8800" s="20">
        <v>10.769230769230999</v>
      </c>
      <c r="I8800" s="2">
        <v>29.090909090909001</v>
      </c>
      <c r="J8800" s="2">
        <v>1.6783216783220001</v>
      </c>
      <c r="K8800" s="2">
        <v>23.356643356643001</v>
      </c>
      <c r="L8800" s="2">
        <v>14.265734265734</v>
      </c>
      <c r="M8800" s="2">
        <v>20.279720279719999</v>
      </c>
      <c r="N8800" s="2">
        <v>38.321678321678</v>
      </c>
      <c r="O8800" s="2">
        <v>31.748251748251999</v>
      </c>
      <c r="P8800" s="2">
        <v>6.8531468531469999</v>
      </c>
      <c r="Q8800" s="2">
        <v>23.776223776224001</v>
      </c>
      <c r="R8800" s="2">
        <v>1.398601398601</v>
      </c>
      <c r="S8800" s="22">
        <v>74.825174825174997</v>
      </c>
    </row>
    <row r="8801">
      <c r="D8801" s="19"/>
      <c r="E8801" s="18" t="s">
        <v>110</v>
      </c>
      <c r="F8801" s="17"/>
      <c r="G8801" s="7">
        <v>1003</v>
      </c>
      <c r="H8801" s="20">
        <v>10.468594217348</v>
      </c>
      <c r="I8801" s="2">
        <v>27.018943170488999</v>
      </c>
      <c r="J8801" s="2">
        <v>1.6949152542370001</v>
      </c>
      <c r="K8801" s="2">
        <v>22.333000997009002</v>
      </c>
      <c r="L8801" s="2">
        <v>12.562313060817999</v>
      </c>
      <c r="M8801" s="2">
        <v>17.447657028913</v>
      </c>
      <c r="N8801" s="2">
        <v>34.695912263209998</v>
      </c>
      <c r="O8801" s="2">
        <v>30.209371884347</v>
      </c>
      <c r="P8801" s="2">
        <v>6.6799601196409997</v>
      </c>
      <c r="Q8801" s="2">
        <v>25.523429710866999</v>
      </c>
      <c r="R8801" s="2">
        <v>1.7946161515450001</v>
      </c>
      <c r="S8801" s="22">
        <v>72.681954137586999</v>
      </c>
    </row>
    <row r="8802">
      <c r="D8802" s="19"/>
      <c r="E8802" s="18" t="s">
        <v>111</v>
      </c>
      <c r="F8802" s="17"/>
      <c r="G8802" s="7">
        <v>921</v>
      </c>
      <c r="H8802" s="20">
        <v>10.749185667752</v>
      </c>
      <c r="I8802" s="2">
        <v>26.384364820847001</v>
      </c>
      <c r="J8802" s="2">
        <v>1.520086862106</v>
      </c>
      <c r="K8802" s="2">
        <v>22.258414766558001</v>
      </c>
      <c r="L8802" s="2">
        <v>12.920738327903999</v>
      </c>
      <c r="M8802" s="2">
        <v>17.915309446254</v>
      </c>
      <c r="N8802" s="2">
        <v>33.984799131378999</v>
      </c>
      <c r="O8802" s="2">
        <v>31.053203040174001</v>
      </c>
      <c r="P8802" s="2">
        <v>6.6232356134639998</v>
      </c>
      <c r="Q8802" s="2">
        <v>26.275787187839001</v>
      </c>
      <c r="R8802" s="2">
        <v>1.7372421281220001</v>
      </c>
      <c r="S8802" s="22">
        <v>71.986970684038994</v>
      </c>
    </row>
    <row r="8803">
      <c r="D8803" s="19"/>
      <c r="E8803" s="18" t="s">
        <v>112</v>
      </c>
      <c r="F8803" s="17"/>
      <c r="G8803" s="7">
        <v>765</v>
      </c>
      <c r="H8803" s="20">
        <v>10.588235294118</v>
      </c>
      <c r="I8803" s="2">
        <v>28.627450980391998</v>
      </c>
      <c r="J8803" s="2">
        <v>1.6993464052289999</v>
      </c>
      <c r="K8803" s="2">
        <v>23.006535947711999</v>
      </c>
      <c r="L8803" s="2">
        <v>13.333333333333</v>
      </c>
      <c r="M8803" s="2">
        <v>17.908496732025998</v>
      </c>
      <c r="N8803" s="2">
        <v>33.202614379084999</v>
      </c>
      <c r="O8803" s="2">
        <v>30.065359477124002</v>
      </c>
      <c r="P8803" s="2">
        <v>7.0588235294119999</v>
      </c>
      <c r="Q8803" s="2">
        <v>26.274509803922001</v>
      </c>
      <c r="R8803" s="2">
        <v>1.830065359477</v>
      </c>
      <c r="S8803" s="22">
        <v>71.895424836600995</v>
      </c>
    </row>
    <row r="8804">
      <c r="D8804" s="19"/>
      <c r="E8804" s="18" t="s">
        <v>113</v>
      </c>
      <c r="F8804" s="17"/>
      <c r="G8804" s="7">
        <v>197</v>
      </c>
      <c r="H8804" s="20">
        <v>9.6446700507610004</v>
      </c>
      <c r="I8804" s="2">
        <v>28.426395939085999</v>
      </c>
      <c r="J8804" s="2">
        <v>2.0304568527920002</v>
      </c>
      <c r="K8804" s="2">
        <v>26.903553299492</v>
      </c>
      <c r="L8804" s="2">
        <v>17.766497461928999</v>
      </c>
      <c r="M8804" s="2">
        <v>21.319796954314999</v>
      </c>
      <c r="N8804" s="2">
        <v>39.086294416244002</v>
      </c>
      <c r="O8804" s="2">
        <v>36.040609137056002</v>
      </c>
      <c r="P8804" s="2">
        <v>7.6142131979699998</v>
      </c>
      <c r="Q8804" s="2">
        <v>23.350253807106998</v>
      </c>
      <c r="R8804" s="2">
        <v>3.045685279188</v>
      </c>
      <c r="S8804" s="22">
        <v>73.604060913705993</v>
      </c>
    </row>
    <row r="8805">
      <c r="D8805" s="19"/>
      <c r="E8805" s="18" t="s">
        <v>114</v>
      </c>
      <c r="F8805" s="17"/>
      <c r="G8805" s="7">
        <v>1029</v>
      </c>
      <c r="H8805" s="20">
        <v>10.981535471331</v>
      </c>
      <c r="I8805" s="2">
        <v>26.530612244897998</v>
      </c>
      <c r="J8805" s="2">
        <v>1.7492711370259999</v>
      </c>
      <c r="K8805" s="2">
        <v>21.963070942662998</v>
      </c>
      <c r="L8805" s="2">
        <v>13.216715257532</v>
      </c>
      <c r="M8805" s="2">
        <v>17.589893100097001</v>
      </c>
      <c r="N8805" s="2">
        <v>34.791059280855002</v>
      </c>
      <c r="O8805" s="2">
        <v>31.000971817298002</v>
      </c>
      <c r="P8805" s="2">
        <v>6.3168124392609997</v>
      </c>
      <c r="Q8805" s="2">
        <v>25.655976676384999</v>
      </c>
      <c r="R8805" s="2">
        <v>1.8464528668610001</v>
      </c>
      <c r="S8805" s="22">
        <v>72.497570456754005</v>
      </c>
    </row>
    <row r="8806">
      <c r="D8806" s="19"/>
      <c r="E8806" s="18" t="s">
        <v>115</v>
      </c>
      <c r="F8806" s="17"/>
      <c r="G8806" s="7">
        <v>793</v>
      </c>
      <c r="H8806" s="20">
        <v>10.088272383353999</v>
      </c>
      <c r="I8806" s="2">
        <v>26.355611601513001</v>
      </c>
      <c r="J8806" s="2">
        <v>1.5132408575030001</v>
      </c>
      <c r="K8806" s="2">
        <v>23.455233291298999</v>
      </c>
      <c r="L8806" s="2">
        <v>13.871374527112</v>
      </c>
      <c r="M8806" s="2">
        <v>18.789407313997</v>
      </c>
      <c r="N8806" s="2">
        <v>34.300126103404999</v>
      </c>
      <c r="O8806" s="2">
        <v>31.651954602774001</v>
      </c>
      <c r="P8806" s="2">
        <v>7.0617906683480003</v>
      </c>
      <c r="Q8806" s="2">
        <v>24.968474148801999</v>
      </c>
      <c r="R8806" s="2">
        <v>1.5132408575030001</v>
      </c>
      <c r="S8806" s="22">
        <v>73.518284993695005</v>
      </c>
    </row>
    <row r="8807">
      <c r="D8807" s="19"/>
      <c r="E8807" s="18" t="s">
        <v>116</v>
      </c>
      <c r="F8807" s="17"/>
      <c r="G8807" s="7">
        <v>253</v>
      </c>
      <c r="H8807" s="20">
        <v>8.6956521739130004</v>
      </c>
      <c r="I8807" s="2">
        <v>29.644268774703999</v>
      </c>
      <c r="J8807" s="2">
        <v>2.7667984189719999</v>
      </c>
      <c r="K8807" s="2">
        <v>26.877470355730999</v>
      </c>
      <c r="L8807" s="2">
        <v>16.600790513833999</v>
      </c>
      <c r="M8807" s="2">
        <v>26.482213438734998</v>
      </c>
      <c r="N8807" s="2">
        <v>37.549407114624998</v>
      </c>
      <c r="O8807" s="2">
        <v>33.99209486166</v>
      </c>
      <c r="P8807" s="2">
        <v>8.3003952569169996</v>
      </c>
      <c r="Q8807" s="2">
        <v>22.529644268775002</v>
      </c>
      <c r="R8807" s="2">
        <v>0.79051383399200004</v>
      </c>
      <c r="S8807" s="22">
        <v>76.679841897233004</v>
      </c>
    </row>
    <row r="8808">
      <c r="D8808" s="19"/>
      <c r="E8808" s="18" t="s">
        <v>117</v>
      </c>
      <c r="F8808" s="17"/>
      <c r="G8808" s="7">
        <v>200</v>
      </c>
      <c r="H8808" s="20">
        <v>8.5</v>
      </c>
      <c r="I8808" s="2">
        <v>26.5</v>
      </c>
      <c r="J8808" s="2">
        <v>1.5</v>
      </c>
      <c r="K8808" s="2">
        <v>26</v>
      </c>
      <c r="L8808" s="2">
        <v>17</v>
      </c>
      <c r="M8808" s="2">
        <v>14</v>
      </c>
      <c r="N8808" s="2">
        <v>31</v>
      </c>
      <c r="O8808" s="2">
        <v>32.5</v>
      </c>
      <c r="P8808" s="2">
        <v>7</v>
      </c>
      <c r="Q8808" s="2">
        <v>26</v>
      </c>
      <c r="R8808" s="2">
        <v>1.5</v>
      </c>
      <c r="S8808" s="22">
        <v>72.5</v>
      </c>
    </row>
    <row r="8809">
      <c r="D8809" s="19"/>
      <c r="E8809" s="18" t="s">
        <v>118</v>
      </c>
      <c r="F8809" s="17"/>
      <c r="G8809" s="11">
        <v>3</v>
      </c>
      <c r="H8809" s="32" t="s">
        <v>168</v>
      </c>
      <c r="I8809" s="5">
        <v>33.333333333333002</v>
      </c>
      <c r="J8809" s="4" t="s">
        <v>168</v>
      </c>
      <c r="K8809" s="4" t="s">
        <v>168</v>
      </c>
      <c r="L8809" s="4" t="s">
        <v>168</v>
      </c>
      <c r="M8809" s="4" t="s">
        <v>168</v>
      </c>
      <c r="N8809" s="4" t="s">
        <v>168</v>
      </c>
      <c r="O8809" s="4" t="s">
        <v>168</v>
      </c>
      <c r="P8809" s="4" t="s">
        <v>168</v>
      </c>
      <c r="Q8809" s="5">
        <v>66.666666666666998</v>
      </c>
      <c r="R8809" s="4" t="s">
        <v>168</v>
      </c>
      <c r="S8809" s="30">
        <v>33.333333333333002</v>
      </c>
    </row>
    <row r="8810">
      <c r="D8810" s="19"/>
      <c r="E8810" s="18" t="s">
        <v>26</v>
      </c>
      <c r="F8810" s="17"/>
      <c r="G8810" s="11">
        <v>1</v>
      </c>
      <c r="H8810" s="32" t="s">
        <v>168</v>
      </c>
      <c r="I8810" s="4" t="s">
        <v>168</v>
      </c>
      <c r="J8810" s="4" t="s">
        <v>168</v>
      </c>
      <c r="K8810" s="4" t="s">
        <v>168</v>
      </c>
      <c r="L8810" s="4" t="s">
        <v>168</v>
      </c>
      <c r="M8810" s="4" t="s">
        <v>168</v>
      </c>
      <c r="N8810" s="4" t="s">
        <v>168</v>
      </c>
      <c r="O8810" s="4" t="s">
        <v>168</v>
      </c>
      <c r="P8810" s="4" t="s">
        <v>168</v>
      </c>
      <c r="Q8810" s="5">
        <v>100</v>
      </c>
      <c r="R8810" s="4" t="s">
        <v>168</v>
      </c>
      <c r="S8810" s="31" t="s">
        <v>168</v>
      </c>
    </row>
    <row r="8811">
      <c r="D8811" s="19"/>
      <c r="E8811" s="18" t="s">
        <v>119</v>
      </c>
      <c r="F8811" s="17"/>
      <c r="G8811" s="7">
        <v>1080</v>
      </c>
      <c r="H8811" s="20">
        <v>10.555555555555999</v>
      </c>
      <c r="I8811" s="2">
        <v>26.111111111111001</v>
      </c>
      <c r="J8811" s="2">
        <v>1.666666666667</v>
      </c>
      <c r="K8811" s="2">
        <v>21.481481481481001</v>
      </c>
      <c r="L8811" s="2">
        <v>12.592592592593</v>
      </c>
      <c r="M8811" s="2">
        <v>17.129629629629999</v>
      </c>
      <c r="N8811" s="2">
        <v>33.981481481480998</v>
      </c>
      <c r="O8811" s="2">
        <v>29.907407407407</v>
      </c>
      <c r="P8811" s="2">
        <v>6.7592592592590002</v>
      </c>
      <c r="Q8811" s="2">
        <v>26.481481481481001</v>
      </c>
      <c r="R8811" s="2">
        <v>1.851851851852</v>
      </c>
      <c r="S8811" s="22">
        <v>71.666666666666998</v>
      </c>
    </row>
    <row r="8812">
      <c r="D8812" s="19"/>
      <c r="E8812" s="18" t="s">
        <v>120</v>
      </c>
      <c r="F8812" s="17"/>
      <c r="G8812" s="7">
        <v>1054</v>
      </c>
      <c r="H8812" s="20">
        <v>10.815939278937</v>
      </c>
      <c r="I8812" s="2">
        <v>26.470588235293999</v>
      </c>
      <c r="J8812" s="2">
        <v>1.707779886148</v>
      </c>
      <c r="K8812" s="2">
        <v>21.631878557875002</v>
      </c>
      <c r="L8812" s="2">
        <v>12.903225806451999</v>
      </c>
      <c r="M8812" s="2">
        <v>17.457305502846001</v>
      </c>
      <c r="N8812" s="2">
        <v>34.345351043642999</v>
      </c>
      <c r="O8812" s="2">
        <v>30.455407969639001</v>
      </c>
      <c r="P8812" s="2">
        <v>6.5464895635670004</v>
      </c>
      <c r="Q8812" s="2">
        <v>26.185958254269</v>
      </c>
      <c r="R8812" s="2">
        <v>1.80265654649</v>
      </c>
      <c r="S8812" s="22">
        <v>72.011385199241005</v>
      </c>
    </row>
    <row r="8813">
      <c r="D8813" s="15" t="s">
        <v>121</v>
      </c>
      <c r="E8813" s="14" t="s">
        <v>122</v>
      </c>
      <c r="F8813" s="16"/>
      <c r="G8813" s="26">
        <v>564</v>
      </c>
      <c r="H8813" s="40">
        <v>11.524822695035001</v>
      </c>
      <c r="I8813" s="8">
        <v>27.304964539006999</v>
      </c>
      <c r="J8813" s="8">
        <v>1.4184397163119999</v>
      </c>
      <c r="K8813" s="8">
        <v>23.404255319149001</v>
      </c>
      <c r="L8813" s="8">
        <v>13.829787234043</v>
      </c>
      <c r="M8813" s="8">
        <v>19.503546099291</v>
      </c>
      <c r="N8813" s="8">
        <v>32.446808510638</v>
      </c>
      <c r="O8813" s="8">
        <v>32.801418439716002</v>
      </c>
      <c r="P8813" s="8">
        <v>6.5602836879430004</v>
      </c>
      <c r="Q8813" s="8">
        <v>26.418439716312001</v>
      </c>
      <c r="R8813" s="8">
        <v>1.5957446808510001</v>
      </c>
      <c r="S8813" s="42">
        <v>71.985815602836993</v>
      </c>
    </row>
    <row r="8814">
      <c r="D8814" s="19"/>
      <c r="E8814" s="18" t="s">
        <v>123</v>
      </c>
      <c r="F8814" s="17"/>
      <c r="G8814" s="7">
        <v>396</v>
      </c>
      <c r="H8814" s="20">
        <v>9.8484848484850005</v>
      </c>
      <c r="I8814" s="2">
        <v>25.505050505050999</v>
      </c>
      <c r="J8814" s="2">
        <v>2.5252525252529998</v>
      </c>
      <c r="K8814" s="2">
        <v>21.464646464645998</v>
      </c>
      <c r="L8814" s="2">
        <v>11.363636363635999</v>
      </c>
      <c r="M8814" s="2">
        <v>15.151515151515</v>
      </c>
      <c r="N8814" s="2">
        <v>36.616161616162003</v>
      </c>
      <c r="O8814" s="2">
        <v>30.303030303029999</v>
      </c>
      <c r="P8814" s="2">
        <v>7.3232323232320002</v>
      </c>
      <c r="Q8814" s="2">
        <v>22.979797979798001</v>
      </c>
      <c r="R8814" s="2">
        <v>1.767676767677</v>
      </c>
      <c r="S8814" s="22">
        <v>75.252525252525004</v>
      </c>
    </row>
    <row r="8815">
      <c r="D8815" s="19"/>
      <c r="E8815" s="18" t="s">
        <v>124</v>
      </c>
      <c r="F8815" s="17"/>
      <c r="G8815" s="7">
        <v>69</v>
      </c>
      <c r="H8815" s="20">
        <v>8.6956521739130004</v>
      </c>
      <c r="I8815" s="2">
        <v>21.739130434783</v>
      </c>
      <c r="J8815" s="10" t="s">
        <v>168</v>
      </c>
      <c r="K8815" s="2">
        <v>13.04347826087</v>
      </c>
      <c r="L8815" s="2">
        <v>14.492753623187999</v>
      </c>
      <c r="M8815" s="2">
        <v>7.2463768115939997</v>
      </c>
      <c r="N8815" s="2">
        <v>26.086956521739001</v>
      </c>
      <c r="O8815" s="2">
        <v>13.04347826087</v>
      </c>
      <c r="P8815" s="2">
        <v>5.7971014492749999</v>
      </c>
      <c r="Q8815" s="2">
        <v>44.927536231883998</v>
      </c>
      <c r="R8815" s="2">
        <v>4.3478260869570002</v>
      </c>
      <c r="S8815" s="22">
        <v>50.724637681159003</v>
      </c>
    </row>
    <row r="8816">
      <c r="D8816" s="19"/>
      <c r="E8816" s="18" t="s">
        <v>125</v>
      </c>
      <c r="F8816" s="17"/>
      <c r="G8816" s="7">
        <v>50</v>
      </c>
      <c r="H8816" s="20">
        <v>8</v>
      </c>
      <c r="I8816" s="2">
        <v>22</v>
      </c>
      <c r="J8816" s="10" t="s">
        <v>168</v>
      </c>
      <c r="K8816" s="2">
        <v>14</v>
      </c>
      <c r="L8816" s="2">
        <v>8</v>
      </c>
      <c r="M8816" s="2">
        <v>18</v>
      </c>
      <c r="N8816" s="2">
        <v>34</v>
      </c>
      <c r="O8816" s="2">
        <v>20</v>
      </c>
      <c r="P8816" s="2">
        <v>8</v>
      </c>
      <c r="Q8816" s="2">
        <v>32</v>
      </c>
      <c r="R8816" s="2">
        <v>2</v>
      </c>
      <c r="S8816" s="22">
        <v>66</v>
      </c>
    </row>
    <row r="8817">
      <c r="D8817" s="19"/>
      <c r="E8817" s="18" t="s">
        <v>126</v>
      </c>
      <c r="F8817" s="17"/>
      <c r="G8817" s="11">
        <v>14</v>
      </c>
      <c r="H8817" s="32" t="s">
        <v>168</v>
      </c>
      <c r="I8817" s="5">
        <v>21.428571428571001</v>
      </c>
      <c r="J8817" s="4" t="s">
        <v>168</v>
      </c>
      <c r="K8817" s="4" t="s">
        <v>168</v>
      </c>
      <c r="L8817" s="5">
        <v>7.1428571428570002</v>
      </c>
      <c r="M8817" s="5">
        <v>14.285714285714</v>
      </c>
      <c r="N8817" s="5">
        <v>35.714285714286</v>
      </c>
      <c r="O8817" s="5">
        <v>7.1428571428570002</v>
      </c>
      <c r="P8817" s="4" t="s">
        <v>168</v>
      </c>
      <c r="Q8817" s="5">
        <v>35.714285714286</v>
      </c>
      <c r="R8817" s="4" t="s">
        <v>168</v>
      </c>
      <c r="S8817" s="30">
        <v>64.285714285713993</v>
      </c>
    </row>
    <row r="8818">
      <c r="D8818" s="19"/>
      <c r="E8818" s="18" t="s">
        <v>26</v>
      </c>
      <c r="F8818" s="17"/>
      <c r="G8818" s="11">
        <v>0</v>
      </c>
      <c r="H8818" s="32" t="s">
        <v>168</v>
      </c>
      <c r="I8818" s="4" t="s">
        <v>168</v>
      </c>
      <c r="J8818" s="4" t="s">
        <v>168</v>
      </c>
      <c r="K8818" s="4" t="s">
        <v>168</v>
      </c>
      <c r="L8818" s="4" t="s">
        <v>168</v>
      </c>
      <c r="M8818" s="4" t="s">
        <v>168</v>
      </c>
      <c r="N8818" s="4" t="s">
        <v>168</v>
      </c>
      <c r="O8818" s="4" t="s">
        <v>168</v>
      </c>
      <c r="P8818" s="4" t="s">
        <v>168</v>
      </c>
      <c r="Q8818" s="4" t="s">
        <v>168</v>
      </c>
      <c r="R8818" s="4" t="s">
        <v>168</v>
      </c>
      <c r="S8818" s="31" t="s">
        <v>168</v>
      </c>
    </row>
    <row r="8819">
      <c r="D8819" s="19"/>
      <c r="E8819" s="18" t="s">
        <v>127</v>
      </c>
      <c r="F8819" s="17"/>
      <c r="G8819" s="7">
        <v>960</v>
      </c>
      <c r="H8819" s="20">
        <v>10.833333333333</v>
      </c>
      <c r="I8819" s="2">
        <v>26.5625</v>
      </c>
      <c r="J8819" s="2">
        <v>1.875</v>
      </c>
      <c r="K8819" s="2">
        <v>22.604166666666998</v>
      </c>
      <c r="L8819" s="2">
        <v>12.8125</v>
      </c>
      <c r="M8819" s="2">
        <v>17.708333333333002</v>
      </c>
      <c r="N8819" s="2">
        <v>34.166666666666998</v>
      </c>
      <c r="O8819" s="2">
        <v>31.770833333333002</v>
      </c>
      <c r="P8819" s="2">
        <v>6.875</v>
      </c>
      <c r="Q8819" s="2">
        <v>25</v>
      </c>
      <c r="R8819" s="2">
        <v>1.666666666667</v>
      </c>
      <c r="S8819" s="22">
        <v>73.333333333333002</v>
      </c>
    </row>
    <row r="8820">
      <c r="D8820" s="19"/>
      <c r="E8820" s="18" t="s">
        <v>128</v>
      </c>
      <c r="F8820" s="17"/>
      <c r="G8820" s="7">
        <v>64</v>
      </c>
      <c r="H8820" s="20">
        <v>6.25</v>
      </c>
      <c r="I8820" s="2">
        <v>21.875</v>
      </c>
      <c r="J8820" s="10" t="s">
        <v>168</v>
      </c>
      <c r="K8820" s="2">
        <v>10.9375</v>
      </c>
      <c r="L8820" s="2">
        <v>7.8125</v>
      </c>
      <c r="M8820" s="2">
        <v>17.1875</v>
      </c>
      <c r="N8820" s="2">
        <v>34.375</v>
      </c>
      <c r="O8820" s="2">
        <v>17.1875</v>
      </c>
      <c r="P8820" s="2">
        <v>6.25</v>
      </c>
      <c r="Q8820" s="2">
        <v>32.8125</v>
      </c>
      <c r="R8820" s="2">
        <v>1.5625</v>
      </c>
      <c r="S8820" s="22">
        <v>65.625</v>
      </c>
    </row>
    <row r="8821">
      <c r="D8821" s="15" t="s">
        <v>129</v>
      </c>
      <c r="E8821" s="14" t="s">
        <v>130</v>
      </c>
      <c r="F8821" s="16"/>
      <c r="G8821" s="26">
        <v>130</v>
      </c>
      <c r="H8821" s="40">
        <v>15.384615384615</v>
      </c>
      <c r="I8821" s="8">
        <v>26.153846153846001</v>
      </c>
      <c r="J8821" s="8">
        <v>1.538461538462</v>
      </c>
      <c r="K8821" s="8">
        <v>30.769230769231001</v>
      </c>
      <c r="L8821" s="8">
        <v>19.230769230768999</v>
      </c>
      <c r="M8821" s="8">
        <v>26.923076923077002</v>
      </c>
      <c r="N8821" s="8">
        <v>30.769230769231001</v>
      </c>
      <c r="O8821" s="8">
        <v>33.076923076923002</v>
      </c>
      <c r="P8821" s="8">
        <v>7.6923076923079998</v>
      </c>
      <c r="Q8821" s="8">
        <v>22.307692307692001</v>
      </c>
      <c r="R8821" s="8">
        <v>2.3076923076920002</v>
      </c>
      <c r="S8821" s="42">
        <v>75.384615384615003</v>
      </c>
    </row>
    <row r="8822">
      <c r="D8822" s="19"/>
      <c r="E8822" s="18" t="s">
        <v>131</v>
      </c>
      <c r="F8822" s="17"/>
      <c r="G8822" s="11">
        <v>32</v>
      </c>
      <c r="H8822" s="27">
        <v>15.625</v>
      </c>
      <c r="I8822" s="5">
        <v>34.375</v>
      </c>
      <c r="J8822" s="4" t="s">
        <v>168</v>
      </c>
      <c r="K8822" s="5">
        <v>46.875</v>
      </c>
      <c r="L8822" s="5">
        <v>18.75</v>
      </c>
      <c r="M8822" s="5">
        <v>12.5</v>
      </c>
      <c r="N8822" s="5">
        <v>28.125</v>
      </c>
      <c r="O8822" s="5">
        <v>28.125</v>
      </c>
      <c r="P8822" s="5">
        <v>6.25</v>
      </c>
      <c r="Q8822" s="5">
        <v>15.625</v>
      </c>
      <c r="R8822" s="5">
        <v>6.25</v>
      </c>
      <c r="S8822" s="30">
        <v>78.125</v>
      </c>
    </row>
    <row r="8823">
      <c r="D8823" s="19"/>
      <c r="E8823" s="18" t="s">
        <v>132</v>
      </c>
      <c r="F8823" s="17"/>
      <c r="G8823" s="7">
        <v>492</v>
      </c>
      <c r="H8823" s="20">
        <v>12.398373983740001</v>
      </c>
      <c r="I8823" s="2">
        <v>26.626016260162999</v>
      </c>
      <c r="J8823" s="2">
        <v>1.4227642276420001</v>
      </c>
      <c r="K8823" s="2">
        <v>31.504065040650001</v>
      </c>
      <c r="L8823" s="2">
        <v>16.056910569106002</v>
      </c>
      <c r="M8823" s="2">
        <v>19.715447154471999</v>
      </c>
      <c r="N8823" s="2">
        <v>36.585365853658999</v>
      </c>
      <c r="O8823" s="2">
        <v>35.365853658536999</v>
      </c>
      <c r="P8823" s="2">
        <v>6.5040650406499996</v>
      </c>
      <c r="Q8823" s="2">
        <v>21.544715447154001</v>
      </c>
      <c r="R8823" s="2">
        <v>2.2357723577240001</v>
      </c>
      <c r="S8823" s="22">
        <v>76.219512195121993</v>
      </c>
    </row>
    <row r="8824">
      <c r="D8824" s="19"/>
      <c r="E8824" s="18" t="s">
        <v>133</v>
      </c>
      <c r="F8824" s="17"/>
      <c r="G8824" s="7">
        <v>610</v>
      </c>
      <c r="H8824" s="20">
        <v>10.16393442623</v>
      </c>
      <c r="I8824" s="2">
        <v>26.229508196721</v>
      </c>
      <c r="J8824" s="2">
        <v>1.8032786885250001</v>
      </c>
      <c r="K8824" s="2">
        <v>23.114754098361001</v>
      </c>
      <c r="L8824" s="2">
        <v>13.770491803279</v>
      </c>
      <c r="M8824" s="2">
        <v>21.475409836066</v>
      </c>
      <c r="N8824" s="2">
        <v>32.622950819671999</v>
      </c>
      <c r="O8824" s="2">
        <v>30.819672131148</v>
      </c>
      <c r="P8824" s="2">
        <v>5.9016393442619997</v>
      </c>
      <c r="Q8824" s="2">
        <v>26.885245901638999</v>
      </c>
      <c r="R8824" s="2">
        <v>1.8032786885250001</v>
      </c>
      <c r="S8824" s="22">
        <v>71.311475409836007</v>
      </c>
    </row>
    <row r="8825">
      <c r="D8825" s="19"/>
      <c r="E8825" s="18" t="s">
        <v>134</v>
      </c>
      <c r="F8825" s="17"/>
      <c r="G8825" s="7">
        <v>869</v>
      </c>
      <c r="H8825" s="20">
        <v>11.047180667434001</v>
      </c>
      <c r="I8825" s="2">
        <v>27.733026467203999</v>
      </c>
      <c r="J8825" s="2">
        <v>1.726121979287</v>
      </c>
      <c r="K8825" s="2">
        <v>22.784810126581998</v>
      </c>
      <c r="L8825" s="2">
        <v>13.233601841197</v>
      </c>
      <c r="M8825" s="2">
        <v>18.642117376295001</v>
      </c>
      <c r="N8825" s="2">
        <v>33.947065592634999</v>
      </c>
      <c r="O8825" s="2">
        <v>32.566168009206002</v>
      </c>
      <c r="P8825" s="2">
        <v>7.0195627157649998</v>
      </c>
      <c r="Q8825" s="2">
        <v>24.395857307250001</v>
      </c>
      <c r="R8825" s="2">
        <v>1.8411967779059999</v>
      </c>
      <c r="S8825" s="22">
        <v>73.762945914845005</v>
      </c>
    </row>
    <row r="8826">
      <c r="D8826" s="19"/>
      <c r="E8826" s="18" t="s">
        <v>135</v>
      </c>
      <c r="F8826" s="17"/>
      <c r="G8826" s="7">
        <v>842</v>
      </c>
      <c r="H8826" s="20">
        <v>11.520190023753001</v>
      </c>
      <c r="I8826" s="2">
        <v>27.315914489311002</v>
      </c>
      <c r="J8826" s="2">
        <v>1.781472684086</v>
      </c>
      <c r="K8826" s="2">
        <v>22.802850356295</v>
      </c>
      <c r="L8826" s="2">
        <v>13.657957244656</v>
      </c>
      <c r="M8826" s="2">
        <v>18.646080760095</v>
      </c>
      <c r="N8826" s="2">
        <v>35.510688836104997</v>
      </c>
      <c r="O8826" s="2">
        <v>33.016627078385</v>
      </c>
      <c r="P8826" s="2">
        <v>6.888361045131</v>
      </c>
      <c r="Q8826" s="2">
        <v>23.396674584323002</v>
      </c>
      <c r="R8826" s="2">
        <v>1.9002375296909999</v>
      </c>
      <c r="S8826" s="22">
        <v>74.703087885985994</v>
      </c>
    </row>
    <row r="8827">
      <c r="D8827" s="19"/>
      <c r="E8827" s="18" t="s">
        <v>136</v>
      </c>
      <c r="F8827" s="17"/>
      <c r="G8827" s="7">
        <v>514</v>
      </c>
      <c r="H8827" s="20">
        <v>11.673151750973</v>
      </c>
      <c r="I8827" s="2">
        <v>31.712062256808998</v>
      </c>
      <c r="J8827" s="2">
        <v>1.945525291829</v>
      </c>
      <c r="K8827" s="2">
        <v>21.400778210117</v>
      </c>
      <c r="L8827" s="2">
        <v>13.424124513619001</v>
      </c>
      <c r="M8827" s="2">
        <v>19.649805447471</v>
      </c>
      <c r="N8827" s="2">
        <v>38.326848249027002</v>
      </c>
      <c r="O8827" s="2">
        <v>32.295719844357997</v>
      </c>
      <c r="P8827" s="2">
        <v>5.2529182879379999</v>
      </c>
      <c r="Q8827" s="2">
        <v>23.151750972763001</v>
      </c>
      <c r="R8827" s="2">
        <v>2.3346303501949999</v>
      </c>
      <c r="S8827" s="22">
        <v>74.513618677042999</v>
      </c>
    </row>
    <row r="8828">
      <c r="D8828" s="19"/>
      <c r="E8828" s="18" t="s">
        <v>137</v>
      </c>
      <c r="F8828" s="17"/>
      <c r="G8828" s="7">
        <v>487</v>
      </c>
      <c r="H8828" s="20">
        <v>15.195071868583</v>
      </c>
      <c r="I8828" s="2">
        <v>31.211498973306</v>
      </c>
      <c r="J8828" s="2">
        <v>1.8480492813139999</v>
      </c>
      <c r="K8828" s="2">
        <v>29.774127310061999</v>
      </c>
      <c r="L8828" s="2">
        <v>16.427104722793</v>
      </c>
      <c r="M8828" s="2">
        <v>19.096509240246</v>
      </c>
      <c r="N8828" s="2">
        <v>41.478439425051</v>
      </c>
      <c r="O8828" s="2">
        <v>37.987679671457997</v>
      </c>
      <c r="P8828" s="2">
        <v>8.0082135523609992</v>
      </c>
      <c r="Q8828" s="2">
        <v>18.891170431210998</v>
      </c>
      <c r="R8828" s="2">
        <v>1.4373716632439999</v>
      </c>
      <c r="S8828" s="22">
        <v>79.671457905544003</v>
      </c>
    </row>
    <row r="8829">
      <c r="D8829" s="19"/>
      <c r="E8829" s="18" t="s">
        <v>138</v>
      </c>
      <c r="F8829" s="17"/>
      <c r="G8829" s="7">
        <v>480</v>
      </c>
      <c r="H8829" s="20">
        <v>12.083333333333</v>
      </c>
      <c r="I8829" s="2">
        <v>30</v>
      </c>
      <c r="J8829" s="2">
        <v>1.875</v>
      </c>
      <c r="K8829" s="2">
        <v>25.625</v>
      </c>
      <c r="L8829" s="2">
        <v>16.25</v>
      </c>
      <c r="M8829" s="2">
        <v>22.291666666666998</v>
      </c>
      <c r="N8829" s="2">
        <v>31.25</v>
      </c>
      <c r="O8829" s="2">
        <v>30.625</v>
      </c>
      <c r="P8829" s="2">
        <v>7.291666666667</v>
      </c>
      <c r="Q8829" s="2">
        <v>26.458333333333002</v>
      </c>
      <c r="R8829" s="2">
        <v>1.458333333333</v>
      </c>
      <c r="S8829" s="22">
        <v>72.083333333333002</v>
      </c>
    </row>
    <row r="8830">
      <c r="D8830" s="19"/>
      <c r="E8830" s="18" t="s">
        <v>139</v>
      </c>
      <c r="F8830" s="17"/>
      <c r="G8830" s="7">
        <v>624</v>
      </c>
      <c r="H8830" s="20">
        <v>12.5</v>
      </c>
      <c r="I8830" s="2">
        <v>29.326923076922998</v>
      </c>
      <c r="J8830" s="2">
        <v>2.083333333333</v>
      </c>
      <c r="K8830" s="2">
        <v>25.320512820512999</v>
      </c>
      <c r="L8830" s="2">
        <v>14.74358974359</v>
      </c>
      <c r="M8830" s="2">
        <v>19.551282051282001</v>
      </c>
      <c r="N8830" s="2">
        <v>36.858974358974002</v>
      </c>
      <c r="O8830" s="2">
        <v>36.217948717949</v>
      </c>
      <c r="P8830" s="2">
        <v>6.7307692307689999</v>
      </c>
      <c r="Q8830" s="2">
        <v>20.833333333333002</v>
      </c>
      <c r="R8830" s="2">
        <v>1.7628205128209999</v>
      </c>
      <c r="S8830" s="22">
        <v>77.403846153846004</v>
      </c>
    </row>
    <row r="8831">
      <c r="D8831" s="19"/>
      <c r="E8831" s="18" t="s">
        <v>140</v>
      </c>
      <c r="F8831" s="17"/>
      <c r="G8831" s="7">
        <v>172</v>
      </c>
      <c r="H8831" s="20">
        <v>11.046511627907</v>
      </c>
      <c r="I8831" s="2">
        <v>29.069767441860002</v>
      </c>
      <c r="J8831" s="2">
        <v>2.9069767441860002</v>
      </c>
      <c r="K8831" s="2">
        <v>22.093023255814</v>
      </c>
      <c r="L8831" s="2">
        <v>18.023255813953</v>
      </c>
      <c r="M8831" s="2">
        <v>36.046511627907002</v>
      </c>
      <c r="N8831" s="2">
        <v>34.302325581395003</v>
      </c>
      <c r="O8831" s="2">
        <v>36.046511627907002</v>
      </c>
      <c r="P8831" s="2">
        <v>6.9767441860470001</v>
      </c>
      <c r="Q8831" s="2">
        <v>22.674418604650999</v>
      </c>
      <c r="R8831" s="2">
        <v>2.9069767441860002</v>
      </c>
      <c r="S8831" s="22">
        <v>74.418604651162994</v>
      </c>
    </row>
    <row r="8832">
      <c r="D8832" s="19"/>
      <c r="E8832" s="18" t="s">
        <v>141</v>
      </c>
      <c r="F8832" s="17"/>
      <c r="G8832" s="7">
        <v>683</v>
      </c>
      <c r="H8832" s="20">
        <v>9.5168374816979995</v>
      </c>
      <c r="I8832" s="2">
        <v>27.525622254758002</v>
      </c>
      <c r="J8832" s="2">
        <v>1.317715959004</v>
      </c>
      <c r="K8832" s="2">
        <v>23.865300146412999</v>
      </c>
      <c r="L8832" s="2">
        <v>13.177159590044001</v>
      </c>
      <c r="M8832" s="2">
        <v>19.765739385065999</v>
      </c>
      <c r="N8832" s="2">
        <v>35.431918008784997</v>
      </c>
      <c r="O8832" s="2">
        <v>32.796486090776</v>
      </c>
      <c r="P8832" s="2">
        <v>6.5885797950220004</v>
      </c>
      <c r="Q8832" s="2">
        <v>24.743777452416001</v>
      </c>
      <c r="R8832" s="2">
        <v>1.610541727672</v>
      </c>
      <c r="S8832" s="22">
        <v>73.645680819912002</v>
      </c>
    </row>
    <row r="8833">
      <c r="D8833" s="19"/>
      <c r="E8833" s="18" t="s">
        <v>142</v>
      </c>
      <c r="F8833" s="17"/>
      <c r="G8833" s="7">
        <v>341</v>
      </c>
      <c r="H8833" s="20">
        <v>15.8357771261</v>
      </c>
      <c r="I8833" s="2">
        <v>30.791788856305001</v>
      </c>
      <c r="J8833" s="2">
        <v>2.9325513196480002</v>
      </c>
      <c r="K8833" s="2">
        <v>27.565982404692001</v>
      </c>
      <c r="L8833" s="2">
        <v>15.542521994135001</v>
      </c>
      <c r="M8833" s="2">
        <v>21.114369501466001</v>
      </c>
      <c r="N8833" s="2">
        <v>36.656891495601002</v>
      </c>
      <c r="O8833" s="2">
        <v>38.709677419355003</v>
      </c>
      <c r="P8833" s="2">
        <v>8.7976539589440002</v>
      </c>
      <c r="Q8833" s="2">
        <v>19.941348973606999</v>
      </c>
      <c r="R8833" s="2">
        <v>1.759530791789</v>
      </c>
      <c r="S8833" s="22">
        <v>78.299120234604004</v>
      </c>
    </row>
    <row r="8834">
      <c r="D8834" s="19"/>
      <c r="E8834" s="18" t="s">
        <v>143</v>
      </c>
      <c r="F8834" s="17"/>
      <c r="G8834" s="7">
        <v>185</v>
      </c>
      <c r="H8834" s="20">
        <v>16.216216216216001</v>
      </c>
      <c r="I8834" s="2">
        <v>30.27027027027</v>
      </c>
      <c r="J8834" s="2">
        <v>3.2432432432430001</v>
      </c>
      <c r="K8834" s="2">
        <v>24.864864864865002</v>
      </c>
      <c r="L8834" s="2">
        <v>16.756756756756999</v>
      </c>
      <c r="M8834" s="2">
        <v>27.027027027027</v>
      </c>
      <c r="N8834" s="2">
        <v>38.378378378378002</v>
      </c>
      <c r="O8834" s="2">
        <v>40.540540540541002</v>
      </c>
      <c r="P8834" s="2">
        <v>9.1891891891889994</v>
      </c>
      <c r="Q8834" s="2">
        <v>18.378378378377999</v>
      </c>
      <c r="R8834" s="2">
        <v>2.7027027027030002</v>
      </c>
      <c r="S8834" s="22">
        <v>78.918918918919005</v>
      </c>
    </row>
    <row r="8835">
      <c r="D8835" s="19"/>
      <c r="E8835" s="18" t="s">
        <v>144</v>
      </c>
      <c r="F8835" s="17"/>
      <c r="G8835" s="7">
        <v>219</v>
      </c>
      <c r="H8835" s="20">
        <v>5.4794520547949999</v>
      </c>
      <c r="I8835" s="2">
        <v>21.917808219177999</v>
      </c>
      <c r="J8835" s="2">
        <v>1.369863013699</v>
      </c>
      <c r="K8835" s="2">
        <v>28.767123287671001</v>
      </c>
      <c r="L8835" s="2">
        <v>11.872146118721</v>
      </c>
      <c r="M8835" s="2">
        <v>16.89497716895</v>
      </c>
      <c r="N8835" s="2">
        <v>32.420091324201003</v>
      </c>
      <c r="O8835" s="2">
        <v>34.703196347031998</v>
      </c>
      <c r="P8835" s="2">
        <v>6.3926940639270002</v>
      </c>
      <c r="Q8835" s="2">
        <v>25.114155251142002</v>
      </c>
      <c r="R8835" s="2">
        <v>0.45662100456600002</v>
      </c>
      <c r="S8835" s="22">
        <v>74.429223744292003</v>
      </c>
    </row>
    <row r="8836">
      <c r="D8836" s="19"/>
      <c r="E8836" s="18" t="s">
        <v>41</v>
      </c>
      <c r="F8836" s="17"/>
      <c r="G8836" s="11">
        <v>40</v>
      </c>
      <c r="H8836" s="27">
        <v>12.5</v>
      </c>
      <c r="I8836" s="5">
        <v>22.5</v>
      </c>
      <c r="J8836" s="5">
        <v>2.5</v>
      </c>
      <c r="K8836" s="5">
        <v>22.5</v>
      </c>
      <c r="L8836" s="5">
        <v>10</v>
      </c>
      <c r="M8836" s="5">
        <v>17.5</v>
      </c>
      <c r="N8836" s="5">
        <v>37.5</v>
      </c>
      <c r="O8836" s="5">
        <v>37.5</v>
      </c>
      <c r="P8836" s="5">
        <v>22.5</v>
      </c>
      <c r="Q8836" s="5">
        <v>25</v>
      </c>
      <c r="R8836" s="5">
        <v>5</v>
      </c>
      <c r="S8836" s="30">
        <v>70</v>
      </c>
    </row>
    <row r="8837">
      <c r="D8837" s="19"/>
      <c r="E8837" s="18" t="s">
        <v>145</v>
      </c>
      <c r="F8837" s="17"/>
      <c r="G8837" s="11">
        <v>19</v>
      </c>
      <c r="H8837" s="32" t="s">
        <v>168</v>
      </c>
      <c r="I8837" s="5">
        <v>21.052631578947</v>
      </c>
      <c r="J8837" s="4" t="s">
        <v>168</v>
      </c>
      <c r="K8837" s="5">
        <v>5.2631578947369997</v>
      </c>
      <c r="L8837" s="5">
        <v>10.526315789473999</v>
      </c>
      <c r="M8837" s="5">
        <v>5.2631578947369997</v>
      </c>
      <c r="N8837" s="5">
        <v>10.526315789473999</v>
      </c>
      <c r="O8837" s="4" t="s">
        <v>168</v>
      </c>
      <c r="P8837" s="5">
        <v>5.2631578947369997</v>
      </c>
      <c r="Q8837" s="5">
        <v>57.894736842104997</v>
      </c>
      <c r="R8837" s="5">
        <v>5.2631578947369997</v>
      </c>
      <c r="S8837" s="30">
        <v>36.842105263157997</v>
      </c>
    </row>
    <row r="8838">
      <c r="D8838" s="19"/>
      <c r="E8838" s="18" t="s">
        <v>26</v>
      </c>
      <c r="F8838" s="17"/>
      <c r="G8838" s="11">
        <v>0</v>
      </c>
      <c r="H8838" s="32" t="s">
        <v>168</v>
      </c>
      <c r="I8838" s="4" t="s">
        <v>168</v>
      </c>
      <c r="J8838" s="4" t="s">
        <v>168</v>
      </c>
      <c r="K8838" s="4" t="s">
        <v>168</v>
      </c>
      <c r="L8838" s="4" t="s">
        <v>168</v>
      </c>
      <c r="M8838" s="4" t="s">
        <v>168</v>
      </c>
      <c r="N8838" s="4" t="s">
        <v>168</v>
      </c>
      <c r="O8838" s="4" t="s">
        <v>168</v>
      </c>
      <c r="P8838" s="4" t="s">
        <v>168</v>
      </c>
      <c r="Q8838" s="4" t="s">
        <v>168</v>
      </c>
      <c r="R8838" s="4" t="s">
        <v>168</v>
      </c>
      <c r="S8838" s="31" t="s">
        <v>168</v>
      </c>
    </row>
    <row r="8839">
      <c r="D8839" s="15" t="s">
        <v>146</v>
      </c>
      <c r="E8839" s="14" t="s">
        <v>147</v>
      </c>
      <c r="F8839" s="16"/>
      <c r="G8839" s="26">
        <v>628</v>
      </c>
      <c r="H8839" s="40">
        <v>11.146496815287</v>
      </c>
      <c r="I8839" s="8">
        <v>26.114649681528999</v>
      </c>
      <c r="J8839" s="8">
        <v>1.7515923566880001</v>
      </c>
      <c r="K8839" s="8">
        <v>23.566878980892</v>
      </c>
      <c r="L8839" s="8">
        <v>12.738853503185</v>
      </c>
      <c r="M8839" s="8">
        <v>17.834394904459</v>
      </c>
      <c r="N8839" s="8">
        <v>32.006369426752002</v>
      </c>
      <c r="O8839" s="8">
        <v>34.076433121019001</v>
      </c>
      <c r="P8839" s="8">
        <v>6.6878980891720001</v>
      </c>
      <c r="Q8839" s="8">
        <v>26.433121019108</v>
      </c>
      <c r="R8839" s="8">
        <v>1.4331210191079999</v>
      </c>
      <c r="S8839" s="42">
        <v>72.133757961783004</v>
      </c>
    </row>
    <row r="8840">
      <c r="D8840" s="19"/>
      <c r="E8840" s="18" t="s">
        <v>148</v>
      </c>
      <c r="F8840" s="17"/>
      <c r="G8840" s="7">
        <v>423</v>
      </c>
      <c r="H8840" s="20">
        <v>9.9290780141840003</v>
      </c>
      <c r="I8840" s="2">
        <v>26.713947990544</v>
      </c>
      <c r="J8840" s="2">
        <v>1.654846335697</v>
      </c>
      <c r="K8840" s="2">
        <v>19.385342789597999</v>
      </c>
      <c r="L8840" s="2">
        <v>12.293144208037999</v>
      </c>
      <c r="M8840" s="2">
        <v>16.312056737589</v>
      </c>
      <c r="N8840" s="2">
        <v>36.170212765956997</v>
      </c>
      <c r="O8840" s="2">
        <v>25.059101654846</v>
      </c>
      <c r="P8840" s="2">
        <v>6.8557919621750001</v>
      </c>
      <c r="Q8840" s="2">
        <v>25.531914893617</v>
      </c>
      <c r="R8840" s="2">
        <v>2.3640661938530001</v>
      </c>
      <c r="S8840" s="22">
        <v>72.104018912529995</v>
      </c>
    </row>
    <row r="8841">
      <c r="D8841" s="19"/>
      <c r="E8841" s="18" t="s">
        <v>149</v>
      </c>
      <c r="F8841" s="17"/>
      <c r="G8841" s="11">
        <v>36</v>
      </c>
      <c r="H8841" s="27">
        <v>5.5555555555560003</v>
      </c>
      <c r="I8841" s="5">
        <v>16.666666666666998</v>
      </c>
      <c r="J8841" s="4" t="s">
        <v>168</v>
      </c>
      <c r="K8841" s="5">
        <v>8.333333333333</v>
      </c>
      <c r="L8841" s="5">
        <v>16.666666666666998</v>
      </c>
      <c r="M8841" s="5">
        <v>11.111111111111001</v>
      </c>
      <c r="N8841" s="5">
        <v>33.333333333333002</v>
      </c>
      <c r="O8841" s="5">
        <v>13.888888888888999</v>
      </c>
      <c r="P8841" s="5">
        <v>8.333333333333</v>
      </c>
      <c r="Q8841" s="5">
        <v>41.666666666666998</v>
      </c>
      <c r="R8841" s="5">
        <v>2.7777777777780002</v>
      </c>
      <c r="S8841" s="30">
        <v>55.555555555555998</v>
      </c>
    </row>
    <row r="8842">
      <c r="D8842" s="19"/>
      <c r="E8842" s="18" t="s">
        <v>150</v>
      </c>
      <c r="F8842" s="17"/>
      <c r="G8842" s="11">
        <v>6</v>
      </c>
      <c r="H8842" s="32" t="s">
        <v>168</v>
      </c>
      <c r="I8842" s="5">
        <v>16.666666666666998</v>
      </c>
      <c r="J8842" s="4" t="s">
        <v>168</v>
      </c>
      <c r="K8842" s="4" t="s">
        <v>168</v>
      </c>
      <c r="L8842" s="4" t="s">
        <v>168</v>
      </c>
      <c r="M8842" s="5">
        <v>16.666666666666998</v>
      </c>
      <c r="N8842" s="5">
        <v>33.333333333333002</v>
      </c>
      <c r="O8842" s="4" t="s">
        <v>168</v>
      </c>
      <c r="P8842" s="4" t="s">
        <v>168</v>
      </c>
      <c r="Q8842" s="5">
        <v>50</v>
      </c>
      <c r="R8842" s="4" t="s">
        <v>168</v>
      </c>
      <c r="S8842" s="30">
        <v>50</v>
      </c>
    </row>
    <row r="8843">
      <c r="D8843" s="19"/>
      <c r="E8843" s="18" t="s">
        <v>26</v>
      </c>
      <c r="F8843" s="17"/>
      <c r="G8843" s="11">
        <v>0</v>
      </c>
      <c r="H8843" s="32" t="s">
        <v>168</v>
      </c>
      <c r="I8843" s="4" t="s">
        <v>168</v>
      </c>
      <c r="J8843" s="4" t="s">
        <v>168</v>
      </c>
      <c r="K8843" s="4" t="s">
        <v>168</v>
      </c>
      <c r="L8843" s="4" t="s">
        <v>168</v>
      </c>
      <c r="M8843" s="4" t="s">
        <v>168</v>
      </c>
      <c r="N8843" s="4" t="s">
        <v>168</v>
      </c>
      <c r="O8843" s="4" t="s">
        <v>168</v>
      </c>
      <c r="P8843" s="4" t="s">
        <v>168</v>
      </c>
      <c r="Q8843" s="4" t="s">
        <v>168</v>
      </c>
      <c r="R8843" s="4" t="s">
        <v>168</v>
      </c>
      <c r="S8843" s="31" t="s">
        <v>168</v>
      </c>
    </row>
    <row r="8844">
      <c r="D8844" s="19"/>
      <c r="E8844" s="18" t="s">
        <v>151</v>
      </c>
      <c r="F8844" s="17"/>
      <c r="G8844" s="7">
        <v>1051</v>
      </c>
      <c r="H8844" s="20">
        <v>10.656517602284</v>
      </c>
      <c r="I8844" s="2">
        <v>26.355851569933002</v>
      </c>
      <c r="J8844" s="2">
        <v>1.712654614653</v>
      </c>
      <c r="K8844" s="2">
        <v>21.883920076117999</v>
      </c>
      <c r="L8844" s="2">
        <v>12.55946717412</v>
      </c>
      <c r="M8844" s="2">
        <v>17.221693625118998</v>
      </c>
      <c r="N8844" s="2">
        <v>33.682207421503001</v>
      </c>
      <c r="O8844" s="2">
        <v>30.447193149381999</v>
      </c>
      <c r="P8844" s="2">
        <v>6.755470980019</v>
      </c>
      <c r="Q8844" s="2">
        <v>26.070409134158002</v>
      </c>
      <c r="R8844" s="2">
        <v>1.8078020932450001</v>
      </c>
      <c r="S8844" s="22">
        <v>72.121788772597995</v>
      </c>
    </row>
    <row r="8845">
      <c r="D8845" s="19"/>
      <c r="E8845" s="18" t="s">
        <v>152</v>
      </c>
      <c r="F8845" s="17"/>
      <c r="G8845" s="11">
        <v>42</v>
      </c>
      <c r="H8845" s="27">
        <v>4.7619047619049999</v>
      </c>
      <c r="I8845" s="5">
        <v>16.666666666666998</v>
      </c>
      <c r="J8845" s="4" t="s">
        <v>168</v>
      </c>
      <c r="K8845" s="5">
        <v>7.1428571428570002</v>
      </c>
      <c r="L8845" s="5">
        <v>14.285714285714</v>
      </c>
      <c r="M8845" s="5">
        <v>11.904761904761999</v>
      </c>
      <c r="N8845" s="5">
        <v>33.333333333333002</v>
      </c>
      <c r="O8845" s="5">
        <v>11.904761904761999</v>
      </c>
      <c r="P8845" s="5">
        <v>7.1428571428570002</v>
      </c>
      <c r="Q8845" s="5">
        <v>42.857142857143003</v>
      </c>
      <c r="R8845" s="5">
        <v>2.3809523809519999</v>
      </c>
      <c r="S8845" s="30">
        <v>54.761904761905001</v>
      </c>
    </row>
    <row r="8846">
      <c r="D8846" s="15" t="s">
        <v>153</v>
      </c>
      <c r="E8846" s="14" t="s">
        <v>154</v>
      </c>
      <c r="F8846" s="16"/>
      <c r="G8846" s="26">
        <v>596</v>
      </c>
      <c r="H8846" s="40">
        <v>13.422818791946</v>
      </c>
      <c r="I8846" s="8">
        <v>28.020134228187999</v>
      </c>
      <c r="J8846" s="8">
        <v>2.3489932885910001</v>
      </c>
      <c r="K8846" s="8">
        <v>25.671140939596999</v>
      </c>
      <c r="L8846" s="8">
        <v>15.100671140939999</v>
      </c>
      <c r="M8846" s="8">
        <v>20.134228187919</v>
      </c>
      <c r="N8846" s="8">
        <v>36.577181208054</v>
      </c>
      <c r="O8846" s="8">
        <v>36.744966442953</v>
      </c>
      <c r="P8846" s="8">
        <v>5.8724832214770002</v>
      </c>
      <c r="Q8846" s="8">
        <v>22.315436241611</v>
      </c>
      <c r="R8846" s="8">
        <v>1.8456375838929999</v>
      </c>
      <c r="S8846" s="42">
        <v>75.838926174497004</v>
      </c>
    </row>
    <row r="8847">
      <c r="D8847" s="19"/>
      <c r="E8847" s="18" t="s">
        <v>155</v>
      </c>
      <c r="F8847" s="17"/>
      <c r="G8847" s="7">
        <v>800</v>
      </c>
      <c r="H8847" s="20">
        <v>12.25</v>
      </c>
      <c r="I8847" s="2">
        <v>27.125</v>
      </c>
      <c r="J8847" s="2">
        <v>2</v>
      </c>
      <c r="K8847" s="2">
        <v>24.625</v>
      </c>
      <c r="L8847" s="2">
        <v>13.5</v>
      </c>
      <c r="M8847" s="2">
        <v>19.5</v>
      </c>
      <c r="N8847" s="2">
        <v>36</v>
      </c>
      <c r="O8847" s="2">
        <v>32</v>
      </c>
      <c r="P8847" s="2">
        <v>5.5</v>
      </c>
      <c r="Q8847" s="2">
        <v>25.5</v>
      </c>
      <c r="R8847" s="2">
        <v>1.625</v>
      </c>
      <c r="S8847" s="22">
        <v>72.875</v>
      </c>
    </row>
    <row r="8848">
      <c r="D8848" s="19"/>
      <c r="E8848" s="18" t="s">
        <v>156</v>
      </c>
      <c r="F8848" s="17"/>
      <c r="G8848" s="7">
        <v>449</v>
      </c>
      <c r="H8848" s="20">
        <v>11.358574610245</v>
      </c>
      <c r="I8848" s="2">
        <v>28.730512249442999</v>
      </c>
      <c r="J8848" s="2">
        <v>2.2271714922050001</v>
      </c>
      <c r="K8848" s="2">
        <v>24.721603563474002</v>
      </c>
      <c r="L8848" s="2">
        <v>17.149220489977999</v>
      </c>
      <c r="M8848" s="2">
        <v>25.612472160355999</v>
      </c>
      <c r="N8848" s="2">
        <v>37.193763919821997</v>
      </c>
      <c r="O8848" s="2">
        <v>33.630289532294</v>
      </c>
      <c r="P8848" s="2">
        <v>6.4587973273939996</v>
      </c>
      <c r="Q8848" s="2">
        <v>23.162583518931001</v>
      </c>
      <c r="R8848" s="2">
        <v>1.7817371937640001</v>
      </c>
      <c r="S8848" s="22">
        <v>75.055679287304997</v>
      </c>
    </row>
    <row r="8849">
      <c r="D8849" s="19"/>
      <c r="E8849" s="18" t="s">
        <v>157</v>
      </c>
      <c r="F8849" s="17"/>
      <c r="G8849" s="7">
        <v>867</v>
      </c>
      <c r="H8849" s="20">
        <v>11.418685121107</v>
      </c>
      <c r="I8849" s="2">
        <v>28.604382929642</v>
      </c>
      <c r="J8849" s="2">
        <v>1.8454440599769999</v>
      </c>
      <c r="K8849" s="2">
        <v>23.529411764706001</v>
      </c>
      <c r="L8849" s="2">
        <v>13.379469434833</v>
      </c>
      <c r="M8849" s="2">
        <v>19.261822376009</v>
      </c>
      <c r="N8849" s="2">
        <v>36.332179930796002</v>
      </c>
      <c r="O8849" s="2">
        <v>31.603229527105</v>
      </c>
      <c r="P8849" s="2">
        <v>5.6516724336789999</v>
      </c>
      <c r="Q8849" s="2">
        <v>24.106113033448999</v>
      </c>
      <c r="R8849" s="2">
        <v>1.7301038062280001</v>
      </c>
      <c r="S8849" s="22">
        <v>74.163783160323007</v>
      </c>
    </row>
    <row r="8850">
      <c r="D8850" s="19"/>
      <c r="E8850" s="18" t="s">
        <v>158</v>
      </c>
      <c r="F8850" s="17"/>
      <c r="G8850" s="7">
        <v>818</v>
      </c>
      <c r="H8850" s="20">
        <v>11.980440097800001</v>
      </c>
      <c r="I8850" s="2">
        <v>29.584352078239998</v>
      </c>
      <c r="J8850" s="2">
        <v>1.955990220049</v>
      </c>
      <c r="K8850" s="2">
        <v>24.327628361858</v>
      </c>
      <c r="L8850" s="2">
        <v>13.080684596576999</v>
      </c>
      <c r="M8850" s="2">
        <v>18.704156479218</v>
      </c>
      <c r="N8850" s="2">
        <v>37.408312958434998</v>
      </c>
      <c r="O8850" s="2">
        <v>33.251833740831003</v>
      </c>
      <c r="P8850" s="2">
        <v>5.2567237163809999</v>
      </c>
      <c r="Q8850" s="2">
        <v>23.105134474328</v>
      </c>
      <c r="R8850" s="2">
        <v>1.833740831296</v>
      </c>
      <c r="S8850" s="22">
        <v>75.061124694377</v>
      </c>
    </row>
    <row r="8851">
      <c r="D8851" s="19"/>
      <c r="E8851" s="18" t="s">
        <v>159</v>
      </c>
      <c r="F8851" s="17"/>
      <c r="G8851" s="7">
        <v>595</v>
      </c>
      <c r="H8851" s="20">
        <v>15.294117647059</v>
      </c>
      <c r="I8851" s="2">
        <v>30.924369747899</v>
      </c>
      <c r="J8851" s="2">
        <v>2.0168067226890001</v>
      </c>
      <c r="K8851" s="2">
        <v>28.403361344537998</v>
      </c>
      <c r="L8851" s="2">
        <v>14.957983193277</v>
      </c>
      <c r="M8851" s="2">
        <v>20.672268907563002</v>
      </c>
      <c r="N8851" s="2">
        <v>37.983193277311003</v>
      </c>
      <c r="O8851" s="2">
        <v>36.302521008402998</v>
      </c>
      <c r="P8851" s="2">
        <v>6.2184873949580002</v>
      </c>
      <c r="Q8851" s="2">
        <v>20.672268907563002</v>
      </c>
      <c r="R8851" s="2">
        <v>1.5126050420170001</v>
      </c>
      <c r="S8851" s="22">
        <v>77.815126050420005</v>
      </c>
    </row>
    <row r="8852">
      <c r="D8852" s="19"/>
      <c r="E8852" s="18" t="s">
        <v>160</v>
      </c>
      <c r="F8852" s="17"/>
      <c r="G8852" s="7">
        <v>330</v>
      </c>
      <c r="H8852" s="20">
        <v>14.848484848485</v>
      </c>
      <c r="I8852" s="2">
        <v>31.212121212121001</v>
      </c>
      <c r="J8852" s="2">
        <v>3.0303030303030001</v>
      </c>
      <c r="K8852" s="2">
        <v>33.030303030303003</v>
      </c>
      <c r="L8852" s="2">
        <v>18.484848484848001</v>
      </c>
      <c r="M8852" s="2">
        <v>22.424242424241999</v>
      </c>
      <c r="N8852" s="2">
        <v>40</v>
      </c>
      <c r="O8852" s="2">
        <v>40</v>
      </c>
      <c r="P8852" s="2">
        <v>8.4848484848479995</v>
      </c>
      <c r="Q8852" s="2">
        <v>18.787878787878999</v>
      </c>
      <c r="R8852" s="2">
        <v>1.818181818182</v>
      </c>
      <c r="S8852" s="22">
        <v>79.393939393938993</v>
      </c>
    </row>
    <row r="8853">
      <c r="D8853" s="19"/>
      <c r="E8853" s="18" t="s">
        <v>161</v>
      </c>
      <c r="F8853" s="17"/>
      <c r="G8853" s="7">
        <v>744</v>
      </c>
      <c r="H8853" s="20">
        <v>12.5</v>
      </c>
      <c r="I8853" s="2">
        <v>28.225806451613</v>
      </c>
      <c r="J8853" s="2">
        <v>1.8817204301079999</v>
      </c>
      <c r="K8853" s="2">
        <v>23.790322580645</v>
      </c>
      <c r="L8853" s="2">
        <v>13.440860215054</v>
      </c>
      <c r="M8853" s="2">
        <v>18.279569892472999</v>
      </c>
      <c r="N8853" s="2">
        <v>35.618279569892003</v>
      </c>
      <c r="O8853" s="2">
        <v>32.930107526881997</v>
      </c>
      <c r="P8853" s="2">
        <v>5.7795698924729999</v>
      </c>
      <c r="Q8853" s="2">
        <v>23.924731182795998</v>
      </c>
      <c r="R8853" s="2">
        <v>1.7473118279569999</v>
      </c>
      <c r="S8853" s="22">
        <v>74.327956989246999</v>
      </c>
    </row>
    <row r="8854">
      <c r="D8854" s="19"/>
      <c r="E8854" s="18" t="s">
        <v>162</v>
      </c>
      <c r="F8854" s="17"/>
      <c r="G8854" s="7">
        <v>519</v>
      </c>
      <c r="H8854" s="20">
        <v>15.028901734104</v>
      </c>
      <c r="I8854" s="2">
        <v>31.791907514451001</v>
      </c>
      <c r="J8854" s="2">
        <v>2.6974951830439999</v>
      </c>
      <c r="K8854" s="2">
        <v>28.901734104046</v>
      </c>
      <c r="L8854" s="2">
        <v>15.221579961464</v>
      </c>
      <c r="M8854" s="2">
        <v>21.387283236994001</v>
      </c>
      <c r="N8854" s="2">
        <v>38.535645472062001</v>
      </c>
      <c r="O8854" s="2">
        <v>37.186897880539</v>
      </c>
      <c r="P8854" s="2">
        <v>5.9730250481700002</v>
      </c>
      <c r="Q8854" s="2">
        <v>20.616570327552999</v>
      </c>
      <c r="R8854" s="2">
        <v>1.926782273603</v>
      </c>
      <c r="S8854" s="22">
        <v>77.456647398843998</v>
      </c>
    </row>
    <row r="8855">
      <c r="D8855" s="19"/>
      <c r="E8855" s="18" t="s">
        <v>163</v>
      </c>
      <c r="F8855" s="17"/>
      <c r="G8855" s="7">
        <v>576</v>
      </c>
      <c r="H8855" s="20">
        <v>12.5</v>
      </c>
      <c r="I8855" s="2">
        <v>30.555555555556001</v>
      </c>
      <c r="J8855" s="2">
        <v>2.7777777777780002</v>
      </c>
      <c r="K8855" s="2">
        <v>26.736111111111001</v>
      </c>
      <c r="L8855" s="2">
        <v>15.277777777778001</v>
      </c>
      <c r="M8855" s="2">
        <v>20.833333333333002</v>
      </c>
      <c r="N8855" s="2">
        <v>40.625</v>
      </c>
      <c r="O8855" s="2">
        <v>36.979166666666998</v>
      </c>
      <c r="P8855" s="2">
        <v>5.5555555555560003</v>
      </c>
      <c r="Q8855" s="2">
        <v>21.701388888888999</v>
      </c>
      <c r="R8855" s="2">
        <v>1.9097222222220001</v>
      </c>
      <c r="S8855" s="22">
        <v>76.388888888888999</v>
      </c>
    </row>
    <row r="8856">
      <c r="D8856" s="19"/>
      <c r="E8856" s="18" t="s">
        <v>164</v>
      </c>
      <c r="F8856" s="17"/>
      <c r="G8856" s="7">
        <v>372</v>
      </c>
      <c r="H8856" s="20">
        <v>14.784946236559</v>
      </c>
      <c r="I8856" s="2">
        <v>35.215053763440999</v>
      </c>
      <c r="J8856" s="2">
        <v>2.6881720430109999</v>
      </c>
      <c r="K8856" s="2">
        <v>27.688172043011001</v>
      </c>
      <c r="L8856" s="2">
        <v>17.204301075269001</v>
      </c>
      <c r="M8856" s="2">
        <v>26.075268817204002</v>
      </c>
      <c r="N8856" s="2">
        <v>43.548387096774</v>
      </c>
      <c r="O8856" s="2">
        <v>38.978494623655997</v>
      </c>
      <c r="P8856" s="2">
        <v>5.3763440860219998</v>
      </c>
      <c r="Q8856" s="2">
        <v>19.086021505375999</v>
      </c>
      <c r="R8856" s="2">
        <v>1.8817204301079999</v>
      </c>
      <c r="S8856" s="22">
        <v>79.032258064516</v>
      </c>
    </row>
    <row r="8857">
      <c r="D8857" s="19"/>
      <c r="E8857" s="18" t="s">
        <v>165</v>
      </c>
      <c r="F8857" s="17"/>
      <c r="G8857" s="7">
        <v>520</v>
      </c>
      <c r="H8857" s="20">
        <v>15.576923076923</v>
      </c>
      <c r="I8857" s="2">
        <v>32.692307692307999</v>
      </c>
      <c r="J8857" s="2">
        <v>2.5</v>
      </c>
      <c r="K8857" s="2">
        <v>29.423076923077002</v>
      </c>
      <c r="L8857" s="2">
        <v>15.192307692308001</v>
      </c>
      <c r="M8857" s="2">
        <v>19.807692307692001</v>
      </c>
      <c r="N8857" s="2">
        <v>38.461538461537998</v>
      </c>
      <c r="O8857" s="2">
        <v>36.923076923076998</v>
      </c>
      <c r="P8857" s="2">
        <v>5.9615384615379998</v>
      </c>
      <c r="Q8857" s="2">
        <v>20.192307692307999</v>
      </c>
      <c r="R8857" s="2">
        <v>1.538461538462</v>
      </c>
      <c r="S8857" s="22">
        <v>78.269230769231001</v>
      </c>
    </row>
    <row r="8858">
      <c r="D8858" s="19"/>
      <c r="E8858" s="18" t="s">
        <v>166</v>
      </c>
      <c r="F8858" s="17"/>
      <c r="G8858" s="7">
        <v>445</v>
      </c>
      <c r="H8858" s="20">
        <v>16.404494382022001</v>
      </c>
      <c r="I8858" s="2">
        <v>33.483146067416001</v>
      </c>
      <c r="J8858" s="2">
        <v>3.3707865168539999</v>
      </c>
      <c r="K8858" s="2">
        <v>28.76404494382</v>
      </c>
      <c r="L8858" s="2">
        <v>17.52808988764</v>
      </c>
      <c r="M8858" s="2">
        <v>23.370786516854</v>
      </c>
      <c r="N8858" s="2">
        <v>42.022471910112003</v>
      </c>
      <c r="O8858" s="2">
        <v>38.426966292134999</v>
      </c>
      <c r="P8858" s="2">
        <v>5.3932584269659998</v>
      </c>
      <c r="Q8858" s="2">
        <v>19.101123595505999</v>
      </c>
      <c r="R8858" s="2">
        <v>1.797752808989</v>
      </c>
      <c r="S8858" s="22">
        <v>79.101123595505996</v>
      </c>
    </row>
    <row r="8859">
      <c r="D8859" s="19"/>
      <c r="E8859" s="18" t="s">
        <v>167</v>
      </c>
      <c r="F8859" s="17"/>
      <c r="G8859" s="7">
        <v>294</v>
      </c>
      <c r="H8859" s="20">
        <v>16.666666666666998</v>
      </c>
      <c r="I8859" s="2">
        <v>34.693877551020002</v>
      </c>
      <c r="J8859" s="2">
        <v>3.4013605442179999</v>
      </c>
      <c r="K8859" s="2">
        <v>29.591836734693999</v>
      </c>
      <c r="L8859" s="2">
        <v>18.367346938775999</v>
      </c>
      <c r="M8859" s="2">
        <v>22.789115646258999</v>
      </c>
      <c r="N8859" s="2">
        <v>41.836734693878</v>
      </c>
      <c r="O8859" s="2">
        <v>39.115646258502998</v>
      </c>
      <c r="P8859" s="2">
        <v>4.7619047619049999</v>
      </c>
      <c r="Q8859" s="2">
        <v>21.088435374149999</v>
      </c>
      <c r="R8859" s="2">
        <v>0.68027210884400002</v>
      </c>
      <c r="S8859" s="22">
        <v>78.231292517007006</v>
      </c>
    </row>
    <row r="8860">
      <c r="D8860" s="19"/>
      <c r="E8860" s="18" t="s">
        <v>41</v>
      </c>
      <c r="F8860" s="17"/>
      <c r="G8860" s="7">
        <v>62</v>
      </c>
      <c r="H8860" s="20">
        <v>4.8387096774189997</v>
      </c>
      <c r="I8860" s="2">
        <v>16.129032258064999</v>
      </c>
      <c r="J8860" s="10" t="s">
        <v>168</v>
      </c>
      <c r="K8860" s="2">
        <v>8.0645161290320004</v>
      </c>
      <c r="L8860" s="2">
        <v>8.0645161290320004</v>
      </c>
      <c r="M8860" s="2">
        <v>12.903225806451999</v>
      </c>
      <c r="N8860" s="2">
        <v>17.741935483871</v>
      </c>
      <c r="O8860" s="2">
        <v>14.516129032258</v>
      </c>
      <c r="P8860" s="2">
        <v>27.419354838709999</v>
      </c>
      <c r="Q8860" s="2">
        <v>41.935483870968</v>
      </c>
      <c r="R8860" s="2">
        <v>3.2258064516129998</v>
      </c>
      <c r="S8860" s="22">
        <v>54.838709677418997</v>
      </c>
    </row>
    <row r="8861">
      <c r="D8861" s="57"/>
      <c r="E8861" s="54" t="s">
        <v>26</v>
      </c>
      <c r="F8861" s="62"/>
      <c r="G8861" s="59">
        <v>17</v>
      </c>
      <c r="H8861" s="83" t="s">
        <v>168</v>
      </c>
      <c r="I8861" s="46">
        <v>11.764705882353001</v>
      </c>
      <c r="J8861" s="51" t="s">
        <v>168</v>
      </c>
      <c r="K8861" s="46">
        <v>5.8823529411760003</v>
      </c>
      <c r="L8861" s="46">
        <v>5.8823529411760003</v>
      </c>
      <c r="M8861" s="51" t="s">
        <v>168</v>
      </c>
      <c r="N8861" s="46">
        <v>23.529411764706001</v>
      </c>
      <c r="O8861" s="46">
        <v>17.647058823529001</v>
      </c>
      <c r="P8861" s="46">
        <v>5.8823529411760003</v>
      </c>
      <c r="Q8861" s="46">
        <v>41.176470588234999</v>
      </c>
      <c r="R8861" s="46">
        <v>11.764705882353001</v>
      </c>
      <c r="S8861" s="77">
        <v>47.058823529412003</v>
      </c>
    </row>
    <row r="8863">
      <c r="B8863" s="63" t="str">
        <f ca="1" xml:space="preserve"> HYPERLINK("#'目次'!B61", "[55]")</f>
        <v>[55]</v>
      </c>
      <c r="C8863" s="49" t="s">
        <v>675</v>
      </c>
    </row>
    <row r="8864">
      <c r="C8864" s="89" t="s">
        <v>676</v>
      </c>
    </row>
    <row r="8866">
      <c r="C8866" s="49" t="s">
        <v>14</v>
      </c>
    </row>
    <row r="8867">
      <c r="D8867" s="64"/>
      <c r="E8867" s="47"/>
      <c r="F8867" s="47"/>
      <c r="G8867" s="61" t="s">
        <v>15</v>
      </c>
      <c r="H8867" s="66" t="s">
        <v>677</v>
      </c>
      <c r="I8867" s="28" t="s">
        <v>678</v>
      </c>
      <c r="J8867" s="58" t="s">
        <v>679</v>
      </c>
    </row>
    <row r="8868">
      <c r="D8868" s="55"/>
      <c r="E8868" s="48"/>
      <c r="F8868" s="48"/>
      <c r="G8868" s="68"/>
      <c r="H8868" s="70"/>
      <c r="I8868" s="29"/>
      <c r="J8868" s="65"/>
    </row>
    <row r="8869">
      <c r="D8869" s="56"/>
      <c r="E8869" s="60" t="s">
        <v>15</v>
      </c>
      <c r="F8869" s="67"/>
      <c r="G8869" s="69">
        <v>1093</v>
      </c>
      <c r="H8869" s="36">
        <v>40.164684354986001</v>
      </c>
      <c r="I8869" s="36">
        <v>42.360475754802998</v>
      </c>
      <c r="J8869" s="76">
        <v>17.474839890209999</v>
      </c>
    </row>
    <row r="8870">
      <c r="D8870" s="15" t="s">
        <v>20</v>
      </c>
      <c r="E8870" s="14" t="s">
        <v>21</v>
      </c>
      <c r="F8870" s="16"/>
      <c r="G8870" s="26">
        <v>211</v>
      </c>
      <c r="H8870" s="40">
        <v>41.232227488151999</v>
      </c>
      <c r="I8870" s="8">
        <v>45.023696682463999</v>
      </c>
      <c r="J8870" s="42">
        <v>13.744075829384</v>
      </c>
    </row>
    <row r="8871">
      <c r="D8871" s="19"/>
      <c r="E8871" s="18" t="s">
        <v>22</v>
      </c>
      <c r="F8871" s="17"/>
      <c r="G8871" s="7">
        <v>539</v>
      </c>
      <c r="H8871" s="20">
        <v>40.816326530612002</v>
      </c>
      <c r="I8871" s="2">
        <v>41.929499072356002</v>
      </c>
      <c r="J8871" s="22">
        <v>17.254174397031999</v>
      </c>
    </row>
    <row r="8872">
      <c r="D8872" s="19"/>
      <c r="E8872" s="18" t="s">
        <v>23</v>
      </c>
      <c r="F8872" s="17"/>
      <c r="G8872" s="7">
        <v>263</v>
      </c>
      <c r="H8872" s="20">
        <v>37.262357414448999</v>
      </c>
      <c r="I8872" s="2">
        <v>40.304182509505999</v>
      </c>
      <c r="J8872" s="22">
        <v>22.433460076046</v>
      </c>
    </row>
    <row r="8873">
      <c r="D8873" s="19"/>
      <c r="E8873" s="18" t="s">
        <v>24</v>
      </c>
      <c r="F8873" s="17"/>
      <c r="G8873" s="7">
        <v>74</v>
      </c>
      <c r="H8873" s="20">
        <v>41.891891891892001</v>
      </c>
      <c r="I8873" s="2">
        <v>48.648648648649001</v>
      </c>
      <c r="J8873" s="22">
        <v>9.4594594594589996</v>
      </c>
    </row>
    <row r="8874">
      <c r="D8874" s="19"/>
      <c r="E8874" s="18" t="s">
        <v>25</v>
      </c>
      <c r="F8874" s="17"/>
      <c r="G8874" s="11">
        <v>6</v>
      </c>
      <c r="H8874" s="27">
        <v>50</v>
      </c>
      <c r="I8874" s="4" t="s">
        <v>168</v>
      </c>
      <c r="J8874" s="30">
        <v>50</v>
      </c>
    </row>
    <row r="8875">
      <c r="D8875" s="19"/>
      <c r="E8875" s="18" t="s">
        <v>26</v>
      </c>
      <c r="F8875" s="17"/>
      <c r="G8875" s="11">
        <v>0</v>
      </c>
      <c r="H8875" s="32" t="s">
        <v>168</v>
      </c>
      <c r="I8875" s="4" t="s">
        <v>168</v>
      </c>
      <c r="J8875" s="31" t="s">
        <v>168</v>
      </c>
    </row>
    <row r="8876">
      <c r="D8876" s="19"/>
      <c r="E8876" s="18" t="s">
        <v>27</v>
      </c>
      <c r="F8876" s="17"/>
      <c r="G8876" s="7">
        <v>750</v>
      </c>
      <c r="H8876" s="20">
        <v>40.933333333333003</v>
      </c>
      <c r="I8876" s="2">
        <v>42.799999999999997</v>
      </c>
      <c r="J8876" s="22">
        <v>16.266666666667</v>
      </c>
    </row>
    <row r="8877">
      <c r="D8877" s="19"/>
      <c r="E8877" s="18" t="s">
        <v>28</v>
      </c>
      <c r="F8877" s="17"/>
      <c r="G8877" s="7">
        <v>80</v>
      </c>
      <c r="H8877" s="20">
        <v>42.5</v>
      </c>
      <c r="I8877" s="2">
        <v>45</v>
      </c>
      <c r="J8877" s="22">
        <v>12.5</v>
      </c>
    </row>
    <row r="8878">
      <c r="D8878" s="15" t="s">
        <v>29</v>
      </c>
      <c r="E8878" s="14" t="s">
        <v>30</v>
      </c>
      <c r="F8878" s="16"/>
      <c r="G8878" s="26">
        <v>823</v>
      </c>
      <c r="H8878" s="40">
        <v>39.246658566221001</v>
      </c>
      <c r="I8878" s="8">
        <v>44.471445929525999</v>
      </c>
      <c r="J8878" s="42">
        <v>16.281895504253001</v>
      </c>
    </row>
    <row r="8879">
      <c r="D8879" s="19"/>
      <c r="E8879" s="18" t="s">
        <v>31</v>
      </c>
      <c r="F8879" s="17"/>
      <c r="G8879" s="7">
        <v>798</v>
      </c>
      <c r="H8879" s="20">
        <v>40.225563909774003</v>
      </c>
      <c r="I8879" s="2">
        <v>42.355889724310998</v>
      </c>
      <c r="J8879" s="22">
        <v>17.418546365914999</v>
      </c>
    </row>
    <row r="8880">
      <c r="D8880" s="19"/>
      <c r="E8880" s="18" t="s">
        <v>32</v>
      </c>
      <c r="F8880" s="17"/>
      <c r="G8880" s="7">
        <v>808</v>
      </c>
      <c r="H8880" s="20">
        <v>39.232673267327002</v>
      </c>
      <c r="I8880" s="2">
        <v>43.440594059406003</v>
      </c>
      <c r="J8880" s="22">
        <v>17.326732673266999</v>
      </c>
    </row>
    <row r="8881">
      <c r="D8881" s="19"/>
      <c r="E8881" s="18" t="s">
        <v>33</v>
      </c>
      <c r="F8881" s="17"/>
      <c r="G8881" s="7">
        <v>206</v>
      </c>
      <c r="H8881" s="20">
        <v>42.718446601941999</v>
      </c>
      <c r="I8881" s="2">
        <v>42.233009708738003</v>
      </c>
      <c r="J8881" s="22">
        <v>15.048543689320001</v>
      </c>
    </row>
    <row r="8882">
      <c r="D8882" s="19"/>
      <c r="E8882" s="18" t="s">
        <v>34</v>
      </c>
      <c r="F8882" s="17"/>
      <c r="G8882" s="7">
        <v>488</v>
      </c>
      <c r="H8882" s="20">
        <v>41.188524590164</v>
      </c>
      <c r="I8882" s="2">
        <v>46.311475409836</v>
      </c>
      <c r="J8882" s="22">
        <v>12.5</v>
      </c>
    </row>
    <row r="8883">
      <c r="D8883" s="19"/>
      <c r="E8883" s="18" t="s">
        <v>35</v>
      </c>
      <c r="F8883" s="17"/>
      <c r="G8883" s="7">
        <v>154</v>
      </c>
      <c r="H8883" s="20">
        <v>37.012987012986997</v>
      </c>
      <c r="I8883" s="2">
        <v>50.649350649351</v>
      </c>
      <c r="J8883" s="22">
        <v>12.337662337662</v>
      </c>
    </row>
    <row r="8884">
      <c r="D8884" s="19"/>
      <c r="E8884" s="18" t="s">
        <v>36</v>
      </c>
      <c r="F8884" s="17"/>
      <c r="G8884" s="7">
        <v>871</v>
      </c>
      <c r="H8884" s="20">
        <v>40.872560275544998</v>
      </c>
      <c r="I8884" s="2">
        <v>42.250287026405999</v>
      </c>
      <c r="J8884" s="22">
        <v>16.877152698048</v>
      </c>
    </row>
    <row r="8885">
      <c r="D8885" s="19"/>
      <c r="E8885" s="18" t="s">
        <v>37</v>
      </c>
      <c r="F8885" s="17"/>
      <c r="G8885" s="7">
        <v>366</v>
      </c>
      <c r="H8885" s="20">
        <v>38.524590163934</v>
      </c>
      <c r="I8885" s="2">
        <v>41.256830601093</v>
      </c>
      <c r="J8885" s="22">
        <v>20.218579234972999</v>
      </c>
    </row>
    <row r="8886">
      <c r="D8886" s="19"/>
      <c r="E8886" s="18" t="s">
        <v>38</v>
      </c>
      <c r="F8886" s="17"/>
      <c r="G8886" s="7">
        <v>552</v>
      </c>
      <c r="H8886" s="20">
        <v>39.673913043478002</v>
      </c>
      <c r="I8886" s="2">
        <v>43.840579710145001</v>
      </c>
      <c r="J8886" s="22">
        <v>16.485507246377001</v>
      </c>
    </row>
    <row r="8887">
      <c r="D8887" s="19"/>
      <c r="E8887" s="18" t="s">
        <v>39</v>
      </c>
      <c r="F8887" s="17"/>
      <c r="G8887" s="7">
        <v>514</v>
      </c>
      <c r="H8887" s="20">
        <v>40.077821011673002</v>
      </c>
      <c r="I8887" s="2">
        <v>42.412451361868001</v>
      </c>
      <c r="J8887" s="22">
        <v>17.509727626459</v>
      </c>
    </row>
    <row r="8888">
      <c r="D8888" s="19"/>
      <c r="E8888" s="18" t="s">
        <v>40</v>
      </c>
      <c r="F8888" s="17"/>
      <c r="G8888" s="7">
        <v>559</v>
      </c>
      <c r="H8888" s="20">
        <v>39.355992844364998</v>
      </c>
      <c r="I8888" s="2">
        <v>43.112701252236</v>
      </c>
      <c r="J8888" s="22">
        <v>17.531305903399002</v>
      </c>
    </row>
    <row r="8889">
      <c r="D8889" s="19"/>
      <c r="E8889" s="18" t="s">
        <v>41</v>
      </c>
      <c r="F8889" s="17"/>
      <c r="G8889" s="7">
        <v>71</v>
      </c>
      <c r="H8889" s="20">
        <v>50.704225352112999</v>
      </c>
      <c r="I8889" s="2">
        <v>38.028169014085002</v>
      </c>
      <c r="J8889" s="22">
        <v>11.267605633803001</v>
      </c>
    </row>
    <row r="8890">
      <c r="D8890" s="19"/>
      <c r="E8890" s="18" t="s">
        <v>42</v>
      </c>
      <c r="F8890" s="17"/>
      <c r="G8890" s="11">
        <v>11</v>
      </c>
      <c r="H8890" s="27">
        <v>18.181818181817999</v>
      </c>
      <c r="I8890" s="5">
        <v>54.545454545455001</v>
      </c>
      <c r="J8890" s="30">
        <v>27.272727272727</v>
      </c>
    </row>
    <row r="8891">
      <c r="D8891" s="19"/>
      <c r="E8891" s="18" t="s">
        <v>26</v>
      </c>
      <c r="F8891" s="17"/>
      <c r="G8891" s="11">
        <v>2</v>
      </c>
      <c r="H8891" s="27">
        <v>50</v>
      </c>
      <c r="I8891" s="5">
        <v>50</v>
      </c>
      <c r="J8891" s="31" t="s">
        <v>168</v>
      </c>
    </row>
    <row r="8892">
      <c r="D8892" s="19"/>
      <c r="E8892" s="18" t="s">
        <v>43</v>
      </c>
      <c r="F8892" s="17"/>
      <c r="G8892" s="7">
        <v>1080</v>
      </c>
      <c r="H8892" s="20">
        <v>40.370370370369997</v>
      </c>
      <c r="I8892" s="2">
        <v>42.222222222222001</v>
      </c>
      <c r="J8892" s="22">
        <v>17.407407407407</v>
      </c>
    </row>
    <row r="8893">
      <c r="D8893" s="15" t="s">
        <v>44</v>
      </c>
      <c r="E8893" s="14" t="s">
        <v>45</v>
      </c>
      <c r="F8893" s="16"/>
      <c r="G8893" s="33">
        <v>3</v>
      </c>
      <c r="H8893" s="45">
        <v>66.666666666666998</v>
      </c>
      <c r="I8893" s="13">
        <v>33.333333333333002</v>
      </c>
      <c r="J8893" s="53" t="s">
        <v>168</v>
      </c>
    </row>
    <row r="8894">
      <c r="D8894" s="19"/>
      <c r="E8894" s="18" t="s">
        <v>46</v>
      </c>
      <c r="F8894" s="17"/>
      <c r="G8894" s="11">
        <v>11</v>
      </c>
      <c r="H8894" s="27">
        <v>27.272727272727</v>
      </c>
      <c r="I8894" s="5">
        <v>45.454545454544999</v>
      </c>
      <c r="J8894" s="30">
        <v>27.272727272727</v>
      </c>
    </row>
    <row r="8895">
      <c r="D8895" s="19"/>
      <c r="E8895" s="18" t="s">
        <v>47</v>
      </c>
      <c r="F8895" s="17"/>
      <c r="G8895" s="11">
        <v>25</v>
      </c>
      <c r="H8895" s="27">
        <v>44</v>
      </c>
      <c r="I8895" s="5">
        <v>40</v>
      </c>
      <c r="J8895" s="30">
        <v>16</v>
      </c>
    </row>
    <row r="8896">
      <c r="D8896" s="19"/>
      <c r="E8896" s="18" t="s">
        <v>48</v>
      </c>
      <c r="F8896" s="17"/>
      <c r="G8896" s="7">
        <v>160</v>
      </c>
      <c r="H8896" s="20">
        <v>31.25</v>
      </c>
      <c r="I8896" s="2">
        <v>45</v>
      </c>
      <c r="J8896" s="22">
        <v>23.75</v>
      </c>
    </row>
    <row r="8897">
      <c r="D8897" s="19"/>
      <c r="E8897" s="18" t="s">
        <v>49</v>
      </c>
      <c r="F8897" s="17"/>
      <c r="G8897" s="7">
        <v>166</v>
      </c>
      <c r="H8897" s="20">
        <v>39.759036144577998</v>
      </c>
      <c r="I8897" s="2">
        <v>36.746987951807</v>
      </c>
      <c r="J8897" s="22">
        <v>23.493975903614</v>
      </c>
    </row>
    <row r="8898">
      <c r="D8898" s="19"/>
      <c r="E8898" s="18" t="s">
        <v>50</v>
      </c>
      <c r="F8898" s="17"/>
      <c r="G8898" s="7">
        <v>129</v>
      </c>
      <c r="H8898" s="20">
        <v>40.310077519380002</v>
      </c>
      <c r="I8898" s="2">
        <v>44.186046511628</v>
      </c>
      <c r="J8898" s="22">
        <v>15.503875968992</v>
      </c>
    </row>
    <row r="8899">
      <c r="D8899" s="19"/>
      <c r="E8899" s="18" t="s">
        <v>51</v>
      </c>
      <c r="F8899" s="17"/>
      <c r="G8899" s="7">
        <v>124</v>
      </c>
      <c r="H8899" s="20">
        <v>33.870967741934997</v>
      </c>
      <c r="I8899" s="2">
        <v>45.161290322581003</v>
      </c>
      <c r="J8899" s="22">
        <v>20.967741935484</v>
      </c>
    </row>
    <row r="8900">
      <c r="D8900" s="19"/>
      <c r="E8900" s="18" t="s">
        <v>52</v>
      </c>
      <c r="F8900" s="17"/>
      <c r="G8900" s="7">
        <v>114</v>
      </c>
      <c r="H8900" s="20">
        <v>42.982456140350997</v>
      </c>
      <c r="I8900" s="2">
        <v>40.350877192981997</v>
      </c>
      <c r="J8900" s="22">
        <v>16.666666666666998</v>
      </c>
    </row>
    <row r="8901">
      <c r="D8901" s="19"/>
      <c r="E8901" s="18" t="s">
        <v>53</v>
      </c>
      <c r="F8901" s="17"/>
      <c r="G8901" s="7">
        <v>95</v>
      </c>
      <c r="H8901" s="20">
        <v>37.894736842104997</v>
      </c>
      <c r="I8901" s="2">
        <v>44.210526315788997</v>
      </c>
      <c r="J8901" s="22">
        <v>17.894736842105001</v>
      </c>
    </row>
    <row r="8902">
      <c r="D8902" s="19"/>
      <c r="E8902" s="18" t="s">
        <v>54</v>
      </c>
      <c r="F8902" s="17"/>
      <c r="G8902" s="7">
        <v>253</v>
      </c>
      <c r="H8902" s="20">
        <v>49.407114624506001</v>
      </c>
      <c r="I8902" s="2">
        <v>42.292490118577</v>
      </c>
      <c r="J8902" s="22">
        <v>8.3003952569169996</v>
      </c>
    </row>
    <row r="8903">
      <c r="D8903" s="19"/>
      <c r="E8903" s="18" t="s">
        <v>55</v>
      </c>
      <c r="F8903" s="17"/>
      <c r="G8903" s="11">
        <v>1</v>
      </c>
      <c r="H8903" s="32" t="s">
        <v>168</v>
      </c>
      <c r="I8903" s="4" t="s">
        <v>168</v>
      </c>
      <c r="J8903" s="30">
        <v>100</v>
      </c>
    </row>
    <row r="8904">
      <c r="D8904" s="19"/>
      <c r="E8904" s="18" t="s">
        <v>26</v>
      </c>
      <c r="F8904" s="17"/>
      <c r="G8904" s="11">
        <v>12</v>
      </c>
      <c r="H8904" s="27">
        <v>25</v>
      </c>
      <c r="I8904" s="5">
        <v>50</v>
      </c>
      <c r="J8904" s="30">
        <v>25</v>
      </c>
    </row>
    <row r="8905">
      <c r="D8905" s="15" t="s">
        <v>56</v>
      </c>
      <c r="E8905" s="14" t="s">
        <v>57</v>
      </c>
      <c r="F8905" s="16"/>
      <c r="G8905" s="33">
        <v>15</v>
      </c>
      <c r="H8905" s="45">
        <v>33.333333333333002</v>
      </c>
      <c r="I8905" s="13">
        <v>26.666666666666998</v>
      </c>
      <c r="J8905" s="50">
        <v>40</v>
      </c>
    </row>
    <row r="8906">
      <c r="D8906" s="19"/>
      <c r="E8906" s="18" t="s">
        <v>58</v>
      </c>
      <c r="F8906" s="17"/>
      <c r="G8906" s="7">
        <v>111</v>
      </c>
      <c r="H8906" s="20">
        <v>37.837837837838002</v>
      </c>
      <c r="I8906" s="2">
        <v>38.738738738739002</v>
      </c>
      <c r="J8906" s="22">
        <v>23.423423423422999</v>
      </c>
    </row>
    <row r="8907">
      <c r="D8907" s="19"/>
      <c r="E8907" s="18" t="s">
        <v>59</v>
      </c>
      <c r="F8907" s="17"/>
      <c r="G8907" s="7">
        <v>404</v>
      </c>
      <c r="H8907" s="20">
        <v>38.861386138614002</v>
      </c>
      <c r="I8907" s="2">
        <v>43.564356435644001</v>
      </c>
      <c r="J8907" s="22">
        <v>17.574257425742999</v>
      </c>
    </row>
    <row r="8908">
      <c r="D8908" s="19"/>
      <c r="E8908" s="18" t="s">
        <v>60</v>
      </c>
      <c r="F8908" s="17"/>
      <c r="G8908" s="7">
        <v>562</v>
      </c>
      <c r="H8908" s="20">
        <v>41.814946619216997</v>
      </c>
      <c r="I8908" s="2">
        <v>42.526690391458999</v>
      </c>
      <c r="J8908" s="22">
        <v>15.658362989324001</v>
      </c>
    </row>
    <row r="8909">
      <c r="D8909" s="19"/>
      <c r="E8909" s="18" t="s">
        <v>26</v>
      </c>
      <c r="F8909" s="17"/>
      <c r="G8909" s="11">
        <v>1</v>
      </c>
      <c r="H8909" s="32" t="s">
        <v>168</v>
      </c>
      <c r="I8909" s="5">
        <v>100</v>
      </c>
      <c r="J8909" s="31" t="s">
        <v>168</v>
      </c>
    </row>
    <row r="8910">
      <c r="D8910" s="19"/>
      <c r="E8910" s="18" t="s">
        <v>61</v>
      </c>
      <c r="F8910" s="17"/>
      <c r="G8910" s="7">
        <v>126</v>
      </c>
      <c r="H8910" s="20">
        <v>37.301587301586999</v>
      </c>
      <c r="I8910" s="2">
        <v>37.301587301586999</v>
      </c>
      <c r="J8910" s="22">
        <v>25.396825396825001</v>
      </c>
    </row>
    <row r="8911">
      <c r="D8911" s="19"/>
      <c r="E8911" s="18" t="s">
        <v>62</v>
      </c>
      <c r="F8911" s="17"/>
      <c r="G8911" s="7">
        <v>966</v>
      </c>
      <c r="H8911" s="20">
        <v>40.579710144928001</v>
      </c>
      <c r="I8911" s="2">
        <v>42.960662525879997</v>
      </c>
      <c r="J8911" s="22">
        <v>16.459627329193001</v>
      </c>
    </row>
    <row r="8912">
      <c r="D8912" s="15" t="s">
        <v>63</v>
      </c>
      <c r="E8912" s="14" t="s">
        <v>64</v>
      </c>
      <c r="F8912" s="16"/>
      <c r="G8912" s="33">
        <v>17</v>
      </c>
      <c r="H8912" s="45">
        <v>23.529411764706001</v>
      </c>
      <c r="I8912" s="13">
        <v>52.941176470587997</v>
      </c>
      <c r="J8912" s="50">
        <v>23.529411764706001</v>
      </c>
    </row>
    <row r="8913">
      <c r="D8913" s="19"/>
      <c r="E8913" s="18" t="s">
        <v>65</v>
      </c>
      <c r="F8913" s="17"/>
      <c r="G8913" s="11">
        <v>38</v>
      </c>
      <c r="H8913" s="27">
        <v>65.789473684211004</v>
      </c>
      <c r="I8913" s="5">
        <v>21.052631578947</v>
      </c>
      <c r="J8913" s="30">
        <v>13.157894736842</v>
      </c>
    </row>
    <row r="8914">
      <c r="D8914" s="19"/>
      <c r="E8914" s="18" t="s">
        <v>66</v>
      </c>
      <c r="F8914" s="17"/>
      <c r="G8914" s="11">
        <v>14</v>
      </c>
      <c r="H8914" s="27">
        <v>35.714285714286</v>
      </c>
      <c r="I8914" s="5">
        <v>42.857142857143003</v>
      </c>
      <c r="J8914" s="30">
        <v>21.428571428571001</v>
      </c>
    </row>
    <row r="8915">
      <c r="D8915" s="19"/>
      <c r="E8915" s="18" t="s">
        <v>67</v>
      </c>
      <c r="F8915" s="17"/>
      <c r="G8915" s="7">
        <v>95</v>
      </c>
      <c r="H8915" s="20">
        <v>49.473684210526002</v>
      </c>
      <c r="I8915" s="2">
        <v>37.894736842104997</v>
      </c>
      <c r="J8915" s="22">
        <v>12.631578947368</v>
      </c>
    </row>
    <row r="8916">
      <c r="D8916" s="19"/>
      <c r="E8916" s="18" t="s">
        <v>68</v>
      </c>
      <c r="F8916" s="17"/>
      <c r="G8916" s="7">
        <v>81</v>
      </c>
      <c r="H8916" s="20">
        <v>39.506172839506</v>
      </c>
      <c r="I8916" s="2">
        <v>49.382716049382999</v>
      </c>
      <c r="J8916" s="22">
        <v>11.111111111111001</v>
      </c>
    </row>
    <row r="8917">
      <c r="D8917" s="19"/>
      <c r="E8917" s="18" t="s">
        <v>69</v>
      </c>
      <c r="F8917" s="17"/>
      <c r="G8917" s="7">
        <v>844</v>
      </c>
      <c r="H8917" s="20">
        <v>38.507109004739</v>
      </c>
      <c r="I8917" s="2">
        <v>42.890995260663999</v>
      </c>
      <c r="J8917" s="22">
        <v>18.601895734597001</v>
      </c>
    </row>
    <row r="8918">
      <c r="D8918" s="19"/>
      <c r="E8918" s="18" t="s">
        <v>26</v>
      </c>
      <c r="F8918" s="17"/>
      <c r="G8918" s="11">
        <v>4</v>
      </c>
      <c r="H8918" s="27">
        <v>25</v>
      </c>
      <c r="I8918" s="5">
        <v>50</v>
      </c>
      <c r="J8918" s="30">
        <v>25</v>
      </c>
    </row>
    <row r="8919">
      <c r="D8919" s="19"/>
      <c r="E8919" s="18" t="s">
        <v>70</v>
      </c>
      <c r="F8919" s="17"/>
      <c r="G8919" s="7">
        <v>245</v>
      </c>
      <c r="H8919" s="20">
        <v>46.122448979592001</v>
      </c>
      <c r="I8919" s="2">
        <v>40.408163265306001</v>
      </c>
      <c r="J8919" s="22">
        <v>13.469387755102</v>
      </c>
    </row>
    <row r="8920">
      <c r="D8920" s="15" t="s">
        <v>71</v>
      </c>
      <c r="E8920" s="14" t="s">
        <v>64</v>
      </c>
      <c r="F8920" s="16"/>
      <c r="G8920" s="33">
        <v>15</v>
      </c>
      <c r="H8920" s="45">
        <v>20</v>
      </c>
      <c r="I8920" s="13">
        <v>73.333333333333002</v>
      </c>
      <c r="J8920" s="50">
        <v>6.666666666667</v>
      </c>
    </row>
    <row r="8921">
      <c r="D8921" s="19"/>
      <c r="E8921" s="18" t="s">
        <v>65</v>
      </c>
      <c r="F8921" s="17"/>
      <c r="G8921" s="7">
        <v>58</v>
      </c>
      <c r="H8921" s="20">
        <v>55.172413793102997</v>
      </c>
      <c r="I8921" s="2">
        <v>27.586206896552</v>
      </c>
      <c r="J8921" s="22">
        <v>17.241379310345</v>
      </c>
    </row>
    <row r="8922">
      <c r="D8922" s="19"/>
      <c r="E8922" s="18" t="s">
        <v>66</v>
      </c>
      <c r="F8922" s="17"/>
      <c r="G8922" s="7">
        <v>113</v>
      </c>
      <c r="H8922" s="20">
        <v>37.168141592920001</v>
      </c>
      <c r="I8922" s="2">
        <v>46.902654867256999</v>
      </c>
      <c r="J8922" s="22">
        <v>15.929203539823</v>
      </c>
    </row>
    <row r="8923">
      <c r="D8923" s="19"/>
      <c r="E8923" s="18" t="s">
        <v>67</v>
      </c>
      <c r="F8923" s="17"/>
      <c r="G8923" s="7">
        <v>837</v>
      </c>
      <c r="H8923" s="20">
        <v>40.262843488649999</v>
      </c>
      <c r="I8923" s="2">
        <v>42.054958183990003</v>
      </c>
      <c r="J8923" s="22">
        <v>17.682198327359998</v>
      </c>
    </row>
    <row r="8924">
      <c r="D8924" s="19"/>
      <c r="E8924" s="18" t="s">
        <v>68</v>
      </c>
      <c r="F8924" s="17"/>
      <c r="G8924" s="7">
        <v>61</v>
      </c>
      <c r="H8924" s="20">
        <v>34.426229508196997</v>
      </c>
      <c r="I8924" s="2">
        <v>44.262295081966997</v>
      </c>
      <c r="J8924" s="22">
        <v>21.311475409836</v>
      </c>
    </row>
    <row r="8925">
      <c r="D8925" s="19"/>
      <c r="E8925" s="18" t="s">
        <v>72</v>
      </c>
      <c r="F8925" s="17"/>
      <c r="G8925" s="11">
        <v>5</v>
      </c>
      <c r="H8925" s="27">
        <v>40</v>
      </c>
      <c r="I8925" s="5">
        <v>40</v>
      </c>
      <c r="J8925" s="30">
        <v>20</v>
      </c>
    </row>
    <row r="8926">
      <c r="D8926" s="19"/>
      <c r="E8926" s="18" t="s">
        <v>26</v>
      </c>
      <c r="F8926" s="17"/>
      <c r="G8926" s="11">
        <v>4</v>
      </c>
      <c r="H8926" s="27">
        <v>50</v>
      </c>
      <c r="I8926" s="5">
        <v>50</v>
      </c>
      <c r="J8926" s="31" t="s">
        <v>168</v>
      </c>
    </row>
    <row r="8927">
      <c r="D8927" s="19"/>
      <c r="E8927" s="18" t="s">
        <v>73</v>
      </c>
      <c r="F8927" s="17"/>
      <c r="G8927" s="7">
        <v>1084</v>
      </c>
      <c r="H8927" s="20">
        <v>40.129151291512997</v>
      </c>
      <c r="I8927" s="2">
        <v>42.343173431734002</v>
      </c>
      <c r="J8927" s="22">
        <v>17.527675276753001</v>
      </c>
    </row>
    <row r="8928">
      <c r="D8928" s="15" t="s">
        <v>74</v>
      </c>
      <c r="E8928" s="14" t="s">
        <v>75</v>
      </c>
      <c r="F8928" s="16"/>
      <c r="G8928" s="26">
        <v>315</v>
      </c>
      <c r="H8928" s="40">
        <v>42.539682539683</v>
      </c>
      <c r="I8928" s="8">
        <v>35.873015873016001</v>
      </c>
      <c r="J8928" s="42">
        <v>21.587301587302001</v>
      </c>
    </row>
    <row r="8929">
      <c r="D8929" s="19"/>
      <c r="E8929" s="18" t="s">
        <v>76</v>
      </c>
      <c r="F8929" s="17"/>
      <c r="G8929" s="7">
        <v>78</v>
      </c>
      <c r="H8929" s="20">
        <v>44.871794871794997</v>
      </c>
      <c r="I8929" s="2">
        <v>35.897435897435997</v>
      </c>
      <c r="J8929" s="22">
        <v>19.230769230768999</v>
      </c>
    </row>
    <row r="8930">
      <c r="D8930" s="19"/>
      <c r="E8930" s="18" t="s">
        <v>77</v>
      </c>
      <c r="F8930" s="17"/>
      <c r="G8930" s="7">
        <v>297</v>
      </c>
      <c r="H8930" s="20">
        <v>42.087542087541998</v>
      </c>
      <c r="I8930" s="2">
        <v>41.077441077441001</v>
      </c>
      <c r="J8930" s="22">
        <v>16.835016835017001</v>
      </c>
    </row>
    <row r="8931">
      <c r="D8931" s="19"/>
      <c r="E8931" s="18" t="s">
        <v>78</v>
      </c>
      <c r="F8931" s="17"/>
      <c r="G8931" s="11">
        <v>12</v>
      </c>
      <c r="H8931" s="27">
        <v>58.333333333333002</v>
      </c>
      <c r="I8931" s="5">
        <v>33.333333333333002</v>
      </c>
      <c r="J8931" s="30">
        <v>8.333333333333</v>
      </c>
    </row>
    <row r="8932">
      <c r="D8932" s="19"/>
      <c r="E8932" s="18" t="s">
        <v>79</v>
      </c>
      <c r="F8932" s="17"/>
      <c r="G8932" s="7">
        <v>116</v>
      </c>
      <c r="H8932" s="20">
        <v>45.689655172414</v>
      </c>
      <c r="I8932" s="2">
        <v>36.206896551724</v>
      </c>
      <c r="J8932" s="22">
        <v>18.103448275862</v>
      </c>
    </row>
    <row r="8933">
      <c r="D8933" s="19"/>
      <c r="E8933" s="18" t="s">
        <v>80</v>
      </c>
      <c r="F8933" s="17"/>
      <c r="G8933" s="7">
        <v>175</v>
      </c>
      <c r="H8933" s="20">
        <v>41.142857142856997</v>
      </c>
      <c r="I8933" s="2">
        <v>38.285714285714</v>
      </c>
      <c r="J8933" s="22">
        <v>20.571428571428999</v>
      </c>
    </row>
    <row r="8934">
      <c r="D8934" s="19"/>
      <c r="E8934" s="18" t="s">
        <v>81</v>
      </c>
      <c r="F8934" s="17"/>
      <c r="G8934" s="7">
        <v>908</v>
      </c>
      <c r="H8934" s="20">
        <v>40.969162995594999</v>
      </c>
      <c r="I8934" s="2">
        <v>42.621145374449</v>
      </c>
      <c r="J8934" s="22">
        <v>16.409691629956001</v>
      </c>
    </row>
    <row r="8935">
      <c r="D8935" s="19"/>
      <c r="E8935" s="18" t="s">
        <v>41</v>
      </c>
      <c r="F8935" s="17"/>
      <c r="G8935" s="11">
        <v>26</v>
      </c>
      <c r="H8935" s="27">
        <v>34.615384615384997</v>
      </c>
      <c r="I8935" s="5">
        <v>46.153846153845997</v>
      </c>
      <c r="J8935" s="30">
        <v>19.230769230768999</v>
      </c>
    </row>
    <row r="8936">
      <c r="D8936" s="19"/>
      <c r="E8936" s="18" t="s">
        <v>82</v>
      </c>
      <c r="F8936" s="17"/>
      <c r="G8936" s="7">
        <v>96</v>
      </c>
      <c r="H8936" s="20">
        <v>37.5</v>
      </c>
      <c r="I8936" s="2">
        <v>45.833333333333002</v>
      </c>
      <c r="J8936" s="22">
        <v>16.666666666666998</v>
      </c>
    </row>
    <row r="8937">
      <c r="D8937" s="19"/>
      <c r="E8937" s="18" t="s">
        <v>26</v>
      </c>
      <c r="F8937" s="17"/>
      <c r="G8937" s="11">
        <v>0</v>
      </c>
      <c r="H8937" s="32" t="s">
        <v>168</v>
      </c>
      <c r="I8937" s="4" t="s">
        <v>168</v>
      </c>
      <c r="J8937" s="31" t="s">
        <v>168</v>
      </c>
    </row>
    <row r="8938">
      <c r="D8938" s="19"/>
      <c r="E8938" s="18" t="s">
        <v>83</v>
      </c>
      <c r="F8938" s="17"/>
      <c r="G8938" s="7">
        <v>997</v>
      </c>
      <c r="H8938" s="20">
        <v>40.421263791374002</v>
      </c>
      <c r="I8938" s="2">
        <v>42.026078234704002</v>
      </c>
      <c r="J8938" s="22">
        <v>17.552657973921999</v>
      </c>
    </row>
    <row r="8939">
      <c r="D8939" s="15" t="s">
        <v>84</v>
      </c>
      <c r="E8939" s="14" t="s">
        <v>85</v>
      </c>
      <c r="F8939" s="16"/>
      <c r="G8939" s="26">
        <v>394</v>
      </c>
      <c r="H8939" s="40">
        <v>41.116751269036001</v>
      </c>
      <c r="I8939" s="8">
        <v>42.639593908629003</v>
      </c>
      <c r="J8939" s="42">
        <v>16.243654822334999</v>
      </c>
    </row>
    <row r="8940">
      <c r="D8940" s="19"/>
      <c r="E8940" s="18" t="s">
        <v>86</v>
      </c>
      <c r="F8940" s="17"/>
      <c r="G8940" s="7">
        <v>401</v>
      </c>
      <c r="H8940" s="20">
        <v>39.401496259352001</v>
      </c>
      <c r="I8940" s="2">
        <v>41.396508728180002</v>
      </c>
      <c r="J8940" s="22">
        <v>19.201995012468998</v>
      </c>
    </row>
    <row r="8941">
      <c r="D8941" s="19"/>
      <c r="E8941" s="18" t="s">
        <v>87</v>
      </c>
      <c r="F8941" s="17"/>
      <c r="G8941" s="7">
        <v>247</v>
      </c>
      <c r="H8941" s="20">
        <v>39.271255060728997</v>
      </c>
      <c r="I8941" s="2">
        <v>44.129554655870002</v>
      </c>
      <c r="J8941" s="22">
        <v>16.599190283401001</v>
      </c>
    </row>
    <row r="8942">
      <c r="D8942" s="19"/>
      <c r="E8942" s="18" t="s">
        <v>88</v>
      </c>
      <c r="F8942" s="17"/>
      <c r="G8942" s="11">
        <v>46</v>
      </c>
      <c r="H8942" s="27">
        <v>43.478260869564998</v>
      </c>
      <c r="I8942" s="5">
        <v>39.130434782609001</v>
      </c>
      <c r="J8942" s="30">
        <v>17.391304347826001</v>
      </c>
    </row>
    <row r="8943">
      <c r="D8943" s="19"/>
      <c r="E8943" s="18" t="s">
        <v>89</v>
      </c>
      <c r="F8943" s="17"/>
      <c r="G8943" s="11">
        <v>5</v>
      </c>
      <c r="H8943" s="27">
        <v>40</v>
      </c>
      <c r="I8943" s="5">
        <v>40</v>
      </c>
      <c r="J8943" s="30">
        <v>20</v>
      </c>
    </row>
    <row r="8944">
      <c r="D8944" s="19"/>
      <c r="E8944" s="18" t="s">
        <v>26</v>
      </c>
      <c r="F8944" s="17"/>
      <c r="G8944" s="11">
        <v>0</v>
      </c>
      <c r="H8944" s="32" t="s">
        <v>168</v>
      </c>
      <c r="I8944" s="4" t="s">
        <v>168</v>
      </c>
      <c r="J8944" s="31" t="s">
        <v>168</v>
      </c>
    </row>
    <row r="8945">
      <c r="D8945" s="19"/>
      <c r="E8945" s="18" t="s">
        <v>90</v>
      </c>
      <c r="F8945" s="17"/>
      <c r="G8945" s="7">
        <v>795</v>
      </c>
      <c r="H8945" s="20">
        <v>40.251572327044002</v>
      </c>
      <c r="I8945" s="2">
        <v>42.012578616352002</v>
      </c>
      <c r="J8945" s="22">
        <v>17.735849056604</v>
      </c>
    </row>
    <row r="8946">
      <c r="D8946" s="19"/>
      <c r="E8946" s="18" t="s">
        <v>91</v>
      </c>
      <c r="F8946" s="17"/>
      <c r="G8946" s="7">
        <v>298</v>
      </c>
      <c r="H8946" s="20">
        <v>39.932885906039999</v>
      </c>
      <c r="I8946" s="2">
        <v>43.288590604027</v>
      </c>
      <c r="J8946" s="22">
        <v>16.778523489933001</v>
      </c>
    </row>
    <row r="8947">
      <c r="D8947" s="15" t="s">
        <v>92</v>
      </c>
      <c r="E8947" s="14" t="s">
        <v>93</v>
      </c>
      <c r="F8947" s="16"/>
      <c r="G8947" s="33">
        <v>46</v>
      </c>
      <c r="H8947" s="45">
        <v>32.608695652173999</v>
      </c>
      <c r="I8947" s="13">
        <v>45.652173913043001</v>
      </c>
      <c r="J8947" s="50">
        <v>21.739130434783</v>
      </c>
    </row>
    <row r="8948">
      <c r="D8948" s="19"/>
      <c r="E8948" s="18" t="s">
        <v>94</v>
      </c>
      <c r="F8948" s="17"/>
      <c r="G8948" s="7">
        <v>189</v>
      </c>
      <c r="H8948" s="20">
        <v>46.031746031746003</v>
      </c>
      <c r="I8948" s="2">
        <v>34.391534391534002</v>
      </c>
      <c r="J8948" s="22">
        <v>19.576719576719999</v>
      </c>
    </row>
    <row r="8949">
      <c r="D8949" s="19"/>
      <c r="E8949" s="18" t="s">
        <v>95</v>
      </c>
      <c r="F8949" s="17"/>
      <c r="G8949" s="7">
        <v>69</v>
      </c>
      <c r="H8949" s="20">
        <v>39.130434782609001</v>
      </c>
      <c r="I8949" s="2">
        <v>39.130434782609001</v>
      </c>
      <c r="J8949" s="22">
        <v>21.739130434783</v>
      </c>
    </row>
    <row r="8950">
      <c r="D8950" s="19"/>
      <c r="E8950" s="18" t="s">
        <v>96</v>
      </c>
      <c r="F8950" s="17"/>
      <c r="G8950" s="11">
        <v>21</v>
      </c>
      <c r="H8950" s="27">
        <v>52.380952380952003</v>
      </c>
      <c r="I8950" s="5">
        <v>38.095238095238003</v>
      </c>
      <c r="J8950" s="30">
        <v>9.5238095238099998</v>
      </c>
    </row>
    <row r="8951">
      <c r="D8951" s="19"/>
      <c r="E8951" s="18" t="s">
        <v>97</v>
      </c>
      <c r="F8951" s="17"/>
      <c r="G8951" s="11">
        <v>40</v>
      </c>
      <c r="H8951" s="27">
        <v>50</v>
      </c>
      <c r="I8951" s="5">
        <v>32.5</v>
      </c>
      <c r="J8951" s="30">
        <v>17.5</v>
      </c>
    </row>
    <row r="8952">
      <c r="D8952" s="19"/>
      <c r="E8952" s="18" t="s">
        <v>98</v>
      </c>
      <c r="F8952" s="17"/>
      <c r="G8952" s="7">
        <v>62</v>
      </c>
      <c r="H8952" s="20">
        <v>37.096774193548001</v>
      </c>
      <c r="I8952" s="2">
        <v>41.935483870968</v>
      </c>
      <c r="J8952" s="22">
        <v>20.967741935484</v>
      </c>
    </row>
    <row r="8953">
      <c r="D8953" s="19"/>
      <c r="E8953" s="18" t="s">
        <v>99</v>
      </c>
      <c r="F8953" s="17"/>
      <c r="G8953" s="11">
        <v>20</v>
      </c>
      <c r="H8953" s="27">
        <v>30</v>
      </c>
      <c r="I8953" s="5">
        <v>45</v>
      </c>
      <c r="J8953" s="30">
        <v>25</v>
      </c>
    </row>
    <row r="8954">
      <c r="D8954" s="19"/>
      <c r="E8954" s="18" t="s">
        <v>100</v>
      </c>
      <c r="F8954" s="17"/>
      <c r="G8954" s="11">
        <v>39</v>
      </c>
      <c r="H8954" s="27">
        <v>51.282051282051</v>
      </c>
      <c r="I8954" s="5">
        <v>33.333333333333002</v>
      </c>
      <c r="J8954" s="30">
        <v>15.384615384615</v>
      </c>
    </row>
    <row r="8955">
      <c r="D8955" s="19"/>
      <c r="E8955" s="18" t="s">
        <v>101</v>
      </c>
      <c r="F8955" s="17"/>
      <c r="G8955" s="7">
        <v>148</v>
      </c>
      <c r="H8955" s="20">
        <v>39.864864864864998</v>
      </c>
      <c r="I8955" s="2">
        <v>39.864864864864998</v>
      </c>
      <c r="J8955" s="22">
        <v>20.27027027027</v>
      </c>
    </row>
    <row r="8956">
      <c r="D8956" s="19"/>
      <c r="E8956" s="18" t="s">
        <v>102</v>
      </c>
      <c r="F8956" s="17"/>
      <c r="G8956" s="7">
        <v>82</v>
      </c>
      <c r="H8956" s="20">
        <v>39.024390243901998</v>
      </c>
      <c r="I8956" s="2">
        <v>37.804878048779997</v>
      </c>
      <c r="J8956" s="22">
        <v>23.170731707317</v>
      </c>
    </row>
    <row r="8957">
      <c r="D8957" s="19"/>
      <c r="E8957" s="18" t="s">
        <v>41</v>
      </c>
      <c r="F8957" s="17"/>
      <c r="G8957" s="7">
        <v>161</v>
      </c>
      <c r="H8957" s="20">
        <v>37.888198757764002</v>
      </c>
      <c r="I8957" s="2">
        <v>37.888198757764002</v>
      </c>
      <c r="J8957" s="22">
        <v>24.223602484472</v>
      </c>
    </row>
    <row r="8958">
      <c r="D8958" s="19"/>
      <c r="E8958" s="18" t="s">
        <v>103</v>
      </c>
      <c r="F8958" s="17"/>
      <c r="G8958" s="7">
        <v>211</v>
      </c>
      <c r="H8958" s="20">
        <v>39.336492890994997</v>
      </c>
      <c r="I8958" s="2">
        <v>45.971563981042998</v>
      </c>
      <c r="J8958" s="22">
        <v>14.691943127962</v>
      </c>
    </row>
    <row r="8959">
      <c r="D8959" s="19"/>
      <c r="E8959" s="18" t="s">
        <v>104</v>
      </c>
      <c r="F8959" s="17"/>
      <c r="G8959" s="7">
        <v>319</v>
      </c>
      <c r="H8959" s="20">
        <v>41.065830721003003</v>
      </c>
      <c r="I8959" s="2">
        <v>43.573667711599001</v>
      </c>
      <c r="J8959" s="22">
        <v>15.360501567398</v>
      </c>
    </row>
    <row r="8960">
      <c r="D8960" s="19"/>
      <c r="E8960" s="18" t="s">
        <v>26</v>
      </c>
      <c r="F8960" s="17"/>
      <c r="G8960" s="11">
        <v>5</v>
      </c>
      <c r="H8960" s="32" t="s">
        <v>168</v>
      </c>
      <c r="I8960" s="5">
        <v>80</v>
      </c>
      <c r="J8960" s="30">
        <v>20</v>
      </c>
    </row>
    <row r="8961">
      <c r="D8961" s="19"/>
      <c r="E8961" s="18" t="s">
        <v>105</v>
      </c>
      <c r="F8961" s="17"/>
      <c r="G8961" s="7">
        <v>558</v>
      </c>
      <c r="H8961" s="20">
        <v>40.322580645160997</v>
      </c>
      <c r="I8961" s="2">
        <v>39.964157706092998</v>
      </c>
      <c r="J8961" s="22">
        <v>19.713261648745998</v>
      </c>
    </row>
    <row r="8962">
      <c r="D8962" s="19"/>
      <c r="E8962" s="18" t="s">
        <v>106</v>
      </c>
      <c r="F8962" s="17"/>
      <c r="G8962" s="7">
        <v>530</v>
      </c>
      <c r="H8962" s="20">
        <v>40.377358490566003</v>
      </c>
      <c r="I8962" s="2">
        <v>44.528301886792001</v>
      </c>
      <c r="J8962" s="22">
        <v>15.094339622642</v>
      </c>
    </row>
    <row r="8963">
      <c r="D8963" s="15" t="s">
        <v>107</v>
      </c>
      <c r="E8963" s="14" t="s">
        <v>108</v>
      </c>
      <c r="F8963" s="16"/>
      <c r="G8963" s="33">
        <v>32</v>
      </c>
      <c r="H8963" s="45">
        <v>50</v>
      </c>
      <c r="I8963" s="13">
        <v>40.625</v>
      </c>
      <c r="J8963" s="50">
        <v>9.375</v>
      </c>
    </row>
    <row r="8964">
      <c r="D8964" s="19"/>
      <c r="E8964" s="18" t="s">
        <v>109</v>
      </c>
      <c r="F8964" s="17"/>
      <c r="G8964" s="7">
        <v>715</v>
      </c>
      <c r="H8964" s="20">
        <v>42.797202797202999</v>
      </c>
      <c r="I8964" s="2">
        <v>41.398601398601002</v>
      </c>
      <c r="J8964" s="22">
        <v>15.804195804196</v>
      </c>
    </row>
    <row r="8965">
      <c r="D8965" s="19"/>
      <c r="E8965" s="18" t="s">
        <v>110</v>
      </c>
      <c r="F8965" s="17"/>
      <c r="G8965" s="7">
        <v>1003</v>
      </c>
      <c r="H8965" s="20">
        <v>41.076769690927001</v>
      </c>
      <c r="I8965" s="2">
        <v>41.575274177468003</v>
      </c>
      <c r="J8965" s="22">
        <v>17.347956131604999</v>
      </c>
    </row>
    <row r="8966">
      <c r="D8966" s="19"/>
      <c r="E8966" s="18" t="s">
        <v>111</v>
      </c>
      <c r="F8966" s="17"/>
      <c r="G8966" s="7">
        <v>921</v>
      </c>
      <c r="H8966" s="20">
        <v>40.390879478827003</v>
      </c>
      <c r="I8966" s="2">
        <v>42.345276872964</v>
      </c>
      <c r="J8966" s="22">
        <v>17.263843648207999</v>
      </c>
    </row>
    <row r="8967">
      <c r="D8967" s="19"/>
      <c r="E8967" s="18" t="s">
        <v>112</v>
      </c>
      <c r="F8967" s="17"/>
      <c r="G8967" s="7">
        <v>765</v>
      </c>
      <c r="H8967" s="20">
        <v>42.091503267973998</v>
      </c>
      <c r="I8967" s="2">
        <v>41.437908496732</v>
      </c>
      <c r="J8967" s="22">
        <v>16.470588235293999</v>
      </c>
    </row>
    <row r="8968">
      <c r="D8968" s="19"/>
      <c r="E8968" s="18" t="s">
        <v>113</v>
      </c>
      <c r="F8968" s="17"/>
      <c r="G8968" s="7">
        <v>197</v>
      </c>
      <c r="H8968" s="20">
        <v>43.147208121826999</v>
      </c>
      <c r="I8968" s="2">
        <v>42.131979695430999</v>
      </c>
      <c r="J8968" s="22">
        <v>14.720812182741</v>
      </c>
    </row>
    <row r="8969">
      <c r="D8969" s="19"/>
      <c r="E8969" s="18" t="s">
        <v>114</v>
      </c>
      <c r="F8969" s="17"/>
      <c r="G8969" s="7">
        <v>1029</v>
      </c>
      <c r="H8969" s="20">
        <v>40.719144800777002</v>
      </c>
      <c r="I8969" s="2">
        <v>42.176870748299002</v>
      </c>
      <c r="J8969" s="22">
        <v>17.103984450923001</v>
      </c>
    </row>
    <row r="8970">
      <c r="D8970" s="19"/>
      <c r="E8970" s="18" t="s">
        <v>115</v>
      </c>
      <c r="F8970" s="17"/>
      <c r="G8970" s="7">
        <v>793</v>
      </c>
      <c r="H8970" s="20">
        <v>41.109709962168999</v>
      </c>
      <c r="I8970" s="2">
        <v>42.875157629256002</v>
      </c>
      <c r="J8970" s="22">
        <v>16.015132408574999</v>
      </c>
    </row>
    <row r="8971">
      <c r="D8971" s="19"/>
      <c r="E8971" s="18" t="s">
        <v>116</v>
      </c>
      <c r="F8971" s="17"/>
      <c r="G8971" s="7">
        <v>253</v>
      </c>
      <c r="H8971" s="20">
        <v>42.687747035572997</v>
      </c>
      <c r="I8971" s="2">
        <v>43.083003952569001</v>
      </c>
      <c r="J8971" s="22">
        <v>14.229249011858</v>
      </c>
    </row>
    <row r="8972">
      <c r="D8972" s="19"/>
      <c r="E8972" s="18" t="s">
        <v>117</v>
      </c>
      <c r="F8972" s="17"/>
      <c r="G8972" s="7">
        <v>200</v>
      </c>
      <c r="H8972" s="20">
        <v>41</v>
      </c>
      <c r="I8972" s="2">
        <v>45</v>
      </c>
      <c r="J8972" s="22">
        <v>14</v>
      </c>
    </row>
    <row r="8973">
      <c r="D8973" s="19"/>
      <c r="E8973" s="18" t="s">
        <v>118</v>
      </c>
      <c r="F8973" s="17"/>
      <c r="G8973" s="11">
        <v>3</v>
      </c>
      <c r="H8973" s="27">
        <v>66.666666666666998</v>
      </c>
      <c r="I8973" s="5">
        <v>33.333333333333002</v>
      </c>
      <c r="J8973" s="31" t="s">
        <v>168</v>
      </c>
    </row>
    <row r="8974">
      <c r="D8974" s="19"/>
      <c r="E8974" s="18" t="s">
        <v>26</v>
      </c>
      <c r="F8974" s="17"/>
      <c r="G8974" s="11">
        <v>1</v>
      </c>
      <c r="H8974" s="32" t="s">
        <v>168</v>
      </c>
      <c r="I8974" s="5">
        <v>100</v>
      </c>
      <c r="J8974" s="31" t="s">
        <v>168</v>
      </c>
    </row>
    <row r="8975">
      <c r="D8975" s="19"/>
      <c r="E8975" s="18" t="s">
        <v>119</v>
      </c>
      <c r="F8975" s="17"/>
      <c r="G8975" s="7">
        <v>1080</v>
      </c>
      <c r="H8975" s="20">
        <v>40.092592592593</v>
      </c>
      <c r="I8975" s="2">
        <v>42.222222222222001</v>
      </c>
      <c r="J8975" s="22">
        <v>17.685185185184999</v>
      </c>
    </row>
    <row r="8976">
      <c r="D8976" s="19"/>
      <c r="E8976" s="18" t="s">
        <v>120</v>
      </c>
      <c r="F8976" s="17"/>
      <c r="G8976" s="7">
        <v>1054</v>
      </c>
      <c r="H8976" s="20">
        <v>40.891840607211002</v>
      </c>
      <c r="I8976" s="2">
        <v>42.220113851991997</v>
      </c>
      <c r="J8976" s="22">
        <v>16.888045540796998</v>
      </c>
    </row>
    <row r="8977">
      <c r="D8977" s="15" t="s">
        <v>121</v>
      </c>
      <c r="E8977" s="14" t="s">
        <v>122</v>
      </c>
      <c r="F8977" s="16"/>
      <c r="G8977" s="26">
        <v>564</v>
      </c>
      <c r="H8977" s="40">
        <v>39.893617021277002</v>
      </c>
      <c r="I8977" s="8">
        <v>42.375886524823002</v>
      </c>
      <c r="J8977" s="42">
        <v>17.730496453901001</v>
      </c>
    </row>
    <row r="8978">
      <c r="D8978" s="19"/>
      <c r="E8978" s="18" t="s">
        <v>123</v>
      </c>
      <c r="F8978" s="17"/>
      <c r="G8978" s="7">
        <v>396</v>
      </c>
      <c r="H8978" s="20">
        <v>41.414141414141</v>
      </c>
      <c r="I8978" s="2">
        <v>42.171717171716999</v>
      </c>
      <c r="J8978" s="22">
        <v>16.414141414141</v>
      </c>
    </row>
    <row r="8979">
      <c r="D8979" s="19"/>
      <c r="E8979" s="18" t="s">
        <v>124</v>
      </c>
      <c r="F8979" s="17"/>
      <c r="G8979" s="7">
        <v>69</v>
      </c>
      <c r="H8979" s="20">
        <v>30.434782608696</v>
      </c>
      <c r="I8979" s="2">
        <v>47.826086956521998</v>
      </c>
      <c r="J8979" s="22">
        <v>21.739130434783</v>
      </c>
    </row>
    <row r="8980">
      <c r="D8980" s="19"/>
      <c r="E8980" s="18" t="s">
        <v>125</v>
      </c>
      <c r="F8980" s="17"/>
      <c r="G8980" s="7">
        <v>50</v>
      </c>
      <c r="H8980" s="20">
        <v>46</v>
      </c>
      <c r="I8980" s="2">
        <v>34</v>
      </c>
      <c r="J8980" s="22">
        <v>20</v>
      </c>
    </row>
    <row r="8981">
      <c r="D8981" s="19"/>
      <c r="E8981" s="18" t="s">
        <v>126</v>
      </c>
      <c r="F8981" s="17"/>
      <c r="G8981" s="11">
        <v>14</v>
      </c>
      <c r="H8981" s="27">
        <v>42.857142857143003</v>
      </c>
      <c r="I8981" s="5">
        <v>50</v>
      </c>
      <c r="J8981" s="30">
        <v>7.1428571428570002</v>
      </c>
    </row>
    <row r="8982">
      <c r="D8982" s="19"/>
      <c r="E8982" s="18" t="s">
        <v>26</v>
      </c>
      <c r="F8982" s="17"/>
      <c r="G8982" s="11">
        <v>0</v>
      </c>
      <c r="H8982" s="32" t="s">
        <v>168</v>
      </c>
      <c r="I8982" s="4" t="s">
        <v>168</v>
      </c>
      <c r="J8982" s="31" t="s">
        <v>168</v>
      </c>
    </row>
    <row r="8983">
      <c r="D8983" s="19"/>
      <c r="E8983" s="18" t="s">
        <v>127</v>
      </c>
      <c r="F8983" s="17"/>
      <c r="G8983" s="7">
        <v>960</v>
      </c>
      <c r="H8983" s="20">
        <v>40.520833333333002</v>
      </c>
      <c r="I8983" s="2">
        <v>42.291666666666998</v>
      </c>
      <c r="J8983" s="22">
        <v>17.1875</v>
      </c>
    </row>
    <row r="8984">
      <c r="D8984" s="19"/>
      <c r="E8984" s="18" t="s">
        <v>128</v>
      </c>
      <c r="F8984" s="17"/>
      <c r="G8984" s="7">
        <v>64</v>
      </c>
      <c r="H8984" s="20">
        <v>45.3125</v>
      </c>
      <c r="I8984" s="2">
        <v>37.5</v>
      </c>
      <c r="J8984" s="22">
        <v>17.1875</v>
      </c>
    </row>
    <row r="8985">
      <c r="D8985" s="15" t="s">
        <v>129</v>
      </c>
      <c r="E8985" s="14" t="s">
        <v>130</v>
      </c>
      <c r="F8985" s="16"/>
      <c r="G8985" s="26">
        <v>130</v>
      </c>
      <c r="H8985" s="40">
        <v>51.538461538462002</v>
      </c>
      <c r="I8985" s="8">
        <v>34.615384615384997</v>
      </c>
      <c r="J8985" s="42">
        <v>13.846153846153999</v>
      </c>
    </row>
    <row r="8986">
      <c r="D8986" s="19"/>
      <c r="E8986" s="18" t="s">
        <v>131</v>
      </c>
      <c r="F8986" s="17"/>
      <c r="G8986" s="11">
        <v>32</v>
      </c>
      <c r="H8986" s="27">
        <v>50</v>
      </c>
      <c r="I8986" s="5">
        <v>43.75</v>
      </c>
      <c r="J8986" s="30">
        <v>6.25</v>
      </c>
    </row>
    <row r="8987">
      <c r="D8987" s="19"/>
      <c r="E8987" s="18" t="s">
        <v>132</v>
      </c>
      <c r="F8987" s="17"/>
      <c r="G8987" s="7">
        <v>492</v>
      </c>
      <c r="H8987" s="20">
        <v>41.056910569106002</v>
      </c>
      <c r="I8987" s="2">
        <v>41.463414634145998</v>
      </c>
      <c r="J8987" s="22">
        <v>17.479674796748</v>
      </c>
    </row>
    <row r="8988">
      <c r="D8988" s="19"/>
      <c r="E8988" s="18" t="s">
        <v>133</v>
      </c>
      <c r="F8988" s="17"/>
      <c r="G8988" s="7">
        <v>610</v>
      </c>
      <c r="H8988" s="20">
        <v>41.475409836066</v>
      </c>
      <c r="I8988" s="2">
        <v>42.786885245901999</v>
      </c>
      <c r="J8988" s="22">
        <v>15.737704918033</v>
      </c>
    </row>
    <row r="8989">
      <c r="D8989" s="19"/>
      <c r="E8989" s="18" t="s">
        <v>134</v>
      </c>
      <c r="F8989" s="17"/>
      <c r="G8989" s="7">
        <v>869</v>
      </c>
      <c r="H8989" s="20">
        <v>41.772151898734002</v>
      </c>
      <c r="I8989" s="2">
        <v>42.002301495971999</v>
      </c>
      <c r="J8989" s="22">
        <v>16.225546605293001</v>
      </c>
    </row>
    <row r="8990">
      <c r="D8990" s="19"/>
      <c r="E8990" s="18" t="s">
        <v>135</v>
      </c>
      <c r="F8990" s="17"/>
      <c r="G8990" s="7">
        <v>842</v>
      </c>
      <c r="H8990" s="20">
        <v>42.636579572446998</v>
      </c>
      <c r="I8990" s="2">
        <v>41.211401425178003</v>
      </c>
      <c r="J8990" s="22">
        <v>16.152019002374999</v>
      </c>
    </row>
    <row r="8991">
      <c r="D8991" s="19"/>
      <c r="E8991" s="18" t="s">
        <v>136</v>
      </c>
      <c r="F8991" s="17"/>
      <c r="G8991" s="7">
        <v>514</v>
      </c>
      <c r="H8991" s="20">
        <v>40.077821011673002</v>
      </c>
      <c r="I8991" s="2">
        <v>41.439688715952997</v>
      </c>
      <c r="J8991" s="22">
        <v>18.482490272374001</v>
      </c>
    </row>
    <row r="8992">
      <c r="D8992" s="19"/>
      <c r="E8992" s="18" t="s">
        <v>137</v>
      </c>
      <c r="F8992" s="17"/>
      <c r="G8992" s="7">
        <v>487</v>
      </c>
      <c r="H8992" s="20">
        <v>41.478439425051</v>
      </c>
      <c r="I8992" s="2">
        <v>39.425051334701998</v>
      </c>
      <c r="J8992" s="22">
        <v>19.096509240246</v>
      </c>
    </row>
    <row r="8993">
      <c r="D8993" s="19"/>
      <c r="E8993" s="18" t="s">
        <v>138</v>
      </c>
      <c r="F8993" s="17"/>
      <c r="G8993" s="7">
        <v>480</v>
      </c>
      <c r="H8993" s="20">
        <v>43.958333333333002</v>
      </c>
      <c r="I8993" s="2">
        <v>41.041666666666998</v>
      </c>
      <c r="J8993" s="22">
        <v>15</v>
      </c>
    </row>
    <row r="8994">
      <c r="D8994" s="19"/>
      <c r="E8994" s="18" t="s">
        <v>139</v>
      </c>
      <c r="F8994" s="17"/>
      <c r="G8994" s="7">
        <v>624</v>
      </c>
      <c r="H8994" s="20">
        <v>41.987179487178999</v>
      </c>
      <c r="I8994" s="2">
        <v>40.705128205127998</v>
      </c>
      <c r="J8994" s="22">
        <v>17.307692307692001</v>
      </c>
    </row>
    <row r="8995">
      <c r="D8995" s="19"/>
      <c r="E8995" s="18" t="s">
        <v>140</v>
      </c>
      <c r="F8995" s="17"/>
      <c r="G8995" s="7">
        <v>172</v>
      </c>
      <c r="H8995" s="20">
        <v>47.093023255814003</v>
      </c>
      <c r="I8995" s="2">
        <v>34.883720930232997</v>
      </c>
      <c r="J8995" s="22">
        <v>18.023255813953</v>
      </c>
    </row>
    <row r="8996">
      <c r="D8996" s="19"/>
      <c r="E8996" s="18" t="s">
        <v>141</v>
      </c>
      <c r="F8996" s="17"/>
      <c r="G8996" s="7">
        <v>683</v>
      </c>
      <c r="H8996" s="20">
        <v>42.459736456808002</v>
      </c>
      <c r="I8996" s="2">
        <v>40.556368960469001</v>
      </c>
      <c r="J8996" s="22">
        <v>16.983894582723</v>
      </c>
    </row>
    <row r="8997">
      <c r="D8997" s="19"/>
      <c r="E8997" s="18" t="s">
        <v>142</v>
      </c>
      <c r="F8997" s="17"/>
      <c r="G8997" s="7">
        <v>341</v>
      </c>
      <c r="H8997" s="20">
        <v>40.762463343108998</v>
      </c>
      <c r="I8997" s="2">
        <v>39.589442815249001</v>
      </c>
      <c r="J8997" s="22">
        <v>19.648093841642002</v>
      </c>
    </row>
    <row r="8998">
      <c r="D8998" s="19"/>
      <c r="E8998" s="18" t="s">
        <v>143</v>
      </c>
      <c r="F8998" s="17"/>
      <c r="G8998" s="7">
        <v>185</v>
      </c>
      <c r="H8998" s="20">
        <v>39.459459459458998</v>
      </c>
      <c r="I8998" s="2">
        <v>42.702702702703</v>
      </c>
      <c r="J8998" s="22">
        <v>17.837837837837998</v>
      </c>
    </row>
    <row r="8999">
      <c r="D8999" s="19"/>
      <c r="E8999" s="18" t="s">
        <v>144</v>
      </c>
      <c r="F8999" s="17"/>
      <c r="G8999" s="7">
        <v>219</v>
      </c>
      <c r="H8999" s="20">
        <v>36.986301369863</v>
      </c>
      <c r="I8999" s="2">
        <v>44.748858447488999</v>
      </c>
      <c r="J8999" s="22">
        <v>18.264840182648001</v>
      </c>
    </row>
    <row r="9000">
      <c r="D9000" s="19"/>
      <c r="E9000" s="18" t="s">
        <v>41</v>
      </c>
      <c r="F9000" s="17"/>
      <c r="G9000" s="11">
        <v>40</v>
      </c>
      <c r="H9000" s="27">
        <v>27.5</v>
      </c>
      <c r="I9000" s="5">
        <v>50</v>
      </c>
      <c r="J9000" s="30">
        <v>22.5</v>
      </c>
    </row>
    <row r="9001">
      <c r="D9001" s="19"/>
      <c r="E9001" s="18" t="s">
        <v>145</v>
      </c>
      <c r="F9001" s="17"/>
      <c r="G9001" s="11">
        <v>19</v>
      </c>
      <c r="H9001" s="27">
        <v>15.789473684211</v>
      </c>
      <c r="I9001" s="5">
        <v>57.894736842104997</v>
      </c>
      <c r="J9001" s="30">
        <v>26.315789473683999</v>
      </c>
    </row>
    <row r="9002">
      <c r="D9002" s="19"/>
      <c r="E9002" s="18" t="s">
        <v>26</v>
      </c>
      <c r="F9002" s="17"/>
      <c r="G9002" s="11">
        <v>0</v>
      </c>
      <c r="H9002" s="32" t="s">
        <v>168</v>
      </c>
      <c r="I9002" s="4" t="s">
        <v>168</v>
      </c>
      <c r="J9002" s="31" t="s">
        <v>168</v>
      </c>
    </row>
    <row r="9003">
      <c r="D9003" s="15" t="s">
        <v>146</v>
      </c>
      <c r="E9003" s="14" t="s">
        <v>147</v>
      </c>
      <c r="F9003" s="16"/>
      <c r="G9003" s="26">
        <v>628</v>
      </c>
      <c r="H9003" s="40">
        <v>41.560509554139998</v>
      </c>
      <c r="I9003" s="8">
        <v>41.401273885350001</v>
      </c>
      <c r="J9003" s="42">
        <v>17.038216560510001</v>
      </c>
    </row>
    <row r="9004">
      <c r="D9004" s="19"/>
      <c r="E9004" s="18" t="s">
        <v>148</v>
      </c>
      <c r="F9004" s="17"/>
      <c r="G9004" s="7">
        <v>423</v>
      </c>
      <c r="H9004" s="20">
        <v>38.061465721040001</v>
      </c>
      <c r="I9004" s="2">
        <v>43.971631205674001</v>
      </c>
      <c r="J9004" s="22">
        <v>17.966903073286002</v>
      </c>
    </row>
    <row r="9005">
      <c r="D9005" s="19"/>
      <c r="E9005" s="18" t="s">
        <v>149</v>
      </c>
      <c r="F9005" s="17"/>
      <c r="G9005" s="11">
        <v>36</v>
      </c>
      <c r="H9005" s="27">
        <v>38.888888888888999</v>
      </c>
      <c r="I9005" s="5">
        <v>44.444444444444002</v>
      </c>
      <c r="J9005" s="30">
        <v>16.666666666666998</v>
      </c>
    </row>
    <row r="9006">
      <c r="D9006" s="19"/>
      <c r="E9006" s="18" t="s">
        <v>150</v>
      </c>
      <c r="F9006" s="17"/>
      <c r="G9006" s="11">
        <v>6</v>
      </c>
      <c r="H9006" s="27">
        <v>50</v>
      </c>
      <c r="I9006" s="5">
        <v>16.666666666666998</v>
      </c>
      <c r="J9006" s="30">
        <v>33.333333333333002</v>
      </c>
    </row>
    <row r="9007">
      <c r="D9007" s="19"/>
      <c r="E9007" s="18" t="s">
        <v>26</v>
      </c>
      <c r="F9007" s="17"/>
      <c r="G9007" s="11">
        <v>0</v>
      </c>
      <c r="H9007" s="32" t="s">
        <v>168</v>
      </c>
      <c r="I9007" s="4" t="s">
        <v>168</v>
      </c>
      <c r="J9007" s="31" t="s">
        <v>168</v>
      </c>
    </row>
    <row r="9008">
      <c r="D9008" s="19"/>
      <c r="E9008" s="18" t="s">
        <v>151</v>
      </c>
      <c r="F9008" s="17"/>
      <c r="G9008" s="7">
        <v>1051</v>
      </c>
      <c r="H9008" s="20">
        <v>40.152235965747003</v>
      </c>
      <c r="I9008" s="2">
        <v>42.435775451951002</v>
      </c>
      <c r="J9008" s="22">
        <v>17.411988582303</v>
      </c>
    </row>
    <row r="9009">
      <c r="D9009" s="19"/>
      <c r="E9009" s="18" t="s">
        <v>152</v>
      </c>
      <c r="F9009" s="17"/>
      <c r="G9009" s="11">
        <v>42</v>
      </c>
      <c r="H9009" s="27">
        <v>40.476190476189998</v>
      </c>
      <c r="I9009" s="5">
        <v>40.476190476189998</v>
      </c>
      <c r="J9009" s="30">
        <v>19.047619047619001</v>
      </c>
    </row>
    <row r="9010">
      <c r="D9010" s="15" t="s">
        <v>153</v>
      </c>
      <c r="E9010" s="14" t="s">
        <v>154</v>
      </c>
      <c r="F9010" s="16"/>
      <c r="G9010" s="26">
        <v>596</v>
      </c>
      <c r="H9010" s="40">
        <v>45.469798657718002</v>
      </c>
      <c r="I9010" s="8">
        <v>38.590604026846002</v>
      </c>
      <c r="J9010" s="42">
        <v>15.939597315436</v>
      </c>
    </row>
    <row r="9011">
      <c r="D9011" s="19"/>
      <c r="E9011" s="18" t="s">
        <v>155</v>
      </c>
      <c r="F9011" s="17"/>
      <c r="G9011" s="7">
        <v>800</v>
      </c>
      <c r="H9011" s="20">
        <v>41.25</v>
      </c>
      <c r="I9011" s="2">
        <v>41.625</v>
      </c>
      <c r="J9011" s="22">
        <v>17.125</v>
      </c>
    </row>
    <row r="9012">
      <c r="D9012" s="19"/>
      <c r="E9012" s="18" t="s">
        <v>156</v>
      </c>
      <c r="F9012" s="17"/>
      <c r="G9012" s="7">
        <v>449</v>
      </c>
      <c r="H9012" s="20">
        <v>43.875278396436997</v>
      </c>
      <c r="I9012" s="2">
        <v>40.534521158129003</v>
      </c>
      <c r="J9012" s="22">
        <v>15.590200445434</v>
      </c>
    </row>
    <row r="9013">
      <c r="D9013" s="19"/>
      <c r="E9013" s="18" t="s">
        <v>157</v>
      </c>
      <c r="F9013" s="17"/>
      <c r="G9013" s="7">
        <v>867</v>
      </c>
      <c r="H9013" s="20">
        <v>41.291810841984002</v>
      </c>
      <c r="I9013" s="2">
        <v>41.407151095731997</v>
      </c>
      <c r="J9013" s="22">
        <v>17.301038062284</v>
      </c>
    </row>
    <row r="9014">
      <c r="D9014" s="19"/>
      <c r="E9014" s="18" t="s">
        <v>158</v>
      </c>
      <c r="F9014" s="17"/>
      <c r="G9014" s="7">
        <v>818</v>
      </c>
      <c r="H9014" s="20">
        <v>39.975550122248997</v>
      </c>
      <c r="I9014" s="2">
        <v>42.176039119804003</v>
      </c>
      <c r="J9014" s="22">
        <v>17.848410757945999</v>
      </c>
    </row>
    <row r="9015">
      <c r="D9015" s="19"/>
      <c r="E9015" s="18" t="s">
        <v>159</v>
      </c>
      <c r="F9015" s="17"/>
      <c r="G9015" s="7">
        <v>595</v>
      </c>
      <c r="H9015" s="20">
        <v>41.512605042017</v>
      </c>
      <c r="I9015" s="2">
        <v>40</v>
      </c>
      <c r="J9015" s="22">
        <v>18.487394957983</v>
      </c>
    </row>
    <row r="9016">
      <c r="D9016" s="19"/>
      <c r="E9016" s="18" t="s">
        <v>160</v>
      </c>
      <c r="F9016" s="17"/>
      <c r="G9016" s="7">
        <v>330</v>
      </c>
      <c r="H9016" s="20">
        <v>44.242424242424001</v>
      </c>
      <c r="I9016" s="2">
        <v>38.484848484848001</v>
      </c>
      <c r="J9016" s="22">
        <v>17.272727272727</v>
      </c>
    </row>
    <row r="9017">
      <c r="D9017" s="19"/>
      <c r="E9017" s="18" t="s">
        <v>161</v>
      </c>
      <c r="F9017" s="17"/>
      <c r="G9017" s="7">
        <v>744</v>
      </c>
      <c r="H9017" s="20">
        <v>41.935483870968</v>
      </c>
      <c r="I9017" s="2">
        <v>40.591397849461998</v>
      </c>
      <c r="J9017" s="22">
        <v>17.473118279569999</v>
      </c>
    </row>
    <row r="9018">
      <c r="D9018" s="19"/>
      <c r="E9018" s="18" t="s">
        <v>162</v>
      </c>
      <c r="F9018" s="17"/>
      <c r="G9018" s="7">
        <v>519</v>
      </c>
      <c r="H9018" s="20">
        <v>40.269749518304003</v>
      </c>
      <c r="I9018" s="2">
        <v>42.774566473988003</v>
      </c>
      <c r="J9018" s="22">
        <v>16.955684007706999</v>
      </c>
    </row>
    <row r="9019">
      <c r="D9019" s="19"/>
      <c r="E9019" s="18" t="s">
        <v>163</v>
      </c>
      <c r="F9019" s="17"/>
      <c r="G9019" s="7">
        <v>576</v>
      </c>
      <c r="H9019" s="20">
        <v>43.055555555555998</v>
      </c>
      <c r="I9019" s="2">
        <v>40.972222222222001</v>
      </c>
      <c r="J9019" s="22">
        <v>15.972222222221999</v>
      </c>
    </row>
    <row r="9020">
      <c r="D9020" s="19"/>
      <c r="E9020" s="18" t="s">
        <v>164</v>
      </c>
      <c r="F9020" s="17"/>
      <c r="G9020" s="7">
        <v>372</v>
      </c>
      <c r="H9020" s="20">
        <v>44.623655913977998</v>
      </c>
      <c r="I9020" s="2">
        <v>38.172043010753001</v>
      </c>
      <c r="J9020" s="22">
        <v>17.204301075269001</v>
      </c>
    </row>
    <row r="9021">
      <c r="D9021" s="19"/>
      <c r="E9021" s="18" t="s">
        <v>165</v>
      </c>
      <c r="F9021" s="17"/>
      <c r="G9021" s="7">
        <v>520</v>
      </c>
      <c r="H9021" s="20">
        <v>40.769230769231001</v>
      </c>
      <c r="I9021" s="2">
        <v>40.961538461537998</v>
      </c>
      <c r="J9021" s="22">
        <v>18.269230769231001</v>
      </c>
    </row>
    <row r="9022">
      <c r="D9022" s="19"/>
      <c r="E9022" s="18" t="s">
        <v>166</v>
      </c>
      <c r="F9022" s="17"/>
      <c r="G9022" s="7">
        <v>445</v>
      </c>
      <c r="H9022" s="20">
        <v>41.123595505617999</v>
      </c>
      <c r="I9022" s="2">
        <v>40</v>
      </c>
      <c r="J9022" s="22">
        <v>18.876404494382001</v>
      </c>
    </row>
    <row r="9023">
      <c r="D9023" s="19"/>
      <c r="E9023" s="18" t="s">
        <v>167</v>
      </c>
      <c r="F9023" s="17"/>
      <c r="G9023" s="7">
        <v>294</v>
      </c>
      <c r="H9023" s="20">
        <v>41.836734693878</v>
      </c>
      <c r="I9023" s="2">
        <v>39.795918367346999</v>
      </c>
      <c r="J9023" s="22">
        <v>18.367346938775999</v>
      </c>
    </row>
    <row r="9024">
      <c r="D9024" s="19"/>
      <c r="E9024" s="18" t="s">
        <v>41</v>
      </c>
      <c r="F9024" s="17"/>
      <c r="G9024" s="7">
        <v>62</v>
      </c>
      <c r="H9024" s="20">
        <v>27.419354838709999</v>
      </c>
      <c r="I9024" s="2">
        <v>54.838709677418997</v>
      </c>
      <c r="J9024" s="22">
        <v>17.741935483871</v>
      </c>
    </row>
    <row r="9025">
      <c r="D9025" s="57"/>
      <c r="E9025" s="54" t="s">
        <v>26</v>
      </c>
      <c r="F9025" s="62"/>
      <c r="G9025" s="59">
        <v>17</v>
      </c>
      <c r="H9025" s="78">
        <v>11.764705882353001</v>
      </c>
      <c r="I9025" s="46">
        <v>58.823529411765001</v>
      </c>
      <c r="J9025" s="77">
        <v>29.411764705882</v>
      </c>
    </row>
    <row r="9027">
      <c r="B9027" s="63" t="str">
        <f ca="1" xml:space="preserve"> HYPERLINK("#'目次'!B62", "[56]")</f>
        <v>[56]</v>
      </c>
      <c r="C9027" s="49" t="s">
        <v>683</v>
      </c>
    </row>
    <row r="9028">
      <c r="C9028" s="89" t="s">
        <v>676</v>
      </c>
    </row>
    <row r="9030">
      <c r="C9030" s="49" t="s">
        <v>14</v>
      </c>
    </row>
    <row r="9031">
      <c r="D9031" s="64"/>
      <c r="E9031" s="47"/>
      <c r="F9031" s="47"/>
      <c r="G9031" s="61" t="s">
        <v>15</v>
      </c>
      <c r="H9031" s="66" t="s">
        <v>684</v>
      </c>
      <c r="I9031" s="28" t="s">
        <v>685</v>
      </c>
      <c r="J9031" s="58" t="s">
        <v>686</v>
      </c>
    </row>
    <row r="9032">
      <c r="D9032" s="55"/>
      <c r="E9032" s="48"/>
      <c r="F9032" s="48"/>
      <c r="G9032" s="68"/>
      <c r="H9032" s="70"/>
      <c r="I9032" s="29"/>
      <c r="J9032" s="65"/>
    </row>
    <row r="9033">
      <c r="D9033" s="56"/>
      <c r="E9033" s="60" t="s">
        <v>15</v>
      </c>
      <c r="F9033" s="67"/>
      <c r="G9033" s="69">
        <v>1093</v>
      </c>
      <c r="H9033" s="36">
        <v>35.773101555352</v>
      </c>
      <c r="I9033" s="36">
        <v>35.681610247027002</v>
      </c>
      <c r="J9033" s="76">
        <v>28.545288197621002</v>
      </c>
    </row>
    <row r="9034">
      <c r="D9034" s="15" t="s">
        <v>20</v>
      </c>
      <c r="E9034" s="14" t="s">
        <v>21</v>
      </c>
      <c r="F9034" s="16"/>
      <c r="G9034" s="26">
        <v>211</v>
      </c>
      <c r="H9034" s="40">
        <v>33.175355450236999</v>
      </c>
      <c r="I9034" s="8">
        <v>38.388625592417</v>
      </c>
      <c r="J9034" s="42">
        <v>28.436018957346</v>
      </c>
    </row>
    <row r="9035">
      <c r="D9035" s="19"/>
      <c r="E9035" s="18" t="s">
        <v>22</v>
      </c>
      <c r="F9035" s="17"/>
      <c r="G9035" s="7">
        <v>539</v>
      </c>
      <c r="H9035" s="20">
        <v>37.105751391466001</v>
      </c>
      <c r="I9035" s="2">
        <v>32.096474953617999</v>
      </c>
      <c r="J9035" s="22">
        <v>30.797773654916998</v>
      </c>
    </row>
    <row r="9036">
      <c r="D9036" s="19"/>
      <c r="E9036" s="18" t="s">
        <v>23</v>
      </c>
      <c r="F9036" s="17"/>
      <c r="G9036" s="7">
        <v>263</v>
      </c>
      <c r="H9036" s="20">
        <v>31.178707224335</v>
      </c>
      <c r="I9036" s="2">
        <v>39.543726235740998</v>
      </c>
      <c r="J9036" s="22">
        <v>29.277566539923999</v>
      </c>
    </row>
    <row r="9037">
      <c r="D9037" s="19"/>
      <c r="E9037" s="18" t="s">
        <v>24</v>
      </c>
      <c r="F9037" s="17"/>
      <c r="G9037" s="7">
        <v>74</v>
      </c>
      <c r="H9037" s="20">
        <v>48.648648648649001</v>
      </c>
      <c r="I9037" s="2">
        <v>39.189189189189001</v>
      </c>
      <c r="J9037" s="22">
        <v>12.162162162162</v>
      </c>
    </row>
    <row r="9038">
      <c r="D9038" s="19"/>
      <c r="E9038" s="18" t="s">
        <v>25</v>
      </c>
      <c r="F9038" s="17"/>
      <c r="G9038" s="11">
        <v>6</v>
      </c>
      <c r="H9038" s="27">
        <v>50</v>
      </c>
      <c r="I9038" s="5">
        <v>50</v>
      </c>
      <c r="J9038" s="31" t="s">
        <v>168</v>
      </c>
    </row>
    <row r="9039">
      <c r="D9039" s="19"/>
      <c r="E9039" s="18" t="s">
        <v>26</v>
      </c>
      <c r="F9039" s="17"/>
      <c r="G9039" s="11">
        <v>0</v>
      </c>
      <c r="H9039" s="32" t="s">
        <v>168</v>
      </c>
      <c r="I9039" s="4" t="s">
        <v>168</v>
      </c>
      <c r="J9039" s="31" t="s">
        <v>168</v>
      </c>
    </row>
    <row r="9040">
      <c r="D9040" s="19"/>
      <c r="E9040" s="18" t="s">
        <v>27</v>
      </c>
      <c r="F9040" s="17"/>
      <c r="G9040" s="7">
        <v>750</v>
      </c>
      <c r="H9040" s="20">
        <v>36</v>
      </c>
      <c r="I9040" s="2">
        <v>33.866666666667001</v>
      </c>
      <c r="J9040" s="22">
        <v>30.133333333332999</v>
      </c>
    </row>
    <row r="9041">
      <c r="D9041" s="19"/>
      <c r="E9041" s="18" t="s">
        <v>28</v>
      </c>
      <c r="F9041" s="17"/>
      <c r="G9041" s="7">
        <v>80</v>
      </c>
      <c r="H9041" s="20">
        <v>48.75</v>
      </c>
      <c r="I9041" s="2">
        <v>40</v>
      </c>
      <c r="J9041" s="22">
        <v>11.25</v>
      </c>
    </row>
    <row r="9042">
      <c r="D9042" s="15" t="s">
        <v>29</v>
      </c>
      <c r="E9042" s="14" t="s">
        <v>30</v>
      </c>
      <c r="F9042" s="16"/>
      <c r="G9042" s="26">
        <v>823</v>
      </c>
      <c r="H9042" s="40">
        <v>36.938031591738003</v>
      </c>
      <c r="I9042" s="8">
        <v>34.264884568650999</v>
      </c>
      <c r="J9042" s="42">
        <v>28.797083839610998</v>
      </c>
    </row>
    <row r="9043">
      <c r="D9043" s="19"/>
      <c r="E9043" s="18" t="s">
        <v>31</v>
      </c>
      <c r="F9043" s="17"/>
      <c r="G9043" s="7">
        <v>798</v>
      </c>
      <c r="H9043" s="20">
        <v>35.087719298246</v>
      </c>
      <c r="I9043" s="2">
        <v>35.714285714286</v>
      </c>
      <c r="J9043" s="22">
        <v>29.197994987468999</v>
      </c>
    </row>
    <row r="9044">
      <c r="D9044" s="19"/>
      <c r="E9044" s="18" t="s">
        <v>32</v>
      </c>
      <c r="F9044" s="17"/>
      <c r="G9044" s="7">
        <v>808</v>
      </c>
      <c r="H9044" s="20">
        <v>35.767326732672998</v>
      </c>
      <c r="I9044" s="2">
        <v>35.643564356436002</v>
      </c>
      <c r="J9044" s="22">
        <v>28.589108910890999</v>
      </c>
    </row>
    <row r="9045">
      <c r="D9045" s="19"/>
      <c r="E9045" s="18" t="s">
        <v>33</v>
      </c>
      <c r="F9045" s="17"/>
      <c r="G9045" s="7">
        <v>206</v>
      </c>
      <c r="H9045" s="20">
        <v>33.980582524272002</v>
      </c>
      <c r="I9045" s="2">
        <v>36.893203883494998</v>
      </c>
      <c r="J9045" s="22">
        <v>29.126213592233</v>
      </c>
    </row>
    <row r="9046">
      <c r="D9046" s="19"/>
      <c r="E9046" s="18" t="s">
        <v>34</v>
      </c>
      <c r="F9046" s="17"/>
      <c r="G9046" s="7">
        <v>488</v>
      </c>
      <c r="H9046" s="20">
        <v>42.827868852458998</v>
      </c>
      <c r="I9046" s="2">
        <v>34.221311475409998</v>
      </c>
      <c r="J9046" s="22">
        <v>22.950819672131001</v>
      </c>
    </row>
    <row r="9047">
      <c r="D9047" s="19"/>
      <c r="E9047" s="18" t="s">
        <v>35</v>
      </c>
      <c r="F9047" s="17"/>
      <c r="G9047" s="7">
        <v>154</v>
      </c>
      <c r="H9047" s="20">
        <v>41.558441558441999</v>
      </c>
      <c r="I9047" s="2">
        <v>31.168831168831002</v>
      </c>
      <c r="J9047" s="22">
        <v>27.272727272727</v>
      </c>
    </row>
    <row r="9048">
      <c r="D9048" s="19"/>
      <c r="E9048" s="18" t="s">
        <v>36</v>
      </c>
      <c r="F9048" s="17"/>
      <c r="G9048" s="7">
        <v>871</v>
      </c>
      <c r="H9048" s="20">
        <v>35.706084959816003</v>
      </c>
      <c r="I9048" s="2">
        <v>35.935706084960003</v>
      </c>
      <c r="J9048" s="22">
        <v>28.358208955224001</v>
      </c>
    </row>
    <row r="9049">
      <c r="D9049" s="19"/>
      <c r="E9049" s="18" t="s">
        <v>37</v>
      </c>
      <c r="F9049" s="17"/>
      <c r="G9049" s="7">
        <v>366</v>
      </c>
      <c r="H9049" s="20">
        <v>32.513661202186</v>
      </c>
      <c r="I9049" s="2">
        <v>34.153005464480998</v>
      </c>
      <c r="J9049" s="22">
        <v>33.333333333333002</v>
      </c>
    </row>
    <row r="9050">
      <c r="D9050" s="19"/>
      <c r="E9050" s="18" t="s">
        <v>38</v>
      </c>
      <c r="F9050" s="17"/>
      <c r="G9050" s="7">
        <v>552</v>
      </c>
      <c r="H9050" s="20">
        <v>34.782608695652002</v>
      </c>
      <c r="I9050" s="2">
        <v>35.326086956521998</v>
      </c>
      <c r="J9050" s="22">
        <v>29.891304347826001</v>
      </c>
    </row>
    <row r="9051">
      <c r="D9051" s="19"/>
      <c r="E9051" s="18" t="s">
        <v>39</v>
      </c>
      <c r="F9051" s="17"/>
      <c r="G9051" s="7">
        <v>514</v>
      </c>
      <c r="H9051" s="20">
        <v>34.241245136186997</v>
      </c>
      <c r="I9051" s="2">
        <v>36.186770428015997</v>
      </c>
      <c r="J9051" s="22">
        <v>29.571984435798001</v>
      </c>
    </row>
    <row r="9052">
      <c r="D9052" s="19"/>
      <c r="E9052" s="18" t="s">
        <v>40</v>
      </c>
      <c r="F9052" s="17"/>
      <c r="G9052" s="7">
        <v>559</v>
      </c>
      <c r="H9052" s="20">
        <v>34.525939177102003</v>
      </c>
      <c r="I9052" s="2">
        <v>34.704830053667003</v>
      </c>
      <c r="J9052" s="22">
        <v>30.769230769231001</v>
      </c>
    </row>
    <row r="9053">
      <c r="D9053" s="19"/>
      <c r="E9053" s="18" t="s">
        <v>41</v>
      </c>
      <c r="F9053" s="17"/>
      <c r="G9053" s="7">
        <v>71</v>
      </c>
      <c r="H9053" s="20">
        <v>38.028169014085002</v>
      </c>
      <c r="I9053" s="2">
        <v>42.253521126761001</v>
      </c>
      <c r="J9053" s="22">
        <v>19.718309859154999</v>
      </c>
    </row>
    <row r="9054">
      <c r="D9054" s="19"/>
      <c r="E9054" s="18" t="s">
        <v>42</v>
      </c>
      <c r="F9054" s="17"/>
      <c r="G9054" s="11">
        <v>11</v>
      </c>
      <c r="H9054" s="27">
        <v>36.363636363635997</v>
      </c>
      <c r="I9054" s="5">
        <v>36.363636363635997</v>
      </c>
      <c r="J9054" s="30">
        <v>27.272727272727</v>
      </c>
    </row>
    <row r="9055">
      <c r="D9055" s="19"/>
      <c r="E9055" s="18" t="s">
        <v>26</v>
      </c>
      <c r="F9055" s="17"/>
      <c r="G9055" s="11">
        <v>2</v>
      </c>
      <c r="H9055" s="32" t="s">
        <v>168</v>
      </c>
      <c r="I9055" s="5">
        <v>50</v>
      </c>
      <c r="J9055" s="30">
        <v>50</v>
      </c>
    </row>
    <row r="9056">
      <c r="D9056" s="19"/>
      <c r="E9056" s="18" t="s">
        <v>43</v>
      </c>
      <c r="F9056" s="17"/>
      <c r="G9056" s="7">
        <v>1080</v>
      </c>
      <c r="H9056" s="20">
        <v>35.833333333333002</v>
      </c>
      <c r="I9056" s="2">
        <v>35.648148148148003</v>
      </c>
      <c r="J9056" s="22">
        <v>28.518518518518999</v>
      </c>
    </row>
    <row r="9057">
      <c r="D9057" s="15" t="s">
        <v>44</v>
      </c>
      <c r="E9057" s="14" t="s">
        <v>45</v>
      </c>
      <c r="F9057" s="16"/>
      <c r="G9057" s="33">
        <v>3</v>
      </c>
      <c r="H9057" s="45">
        <v>33.333333333333002</v>
      </c>
      <c r="I9057" s="13">
        <v>33.333333333333002</v>
      </c>
      <c r="J9057" s="50">
        <v>33.333333333333002</v>
      </c>
    </row>
    <row r="9058">
      <c r="D9058" s="19"/>
      <c r="E9058" s="18" t="s">
        <v>46</v>
      </c>
      <c r="F9058" s="17"/>
      <c r="G9058" s="11">
        <v>11</v>
      </c>
      <c r="H9058" s="27">
        <v>18.181818181817999</v>
      </c>
      <c r="I9058" s="5">
        <v>45.454545454544999</v>
      </c>
      <c r="J9058" s="30">
        <v>36.363636363635997</v>
      </c>
    </row>
    <row r="9059">
      <c r="D9059" s="19"/>
      <c r="E9059" s="18" t="s">
        <v>47</v>
      </c>
      <c r="F9059" s="17"/>
      <c r="G9059" s="11">
        <v>25</v>
      </c>
      <c r="H9059" s="27">
        <v>28</v>
      </c>
      <c r="I9059" s="5">
        <v>48</v>
      </c>
      <c r="J9059" s="30">
        <v>24</v>
      </c>
    </row>
    <row r="9060">
      <c r="D9060" s="19"/>
      <c r="E9060" s="18" t="s">
        <v>48</v>
      </c>
      <c r="F9060" s="17"/>
      <c r="G9060" s="7">
        <v>160</v>
      </c>
      <c r="H9060" s="20">
        <v>28.75</v>
      </c>
      <c r="I9060" s="2">
        <v>34.375</v>
      </c>
      <c r="J9060" s="22">
        <v>36.875</v>
      </c>
    </row>
    <row r="9061">
      <c r="D9061" s="19"/>
      <c r="E9061" s="18" t="s">
        <v>49</v>
      </c>
      <c r="F9061" s="17"/>
      <c r="G9061" s="7">
        <v>166</v>
      </c>
      <c r="H9061" s="20">
        <v>36.746987951807</v>
      </c>
      <c r="I9061" s="2">
        <v>34.939759036144999</v>
      </c>
      <c r="J9061" s="22">
        <v>28.313253012048001</v>
      </c>
    </row>
    <row r="9062">
      <c r="D9062" s="19"/>
      <c r="E9062" s="18" t="s">
        <v>50</v>
      </c>
      <c r="F9062" s="17"/>
      <c r="G9062" s="7">
        <v>129</v>
      </c>
      <c r="H9062" s="20">
        <v>34.883720930232997</v>
      </c>
      <c r="I9062" s="2">
        <v>41.085271317828997</v>
      </c>
      <c r="J9062" s="22">
        <v>24.031007751937999</v>
      </c>
    </row>
    <row r="9063">
      <c r="D9063" s="19"/>
      <c r="E9063" s="18" t="s">
        <v>51</v>
      </c>
      <c r="F9063" s="17"/>
      <c r="G9063" s="7">
        <v>124</v>
      </c>
      <c r="H9063" s="20">
        <v>31.451612903226</v>
      </c>
      <c r="I9063" s="2">
        <v>37.903225806451999</v>
      </c>
      <c r="J9063" s="22">
        <v>30.645161290322999</v>
      </c>
    </row>
    <row r="9064">
      <c r="D9064" s="19"/>
      <c r="E9064" s="18" t="s">
        <v>52</v>
      </c>
      <c r="F9064" s="17"/>
      <c r="G9064" s="7">
        <v>114</v>
      </c>
      <c r="H9064" s="20">
        <v>30.701754385965</v>
      </c>
      <c r="I9064" s="2">
        <v>37.719298245613999</v>
      </c>
      <c r="J9064" s="22">
        <v>31.578947368421002</v>
      </c>
    </row>
    <row r="9065">
      <c r="D9065" s="19"/>
      <c r="E9065" s="18" t="s">
        <v>53</v>
      </c>
      <c r="F9065" s="17"/>
      <c r="G9065" s="7">
        <v>95</v>
      </c>
      <c r="H9065" s="20">
        <v>34.736842105263001</v>
      </c>
      <c r="I9065" s="2">
        <v>33.684210526316001</v>
      </c>
      <c r="J9065" s="22">
        <v>31.578947368421002</v>
      </c>
    </row>
    <row r="9066">
      <c r="D9066" s="19"/>
      <c r="E9066" s="18" t="s">
        <v>54</v>
      </c>
      <c r="F9066" s="17"/>
      <c r="G9066" s="7">
        <v>253</v>
      </c>
      <c r="H9066" s="20">
        <v>46.640316205533999</v>
      </c>
      <c r="I9066" s="2">
        <v>31.225296442687998</v>
      </c>
      <c r="J9066" s="22">
        <v>22.134387351779001</v>
      </c>
    </row>
    <row r="9067">
      <c r="D9067" s="19"/>
      <c r="E9067" s="18" t="s">
        <v>55</v>
      </c>
      <c r="F9067" s="17"/>
      <c r="G9067" s="11">
        <v>1</v>
      </c>
      <c r="H9067" s="32" t="s">
        <v>168</v>
      </c>
      <c r="I9067" s="5">
        <v>100</v>
      </c>
      <c r="J9067" s="31" t="s">
        <v>168</v>
      </c>
    </row>
    <row r="9068">
      <c r="D9068" s="19"/>
      <c r="E9068" s="18" t="s">
        <v>26</v>
      </c>
      <c r="F9068" s="17"/>
      <c r="G9068" s="11">
        <v>12</v>
      </c>
      <c r="H9068" s="27">
        <v>33.333333333333002</v>
      </c>
      <c r="I9068" s="5">
        <v>33.333333333333002</v>
      </c>
      <c r="J9068" s="30">
        <v>33.333333333333002</v>
      </c>
    </row>
    <row r="9069">
      <c r="D9069" s="15" t="s">
        <v>56</v>
      </c>
      <c r="E9069" s="14" t="s">
        <v>57</v>
      </c>
      <c r="F9069" s="16"/>
      <c r="G9069" s="33">
        <v>15</v>
      </c>
      <c r="H9069" s="45">
        <v>46.666666666666998</v>
      </c>
      <c r="I9069" s="13">
        <v>20</v>
      </c>
      <c r="J9069" s="50">
        <v>33.333333333333002</v>
      </c>
    </row>
    <row r="9070">
      <c r="D9070" s="19"/>
      <c r="E9070" s="18" t="s">
        <v>58</v>
      </c>
      <c r="F9070" s="17"/>
      <c r="G9070" s="7">
        <v>111</v>
      </c>
      <c r="H9070" s="20">
        <v>34.234234234234002</v>
      </c>
      <c r="I9070" s="2">
        <v>36.936936936937002</v>
      </c>
      <c r="J9070" s="22">
        <v>28.828828828829</v>
      </c>
    </row>
    <row r="9071">
      <c r="D9071" s="19"/>
      <c r="E9071" s="18" t="s">
        <v>59</v>
      </c>
      <c r="F9071" s="17"/>
      <c r="G9071" s="7">
        <v>404</v>
      </c>
      <c r="H9071" s="20">
        <v>33.910891089109001</v>
      </c>
      <c r="I9071" s="2">
        <v>36.138613861385998</v>
      </c>
      <c r="J9071" s="22">
        <v>29.950495049505001</v>
      </c>
    </row>
    <row r="9072">
      <c r="D9072" s="19"/>
      <c r="E9072" s="18" t="s">
        <v>60</v>
      </c>
      <c r="F9072" s="17"/>
      <c r="G9072" s="7">
        <v>562</v>
      </c>
      <c r="H9072" s="20">
        <v>37.010676156583997</v>
      </c>
      <c r="I9072" s="2">
        <v>35.5871886121</v>
      </c>
      <c r="J9072" s="22">
        <v>27.402135231317001</v>
      </c>
    </row>
    <row r="9073">
      <c r="D9073" s="19"/>
      <c r="E9073" s="18" t="s">
        <v>26</v>
      </c>
      <c r="F9073" s="17"/>
      <c r="G9073" s="11">
        <v>1</v>
      </c>
      <c r="H9073" s="27">
        <v>100</v>
      </c>
      <c r="I9073" s="4" t="s">
        <v>168</v>
      </c>
      <c r="J9073" s="31" t="s">
        <v>168</v>
      </c>
    </row>
    <row r="9074">
      <c r="D9074" s="19"/>
      <c r="E9074" s="18" t="s">
        <v>61</v>
      </c>
      <c r="F9074" s="17"/>
      <c r="G9074" s="7">
        <v>126</v>
      </c>
      <c r="H9074" s="20">
        <v>35.714285714286</v>
      </c>
      <c r="I9074" s="2">
        <v>34.920634920635003</v>
      </c>
      <c r="J9074" s="22">
        <v>29.365079365079001</v>
      </c>
    </row>
    <row r="9075">
      <c r="D9075" s="19"/>
      <c r="E9075" s="18" t="s">
        <v>62</v>
      </c>
      <c r="F9075" s="17"/>
      <c r="G9075" s="7">
        <v>966</v>
      </c>
      <c r="H9075" s="20">
        <v>35.714285714286</v>
      </c>
      <c r="I9075" s="2">
        <v>35.817805383023</v>
      </c>
      <c r="J9075" s="22">
        <v>28.467908902691999</v>
      </c>
    </row>
    <row r="9076">
      <c r="D9076" s="15" t="s">
        <v>63</v>
      </c>
      <c r="E9076" s="14" t="s">
        <v>64</v>
      </c>
      <c r="F9076" s="16"/>
      <c r="G9076" s="33">
        <v>17</v>
      </c>
      <c r="H9076" s="45">
        <v>11.764705882353001</v>
      </c>
      <c r="I9076" s="13">
        <v>47.058823529412003</v>
      </c>
      <c r="J9076" s="50">
        <v>41.176470588234999</v>
      </c>
    </row>
    <row r="9077">
      <c r="D9077" s="19"/>
      <c r="E9077" s="18" t="s">
        <v>65</v>
      </c>
      <c r="F9077" s="17"/>
      <c r="G9077" s="11">
        <v>38</v>
      </c>
      <c r="H9077" s="27">
        <v>44.736842105263001</v>
      </c>
      <c r="I9077" s="5">
        <v>36.842105263157997</v>
      </c>
      <c r="J9077" s="30">
        <v>18.421052631578998</v>
      </c>
    </row>
    <row r="9078">
      <c r="D9078" s="19"/>
      <c r="E9078" s="18" t="s">
        <v>66</v>
      </c>
      <c r="F9078" s="17"/>
      <c r="G9078" s="11">
        <v>14</v>
      </c>
      <c r="H9078" s="27">
        <v>28.571428571428999</v>
      </c>
      <c r="I9078" s="5">
        <v>35.714285714286</v>
      </c>
      <c r="J9078" s="30">
        <v>35.714285714286</v>
      </c>
    </row>
    <row r="9079">
      <c r="D9079" s="19"/>
      <c r="E9079" s="18" t="s">
        <v>67</v>
      </c>
      <c r="F9079" s="17"/>
      <c r="G9079" s="7">
        <v>95</v>
      </c>
      <c r="H9079" s="20">
        <v>33.684210526316001</v>
      </c>
      <c r="I9079" s="2">
        <v>29.473684210525999</v>
      </c>
      <c r="J9079" s="22">
        <v>36.842105263157997</v>
      </c>
    </row>
    <row r="9080">
      <c r="D9080" s="19"/>
      <c r="E9080" s="18" t="s">
        <v>68</v>
      </c>
      <c r="F9080" s="17"/>
      <c r="G9080" s="7">
        <v>81</v>
      </c>
      <c r="H9080" s="20">
        <v>32.098765432099</v>
      </c>
      <c r="I9080" s="2">
        <v>37.037037037037003</v>
      </c>
      <c r="J9080" s="22">
        <v>30.864197530864001</v>
      </c>
    </row>
    <row r="9081">
      <c r="D9081" s="19"/>
      <c r="E9081" s="18" t="s">
        <v>69</v>
      </c>
      <c r="F9081" s="17"/>
      <c r="G9081" s="7">
        <v>844</v>
      </c>
      <c r="H9081" s="20">
        <v>36.492890995261</v>
      </c>
      <c r="I9081" s="2">
        <v>35.900473933649003</v>
      </c>
      <c r="J9081" s="22">
        <v>27.60663507109</v>
      </c>
    </row>
    <row r="9082">
      <c r="D9082" s="19"/>
      <c r="E9082" s="18" t="s">
        <v>26</v>
      </c>
      <c r="F9082" s="17"/>
      <c r="G9082" s="11">
        <v>4</v>
      </c>
      <c r="H9082" s="27">
        <v>50</v>
      </c>
      <c r="I9082" s="5">
        <v>50</v>
      </c>
      <c r="J9082" s="31" t="s">
        <v>168</v>
      </c>
    </row>
    <row r="9083">
      <c r="D9083" s="19"/>
      <c r="E9083" s="18" t="s">
        <v>70</v>
      </c>
      <c r="F9083" s="17"/>
      <c r="G9083" s="7">
        <v>245</v>
      </c>
      <c r="H9083" s="20">
        <v>33.061224489795997</v>
      </c>
      <c r="I9083" s="2">
        <v>34.693877551020002</v>
      </c>
      <c r="J9083" s="22">
        <v>32.244897959184001</v>
      </c>
    </row>
    <row r="9084">
      <c r="D9084" s="15" t="s">
        <v>71</v>
      </c>
      <c r="E9084" s="14" t="s">
        <v>64</v>
      </c>
      <c r="F9084" s="16"/>
      <c r="G9084" s="33">
        <v>15</v>
      </c>
      <c r="H9084" s="45">
        <v>13.333333333333</v>
      </c>
      <c r="I9084" s="13">
        <v>40</v>
      </c>
      <c r="J9084" s="50">
        <v>46.666666666666998</v>
      </c>
    </row>
    <row r="9085">
      <c r="D9085" s="19"/>
      <c r="E9085" s="18" t="s">
        <v>65</v>
      </c>
      <c r="F9085" s="17"/>
      <c r="G9085" s="7">
        <v>58</v>
      </c>
      <c r="H9085" s="20">
        <v>37.931034482759003</v>
      </c>
      <c r="I9085" s="2">
        <v>32.758620689654997</v>
      </c>
      <c r="J9085" s="22">
        <v>29.310344827586</v>
      </c>
    </row>
    <row r="9086">
      <c r="D9086" s="19"/>
      <c r="E9086" s="18" t="s">
        <v>66</v>
      </c>
      <c r="F9086" s="17"/>
      <c r="G9086" s="7">
        <v>113</v>
      </c>
      <c r="H9086" s="20">
        <v>47.787610619469</v>
      </c>
      <c r="I9086" s="2">
        <v>28.318584070796</v>
      </c>
      <c r="J9086" s="22">
        <v>23.893805309735001</v>
      </c>
    </row>
    <row r="9087">
      <c r="D9087" s="19"/>
      <c r="E9087" s="18" t="s">
        <v>67</v>
      </c>
      <c r="F9087" s="17"/>
      <c r="G9087" s="7">
        <v>837</v>
      </c>
      <c r="H9087" s="20">
        <v>35.244922341696999</v>
      </c>
      <c r="I9087" s="2">
        <v>36.917562724013997</v>
      </c>
      <c r="J9087" s="22">
        <v>27.837514934289</v>
      </c>
    </row>
    <row r="9088">
      <c r="D9088" s="19"/>
      <c r="E9088" s="18" t="s">
        <v>68</v>
      </c>
      <c r="F9088" s="17"/>
      <c r="G9088" s="7">
        <v>61</v>
      </c>
      <c r="H9088" s="20">
        <v>24.590163934425998</v>
      </c>
      <c r="I9088" s="2">
        <v>34.426229508196997</v>
      </c>
      <c r="J9088" s="22">
        <v>40.983606557377001</v>
      </c>
    </row>
    <row r="9089">
      <c r="D9089" s="19"/>
      <c r="E9089" s="18" t="s">
        <v>72</v>
      </c>
      <c r="F9089" s="17"/>
      <c r="G9089" s="11">
        <v>5</v>
      </c>
      <c r="H9089" s="27">
        <v>40</v>
      </c>
      <c r="I9089" s="5">
        <v>20</v>
      </c>
      <c r="J9089" s="30">
        <v>40</v>
      </c>
    </row>
    <row r="9090">
      <c r="D9090" s="19"/>
      <c r="E9090" s="18" t="s">
        <v>26</v>
      </c>
      <c r="F9090" s="17"/>
      <c r="G9090" s="11">
        <v>4</v>
      </c>
      <c r="H9090" s="27">
        <v>25</v>
      </c>
      <c r="I9090" s="5">
        <v>50</v>
      </c>
      <c r="J9090" s="30">
        <v>25</v>
      </c>
    </row>
    <row r="9091">
      <c r="D9091" s="19"/>
      <c r="E9091" s="18" t="s">
        <v>73</v>
      </c>
      <c r="F9091" s="17"/>
      <c r="G9091" s="7">
        <v>1084</v>
      </c>
      <c r="H9091" s="20">
        <v>35.793357933579003</v>
      </c>
      <c r="I9091" s="2">
        <v>35.70110701107</v>
      </c>
      <c r="J9091" s="22">
        <v>28.505535055351</v>
      </c>
    </row>
    <row r="9092">
      <c r="D9092" s="15" t="s">
        <v>74</v>
      </c>
      <c r="E9092" s="14" t="s">
        <v>75</v>
      </c>
      <c r="F9092" s="16"/>
      <c r="G9092" s="26">
        <v>315</v>
      </c>
      <c r="H9092" s="40">
        <v>31.111111111111001</v>
      </c>
      <c r="I9092" s="8">
        <v>36.825396825397</v>
      </c>
      <c r="J9092" s="42">
        <v>32.063492063491999</v>
      </c>
    </row>
    <row r="9093">
      <c r="D9093" s="19"/>
      <c r="E9093" s="18" t="s">
        <v>76</v>
      </c>
      <c r="F9093" s="17"/>
      <c r="G9093" s="7">
        <v>78</v>
      </c>
      <c r="H9093" s="20">
        <v>39.74358974359</v>
      </c>
      <c r="I9093" s="2">
        <v>30.769230769231001</v>
      </c>
      <c r="J9093" s="22">
        <v>29.487179487178999</v>
      </c>
    </row>
    <row r="9094">
      <c r="D9094" s="19"/>
      <c r="E9094" s="18" t="s">
        <v>77</v>
      </c>
      <c r="F9094" s="17"/>
      <c r="G9094" s="7">
        <v>297</v>
      </c>
      <c r="H9094" s="20">
        <v>34.680134680134998</v>
      </c>
      <c r="I9094" s="2">
        <v>35.690235690236001</v>
      </c>
      <c r="J9094" s="22">
        <v>29.629629629629999</v>
      </c>
    </row>
    <row r="9095">
      <c r="D9095" s="19"/>
      <c r="E9095" s="18" t="s">
        <v>78</v>
      </c>
      <c r="F9095" s="17"/>
      <c r="G9095" s="11">
        <v>12</v>
      </c>
      <c r="H9095" s="27">
        <v>33.333333333333002</v>
      </c>
      <c r="I9095" s="5">
        <v>41.666666666666998</v>
      </c>
      <c r="J9095" s="30">
        <v>25</v>
      </c>
    </row>
    <row r="9096">
      <c r="D9096" s="19"/>
      <c r="E9096" s="18" t="s">
        <v>79</v>
      </c>
      <c r="F9096" s="17"/>
      <c r="G9096" s="7">
        <v>116</v>
      </c>
      <c r="H9096" s="20">
        <v>31.896551724138</v>
      </c>
      <c r="I9096" s="2">
        <v>40.517241379310001</v>
      </c>
      <c r="J9096" s="22">
        <v>27.586206896552</v>
      </c>
    </row>
    <row r="9097">
      <c r="D9097" s="19"/>
      <c r="E9097" s="18" t="s">
        <v>80</v>
      </c>
      <c r="F9097" s="17"/>
      <c r="G9097" s="7">
        <v>175</v>
      </c>
      <c r="H9097" s="20">
        <v>29.142857142857</v>
      </c>
      <c r="I9097" s="2">
        <v>34.857142857143003</v>
      </c>
      <c r="J9097" s="22">
        <v>36</v>
      </c>
    </row>
    <row r="9098">
      <c r="D9098" s="19"/>
      <c r="E9098" s="18" t="s">
        <v>81</v>
      </c>
      <c r="F9098" s="17"/>
      <c r="G9098" s="7">
        <v>908</v>
      </c>
      <c r="H9098" s="20">
        <v>35.572687224669998</v>
      </c>
      <c r="I9098" s="2">
        <v>36.123348017620998</v>
      </c>
      <c r="J9098" s="22">
        <v>28.303964757709</v>
      </c>
    </row>
    <row r="9099">
      <c r="D9099" s="19"/>
      <c r="E9099" s="18" t="s">
        <v>41</v>
      </c>
      <c r="F9099" s="17"/>
      <c r="G9099" s="11">
        <v>26</v>
      </c>
      <c r="H9099" s="27">
        <v>46.153846153845997</v>
      </c>
      <c r="I9099" s="5">
        <v>26.923076923077002</v>
      </c>
      <c r="J9099" s="30">
        <v>26.923076923077002</v>
      </c>
    </row>
    <row r="9100">
      <c r="D9100" s="19"/>
      <c r="E9100" s="18" t="s">
        <v>82</v>
      </c>
      <c r="F9100" s="17"/>
      <c r="G9100" s="7">
        <v>96</v>
      </c>
      <c r="H9100" s="20">
        <v>39.583333333333002</v>
      </c>
      <c r="I9100" s="2">
        <v>33.333333333333002</v>
      </c>
      <c r="J9100" s="22">
        <v>27.083333333333002</v>
      </c>
    </row>
    <row r="9101">
      <c r="D9101" s="19"/>
      <c r="E9101" s="18" t="s">
        <v>26</v>
      </c>
      <c r="F9101" s="17"/>
      <c r="G9101" s="11">
        <v>0</v>
      </c>
      <c r="H9101" s="32" t="s">
        <v>168</v>
      </c>
      <c r="I9101" s="4" t="s">
        <v>168</v>
      </c>
      <c r="J9101" s="31" t="s">
        <v>168</v>
      </c>
    </row>
    <row r="9102">
      <c r="D9102" s="19"/>
      <c r="E9102" s="18" t="s">
        <v>83</v>
      </c>
      <c r="F9102" s="17"/>
      <c r="G9102" s="7">
        <v>997</v>
      </c>
      <c r="H9102" s="20">
        <v>35.406218655967997</v>
      </c>
      <c r="I9102" s="2">
        <v>35.907723169508998</v>
      </c>
      <c r="J9102" s="22">
        <v>28.686058174524</v>
      </c>
    </row>
    <row r="9103">
      <c r="D9103" s="15" t="s">
        <v>84</v>
      </c>
      <c r="E9103" s="14" t="s">
        <v>85</v>
      </c>
      <c r="F9103" s="16"/>
      <c r="G9103" s="26">
        <v>394</v>
      </c>
      <c r="H9103" s="40">
        <v>35.025380710660002</v>
      </c>
      <c r="I9103" s="8">
        <v>37.817258883249004</v>
      </c>
      <c r="J9103" s="42">
        <v>27.157360406091001</v>
      </c>
    </row>
    <row r="9104">
      <c r="D9104" s="19"/>
      <c r="E9104" s="18" t="s">
        <v>86</v>
      </c>
      <c r="F9104" s="17"/>
      <c r="G9104" s="7">
        <v>401</v>
      </c>
      <c r="H9104" s="20">
        <v>35.162094763092</v>
      </c>
      <c r="I9104" s="2">
        <v>34.164588528678003</v>
      </c>
      <c r="J9104" s="22">
        <v>30.673316708228999</v>
      </c>
    </row>
    <row r="9105">
      <c r="D9105" s="19"/>
      <c r="E9105" s="18" t="s">
        <v>87</v>
      </c>
      <c r="F9105" s="17"/>
      <c r="G9105" s="7">
        <v>247</v>
      </c>
      <c r="H9105" s="20">
        <v>37.246963562753002</v>
      </c>
      <c r="I9105" s="2">
        <v>35.222672064777001</v>
      </c>
      <c r="J9105" s="22">
        <v>27.53036437247</v>
      </c>
    </row>
    <row r="9106">
      <c r="D9106" s="19"/>
      <c r="E9106" s="18" t="s">
        <v>88</v>
      </c>
      <c r="F9106" s="17"/>
      <c r="G9106" s="11">
        <v>46</v>
      </c>
      <c r="H9106" s="27">
        <v>39.130434782609001</v>
      </c>
      <c r="I9106" s="5">
        <v>32.608695652173999</v>
      </c>
      <c r="J9106" s="30">
        <v>28.260869565217</v>
      </c>
    </row>
    <row r="9107">
      <c r="D9107" s="19"/>
      <c r="E9107" s="18" t="s">
        <v>89</v>
      </c>
      <c r="F9107" s="17"/>
      <c r="G9107" s="11">
        <v>5</v>
      </c>
      <c r="H9107" s="27">
        <v>40</v>
      </c>
      <c r="I9107" s="5">
        <v>40</v>
      </c>
      <c r="J9107" s="30">
        <v>20</v>
      </c>
    </row>
    <row r="9108">
      <c r="D9108" s="19"/>
      <c r="E9108" s="18" t="s">
        <v>26</v>
      </c>
      <c r="F9108" s="17"/>
      <c r="G9108" s="11">
        <v>0</v>
      </c>
      <c r="H9108" s="32" t="s">
        <v>168</v>
      </c>
      <c r="I9108" s="4" t="s">
        <v>168</v>
      </c>
      <c r="J9108" s="31" t="s">
        <v>168</v>
      </c>
    </row>
    <row r="9109">
      <c r="D9109" s="19"/>
      <c r="E9109" s="18" t="s">
        <v>90</v>
      </c>
      <c r="F9109" s="17"/>
      <c r="G9109" s="7">
        <v>795</v>
      </c>
      <c r="H9109" s="20">
        <v>35.094339622642003</v>
      </c>
      <c r="I9109" s="2">
        <v>35.974842767296003</v>
      </c>
      <c r="J9109" s="22">
        <v>28.930817610062999</v>
      </c>
    </row>
    <row r="9110">
      <c r="D9110" s="19"/>
      <c r="E9110" s="18" t="s">
        <v>91</v>
      </c>
      <c r="F9110" s="17"/>
      <c r="G9110" s="7">
        <v>298</v>
      </c>
      <c r="H9110" s="20">
        <v>37.583892617449997</v>
      </c>
      <c r="I9110" s="2">
        <v>34.899328859059999</v>
      </c>
      <c r="J9110" s="22">
        <v>27.51677852349</v>
      </c>
    </row>
    <row r="9111">
      <c r="D9111" s="15" t="s">
        <v>92</v>
      </c>
      <c r="E9111" s="14" t="s">
        <v>93</v>
      </c>
      <c r="F9111" s="16"/>
      <c r="G9111" s="33">
        <v>46</v>
      </c>
      <c r="H9111" s="45">
        <v>36.956521739129997</v>
      </c>
      <c r="I9111" s="13">
        <v>34.782608695652002</v>
      </c>
      <c r="J9111" s="50">
        <v>28.260869565217</v>
      </c>
    </row>
    <row r="9112">
      <c r="D9112" s="19"/>
      <c r="E9112" s="18" t="s">
        <v>94</v>
      </c>
      <c r="F9112" s="17"/>
      <c r="G9112" s="7">
        <v>189</v>
      </c>
      <c r="H9112" s="20">
        <v>38.624338624339003</v>
      </c>
      <c r="I9112" s="2">
        <v>34.920634920635003</v>
      </c>
      <c r="J9112" s="22">
        <v>26.455026455026001</v>
      </c>
    </row>
    <row r="9113">
      <c r="D9113" s="19"/>
      <c r="E9113" s="18" t="s">
        <v>95</v>
      </c>
      <c r="F9113" s="17"/>
      <c r="G9113" s="7">
        <v>69</v>
      </c>
      <c r="H9113" s="20">
        <v>26.086956521739001</v>
      </c>
      <c r="I9113" s="2">
        <v>31.884057971013998</v>
      </c>
      <c r="J9113" s="22">
        <v>42.028985507245999</v>
      </c>
    </row>
    <row r="9114">
      <c r="D9114" s="19"/>
      <c r="E9114" s="18" t="s">
        <v>96</v>
      </c>
      <c r="F9114" s="17"/>
      <c r="G9114" s="11">
        <v>21</v>
      </c>
      <c r="H9114" s="27">
        <v>19.047619047619001</v>
      </c>
      <c r="I9114" s="5">
        <v>42.857142857143003</v>
      </c>
      <c r="J9114" s="30">
        <v>38.095238095238003</v>
      </c>
    </row>
    <row r="9115">
      <c r="D9115" s="19"/>
      <c r="E9115" s="18" t="s">
        <v>97</v>
      </c>
      <c r="F9115" s="17"/>
      <c r="G9115" s="11">
        <v>40</v>
      </c>
      <c r="H9115" s="27">
        <v>30</v>
      </c>
      <c r="I9115" s="5">
        <v>37.5</v>
      </c>
      <c r="J9115" s="30">
        <v>32.5</v>
      </c>
    </row>
    <row r="9116">
      <c r="D9116" s="19"/>
      <c r="E9116" s="18" t="s">
        <v>98</v>
      </c>
      <c r="F9116" s="17"/>
      <c r="G9116" s="7">
        <v>62</v>
      </c>
      <c r="H9116" s="20">
        <v>27.419354838709999</v>
      </c>
      <c r="I9116" s="2">
        <v>38.709677419355003</v>
      </c>
      <c r="J9116" s="22">
        <v>33.870967741934997</v>
      </c>
    </row>
    <row r="9117">
      <c r="D9117" s="19"/>
      <c r="E9117" s="18" t="s">
        <v>99</v>
      </c>
      <c r="F9117" s="17"/>
      <c r="G9117" s="11">
        <v>20</v>
      </c>
      <c r="H9117" s="27">
        <v>40</v>
      </c>
      <c r="I9117" s="5">
        <v>30</v>
      </c>
      <c r="J9117" s="30">
        <v>30</v>
      </c>
    </row>
    <row r="9118">
      <c r="D9118" s="19"/>
      <c r="E9118" s="18" t="s">
        <v>100</v>
      </c>
      <c r="F9118" s="17"/>
      <c r="G9118" s="11">
        <v>39</v>
      </c>
      <c r="H9118" s="27">
        <v>28.205128205127998</v>
      </c>
      <c r="I9118" s="5">
        <v>41.025641025641001</v>
      </c>
      <c r="J9118" s="30">
        <v>30.769230769231001</v>
      </c>
    </row>
    <row r="9119">
      <c r="D9119" s="19"/>
      <c r="E9119" s="18" t="s">
        <v>101</v>
      </c>
      <c r="F9119" s="17"/>
      <c r="G9119" s="7">
        <v>148</v>
      </c>
      <c r="H9119" s="20">
        <v>29.72972972973</v>
      </c>
      <c r="I9119" s="2">
        <v>37.837837837838002</v>
      </c>
      <c r="J9119" s="22">
        <v>32.432432432432002</v>
      </c>
    </row>
    <row r="9120">
      <c r="D9120" s="19"/>
      <c r="E9120" s="18" t="s">
        <v>102</v>
      </c>
      <c r="F9120" s="17"/>
      <c r="G9120" s="7">
        <v>82</v>
      </c>
      <c r="H9120" s="20">
        <v>26.829268292683</v>
      </c>
      <c r="I9120" s="2">
        <v>37.804878048779997</v>
      </c>
      <c r="J9120" s="22">
        <v>35.365853658536999</v>
      </c>
    </row>
    <row r="9121">
      <c r="D9121" s="19"/>
      <c r="E9121" s="18" t="s">
        <v>41</v>
      </c>
      <c r="F9121" s="17"/>
      <c r="G9121" s="7">
        <v>161</v>
      </c>
      <c r="H9121" s="20">
        <v>26.086956521739001</v>
      </c>
      <c r="I9121" s="2">
        <v>40.993788819876002</v>
      </c>
      <c r="J9121" s="22">
        <v>32.919254658385</v>
      </c>
    </row>
    <row r="9122">
      <c r="D9122" s="19"/>
      <c r="E9122" s="18" t="s">
        <v>103</v>
      </c>
      <c r="F9122" s="17"/>
      <c r="G9122" s="7">
        <v>211</v>
      </c>
      <c r="H9122" s="20">
        <v>38.862559241706002</v>
      </c>
      <c r="I9122" s="2">
        <v>35.071090047393</v>
      </c>
      <c r="J9122" s="22">
        <v>26.0663507109</v>
      </c>
    </row>
    <row r="9123">
      <c r="D9123" s="19"/>
      <c r="E9123" s="18" t="s">
        <v>104</v>
      </c>
      <c r="F9123" s="17"/>
      <c r="G9123" s="7">
        <v>319</v>
      </c>
      <c r="H9123" s="20">
        <v>39.498432601880999</v>
      </c>
      <c r="I9123" s="2">
        <v>34.482758620689999</v>
      </c>
      <c r="J9123" s="22">
        <v>26.018808777429001</v>
      </c>
    </row>
    <row r="9124">
      <c r="D9124" s="19"/>
      <c r="E9124" s="18" t="s">
        <v>26</v>
      </c>
      <c r="F9124" s="17"/>
      <c r="G9124" s="11">
        <v>5</v>
      </c>
      <c r="H9124" s="27">
        <v>20</v>
      </c>
      <c r="I9124" s="5">
        <v>80</v>
      </c>
      <c r="J9124" s="31" t="s">
        <v>168</v>
      </c>
    </row>
    <row r="9125">
      <c r="D9125" s="19"/>
      <c r="E9125" s="18" t="s">
        <v>105</v>
      </c>
      <c r="F9125" s="17"/>
      <c r="G9125" s="7">
        <v>558</v>
      </c>
      <c r="H9125" s="20">
        <v>32.616487455197003</v>
      </c>
      <c r="I9125" s="2">
        <v>36.200716845877999</v>
      </c>
      <c r="J9125" s="22">
        <v>31.182795698924998</v>
      </c>
    </row>
    <row r="9126">
      <c r="D9126" s="19"/>
      <c r="E9126" s="18" t="s">
        <v>106</v>
      </c>
      <c r="F9126" s="17"/>
      <c r="G9126" s="7">
        <v>530</v>
      </c>
      <c r="H9126" s="20">
        <v>39.245283018868001</v>
      </c>
      <c r="I9126" s="2">
        <v>34.716981132074999</v>
      </c>
      <c r="J9126" s="22">
        <v>26.037735849057</v>
      </c>
    </row>
    <row r="9127">
      <c r="D9127" s="15" t="s">
        <v>107</v>
      </c>
      <c r="E9127" s="14" t="s">
        <v>108</v>
      </c>
      <c r="F9127" s="16"/>
      <c r="G9127" s="33">
        <v>32</v>
      </c>
      <c r="H9127" s="45">
        <v>31.25</v>
      </c>
      <c r="I9127" s="13">
        <v>37.5</v>
      </c>
      <c r="J9127" s="50">
        <v>31.25</v>
      </c>
    </row>
    <row r="9128">
      <c r="D9128" s="19"/>
      <c r="E9128" s="18" t="s">
        <v>109</v>
      </c>
      <c r="F9128" s="17"/>
      <c r="G9128" s="7">
        <v>715</v>
      </c>
      <c r="H9128" s="20">
        <v>39.300699300699002</v>
      </c>
      <c r="I9128" s="2">
        <v>34.685314685314999</v>
      </c>
      <c r="J9128" s="22">
        <v>26.013986013985999</v>
      </c>
    </row>
    <row r="9129">
      <c r="D9129" s="19"/>
      <c r="E9129" s="18" t="s">
        <v>110</v>
      </c>
      <c r="F9129" s="17"/>
      <c r="G9129" s="7">
        <v>1003</v>
      </c>
      <c r="H9129" s="20">
        <v>36.191425722832001</v>
      </c>
      <c r="I9129" s="2">
        <v>35.593220338983002</v>
      </c>
      <c r="J9129" s="22">
        <v>28.215353938185</v>
      </c>
    </row>
    <row r="9130">
      <c r="D9130" s="19"/>
      <c r="E9130" s="18" t="s">
        <v>111</v>
      </c>
      <c r="F9130" s="17"/>
      <c r="G9130" s="7">
        <v>921</v>
      </c>
      <c r="H9130" s="20">
        <v>35.830618892507999</v>
      </c>
      <c r="I9130" s="2">
        <v>36.156351791531002</v>
      </c>
      <c r="J9130" s="22">
        <v>28.013029315960999</v>
      </c>
    </row>
    <row r="9131">
      <c r="D9131" s="19"/>
      <c r="E9131" s="18" t="s">
        <v>112</v>
      </c>
      <c r="F9131" s="17"/>
      <c r="G9131" s="7">
        <v>765</v>
      </c>
      <c r="H9131" s="20">
        <v>36.209150326797001</v>
      </c>
      <c r="I9131" s="2">
        <v>35.163398692809999</v>
      </c>
      <c r="J9131" s="22">
        <v>28.627450980391998</v>
      </c>
    </row>
    <row r="9132">
      <c r="D9132" s="19"/>
      <c r="E9132" s="18" t="s">
        <v>113</v>
      </c>
      <c r="F9132" s="17"/>
      <c r="G9132" s="7">
        <v>197</v>
      </c>
      <c r="H9132" s="20">
        <v>36.040609137056002</v>
      </c>
      <c r="I9132" s="2">
        <v>34.517766497461999</v>
      </c>
      <c r="J9132" s="22">
        <v>29.441624365481999</v>
      </c>
    </row>
    <row r="9133">
      <c r="D9133" s="19"/>
      <c r="E9133" s="18" t="s">
        <v>114</v>
      </c>
      <c r="F9133" s="17"/>
      <c r="G9133" s="7">
        <v>1029</v>
      </c>
      <c r="H9133" s="20">
        <v>36.151603498542002</v>
      </c>
      <c r="I9133" s="2">
        <v>36.248785228377002</v>
      </c>
      <c r="J9133" s="22">
        <v>27.599611273080999</v>
      </c>
    </row>
    <row r="9134">
      <c r="D9134" s="19"/>
      <c r="E9134" s="18" t="s">
        <v>115</v>
      </c>
      <c r="F9134" s="17"/>
      <c r="G9134" s="7">
        <v>793</v>
      </c>
      <c r="H9134" s="20">
        <v>36.696090794451003</v>
      </c>
      <c r="I9134" s="2">
        <v>36.065573770492001</v>
      </c>
      <c r="J9134" s="22">
        <v>27.238335435057</v>
      </c>
    </row>
    <row r="9135">
      <c r="D9135" s="19"/>
      <c r="E9135" s="18" t="s">
        <v>116</v>
      </c>
      <c r="F9135" s="17"/>
      <c r="G9135" s="7">
        <v>253</v>
      </c>
      <c r="H9135" s="20">
        <v>38.339920948616999</v>
      </c>
      <c r="I9135" s="2">
        <v>33.596837944664003</v>
      </c>
      <c r="J9135" s="22">
        <v>28.063241106719001</v>
      </c>
    </row>
    <row r="9136">
      <c r="D9136" s="19"/>
      <c r="E9136" s="18" t="s">
        <v>117</v>
      </c>
      <c r="F9136" s="17"/>
      <c r="G9136" s="7">
        <v>200</v>
      </c>
      <c r="H9136" s="20">
        <v>37</v>
      </c>
      <c r="I9136" s="2">
        <v>41</v>
      </c>
      <c r="J9136" s="22">
        <v>22</v>
      </c>
    </row>
    <row r="9137">
      <c r="D9137" s="19"/>
      <c r="E9137" s="18" t="s">
        <v>118</v>
      </c>
      <c r="F9137" s="17"/>
      <c r="G9137" s="11">
        <v>3</v>
      </c>
      <c r="H9137" s="27">
        <v>66.666666666666998</v>
      </c>
      <c r="I9137" s="5">
        <v>33.333333333333002</v>
      </c>
      <c r="J9137" s="31" t="s">
        <v>168</v>
      </c>
    </row>
    <row r="9138">
      <c r="D9138" s="19"/>
      <c r="E9138" s="18" t="s">
        <v>26</v>
      </c>
      <c r="F9138" s="17"/>
      <c r="G9138" s="11">
        <v>1</v>
      </c>
      <c r="H9138" s="32" t="s">
        <v>168</v>
      </c>
      <c r="I9138" s="5">
        <v>100</v>
      </c>
      <c r="J9138" s="31" t="s">
        <v>168</v>
      </c>
    </row>
    <row r="9139">
      <c r="D9139" s="19"/>
      <c r="E9139" s="18" t="s">
        <v>119</v>
      </c>
      <c r="F9139" s="17"/>
      <c r="G9139" s="7">
        <v>1080</v>
      </c>
      <c r="H9139" s="20">
        <v>35.925925925926002</v>
      </c>
      <c r="I9139" s="2">
        <v>35.648148148148003</v>
      </c>
      <c r="J9139" s="22">
        <v>28.425925925925998</v>
      </c>
    </row>
    <row r="9140">
      <c r="D9140" s="19"/>
      <c r="E9140" s="18" t="s">
        <v>120</v>
      </c>
      <c r="F9140" s="17"/>
      <c r="G9140" s="7">
        <v>1054</v>
      </c>
      <c r="H9140" s="20">
        <v>36.527514231498998</v>
      </c>
      <c r="I9140" s="2">
        <v>35.768500948766999</v>
      </c>
      <c r="J9140" s="22">
        <v>27.703984819734</v>
      </c>
    </row>
    <row r="9141">
      <c r="D9141" s="15" t="s">
        <v>121</v>
      </c>
      <c r="E9141" s="14" t="s">
        <v>122</v>
      </c>
      <c r="F9141" s="16"/>
      <c r="G9141" s="26">
        <v>564</v>
      </c>
      <c r="H9141" s="40">
        <v>35.106382978722998</v>
      </c>
      <c r="I9141" s="8">
        <v>35.283687943262002</v>
      </c>
      <c r="J9141" s="42">
        <v>29.609929078014002</v>
      </c>
    </row>
    <row r="9142">
      <c r="D9142" s="19"/>
      <c r="E9142" s="18" t="s">
        <v>123</v>
      </c>
      <c r="F9142" s="17"/>
      <c r="G9142" s="7">
        <v>396</v>
      </c>
      <c r="H9142" s="20">
        <v>36.363636363635997</v>
      </c>
      <c r="I9142" s="2">
        <v>36.111111111111001</v>
      </c>
      <c r="J9142" s="22">
        <v>27.525252525252998</v>
      </c>
    </row>
    <row r="9143">
      <c r="D9143" s="19"/>
      <c r="E9143" s="18" t="s">
        <v>124</v>
      </c>
      <c r="F9143" s="17"/>
      <c r="G9143" s="7">
        <v>69</v>
      </c>
      <c r="H9143" s="20">
        <v>30.434782608696</v>
      </c>
      <c r="I9143" s="2">
        <v>42.028985507245999</v>
      </c>
      <c r="J9143" s="22">
        <v>27.536231884058001</v>
      </c>
    </row>
    <row r="9144">
      <c r="D9144" s="19"/>
      <c r="E9144" s="18" t="s">
        <v>125</v>
      </c>
      <c r="F9144" s="17"/>
      <c r="G9144" s="7">
        <v>50</v>
      </c>
      <c r="H9144" s="20">
        <v>40</v>
      </c>
      <c r="I9144" s="2">
        <v>32</v>
      </c>
      <c r="J9144" s="22">
        <v>28</v>
      </c>
    </row>
    <row r="9145">
      <c r="D9145" s="19"/>
      <c r="E9145" s="18" t="s">
        <v>126</v>
      </c>
      <c r="F9145" s="17"/>
      <c r="G9145" s="11">
        <v>14</v>
      </c>
      <c r="H9145" s="27">
        <v>57.142857142856997</v>
      </c>
      <c r="I9145" s="5">
        <v>21.428571428571001</v>
      </c>
      <c r="J9145" s="30">
        <v>21.428571428571001</v>
      </c>
    </row>
    <row r="9146">
      <c r="D9146" s="19"/>
      <c r="E9146" s="18" t="s">
        <v>26</v>
      </c>
      <c r="F9146" s="17"/>
      <c r="G9146" s="11">
        <v>0</v>
      </c>
      <c r="H9146" s="32" t="s">
        <v>168</v>
      </c>
      <c r="I9146" s="4" t="s">
        <v>168</v>
      </c>
      <c r="J9146" s="31" t="s">
        <v>168</v>
      </c>
    </row>
    <row r="9147">
      <c r="D9147" s="19"/>
      <c r="E9147" s="18" t="s">
        <v>127</v>
      </c>
      <c r="F9147" s="17"/>
      <c r="G9147" s="7">
        <v>960</v>
      </c>
      <c r="H9147" s="20">
        <v>35.625</v>
      </c>
      <c r="I9147" s="2">
        <v>35.625</v>
      </c>
      <c r="J9147" s="22">
        <v>28.75</v>
      </c>
    </row>
    <row r="9148">
      <c r="D9148" s="19"/>
      <c r="E9148" s="18" t="s">
        <v>128</v>
      </c>
      <c r="F9148" s="17"/>
      <c r="G9148" s="7">
        <v>64</v>
      </c>
      <c r="H9148" s="20">
        <v>43.75</v>
      </c>
      <c r="I9148" s="2">
        <v>29.6875</v>
      </c>
      <c r="J9148" s="22">
        <v>26.5625</v>
      </c>
    </row>
    <row r="9149">
      <c r="D9149" s="15" t="s">
        <v>129</v>
      </c>
      <c r="E9149" s="14" t="s">
        <v>130</v>
      </c>
      <c r="F9149" s="16"/>
      <c r="G9149" s="26">
        <v>130</v>
      </c>
      <c r="H9149" s="40">
        <v>40</v>
      </c>
      <c r="I9149" s="8">
        <v>36.923076923076998</v>
      </c>
      <c r="J9149" s="42">
        <v>23.076923076922998</v>
      </c>
    </row>
    <row r="9150">
      <c r="D9150" s="19"/>
      <c r="E9150" s="18" t="s">
        <v>131</v>
      </c>
      <c r="F9150" s="17"/>
      <c r="G9150" s="11">
        <v>32</v>
      </c>
      <c r="H9150" s="27">
        <v>37.5</v>
      </c>
      <c r="I9150" s="5">
        <v>37.5</v>
      </c>
      <c r="J9150" s="30">
        <v>25</v>
      </c>
    </row>
    <row r="9151">
      <c r="D9151" s="19"/>
      <c r="E9151" s="18" t="s">
        <v>132</v>
      </c>
      <c r="F9151" s="17"/>
      <c r="G9151" s="7">
        <v>492</v>
      </c>
      <c r="H9151" s="20">
        <v>35.772357723577002</v>
      </c>
      <c r="I9151" s="2">
        <v>35.365853658536999</v>
      </c>
      <c r="J9151" s="22">
        <v>28.861788617885999</v>
      </c>
    </row>
    <row r="9152">
      <c r="D9152" s="19"/>
      <c r="E9152" s="18" t="s">
        <v>133</v>
      </c>
      <c r="F9152" s="17"/>
      <c r="G9152" s="7">
        <v>610</v>
      </c>
      <c r="H9152" s="20">
        <v>34.590163934426002</v>
      </c>
      <c r="I9152" s="2">
        <v>37.540983606556999</v>
      </c>
      <c r="J9152" s="22">
        <v>27.868852459016001</v>
      </c>
    </row>
    <row r="9153">
      <c r="D9153" s="19"/>
      <c r="E9153" s="18" t="s">
        <v>134</v>
      </c>
      <c r="F9153" s="17"/>
      <c r="G9153" s="7">
        <v>869</v>
      </c>
      <c r="H9153" s="20">
        <v>34.982738780207001</v>
      </c>
      <c r="I9153" s="2">
        <v>37.284234752589001</v>
      </c>
      <c r="J9153" s="22">
        <v>27.733026467203999</v>
      </c>
    </row>
    <row r="9154">
      <c r="D9154" s="19"/>
      <c r="E9154" s="18" t="s">
        <v>135</v>
      </c>
      <c r="F9154" s="17"/>
      <c r="G9154" s="7">
        <v>842</v>
      </c>
      <c r="H9154" s="20">
        <v>36.460807600949998</v>
      </c>
      <c r="I9154" s="2">
        <v>35.748218527315998</v>
      </c>
      <c r="J9154" s="22">
        <v>27.790973871734</v>
      </c>
    </row>
    <row r="9155">
      <c r="D9155" s="19"/>
      <c r="E9155" s="18" t="s">
        <v>136</v>
      </c>
      <c r="F9155" s="17"/>
      <c r="G9155" s="7">
        <v>514</v>
      </c>
      <c r="H9155" s="20">
        <v>34.630350194553003</v>
      </c>
      <c r="I9155" s="2">
        <v>39.883268482490003</v>
      </c>
      <c r="J9155" s="22">
        <v>25.486381322957001</v>
      </c>
    </row>
    <row r="9156">
      <c r="D9156" s="19"/>
      <c r="E9156" s="18" t="s">
        <v>137</v>
      </c>
      <c r="F9156" s="17"/>
      <c r="G9156" s="7">
        <v>487</v>
      </c>
      <c r="H9156" s="20">
        <v>34.907597535934002</v>
      </c>
      <c r="I9156" s="2">
        <v>37.782340862422998</v>
      </c>
      <c r="J9156" s="22">
        <v>27.310061601643</v>
      </c>
    </row>
    <row r="9157">
      <c r="D9157" s="19"/>
      <c r="E9157" s="18" t="s">
        <v>138</v>
      </c>
      <c r="F9157" s="17"/>
      <c r="G9157" s="7">
        <v>480</v>
      </c>
      <c r="H9157" s="20">
        <v>37.5</v>
      </c>
      <c r="I9157" s="2">
        <v>36.875</v>
      </c>
      <c r="J9157" s="22">
        <v>25.625</v>
      </c>
    </row>
    <row r="9158">
      <c r="D9158" s="19"/>
      <c r="E9158" s="18" t="s">
        <v>139</v>
      </c>
      <c r="F9158" s="17"/>
      <c r="G9158" s="7">
        <v>624</v>
      </c>
      <c r="H9158" s="20">
        <v>35.416666666666998</v>
      </c>
      <c r="I9158" s="2">
        <v>35.576923076923002</v>
      </c>
      <c r="J9158" s="22">
        <v>29.00641025641</v>
      </c>
    </row>
    <row r="9159">
      <c r="D9159" s="19"/>
      <c r="E9159" s="18" t="s">
        <v>140</v>
      </c>
      <c r="F9159" s="17"/>
      <c r="G9159" s="7">
        <v>172</v>
      </c>
      <c r="H9159" s="20">
        <v>34.302325581395003</v>
      </c>
      <c r="I9159" s="2">
        <v>30.232558139535001</v>
      </c>
      <c r="J9159" s="22">
        <v>35.465116279070003</v>
      </c>
    </row>
    <row r="9160">
      <c r="D9160" s="19"/>
      <c r="E9160" s="18" t="s">
        <v>141</v>
      </c>
      <c r="F9160" s="17"/>
      <c r="G9160" s="7">
        <v>683</v>
      </c>
      <c r="H9160" s="20">
        <v>37.628111273792001</v>
      </c>
      <c r="I9160" s="2">
        <v>34.407027818448</v>
      </c>
      <c r="J9160" s="22">
        <v>27.964860907759999</v>
      </c>
    </row>
    <row r="9161">
      <c r="D9161" s="19"/>
      <c r="E9161" s="18" t="s">
        <v>142</v>
      </c>
      <c r="F9161" s="17"/>
      <c r="G9161" s="7">
        <v>341</v>
      </c>
      <c r="H9161" s="20">
        <v>33.137829912023001</v>
      </c>
      <c r="I9161" s="2">
        <v>38.123167155425001</v>
      </c>
      <c r="J9161" s="22">
        <v>28.739002932550999</v>
      </c>
    </row>
    <row r="9162">
      <c r="D9162" s="19"/>
      <c r="E9162" s="18" t="s">
        <v>143</v>
      </c>
      <c r="F9162" s="17"/>
      <c r="G9162" s="7">
        <v>185</v>
      </c>
      <c r="H9162" s="20">
        <v>32.432432432432002</v>
      </c>
      <c r="I9162" s="2">
        <v>37.837837837838002</v>
      </c>
      <c r="J9162" s="22">
        <v>29.72972972973</v>
      </c>
    </row>
    <row r="9163">
      <c r="D9163" s="19"/>
      <c r="E9163" s="18" t="s">
        <v>144</v>
      </c>
      <c r="F9163" s="17"/>
      <c r="G9163" s="7">
        <v>219</v>
      </c>
      <c r="H9163" s="20">
        <v>31.506849315067999</v>
      </c>
      <c r="I9163" s="2">
        <v>32.420091324201003</v>
      </c>
      <c r="J9163" s="22">
        <v>36.073059360731001</v>
      </c>
    </row>
    <row r="9164">
      <c r="D9164" s="19"/>
      <c r="E9164" s="18" t="s">
        <v>41</v>
      </c>
      <c r="F9164" s="17"/>
      <c r="G9164" s="11">
        <v>40</v>
      </c>
      <c r="H9164" s="27">
        <v>40</v>
      </c>
      <c r="I9164" s="5">
        <v>27.5</v>
      </c>
      <c r="J9164" s="30">
        <v>32.5</v>
      </c>
    </row>
    <row r="9165">
      <c r="D9165" s="19"/>
      <c r="E9165" s="18" t="s">
        <v>145</v>
      </c>
      <c r="F9165" s="17"/>
      <c r="G9165" s="11">
        <v>19</v>
      </c>
      <c r="H9165" s="27">
        <v>26.315789473683999</v>
      </c>
      <c r="I9165" s="5">
        <v>36.842105263157997</v>
      </c>
      <c r="J9165" s="30">
        <v>36.842105263157997</v>
      </c>
    </row>
    <row r="9166">
      <c r="D9166" s="19"/>
      <c r="E9166" s="18" t="s">
        <v>26</v>
      </c>
      <c r="F9166" s="17"/>
      <c r="G9166" s="11">
        <v>0</v>
      </c>
      <c r="H9166" s="32" t="s">
        <v>168</v>
      </c>
      <c r="I9166" s="4" t="s">
        <v>168</v>
      </c>
      <c r="J9166" s="31" t="s">
        <v>168</v>
      </c>
    </row>
    <row r="9167">
      <c r="D9167" s="15" t="s">
        <v>146</v>
      </c>
      <c r="E9167" s="14" t="s">
        <v>147</v>
      </c>
      <c r="F9167" s="16"/>
      <c r="G9167" s="26">
        <v>628</v>
      </c>
      <c r="H9167" s="40">
        <v>34.554140127388997</v>
      </c>
      <c r="I9167" s="8">
        <v>35.987261146496998</v>
      </c>
      <c r="J9167" s="42">
        <v>29.458598726115</v>
      </c>
    </row>
    <row r="9168">
      <c r="D9168" s="19"/>
      <c r="E9168" s="18" t="s">
        <v>148</v>
      </c>
      <c r="F9168" s="17"/>
      <c r="G9168" s="7">
        <v>423</v>
      </c>
      <c r="H9168" s="20">
        <v>36.170212765956997</v>
      </c>
      <c r="I9168" s="2">
        <v>34.988179669030998</v>
      </c>
      <c r="J9168" s="22">
        <v>28.841607565012001</v>
      </c>
    </row>
    <row r="9169">
      <c r="D9169" s="19"/>
      <c r="E9169" s="18" t="s">
        <v>149</v>
      </c>
      <c r="F9169" s="17"/>
      <c r="G9169" s="11">
        <v>36</v>
      </c>
      <c r="H9169" s="27">
        <v>50</v>
      </c>
      <c r="I9169" s="5">
        <v>36.111111111111001</v>
      </c>
      <c r="J9169" s="30">
        <v>13.888888888888999</v>
      </c>
    </row>
    <row r="9170">
      <c r="D9170" s="19"/>
      <c r="E9170" s="18" t="s">
        <v>150</v>
      </c>
      <c r="F9170" s="17"/>
      <c r="G9170" s="11">
        <v>6</v>
      </c>
      <c r="H9170" s="27">
        <v>50</v>
      </c>
      <c r="I9170" s="5">
        <v>50</v>
      </c>
      <c r="J9170" s="31" t="s">
        <v>168</v>
      </c>
    </row>
    <row r="9171">
      <c r="D9171" s="19"/>
      <c r="E9171" s="18" t="s">
        <v>26</v>
      </c>
      <c r="F9171" s="17"/>
      <c r="G9171" s="11">
        <v>0</v>
      </c>
      <c r="H9171" s="32" t="s">
        <v>168</v>
      </c>
      <c r="I9171" s="4" t="s">
        <v>168</v>
      </c>
      <c r="J9171" s="31" t="s">
        <v>168</v>
      </c>
    </row>
    <row r="9172">
      <c r="D9172" s="19"/>
      <c r="E9172" s="18" t="s">
        <v>151</v>
      </c>
      <c r="F9172" s="17"/>
      <c r="G9172" s="7">
        <v>1051</v>
      </c>
      <c r="H9172" s="20">
        <v>35.204567078971998</v>
      </c>
      <c r="I9172" s="2">
        <v>35.58515699334</v>
      </c>
      <c r="J9172" s="22">
        <v>29.210275927687999</v>
      </c>
    </row>
    <row r="9173">
      <c r="D9173" s="19"/>
      <c r="E9173" s="18" t="s">
        <v>152</v>
      </c>
      <c r="F9173" s="17"/>
      <c r="G9173" s="11">
        <v>42</v>
      </c>
      <c r="H9173" s="27">
        <v>50</v>
      </c>
      <c r="I9173" s="5">
        <v>38.095238095238003</v>
      </c>
      <c r="J9173" s="30">
        <v>11.904761904761999</v>
      </c>
    </row>
    <row r="9174">
      <c r="D9174" s="15" t="s">
        <v>153</v>
      </c>
      <c r="E9174" s="14" t="s">
        <v>154</v>
      </c>
      <c r="F9174" s="16"/>
      <c r="G9174" s="26">
        <v>596</v>
      </c>
      <c r="H9174" s="40">
        <v>37.583892617449997</v>
      </c>
      <c r="I9174" s="8">
        <v>37.248322147651002</v>
      </c>
      <c r="J9174" s="42">
        <v>25.167785234899</v>
      </c>
    </row>
    <row r="9175">
      <c r="D9175" s="19"/>
      <c r="E9175" s="18" t="s">
        <v>155</v>
      </c>
      <c r="F9175" s="17"/>
      <c r="G9175" s="7">
        <v>800</v>
      </c>
      <c r="H9175" s="20">
        <v>36</v>
      </c>
      <c r="I9175" s="2">
        <v>36.75</v>
      </c>
      <c r="J9175" s="22">
        <v>27.25</v>
      </c>
    </row>
    <row r="9176">
      <c r="D9176" s="19"/>
      <c r="E9176" s="18" t="s">
        <v>156</v>
      </c>
      <c r="F9176" s="17"/>
      <c r="G9176" s="7">
        <v>449</v>
      </c>
      <c r="H9176" s="20">
        <v>35.634743875277998</v>
      </c>
      <c r="I9176" s="2">
        <v>36.525612472159999</v>
      </c>
      <c r="J9176" s="22">
        <v>27.839643652561001</v>
      </c>
    </row>
    <row r="9177">
      <c r="D9177" s="19"/>
      <c r="E9177" s="18" t="s">
        <v>157</v>
      </c>
      <c r="F9177" s="17"/>
      <c r="G9177" s="7">
        <v>867</v>
      </c>
      <c r="H9177" s="20">
        <v>36.216839677046998</v>
      </c>
      <c r="I9177" s="2">
        <v>36.216839677046998</v>
      </c>
      <c r="J9177" s="22">
        <v>27.566320645905002</v>
      </c>
    </row>
    <row r="9178">
      <c r="D9178" s="19"/>
      <c r="E9178" s="18" t="s">
        <v>158</v>
      </c>
      <c r="F9178" s="17"/>
      <c r="G9178" s="7">
        <v>818</v>
      </c>
      <c r="H9178" s="20">
        <v>34.474327628361998</v>
      </c>
      <c r="I9178" s="2">
        <v>36.919315403422999</v>
      </c>
      <c r="J9178" s="22">
        <v>28.606356968215</v>
      </c>
    </row>
    <row r="9179">
      <c r="D9179" s="19"/>
      <c r="E9179" s="18" t="s">
        <v>159</v>
      </c>
      <c r="F9179" s="17"/>
      <c r="G9179" s="7">
        <v>595</v>
      </c>
      <c r="H9179" s="20">
        <v>34.621848739496002</v>
      </c>
      <c r="I9179" s="2">
        <v>36.806722689075997</v>
      </c>
      <c r="J9179" s="22">
        <v>28.571428571428999</v>
      </c>
    </row>
    <row r="9180">
      <c r="D9180" s="19"/>
      <c r="E9180" s="18" t="s">
        <v>160</v>
      </c>
      <c r="F9180" s="17"/>
      <c r="G9180" s="7">
        <v>330</v>
      </c>
      <c r="H9180" s="20">
        <v>36.666666666666998</v>
      </c>
      <c r="I9180" s="2">
        <v>36.969696969696997</v>
      </c>
      <c r="J9180" s="22">
        <v>26.363636363636001</v>
      </c>
    </row>
    <row r="9181">
      <c r="D9181" s="19"/>
      <c r="E9181" s="18" t="s">
        <v>161</v>
      </c>
      <c r="F9181" s="17"/>
      <c r="G9181" s="7">
        <v>744</v>
      </c>
      <c r="H9181" s="20">
        <v>36.693548387097003</v>
      </c>
      <c r="I9181" s="2">
        <v>35.349462365591002</v>
      </c>
      <c r="J9181" s="22">
        <v>27.956989247311999</v>
      </c>
    </row>
    <row r="9182">
      <c r="D9182" s="19"/>
      <c r="E9182" s="18" t="s">
        <v>162</v>
      </c>
      <c r="F9182" s="17"/>
      <c r="G9182" s="7">
        <v>519</v>
      </c>
      <c r="H9182" s="20">
        <v>32.369942196532001</v>
      </c>
      <c r="I9182" s="2">
        <v>37.764932562619997</v>
      </c>
      <c r="J9182" s="22">
        <v>29.865125240847998</v>
      </c>
    </row>
    <row r="9183">
      <c r="D9183" s="19"/>
      <c r="E9183" s="18" t="s">
        <v>163</v>
      </c>
      <c r="F9183" s="17"/>
      <c r="G9183" s="7">
        <v>576</v>
      </c>
      <c r="H9183" s="20">
        <v>36.805555555555998</v>
      </c>
      <c r="I9183" s="2">
        <v>35.9375</v>
      </c>
      <c r="J9183" s="22">
        <v>27.256944444443999</v>
      </c>
    </row>
    <row r="9184">
      <c r="D9184" s="19"/>
      <c r="E9184" s="18" t="s">
        <v>164</v>
      </c>
      <c r="F9184" s="17"/>
      <c r="G9184" s="7">
        <v>372</v>
      </c>
      <c r="H9184" s="20">
        <v>37.903225806451999</v>
      </c>
      <c r="I9184" s="2">
        <v>37.365591397849002</v>
      </c>
      <c r="J9184" s="22">
        <v>24.731182795698999</v>
      </c>
    </row>
    <row r="9185">
      <c r="D9185" s="19"/>
      <c r="E9185" s="18" t="s">
        <v>165</v>
      </c>
      <c r="F9185" s="17"/>
      <c r="G9185" s="7">
        <v>520</v>
      </c>
      <c r="H9185" s="20">
        <v>33.461538461537998</v>
      </c>
      <c r="I9185" s="2">
        <v>35.769230769231001</v>
      </c>
      <c r="J9185" s="22">
        <v>30.769230769231001</v>
      </c>
    </row>
    <row r="9186">
      <c r="D9186" s="19"/>
      <c r="E9186" s="18" t="s">
        <v>166</v>
      </c>
      <c r="F9186" s="17"/>
      <c r="G9186" s="7">
        <v>445</v>
      </c>
      <c r="H9186" s="20">
        <v>35.955056179774999</v>
      </c>
      <c r="I9186" s="2">
        <v>36.179775280899001</v>
      </c>
      <c r="J9186" s="22">
        <v>27.865168539326</v>
      </c>
    </row>
    <row r="9187">
      <c r="D9187" s="19"/>
      <c r="E9187" s="18" t="s">
        <v>167</v>
      </c>
      <c r="F9187" s="17"/>
      <c r="G9187" s="7">
        <v>294</v>
      </c>
      <c r="H9187" s="20">
        <v>31.972789115645998</v>
      </c>
      <c r="I9187" s="2">
        <v>39.115646258502998</v>
      </c>
      <c r="J9187" s="22">
        <v>28.911564625850001</v>
      </c>
    </row>
    <row r="9188">
      <c r="D9188" s="19"/>
      <c r="E9188" s="18" t="s">
        <v>41</v>
      </c>
      <c r="F9188" s="17"/>
      <c r="G9188" s="7">
        <v>62</v>
      </c>
      <c r="H9188" s="20">
        <v>32.258064516128997</v>
      </c>
      <c r="I9188" s="2">
        <v>27.419354838709999</v>
      </c>
      <c r="J9188" s="22">
        <v>40.322580645160997</v>
      </c>
    </row>
    <row r="9189">
      <c r="D9189" s="57"/>
      <c r="E9189" s="54" t="s">
        <v>26</v>
      </c>
      <c r="F9189" s="62"/>
      <c r="G9189" s="59">
        <v>17</v>
      </c>
      <c r="H9189" s="78">
        <v>11.764705882353001</v>
      </c>
      <c r="I9189" s="46">
        <v>52.941176470587997</v>
      </c>
      <c r="J9189" s="77">
        <v>35.294117647058997</v>
      </c>
    </row>
  </sheetData>
  <mergeCells count="840">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s>
  <pageMargins left="0.7" right="0.7" top="0.75" bottom="0.75" header="0.3" footer="0.3"/>
  <pageSetup paperSize="9" scale="63" pageOrder="overThenDown" orientation="landscape"/>
  <headerFooter>
    <oddFooter>&amp;CP(2)</oddFooter>
  </headerFooter>
  <rowBreaks count="56" manualBreakCount="56">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Props1.xml><?xml version="1.0" encoding="utf-8"?>
<ds:datastoreItem xmlns:ds="http://schemas.openxmlformats.org/officeDocument/2006/customXml" ds:itemID="{6E792D8D-88D0-4F80-B10A-973BC160B8E4}"/>
</file>

<file path=customXml/itemProps2.xml><?xml version="1.0" encoding="utf-8"?>
<ds:datastoreItem xmlns:ds="http://schemas.openxmlformats.org/officeDocument/2006/customXml" ds:itemID="{ECA5E81E-A3BB-4A3A-A4A2-A0E8F0B2A003}"/>
</file>

<file path=customXml/itemProps3.xml><?xml version="1.0" encoding="utf-8"?>
<ds:datastoreItem xmlns:ds="http://schemas.openxmlformats.org/officeDocument/2006/customXml" ds:itemID="{B8224058-3EDB-4B2B-ABD2-53BA8AFE846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ies>
</file>